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8640" yWindow="-36" windowWidth="12228" windowHeight="7740" tabRatio="379" firstSheet="2" activeTab="4"/>
  </bookViews>
  <sheets>
    <sheet name="COMPARISON WK22" sheetId="12" r:id="rId1"/>
    <sheet name="COMPARISON WK21" sheetId="11" r:id="rId2"/>
    <sheet name="COMPARISON WK20" sheetId="10" r:id="rId3"/>
    <sheet name="COMPARISON WK19" sheetId="9" r:id="rId4"/>
    <sheet name="SUMMARY" sheetId="1" r:id="rId5"/>
    <sheet name="DAILYLOG" sheetId="4" r:id="rId6"/>
  </sheets>
  <definedNames>
    <definedName name="_xlnm._FilterDatabase" localSheetId="4" hidden="1">SUMMARY!$C$67:$D$125</definedName>
  </definedNames>
  <calcPr calcId="125725"/>
</workbook>
</file>

<file path=xl/calcChain.xml><?xml version="1.0" encoding="utf-8"?>
<calcChain xmlns="http://schemas.openxmlformats.org/spreadsheetml/2006/main">
  <c r="CS930" i="1"/>
  <c r="CR930"/>
  <c r="CQ930"/>
  <c r="CP930"/>
  <c r="CO930"/>
  <c r="CN930"/>
  <c r="CM930"/>
  <c r="CL930"/>
  <c r="CK930"/>
  <c r="CJ930"/>
  <c r="CI930"/>
  <c r="CH930"/>
  <c r="CG930"/>
  <c r="CF930"/>
  <c r="CE930"/>
  <c r="CD930"/>
  <c r="CC930"/>
  <c r="CB930"/>
  <c r="CA930"/>
  <c r="BZ930"/>
  <c r="BY930"/>
  <c r="BX930"/>
  <c r="BW930"/>
  <c r="BV930"/>
  <c r="BU930"/>
  <c r="BT930"/>
  <c r="BS930"/>
  <c r="BR930"/>
  <c r="BQ930"/>
  <c r="BP930"/>
  <c r="BO930"/>
  <c r="BN930"/>
  <c r="BM930"/>
  <c r="BL930"/>
  <c r="BK930"/>
  <c r="BJ930"/>
  <c r="BI930"/>
  <c r="BH930"/>
  <c r="BG930"/>
  <c r="BF930"/>
  <c r="BE930"/>
  <c r="BD930"/>
  <c r="BC930"/>
  <c r="BB930"/>
  <c r="BA930"/>
  <c r="AZ930"/>
  <c r="AY930"/>
  <c r="AX930"/>
  <c r="AW930"/>
  <c r="AV930"/>
  <c r="AU930"/>
  <c r="AT930"/>
  <c r="AS930"/>
  <c r="AR930"/>
  <c r="AQ930"/>
  <c r="AP930"/>
  <c r="AO930"/>
  <c r="AN930"/>
  <c r="AM930"/>
  <c r="AL930"/>
  <c r="AK930"/>
  <c r="AJ930"/>
  <c r="AI930"/>
  <c r="AH930"/>
  <c r="AG930"/>
  <c r="AF930"/>
  <c r="AE930"/>
  <c r="AD930"/>
  <c r="AC930"/>
  <c r="AB930"/>
  <c r="AA930"/>
  <c r="Z930"/>
  <c r="Y930"/>
  <c r="X930"/>
  <c r="W930"/>
  <c r="V930"/>
  <c r="U930"/>
  <c r="T930"/>
  <c r="S930"/>
  <c r="R930"/>
  <c r="Q930"/>
  <c r="P930"/>
  <c r="O930"/>
  <c r="N930"/>
  <c r="M930"/>
  <c r="L930"/>
  <c r="K930"/>
  <c r="J930"/>
  <c r="CS929"/>
  <c r="CR929"/>
  <c r="CQ929"/>
  <c r="CP929"/>
  <c r="CO929"/>
  <c r="CN929"/>
  <c r="CM929"/>
  <c r="CL929"/>
  <c r="CK929"/>
  <c r="CJ929"/>
  <c r="CI929"/>
  <c r="CH929"/>
  <c r="CG929"/>
  <c r="CF929"/>
  <c r="CE929"/>
  <c r="CD929"/>
  <c r="CC929"/>
  <c r="CB929"/>
  <c r="CA929"/>
  <c r="BZ929"/>
  <c r="BY929"/>
  <c r="BX929"/>
  <c r="BW929"/>
  <c r="BV929"/>
  <c r="BU929"/>
  <c r="BT929"/>
  <c r="BS929"/>
  <c r="BR929"/>
  <c r="BQ929"/>
  <c r="BP929"/>
  <c r="BO929"/>
  <c r="BN929"/>
  <c r="BM929"/>
  <c r="BL929"/>
  <c r="BK929"/>
  <c r="BJ929"/>
  <c r="BI929"/>
  <c r="BH929"/>
  <c r="BG929"/>
  <c r="BF929"/>
  <c r="BE929"/>
  <c r="BD929"/>
  <c r="BC929"/>
  <c r="BB929"/>
  <c r="BA929"/>
  <c r="AZ929"/>
  <c r="AY929"/>
  <c r="AX929"/>
  <c r="AW929"/>
  <c r="AV929"/>
  <c r="AU929"/>
  <c r="AT929"/>
  <c r="AS929"/>
  <c r="AR929"/>
  <c r="AQ929"/>
  <c r="AP929"/>
  <c r="AO929"/>
  <c r="AN929"/>
  <c r="AM929"/>
  <c r="AL929"/>
  <c r="AK929"/>
  <c r="AJ929"/>
  <c r="AI929"/>
  <c r="AH929"/>
  <c r="AG929"/>
  <c r="AF929"/>
  <c r="AE929"/>
  <c r="AD929"/>
  <c r="AC929"/>
  <c r="AB929"/>
  <c r="AA929"/>
  <c r="Z929"/>
  <c r="Y929"/>
  <c r="X929"/>
  <c r="W929"/>
  <c r="V929"/>
  <c r="U929"/>
  <c r="T929"/>
  <c r="S929"/>
  <c r="R929"/>
  <c r="Q929"/>
  <c r="P929"/>
  <c r="O929"/>
  <c r="N929"/>
  <c r="M929"/>
  <c r="L929"/>
  <c r="K929"/>
  <c r="J929"/>
  <c r="CS928"/>
  <c r="CR928"/>
  <c r="CQ928"/>
  <c r="CP928"/>
  <c r="CO928"/>
  <c r="CN928"/>
  <c r="CM928"/>
  <c r="CL928"/>
  <c r="CK928"/>
  <c r="CJ928"/>
  <c r="CI928"/>
  <c r="CH928"/>
  <c r="CG928"/>
  <c r="CF928"/>
  <c r="CE928"/>
  <c r="CD928"/>
  <c r="CC928"/>
  <c r="CB928"/>
  <c r="CA928"/>
  <c r="BZ928"/>
  <c r="BY928"/>
  <c r="BX928"/>
  <c r="BW928"/>
  <c r="BV928"/>
  <c r="BU928"/>
  <c r="BT928"/>
  <c r="BS928"/>
  <c r="BR928"/>
  <c r="BQ928"/>
  <c r="BP928"/>
  <c r="BO928"/>
  <c r="BN928"/>
  <c r="BM928"/>
  <c r="BL928"/>
  <c r="BK928"/>
  <c r="BJ928"/>
  <c r="BI928"/>
  <c r="BH928"/>
  <c r="BG928"/>
  <c r="BF928"/>
  <c r="BE928"/>
  <c r="BD928"/>
  <c r="BC928"/>
  <c r="BB928"/>
  <c r="BA928"/>
  <c r="AZ928"/>
  <c r="AY928"/>
  <c r="AX928"/>
  <c r="AW928"/>
  <c r="AV928"/>
  <c r="AU928"/>
  <c r="AT928"/>
  <c r="AS928"/>
  <c r="AR928"/>
  <c r="AQ928"/>
  <c r="AP928"/>
  <c r="AO928"/>
  <c r="AN928"/>
  <c r="AM928"/>
  <c r="AL928"/>
  <c r="AK928"/>
  <c r="AJ928"/>
  <c r="AI928"/>
  <c r="AH928"/>
  <c r="AG928"/>
  <c r="AF928"/>
  <c r="AE928"/>
  <c r="AD928"/>
  <c r="AC928"/>
  <c r="AB928"/>
  <c r="AA928"/>
  <c r="Z928"/>
  <c r="Y928"/>
  <c r="X928"/>
  <c r="W928"/>
  <c r="V928"/>
  <c r="U928"/>
  <c r="T928"/>
  <c r="S928"/>
  <c r="R928"/>
  <c r="Q928"/>
  <c r="P928"/>
  <c r="O928"/>
  <c r="N928"/>
  <c r="M928"/>
  <c r="L928"/>
  <c r="K928"/>
  <c r="J928"/>
  <c r="CS927"/>
  <c r="CR927"/>
  <c r="CQ927"/>
  <c r="CP927"/>
  <c r="CO927"/>
  <c r="CN927"/>
  <c r="CM927"/>
  <c r="CL927"/>
  <c r="CK927"/>
  <c r="CJ927"/>
  <c r="CI927"/>
  <c r="CH927"/>
  <c r="CG927"/>
  <c r="CF927"/>
  <c r="CE927"/>
  <c r="CD927"/>
  <c r="CC927"/>
  <c r="CB927"/>
  <c r="CA927"/>
  <c r="BZ927"/>
  <c r="BY927"/>
  <c r="BX927"/>
  <c r="BW927"/>
  <c r="BV927"/>
  <c r="BU927"/>
  <c r="BT927"/>
  <c r="BS927"/>
  <c r="BR927"/>
  <c r="BQ927"/>
  <c r="BP927"/>
  <c r="BO927"/>
  <c r="BN927"/>
  <c r="BM927"/>
  <c r="BL927"/>
  <c r="BK927"/>
  <c r="BJ927"/>
  <c r="BI927"/>
  <c r="BH927"/>
  <c r="BG927"/>
  <c r="BF927"/>
  <c r="BE927"/>
  <c r="BD927"/>
  <c r="BC927"/>
  <c r="BB927"/>
  <c r="BA927"/>
  <c r="AZ927"/>
  <c r="AY927"/>
  <c r="AX927"/>
  <c r="AW927"/>
  <c r="AV927"/>
  <c r="AU927"/>
  <c r="AT927"/>
  <c r="AS927"/>
  <c r="AR927"/>
  <c r="AQ927"/>
  <c r="AP927"/>
  <c r="AO927"/>
  <c r="AN927"/>
  <c r="AM927"/>
  <c r="AL927"/>
  <c r="AK927"/>
  <c r="AJ927"/>
  <c r="AI927"/>
  <c r="AH927"/>
  <c r="AG927"/>
  <c r="AF927"/>
  <c r="AE927"/>
  <c r="AD927"/>
  <c r="AC927"/>
  <c r="AB927"/>
  <c r="AA927"/>
  <c r="Z927"/>
  <c r="Y927"/>
  <c r="X927"/>
  <c r="W927"/>
  <c r="V927"/>
  <c r="U927"/>
  <c r="T927"/>
  <c r="S927"/>
  <c r="R927"/>
  <c r="Q927"/>
  <c r="P927"/>
  <c r="O927"/>
  <c r="N927"/>
  <c r="M927"/>
  <c r="L927"/>
  <c r="K927"/>
  <c r="J927"/>
  <c r="CS926"/>
  <c r="CR926"/>
  <c r="CQ926"/>
  <c r="CP926"/>
  <c r="CO926"/>
  <c r="CN926"/>
  <c r="CM926"/>
  <c r="CL926"/>
  <c r="CK926"/>
  <c r="CJ926"/>
  <c r="CI926"/>
  <c r="CH926"/>
  <c r="CG926"/>
  <c r="CF926"/>
  <c r="CE926"/>
  <c r="CD926"/>
  <c r="CC926"/>
  <c r="CB926"/>
  <c r="CA926"/>
  <c r="BZ926"/>
  <c r="BY926"/>
  <c r="BX926"/>
  <c r="BW926"/>
  <c r="BV926"/>
  <c r="BU926"/>
  <c r="BT926"/>
  <c r="BS926"/>
  <c r="BR926"/>
  <c r="BQ926"/>
  <c r="BP926"/>
  <c r="BO926"/>
  <c r="BN926"/>
  <c r="BM926"/>
  <c r="BL926"/>
  <c r="BK926"/>
  <c r="BJ926"/>
  <c r="BI926"/>
  <c r="BH926"/>
  <c r="BG926"/>
  <c r="BF926"/>
  <c r="BE926"/>
  <c r="BD926"/>
  <c r="BC926"/>
  <c r="BB926"/>
  <c r="BA926"/>
  <c r="AZ926"/>
  <c r="AY926"/>
  <c r="AX926"/>
  <c r="AW926"/>
  <c r="AV926"/>
  <c r="AU926"/>
  <c r="AT926"/>
  <c r="AS926"/>
  <c r="AR926"/>
  <c r="AQ926"/>
  <c r="AP926"/>
  <c r="AO926"/>
  <c r="AN926"/>
  <c r="AM926"/>
  <c r="AL926"/>
  <c r="AK926"/>
  <c r="AJ926"/>
  <c r="AI926"/>
  <c r="AH926"/>
  <c r="AG926"/>
  <c r="AF926"/>
  <c r="AE926"/>
  <c r="AD926"/>
  <c r="AC926"/>
  <c r="AB926"/>
  <c r="AA926"/>
  <c r="Z926"/>
  <c r="Y926"/>
  <c r="X926"/>
  <c r="W926"/>
  <c r="V926"/>
  <c r="U926"/>
  <c r="T926"/>
  <c r="S926"/>
  <c r="R926"/>
  <c r="Q926"/>
  <c r="P926"/>
  <c r="O926"/>
  <c r="N926"/>
  <c r="M926"/>
  <c r="L926"/>
  <c r="K926"/>
  <c r="J926"/>
  <c r="CS925"/>
  <c r="CR925"/>
  <c r="CQ925"/>
  <c r="CP925"/>
  <c r="CO925"/>
  <c r="CN925"/>
  <c r="CM925"/>
  <c r="CL925"/>
  <c r="CK925"/>
  <c r="CJ925"/>
  <c r="CI925"/>
  <c r="CH925"/>
  <c r="CG925"/>
  <c r="CF925"/>
  <c r="CE925"/>
  <c r="CD925"/>
  <c r="CC925"/>
  <c r="CB925"/>
  <c r="CA925"/>
  <c r="BZ925"/>
  <c r="BY925"/>
  <c r="BX925"/>
  <c r="BW925"/>
  <c r="BV925"/>
  <c r="BU925"/>
  <c r="BT925"/>
  <c r="BS925"/>
  <c r="BR925"/>
  <c r="BQ925"/>
  <c r="BP925"/>
  <c r="BO925"/>
  <c r="BN925"/>
  <c r="BM925"/>
  <c r="BL925"/>
  <c r="BK925"/>
  <c r="BJ925"/>
  <c r="BI925"/>
  <c r="BH925"/>
  <c r="BG925"/>
  <c r="BF925"/>
  <c r="BE925"/>
  <c r="BD925"/>
  <c r="BC925"/>
  <c r="BB925"/>
  <c r="BA925"/>
  <c r="AZ925"/>
  <c r="AY925"/>
  <c r="AX925"/>
  <c r="AW925"/>
  <c r="AV925"/>
  <c r="AU925"/>
  <c r="AT925"/>
  <c r="AS925"/>
  <c r="AR925"/>
  <c r="AQ925"/>
  <c r="AP925"/>
  <c r="AO925"/>
  <c r="AN925"/>
  <c r="AM925"/>
  <c r="AL925"/>
  <c r="AK925"/>
  <c r="AJ925"/>
  <c r="AI925"/>
  <c r="AH925"/>
  <c r="AG925"/>
  <c r="AF925"/>
  <c r="AE925"/>
  <c r="AD925"/>
  <c r="AC925"/>
  <c r="AB925"/>
  <c r="AA925"/>
  <c r="Z925"/>
  <c r="Y925"/>
  <c r="X925"/>
  <c r="W925"/>
  <c r="V925"/>
  <c r="U925"/>
  <c r="T925"/>
  <c r="S925"/>
  <c r="R925"/>
  <c r="Q925"/>
  <c r="P925"/>
  <c r="O925"/>
  <c r="N925"/>
  <c r="M925"/>
  <c r="L925"/>
  <c r="K925"/>
  <c r="J925"/>
  <c r="CS924"/>
  <c r="CR924"/>
  <c r="CQ924"/>
  <c r="CP924"/>
  <c r="CO924"/>
  <c r="CN924"/>
  <c r="CM924"/>
  <c r="CL924"/>
  <c r="CK924"/>
  <c r="CJ924"/>
  <c r="CI924"/>
  <c r="CH924"/>
  <c r="CG924"/>
  <c r="CF924"/>
  <c r="CE924"/>
  <c r="CD924"/>
  <c r="CC924"/>
  <c r="CB924"/>
  <c r="CA924"/>
  <c r="BZ924"/>
  <c r="BY924"/>
  <c r="BX924"/>
  <c r="BW924"/>
  <c r="BV924"/>
  <c r="BU924"/>
  <c r="BT924"/>
  <c r="BS924"/>
  <c r="BR924"/>
  <c r="BQ924"/>
  <c r="BP924"/>
  <c r="BO924"/>
  <c r="BN924"/>
  <c r="BM924"/>
  <c r="BL924"/>
  <c r="BK924"/>
  <c r="BJ924"/>
  <c r="BI924"/>
  <c r="BH924"/>
  <c r="BG924"/>
  <c r="BF924"/>
  <c r="BE924"/>
  <c r="BD924"/>
  <c r="BC924"/>
  <c r="BB924"/>
  <c r="BA924"/>
  <c r="AZ924"/>
  <c r="AY924"/>
  <c r="AX924"/>
  <c r="AW924"/>
  <c r="AV924"/>
  <c r="AU924"/>
  <c r="AT924"/>
  <c r="AS924"/>
  <c r="AR924"/>
  <c r="AQ924"/>
  <c r="AP924"/>
  <c r="AO924"/>
  <c r="AN924"/>
  <c r="AM924"/>
  <c r="AL924"/>
  <c r="AK924"/>
  <c r="AJ924"/>
  <c r="AI924"/>
  <c r="AH924"/>
  <c r="AG924"/>
  <c r="AF924"/>
  <c r="AE924"/>
  <c r="AD924"/>
  <c r="AC924"/>
  <c r="AB924"/>
  <c r="AA924"/>
  <c r="Z924"/>
  <c r="Y924"/>
  <c r="X924"/>
  <c r="W924"/>
  <c r="V924"/>
  <c r="U924"/>
  <c r="T924"/>
  <c r="S924"/>
  <c r="R924"/>
  <c r="Q924"/>
  <c r="P924"/>
  <c r="O924"/>
  <c r="N924"/>
  <c r="M924"/>
  <c r="L924"/>
  <c r="K924"/>
  <c r="J924"/>
  <c r="CS923"/>
  <c r="CR923"/>
  <c r="CQ923"/>
  <c r="CP923"/>
  <c r="CO923"/>
  <c r="CN923"/>
  <c r="CM923"/>
  <c r="CL923"/>
  <c r="CK923"/>
  <c r="CJ923"/>
  <c r="CI923"/>
  <c r="CH923"/>
  <c r="CG923"/>
  <c r="CF923"/>
  <c r="CE923"/>
  <c r="CD923"/>
  <c r="CC923"/>
  <c r="CB923"/>
  <c r="CA923"/>
  <c r="BZ923"/>
  <c r="BY923"/>
  <c r="BX923"/>
  <c r="BW923"/>
  <c r="BV923"/>
  <c r="BU923"/>
  <c r="BT923"/>
  <c r="BS923"/>
  <c r="BR923"/>
  <c r="BQ923"/>
  <c r="BP923"/>
  <c r="BO923"/>
  <c r="BN923"/>
  <c r="BM923"/>
  <c r="BL923"/>
  <c r="BK923"/>
  <c r="BJ923"/>
  <c r="BI923"/>
  <c r="BH923"/>
  <c r="BG923"/>
  <c r="BF923"/>
  <c r="BE923"/>
  <c r="BD923"/>
  <c r="BC923"/>
  <c r="BB923"/>
  <c r="BA923"/>
  <c r="AZ923"/>
  <c r="AY923"/>
  <c r="AX923"/>
  <c r="AW923"/>
  <c r="AV923"/>
  <c r="AU923"/>
  <c r="AT923"/>
  <c r="AS923"/>
  <c r="AR923"/>
  <c r="AQ923"/>
  <c r="AP923"/>
  <c r="AO923"/>
  <c r="AN923"/>
  <c r="AM923"/>
  <c r="AL923"/>
  <c r="AK923"/>
  <c r="AJ923"/>
  <c r="AI923"/>
  <c r="AH923"/>
  <c r="AG923"/>
  <c r="AF923"/>
  <c r="AE923"/>
  <c r="AD923"/>
  <c r="AC923"/>
  <c r="AB923"/>
  <c r="AA923"/>
  <c r="Z923"/>
  <c r="Y923"/>
  <c r="X923"/>
  <c r="W923"/>
  <c r="V923"/>
  <c r="U923"/>
  <c r="T923"/>
  <c r="S923"/>
  <c r="R923"/>
  <c r="Q923"/>
  <c r="P923"/>
  <c r="O923"/>
  <c r="N923"/>
  <c r="M923"/>
  <c r="L923"/>
  <c r="K923"/>
  <c r="J923"/>
  <c r="CS922"/>
  <c r="CR922"/>
  <c r="CQ922"/>
  <c r="CP922"/>
  <c r="CO922"/>
  <c r="CN922"/>
  <c r="CM922"/>
  <c r="CL922"/>
  <c r="CK922"/>
  <c r="CJ922"/>
  <c r="CI922"/>
  <c r="CH922"/>
  <c r="CG922"/>
  <c r="CF922"/>
  <c r="CE922"/>
  <c r="CD922"/>
  <c r="CC922"/>
  <c r="CB922"/>
  <c r="CA922"/>
  <c r="BZ922"/>
  <c r="BY922"/>
  <c r="BX922"/>
  <c r="BW922"/>
  <c r="BV922"/>
  <c r="BU922"/>
  <c r="BT922"/>
  <c r="BS922"/>
  <c r="BR922"/>
  <c r="BQ922"/>
  <c r="BP922"/>
  <c r="BO922"/>
  <c r="BN922"/>
  <c r="BM922"/>
  <c r="BL922"/>
  <c r="BK922"/>
  <c r="BJ922"/>
  <c r="BI922"/>
  <c r="BH922"/>
  <c r="BG922"/>
  <c r="BF922"/>
  <c r="BE922"/>
  <c r="BD922"/>
  <c r="BC922"/>
  <c r="BB922"/>
  <c r="BA922"/>
  <c r="AZ922"/>
  <c r="AY922"/>
  <c r="AX922"/>
  <c r="AW922"/>
  <c r="AV922"/>
  <c r="AU922"/>
  <c r="AT922"/>
  <c r="AS922"/>
  <c r="AR922"/>
  <c r="AQ922"/>
  <c r="AP922"/>
  <c r="AO922"/>
  <c r="AN922"/>
  <c r="AM922"/>
  <c r="AL922"/>
  <c r="AK922"/>
  <c r="AJ922"/>
  <c r="AI922"/>
  <c r="AH922"/>
  <c r="AG922"/>
  <c r="AF922"/>
  <c r="AE922"/>
  <c r="AD922"/>
  <c r="AC922"/>
  <c r="AB922"/>
  <c r="AA922"/>
  <c r="Z922"/>
  <c r="Y922"/>
  <c r="X922"/>
  <c r="W922"/>
  <c r="V922"/>
  <c r="U922"/>
  <c r="T922"/>
  <c r="S922"/>
  <c r="R922"/>
  <c r="Q922"/>
  <c r="P922"/>
  <c r="O922"/>
  <c r="N922"/>
  <c r="M922"/>
  <c r="L922"/>
  <c r="K922"/>
  <c r="J922"/>
  <c r="CS921"/>
  <c r="CR921"/>
  <c r="CQ921"/>
  <c r="CP921"/>
  <c r="CO921"/>
  <c r="CN921"/>
  <c r="CM921"/>
  <c r="CL921"/>
  <c r="CK921"/>
  <c r="CJ921"/>
  <c r="CI921"/>
  <c r="CH921"/>
  <c r="CG921"/>
  <c r="CF921"/>
  <c r="CE921"/>
  <c r="CD921"/>
  <c r="CC921"/>
  <c r="CB921"/>
  <c r="CA921"/>
  <c r="BZ921"/>
  <c r="BY921"/>
  <c r="BX921"/>
  <c r="BW921"/>
  <c r="BV921"/>
  <c r="BU921"/>
  <c r="BT921"/>
  <c r="BS921"/>
  <c r="BR921"/>
  <c r="BQ921"/>
  <c r="BP921"/>
  <c r="BO921"/>
  <c r="BN921"/>
  <c r="BM921"/>
  <c r="BL921"/>
  <c r="BK921"/>
  <c r="BJ921"/>
  <c r="BI921"/>
  <c r="BH921"/>
  <c r="BG921"/>
  <c r="BF921"/>
  <c r="BE921"/>
  <c r="BD921"/>
  <c r="BC921"/>
  <c r="BB921"/>
  <c r="BA921"/>
  <c r="AZ921"/>
  <c r="AY921"/>
  <c r="AX921"/>
  <c r="AW921"/>
  <c r="AV921"/>
  <c r="AU921"/>
  <c r="AT921"/>
  <c r="AS921"/>
  <c r="AR921"/>
  <c r="AQ921"/>
  <c r="AP921"/>
  <c r="AO921"/>
  <c r="AN921"/>
  <c r="AM921"/>
  <c r="AL921"/>
  <c r="AK921"/>
  <c r="AJ921"/>
  <c r="AI921"/>
  <c r="AH921"/>
  <c r="AG921"/>
  <c r="AF921"/>
  <c r="AE921"/>
  <c r="AD921"/>
  <c r="AC921"/>
  <c r="AB921"/>
  <c r="AA921"/>
  <c r="Z921"/>
  <c r="Y921"/>
  <c r="X921"/>
  <c r="W921"/>
  <c r="V921"/>
  <c r="U921"/>
  <c r="T921"/>
  <c r="S921"/>
  <c r="R921"/>
  <c r="Q921"/>
  <c r="P921"/>
  <c r="O921"/>
  <c r="N921"/>
  <c r="M921"/>
  <c r="L921"/>
  <c r="K921"/>
  <c r="J921"/>
  <c r="CS920"/>
  <c r="CR920"/>
  <c r="CQ920"/>
  <c r="CP920"/>
  <c r="CO920"/>
  <c r="CN920"/>
  <c r="CM920"/>
  <c r="CL920"/>
  <c r="CK920"/>
  <c r="CJ920"/>
  <c r="CI920"/>
  <c r="CH920"/>
  <c r="CG920"/>
  <c r="CF920"/>
  <c r="CE920"/>
  <c r="CD920"/>
  <c r="CC920"/>
  <c r="CB920"/>
  <c r="CA920"/>
  <c r="BZ920"/>
  <c r="BY920"/>
  <c r="BX920"/>
  <c r="BW920"/>
  <c r="BV920"/>
  <c r="BU920"/>
  <c r="BT920"/>
  <c r="BS920"/>
  <c r="BR920"/>
  <c r="BQ920"/>
  <c r="BP920"/>
  <c r="BO920"/>
  <c r="BN920"/>
  <c r="BM920"/>
  <c r="BL920"/>
  <c r="BK920"/>
  <c r="BJ920"/>
  <c r="BI920"/>
  <c r="BH920"/>
  <c r="BG920"/>
  <c r="BF920"/>
  <c r="BE920"/>
  <c r="BD920"/>
  <c r="BC920"/>
  <c r="BB920"/>
  <c r="BA920"/>
  <c r="AZ920"/>
  <c r="AY920"/>
  <c r="AX920"/>
  <c r="AW920"/>
  <c r="AV920"/>
  <c r="AU920"/>
  <c r="AT920"/>
  <c r="AS920"/>
  <c r="AR920"/>
  <c r="AQ920"/>
  <c r="AP920"/>
  <c r="AO920"/>
  <c r="AN920"/>
  <c r="AM920"/>
  <c r="AL920"/>
  <c r="AK920"/>
  <c r="AJ920"/>
  <c r="AI920"/>
  <c r="AH920"/>
  <c r="AG920"/>
  <c r="AF920"/>
  <c r="AE920"/>
  <c r="AD920"/>
  <c r="AC920"/>
  <c r="AB920"/>
  <c r="AA920"/>
  <c r="Z920"/>
  <c r="Y920"/>
  <c r="X920"/>
  <c r="W920"/>
  <c r="V920"/>
  <c r="U920"/>
  <c r="T920"/>
  <c r="S920"/>
  <c r="R920"/>
  <c r="Q920"/>
  <c r="P920"/>
  <c r="O920"/>
  <c r="N920"/>
  <c r="M920"/>
  <c r="L920"/>
  <c r="K920"/>
  <c r="J920"/>
  <c r="CS919"/>
  <c r="CS918" s="1"/>
  <c r="CR919"/>
  <c r="CR918" s="1"/>
  <c r="CQ919"/>
  <c r="CQ918" s="1"/>
  <c r="CP919"/>
  <c r="CP918" s="1"/>
  <c r="CO919"/>
  <c r="CO918" s="1"/>
  <c r="CN919"/>
  <c r="CN918" s="1"/>
  <c r="CM919"/>
  <c r="CM918" s="1"/>
  <c r="CL919"/>
  <c r="CL918" s="1"/>
  <c r="CK919"/>
  <c r="CK918" s="1"/>
  <c r="CJ919"/>
  <c r="CJ918" s="1"/>
  <c r="CI919"/>
  <c r="CI918" s="1"/>
  <c r="CH919"/>
  <c r="CH918" s="1"/>
  <c r="CG919"/>
  <c r="CG918" s="1"/>
  <c r="CF919"/>
  <c r="CF918" s="1"/>
  <c r="CE919"/>
  <c r="CE918" s="1"/>
  <c r="CD919"/>
  <c r="CD918" s="1"/>
  <c r="CC919"/>
  <c r="CC918" s="1"/>
  <c r="CB919"/>
  <c r="CB918" s="1"/>
  <c r="CA919"/>
  <c r="CA918" s="1"/>
  <c r="BZ919"/>
  <c r="BZ918" s="1"/>
  <c r="BY919"/>
  <c r="BY918" s="1"/>
  <c r="BX919"/>
  <c r="BX918" s="1"/>
  <c r="BW919"/>
  <c r="BW918" s="1"/>
  <c r="BV919"/>
  <c r="BV918" s="1"/>
  <c r="BU919"/>
  <c r="BU918" s="1"/>
  <c r="BT919"/>
  <c r="BT918" s="1"/>
  <c r="BS919"/>
  <c r="BS918" s="1"/>
  <c r="BR919"/>
  <c r="BR918" s="1"/>
  <c r="BQ919"/>
  <c r="BQ918" s="1"/>
  <c r="BP919"/>
  <c r="BP918" s="1"/>
  <c r="BO919"/>
  <c r="BO918" s="1"/>
  <c r="BN919"/>
  <c r="BN918" s="1"/>
  <c r="BM919"/>
  <c r="BM918" s="1"/>
  <c r="BL919"/>
  <c r="BL918" s="1"/>
  <c r="BK919"/>
  <c r="BK918" s="1"/>
  <c r="BJ919"/>
  <c r="BJ918" s="1"/>
  <c r="BI919"/>
  <c r="BI918" s="1"/>
  <c r="BH919"/>
  <c r="BH918" s="1"/>
  <c r="BG919"/>
  <c r="BG918" s="1"/>
  <c r="BF919"/>
  <c r="BF918" s="1"/>
  <c r="BE919"/>
  <c r="BE918" s="1"/>
  <c r="BD919"/>
  <c r="BD918" s="1"/>
  <c r="BC919"/>
  <c r="BC918" s="1"/>
  <c r="BB919"/>
  <c r="BB918" s="1"/>
  <c r="BA919"/>
  <c r="BA918" s="1"/>
  <c r="AZ919"/>
  <c r="AZ918" s="1"/>
  <c r="AY919"/>
  <c r="AY918" s="1"/>
  <c r="AX919"/>
  <c r="AX918" s="1"/>
  <c r="AW919"/>
  <c r="AW918" s="1"/>
  <c r="AV919"/>
  <c r="AV918" s="1"/>
  <c r="AU919"/>
  <c r="AU918" s="1"/>
  <c r="AT919"/>
  <c r="AT918" s="1"/>
  <c r="AS919"/>
  <c r="AS918" s="1"/>
  <c r="AR919"/>
  <c r="AR918" s="1"/>
  <c r="AQ919"/>
  <c r="AQ918" s="1"/>
  <c r="AP919"/>
  <c r="AP918" s="1"/>
  <c r="AO919"/>
  <c r="AO918" s="1"/>
  <c r="AN919"/>
  <c r="AN918" s="1"/>
  <c r="AM919"/>
  <c r="AM918" s="1"/>
  <c r="AL919"/>
  <c r="AL918" s="1"/>
  <c r="AK919"/>
  <c r="AK918" s="1"/>
  <c r="AJ919"/>
  <c r="AJ918" s="1"/>
  <c r="AI919"/>
  <c r="AI918" s="1"/>
  <c r="AH919"/>
  <c r="AH918" s="1"/>
  <c r="AG919"/>
  <c r="AG918" s="1"/>
  <c r="AF919"/>
  <c r="AF918" s="1"/>
  <c r="AE919"/>
  <c r="AE918" s="1"/>
  <c r="AD919"/>
  <c r="AD918" s="1"/>
  <c r="AC919"/>
  <c r="AC918" s="1"/>
  <c r="AB919"/>
  <c r="AB918" s="1"/>
  <c r="AA919"/>
  <c r="AA918" s="1"/>
  <c r="Z919"/>
  <c r="Z918" s="1"/>
  <c r="Y919"/>
  <c r="Y918" s="1"/>
  <c r="X919"/>
  <c r="X918" s="1"/>
  <c r="W919"/>
  <c r="W918" s="1"/>
  <c r="V919"/>
  <c r="V918" s="1"/>
  <c r="U919"/>
  <c r="U918" s="1"/>
  <c r="T919"/>
  <c r="T918" s="1"/>
  <c r="S919"/>
  <c r="S918" s="1"/>
  <c r="R919"/>
  <c r="R918" s="1"/>
  <c r="Q919"/>
  <c r="Q918" s="1"/>
  <c r="P919"/>
  <c r="P918" s="1"/>
  <c r="O919"/>
  <c r="O918" s="1"/>
  <c r="N919"/>
  <c r="N918" s="1"/>
  <c r="M919"/>
  <c r="M918" s="1"/>
  <c r="L919"/>
  <c r="L918" s="1"/>
  <c r="K919"/>
  <c r="K918" s="1"/>
  <c r="J919"/>
  <c r="J918" s="1"/>
  <c r="I930"/>
  <c r="H930"/>
  <c r="G930"/>
  <c r="I929"/>
  <c r="H929"/>
  <c r="G929"/>
  <c r="I928"/>
  <c r="H928"/>
  <c r="G928"/>
  <c r="I926"/>
  <c r="H926"/>
  <c r="G926"/>
  <c r="I925"/>
  <c r="H925"/>
  <c r="G925"/>
  <c r="I924"/>
  <c r="H924"/>
  <c r="G924"/>
  <c r="I922"/>
  <c r="H922"/>
  <c r="G922"/>
  <c r="I921"/>
  <c r="H921"/>
  <c r="G921"/>
  <c r="I920"/>
  <c r="H920"/>
  <c r="G920"/>
  <c r="CS917"/>
  <c r="CR917"/>
  <c r="CQ917"/>
  <c r="CP917"/>
  <c r="CO917"/>
  <c r="CN917"/>
  <c r="CM917"/>
  <c r="CL917"/>
  <c r="CK917"/>
  <c r="CJ917"/>
  <c r="CI917"/>
  <c r="CH917"/>
  <c r="CG917"/>
  <c r="CF917"/>
  <c r="CE917"/>
  <c r="CD917"/>
  <c r="CC917"/>
  <c r="CB917"/>
  <c r="CA917"/>
  <c r="BZ917"/>
  <c r="BY917"/>
  <c r="BX917"/>
  <c r="BW917"/>
  <c r="BV917"/>
  <c r="BU917"/>
  <c r="BT917"/>
  <c r="BS917"/>
  <c r="BR917"/>
  <c r="BQ917"/>
  <c r="BP917"/>
  <c r="BO917"/>
  <c r="BN917"/>
  <c r="BM917"/>
  <c r="BL917"/>
  <c r="BK917"/>
  <c r="BJ917"/>
  <c r="BI917"/>
  <c r="BH917"/>
  <c r="BG917"/>
  <c r="BF917"/>
  <c r="BE917"/>
  <c r="BD917"/>
  <c r="BC917"/>
  <c r="BB917"/>
  <c r="BA917"/>
  <c r="AZ917"/>
  <c r="AY917"/>
  <c r="AX917"/>
  <c r="AW917"/>
  <c r="AV917"/>
  <c r="AU917"/>
  <c r="AT917"/>
  <c r="AS917"/>
  <c r="AR917"/>
  <c r="AQ917"/>
  <c r="AP917"/>
  <c r="AO917"/>
  <c r="AN917"/>
  <c r="AM917"/>
  <c r="AL917"/>
  <c r="AK917"/>
  <c r="AJ917"/>
  <c r="AI917"/>
  <c r="AH917"/>
  <c r="AG917"/>
  <c r="AF917"/>
  <c r="AE917"/>
  <c r="AD917"/>
  <c r="AC917"/>
  <c r="AB917"/>
  <c r="AA917"/>
  <c r="Z917"/>
  <c r="Y917"/>
  <c r="X917"/>
  <c r="W917"/>
  <c r="V917"/>
  <c r="U917"/>
  <c r="T917"/>
  <c r="S917"/>
  <c r="R917"/>
  <c r="Q917"/>
  <c r="P917"/>
  <c r="O917"/>
  <c r="N917"/>
  <c r="M917"/>
  <c r="L917"/>
  <c r="K917"/>
  <c r="J917"/>
  <c r="I917"/>
  <c r="H917"/>
  <c r="CS916"/>
  <c r="CR916"/>
  <c r="CQ916"/>
  <c r="CP916"/>
  <c r="CO916"/>
  <c r="CN916"/>
  <c r="CM916"/>
  <c r="CL916"/>
  <c r="CK916"/>
  <c r="CJ916"/>
  <c r="CI916"/>
  <c r="CH916"/>
  <c r="CG916"/>
  <c r="CE916"/>
  <c r="CD916"/>
  <c r="CC916"/>
  <c r="CA916"/>
  <c r="BZ916"/>
  <c r="BY916"/>
  <c r="BW916"/>
  <c r="BV916"/>
  <c r="BU916"/>
  <c r="BS916"/>
  <c r="BR916"/>
  <c r="BQ916"/>
  <c r="BN916"/>
  <c r="BM916"/>
  <c r="BJ916"/>
  <c r="CS915"/>
  <c r="CR915"/>
  <c r="CQ915"/>
  <c r="CP915"/>
  <c r="CO915"/>
  <c r="CN915"/>
  <c r="CM915"/>
  <c r="CL915"/>
  <c r="CK915"/>
  <c r="CJ915"/>
  <c r="CI915"/>
  <c r="CH915"/>
  <c r="CG915"/>
  <c r="CF915"/>
  <c r="CE915"/>
  <c r="CD915"/>
  <c r="CC915"/>
  <c r="CB915"/>
  <c r="CA915"/>
  <c r="BZ915"/>
  <c r="BY915"/>
  <c r="BX915"/>
  <c r="BW915"/>
  <c r="BV915"/>
  <c r="BU915"/>
  <c r="BT915"/>
  <c r="BS915"/>
  <c r="BR915"/>
  <c r="BQ915"/>
  <c r="BP915"/>
  <c r="BO915"/>
  <c r="BN915"/>
  <c r="BM915"/>
  <c r="BL915"/>
  <c r="BK915"/>
  <c r="BJ915"/>
  <c r="BI915"/>
  <c r="BH915"/>
  <c r="BG915"/>
  <c r="BF915"/>
  <c r="BE915"/>
  <c r="BD915"/>
  <c r="BC915"/>
  <c r="BB915"/>
  <c r="BA915"/>
  <c r="AZ915"/>
  <c r="AY915"/>
  <c r="AX915"/>
  <c r="AW915"/>
  <c r="AV915"/>
  <c r="AU915"/>
  <c r="AT915"/>
  <c r="AS915"/>
  <c r="AR915"/>
  <c r="AQ915"/>
  <c r="AP915"/>
  <c r="AO915"/>
  <c r="AN915"/>
  <c r="AM915"/>
  <c r="AL915"/>
  <c r="AK915"/>
  <c r="AJ915"/>
  <c r="AI915"/>
  <c r="AH915"/>
  <c r="AG915"/>
  <c r="AF915"/>
  <c r="AE915"/>
  <c r="AD915"/>
  <c r="AC915"/>
  <c r="AB915"/>
  <c r="AA915"/>
  <c r="Z915"/>
  <c r="Y915"/>
  <c r="X915"/>
  <c r="W915"/>
  <c r="V915"/>
  <c r="U915"/>
  <c r="T915"/>
  <c r="S915"/>
  <c r="R915"/>
  <c r="Q915"/>
  <c r="P915"/>
  <c r="O915"/>
  <c r="N915"/>
  <c r="M915"/>
  <c r="L915"/>
  <c r="K915"/>
  <c r="J915"/>
  <c r="I915"/>
  <c r="H915"/>
  <c r="CS914"/>
  <c r="CR914"/>
  <c r="CQ914"/>
  <c r="CP914"/>
  <c r="CO914"/>
  <c r="CN914"/>
  <c r="CM914"/>
  <c r="CL914"/>
  <c r="CK914"/>
  <c r="CJ914"/>
  <c r="CI914"/>
  <c r="CH914"/>
  <c r="CG914"/>
  <c r="CF914"/>
  <c r="CE914"/>
  <c r="CD914"/>
  <c r="CC914"/>
  <c r="CB914"/>
  <c r="CA914"/>
  <c r="BZ914"/>
  <c r="BY914"/>
  <c r="BX914"/>
  <c r="BW914"/>
  <c r="BV914"/>
  <c r="BU914"/>
  <c r="BT914"/>
  <c r="BS914"/>
  <c r="BR914"/>
  <c r="BQ914"/>
  <c r="BP914"/>
  <c r="BO914"/>
  <c r="BN914"/>
  <c r="BM914"/>
  <c r="BL914"/>
  <c r="BK914"/>
  <c r="BJ914"/>
  <c r="BI914"/>
  <c r="BH914"/>
  <c r="BG914"/>
  <c r="BF914"/>
  <c r="BE914"/>
  <c r="BD914"/>
  <c r="BC914"/>
  <c r="BB914"/>
  <c r="BA914"/>
  <c r="AZ914"/>
  <c r="AY914"/>
  <c r="AX914"/>
  <c r="AW914"/>
  <c r="AV914"/>
  <c r="AU914"/>
  <c r="AT914"/>
  <c r="AS914"/>
  <c r="AR914"/>
  <c r="AQ914"/>
  <c r="AP914"/>
  <c r="AO914"/>
  <c r="AN914"/>
  <c r="AM914"/>
  <c r="AL914"/>
  <c r="AK914"/>
  <c r="AJ914"/>
  <c r="AI914"/>
  <c r="AH914"/>
  <c r="AG914"/>
  <c r="AF914"/>
  <c r="AE914"/>
  <c r="AD914"/>
  <c r="AC914"/>
  <c r="AB914"/>
  <c r="AA914"/>
  <c r="Z914"/>
  <c r="Y914"/>
  <c r="X914"/>
  <c r="W914"/>
  <c r="V914"/>
  <c r="U914"/>
  <c r="T914"/>
  <c r="S914"/>
  <c r="R914"/>
  <c r="Q914"/>
  <c r="P914"/>
  <c r="O914"/>
  <c r="N914"/>
  <c r="M914"/>
  <c r="L914"/>
  <c r="K914"/>
  <c r="J914"/>
  <c r="I914"/>
  <c r="H914"/>
  <c r="CS913"/>
  <c r="CR913"/>
  <c r="CQ913"/>
  <c r="CP913"/>
  <c r="CO913"/>
  <c r="CN913"/>
  <c r="CM913"/>
  <c r="CL913"/>
  <c r="CK913"/>
  <c r="CJ913"/>
  <c r="CI913"/>
  <c r="CH913"/>
  <c r="CG913"/>
  <c r="CF913"/>
  <c r="CE913"/>
  <c r="CD913"/>
  <c r="CC913"/>
  <c r="CB913"/>
  <c r="CA913"/>
  <c r="BZ913"/>
  <c r="BY913"/>
  <c r="BX913"/>
  <c r="BW913"/>
  <c r="BV913"/>
  <c r="BU913"/>
  <c r="BT913"/>
  <c r="BS913"/>
  <c r="BR913"/>
  <c r="BQ913"/>
  <c r="BP913"/>
  <c r="BO913"/>
  <c r="BN913"/>
  <c r="BM913"/>
  <c r="BL913"/>
  <c r="BK913"/>
  <c r="BJ913"/>
  <c r="BI913"/>
  <c r="BH913"/>
  <c r="BG913"/>
  <c r="BF913"/>
  <c r="BE913"/>
  <c r="BD913"/>
  <c r="BC913"/>
  <c r="BB913"/>
  <c r="BA913"/>
  <c r="AZ913"/>
  <c r="AY913"/>
  <c r="AX913"/>
  <c r="AW913"/>
  <c r="AV913"/>
  <c r="AU913"/>
  <c r="AT913"/>
  <c r="AS913"/>
  <c r="AR913"/>
  <c r="AQ913"/>
  <c r="AP913"/>
  <c r="AO913"/>
  <c r="AN913"/>
  <c r="AM913"/>
  <c r="AL913"/>
  <c r="AK913"/>
  <c r="AJ913"/>
  <c r="AI913"/>
  <c r="AH913"/>
  <c r="AG913"/>
  <c r="AF913"/>
  <c r="AE913"/>
  <c r="AD913"/>
  <c r="AC913"/>
  <c r="AB913"/>
  <c r="AA913"/>
  <c r="Z913"/>
  <c r="Y913"/>
  <c r="X913"/>
  <c r="W913"/>
  <c r="V913"/>
  <c r="U913"/>
  <c r="T913"/>
  <c r="S913"/>
  <c r="R913"/>
  <c r="Q913"/>
  <c r="P913"/>
  <c r="O913"/>
  <c r="N913"/>
  <c r="M913"/>
  <c r="L913"/>
  <c r="K913"/>
  <c r="J913"/>
  <c r="I913"/>
  <c r="H913"/>
  <c r="CS912"/>
  <c r="CR912"/>
  <c r="CQ912"/>
  <c r="CP912"/>
  <c r="CO912"/>
  <c r="CN912"/>
  <c r="CM912"/>
  <c r="CL912"/>
  <c r="CK912"/>
  <c r="CJ912"/>
  <c r="CI912"/>
  <c r="CH912"/>
  <c r="CG912"/>
  <c r="CF912"/>
  <c r="CE912"/>
  <c r="CD912"/>
  <c r="CC912"/>
  <c r="CB912"/>
  <c r="CA912"/>
  <c r="BZ912"/>
  <c r="BY912"/>
  <c r="BX912"/>
  <c r="BW912"/>
  <c r="BV912"/>
  <c r="BU912"/>
  <c r="BT912"/>
  <c r="BS912"/>
  <c r="BR912"/>
  <c r="BQ912"/>
  <c r="BP912"/>
  <c r="BO912"/>
  <c r="BN912"/>
  <c r="BM912"/>
  <c r="BL912"/>
  <c r="BK912"/>
  <c r="BJ912"/>
  <c r="BI912"/>
  <c r="BH912"/>
  <c r="BG912"/>
  <c r="BF912"/>
  <c r="BE912"/>
  <c r="BD912"/>
  <c r="BC912"/>
  <c r="BB912"/>
  <c r="BA912"/>
  <c r="AZ912"/>
  <c r="AY912"/>
  <c r="AX912"/>
  <c r="AW912"/>
  <c r="AV912"/>
  <c r="AU912"/>
  <c r="AT912"/>
  <c r="AS912"/>
  <c r="AR912"/>
  <c r="AQ912"/>
  <c r="AP912"/>
  <c r="AO912"/>
  <c r="AN912"/>
  <c r="AM912"/>
  <c r="AL912"/>
  <c r="AK912"/>
  <c r="AJ912"/>
  <c r="AI912"/>
  <c r="AH912"/>
  <c r="AG912"/>
  <c r="AF912"/>
  <c r="AE912"/>
  <c r="AD912"/>
  <c r="AC912"/>
  <c r="AB912"/>
  <c r="AA912"/>
  <c r="Z912"/>
  <c r="Y912"/>
  <c r="X912"/>
  <c r="W912"/>
  <c r="V912"/>
  <c r="U912"/>
  <c r="T912"/>
  <c r="S912"/>
  <c r="R912"/>
  <c r="Q912"/>
  <c r="P912"/>
  <c r="O912"/>
  <c r="N912"/>
  <c r="M912"/>
  <c r="L912"/>
  <c r="K912"/>
  <c r="J912"/>
  <c r="I912"/>
  <c r="H912"/>
  <c r="CS911"/>
  <c r="CR911"/>
  <c r="CQ911"/>
  <c r="CP911"/>
  <c r="CO911"/>
  <c r="CN911"/>
  <c r="CM911"/>
  <c r="CL911"/>
  <c r="CK911"/>
  <c r="CJ911"/>
  <c r="CI911"/>
  <c r="CH911"/>
  <c r="CG911"/>
  <c r="CF911"/>
  <c r="CE911"/>
  <c r="CD911"/>
  <c r="CC911"/>
  <c r="CB911"/>
  <c r="CA911"/>
  <c r="BZ911"/>
  <c r="BY911"/>
  <c r="BX911"/>
  <c r="BW911"/>
  <c r="BV911"/>
  <c r="BU911"/>
  <c r="BT911"/>
  <c r="BS911"/>
  <c r="BR911"/>
  <c r="BQ911"/>
  <c r="BP911"/>
  <c r="BO911"/>
  <c r="BN911"/>
  <c r="BM911"/>
  <c r="BL911"/>
  <c r="BK911"/>
  <c r="BJ911"/>
  <c r="BI911"/>
  <c r="BH911"/>
  <c r="BG911"/>
  <c r="BF911"/>
  <c r="BE911"/>
  <c r="BD911"/>
  <c r="BC911"/>
  <c r="BB911"/>
  <c r="BA911"/>
  <c r="AZ911"/>
  <c r="AY911"/>
  <c r="AX911"/>
  <c r="AW911"/>
  <c r="AV911"/>
  <c r="AU911"/>
  <c r="AT911"/>
  <c r="AS911"/>
  <c r="AR911"/>
  <c r="AQ911"/>
  <c r="AP911"/>
  <c r="AO911"/>
  <c r="AN911"/>
  <c r="AM911"/>
  <c r="AL911"/>
  <c r="AK911"/>
  <c r="AJ911"/>
  <c r="AI911"/>
  <c r="AH911"/>
  <c r="AG911"/>
  <c r="AF911"/>
  <c r="AE911"/>
  <c r="AD911"/>
  <c r="AC911"/>
  <c r="AB911"/>
  <c r="AA911"/>
  <c r="Z911"/>
  <c r="Y911"/>
  <c r="X911"/>
  <c r="W911"/>
  <c r="V911"/>
  <c r="U911"/>
  <c r="T911"/>
  <c r="S911"/>
  <c r="R911"/>
  <c r="Q911"/>
  <c r="P911"/>
  <c r="O911"/>
  <c r="N911"/>
  <c r="M911"/>
  <c r="L911"/>
  <c r="K911"/>
  <c r="J911"/>
  <c r="I911"/>
  <c r="H911"/>
  <c r="CS910"/>
  <c r="CR910"/>
  <c r="CQ910"/>
  <c r="CP910"/>
  <c r="CO910"/>
  <c r="CN910"/>
  <c r="CM910"/>
  <c r="CL910"/>
  <c r="CK910"/>
  <c r="CJ910"/>
  <c r="CI910"/>
  <c r="CH910"/>
  <c r="CG910"/>
  <c r="CF910"/>
  <c r="CE910"/>
  <c r="CD910"/>
  <c r="CC910"/>
  <c r="CB910"/>
  <c r="CA910"/>
  <c r="BZ910"/>
  <c r="BY910"/>
  <c r="BX910"/>
  <c r="BW910"/>
  <c r="BV910"/>
  <c r="BU910"/>
  <c r="BT910"/>
  <c r="BS910"/>
  <c r="BR910"/>
  <c r="BQ910"/>
  <c r="BP910"/>
  <c r="BO910"/>
  <c r="BN910"/>
  <c r="BM910"/>
  <c r="BL910"/>
  <c r="BK910"/>
  <c r="BJ910"/>
  <c r="BI910"/>
  <c r="BH910"/>
  <c r="BG910"/>
  <c r="BF910"/>
  <c r="BE910"/>
  <c r="BD910"/>
  <c r="BC910"/>
  <c r="BB910"/>
  <c r="BA910"/>
  <c r="AZ910"/>
  <c r="AY910"/>
  <c r="AX910"/>
  <c r="AW910"/>
  <c r="AV910"/>
  <c r="AU910"/>
  <c r="AT910"/>
  <c r="AS910"/>
  <c r="AR910"/>
  <c r="AQ910"/>
  <c r="AP910"/>
  <c r="AO910"/>
  <c r="AN910"/>
  <c r="AM910"/>
  <c r="AL910"/>
  <c r="AK910"/>
  <c r="AJ910"/>
  <c r="AI910"/>
  <c r="AH910"/>
  <c r="AG910"/>
  <c r="AF910"/>
  <c r="AE910"/>
  <c r="AD910"/>
  <c r="AC910"/>
  <c r="AB910"/>
  <c r="AA910"/>
  <c r="Z910"/>
  <c r="Y910"/>
  <c r="X910"/>
  <c r="W910"/>
  <c r="V910"/>
  <c r="U910"/>
  <c r="T910"/>
  <c r="S910"/>
  <c r="R910"/>
  <c r="Q910"/>
  <c r="P910"/>
  <c r="O910"/>
  <c r="N910"/>
  <c r="M910"/>
  <c r="L910"/>
  <c r="K910"/>
  <c r="J910"/>
  <c r="I910"/>
  <c r="H910"/>
  <c r="CS909"/>
  <c r="CR909"/>
  <c r="CQ909"/>
  <c r="CP909"/>
  <c r="CO909"/>
  <c r="CN909"/>
  <c r="CM909"/>
  <c r="CL909"/>
  <c r="CK909"/>
  <c r="CJ909"/>
  <c r="CI909"/>
  <c r="CH909"/>
  <c r="CG909"/>
  <c r="CF909"/>
  <c r="CE909"/>
  <c r="CD909"/>
  <c r="CC909"/>
  <c r="CB909"/>
  <c r="CA909"/>
  <c r="BZ909"/>
  <c r="BY909"/>
  <c r="BX909"/>
  <c r="BW909"/>
  <c r="BV909"/>
  <c r="BU909"/>
  <c r="BT909"/>
  <c r="BS909"/>
  <c r="BR909"/>
  <c r="BQ909"/>
  <c r="BP909"/>
  <c r="BO909"/>
  <c r="BN909"/>
  <c r="BM909"/>
  <c r="BL909"/>
  <c r="BK909"/>
  <c r="BJ909"/>
  <c r="BI909"/>
  <c r="BH909"/>
  <c r="BG909"/>
  <c r="BF909"/>
  <c r="BE909"/>
  <c r="BD909"/>
  <c r="BC909"/>
  <c r="BB909"/>
  <c r="BA909"/>
  <c r="AZ909"/>
  <c r="AY909"/>
  <c r="AX909"/>
  <c r="AW909"/>
  <c r="AV909"/>
  <c r="AU909"/>
  <c r="AT909"/>
  <c r="AS909"/>
  <c r="AR909"/>
  <c r="AQ909"/>
  <c r="AP909"/>
  <c r="AO909"/>
  <c r="AN909"/>
  <c r="AM909"/>
  <c r="AL909"/>
  <c r="AK909"/>
  <c r="AJ909"/>
  <c r="AI909"/>
  <c r="AH909"/>
  <c r="AG909"/>
  <c r="AF909"/>
  <c r="AE909"/>
  <c r="AD909"/>
  <c r="AC909"/>
  <c r="AB909"/>
  <c r="AA909"/>
  <c r="Z909"/>
  <c r="Y909"/>
  <c r="X909"/>
  <c r="W909"/>
  <c r="V909"/>
  <c r="U909"/>
  <c r="T909"/>
  <c r="S909"/>
  <c r="R909"/>
  <c r="Q909"/>
  <c r="P909"/>
  <c r="O909"/>
  <c r="N909"/>
  <c r="M909"/>
  <c r="L909"/>
  <c r="K909"/>
  <c r="J909"/>
  <c r="I909"/>
  <c r="H909"/>
  <c r="CS908"/>
  <c r="CR908"/>
  <c r="CQ908"/>
  <c r="CP908"/>
  <c r="CO908"/>
  <c r="CN908"/>
  <c r="CM908"/>
  <c r="CL908"/>
  <c r="CK908"/>
  <c r="CJ908"/>
  <c r="CI908"/>
  <c r="CH908"/>
  <c r="CG908"/>
  <c r="CF908"/>
  <c r="CE908"/>
  <c r="CD908"/>
  <c r="CC908"/>
  <c r="CB908"/>
  <c r="CA908"/>
  <c r="BZ908"/>
  <c r="BY908"/>
  <c r="BX908"/>
  <c r="BW908"/>
  <c r="BV908"/>
  <c r="BU908"/>
  <c r="BT908"/>
  <c r="BS908"/>
  <c r="BR908"/>
  <c r="BQ908"/>
  <c r="BP908"/>
  <c r="BO908"/>
  <c r="BN908"/>
  <c r="BM908"/>
  <c r="BL908"/>
  <c r="BK908"/>
  <c r="BJ908"/>
  <c r="BI908"/>
  <c r="BH908"/>
  <c r="BG908"/>
  <c r="BF908"/>
  <c r="BE908"/>
  <c r="BD908"/>
  <c r="BC908"/>
  <c r="BB908"/>
  <c r="BA908"/>
  <c r="AZ908"/>
  <c r="AY908"/>
  <c r="AX908"/>
  <c r="AW908"/>
  <c r="AV908"/>
  <c r="AU908"/>
  <c r="AT908"/>
  <c r="AS908"/>
  <c r="AR908"/>
  <c r="AQ908"/>
  <c r="AP908"/>
  <c r="AO908"/>
  <c r="AN908"/>
  <c r="AM908"/>
  <c r="AL908"/>
  <c r="AK908"/>
  <c r="AJ908"/>
  <c r="AI908"/>
  <c r="AH908"/>
  <c r="AG908"/>
  <c r="AF908"/>
  <c r="AE908"/>
  <c r="AD908"/>
  <c r="AC908"/>
  <c r="AB908"/>
  <c r="AA908"/>
  <c r="Z908"/>
  <c r="Y908"/>
  <c r="X908"/>
  <c r="W908"/>
  <c r="V908"/>
  <c r="U908"/>
  <c r="T908"/>
  <c r="S908"/>
  <c r="R908"/>
  <c r="Q908"/>
  <c r="P908"/>
  <c r="O908"/>
  <c r="N908"/>
  <c r="M908"/>
  <c r="L908"/>
  <c r="K908"/>
  <c r="J908"/>
  <c r="I908"/>
  <c r="H908"/>
  <c r="CS907"/>
  <c r="CR907"/>
  <c r="CQ907"/>
  <c r="CP907"/>
  <c r="CO907"/>
  <c r="CN907"/>
  <c r="CM907"/>
  <c r="CL907"/>
  <c r="CK907"/>
  <c r="CJ907"/>
  <c r="CI907"/>
  <c r="CH907"/>
  <c r="CG907"/>
  <c r="CF907"/>
  <c r="CE907"/>
  <c r="CD907"/>
  <c r="CC907"/>
  <c r="CB907"/>
  <c r="CA907"/>
  <c r="BZ907"/>
  <c r="BY907"/>
  <c r="BX907"/>
  <c r="BW907"/>
  <c r="BV907"/>
  <c r="BU907"/>
  <c r="BT907"/>
  <c r="BS907"/>
  <c r="BR907"/>
  <c r="BQ907"/>
  <c r="BP907"/>
  <c r="BO907"/>
  <c r="BN907"/>
  <c r="BM907"/>
  <c r="BL907"/>
  <c r="BK907"/>
  <c r="BJ907"/>
  <c r="BI907"/>
  <c r="BH907"/>
  <c r="BG907"/>
  <c r="BF907"/>
  <c r="BE907"/>
  <c r="BD907"/>
  <c r="BC907"/>
  <c r="BB907"/>
  <c r="BA907"/>
  <c r="AZ907"/>
  <c r="AY907"/>
  <c r="AX907"/>
  <c r="AW907"/>
  <c r="AV907"/>
  <c r="AU907"/>
  <c r="AT907"/>
  <c r="AS907"/>
  <c r="AR907"/>
  <c r="AQ907"/>
  <c r="AP907"/>
  <c r="AO907"/>
  <c r="AN907"/>
  <c r="AM907"/>
  <c r="AL907"/>
  <c r="AK907"/>
  <c r="AJ907"/>
  <c r="AI907"/>
  <c r="AH907"/>
  <c r="AG907"/>
  <c r="AF907"/>
  <c r="AE907"/>
  <c r="AD907"/>
  <c r="AC907"/>
  <c r="AB907"/>
  <c r="AA907"/>
  <c r="Z907"/>
  <c r="Y907"/>
  <c r="X907"/>
  <c r="W907"/>
  <c r="V907"/>
  <c r="U907"/>
  <c r="T907"/>
  <c r="S907"/>
  <c r="R907"/>
  <c r="Q907"/>
  <c r="P907"/>
  <c r="O907"/>
  <c r="N907"/>
  <c r="M907"/>
  <c r="L907"/>
  <c r="K907"/>
  <c r="J907"/>
  <c r="I907"/>
  <c r="H907"/>
  <c r="CS906"/>
  <c r="CR906"/>
  <c r="CR905" s="1"/>
  <c r="CQ906"/>
  <c r="CQ905" s="1"/>
  <c r="CP906"/>
  <c r="CP905" s="1"/>
  <c r="CO906"/>
  <c r="CN906"/>
  <c r="CN905" s="1"/>
  <c r="CM906"/>
  <c r="CM905" s="1"/>
  <c r="CL906"/>
  <c r="CL905" s="1"/>
  <c r="CK906"/>
  <c r="CJ906"/>
  <c r="CJ905" s="1"/>
  <c r="CI906"/>
  <c r="CI905" s="1"/>
  <c r="CH906"/>
  <c r="CH905" s="1"/>
  <c r="CG906"/>
  <c r="CF906"/>
  <c r="CF905" s="1"/>
  <c r="CE906"/>
  <c r="CD906"/>
  <c r="CD905" s="1"/>
  <c r="CC906"/>
  <c r="CB906"/>
  <c r="CB905" s="1"/>
  <c r="CA906"/>
  <c r="CA905" s="1"/>
  <c r="BZ906"/>
  <c r="BZ905" s="1"/>
  <c r="BY906"/>
  <c r="BX906"/>
  <c r="BX905" s="1"/>
  <c r="BW906"/>
  <c r="BW905" s="1"/>
  <c r="BV906"/>
  <c r="BV905" s="1"/>
  <c r="BU906"/>
  <c r="BT906"/>
  <c r="BT905" s="1"/>
  <c r="BS906"/>
  <c r="BS905" s="1"/>
  <c r="BR906"/>
  <c r="BQ906"/>
  <c r="BP906"/>
  <c r="BP905" s="1"/>
  <c r="BO906"/>
  <c r="BO905" s="1"/>
  <c r="BN906"/>
  <c r="BM906"/>
  <c r="BL906"/>
  <c r="BL905" s="1"/>
  <c r="BK906"/>
  <c r="BK905" s="1"/>
  <c r="BJ906"/>
  <c r="BI906"/>
  <c r="BH906"/>
  <c r="BG906"/>
  <c r="BG905" s="1"/>
  <c r="BF906"/>
  <c r="BE906"/>
  <c r="BD906"/>
  <c r="BD905" s="1"/>
  <c r="BC906"/>
  <c r="BC905" s="1"/>
  <c r="BB906"/>
  <c r="BA906"/>
  <c r="AZ906"/>
  <c r="AZ905" s="1"/>
  <c r="AY906"/>
  <c r="AY905" s="1"/>
  <c r="AX906"/>
  <c r="AW906"/>
  <c r="AV906"/>
  <c r="AV905" s="1"/>
  <c r="AU906"/>
  <c r="AU905" s="1"/>
  <c r="AT906"/>
  <c r="AS906"/>
  <c r="AR906"/>
  <c r="AR905" s="1"/>
  <c r="AQ906"/>
  <c r="AQ905" s="1"/>
  <c r="AP906"/>
  <c r="AO906"/>
  <c r="AO905" s="1"/>
  <c r="AN906"/>
  <c r="AN905" s="1"/>
  <c r="AM906"/>
  <c r="AM905" s="1"/>
  <c r="AL906"/>
  <c r="AK906"/>
  <c r="AK905" s="1"/>
  <c r="AJ906"/>
  <c r="AJ905" s="1"/>
  <c r="AI906"/>
  <c r="AI905" s="1"/>
  <c r="AH906"/>
  <c r="AG906"/>
  <c r="AG905" s="1"/>
  <c r="AF906"/>
  <c r="AF905" s="1"/>
  <c r="AE906"/>
  <c r="AE905" s="1"/>
  <c r="AD906"/>
  <c r="AC906"/>
  <c r="AC905" s="1"/>
  <c r="AB906"/>
  <c r="AB905" s="1"/>
  <c r="AA906"/>
  <c r="AA905" s="1"/>
  <c r="Z906"/>
  <c r="Y906"/>
  <c r="Y905" s="1"/>
  <c r="X906"/>
  <c r="X905" s="1"/>
  <c r="W906"/>
  <c r="W905" s="1"/>
  <c r="V906"/>
  <c r="U906"/>
  <c r="U905" s="1"/>
  <c r="T906"/>
  <c r="T905" s="1"/>
  <c r="S906"/>
  <c r="S905" s="1"/>
  <c r="R906"/>
  <c r="Q906"/>
  <c r="Q905" s="1"/>
  <c r="P906"/>
  <c r="P905" s="1"/>
  <c r="O906"/>
  <c r="O905" s="1"/>
  <c r="N906"/>
  <c r="M906"/>
  <c r="M905" s="1"/>
  <c r="L906"/>
  <c r="L905" s="1"/>
  <c r="K906"/>
  <c r="K905" s="1"/>
  <c r="J906"/>
  <c r="I906"/>
  <c r="I905" s="1"/>
  <c r="H906"/>
  <c r="H905" s="1"/>
  <c r="CE905"/>
  <c r="BH905"/>
  <c r="CS904"/>
  <c r="CR904"/>
  <c r="CQ904"/>
  <c r="CP904"/>
  <c r="CO904"/>
  <c r="CN904"/>
  <c r="CM904"/>
  <c r="CL904"/>
  <c r="CK904"/>
  <c r="CJ904"/>
  <c r="CI904"/>
  <c r="CH904"/>
  <c r="CG904"/>
  <c r="CF904"/>
  <c r="CE904"/>
  <c r="CD904"/>
  <c r="CC904"/>
  <c r="CB904"/>
  <c r="CA904"/>
  <c r="BZ904"/>
  <c r="BY904"/>
  <c r="BX904"/>
  <c r="BW904"/>
  <c r="BV904"/>
  <c r="BU904"/>
  <c r="BT904"/>
  <c r="BS904"/>
  <c r="BR904"/>
  <c r="BQ904"/>
  <c r="BP904"/>
  <c r="BO904"/>
  <c r="BN904"/>
  <c r="BM904"/>
  <c r="BL904"/>
  <c r="BK904"/>
  <c r="BJ904"/>
  <c r="BI904"/>
  <c r="BH904"/>
  <c r="BG904"/>
  <c r="BF904"/>
  <c r="BE904"/>
  <c r="BD904"/>
  <c r="BC904"/>
  <c r="BB904"/>
  <c r="BA904"/>
  <c r="AZ904"/>
  <c r="AY904"/>
  <c r="AX904"/>
  <c r="AW904"/>
  <c r="AV904"/>
  <c r="AU904"/>
  <c r="AT904"/>
  <c r="AS904"/>
  <c r="AR904"/>
  <c r="AQ904"/>
  <c r="AP904"/>
  <c r="AO904"/>
  <c r="AN904"/>
  <c r="AM904"/>
  <c r="AL904"/>
  <c r="AK904"/>
  <c r="AJ904"/>
  <c r="AI904"/>
  <c r="AH904"/>
  <c r="AG904"/>
  <c r="AF904"/>
  <c r="AE904"/>
  <c r="AD904"/>
  <c r="AC904"/>
  <c r="AB904"/>
  <c r="AA904"/>
  <c r="Z904"/>
  <c r="Y904"/>
  <c r="X904"/>
  <c r="W904"/>
  <c r="V904"/>
  <c r="U904"/>
  <c r="T904"/>
  <c r="S904"/>
  <c r="R904"/>
  <c r="Q904"/>
  <c r="P904"/>
  <c r="O904"/>
  <c r="N904"/>
  <c r="M904"/>
  <c r="L904"/>
  <c r="K904"/>
  <c r="J904"/>
  <c r="I904"/>
  <c r="H904"/>
  <c r="CS903"/>
  <c r="CR903"/>
  <c r="CQ903"/>
  <c r="CP903"/>
  <c r="CO903"/>
  <c r="CN903"/>
  <c r="CM903"/>
  <c r="CL903"/>
  <c r="CK903"/>
  <c r="CJ903"/>
  <c r="CI903"/>
  <c r="CH903"/>
  <c r="CG903"/>
  <c r="CF903"/>
  <c r="CE903"/>
  <c r="CD903"/>
  <c r="CC903"/>
  <c r="CB903"/>
  <c r="CA903"/>
  <c r="BZ903"/>
  <c r="BY903"/>
  <c r="BX903"/>
  <c r="BW903"/>
  <c r="BV903"/>
  <c r="BU903"/>
  <c r="BT903"/>
  <c r="BS903"/>
  <c r="BR903"/>
  <c r="BQ903"/>
  <c r="BP903"/>
  <c r="BO903"/>
  <c r="BN903"/>
  <c r="BM903"/>
  <c r="BL903"/>
  <c r="BK903"/>
  <c r="BJ903"/>
  <c r="BI903"/>
  <c r="BH903"/>
  <c r="BG903"/>
  <c r="BF903"/>
  <c r="BE903"/>
  <c r="BD903"/>
  <c r="BC903"/>
  <c r="BB903"/>
  <c r="BA903"/>
  <c r="AZ903"/>
  <c r="AY903"/>
  <c r="AX903"/>
  <c r="AW903"/>
  <c r="AV903"/>
  <c r="AU903"/>
  <c r="AT903"/>
  <c r="AS903"/>
  <c r="AR903"/>
  <c r="AQ903"/>
  <c r="AP903"/>
  <c r="AO903"/>
  <c r="AN903"/>
  <c r="AM903"/>
  <c r="AL903"/>
  <c r="AK903"/>
  <c r="AJ903"/>
  <c r="AI903"/>
  <c r="AH903"/>
  <c r="AG903"/>
  <c r="AF903"/>
  <c r="AE903"/>
  <c r="AD903"/>
  <c r="AC903"/>
  <c r="AB903"/>
  <c r="AA903"/>
  <c r="Z903"/>
  <c r="Y903"/>
  <c r="X903"/>
  <c r="W903"/>
  <c r="V903"/>
  <c r="U903"/>
  <c r="T903"/>
  <c r="S903"/>
  <c r="R903"/>
  <c r="Q903"/>
  <c r="P903"/>
  <c r="O903"/>
  <c r="N903"/>
  <c r="M903"/>
  <c r="L903"/>
  <c r="K903"/>
  <c r="J903"/>
  <c r="I903"/>
  <c r="H903"/>
  <c r="CS902"/>
  <c r="CR902"/>
  <c r="CQ902"/>
  <c r="CP902"/>
  <c r="CO902"/>
  <c r="CN902"/>
  <c r="CM902"/>
  <c r="CL902"/>
  <c r="CK902"/>
  <c r="CJ902"/>
  <c r="CI902"/>
  <c r="CH902"/>
  <c r="CG902"/>
  <c r="CF902"/>
  <c r="CE902"/>
  <c r="CD902"/>
  <c r="CC902"/>
  <c r="CB902"/>
  <c r="CA902"/>
  <c r="BZ902"/>
  <c r="BY902"/>
  <c r="BX902"/>
  <c r="BW902"/>
  <c r="BV902"/>
  <c r="BU902"/>
  <c r="BT902"/>
  <c r="BS902"/>
  <c r="BR902"/>
  <c r="BQ902"/>
  <c r="BP902"/>
  <c r="BO902"/>
  <c r="BN902"/>
  <c r="BM902"/>
  <c r="BL902"/>
  <c r="BK902"/>
  <c r="BJ902"/>
  <c r="BI902"/>
  <c r="BH902"/>
  <c r="BG902"/>
  <c r="BF902"/>
  <c r="BE902"/>
  <c r="BD902"/>
  <c r="BC902"/>
  <c r="BB902"/>
  <c r="BA902"/>
  <c r="AZ902"/>
  <c r="AY902"/>
  <c r="AX902"/>
  <c r="AW902"/>
  <c r="AV902"/>
  <c r="AU902"/>
  <c r="AT902"/>
  <c r="AS902"/>
  <c r="AR902"/>
  <c r="AQ902"/>
  <c r="AP902"/>
  <c r="AO902"/>
  <c r="AN902"/>
  <c r="AM902"/>
  <c r="AL902"/>
  <c r="AK902"/>
  <c r="AJ902"/>
  <c r="AI902"/>
  <c r="AH902"/>
  <c r="AG902"/>
  <c r="AF902"/>
  <c r="AE902"/>
  <c r="AD902"/>
  <c r="AC902"/>
  <c r="AB902"/>
  <c r="AA902"/>
  <c r="Z902"/>
  <c r="Y902"/>
  <c r="X902"/>
  <c r="W902"/>
  <c r="V902"/>
  <c r="U902"/>
  <c r="T902"/>
  <c r="S902"/>
  <c r="R902"/>
  <c r="Q902"/>
  <c r="P902"/>
  <c r="O902"/>
  <c r="N902"/>
  <c r="M902"/>
  <c r="L902"/>
  <c r="K902"/>
  <c r="J902"/>
  <c r="I902"/>
  <c r="H902"/>
  <c r="CS901"/>
  <c r="CR901"/>
  <c r="CQ901"/>
  <c r="CP901"/>
  <c r="CO901"/>
  <c r="CN901"/>
  <c r="CM901"/>
  <c r="CL901"/>
  <c r="CK901"/>
  <c r="CJ901"/>
  <c r="CI901"/>
  <c r="CH901"/>
  <c r="CG901"/>
  <c r="CF901"/>
  <c r="CE901"/>
  <c r="CD901"/>
  <c r="CC901"/>
  <c r="CB901"/>
  <c r="CA901"/>
  <c r="BZ901"/>
  <c r="BY901"/>
  <c r="BX901"/>
  <c r="BW901"/>
  <c r="BV901"/>
  <c r="BU901"/>
  <c r="BT901"/>
  <c r="BS901"/>
  <c r="BR901"/>
  <c r="BQ901"/>
  <c r="BP901"/>
  <c r="BO901"/>
  <c r="BN901"/>
  <c r="BM901"/>
  <c r="BL901"/>
  <c r="BK901"/>
  <c r="BJ901"/>
  <c r="BI901"/>
  <c r="BH901"/>
  <c r="BG901"/>
  <c r="BF901"/>
  <c r="BE901"/>
  <c r="BD901"/>
  <c r="BC901"/>
  <c r="BB901"/>
  <c r="BA901"/>
  <c r="AZ901"/>
  <c r="AY901"/>
  <c r="AX901"/>
  <c r="AW901"/>
  <c r="AV901"/>
  <c r="AU901"/>
  <c r="AT901"/>
  <c r="AS901"/>
  <c r="AR901"/>
  <c r="AQ901"/>
  <c r="AP901"/>
  <c r="AO901"/>
  <c r="AN901"/>
  <c r="AM901"/>
  <c r="AL901"/>
  <c r="AK901"/>
  <c r="AJ901"/>
  <c r="AI901"/>
  <c r="AH901"/>
  <c r="AG901"/>
  <c r="AF901"/>
  <c r="AE901"/>
  <c r="AD901"/>
  <c r="AC901"/>
  <c r="AB901"/>
  <c r="AA901"/>
  <c r="Z901"/>
  <c r="Y901"/>
  <c r="X901"/>
  <c r="W901"/>
  <c r="V901"/>
  <c r="U901"/>
  <c r="T901"/>
  <c r="S901"/>
  <c r="R901"/>
  <c r="Q901"/>
  <c r="P901"/>
  <c r="O901"/>
  <c r="N901"/>
  <c r="M901"/>
  <c r="L901"/>
  <c r="K901"/>
  <c r="J901"/>
  <c r="I901"/>
  <c r="H901"/>
  <c r="CS900"/>
  <c r="CR900"/>
  <c r="CQ900"/>
  <c r="CP900"/>
  <c r="CO900"/>
  <c r="CN900"/>
  <c r="CM900"/>
  <c r="CL900"/>
  <c r="CK900"/>
  <c r="CJ900"/>
  <c r="CI900"/>
  <c r="CH900"/>
  <c r="CG900"/>
  <c r="CF900"/>
  <c r="CE900"/>
  <c r="CD900"/>
  <c r="CC900"/>
  <c r="CB900"/>
  <c r="CA900"/>
  <c r="BZ900"/>
  <c r="BY900"/>
  <c r="BX900"/>
  <c r="BW900"/>
  <c r="BV900"/>
  <c r="BU900"/>
  <c r="BT900"/>
  <c r="BS900"/>
  <c r="BR900"/>
  <c r="BQ900"/>
  <c r="BP900"/>
  <c r="BO900"/>
  <c r="BN900"/>
  <c r="BM900"/>
  <c r="BL900"/>
  <c r="BK900"/>
  <c r="BJ900"/>
  <c r="BI900"/>
  <c r="BH900"/>
  <c r="BG900"/>
  <c r="BF900"/>
  <c r="BE900"/>
  <c r="BD900"/>
  <c r="BC900"/>
  <c r="BB900"/>
  <c r="BA900"/>
  <c r="AZ900"/>
  <c r="AY900"/>
  <c r="AX900"/>
  <c r="AW900"/>
  <c r="AV900"/>
  <c r="AU900"/>
  <c r="AT900"/>
  <c r="AS900"/>
  <c r="AR900"/>
  <c r="AQ900"/>
  <c r="AP900"/>
  <c r="AO900"/>
  <c r="AN900"/>
  <c r="AM900"/>
  <c r="AL900"/>
  <c r="AK900"/>
  <c r="AJ900"/>
  <c r="AI900"/>
  <c r="AH900"/>
  <c r="AG900"/>
  <c r="AF900"/>
  <c r="AE900"/>
  <c r="AD900"/>
  <c r="AC900"/>
  <c r="AB900"/>
  <c r="AA900"/>
  <c r="Z900"/>
  <c r="Y900"/>
  <c r="X900"/>
  <c r="W900"/>
  <c r="V900"/>
  <c r="U900"/>
  <c r="T900"/>
  <c r="S900"/>
  <c r="R900"/>
  <c r="Q900"/>
  <c r="P900"/>
  <c r="O900"/>
  <c r="N900"/>
  <c r="M900"/>
  <c r="L900"/>
  <c r="K900"/>
  <c r="J900"/>
  <c r="I900"/>
  <c r="H900"/>
  <c r="CS899"/>
  <c r="CR899"/>
  <c r="CQ899"/>
  <c r="CP899"/>
  <c r="CO899"/>
  <c r="CN899"/>
  <c r="CM899"/>
  <c r="CL899"/>
  <c r="CK899"/>
  <c r="CJ899"/>
  <c r="CI899"/>
  <c r="CH899"/>
  <c r="CG899"/>
  <c r="CF899"/>
  <c r="CE899"/>
  <c r="CD899"/>
  <c r="CC899"/>
  <c r="CB899"/>
  <c r="CA899"/>
  <c r="BZ899"/>
  <c r="BY899"/>
  <c r="BX899"/>
  <c r="BW899"/>
  <c r="BV899"/>
  <c r="BU899"/>
  <c r="BT899"/>
  <c r="BS899"/>
  <c r="BR899"/>
  <c r="BQ899"/>
  <c r="BP899"/>
  <c r="BO899"/>
  <c r="BN899"/>
  <c r="BM899"/>
  <c r="BL899"/>
  <c r="BK899"/>
  <c r="BJ899"/>
  <c r="BI899"/>
  <c r="BH899"/>
  <c r="BG899"/>
  <c r="BF899"/>
  <c r="BE899"/>
  <c r="BD899"/>
  <c r="BC899"/>
  <c r="BB899"/>
  <c r="BA899"/>
  <c r="AZ899"/>
  <c r="AY899"/>
  <c r="AX899"/>
  <c r="AW899"/>
  <c r="AV899"/>
  <c r="AU899"/>
  <c r="AT899"/>
  <c r="AS899"/>
  <c r="AR899"/>
  <c r="AQ899"/>
  <c r="AP899"/>
  <c r="AO899"/>
  <c r="AN899"/>
  <c r="AM899"/>
  <c r="AL899"/>
  <c r="AK899"/>
  <c r="AJ899"/>
  <c r="AI899"/>
  <c r="AH899"/>
  <c r="AG899"/>
  <c r="AF899"/>
  <c r="AE899"/>
  <c r="AD899"/>
  <c r="AC899"/>
  <c r="AB899"/>
  <c r="AA899"/>
  <c r="Z899"/>
  <c r="Y899"/>
  <c r="X899"/>
  <c r="W899"/>
  <c r="V899"/>
  <c r="U899"/>
  <c r="T899"/>
  <c r="S899"/>
  <c r="R899"/>
  <c r="Q899"/>
  <c r="P899"/>
  <c r="O899"/>
  <c r="N899"/>
  <c r="M899"/>
  <c r="L899"/>
  <c r="K899"/>
  <c r="J899"/>
  <c r="I899"/>
  <c r="H899"/>
  <c r="CS898"/>
  <c r="CR898"/>
  <c r="CQ898"/>
  <c r="CP898"/>
  <c r="CO898"/>
  <c r="CN898"/>
  <c r="CM898"/>
  <c r="CL898"/>
  <c r="CK898"/>
  <c r="CJ898"/>
  <c r="CI898"/>
  <c r="CH898"/>
  <c r="CG898"/>
  <c r="CF898"/>
  <c r="CE898"/>
  <c r="CD898"/>
  <c r="CC898"/>
  <c r="CB898"/>
  <c r="CA898"/>
  <c r="BZ898"/>
  <c r="BY898"/>
  <c r="BX898"/>
  <c r="BW898"/>
  <c r="BV898"/>
  <c r="BU898"/>
  <c r="BT898"/>
  <c r="BS898"/>
  <c r="BR898"/>
  <c r="BQ898"/>
  <c r="BP898"/>
  <c r="BO898"/>
  <c r="BN898"/>
  <c r="BM898"/>
  <c r="BL898"/>
  <c r="BK898"/>
  <c r="BJ898"/>
  <c r="BI898"/>
  <c r="BH898"/>
  <c r="BG898"/>
  <c r="BF898"/>
  <c r="BE898"/>
  <c r="BD898"/>
  <c r="BC898"/>
  <c r="BB898"/>
  <c r="BA898"/>
  <c r="AZ898"/>
  <c r="AY898"/>
  <c r="AX898"/>
  <c r="AW898"/>
  <c r="AV898"/>
  <c r="AU898"/>
  <c r="AT898"/>
  <c r="AS898"/>
  <c r="AR898"/>
  <c r="AQ898"/>
  <c r="AP898"/>
  <c r="AO898"/>
  <c r="AN898"/>
  <c r="AM898"/>
  <c r="AL898"/>
  <c r="AK898"/>
  <c r="AJ898"/>
  <c r="AI898"/>
  <c r="AH898"/>
  <c r="AG898"/>
  <c r="AF898"/>
  <c r="AE898"/>
  <c r="AD898"/>
  <c r="AC898"/>
  <c r="AB898"/>
  <c r="AA898"/>
  <c r="Z898"/>
  <c r="Y898"/>
  <c r="X898"/>
  <c r="W898"/>
  <c r="V898"/>
  <c r="U898"/>
  <c r="T898"/>
  <c r="S898"/>
  <c r="R898"/>
  <c r="Q898"/>
  <c r="P898"/>
  <c r="O898"/>
  <c r="N898"/>
  <c r="M898"/>
  <c r="L898"/>
  <c r="K898"/>
  <c r="J898"/>
  <c r="I898"/>
  <c r="H898"/>
  <c r="CS897"/>
  <c r="CR897"/>
  <c r="CQ897"/>
  <c r="CP897"/>
  <c r="CO897"/>
  <c r="CN897"/>
  <c r="CM897"/>
  <c r="CL897"/>
  <c r="CK897"/>
  <c r="CJ897"/>
  <c r="CI897"/>
  <c r="CH897"/>
  <c r="CG897"/>
  <c r="CF897"/>
  <c r="CE897"/>
  <c r="CD897"/>
  <c r="CC897"/>
  <c r="CB897"/>
  <c r="CA897"/>
  <c r="BZ897"/>
  <c r="BY897"/>
  <c r="BX897"/>
  <c r="BW897"/>
  <c r="BV897"/>
  <c r="BU897"/>
  <c r="BT897"/>
  <c r="BS897"/>
  <c r="BR897"/>
  <c r="BQ897"/>
  <c r="BP897"/>
  <c r="BO897"/>
  <c r="BN897"/>
  <c r="BM897"/>
  <c r="BL897"/>
  <c r="BK897"/>
  <c r="BJ897"/>
  <c r="BI897"/>
  <c r="BH897"/>
  <c r="BG897"/>
  <c r="BF897"/>
  <c r="BE897"/>
  <c r="BD897"/>
  <c r="BC897"/>
  <c r="BB897"/>
  <c r="BA897"/>
  <c r="AZ897"/>
  <c r="AY897"/>
  <c r="AX897"/>
  <c r="AW897"/>
  <c r="AV897"/>
  <c r="AU897"/>
  <c r="AT897"/>
  <c r="AS897"/>
  <c r="AR897"/>
  <c r="AQ897"/>
  <c r="AP897"/>
  <c r="AO897"/>
  <c r="AN897"/>
  <c r="AM897"/>
  <c r="AL897"/>
  <c r="AK897"/>
  <c r="AJ897"/>
  <c r="AI897"/>
  <c r="AH897"/>
  <c r="AG897"/>
  <c r="AF897"/>
  <c r="AE897"/>
  <c r="AD897"/>
  <c r="AC897"/>
  <c r="AB897"/>
  <c r="AA897"/>
  <c r="Z897"/>
  <c r="Y897"/>
  <c r="X897"/>
  <c r="W897"/>
  <c r="V897"/>
  <c r="U897"/>
  <c r="T897"/>
  <c r="S897"/>
  <c r="R897"/>
  <c r="Q897"/>
  <c r="P897"/>
  <c r="O897"/>
  <c r="N897"/>
  <c r="M897"/>
  <c r="L897"/>
  <c r="K897"/>
  <c r="J897"/>
  <c r="I897"/>
  <c r="H897"/>
  <c r="CS896"/>
  <c r="CS895"/>
  <c r="CR895"/>
  <c r="CQ895"/>
  <c r="CP895"/>
  <c r="CO895"/>
  <c r="CN895"/>
  <c r="CM895"/>
  <c r="CL895"/>
  <c r="CK895"/>
  <c r="CJ895"/>
  <c r="CI895"/>
  <c r="CH895"/>
  <c r="CG895"/>
  <c r="CF895"/>
  <c r="CE895"/>
  <c r="CD895"/>
  <c r="CC895"/>
  <c r="CB895"/>
  <c r="CA895"/>
  <c r="BZ895"/>
  <c r="BY895"/>
  <c r="BX895"/>
  <c r="BW895"/>
  <c r="BV895"/>
  <c r="BU895"/>
  <c r="BT895"/>
  <c r="BS895"/>
  <c r="BR895"/>
  <c r="BQ895"/>
  <c r="BP895"/>
  <c r="BO895"/>
  <c r="BN895"/>
  <c r="BM895"/>
  <c r="BL895"/>
  <c r="BK895"/>
  <c r="BJ895"/>
  <c r="BI895"/>
  <c r="BH895"/>
  <c r="BG895"/>
  <c r="BF895"/>
  <c r="BE895"/>
  <c r="BD895"/>
  <c r="BC895"/>
  <c r="BB895"/>
  <c r="BA895"/>
  <c r="AZ895"/>
  <c r="AY895"/>
  <c r="AX895"/>
  <c r="AW895"/>
  <c r="AV895"/>
  <c r="AU895"/>
  <c r="AT895"/>
  <c r="AS895"/>
  <c r="AR895"/>
  <c r="AQ895"/>
  <c r="AP895"/>
  <c r="AO895"/>
  <c r="AN895"/>
  <c r="AM895"/>
  <c r="AL895"/>
  <c r="AK895"/>
  <c r="AJ895"/>
  <c r="AI895"/>
  <c r="AH895"/>
  <c r="AG895"/>
  <c r="AF895"/>
  <c r="AE895"/>
  <c r="AD895"/>
  <c r="AC895"/>
  <c r="AB895"/>
  <c r="AA895"/>
  <c r="Z895"/>
  <c r="Y895"/>
  <c r="X895"/>
  <c r="W895"/>
  <c r="V895"/>
  <c r="U895"/>
  <c r="T895"/>
  <c r="S895"/>
  <c r="R895"/>
  <c r="Q895"/>
  <c r="P895"/>
  <c r="O895"/>
  <c r="N895"/>
  <c r="M895"/>
  <c r="L895"/>
  <c r="K895"/>
  <c r="J895"/>
  <c r="I895"/>
  <c r="H895"/>
  <c r="CS894"/>
  <c r="CR894"/>
  <c r="CQ894"/>
  <c r="CP894"/>
  <c r="CO894"/>
  <c r="CN894"/>
  <c r="CM894"/>
  <c r="CL894"/>
  <c r="CK894"/>
  <c r="CJ894"/>
  <c r="CI894"/>
  <c r="CH894"/>
  <c r="CG894"/>
  <c r="CF894"/>
  <c r="CE894"/>
  <c r="CD894"/>
  <c r="CC894"/>
  <c r="CB894"/>
  <c r="CA894"/>
  <c r="BZ894"/>
  <c r="BY894"/>
  <c r="BX894"/>
  <c r="BW894"/>
  <c r="BV894"/>
  <c r="BU894"/>
  <c r="BT894"/>
  <c r="BS894"/>
  <c r="BR894"/>
  <c r="BQ894"/>
  <c r="BP894"/>
  <c r="BO894"/>
  <c r="BN894"/>
  <c r="BM894"/>
  <c r="BL894"/>
  <c r="BK894"/>
  <c r="BJ894"/>
  <c r="BI894"/>
  <c r="BH894"/>
  <c r="BG894"/>
  <c r="BF894"/>
  <c r="BE894"/>
  <c r="BD894"/>
  <c r="BC894"/>
  <c r="BB894"/>
  <c r="BA894"/>
  <c r="AZ894"/>
  <c r="AY894"/>
  <c r="AX894"/>
  <c r="AW894"/>
  <c r="AV894"/>
  <c r="AU894"/>
  <c r="AT894"/>
  <c r="AS894"/>
  <c r="AR894"/>
  <c r="AQ894"/>
  <c r="AP894"/>
  <c r="AO894"/>
  <c r="AN894"/>
  <c r="AM894"/>
  <c r="AL894"/>
  <c r="AK894"/>
  <c r="AJ894"/>
  <c r="AI894"/>
  <c r="AH894"/>
  <c r="AG894"/>
  <c r="AF894"/>
  <c r="AE894"/>
  <c r="AD894"/>
  <c r="AC894"/>
  <c r="AB894"/>
  <c r="AA894"/>
  <c r="Z894"/>
  <c r="Y894"/>
  <c r="X894"/>
  <c r="W894"/>
  <c r="V894"/>
  <c r="U894"/>
  <c r="T894"/>
  <c r="S894"/>
  <c r="R894"/>
  <c r="Q894"/>
  <c r="P894"/>
  <c r="O894"/>
  <c r="N894"/>
  <c r="M894"/>
  <c r="L894"/>
  <c r="K894"/>
  <c r="J894"/>
  <c r="I894"/>
  <c r="H894"/>
  <c r="CS893"/>
  <c r="CR893"/>
  <c r="CQ893"/>
  <c r="CP893"/>
  <c r="CO893"/>
  <c r="CN893"/>
  <c r="CM893"/>
  <c r="CL893"/>
  <c r="CK893"/>
  <c r="CJ893"/>
  <c r="CI893"/>
  <c r="CH893"/>
  <c r="CG893"/>
  <c r="CF893"/>
  <c r="CE893"/>
  <c r="CD893"/>
  <c r="CC893"/>
  <c r="CB893"/>
  <c r="CA893"/>
  <c r="BZ893"/>
  <c r="BY893"/>
  <c r="BX893"/>
  <c r="BW893"/>
  <c r="BV893"/>
  <c r="BU893"/>
  <c r="BT893"/>
  <c r="BS893"/>
  <c r="BR893"/>
  <c r="BQ893"/>
  <c r="BP893"/>
  <c r="BO893"/>
  <c r="BN893"/>
  <c r="BM893"/>
  <c r="BL893"/>
  <c r="BK893"/>
  <c r="BJ893"/>
  <c r="BI893"/>
  <c r="BH893"/>
  <c r="BG893"/>
  <c r="BF893"/>
  <c r="BE893"/>
  <c r="BD893"/>
  <c r="BC893"/>
  <c r="BB893"/>
  <c r="BA893"/>
  <c r="AZ893"/>
  <c r="AY893"/>
  <c r="AX893"/>
  <c r="AW893"/>
  <c r="AV893"/>
  <c r="AU893"/>
  <c r="AT893"/>
  <c r="AS893"/>
  <c r="AR893"/>
  <c r="AQ893"/>
  <c r="AP893"/>
  <c r="AO893"/>
  <c r="AN893"/>
  <c r="AM893"/>
  <c r="AL893"/>
  <c r="AK893"/>
  <c r="AJ893"/>
  <c r="AI893"/>
  <c r="AH893"/>
  <c r="AG893"/>
  <c r="AF893"/>
  <c r="AE893"/>
  <c r="AD893"/>
  <c r="AC893"/>
  <c r="AB893"/>
  <c r="AA893"/>
  <c r="Z893"/>
  <c r="Y893"/>
  <c r="X893"/>
  <c r="W893"/>
  <c r="V893"/>
  <c r="U893"/>
  <c r="T893"/>
  <c r="S893"/>
  <c r="R893"/>
  <c r="Q893"/>
  <c r="P893"/>
  <c r="O893"/>
  <c r="N893"/>
  <c r="M893"/>
  <c r="L893"/>
  <c r="K893"/>
  <c r="J893"/>
  <c r="I893"/>
  <c r="H893"/>
  <c r="CS892"/>
  <c r="CR892"/>
  <c r="CQ892"/>
  <c r="CP892"/>
  <c r="CO892"/>
  <c r="CN892"/>
  <c r="CM892"/>
  <c r="CL892"/>
  <c r="CK892"/>
  <c r="CJ892"/>
  <c r="CI892"/>
  <c r="CH892"/>
  <c r="CG892"/>
  <c r="CF892"/>
  <c r="CE892"/>
  <c r="CD892"/>
  <c r="CC892"/>
  <c r="CB892"/>
  <c r="CA892"/>
  <c r="BZ892"/>
  <c r="BY892"/>
  <c r="BX892"/>
  <c r="BW892"/>
  <c r="BV892"/>
  <c r="BU892"/>
  <c r="BT892"/>
  <c r="BS892"/>
  <c r="BR892"/>
  <c r="BQ892"/>
  <c r="BP892"/>
  <c r="BO892"/>
  <c r="BN892"/>
  <c r="BM892"/>
  <c r="BL892"/>
  <c r="BK892"/>
  <c r="BJ892"/>
  <c r="BI892"/>
  <c r="BH892"/>
  <c r="BG892"/>
  <c r="BF892"/>
  <c r="BE892"/>
  <c r="BD892"/>
  <c r="BC892"/>
  <c r="BB892"/>
  <c r="BA892"/>
  <c r="AZ892"/>
  <c r="AY892"/>
  <c r="AX892"/>
  <c r="AW892"/>
  <c r="AV892"/>
  <c r="AU892"/>
  <c r="AT892"/>
  <c r="AS892"/>
  <c r="AR892"/>
  <c r="AQ892"/>
  <c r="AP892"/>
  <c r="AO892"/>
  <c r="AN892"/>
  <c r="AM892"/>
  <c r="AL892"/>
  <c r="AK892"/>
  <c r="AJ892"/>
  <c r="AI892"/>
  <c r="AH892"/>
  <c r="AG892"/>
  <c r="AF892"/>
  <c r="AE892"/>
  <c r="AD892"/>
  <c r="AC892"/>
  <c r="AB892"/>
  <c r="AA892"/>
  <c r="Z892"/>
  <c r="Y892"/>
  <c r="X892"/>
  <c r="W892"/>
  <c r="V892"/>
  <c r="U892"/>
  <c r="T892"/>
  <c r="S892"/>
  <c r="R892"/>
  <c r="Q892"/>
  <c r="P892"/>
  <c r="O892"/>
  <c r="N892"/>
  <c r="M892"/>
  <c r="L892"/>
  <c r="K892"/>
  <c r="J892"/>
  <c r="I892"/>
  <c r="H892"/>
  <c r="CS891"/>
  <c r="CR891"/>
  <c r="CQ891"/>
  <c r="CP891"/>
  <c r="CO891"/>
  <c r="CN891"/>
  <c r="CM891"/>
  <c r="CL891"/>
  <c r="CK891"/>
  <c r="CJ891"/>
  <c r="CI891"/>
  <c r="CH891"/>
  <c r="CG891"/>
  <c r="CF891"/>
  <c r="CE891"/>
  <c r="CD891"/>
  <c r="CC891"/>
  <c r="CB891"/>
  <c r="CA891"/>
  <c r="BZ891"/>
  <c r="BY891"/>
  <c r="BX891"/>
  <c r="BW891"/>
  <c r="BV891"/>
  <c r="BU891"/>
  <c r="BT891"/>
  <c r="BS891"/>
  <c r="BR891"/>
  <c r="BQ891"/>
  <c r="BP891"/>
  <c r="BO891"/>
  <c r="BN891"/>
  <c r="BM891"/>
  <c r="BL891"/>
  <c r="BK891"/>
  <c r="BJ891"/>
  <c r="BI891"/>
  <c r="BH891"/>
  <c r="BG891"/>
  <c r="BF891"/>
  <c r="BE891"/>
  <c r="BD891"/>
  <c r="BC891"/>
  <c r="BB891"/>
  <c r="BA891"/>
  <c r="AZ891"/>
  <c r="AY891"/>
  <c r="AX891"/>
  <c r="AW891"/>
  <c r="AV891"/>
  <c r="AU891"/>
  <c r="AT891"/>
  <c r="AS891"/>
  <c r="AR891"/>
  <c r="AQ891"/>
  <c r="AP891"/>
  <c r="AO891"/>
  <c r="AN891"/>
  <c r="AM891"/>
  <c r="AL891"/>
  <c r="AK891"/>
  <c r="AJ891"/>
  <c r="AI891"/>
  <c r="AH891"/>
  <c r="AG891"/>
  <c r="AF891"/>
  <c r="AE891"/>
  <c r="AD891"/>
  <c r="AC891"/>
  <c r="AB891"/>
  <c r="AA891"/>
  <c r="Z891"/>
  <c r="Y891"/>
  <c r="X891"/>
  <c r="W891"/>
  <c r="V891"/>
  <c r="U891"/>
  <c r="T891"/>
  <c r="S891"/>
  <c r="R891"/>
  <c r="Q891"/>
  <c r="P891"/>
  <c r="O891"/>
  <c r="N891"/>
  <c r="M891"/>
  <c r="L891"/>
  <c r="K891"/>
  <c r="J891"/>
  <c r="I891"/>
  <c r="H891"/>
  <c r="CS889"/>
  <c r="CR889"/>
  <c r="CQ889"/>
  <c r="CP889"/>
  <c r="CO889"/>
  <c r="CN889"/>
  <c r="CM889"/>
  <c r="CL889"/>
  <c r="CK889"/>
  <c r="CJ889"/>
  <c r="CI889"/>
  <c r="CH889"/>
  <c r="CG889"/>
  <c r="CF889"/>
  <c r="CE889"/>
  <c r="CD889"/>
  <c r="CC889"/>
  <c r="CB889"/>
  <c r="CA889"/>
  <c r="BZ889"/>
  <c r="BY889"/>
  <c r="BX889"/>
  <c r="BW889"/>
  <c r="BV889"/>
  <c r="BU889"/>
  <c r="BT889"/>
  <c r="BS889"/>
  <c r="BR889"/>
  <c r="BQ889"/>
  <c r="BP889"/>
  <c r="BO889"/>
  <c r="BN889"/>
  <c r="BM889"/>
  <c r="BL889"/>
  <c r="BK889"/>
  <c r="BJ889"/>
  <c r="BI889"/>
  <c r="BH889"/>
  <c r="BG889"/>
  <c r="BF889"/>
  <c r="BE889"/>
  <c r="BD889"/>
  <c r="BC889"/>
  <c r="BB889"/>
  <c r="BA889"/>
  <c r="AZ889"/>
  <c r="AY889"/>
  <c r="AX889"/>
  <c r="AW889"/>
  <c r="AV889"/>
  <c r="AU889"/>
  <c r="AT889"/>
  <c r="AS889"/>
  <c r="AR889"/>
  <c r="AQ889"/>
  <c r="AP889"/>
  <c r="AO889"/>
  <c r="AN889"/>
  <c r="AM889"/>
  <c r="AL889"/>
  <c r="AK889"/>
  <c r="AJ889"/>
  <c r="AI889"/>
  <c r="AH889"/>
  <c r="AG889"/>
  <c r="AF889"/>
  <c r="AE889"/>
  <c r="AD889"/>
  <c r="AC889"/>
  <c r="AB889"/>
  <c r="AA889"/>
  <c r="Z889"/>
  <c r="Y889"/>
  <c r="X889"/>
  <c r="W889"/>
  <c r="V889"/>
  <c r="U889"/>
  <c r="T889"/>
  <c r="S889"/>
  <c r="R889"/>
  <c r="Q889"/>
  <c r="P889"/>
  <c r="O889"/>
  <c r="N889"/>
  <c r="M889"/>
  <c r="L889"/>
  <c r="K889"/>
  <c r="J889"/>
  <c r="I889"/>
  <c r="H889"/>
  <c r="CS888"/>
  <c r="CR888"/>
  <c r="CQ888"/>
  <c r="CP888"/>
  <c r="CO888"/>
  <c r="CN888"/>
  <c r="CM888"/>
  <c r="CL888"/>
  <c r="CK888"/>
  <c r="CJ888"/>
  <c r="CI888"/>
  <c r="CH888"/>
  <c r="CG888"/>
  <c r="CF888"/>
  <c r="CE888"/>
  <c r="CD888"/>
  <c r="CC888"/>
  <c r="CB888"/>
  <c r="CA888"/>
  <c r="BZ888"/>
  <c r="BY888"/>
  <c r="BX888"/>
  <c r="BW888"/>
  <c r="BV888"/>
  <c r="BU888"/>
  <c r="BT888"/>
  <c r="BS888"/>
  <c r="BR888"/>
  <c r="BQ888"/>
  <c r="BP888"/>
  <c r="BO888"/>
  <c r="BN888"/>
  <c r="BM888"/>
  <c r="BL888"/>
  <c r="BK888"/>
  <c r="BJ888"/>
  <c r="BI888"/>
  <c r="BH888"/>
  <c r="BG888"/>
  <c r="BF888"/>
  <c r="BE888"/>
  <c r="BD888"/>
  <c r="BC888"/>
  <c r="BB888"/>
  <c r="BA888"/>
  <c r="AZ888"/>
  <c r="AY888"/>
  <c r="AX888"/>
  <c r="AW888"/>
  <c r="AV888"/>
  <c r="AU888"/>
  <c r="AT888"/>
  <c r="AS888"/>
  <c r="AR888"/>
  <c r="AQ888"/>
  <c r="AP888"/>
  <c r="AO888"/>
  <c r="AN888"/>
  <c r="AM888"/>
  <c r="AL888"/>
  <c r="AK888"/>
  <c r="AJ888"/>
  <c r="AI888"/>
  <c r="AH888"/>
  <c r="AG888"/>
  <c r="AF888"/>
  <c r="AE888"/>
  <c r="AD888"/>
  <c r="AC888"/>
  <c r="AB888"/>
  <c r="AA888"/>
  <c r="Z888"/>
  <c r="Y888"/>
  <c r="X888"/>
  <c r="W888"/>
  <c r="V888"/>
  <c r="U888"/>
  <c r="T888"/>
  <c r="S888"/>
  <c r="R888"/>
  <c r="Q888"/>
  <c r="P888"/>
  <c r="O888"/>
  <c r="N888"/>
  <c r="M888"/>
  <c r="L888"/>
  <c r="K888"/>
  <c r="J888"/>
  <c r="I888"/>
  <c r="H888"/>
  <c r="CS887"/>
  <c r="CR887"/>
  <c r="CQ887"/>
  <c r="CP887"/>
  <c r="CO887"/>
  <c r="CN887"/>
  <c r="CM887"/>
  <c r="CL887"/>
  <c r="CK887"/>
  <c r="CJ887"/>
  <c r="CI887"/>
  <c r="CH887"/>
  <c r="CG887"/>
  <c r="CF887"/>
  <c r="CE887"/>
  <c r="CD887"/>
  <c r="CC887"/>
  <c r="CB887"/>
  <c r="CA887"/>
  <c r="BZ887"/>
  <c r="BY887"/>
  <c r="BX887"/>
  <c r="BW887"/>
  <c r="BV887"/>
  <c r="BU887"/>
  <c r="BT887"/>
  <c r="BS887"/>
  <c r="BR887"/>
  <c r="BQ887"/>
  <c r="BP887"/>
  <c r="BO887"/>
  <c r="BN887"/>
  <c r="BM887"/>
  <c r="BL887"/>
  <c r="BK887"/>
  <c r="BJ887"/>
  <c r="BI887"/>
  <c r="BH887"/>
  <c r="BG887"/>
  <c r="BF887"/>
  <c r="BE887"/>
  <c r="BD887"/>
  <c r="BC887"/>
  <c r="BB887"/>
  <c r="BA887"/>
  <c r="AZ887"/>
  <c r="AY887"/>
  <c r="AX887"/>
  <c r="AW887"/>
  <c r="AV887"/>
  <c r="AU887"/>
  <c r="AT887"/>
  <c r="AS887"/>
  <c r="AR887"/>
  <c r="AQ887"/>
  <c r="AP887"/>
  <c r="AO887"/>
  <c r="AN887"/>
  <c r="AM887"/>
  <c r="AL887"/>
  <c r="AK887"/>
  <c r="AJ887"/>
  <c r="AI887"/>
  <c r="AH887"/>
  <c r="AG887"/>
  <c r="AF887"/>
  <c r="AE887"/>
  <c r="AD887"/>
  <c r="AC887"/>
  <c r="AB887"/>
  <c r="AA887"/>
  <c r="Z887"/>
  <c r="Y887"/>
  <c r="X887"/>
  <c r="W887"/>
  <c r="V887"/>
  <c r="U887"/>
  <c r="T887"/>
  <c r="S887"/>
  <c r="R887"/>
  <c r="Q887"/>
  <c r="P887"/>
  <c r="O887"/>
  <c r="N887"/>
  <c r="M887"/>
  <c r="L887"/>
  <c r="K887"/>
  <c r="J887"/>
  <c r="I887"/>
  <c r="H887"/>
  <c r="CS886"/>
  <c r="CR886"/>
  <c r="CQ886"/>
  <c r="CP886"/>
  <c r="CO886"/>
  <c r="CN886"/>
  <c r="CM886"/>
  <c r="CL886"/>
  <c r="CK886"/>
  <c r="CJ886"/>
  <c r="CI886"/>
  <c r="CH886"/>
  <c r="CG886"/>
  <c r="CF886"/>
  <c r="CE886"/>
  <c r="CD886"/>
  <c r="CC886"/>
  <c r="CB886"/>
  <c r="CA886"/>
  <c r="BZ886"/>
  <c r="BY886"/>
  <c r="BX886"/>
  <c r="BW886"/>
  <c r="BV886"/>
  <c r="BU886"/>
  <c r="BT886"/>
  <c r="BS886"/>
  <c r="BR886"/>
  <c r="BQ886"/>
  <c r="BP886"/>
  <c r="BO886"/>
  <c r="BN886"/>
  <c r="BM886"/>
  <c r="BL886"/>
  <c r="BK886"/>
  <c r="BJ886"/>
  <c r="BI886"/>
  <c r="BH886"/>
  <c r="BG886"/>
  <c r="BF886"/>
  <c r="BE886"/>
  <c r="BD886"/>
  <c r="BC886"/>
  <c r="BB886"/>
  <c r="BA886"/>
  <c r="AZ886"/>
  <c r="AY886"/>
  <c r="AX886"/>
  <c r="AW886"/>
  <c r="AV886"/>
  <c r="AU886"/>
  <c r="AT886"/>
  <c r="AS886"/>
  <c r="AR886"/>
  <c r="AQ886"/>
  <c r="AP886"/>
  <c r="AO886"/>
  <c r="AN886"/>
  <c r="AM886"/>
  <c r="AL886"/>
  <c r="AK886"/>
  <c r="AJ886"/>
  <c r="AI886"/>
  <c r="AH886"/>
  <c r="AG886"/>
  <c r="AF886"/>
  <c r="AE886"/>
  <c r="AD886"/>
  <c r="AC886"/>
  <c r="AB886"/>
  <c r="AA886"/>
  <c r="Z886"/>
  <c r="Y886"/>
  <c r="X886"/>
  <c r="W886"/>
  <c r="V886"/>
  <c r="U886"/>
  <c r="T886"/>
  <c r="S886"/>
  <c r="R886"/>
  <c r="Q886"/>
  <c r="P886"/>
  <c r="O886"/>
  <c r="N886"/>
  <c r="M886"/>
  <c r="L886"/>
  <c r="K886"/>
  <c r="J886"/>
  <c r="I886"/>
  <c r="H886"/>
  <c r="CS885"/>
  <c r="CR885"/>
  <c r="CR884" s="1"/>
  <c r="CQ885"/>
  <c r="CP885"/>
  <c r="CO885"/>
  <c r="CN885"/>
  <c r="CN884" s="1"/>
  <c r="CM885"/>
  <c r="CL885"/>
  <c r="CK885"/>
  <c r="CK884" s="1"/>
  <c r="CJ885"/>
  <c r="CJ884" s="1"/>
  <c r="CI885"/>
  <c r="CH885"/>
  <c r="CG885"/>
  <c r="CF885"/>
  <c r="CF884" s="1"/>
  <c r="CE885"/>
  <c r="CD885"/>
  <c r="CC885"/>
  <c r="CB885"/>
  <c r="CB884" s="1"/>
  <c r="CA885"/>
  <c r="BZ885"/>
  <c r="BZ884" s="1"/>
  <c r="BY885"/>
  <c r="BX885"/>
  <c r="BX884" s="1"/>
  <c r="BW885"/>
  <c r="BV885"/>
  <c r="BU885"/>
  <c r="BT885"/>
  <c r="BT884" s="1"/>
  <c r="BS885"/>
  <c r="BR885"/>
  <c r="BQ885"/>
  <c r="BQ884" s="1"/>
  <c r="BP885"/>
  <c r="BP884" s="1"/>
  <c r="BO885"/>
  <c r="BN885"/>
  <c r="BM885"/>
  <c r="BL885"/>
  <c r="BL884" s="1"/>
  <c r="BK885"/>
  <c r="BJ885"/>
  <c r="BI885"/>
  <c r="BH885"/>
  <c r="BH884" s="1"/>
  <c r="BG885"/>
  <c r="BF885"/>
  <c r="BF884" s="1"/>
  <c r="BE885"/>
  <c r="BD885"/>
  <c r="BD884" s="1"/>
  <c r="BC885"/>
  <c r="BB885"/>
  <c r="BA885"/>
  <c r="AZ885"/>
  <c r="AZ884" s="1"/>
  <c r="AY885"/>
  <c r="AX885"/>
  <c r="AW885"/>
  <c r="AV885"/>
  <c r="AV884" s="1"/>
  <c r="AU885"/>
  <c r="AT885"/>
  <c r="AS885"/>
  <c r="AS884" s="1"/>
  <c r="AR885"/>
  <c r="AR884" s="1"/>
  <c r="AQ885"/>
  <c r="AP885"/>
  <c r="AP884" s="1"/>
  <c r="AO885"/>
  <c r="AN885"/>
  <c r="AN884" s="1"/>
  <c r="AM885"/>
  <c r="AL885"/>
  <c r="AK885"/>
  <c r="AJ885"/>
  <c r="AJ884" s="1"/>
  <c r="AI885"/>
  <c r="AH885"/>
  <c r="AG885"/>
  <c r="AF885"/>
  <c r="AF884" s="1"/>
  <c r="AE885"/>
  <c r="AD885"/>
  <c r="AC885"/>
  <c r="AB885"/>
  <c r="AB884" s="1"/>
  <c r="AA885"/>
  <c r="Z885"/>
  <c r="Y885"/>
  <c r="X885"/>
  <c r="X884" s="1"/>
  <c r="W885"/>
  <c r="V885"/>
  <c r="U885"/>
  <c r="T885"/>
  <c r="T884" s="1"/>
  <c r="S885"/>
  <c r="R885"/>
  <c r="Q885"/>
  <c r="P885"/>
  <c r="P884" s="1"/>
  <c r="O885"/>
  <c r="N885"/>
  <c r="M885"/>
  <c r="L885"/>
  <c r="L884" s="1"/>
  <c r="K885"/>
  <c r="J885"/>
  <c r="I885"/>
  <c r="H885"/>
  <c r="H884" s="1"/>
  <c r="CS883"/>
  <c r="CR883"/>
  <c r="CQ883"/>
  <c r="CP883"/>
  <c r="CO883"/>
  <c r="CN883"/>
  <c r="CM883"/>
  <c r="CL883"/>
  <c r="CK883"/>
  <c r="CJ883"/>
  <c r="CI883"/>
  <c r="CH883"/>
  <c r="CG883"/>
  <c r="CF883"/>
  <c r="CE883"/>
  <c r="CD883"/>
  <c r="CC883"/>
  <c r="CB883"/>
  <c r="CA883"/>
  <c r="BZ883"/>
  <c r="BY883"/>
  <c r="BX883"/>
  <c r="BW883"/>
  <c r="BV883"/>
  <c r="BU883"/>
  <c r="BT883"/>
  <c r="BS883"/>
  <c r="BR883"/>
  <c r="BQ883"/>
  <c r="BP883"/>
  <c r="BO883"/>
  <c r="BN883"/>
  <c r="BM883"/>
  <c r="BL883"/>
  <c r="BK883"/>
  <c r="BJ883"/>
  <c r="BI883"/>
  <c r="BH883"/>
  <c r="BG883"/>
  <c r="BF883"/>
  <c r="BE883"/>
  <c r="BD883"/>
  <c r="BC883"/>
  <c r="BB883"/>
  <c r="BA883"/>
  <c r="AZ883"/>
  <c r="AY883"/>
  <c r="AX883"/>
  <c r="AW883"/>
  <c r="AV883"/>
  <c r="AU883"/>
  <c r="AT883"/>
  <c r="AS883"/>
  <c r="AR883"/>
  <c r="AQ883"/>
  <c r="AP883"/>
  <c r="AO883"/>
  <c r="AN883"/>
  <c r="AM883"/>
  <c r="AL883"/>
  <c r="AK883"/>
  <c r="AJ883"/>
  <c r="AI883"/>
  <c r="AH883"/>
  <c r="AG883"/>
  <c r="AF883"/>
  <c r="AE883"/>
  <c r="AD883"/>
  <c r="AC883"/>
  <c r="AB883"/>
  <c r="AA883"/>
  <c r="Z883"/>
  <c r="Y883"/>
  <c r="X883"/>
  <c r="W883"/>
  <c r="V883"/>
  <c r="U883"/>
  <c r="T883"/>
  <c r="S883"/>
  <c r="R883"/>
  <c r="Q883"/>
  <c r="P883"/>
  <c r="O883"/>
  <c r="N883"/>
  <c r="M883"/>
  <c r="L883"/>
  <c r="K883"/>
  <c r="J883"/>
  <c r="I883"/>
  <c r="H883"/>
  <c r="CS882"/>
  <c r="CR882"/>
  <c r="CQ882"/>
  <c r="CP882"/>
  <c r="CO882"/>
  <c r="CN882"/>
  <c r="CM882"/>
  <c r="CL882"/>
  <c r="CK882"/>
  <c r="CJ882"/>
  <c r="CI882"/>
  <c r="CH882"/>
  <c r="CG882"/>
  <c r="CF882"/>
  <c r="CE882"/>
  <c r="CD882"/>
  <c r="CC882"/>
  <c r="CB882"/>
  <c r="CA882"/>
  <c r="BZ882"/>
  <c r="BY882"/>
  <c r="BX882"/>
  <c r="BW882"/>
  <c r="BV882"/>
  <c r="BU882"/>
  <c r="BT882"/>
  <c r="BS882"/>
  <c r="BR882"/>
  <c r="BQ882"/>
  <c r="BP882"/>
  <c r="BO882"/>
  <c r="BN882"/>
  <c r="BM882"/>
  <c r="BL882"/>
  <c r="BK882"/>
  <c r="BJ882"/>
  <c r="BI882"/>
  <c r="BH882"/>
  <c r="BG882"/>
  <c r="BF882"/>
  <c r="BE882"/>
  <c r="BD882"/>
  <c r="BC882"/>
  <c r="BB882"/>
  <c r="BA882"/>
  <c r="AZ882"/>
  <c r="AY882"/>
  <c r="AX882"/>
  <c r="AW882"/>
  <c r="AV882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E882"/>
  <c r="AD882"/>
  <c r="AC882"/>
  <c r="AB882"/>
  <c r="AA882"/>
  <c r="Z882"/>
  <c r="Y882"/>
  <c r="X882"/>
  <c r="W882"/>
  <c r="V882"/>
  <c r="U882"/>
  <c r="T882"/>
  <c r="S882"/>
  <c r="R882"/>
  <c r="Q882"/>
  <c r="P882"/>
  <c r="O882"/>
  <c r="N882"/>
  <c r="M882"/>
  <c r="L882"/>
  <c r="K882"/>
  <c r="J882"/>
  <c r="I882"/>
  <c r="H882"/>
  <c r="CS881"/>
  <c r="CR881"/>
  <c r="CQ881"/>
  <c r="CP881"/>
  <c r="CO881"/>
  <c r="CN881"/>
  <c r="CM881"/>
  <c r="CL881"/>
  <c r="CK881"/>
  <c r="CJ881"/>
  <c r="CI881"/>
  <c r="CH881"/>
  <c r="CG881"/>
  <c r="CF881"/>
  <c r="CE881"/>
  <c r="CD881"/>
  <c r="CC881"/>
  <c r="CB881"/>
  <c r="CA881"/>
  <c r="BZ881"/>
  <c r="BY881"/>
  <c r="BX881"/>
  <c r="BW881"/>
  <c r="BV881"/>
  <c r="BU881"/>
  <c r="BT881"/>
  <c r="BS881"/>
  <c r="BR881"/>
  <c r="BQ881"/>
  <c r="BP881"/>
  <c r="BO881"/>
  <c r="BN881"/>
  <c r="BM881"/>
  <c r="BL881"/>
  <c r="BK881"/>
  <c r="BJ881"/>
  <c r="BI881"/>
  <c r="BH881"/>
  <c r="BG881"/>
  <c r="BF881"/>
  <c r="BE881"/>
  <c r="BD881"/>
  <c r="BC881"/>
  <c r="BB881"/>
  <c r="BA881"/>
  <c r="AZ881"/>
  <c r="AY881"/>
  <c r="AX881"/>
  <c r="AW881"/>
  <c r="AV881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E881"/>
  <c r="AD881"/>
  <c r="AC881"/>
  <c r="AB881"/>
  <c r="AA881"/>
  <c r="Z881"/>
  <c r="Y881"/>
  <c r="X881"/>
  <c r="W881"/>
  <c r="V881"/>
  <c r="U881"/>
  <c r="T881"/>
  <c r="S881"/>
  <c r="R881"/>
  <c r="Q881"/>
  <c r="P881"/>
  <c r="O881"/>
  <c r="N881"/>
  <c r="M881"/>
  <c r="L881"/>
  <c r="K881"/>
  <c r="J881"/>
  <c r="I881"/>
  <c r="H881"/>
  <c r="CS880"/>
  <c r="CR880"/>
  <c r="CQ880"/>
  <c r="CP880"/>
  <c r="CO880"/>
  <c r="CN880"/>
  <c r="CM880"/>
  <c r="CL880"/>
  <c r="CK880"/>
  <c r="CJ880"/>
  <c r="CI880"/>
  <c r="CH880"/>
  <c r="CG880"/>
  <c r="CF880"/>
  <c r="CE880"/>
  <c r="CD880"/>
  <c r="CC880"/>
  <c r="CB880"/>
  <c r="CA880"/>
  <c r="BZ880"/>
  <c r="BY880"/>
  <c r="BX880"/>
  <c r="BW880"/>
  <c r="BV880"/>
  <c r="BU880"/>
  <c r="BT880"/>
  <c r="BS880"/>
  <c r="BR880"/>
  <c r="BQ880"/>
  <c r="BP880"/>
  <c r="BO880"/>
  <c r="BN880"/>
  <c r="BM880"/>
  <c r="BL880"/>
  <c r="BK880"/>
  <c r="BJ880"/>
  <c r="BI880"/>
  <c r="BH880"/>
  <c r="BG880"/>
  <c r="BF880"/>
  <c r="BE880"/>
  <c r="BD880"/>
  <c r="BC880"/>
  <c r="BB880"/>
  <c r="BA880"/>
  <c r="AZ880"/>
  <c r="AY880"/>
  <c r="AX880"/>
  <c r="AW880"/>
  <c r="AV880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E880"/>
  <c r="AD880"/>
  <c r="AC880"/>
  <c r="AB880"/>
  <c r="AA880"/>
  <c r="Z880"/>
  <c r="Y880"/>
  <c r="X880"/>
  <c r="W880"/>
  <c r="V880"/>
  <c r="U880"/>
  <c r="T880"/>
  <c r="S880"/>
  <c r="R880"/>
  <c r="Q880"/>
  <c r="P880"/>
  <c r="O880"/>
  <c r="N880"/>
  <c r="M880"/>
  <c r="L880"/>
  <c r="K880"/>
  <c r="J880"/>
  <c r="I880"/>
  <c r="H880"/>
  <c r="CS879"/>
  <c r="CR879"/>
  <c r="CQ879"/>
  <c r="CP879"/>
  <c r="CO879"/>
  <c r="CN879"/>
  <c r="CM879"/>
  <c r="CL879"/>
  <c r="CK879"/>
  <c r="CJ879"/>
  <c r="CI879"/>
  <c r="CH879"/>
  <c r="CG879"/>
  <c r="CF879"/>
  <c r="CE879"/>
  <c r="CD879"/>
  <c r="CC879"/>
  <c r="CB879"/>
  <c r="CA879"/>
  <c r="BZ879"/>
  <c r="BY879"/>
  <c r="BX879"/>
  <c r="BW879"/>
  <c r="BV879"/>
  <c r="BU879"/>
  <c r="BT879"/>
  <c r="BS879"/>
  <c r="BR879"/>
  <c r="BQ879"/>
  <c r="BP879"/>
  <c r="BO879"/>
  <c r="BN879"/>
  <c r="BM879"/>
  <c r="BL879"/>
  <c r="BK879"/>
  <c r="BJ879"/>
  <c r="BI879"/>
  <c r="BH879"/>
  <c r="BG879"/>
  <c r="BF879"/>
  <c r="BE879"/>
  <c r="BD879"/>
  <c r="BC879"/>
  <c r="BB879"/>
  <c r="BA879"/>
  <c r="AZ879"/>
  <c r="AY879"/>
  <c r="AX879"/>
  <c r="AW879"/>
  <c r="AV879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E879"/>
  <c r="AD879"/>
  <c r="AC879"/>
  <c r="AB879"/>
  <c r="AA879"/>
  <c r="Z879"/>
  <c r="Y879"/>
  <c r="X879"/>
  <c r="W879"/>
  <c r="V879"/>
  <c r="U879"/>
  <c r="T879"/>
  <c r="S879"/>
  <c r="R879"/>
  <c r="Q879"/>
  <c r="P879"/>
  <c r="O879"/>
  <c r="N879"/>
  <c r="M879"/>
  <c r="L879"/>
  <c r="K879"/>
  <c r="J879"/>
  <c r="I879"/>
  <c r="H879"/>
  <c r="CS878"/>
  <c r="CR878"/>
  <c r="CQ878"/>
  <c r="CP878"/>
  <c r="CO878"/>
  <c r="CN878"/>
  <c r="CM878"/>
  <c r="CL878"/>
  <c r="CK878"/>
  <c r="CJ878"/>
  <c r="CI878"/>
  <c r="CH878"/>
  <c r="CG878"/>
  <c r="CF878"/>
  <c r="CE878"/>
  <c r="CD878"/>
  <c r="CC878"/>
  <c r="CB878"/>
  <c r="CA878"/>
  <c r="BZ878"/>
  <c r="BY878"/>
  <c r="BX878"/>
  <c r="BW878"/>
  <c r="BV878"/>
  <c r="BU878"/>
  <c r="BT878"/>
  <c r="BS878"/>
  <c r="BR878"/>
  <c r="BQ878"/>
  <c r="BP878"/>
  <c r="BO878"/>
  <c r="BN878"/>
  <c r="BM878"/>
  <c r="BL878"/>
  <c r="BK878"/>
  <c r="BJ878"/>
  <c r="BI878"/>
  <c r="BH878"/>
  <c r="BG878"/>
  <c r="BF878"/>
  <c r="BE878"/>
  <c r="BD878"/>
  <c r="BC878"/>
  <c r="BB878"/>
  <c r="BA878"/>
  <c r="AZ878"/>
  <c r="AY878"/>
  <c r="AX878"/>
  <c r="AW878"/>
  <c r="AV878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E878"/>
  <c r="AD878"/>
  <c r="AC878"/>
  <c r="AB878"/>
  <c r="AA878"/>
  <c r="Z878"/>
  <c r="Y878"/>
  <c r="X878"/>
  <c r="W878"/>
  <c r="V878"/>
  <c r="U878"/>
  <c r="T878"/>
  <c r="S878"/>
  <c r="R878"/>
  <c r="Q878"/>
  <c r="P878"/>
  <c r="O878"/>
  <c r="N878"/>
  <c r="M878"/>
  <c r="L878"/>
  <c r="K878"/>
  <c r="J878"/>
  <c r="I878"/>
  <c r="H878"/>
  <c r="CS877"/>
  <c r="CR877"/>
  <c r="CQ877"/>
  <c r="CP877"/>
  <c r="CO877"/>
  <c r="CN877"/>
  <c r="CM877"/>
  <c r="CL877"/>
  <c r="CK877"/>
  <c r="CJ877"/>
  <c r="CI877"/>
  <c r="CH877"/>
  <c r="CG877"/>
  <c r="CF877"/>
  <c r="CE877"/>
  <c r="CD877"/>
  <c r="CC877"/>
  <c r="CB877"/>
  <c r="CA877"/>
  <c r="BZ877"/>
  <c r="BY877"/>
  <c r="BX877"/>
  <c r="BW877"/>
  <c r="BV877"/>
  <c r="BU877"/>
  <c r="BT877"/>
  <c r="BS877"/>
  <c r="BR877"/>
  <c r="BQ877"/>
  <c r="BP877"/>
  <c r="BO877"/>
  <c r="BN877"/>
  <c r="BM877"/>
  <c r="BL877"/>
  <c r="BK877"/>
  <c r="BJ877"/>
  <c r="BI877"/>
  <c r="BH877"/>
  <c r="BG877"/>
  <c r="BF877"/>
  <c r="BE877"/>
  <c r="BD877"/>
  <c r="BC877"/>
  <c r="BB877"/>
  <c r="BA877"/>
  <c r="AZ877"/>
  <c r="AY877"/>
  <c r="AX877"/>
  <c r="AW877"/>
  <c r="AV877"/>
  <c r="AU877"/>
  <c r="AT877"/>
  <c r="AS877"/>
  <c r="AR877"/>
  <c r="AQ877"/>
  <c r="AP877"/>
  <c r="AO877"/>
  <c r="AN877"/>
  <c r="AM877"/>
  <c r="AL877"/>
  <c r="AK877"/>
  <c r="AJ877"/>
  <c r="AI877"/>
  <c r="AH877"/>
  <c r="AG877"/>
  <c r="AF877"/>
  <c r="AE877"/>
  <c r="AD877"/>
  <c r="AC877"/>
  <c r="AB877"/>
  <c r="AA877"/>
  <c r="Z877"/>
  <c r="Y877"/>
  <c r="X877"/>
  <c r="W877"/>
  <c r="V877"/>
  <c r="U877"/>
  <c r="T877"/>
  <c r="S877"/>
  <c r="R877"/>
  <c r="Q877"/>
  <c r="P877"/>
  <c r="O877"/>
  <c r="N877"/>
  <c r="M877"/>
  <c r="L877"/>
  <c r="K877"/>
  <c r="J877"/>
  <c r="I877"/>
  <c r="H877"/>
  <c r="CS876"/>
  <c r="CR876"/>
  <c r="CQ876"/>
  <c r="CP876"/>
  <c r="CO876"/>
  <c r="CN876"/>
  <c r="CM876"/>
  <c r="CL876"/>
  <c r="CK876"/>
  <c r="CJ876"/>
  <c r="CI876"/>
  <c r="CH876"/>
  <c r="CG876"/>
  <c r="CF876"/>
  <c r="CE876"/>
  <c r="CD876"/>
  <c r="CC876"/>
  <c r="CB876"/>
  <c r="CA876"/>
  <c r="BZ876"/>
  <c r="BY876"/>
  <c r="BX876"/>
  <c r="BW876"/>
  <c r="BV876"/>
  <c r="BU876"/>
  <c r="BT876"/>
  <c r="BS876"/>
  <c r="BR876"/>
  <c r="BQ876"/>
  <c r="BP876"/>
  <c r="BO876"/>
  <c r="BN876"/>
  <c r="BM876"/>
  <c r="BL876"/>
  <c r="BK876"/>
  <c r="BJ876"/>
  <c r="BI876"/>
  <c r="BH876"/>
  <c r="BG876"/>
  <c r="BF876"/>
  <c r="BE876"/>
  <c r="BD876"/>
  <c r="BC876"/>
  <c r="BB876"/>
  <c r="BA876"/>
  <c r="AZ876"/>
  <c r="AY876"/>
  <c r="AX876"/>
  <c r="AW876"/>
  <c r="AV876"/>
  <c r="AU876"/>
  <c r="AT876"/>
  <c r="AS876"/>
  <c r="AR876"/>
  <c r="AQ876"/>
  <c r="AP876"/>
  <c r="AO876"/>
  <c r="AN876"/>
  <c r="AM876"/>
  <c r="AL876"/>
  <c r="AK876"/>
  <c r="AJ876"/>
  <c r="AI876"/>
  <c r="AH876"/>
  <c r="AG876"/>
  <c r="AF876"/>
  <c r="AE876"/>
  <c r="AD876"/>
  <c r="AC876"/>
  <c r="AB876"/>
  <c r="AA876"/>
  <c r="Z876"/>
  <c r="Y876"/>
  <c r="X876"/>
  <c r="W876"/>
  <c r="V876"/>
  <c r="U876"/>
  <c r="T876"/>
  <c r="S876"/>
  <c r="R876"/>
  <c r="Q876"/>
  <c r="P876"/>
  <c r="O876"/>
  <c r="N876"/>
  <c r="M876"/>
  <c r="L876"/>
  <c r="K876"/>
  <c r="J876"/>
  <c r="I876"/>
  <c r="H876"/>
  <c r="CS875"/>
  <c r="CR875"/>
  <c r="CQ875"/>
  <c r="CP875"/>
  <c r="CO875"/>
  <c r="CN875"/>
  <c r="CM875"/>
  <c r="CL875"/>
  <c r="CK875"/>
  <c r="CJ875"/>
  <c r="CI875"/>
  <c r="CH875"/>
  <c r="CG875"/>
  <c r="CF875"/>
  <c r="CE875"/>
  <c r="CD875"/>
  <c r="CC875"/>
  <c r="CB875"/>
  <c r="CA875"/>
  <c r="BZ875"/>
  <c r="BY875"/>
  <c r="BX875"/>
  <c r="BW875"/>
  <c r="BV875"/>
  <c r="BU875"/>
  <c r="BT875"/>
  <c r="BS875"/>
  <c r="BR875"/>
  <c r="BQ875"/>
  <c r="BP875"/>
  <c r="BO875"/>
  <c r="BN875"/>
  <c r="BM875"/>
  <c r="BL875"/>
  <c r="BK875"/>
  <c r="BJ875"/>
  <c r="BI875"/>
  <c r="BH875"/>
  <c r="BG875"/>
  <c r="BF875"/>
  <c r="BE875"/>
  <c r="BD875"/>
  <c r="BC875"/>
  <c r="BB875"/>
  <c r="BA875"/>
  <c r="AZ875"/>
  <c r="AY875"/>
  <c r="AX875"/>
  <c r="AW875"/>
  <c r="AV875"/>
  <c r="AU875"/>
  <c r="AT875"/>
  <c r="AS875"/>
  <c r="AR875"/>
  <c r="AQ875"/>
  <c r="AP875"/>
  <c r="AO875"/>
  <c r="AN875"/>
  <c r="AM875"/>
  <c r="AL875"/>
  <c r="AK875"/>
  <c r="AJ875"/>
  <c r="AI875"/>
  <c r="AH875"/>
  <c r="AG875"/>
  <c r="AF875"/>
  <c r="AE875"/>
  <c r="AD875"/>
  <c r="AC875"/>
  <c r="AB875"/>
  <c r="AA875"/>
  <c r="Z875"/>
  <c r="Y875"/>
  <c r="X875"/>
  <c r="W875"/>
  <c r="V875"/>
  <c r="U875"/>
  <c r="T875"/>
  <c r="S875"/>
  <c r="R875"/>
  <c r="Q875"/>
  <c r="P875"/>
  <c r="O875"/>
  <c r="N875"/>
  <c r="M875"/>
  <c r="L875"/>
  <c r="K875"/>
  <c r="J875"/>
  <c r="I875"/>
  <c r="H875"/>
  <c r="CS874"/>
  <c r="CR874"/>
  <c r="CQ874"/>
  <c r="CP874"/>
  <c r="CO874"/>
  <c r="CN874"/>
  <c r="CM874"/>
  <c r="CL874"/>
  <c r="CK874"/>
  <c r="CJ874"/>
  <c r="CI874"/>
  <c r="CH874"/>
  <c r="CG874"/>
  <c r="CF874"/>
  <c r="CE874"/>
  <c r="CD874"/>
  <c r="CC874"/>
  <c r="CB874"/>
  <c r="CA874"/>
  <c r="BZ874"/>
  <c r="BY874"/>
  <c r="BX874"/>
  <c r="BW874"/>
  <c r="BV874"/>
  <c r="BU874"/>
  <c r="BT874"/>
  <c r="BS874"/>
  <c r="BR874"/>
  <c r="BQ874"/>
  <c r="BP874"/>
  <c r="BO874"/>
  <c r="BN874"/>
  <c r="BM874"/>
  <c r="BL874"/>
  <c r="BK874"/>
  <c r="BJ874"/>
  <c r="BI874"/>
  <c r="BH874"/>
  <c r="BG874"/>
  <c r="BF874"/>
  <c r="BE874"/>
  <c r="BD874"/>
  <c r="BC874"/>
  <c r="BB874"/>
  <c r="BA874"/>
  <c r="AZ874"/>
  <c r="AY874"/>
  <c r="AX874"/>
  <c r="AW874"/>
  <c r="AV874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E874"/>
  <c r="AD874"/>
  <c r="AC874"/>
  <c r="AB874"/>
  <c r="AA874"/>
  <c r="Z874"/>
  <c r="Y874"/>
  <c r="X874"/>
  <c r="W874"/>
  <c r="V874"/>
  <c r="U874"/>
  <c r="T874"/>
  <c r="S874"/>
  <c r="R874"/>
  <c r="Q874"/>
  <c r="P874"/>
  <c r="O874"/>
  <c r="N874"/>
  <c r="M874"/>
  <c r="L874"/>
  <c r="K874"/>
  <c r="J874"/>
  <c r="I874"/>
  <c r="H874"/>
  <c r="CS873"/>
  <c r="CR873"/>
  <c r="CQ873"/>
  <c r="CP873"/>
  <c r="CO873"/>
  <c r="CN873"/>
  <c r="CM873"/>
  <c r="CL873"/>
  <c r="CK873"/>
  <c r="CJ873"/>
  <c r="CI873"/>
  <c r="CH873"/>
  <c r="CG873"/>
  <c r="CF873"/>
  <c r="CE873"/>
  <c r="CD873"/>
  <c r="CC873"/>
  <c r="CB873"/>
  <c r="CA873"/>
  <c r="BZ873"/>
  <c r="BY873"/>
  <c r="BX873"/>
  <c r="BW873"/>
  <c r="BV873"/>
  <c r="BU873"/>
  <c r="BT873"/>
  <c r="BS873"/>
  <c r="BR873"/>
  <c r="BQ873"/>
  <c r="BP873"/>
  <c r="BO873"/>
  <c r="BN873"/>
  <c r="BM873"/>
  <c r="BL873"/>
  <c r="BK873"/>
  <c r="BJ873"/>
  <c r="BI873"/>
  <c r="BH873"/>
  <c r="BG873"/>
  <c r="BF873"/>
  <c r="BE873"/>
  <c r="BD873"/>
  <c r="BC873"/>
  <c r="BB873"/>
  <c r="BA873"/>
  <c r="AZ873"/>
  <c r="AY873"/>
  <c r="AX873"/>
  <c r="AW873"/>
  <c r="AV873"/>
  <c r="AU873"/>
  <c r="AT873"/>
  <c r="AS873"/>
  <c r="AR873"/>
  <c r="AQ873"/>
  <c r="AP873"/>
  <c r="AO873"/>
  <c r="AN873"/>
  <c r="AM873"/>
  <c r="AL873"/>
  <c r="AK873"/>
  <c r="AJ873"/>
  <c r="AI873"/>
  <c r="AH873"/>
  <c r="AG873"/>
  <c r="AF873"/>
  <c r="AE873"/>
  <c r="AD873"/>
  <c r="AC873"/>
  <c r="AB873"/>
  <c r="AA873"/>
  <c r="Z873"/>
  <c r="Y873"/>
  <c r="X873"/>
  <c r="W873"/>
  <c r="V873"/>
  <c r="U873"/>
  <c r="T873"/>
  <c r="S873"/>
  <c r="R873"/>
  <c r="Q873"/>
  <c r="P873"/>
  <c r="O873"/>
  <c r="N873"/>
  <c r="M873"/>
  <c r="L873"/>
  <c r="K873"/>
  <c r="J873"/>
  <c r="I873"/>
  <c r="H873"/>
  <c r="CS872"/>
  <c r="CR872"/>
  <c r="CQ872"/>
  <c r="CP872"/>
  <c r="CO872"/>
  <c r="CN872"/>
  <c r="CM872"/>
  <c r="CL872"/>
  <c r="CK872"/>
  <c r="CJ872"/>
  <c r="CI872"/>
  <c r="CH872"/>
  <c r="CG872"/>
  <c r="CF872"/>
  <c r="CE872"/>
  <c r="CD872"/>
  <c r="CC872"/>
  <c r="CB872"/>
  <c r="CA872"/>
  <c r="BZ872"/>
  <c r="BY872"/>
  <c r="BX872"/>
  <c r="BW872"/>
  <c r="BV872"/>
  <c r="BU872"/>
  <c r="BT872"/>
  <c r="BS872"/>
  <c r="BR872"/>
  <c r="BQ872"/>
  <c r="BP872"/>
  <c r="BO872"/>
  <c r="BN872"/>
  <c r="BM872"/>
  <c r="BL872"/>
  <c r="BK872"/>
  <c r="BJ872"/>
  <c r="BI872"/>
  <c r="BH872"/>
  <c r="BG872"/>
  <c r="BF872"/>
  <c r="BE872"/>
  <c r="BD872"/>
  <c r="BC872"/>
  <c r="BB872"/>
  <c r="BA872"/>
  <c r="AZ872"/>
  <c r="AY872"/>
  <c r="AX872"/>
  <c r="AW872"/>
  <c r="AV872"/>
  <c r="AU872"/>
  <c r="AT872"/>
  <c r="AS872"/>
  <c r="AR872"/>
  <c r="AQ872"/>
  <c r="AP872"/>
  <c r="AO872"/>
  <c r="AN872"/>
  <c r="AM872"/>
  <c r="AL872"/>
  <c r="AK872"/>
  <c r="AJ872"/>
  <c r="AI872"/>
  <c r="AH872"/>
  <c r="AG872"/>
  <c r="AF872"/>
  <c r="AE872"/>
  <c r="AD872"/>
  <c r="AC872"/>
  <c r="AB872"/>
  <c r="AA872"/>
  <c r="Z872"/>
  <c r="Y872"/>
  <c r="X872"/>
  <c r="W872"/>
  <c r="V872"/>
  <c r="U872"/>
  <c r="T872"/>
  <c r="S872"/>
  <c r="R872"/>
  <c r="Q872"/>
  <c r="P872"/>
  <c r="O872"/>
  <c r="N872"/>
  <c r="M872"/>
  <c r="L872"/>
  <c r="K872"/>
  <c r="J872"/>
  <c r="I872"/>
  <c r="H872"/>
  <c r="CS871"/>
  <c r="CR871"/>
  <c r="CQ871"/>
  <c r="CP871"/>
  <c r="CO871"/>
  <c r="CN871"/>
  <c r="CM871"/>
  <c r="CL871"/>
  <c r="CK871"/>
  <c r="CJ871"/>
  <c r="CI871"/>
  <c r="CH871"/>
  <c r="CG871"/>
  <c r="CF871"/>
  <c r="CE871"/>
  <c r="CD871"/>
  <c r="CC871"/>
  <c r="CB871"/>
  <c r="CA871"/>
  <c r="BZ871"/>
  <c r="BY871"/>
  <c r="BX871"/>
  <c r="BW871"/>
  <c r="BV871"/>
  <c r="BU871"/>
  <c r="BT871"/>
  <c r="BS871"/>
  <c r="BR871"/>
  <c r="BQ871"/>
  <c r="BP871"/>
  <c r="BO871"/>
  <c r="BN871"/>
  <c r="BM871"/>
  <c r="BL871"/>
  <c r="BK871"/>
  <c r="BJ871"/>
  <c r="BI871"/>
  <c r="BH871"/>
  <c r="BG871"/>
  <c r="BF871"/>
  <c r="BE871"/>
  <c r="BD871"/>
  <c r="BC871"/>
  <c r="BB871"/>
  <c r="BA871"/>
  <c r="AZ871"/>
  <c r="AY871"/>
  <c r="AX871"/>
  <c r="AW871"/>
  <c r="AV871"/>
  <c r="AU871"/>
  <c r="AT871"/>
  <c r="AS871"/>
  <c r="AR871"/>
  <c r="AQ871"/>
  <c r="AP871"/>
  <c r="AO871"/>
  <c r="AN871"/>
  <c r="AM871"/>
  <c r="AL871"/>
  <c r="AK871"/>
  <c r="AJ871"/>
  <c r="AI871"/>
  <c r="AH871"/>
  <c r="AG871"/>
  <c r="AF871"/>
  <c r="AE871"/>
  <c r="AD871"/>
  <c r="AC871"/>
  <c r="AB871"/>
  <c r="AA871"/>
  <c r="Z871"/>
  <c r="Y871"/>
  <c r="X871"/>
  <c r="W871"/>
  <c r="V871"/>
  <c r="U871"/>
  <c r="T871"/>
  <c r="S871"/>
  <c r="R871"/>
  <c r="Q871"/>
  <c r="P871"/>
  <c r="O871"/>
  <c r="N871"/>
  <c r="M871"/>
  <c r="L871"/>
  <c r="K871"/>
  <c r="J871"/>
  <c r="I871"/>
  <c r="H871"/>
  <c r="CS870"/>
  <c r="CR870"/>
  <c r="CQ870"/>
  <c r="CQ869" s="1"/>
  <c r="CP870"/>
  <c r="CO870"/>
  <c r="CN870"/>
  <c r="CM870"/>
  <c r="CM869" s="1"/>
  <c r="CL870"/>
  <c r="CK870"/>
  <c r="CJ870"/>
  <c r="CI870"/>
  <c r="CI869" s="1"/>
  <c r="CH870"/>
  <c r="CG870"/>
  <c r="CF870"/>
  <c r="CE870"/>
  <c r="CE869" s="1"/>
  <c r="CD870"/>
  <c r="CC870"/>
  <c r="CB870"/>
  <c r="CA870"/>
  <c r="CA869" s="1"/>
  <c r="BZ870"/>
  <c r="BY870"/>
  <c r="BX870"/>
  <c r="BW870"/>
  <c r="BW869" s="1"/>
  <c r="BV870"/>
  <c r="BU870"/>
  <c r="BT870"/>
  <c r="BS870"/>
  <c r="BS869" s="1"/>
  <c r="BR870"/>
  <c r="BQ870"/>
  <c r="BP870"/>
  <c r="BO870"/>
  <c r="BO869" s="1"/>
  <c r="BN870"/>
  <c r="BM870"/>
  <c r="BL870"/>
  <c r="BK870"/>
  <c r="BK869" s="1"/>
  <c r="BJ870"/>
  <c r="BI870"/>
  <c r="BH870"/>
  <c r="BG870"/>
  <c r="BG869" s="1"/>
  <c r="BF870"/>
  <c r="BE870"/>
  <c r="BD870"/>
  <c r="BC870"/>
  <c r="BC869" s="1"/>
  <c r="BB870"/>
  <c r="BA870"/>
  <c r="AZ870"/>
  <c r="AY870"/>
  <c r="AY869" s="1"/>
  <c r="AX870"/>
  <c r="AW870"/>
  <c r="AV870"/>
  <c r="AU870"/>
  <c r="AU869" s="1"/>
  <c r="AT870"/>
  <c r="AS870"/>
  <c r="AR870"/>
  <c r="AQ870"/>
  <c r="AQ869" s="1"/>
  <c r="AP870"/>
  <c r="AO870"/>
  <c r="AN870"/>
  <c r="AM870"/>
  <c r="AM869" s="1"/>
  <c r="AL870"/>
  <c r="AK870"/>
  <c r="AJ870"/>
  <c r="AI870"/>
  <c r="AI869" s="1"/>
  <c r="AH870"/>
  <c r="AG870"/>
  <c r="AF870"/>
  <c r="AE870"/>
  <c r="AE869" s="1"/>
  <c r="AD870"/>
  <c r="AC870"/>
  <c r="AB870"/>
  <c r="AA870"/>
  <c r="AA869" s="1"/>
  <c r="Z870"/>
  <c r="Y870"/>
  <c r="X870"/>
  <c r="W870"/>
  <c r="W869" s="1"/>
  <c r="V870"/>
  <c r="U870"/>
  <c r="T870"/>
  <c r="S870"/>
  <c r="S869" s="1"/>
  <c r="R870"/>
  <c r="Q870"/>
  <c r="P870"/>
  <c r="O870"/>
  <c r="O869" s="1"/>
  <c r="N870"/>
  <c r="M870"/>
  <c r="L870"/>
  <c r="K870"/>
  <c r="K869" s="1"/>
  <c r="J870"/>
  <c r="I870"/>
  <c r="H870"/>
  <c r="CK869"/>
  <c r="CS868"/>
  <c r="CR868"/>
  <c r="CQ868"/>
  <c r="CP868"/>
  <c r="CO868"/>
  <c r="CN868"/>
  <c r="CM868"/>
  <c r="CL868"/>
  <c r="CK868"/>
  <c r="CJ868"/>
  <c r="CI868"/>
  <c r="CH868"/>
  <c r="CG868"/>
  <c r="CF868"/>
  <c r="CE868"/>
  <c r="CD868"/>
  <c r="CC868"/>
  <c r="CB868"/>
  <c r="CA868"/>
  <c r="BZ868"/>
  <c r="BY868"/>
  <c r="BX868"/>
  <c r="BW868"/>
  <c r="BV868"/>
  <c r="BU868"/>
  <c r="BT868"/>
  <c r="BS868"/>
  <c r="BR868"/>
  <c r="BQ868"/>
  <c r="BP868"/>
  <c r="BO868"/>
  <c r="BN868"/>
  <c r="BM868"/>
  <c r="BL868"/>
  <c r="BK868"/>
  <c r="BJ868"/>
  <c r="BI868"/>
  <c r="BH868"/>
  <c r="BG868"/>
  <c r="BF868"/>
  <c r="BE868"/>
  <c r="BD868"/>
  <c r="BC868"/>
  <c r="BB868"/>
  <c r="BA868"/>
  <c r="AZ868"/>
  <c r="AY868"/>
  <c r="AX868"/>
  <c r="AW868"/>
  <c r="AV868"/>
  <c r="AU868"/>
  <c r="AT868"/>
  <c r="AS868"/>
  <c r="AR868"/>
  <c r="AQ868"/>
  <c r="AP868"/>
  <c r="AO868"/>
  <c r="AN868"/>
  <c r="AM868"/>
  <c r="AL868"/>
  <c r="AK868"/>
  <c r="AJ868"/>
  <c r="AI868"/>
  <c r="AH868"/>
  <c r="AG868"/>
  <c r="AF868"/>
  <c r="AE868"/>
  <c r="AD868"/>
  <c r="AC868"/>
  <c r="AB868"/>
  <c r="AA868"/>
  <c r="Z868"/>
  <c r="Y868"/>
  <c r="X868"/>
  <c r="W868"/>
  <c r="V868"/>
  <c r="U868"/>
  <c r="T868"/>
  <c r="S868"/>
  <c r="R868"/>
  <c r="Q868"/>
  <c r="P868"/>
  <c r="O868"/>
  <c r="N868"/>
  <c r="M868"/>
  <c r="L868"/>
  <c r="K868"/>
  <c r="J868"/>
  <c r="I868"/>
  <c r="H868"/>
  <c r="CS867"/>
  <c r="CR867"/>
  <c r="CQ867"/>
  <c r="CP867"/>
  <c r="CO867"/>
  <c r="CN867"/>
  <c r="CM867"/>
  <c r="CL867"/>
  <c r="CK867"/>
  <c r="CJ867"/>
  <c r="CI867"/>
  <c r="CH867"/>
  <c r="CG867"/>
  <c r="CF867"/>
  <c r="CE867"/>
  <c r="CD867"/>
  <c r="CC867"/>
  <c r="CB867"/>
  <c r="CA867"/>
  <c r="BZ867"/>
  <c r="BY867"/>
  <c r="BX867"/>
  <c r="BW867"/>
  <c r="BV867"/>
  <c r="BU867"/>
  <c r="BT867"/>
  <c r="BS867"/>
  <c r="BR867"/>
  <c r="BQ867"/>
  <c r="BP867"/>
  <c r="BO867"/>
  <c r="BN867"/>
  <c r="BM867"/>
  <c r="BL867"/>
  <c r="BK867"/>
  <c r="BJ867"/>
  <c r="BI867"/>
  <c r="BH867"/>
  <c r="BG867"/>
  <c r="BF867"/>
  <c r="BE867"/>
  <c r="BD867"/>
  <c r="BC867"/>
  <c r="BB867"/>
  <c r="BA867"/>
  <c r="AZ867"/>
  <c r="AY867"/>
  <c r="AX867"/>
  <c r="AW867"/>
  <c r="AV867"/>
  <c r="AU867"/>
  <c r="AT867"/>
  <c r="AS867"/>
  <c r="AR867"/>
  <c r="AQ867"/>
  <c r="AP867"/>
  <c r="AO867"/>
  <c r="AN867"/>
  <c r="AM867"/>
  <c r="AL867"/>
  <c r="AK867"/>
  <c r="AJ867"/>
  <c r="AI867"/>
  <c r="AH867"/>
  <c r="AG867"/>
  <c r="AF867"/>
  <c r="AE867"/>
  <c r="AD867"/>
  <c r="AC867"/>
  <c r="AB867"/>
  <c r="AA867"/>
  <c r="Z867"/>
  <c r="Y867"/>
  <c r="X867"/>
  <c r="W867"/>
  <c r="V867"/>
  <c r="U867"/>
  <c r="T867"/>
  <c r="S867"/>
  <c r="R867"/>
  <c r="Q867"/>
  <c r="P867"/>
  <c r="O867"/>
  <c r="N867"/>
  <c r="M867"/>
  <c r="L867"/>
  <c r="K867"/>
  <c r="J867"/>
  <c r="I867"/>
  <c r="H867"/>
  <c r="CS866"/>
  <c r="CR866"/>
  <c r="CQ866"/>
  <c r="CP866"/>
  <c r="CO866"/>
  <c r="CN866"/>
  <c r="CM866"/>
  <c r="CL866"/>
  <c r="CK866"/>
  <c r="CJ866"/>
  <c r="CI866"/>
  <c r="CH866"/>
  <c r="CG866"/>
  <c r="CF866"/>
  <c r="CE866"/>
  <c r="CD866"/>
  <c r="CC866"/>
  <c r="CB866"/>
  <c r="CA866"/>
  <c r="BZ866"/>
  <c r="BY866"/>
  <c r="BX866"/>
  <c r="BW866"/>
  <c r="BV866"/>
  <c r="BU866"/>
  <c r="BT866"/>
  <c r="BS866"/>
  <c r="BR866"/>
  <c r="BQ866"/>
  <c r="BP866"/>
  <c r="BO866"/>
  <c r="BN866"/>
  <c r="BM866"/>
  <c r="BL866"/>
  <c r="BK866"/>
  <c r="BJ866"/>
  <c r="BI866"/>
  <c r="BH866"/>
  <c r="BG866"/>
  <c r="BF866"/>
  <c r="BE866"/>
  <c r="BD866"/>
  <c r="BC866"/>
  <c r="BB866"/>
  <c r="BA866"/>
  <c r="AZ866"/>
  <c r="AY866"/>
  <c r="AX866"/>
  <c r="AW866"/>
  <c r="AV866"/>
  <c r="AU866"/>
  <c r="AT866"/>
  <c r="AS866"/>
  <c r="AR866"/>
  <c r="AQ866"/>
  <c r="AP866"/>
  <c r="AO866"/>
  <c r="AN866"/>
  <c r="AM866"/>
  <c r="AL866"/>
  <c r="AK866"/>
  <c r="AJ866"/>
  <c r="AI866"/>
  <c r="AH866"/>
  <c r="AG866"/>
  <c r="AF866"/>
  <c r="AE866"/>
  <c r="AD866"/>
  <c r="AC866"/>
  <c r="AB866"/>
  <c r="AA866"/>
  <c r="Z866"/>
  <c r="Y866"/>
  <c r="X866"/>
  <c r="W866"/>
  <c r="V866"/>
  <c r="U866"/>
  <c r="T866"/>
  <c r="S866"/>
  <c r="R866"/>
  <c r="Q866"/>
  <c r="P866"/>
  <c r="O866"/>
  <c r="N866"/>
  <c r="M866"/>
  <c r="L866"/>
  <c r="K866"/>
  <c r="J866"/>
  <c r="I866"/>
  <c r="H866"/>
  <c r="CS865"/>
  <c r="CR865"/>
  <c r="CQ865"/>
  <c r="CP865"/>
  <c r="CO865"/>
  <c r="CN865"/>
  <c r="CM865"/>
  <c r="CL865"/>
  <c r="CK865"/>
  <c r="CJ865"/>
  <c r="CI865"/>
  <c r="CH865"/>
  <c r="CG865"/>
  <c r="CF865"/>
  <c r="CE865"/>
  <c r="CD865"/>
  <c r="CC865"/>
  <c r="CB865"/>
  <c r="CA865"/>
  <c r="BZ865"/>
  <c r="BY865"/>
  <c r="BX865"/>
  <c r="BW865"/>
  <c r="BV865"/>
  <c r="BU865"/>
  <c r="BT865"/>
  <c r="BS865"/>
  <c r="BR865"/>
  <c r="BQ865"/>
  <c r="BP865"/>
  <c r="BO865"/>
  <c r="BN865"/>
  <c r="BM865"/>
  <c r="BL865"/>
  <c r="BK865"/>
  <c r="BJ865"/>
  <c r="BI865"/>
  <c r="BH865"/>
  <c r="BG865"/>
  <c r="BF865"/>
  <c r="BE865"/>
  <c r="BD865"/>
  <c r="BC865"/>
  <c r="BB865"/>
  <c r="BA865"/>
  <c r="AZ865"/>
  <c r="AY865"/>
  <c r="AX865"/>
  <c r="AW865"/>
  <c r="AV865"/>
  <c r="AU865"/>
  <c r="AT865"/>
  <c r="AS865"/>
  <c r="AR865"/>
  <c r="AQ865"/>
  <c r="AP865"/>
  <c r="AO865"/>
  <c r="AN865"/>
  <c r="AM865"/>
  <c r="AL865"/>
  <c r="AK865"/>
  <c r="AJ865"/>
  <c r="AI865"/>
  <c r="AH865"/>
  <c r="AG865"/>
  <c r="AF865"/>
  <c r="AE865"/>
  <c r="AD865"/>
  <c r="AC865"/>
  <c r="AB865"/>
  <c r="AA865"/>
  <c r="Z865"/>
  <c r="Y865"/>
  <c r="X865"/>
  <c r="W865"/>
  <c r="V865"/>
  <c r="U865"/>
  <c r="T865"/>
  <c r="S865"/>
  <c r="R865"/>
  <c r="Q865"/>
  <c r="P865"/>
  <c r="O865"/>
  <c r="N865"/>
  <c r="M865"/>
  <c r="L865"/>
  <c r="K865"/>
  <c r="J865"/>
  <c r="I865"/>
  <c r="H865"/>
  <c r="CS864"/>
  <c r="CR864"/>
  <c r="CQ864"/>
  <c r="CP864"/>
  <c r="CO864"/>
  <c r="CN864"/>
  <c r="CM864"/>
  <c r="CL864"/>
  <c r="CK864"/>
  <c r="CJ864"/>
  <c r="CI864"/>
  <c r="CH864"/>
  <c r="CG864"/>
  <c r="CF864"/>
  <c r="CE864"/>
  <c r="CD864"/>
  <c r="CC864"/>
  <c r="CB864"/>
  <c r="CA864"/>
  <c r="BZ864"/>
  <c r="BY864"/>
  <c r="BX864"/>
  <c r="BW864"/>
  <c r="BV864"/>
  <c r="BU864"/>
  <c r="BT864"/>
  <c r="BS864"/>
  <c r="BR864"/>
  <c r="BQ864"/>
  <c r="BP864"/>
  <c r="BO864"/>
  <c r="BN864"/>
  <c r="BM864"/>
  <c r="BL864"/>
  <c r="BK864"/>
  <c r="BJ864"/>
  <c r="BI864"/>
  <c r="BH864"/>
  <c r="BG864"/>
  <c r="BF864"/>
  <c r="BE864"/>
  <c r="BD864"/>
  <c r="BC864"/>
  <c r="BB864"/>
  <c r="BA864"/>
  <c r="AZ864"/>
  <c r="AY864"/>
  <c r="AX864"/>
  <c r="AW864"/>
  <c r="AV864"/>
  <c r="AU864"/>
  <c r="AT864"/>
  <c r="AS864"/>
  <c r="AR864"/>
  <c r="AQ864"/>
  <c r="AP864"/>
  <c r="AO864"/>
  <c r="AN864"/>
  <c r="AM864"/>
  <c r="AL864"/>
  <c r="AK864"/>
  <c r="AJ864"/>
  <c r="AI864"/>
  <c r="AH864"/>
  <c r="AG864"/>
  <c r="AF864"/>
  <c r="AE864"/>
  <c r="AD864"/>
  <c r="AC864"/>
  <c r="AB864"/>
  <c r="AA864"/>
  <c r="Z864"/>
  <c r="Y864"/>
  <c r="X864"/>
  <c r="W864"/>
  <c r="V864"/>
  <c r="U864"/>
  <c r="T864"/>
  <c r="S864"/>
  <c r="R864"/>
  <c r="Q864"/>
  <c r="P864"/>
  <c r="O864"/>
  <c r="N864"/>
  <c r="M864"/>
  <c r="L864"/>
  <c r="K864"/>
  <c r="J864"/>
  <c r="I864"/>
  <c r="H864"/>
  <c r="CS863"/>
  <c r="CR863"/>
  <c r="CQ863"/>
  <c r="CP863"/>
  <c r="CO863"/>
  <c r="CN863"/>
  <c r="CM863"/>
  <c r="CL863"/>
  <c r="CK863"/>
  <c r="CJ863"/>
  <c r="CI863"/>
  <c r="CH863"/>
  <c r="CG863"/>
  <c r="CF863"/>
  <c r="CE863"/>
  <c r="CD863"/>
  <c r="CC863"/>
  <c r="CB863"/>
  <c r="CA863"/>
  <c r="BZ863"/>
  <c r="BY863"/>
  <c r="BX863"/>
  <c r="BW863"/>
  <c r="BV863"/>
  <c r="BU863"/>
  <c r="BT863"/>
  <c r="BS863"/>
  <c r="BR863"/>
  <c r="BQ863"/>
  <c r="BP863"/>
  <c r="BO863"/>
  <c r="BN863"/>
  <c r="BM863"/>
  <c r="BL863"/>
  <c r="BK863"/>
  <c r="BJ863"/>
  <c r="BI863"/>
  <c r="BH863"/>
  <c r="BG863"/>
  <c r="BF863"/>
  <c r="BE863"/>
  <c r="BD863"/>
  <c r="BC863"/>
  <c r="BB863"/>
  <c r="BA863"/>
  <c r="AZ863"/>
  <c r="AY863"/>
  <c r="AX863"/>
  <c r="AW863"/>
  <c r="AV863"/>
  <c r="AU863"/>
  <c r="AT863"/>
  <c r="AS863"/>
  <c r="AR863"/>
  <c r="AQ863"/>
  <c r="AP863"/>
  <c r="AO863"/>
  <c r="AN863"/>
  <c r="AM863"/>
  <c r="AL863"/>
  <c r="AK863"/>
  <c r="AJ863"/>
  <c r="AI863"/>
  <c r="AH863"/>
  <c r="AG863"/>
  <c r="AF863"/>
  <c r="AE863"/>
  <c r="AD863"/>
  <c r="AC863"/>
  <c r="AB863"/>
  <c r="AA863"/>
  <c r="Z863"/>
  <c r="Y863"/>
  <c r="X863"/>
  <c r="W863"/>
  <c r="V863"/>
  <c r="U863"/>
  <c r="T863"/>
  <c r="S863"/>
  <c r="R863"/>
  <c r="Q863"/>
  <c r="P863"/>
  <c r="O863"/>
  <c r="N863"/>
  <c r="M863"/>
  <c r="L863"/>
  <c r="K863"/>
  <c r="J863"/>
  <c r="I863"/>
  <c r="H863"/>
  <c r="CS862"/>
  <c r="CR862"/>
  <c r="CQ862"/>
  <c r="CP862"/>
  <c r="CO862"/>
  <c r="CN862"/>
  <c r="CM862"/>
  <c r="CL862"/>
  <c r="CK862"/>
  <c r="CJ862"/>
  <c r="CI862"/>
  <c r="CH862"/>
  <c r="CG862"/>
  <c r="CF862"/>
  <c r="CE862"/>
  <c r="CD862"/>
  <c r="CC862"/>
  <c r="CB862"/>
  <c r="CA862"/>
  <c r="BZ862"/>
  <c r="BY862"/>
  <c r="BX862"/>
  <c r="BW862"/>
  <c r="BV862"/>
  <c r="BU862"/>
  <c r="BT862"/>
  <c r="BS862"/>
  <c r="BR862"/>
  <c r="BQ862"/>
  <c r="BP862"/>
  <c r="BO862"/>
  <c r="BN862"/>
  <c r="BM862"/>
  <c r="BL862"/>
  <c r="BK862"/>
  <c r="BJ862"/>
  <c r="BI862"/>
  <c r="BH862"/>
  <c r="BG862"/>
  <c r="BF862"/>
  <c r="BE862"/>
  <c r="BD862"/>
  <c r="BC862"/>
  <c r="BB862"/>
  <c r="BA862"/>
  <c r="AZ862"/>
  <c r="AY862"/>
  <c r="AX862"/>
  <c r="AW862"/>
  <c r="AV862"/>
  <c r="AU862"/>
  <c r="AT862"/>
  <c r="AS862"/>
  <c r="AR862"/>
  <c r="AQ862"/>
  <c r="AP862"/>
  <c r="AO862"/>
  <c r="AN862"/>
  <c r="AM862"/>
  <c r="AL862"/>
  <c r="AK862"/>
  <c r="AJ862"/>
  <c r="AI862"/>
  <c r="AH862"/>
  <c r="AG862"/>
  <c r="AF862"/>
  <c r="AE862"/>
  <c r="AD862"/>
  <c r="AC862"/>
  <c r="AB862"/>
  <c r="AA862"/>
  <c r="Z862"/>
  <c r="Y862"/>
  <c r="X862"/>
  <c r="W862"/>
  <c r="V862"/>
  <c r="U862"/>
  <c r="T862"/>
  <c r="S862"/>
  <c r="R862"/>
  <c r="Q862"/>
  <c r="P862"/>
  <c r="O862"/>
  <c r="N862"/>
  <c r="M862"/>
  <c r="L862"/>
  <c r="K862"/>
  <c r="J862"/>
  <c r="I862"/>
  <c r="H862"/>
  <c r="CS861"/>
  <c r="CR861"/>
  <c r="CQ861"/>
  <c r="CP861"/>
  <c r="CO861"/>
  <c r="CN861"/>
  <c r="CM861"/>
  <c r="CL861"/>
  <c r="CK861"/>
  <c r="CJ861"/>
  <c r="CI861"/>
  <c r="CH861"/>
  <c r="CG861"/>
  <c r="CF861"/>
  <c r="CE861"/>
  <c r="CD861"/>
  <c r="CC861"/>
  <c r="CB861"/>
  <c r="CA861"/>
  <c r="BZ861"/>
  <c r="BY861"/>
  <c r="BX861"/>
  <c r="BW861"/>
  <c r="BV861"/>
  <c r="BU861"/>
  <c r="BT861"/>
  <c r="BS861"/>
  <c r="BR861"/>
  <c r="BQ861"/>
  <c r="BP861"/>
  <c r="BO861"/>
  <c r="BN861"/>
  <c r="BM861"/>
  <c r="BL861"/>
  <c r="BK861"/>
  <c r="BJ861"/>
  <c r="BI861"/>
  <c r="BH861"/>
  <c r="BG861"/>
  <c r="BF861"/>
  <c r="BE861"/>
  <c r="BD861"/>
  <c r="BC861"/>
  <c r="BB861"/>
  <c r="BA861"/>
  <c r="AZ861"/>
  <c r="AY861"/>
  <c r="AX861"/>
  <c r="AW861"/>
  <c r="AV861"/>
  <c r="AU861"/>
  <c r="AT861"/>
  <c r="AS861"/>
  <c r="AR861"/>
  <c r="AQ861"/>
  <c r="AP861"/>
  <c r="AO861"/>
  <c r="AN861"/>
  <c r="AM861"/>
  <c r="AL861"/>
  <c r="AK861"/>
  <c r="AJ861"/>
  <c r="AI861"/>
  <c r="AH861"/>
  <c r="AG861"/>
  <c r="AF861"/>
  <c r="AE861"/>
  <c r="AD861"/>
  <c r="AC861"/>
  <c r="AB861"/>
  <c r="AA861"/>
  <c r="Z861"/>
  <c r="Y861"/>
  <c r="X861"/>
  <c r="W861"/>
  <c r="V861"/>
  <c r="U861"/>
  <c r="T861"/>
  <c r="S861"/>
  <c r="R861"/>
  <c r="Q861"/>
  <c r="P861"/>
  <c r="O861"/>
  <c r="N861"/>
  <c r="M861"/>
  <c r="L861"/>
  <c r="K861"/>
  <c r="J861"/>
  <c r="I861"/>
  <c r="H861"/>
  <c r="G906"/>
  <c r="G917"/>
  <c r="G915"/>
  <c r="G914"/>
  <c r="G913"/>
  <c r="G912"/>
  <c r="G911"/>
  <c r="G910"/>
  <c r="G909"/>
  <c r="G908"/>
  <c r="G907"/>
  <c r="G902"/>
  <c r="G901"/>
  <c r="G900"/>
  <c r="G899"/>
  <c r="G898"/>
  <c r="G897"/>
  <c r="G895"/>
  <c r="G894"/>
  <c r="G893"/>
  <c r="G892"/>
  <c r="G891"/>
  <c r="G889"/>
  <c r="G888"/>
  <c r="G887"/>
  <c r="G886"/>
  <c r="G885"/>
  <c r="G883"/>
  <c r="G882"/>
  <c r="G881"/>
  <c r="G880"/>
  <c r="G879"/>
  <c r="G878"/>
  <c r="G877"/>
  <c r="G876"/>
  <c r="G875"/>
  <c r="G874"/>
  <c r="G873"/>
  <c r="G872"/>
  <c r="G871"/>
  <c r="G904"/>
  <c r="G903"/>
  <c r="G870"/>
  <c r="G868"/>
  <c r="G867"/>
  <c r="G866"/>
  <c r="G865"/>
  <c r="G864"/>
  <c r="G863"/>
  <c r="G862"/>
  <c r="G861"/>
  <c r="CR853"/>
  <c r="CQ853"/>
  <c r="CO853"/>
  <c r="CN853"/>
  <c r="CL853"/>
  <c r="CK853"/>
  <c r="CI853"/>
  <c r="CH853"/>
  <c r="CF853"/>
  <c r="CE853"/>
  <c r="CC853"/>
  <c r="CB853"/>
  <c r="BZ853"/>
  <c r="BY853"/>
  <c r="BW853"/>
  <c r="BV853"/>
  <c r="BT853"/>
  <c r="BS853"/>
  <c r="BQ853"/>
  <c r="BP853"/>
  <c r="BN853"/>
  <c r="BM853"/>
  <c r="BK853"/>
  <c r="BJ853"/>
  <c r="BH853"/>
  <c r="BG853"/>
  <c r="BE853"/>
  <c r="BD853"/>
  <c r="BB853"/>
  <c r="BA853"/>
  <c r="AY853"/>
  <c r="AX853"/>
  <c r="AV853"/>
  <c r="AU853"/>
  <c r="AS853"/>
  <c r="AR853"/>
  <c r="AP853"/>
  <c r="AO853"/>
  <c r="AM853"/>
  <c r="AL853"/>
  <c r="AJ853"/>
  <c r="AI853"/>
  <c r="AG853"/>
  <c r="AF853"/>
  <c r="AD853"/>
  <c r="AC853"/>
  <c r="AA853"/>
  <c r="Z853"/>
  <c r="X853"/>
  <c r="W853"/>
  <c r="U853"/>
  <c r="T853"/>
  <c r="R853"/>
  <c r="Q853"/>
  <c r="O853"/>
  <c r="N853"/>
  <c r="L853"/>
  <c r="K853"/>
  <c r="I853"/>
  <c r="H853"/>
  <c r="CR837"/>
  <c r="CQ837"/>
  <c r="CO837"/>
  <c r="CN837"/>
  <c r="CL837"/>
  <c r="CK837"/>
  <c r="CI837"/>
  <c r="CH837"/>
  <c r="CF837"/>
  <c r="CE837"/>
  <c r="CC837"/>
  <c r="CB837"/>
  <c r="BZ837"/>
  <c r="BY837"/>
  <c r="BW837"/>
  <c r="BV837"/>
  <c r="BT837"/>
  <c r="BS837"/>
  <c r="BQ837"/>
  <c r="BP837"/>
  <c r="BN837"/>
  <c r="BM837"/>
  <c r="BK837"/>
  <c r="BJ837"/>
  <c r="BH837"/>
  <c r="BG837"/>
  <c r="BE837"/>
  <c r="BD837"/>
  <c r="BB837"/>
  <c r="BA837"/>
  <c r="AY837"/>
  <c r="AX837"/>
  <c r="AV837"/>
  <c r="AU837"/>
  <c r="AS837"/>
  <c r="AR837"/>
  <c r="AP837"/>
  <c r="AO837"/>
  <c r="AM837"/>
  <c r="AL837"/>
  <c r="AJ837"/>
  <c r="AI837"/>
  <c r="AG837"/>
  <c r="AF837"/>
  <c r="AD837"/>
  <c r="AC837"/>
  <c r="AA837"/>
  <c r="Z837"/>
  <c r="X837"/>
  <c r="W837"/>
  <c r="U837"/>
  <c r="T837"/>
  <c r="R837"/>
  <c r="Q837"/>
  <c r="O837"/>
  <c r="N837"/>
  <c r="L837"/>
  <c r="K837"/>
  <c r="CR796"/>
  <c r="CQ796"/>
  <c r="CO796"/>
  <c r="CN796"/>
  <c r="CL796"/>
  <c r="CK796"/>
  <c r="CI796"/>
  <c r="CH796"/>
  <c r="CF796"/>
  <c r="CE796"/>
  <c r="CC796"/>
  <c r="CB796"/>
  <c r="BZ796"/>
  <c r="BY796"/>
  <c r="BW796"/>
  <c r="BV796"/>
  <c r="BT796"/>
  <c r="BS796"/>
  <c r="BQ796"/>
  <c r="BP796"/>
  <c r="BN796"/>
  <c r="BM796"/>
  <c r="BK796"/>
  <c r="BJ796"/>
  <c r="BH796"/>
  <c r="BG796"/>
  <c r="BE796"/>
  <c r="BD796"/>
  <c r="BB796"/>
  <c r="BA796"/>
  <c r="AY796"/>
  <c r="AX796"/>
  <c r="AV796"/>
  <c r="AU796"/>
  <c r="AS796"/>
  <c r="AR796"/>
  <c r="AP796"/>
  <c r="AO796"/>
  <c r="AM796"/>
  <c r="AL796"/>
  <c r="AJ796"/>
  <c r="AI796"/>
  <c r="AG796"/>
  <c r="AF796"/>
  <c r="AD796"/>
  <c r="AC796"/>
  <c r="AA796"/>
  <c r="Z796"/>
  <c r="X796"/>
  <c r="W796"/>
  <c r="U796"/>
  <c r="T796"/>
  <c r="R796"/>
  <c r="Q796"/>
  <c r="O796"/>
  <c r="N796"/>
  <c r="L796"/>
  <c r="K796"/>
  <c r="I796"/>
  <c r="H796"/>
  <c r="G857"/>
  <c r="J857"/>
  <c r="M857"/>
  <c r="P857"/>
  <c r="S857"/>
  <c r="V857"/>
  <c r="Y857"/>
  <c r="AB857"/>
  <c r="AE857"/>
  <c r="AH857"/>
  <c r="AK857"/>
  <c r="AN857"/>
  <c r="AQ857"/>
  <c r="AT857"/>
  <c r="AW857"/>
  <c r="AZ857"/>
  <c r="BC857"/>
  <c r="BF857"/>
  <c r="BI857"/>
  <c r="BL857"/>
  <c r="BO857"/>
  <c r="BR857"/>
  <c r="BU857"/>
  <c r="BX857"/>
  <c r="CA857"/>
  <c r="CD857"/>
  <c r="CG857"/>
  <c r="CJ857"/>
  <c r="CM857"/>
  <c r="CP857"/>
  <c r="CS857"/>
  <c r="CS858"/>
  <c r="CP858"/>
  <c r="CM858"/>
  <c r="CJ858"/>
  <c r="CG858"/>
  <c r="CD858"/>
  <c r="CA858"/>
  <c r="BX858"/>
  <c r="BU858"/>
  <c r="BR858"/>
  <c r="BO858"/>
  <c r="BL858"/>
  <c r="BI858"/>
  <c r="BF858"/>
  <c r="BC858"/>
  <c r="AZ858"/>
  <c r="AW858"/>
  <c r="AT858"/>
  <c r="AQ858"/>
  <c r="AN858"/>
  <c r="AK858"/>
  <c r="AH858"/>
  <c r="AE858"/>
  <c r="AB858"/>
  <c r="Y858"/>
  <c r="V858"/>
  <c r="S858"/>
  <c r="P858"/>
  <c r="M858"/>
  <c r="J858"/>
  <c r="G858"/>
  <c r="CS855"/>
  <c r="CP855"/>
  <c r="CM855"/>
  <c r="CJ855"/>
  <c r="CG855"/>
  <c r="CD855"/>
  <c r="CA855"/>
  <c r="BX855"/>
  <c r="BU855"/>
  <c r="BR855"/>
  <c r="BO855"/>
  <c r="BL855"/>
  <c r="BI855"/>
  <c r="BF855"/>
  <c r="BC855"/>
  <c r="AZ855"/>
  <c r="AW855"/>
  <c r="AT855"/>
  <c r="AQ855"/>
  <c r="AN855"/>
  <c r="AK855"/>
  <c r="AH855"/>
  <c r="AE855"/>
  <c r="AB855"/>
  <c r="Y855"/>
  <c r="V855"/>
  <c r="S855"/>
  <c r="P855"/>
  <c r="M855"/>
  <c r="J855"/>
  <c r="G855"/>
  <c r="CS854"/>
  <c r="CP854"/>
  <c r="CM854"/>
  <c r="CJ854"/>
  <c r="CG854"/>
  <c r="CD854"/>
  <c r="CA854"/>
  <c r="BX854"/>
  <c r="BU854"/>
  <c r="BR854"/>
  <c r="BO854"/>
  <c r="BL854"/>
  <c r="BI854"/>
  <c r="BF854"/>
  <c r="BC854"/>
  <c r="AZ854"/>
  <c r="AW854"/>
  <c r="AT854"/>
  <c r="AQ854"/>
  <c r="AN854"/>
  <c r="AK854"/>
  <c r="AH854"/>
  <c r="AE854"/>
  <c r="AB854"/>
  <c r="Y854"/>
  <c r="V854"/>
  <c r="S854"/>
  <c r="P854"/>
  <c r="M854"/>
  <c r="J854"/>
  <c r="G854"/>
  <c r="CS852"/>
  <c r="CP852"/>
  <c r="CM852"/>
  <c r="CJ852"/>
  <c r="CG852"/>
  <c r="CD852"/>
  <c r="CA852"/>
  <c r="BX852"/>
  <c r="BU852"/>
  <c r="BR852"/>
  <c r="BO852"/>
  <c r="BL852"/>
  <c r="BI852"/>
  <c r="BF852"/>
  <c r="BC852"/>
  <c r="AZ852"/>
  <c r="AW852"/>
  <c r="AT852"/>
  <c r="AQ852"/>
  <c r="AN852"/>
  <c r="AK852"/>
  <c r="AH852"/>
  <c r="AE852"/>
  <c r="AB852"/>
  <c r="Y852"/>
  <c r="V852"/>
  <c r="S852"/>
  <c r="P852"/>
  <c r="M852"/>
  <c r="J852"/>
  <c r="G852"/>
  <c r="CS851"/>
  <c r="CP851"/>
  <c r="CM851"/>
  <c r="CJ851"/>
  <c r="CG851"/>
  <c r="CD851"/>
  <c r="CA851"/>
  <c r="BX851"/>
  <c r="BU851"/>
  <c r="BR851"/>
  <c r="BO851"/>
  <c r="BL851"/>
  <c r="BI851"/>
  <c r="BF851"/>
  <c r="BC851"/>
  <c r="AZ851"/>
  <c r="AW851"/>
  <c r="AT851"/>
  <c r="AQ851"/>
  <c r="AN851"/>
  <c r="AK851"/>
  <c r="AH851"/>
  <c r="AE851"/>
  <c r="AB851"/>
  <c r="Y851"/>
  <c r="V851"/>
  <c r="S851"/>
  <c r="P851"/>
  <c r="M851"/>
  <c r="J851"/>
  <c r="G851"/>
  <c r="CS850"/>
  <c r="CP850"/>
  <c r="CM850"/>
  <c r="CJ850"/>
  <c r="CG850"/>
  <c r="CD850"/>
  <c r="CA850"/>
  <c r="BX850"/>
  <c r="BU850"/>
  <c r="BR850"/>
  <c r="BO850"/>
  <c r="BL850"/>
  <c r="BI850"/>
  <c r="BF850"/>
  <c r="BC850"/>
  <c r="AZ850"/>
  <c r="AW850"/>
  <c r="AT850"/>
  <c r="AQ850"/>
  <c r="AN850"/>
  <c r="AK850"/>
  <c r="AH850"/>
  <c r="AE850"/>
  <c r="AB850"/>
  <c r="Y850"/>
  <c r="V850"/>
  <c r="S850"/>
  <c r="P850"/>
  <c r="M850"/>
  <c r="J850"/>
  <c r="G850"/>
  <c r="CS849"/>
  <c r="CP849"/>
  <c r="CM849"/>
  <c r="CJ849"/>
  <c r="CG849"/>
  <c r="CD849"/>
  <c r="CA849"/>
  <c r="BX849"/>
  <c r="BU849"/>
  <c r="BR849"/>
  <c r="BO849"/>
  <c r="BL849"/>
  <c r="BI849"/>
  <c r="BF849"/>
  <c r="BC849"/>
  <c r="AZ849"/>
  <c r="AW849"/>
  <c r="AT849"/>
  <c r="AQ849"/>
  <c r="AN849"/>
  <c r="AK849"/>
  <c r="AH849"/>
  <c r="AE849"/>
  <c r="AB849"/>
  <c r="Y849"/>
  <c r="V849"/>
  <c r="S849"/>
  <c r="P849"/>
  <c r="M849"/>
  <c r="J849"/>
  <c r="G849"/>
  <c r="CS847"/>
  <c r="CP847"/>
  <c r="CM847"/>
  <c r="CJ847"/>
  <c r="CG847"/>
  <c r="CD847"/>
  <c r="CA847"/>
  <c r="BX847"/>
  <c r="BU847"/>
  <c r="BR847"/>
  <c r="BO847"/>
  <c r="BL847"/>
  <c r="BI847"/>
  <c r="BF847"/>
  <c r="BC847"/>
  <c r="AZ847"/>
  <c r="AW847"/>
  <c r="AT847"/>
  <c r="AQ847"/>
  <c r="AN847"/>
  <c r="AK847"/>
  <c r="AH847"/>
  <c r="AE847"/>
  <c r="AB847"/>
  <c r="Y847"/>
  <c r="V847"/>
  <c r="S847"/>
  <c r="P847"/>
  <c r="M847"/>
  <c r="J847"/>
  <c r="G847"/>
  <c r="CS846"/>
  <c r="CP846"/>
  <c r="CM846"/>
  <c r="CJ846"/>
  <c r="CG846"/>
  <c r="CD846"/>
  <c r="CA846"/>
  <c r="BX846"/>
  <c r="BU846"/>
  <c r="BR846"/>
  <c r="BO846"/>
  <c r="BL846"/>
  <c r="BI846"/>
  <c r="BF846"/>
  <c r="BC846"/>
  <c r="AZ846"/>
  <c r="AW846"/>
  <c r="AT846"/>
  <c r="AQ846"/>
  <c r="AN846"/>
  <c r="AK846"/>
  <c r="AH846"/>
  <c r="AE846"/>
  <c r="AB846"/>
  <c r="Y846"/>
  <c r="V846"/>
  <c r="S846"/>
  <c r="P846"/>
  <c r="M846"/>
  <c r="J846"/>
  <c r="G846"/>
  <c r="CS845"/>
  <c r="CP845"/>
  <c r="CM845"/>
  <c r="CJ845"/>
  <c r="CG845"/>
  <c r="CD845"/>
  <c r="CA845"/>
  <c r="BX845"/>
  <c r="BU845"/>
  <c r="BR845"/>
  <c r="BO845"/>
  <c r="BL845"/>
  <c r="BI845"/>
  <c r="BF845"/>
  <c r="BC845"/>
  <c r="AZ845"/>
  <c r="AW845"/>
  <c r="AT845"/>
  <c r="AQ845"/>
  <c r="AN845"/>
  <c r="AK845"/>
  <c r="AH845"/>
  <c r="AE845"/>
  <c r="AB845"/>
  <c r="Y845"/>
  <c r="V845"/>
  <c r="S845"/>
  <c r="P845"/>
  <c r="M845"/>
  <c r="J845"/>
  <c r="G845"/>
  <c r="CS844"/>
  <c r="CP844"/>
  <c r="CM844"/>
  <c r="CJ844"/>
  <c r="CG844"/>
  <c r="CD844"/>
  <c r="CA844"/>
  <c r="BX844"/>
  <c r="BU844"/>
  <c r="BR844"/>
  <c r="BO844"/>
  <c r="BL844"/>
  <c r="BI844"/>
  <c r="BF844"/>
  <c r="BC844"/>
  <c r="AZ844"/>
  <c r="AW844"/>
  <c r="AT844"/>
  <c r="AQ844"/>
  <c r="AN844"/>
  <c r="AK844"/>
  <c r="AH844"/>
  <c r="AE844"/>
  <c r="AB844"/>
  <c r="Y844"/>
  <c r="V844"/>
  <c r="S844"/>
  <c r="P844"/>
  <c r="M844"/>
  <c r="J844"/>
  <c r="G844"/>
  <c r="CS843"/>
  <c r="CP843"/>
  <c r="CM843"/>
  <c r="CJ843"/>
  <c r="CG843"/>
  <c r="CD843"/>
  <c r="CA843"/>
  <c r="BX843"/>
  <c r="BU843"/>
  <c r="BR843"/>
  <c r="BO843"/>
  <c r="BL843"/>
  <c r="BI843"/>
  <c r="BF843"/>
  <c r="BC843"/>
  <c r="AZ843"/>
  <c r="AW843"/>
  <c r="AT843"/>
  <c r="AQ843"/>
  <c r="AN843"/>
  <c r="AK843"/>
  <c r="AH843"/>
  <c r="AE843"/>
  <c r="AB843"/>
  <c r="Y843"/>
  <c r="V843"/>
  <c r="S843"/>
  <c r="P843"/>
  <c r="M843"/>
  <c r="J843"/>
  <c r="G843"/>
  <c r="CS842"/>
  <c r="CP842"/>
  <c r="CM842"/>
  <c r="CJ842"/>
  <c r="CG842"/>
  <c r="CD842"/>
  <c r="CA842"/>
  <c r="BX842"/>
  <c r="BU842"/>
  <c r="BR842"/>
  <c r="BO842"/>
  <c r="BL842"/>
  <c r="BI842"/>
  <c r="BF842"/>
  <c r="BC842"/>
  <c r="AZ842"/>
  <c r="AW842"/>
  <c r="AT842"/>
  <c r="AQ842"/>
  <c r="AN842"/>
  <c r="AK842"/>
  <c r="AH842"/>
  <c r="AE842"/>
  <c r="AB842"/>
  <c r="Y842"/>
  <c r="V842"/>
  <c r="S842"/>
  <c r="P842"/>
  <c r="M842"/>
  <c r="J842"/>
  <c r="G842"/>
  <c r="CS841"/>
  <c r="CP841"/>
  <c r="CM841"/>
  <c r="CJ841"/>
  <c r="CG841"/>
  <c r="CD841"/>
  <c r="CA841"/>
  <c r="BX841"/>
  <c r="BU841"/>
  <c r="BR841"/>
  <c r="BO841"/>
  <c r="BL841"/>
  <c r="BI841"/>
  <c r="BF841"/>
  <c r="BC841"/>
  <c r="AZ841"/>
  <c r="AW841"/>
  <c r="AT841"/>
  <c r="AQ841"/>
  <c r="AN841"/>
  <c r="AK841"/>
  <c r="AH841"/>
  <c r="AE841"/>
  <c r="AB841"/>
  <c r="Y841"/>
  <c r="V841"/>
  <c r="S841"/>
  <c r="P841"/>
  <c r="M841"/>
  <c r="J841"/>
  <c r="G841"/>
  <c r="CS840"/>
  <c r="CP840"/>
  <c r="CM840"/>
  <c r="CJ840"/>
  <c r="CG840"/>
  <c r="CD840"/>
  <c r="CA840"/>
  <c r="BX840"/>
  <c r="BU840"/>
  <c r="BR840"/>
  <c r="BO840"/>
  <c r="BL840"/>
  <c r="BI840"/>
  <c r="BF840"/>
  <c r="BC840"/>
  <c r="AZ840"/>
  <c r="AW840"/>
  <c r="AT840"/>
  <c r="AQ840"/>
  <c r="AN840"/>
  <c r="AK840"/>
  <c r="AH840"/>
  <c r="AE840"/>
  <c r="AB840"/>
  <c r="Y840"/>
  <c r="V840"/>
  <c r="S840"/>
  <c r="P840"/>
  <c r="M840"/>
  <c r="J840"/>
  <c r="G840"/>
  <c r="CS839"/>
  <c r="CP839"/>
  <c r="CM839"/>
  <c r="CJ839"/>
  <c r="CG839"/>
  <c r="CD839"/>
  <c r="CA839"/>
  <c r="BX839"/>
  <c r="BU839"/>
  <c r="BR839"/>
  <c r="BO839"/>
  <c r="BL839"/>
  <c r="BI839"/>
  <c r="BF839"/>
  <c r="BC839"/>
  <c r="AZ839"/>
  <c r="AW839"/>
  <c r="AT839"/>
  <c r="AQ839"/>
  <c r="AN839"/>
  <c r="AK839"/>
  <c r="AH839"/>
  <c r="AE839"/>
  <c r="AB839"/>
  <c r="Y839"/>
  <c r="V839"/>
  <c r="S839"/>
  <c r="P839"/>
  <c r="M839"/>
  <c r="J839"/>
  <c r="G839"/>
  <c r="CS838"/>
  <c r="CP838"/>
  <c r="CM838"/>
  <c r="CJ838"/>
  <c r="CG838"/>
  <c r="CD838"/>
  <c r="CA838"/>
  <c r="BX838"/>
  <c r="BU838"/>
  <c r="BR838"/>
  <c r="BO838"/>
  <c r="BL838"/>
  <c r="BI838"/>
  <c r="BF838"/>
  <c r="BC838"/>
  <c r="AZ838"/>
  <c r="AW838"/>
  <c r="AT838"/>
  <c r="AQ838"/>
  <c r="AN838"/>
  <c r="AK838"/>
  <c r="AH838"/>
  <c r="AE838"/>
  <c r="AB838"/>
  <c r="Y838"/>
  <c r="V838"/>
  <c r="S838"/>
  <c r="P838"/>
  <c r="M838"/>
  <c r="J838"/>
  <c r="G838"/>
  <c r="CS835"/>
  <c r="CP835"/>
  <c r="CM835"/>
  <c r="CJ835"/>
  <c r="CG835"/>
  <c r="CD835"/>
  <c r="CA835"/>
  <c r="BX835"/>
  <c r="BU835"/>
  <c r="BR835"/>
  <c r="BO835"/>
  <c r="BL835"/>
  <c r="BI835"/>
  <c r="BF835"/>
  <c r="BC835"/>
  <c r="AZ835"/>
  <c r="AW835"/>
  <c r="AT835"/>
  <c r="AQ835"/>
  <c r="AN835"/>
  <c r="AK835"/>
  <c r="AH835"/>
  <c r="AE835"/>
  <c r="AB835"/>
  <c r="Y835"/>
  <c r="V835"/>
  <c r="S835"/>
  <c r="P835"/>
  <c r="M835"/>
  <c r="J835"/>
  <c r="G835"/>
  <c r="CS834"/>
  <c r="CP834"/>
  <c r="CM834"/>
  <c r="CJ834"/>
  <c r="CG834"/>
  <c r="CD834"/>
  <c r="CA834"/>
  <c r="BX834"/>
  <c r="BU834"/>
  <c r="BR834"/>
  <c r="BO834"/>
  <c r="BL834"/>
  <c r="BI834"/>
  <c r="BF834"/>
  <c r="BC834"/>
  <c r="AZ834"/>
  <c r="AW834"/>
  <c r="AT834"/>
  <c r="AQ834"/>
  <c r="AN834"/>
  <c r="AK834"/>
  <c r="AH834"/>
  <c r="AE834"/>
  <c r="AB834"/>
  <c r="Y834"/>
  <c r="V834"/>
  <c r="S834"/>
  <c r="P834"/>
  <c r="M834"/>
  <c r="J834"/>
  <c r="G834"/>
  <c r="CS833"/>
  <c r="CP833"/>
  <c r="CM833"/>
  <c r="CJ833"/>
  <c r="CG833"/>
  <c r="CD833"/>
  <c r="CA833"/>
  <c r="BX833"/>
  <c r="BU833"/>
  <c r="BR833"/>
  <c r="BO833"/>
  <c r="BL833"/>
  <c r="BI833"/>
  <c r="BF833"/>
  <c r="BC833"/>
  <c r="AZ833"/>
  <c r="AW833"/>
  <c r="AT833"/>
  <c r="AQ833"/>
  <c r="AN833"/>
  <c r="AK833"/>
  <c r="AH833"/>
  <c r="AE833"/>
  <c r="AB833"/>
  <c r="Y833"/>
  <c r="V833"/>
  <c r="S833"/>
  <c r="P833"/>
  <c r="M833"/>
  <c r="J833"/>
  <c r="G833"/>
  <c r="CS826"/>
  <c r="CP826"/>
  <c r="CM826"/>
  <c r="CJ826"/>
  <c r="CG826"/>
  <c r="CD826"/>
  <c r="CA826"/>
  <c r="BX826"/>
  <c r="BU826"/>
  <c r="BR826"/>
  <c r="BO826"/>
  <c r="BL826"/>
  <c r="BI826"/>
  <c r="BF826"/>
  <c r="BC826"/>
  <c r="AZ826"/>
  <c r="AW826"/>
  <c r="AT826"/>
  <c r="AQ826"/>
  <c r="AN826"/>
  <c r="AK826"/>
  <c r="AH826"/>
  <c r="AE826"/>
  <c r="AB826"/>
  <c r="Y826"/>
  <c r="V826"/>
  <c r="S826"/>
  <c r="P826"/>
  <c r="M826"/>
  <c r="J826"/>
  <c r="G826"/>
  <c r="CS825"/>
  <c r="CP825"/>
  <c r="CM825"/>
  <c r="CJ825"/>
  <c r="CG825"/>
  <c r="CD825"/>
  <c r="CA825"/>
  <c r="BX825"/>
  <c r="BU825"/>
  <c r="BR825"/>
  <c r="BO825"/>
  <c r="BL825"/>
  <c r="BI825"/>
  <c r="BF825"/>
  <c r="BC825"/>
  <c r="AZ825"/>
  <c r="AW825"/>
  <c r="AT825"/>
  <c r="AQ825"/>
  <c r="AN825"/>
  <c r="AK825"/>
  <c r="AH825"/>
  <c r="AE825"/>
  <c r="AB825"/>
  <c r="Y825"/>
  <c r="V825"/>
  <c r="S825"/>
  <c r="P825"/>
  <c r="M825"/>
  <c r="J825"/>
  <c r="G825"/>
  <c r="CS824"/>
  <c r="CP824"/>
  <c r="CM824"/>
  <c r="CJ824"/>
  <c r="CG824"/>
  <c r="CD824"/>
  <c r="CA824"/>
  <c r="BX824"/>
  <c r="BU824"/>
  <c r="BR824"/>
  <c r="BO824"/>
  <c r="BL824"/>
  <c r="BI824"/>
  <c r="BF824"/>
  <c r="BC824"/>
  <c r="AZ824"/>
  <c r="AW824"/>
  <c r="AT824"/>
  <c r="AQ824"/>
  <c r="AN824"/>
  <c r="AK824"/>
  <c r="AH824"/>
  <c r="AE824"/>
  <c r="AB824"/>
  <c r="Y824"/>
  <c r="V824"/>
  <c r="S824"/>
  <c r="P824"/>
  <c r="M824"/>
  <c r="J824"/>
  <c r="G824"/>
  <c r="CS823"/>
  <c r="CP823"/>
  <c r="CM823"/>
  <c r="CJ823"/>
  <c r="CG823"/>
  <c r="CD823"/>
  <c r="CA823"/>
  <c r="BX823"/>
  <c r="BU823"/>
  <c r="BR823"/>
  <c r="BO823"/>
  <c r="BL823"/>
  <c r="BI823"/>
  <c r="BF823"/>
  <c r="BC823"/>
  <c r="AZ823"/>
  <c r="AW823"/>
  <c r="AT823"/>
  <c r="AQ823"/>
  <c r="AN823"/>
  <c r="AK823"/>
  <c r="AH823"/>
  <c r="AE823"/>
  <c r="AB823"/>
  <c r="Y823"/>
  <c r="V823"/>
  <c r="S823"/>
  <c r="P823"/>
  <c r="M823"/>
  <c r="J823"/>
  <c r="G823"/>
  <c r="CS822"/>
  <c r="CP822"/>
  <c r="CM822"/>
  <c r="CJ822"/>
  <c r="CG822"/>
  <c r="CD822"/>
  <c r="CA822"/>
  <c r="BX822"/>
  <c r="BU822"/>
  <c r="BR822"/>
  <c r="BO822"/>
  <c r="BL822"/>
  <c r="BI822"/>
  <c r="BF822"/>
  <c r="BC822"/>
  <c r="AZ822"/>
  <c r="AW822"/>
  <c r="AT822"/>
  <c r="AQ822"/>
  <c r="AN822"/>
  <c r="AK822"/>
  <c r="AH822"/>
  <c r="AE822"/>
  <c r="AB822"/>
  <c r="Y822"/>
  <c r="V822"/>
  <c r="S822"/>
  <c r="P822"/>
  <c r="M822"/>
  <c r="J822"/>
  <c r="G822"/>
  <c r="CS831"/>
  <c r="CP831"/>
  <c r="CM831"/>
  <c r="CJ831"/>
  <c r="CG831"/>
  <c r="CD831"/>
  <c r="CA831"/>
  <c r="BX831"/>
  <c r="BU831"/>
  <c r="BR831"/>
  <c r="BO831"/>
  <c r="BL831"/>
  <c r="BI831"/>
  <c r="BF831"/>
  <c r="BC831"/>
  <c r="AZ831"/>
  <c r="AW831"/>
  <c r="AT831"/>
  <c r="AQ831"/>
  <c r="AN831"/>
  <c r="AK831"/>
  <c r="AH831"/>
  <c r="AE831"/>
  <c r="AB831"/>
  <c r="Y831"/>
  <c r="V831"/>
  <c r="S831"/>
  <c r="P831"/>
  <c r="M831"/>
  <c r="J831"/>
  <c r="G831"/>
  <c r="CS830"/>
  <c r="CP830"/>
  <c r="CM830"/>
  <c r="CJ830"/>
  <c r="CG830"/>
  <c r="CD830"/>
  <c r="CA830"/>
  <c r="BX830"/>
  <c r="BU830"/>
  <c r="BR830"/>
  <c r="BO830"/>
  <c r="BL830"/>
  <c r="BI830"/>
  <c r="BF830"/>
  <c r="BC830"/>
  <c r="AZ830"/>
  <c r="AW830"/>
  <c r="AT830"/>
  <c r="AQ830"/>
  <c r="AN830"/>
  <c r="AK830"/>
  <c r="AH830"/>
  <c r="AE830"/>
  <c r="AB830"/>
  <c r="Y830"/>
  <c r="V830"/>
  <c r="S830"/>
  <c r="P830"/>
  <c r="M830"/>
  <c r="J830"/>
  <c r="G830"/>
  <c r="CS829"/>
  <c r="CP829"/>
  <c r="CM829"/>
  <c r="CJ829"/>
  <c r="CG829"/>
  <c r="CD829"/>
  <c r="CA829"/>
  <c r="BX829"/>
  <c r="BU829"/>
  <c r="BR829"/>
  <c r="BO829"/>
  <c r="BL829"/>
  <c r="BI829"/>
  <c r="BF829"/>
  <c r="BC829"/>
  <c r="AZ829"/>
  <c r="AW829"/>
  <c r="AT829"/>
  <c r="AQ829"/>
  <c r="AN829"/>
  <c r="AK829"/>
  <c r="AH829"/>
  <c r="AE829"/>
  <c r="AB829"/>
  <c r="Y829"/>
  <c r="V829"/>
  <c r="S829"/>
  <c r="P829"/>
  <c r="M829"/>
  <c r="J829"/>
  <c r="G829"/>
  <c r="CS828"/>
  <c r="CP828"/>
  <c r="CM828"/>
  <c r="CJ828"/>
  <c r="CG828"/>
  <c r="CD828"/>
  <c r="CA828"/>
  <c r="BX828"/>
  <c r="BU828"/>
  <c r="BR828"/>
  <c r="BO828"/>
  <c r="BL828"/>
  <c r="BI828"/>
  <c r="BF828"/>
  <c r="BC828"/>
  <c r="AZ828"/>
  <c r="AW828"/>
  <c r="AT828"/>
  <c r="AQ828"/>
  <c r="AN828"/>
  <c r="AK828"/>
  <c r="AH828"/>
  <c r="AE828"/>
  <c r="AB828"/>
  <c r="Y828"/>
  <c r="V828"/>
  <c r="S828"/>
  <c r="P828"/>
  <c r="M828"/>
  <c r="J828"/>
  <c r="G828"/>
  <c r="CS827"/>
  <c r="CP827"/>
  <c r="CM827"/>
  <c r="CJ827"/>
  <c r="CG827"/>
  <c r="CD827"/>
  <c r="CA827"/>
  <c r="BX827"/>
  <c r="BU827"/>
  <c r="BR827"/>
  <c r="BO827"/>
  <c r="BL827"/>
  <c r="BI827"/>
  <c r="BF827"/>
  <c r="BC827"/>
  <c r="AZ827"/>
  <c r="AW827"/>
  <c r="AT827"/>
  <c r="AQ827"/>
  <c r="AN827"/>
  <c r="AK827"/>
  <c r="AH827"/>
  <c r="AE827"/>
  <c r="AB827"/>
  <c r="Y827"/>
  <c r="V827"/>
  <c r="S827"/>
  <c r="P827"/>
  <c r="M827"/>
  <c r="J827"/>
  <c r="G827"/>
  <c r="CS821"/>
  <c r="CP821"/>
  <c r="CM821"/>
  <c r="CJ821"/>
  <c r="CG821"/>
  <c r="CD821"/>
  <c r="CA821"/>
  <c r="BX821"/>
  <c r="BU821"/>
  <c r="BR821"/>
  <c r="BO821"/>
  <c r="BL821"/>
  <c r="BI821"/>
  <c r="BF821"/>
  <c r="BC821"/>
  <c r="AZ821"/>
  <c r="AW821"/>
  <c r="AT821"/>
  <c r="AQ821"/>
  <c r="AN821"/>
  <c r="AK821"/>
  <c r="AH821"/>
  <c r="AE821"/>
  <c r="AB821"/>
  <c r="Y821"/>
  <c r="V821"/>
  <c r="S821"/>
  <c r="P821"/>
  <c r="M821"/>
  <c r="J821"/>
  <c r="G821"/>
  <c r="CS820"/>
  <c r="CP820"/>
  <c r="CM820"/>
  <c r="CJ820"/>
  <c r="CG820"/>
  <c r="CD820"/>
  <c r="CA820"/>
  <c r="BX820"/>
  <c r="BU820"/>
  <c r="BR820"/>
  <c r="BO820"/>
  <c r="BL820"/>
  <c r="BI820"/>
  <c r="BF820"/>
  <c r="BC820"/>
  <c r="AZ820"/>
  <c r="AW820"/>
  <c r="AT820"/>
  <c r="AQ820"/>
  <c r="AN820"/>
  <c r="AK820"/>
  <c r="AH820"/>
  <c r="AE820"/>
  <c r="AB820"/>
  <c r="Y820"/>
  <c r="V820"/>
  <c r="S820"/>
  <c r="P820"/>
  <c r="M820"/>
  <c r="J820"/>
  <c r="G820"/>
  <c r="CS819"/>
  <c r="CP819"/>
  <c r="CM819"/>
  <c r="CJ819"/>
  <c r="CG819"/>
  <c r="CD819"/>
  <c r="CA819"/>
  <c r="BX819"/>
  <c r="BU819"/>
  <c r="BR819"/>
  <c r="BO819"/>
  <c r="BL819"/>
  <c r="BI819"/>
  <c r="BF819"/>
  <c r="BC819"/>
  <c r="AZ819"/>
  <c r="AW819"/>
  <c r="AT819"/>
  <c r="AQ819"/>
  <c r="AN819"/>
  <c r="AK819"/>
  <c r="AH819"/>
  <c r="AE819"/>
  <c r="AB819"/>
  <c r="Y819"/>
  <c r="V819"/>
  <c r="S819"/>
  <c r="P819"/>
  <c r="M819"/>
  <c r="J819"/>
  <c r="G819"/>
  <c r="CS818"/>
  <c r="CP818"/>
  <c r="CM818"/>
  <c r="CJ818"/>
  <c r="CG818"/>
  <c r="CD818"/>
  <c r="CA818"/>
  <c r="BX818"/>
  <c r="BU818"/>
  <c r="BR818"/>
  <c r="BO818"/>
  <c r="BL818"/>
  <c r="BI818"/>
  <c r="BF818"/>
  <c r="BC818"/>
  <c r="AZ818"/>
  <c r="AW818"/>
  <c r="AT818"/>
  <c r="AQ818"/>
  <c r="AN818"/>
  <c r="AK818"/>
  <c r="AH818"/>
  <c r="AE818"/>
  <c r="AB818"/>
  <c r="Y818"/>
  <c r="V818"/>
  <c r="S818"/>
  <c r="P818"/>
  <c r="M818"/>
  <c r="J818"/>
  <c r="G818"/>
  <c r="CS817"/>
  <c r="CP817"/>
  <c r="CM817"/>
  <c r="CJ817"/>
  <c r="CG817"/>
  <c r="CD817"/>
  <c r="CA817"/>
  <c r="BX817"/>
  <c r="BU817"/>
  <c r="BR817"/>
  <c r="BO817"/>
  <c r="BL817"/>
  <c r="BI817"/>
  <c r="BF817"/>
  <c r="BC817"/>
  <c r="AZ817"/>
  <c r="AW817"/>
  <c r="AT817"/>
  <c r="AQ817"/>
  <c r="AN817"/>
  <c r="AK817"/>
  <c r="AH817"/>
  <c r="AE817"/>
  <c r="AB817"/>
  <c r="Y817"/>
  <c r="V817"/>
  <c r="S817"/>
  <c r="P817"/>
  <c r="M817"/>
  <c r="J817"/>
  <c r="G817"/>
  <c r="CS815"/>
  <c r="CP815"/>
  <c r="CM815"/>
  <c r="CJ815"/>
  <c r="CG815"/>
  <c r="CD815"/>
  <c r="CA815"/>
  <c r="BX815"/>
  <c r="BU815"/>
  <c r="BR815"/>
  <c r="BO815"/>
  <c r="BL815"/>
  <c r="BI815"/>
  <c r="BF815"/>
  <c r="BC815"/>
  <c r="AZ815"/>
  <c r="AW815"/>
  <c r="AT815"/>
  <c r="AQ815"/>
  <c r="AN815"/>
  <c r="AK815"/>
  <c r="AH815"/>
  <c r="AE815"/>
  <c r="AB815"/>
  <c r="Y815"/>
  <c r="V815"/>
  <c r="S815"/>
  <c r="P815"/>
  <c r="M815"/>
  <c r="J815"/>
  <c r="G815"/>
  <c r="CS814"/>
  <c r="CP814"/>
  <c r="CM814"/>
  <c r="CJ814"/>
  <c r="CG814"/>
  <c r="CD814"/>
  <c r="CA814"/>
  <c r="BX814"/>
  <c r="BU814"/>
  <c r="BR814"/>
  <c r="BO814"/>
  <c r="BL814"/>
  <c r="BI814"/>
  <c r="BF814"/>
  <c r="BC814"/>
  <c r="AZ814"/>
  <c r="AW814"/>
  <c r="AT814"/>
  <c r="AQ814"/>
  <c r="AN814"/>
  <c r="AK814"/>
  <c r="AH814"/>
  <c r="AE814"/>
  <c r="AB814"/>
  <c r="Y814"/>
  <c r="V814"/>
  <c r="S814"/>
  <c r="P814"/>
  <c r="M814"/>
  <c r="J814"/>
  <c r="G814"/>
  <c r="CS813"/>
  <c r="CP813"/>
  <c r="CM813"/>
  <c r="CJ813"/>
  <c r="CG813"/>
  <c r="CD813"/>
  <c r="CA813"/>
  <c r="BX813"/>
  <c r="BU813"/>
  <c r="BR813"/>
  <c r="BO813"/>
  <c r="BL813"/>
  <c r="BI813"/>
  <c r="BF813"/>
  <c r="BC813"/>
  <c r="AZ813"/>
  <c r="AW813"/>
  <c r="AT813"/>
  <c r="AQ813"/>
  <c r="AN813"/>
  <c r="AK813"/>
  <c r="AH813"/>
  <c r="AE813"/>
  <c r="AB813"/>
  <c r="Y813"/>
  <c r="V813"/>
  <c r="S813"/>
  <c r="P813"/>
  <c r="M813"/>
  <c r="J813"/>
  <c r="G813"/>
  <c r="CS812"/>
  <c r="CP812"/>
  <c r="CM812"/>
  <c r="CJ812"/>
  <c r="CG812"/>
  <c r="CD812"/>
  <c r="CA812"/>
  <c r="BX812"/>
  <c r="BU812"/>
  <c r="BR812"/>
  <c r="BO812"/>
  <c r="BL812"/>
  <c r="BI812"/>
  <c r="BF812"/>
  <c r="BC812"/>
  <c r="AZ812"/>
  <c r="AW812"/>
  <c r="AT812"/>
  <c r="AQ812"/>
  <c r="AN812"/>
  <c r="AK812"/>
  <c r="AH812"/>
  <c r="AE812"/>
  <c r="AB812"/>
  <c r="Y812"/>
  <c r="V812"/>
  <c r="S812"/>
  <c r="P812"/>
  <c r="M812"/>
  <c r="J812"/>
  <c r="G812"/>
  <c r="CS811"/>
  <c r="CP811"/>
  <c r="CM811"/>
  <c r="CJ811"/>
  <c r="CG811"/>
  <c r="CD811"/>
  <c r="CA811"/>
  <c r="BX811"/>
  <c r="BU811"/>
  <c r="BR811"/>
  <c r="BO811"/>
  <c r="BL811"/>
  <c r="BI811"/>
  <c r="BF811"/>
  <c r="BC811"/>
  <c r="AZ811"/>
  <c r="AW811"/>
  <c r="AT811"/>
  <c r="AQ811"/>
  <c r="AN811"/>
  <c r="AK811"/>
  <c r="AH811"/>
  <c r="AE811"/>
  <c r="AB811"/>
  <c r="Y811"/>
  <c r="V811"/>
  <c r="S811"/>
  <c r="P811"/>
  <c r="M811"/>
  <c r="J811"/>
  <c r="G811"/>
  <c r="CS810"/>
  <c r="CP810"/>
  <c r="CM810"/>
  <c r="CJ810"/>
  <c r="CG810"/>
  <c r="CD810"/>
  <c r="CA810"/>
  <c r="BX810"/>
  <c r="BU810"/>
  <c r="BR810"/>
  <c r="BO810"/>
  <c r="BL810"/>
  <c r="BI810"/>
  <c r="BF810"/>
  <c r="BC810"/>
  <c r="AZ810"/>
  <c r="AW810"/>
  <c r="AT810"/>
  <c r="AQ810"/>
  <c r="AN810"/>
  <c r="AK810"/>
  <c r="AH810"/>
  <c r="AE810"/>
  <c r="AB810"/>
  <c r="Y810"/>
  <c r="V810"/>
  <c r="S810"/>
  <c r="P810"/>
  <c r="M810"/>
  <c r="J810"/>
  <c r="G810"/>
  <c r="CS809"/>
  <c r="CP809"/>
  <c r="CM809"/>
  <c r="CJ809"/>
  <c r="CG809"/>
  <c r="CD809"/>
  <c r="CA809"/>
  <c r="BX809"/>
  <c r="BU809"/>
  <c r="BR809"/>
  <c r="BO809"/>
  <c r="BL809"/>
  <c r="BI809"/>
  <c r="BF809"/>
  <c r="BC809"/>
  <c r="AZ809"/>
  <c r="AW809"/>
  <c r="AT809"/>
  <c r="AQ809"/>
  <c r="AN809"/>
  <c r="AK809"/>
  <c r="AH809"/>
  <c r="AE809"/>
  <c r="AB809"/>
  <c r="Y809"/>
  <c r="V809"/>
  <c r="S809"/>
  <c r="P809"/>
  <c r="M809"/>
  <c r="J809"/>
  <c r="G809"/>
  <c r="CS808"/>
  <c r="CP808"/>
  <c r="CM808"/>
  <c r="CJ808"/>
  <c r="CG808"/>
  <c r="CD808"/>
  <c r="CA808"/>
  <c r="BX808"/>
  <c r="BU808"/>
  <c r="BR808"/>
  <c r="BO808"/>
  <c r="BL808"/>
  <c r="BI808"/>
  <c r="BF808"/>
  <c r="BC808"/>
  <c r="AZ808"/>
  <c r="AW808"/>
  <c r="AT808"/>
  <c r="AQ808"/>
  <c r="AN808"/>
  <c r="AK808"/>
  <c r="AH808"/>
  <c r="AE808"/>
  <c r="AB808"/>
  <c r="Y808"/>
  <c r="V808"/>
  <c r="S808"/>
  <c r="P808"/>
  <c r="M808"/>
  <c r="J808"/>
  <c r="G808"/>
  <c r="CS807"/>
  <c r="CP807"/>
  <c r="CM807"/>
  <c r="CJ807"/>
  <c r="CG807"/>
  <c r="CD807"/>
  <c r="CA807"/>
  <c r="BX807"/>
  <c r="BU807"/>
  <c r="BR807"/>
  <c r="BO807"/>
  <c r="BL807"/>
  <c r="BI807"/>
  <c r="BF807"/>
  <c r="BC807"/>
  <c r="AZ807"/>
  <c r="AW807"/>
  <c r="AT807"/>
  <c r="AQ807"/>
  <c r="AN807"/>
  <c r="AK807"/>
  <c r="AH807"/>
  <c r="AE807"/>
  <c r="AB807"/>
  <c r="Y807"/>
  <c r="V807"/>
  <c r="S807"/>
  <c r="P807"/>
  <c r="M807"/>
  <c r="J807"/>
  <c r="G807"/>
  <c r="CS805"/>
  <c r="CP805"/>
  <c r="CM805"/>
  <c r="CJ805"/>
  <c r="CG805"/>
  <c r="CD805"/>
  <c r="CA805"/>
  <c r="BX805"/>
  <c r="BU805"/>
  <c r="BR805"/>
  <c r="BO805"/>
  <c r="BL805"/>
  <c r="BI805"/>
  <c r="BF805"/>
  <c r="BC805"/>
  <c r="AZ805"/>
  <c r="AW805"/>
  <c r="AT805"/>
  <c r="AQ805"/>
  <c r="AN805"/>
  <c r="AK805"/>
  <c r="AH805"/>
  <c r="AE805"/>
  <c r="AB805"/>
  <c r="Y805"/>
  <c r="V805"/>
  <c r="S805"/>
  <c r="P805"/>
  <c r="M805"/>
  <c r="J805"/>
  <c r="G805"/>
  <c r="CS804"/>
  <c r="CP804"/>
  <c r="CM804"/>
  <c r="CJ804"/>
  <c r="CG804"/>
  <c r="CD804"/>
  <c r="CA804"/>
  <c r="BX804"/>
  <c r="BU804"/>
  <c r="BR804"/>
  <c r="BO804"/>
  <c r="BL804"/>
  <c r="BI804"/>
  <c r="BF804"/>
  <c r="BC804"/>
  <c r="AZ804"/>
  <c r="AW804"/>
  <c r="AT804"/>
  <c r="AQ804"/>
  <c r="AN804"/>
  <c r="AK804"/>
  <c r="AH804"/>
  <c r="AE804"/>
  <c r="AB804"/>
  <c r="Y804"/>
  <c r="V804"/>
  <c r="S804"/>
  <c r="P804"/>
  <c r="M804"/>
  <c r="J804"/>
  <c r="G804"/>
  <c r="CS803"/>
  <c r="CP803"/>
  <c r="CM803"/>
  <c r="CJ803"/>
  <c r="CG803"/>
  <c r="CD803"/>
  <c r="CA803"/>
  <c r="BX803"/>
  <c r="BU803"/>
  <c r="BR803"/>
  <c r="BO803"/>
  <c r="BL803"/>
  <c r="BI803"/>
  <c r="BF803"/>
  <c r="BC803"/>
  <c r="AZ803"/>
  <c r="AW803"/>
  <c r="AT803"/>
  <c r="AQ803"/>
  <c r="AN803"/>
  <c r="AK803"/>
  <c r="AH803"/>
  <c r="AE803"/>
  <c r="AB803"/>
  <c r="Y803"/>
  <c r="V803"/>
  <c r="S803"/>
  <c r="P803"/>
  <c r="M803"/>
  <c r="J803"/>
  <c r="G803"/>
  <c r="CS802"/>
  <c r="CP802"/>
  <c r="CM802"/>
  <c r="CJ802"/>
  <c r="CG802"/>
  <c r="CD802"/>
  <c r="CA802"/>
  <c r="BX802"/>
  <c r="BU802"/>
  <c r="BR802"/>
  <c r="BO802"/>
  <c r="BL802"/>
  <c r="BI802"/>
  <c r="BF802"/>
  <c r="BC802"/>
  <c r="AZ802"/>
  <c r="AW802"/>
  <c r="AT802"/>
  <c r="AQ802"/>
  <c r="AN802"/>
  <c r="AK802"/>
  <c r="AH802"/>
  <c r="AE802"/>
  <c r="AB802"/>
  <c r="Y802"/>
  <c r="V802"/>
  <c r="S802"/>
  <c r="P802"/>
  <c r="M802"/>
  <c r="J802"/>
  <c r="G802"/>
  <c r="CS800"/>
  <c r="CP800"/>
  <c r="CM800"/>
  <c r="CJ800"/>
  <c r="CG800"/>
  <c r="CD800"/>
  <c r="CA800"/>
  <c r="BX800"/>
  <c r="BU800"/>
  <c r="BR800"/>
  <c r="BO800"/>
  <c r="BL800"/>
  <c r="BI800"/>
  <c r="BF800"/>
  <c r="BC800"/>
  <c r="AZ800"/>
  <c r="AW800"/>
  <c r="AT800"/>
  <c r="AQ800"/>
  <c r="AN800"/>
  <c r="AK800"/>
  <c r="AH800"/>
  <c r="AE800"/>
  <c r="AB800"/>
  <c r="Y800"/>
  <c r="V800"/>
  <c r="S800"/>
  <c r="P800"/>
  <c r="M800"/>
  <c r="J800"/>
  <c r="G800"/>
  <c r="CS799"/>
  <c r="CP799"/>
  <c r="CM799"/>
  <c r="CJ799"/>
  <c r="CG799"/>
  <c r="CD799"/>
  <c r="CA799"/>
  <c r="BX799"/>
  <c r="BU799"/>
  <c r="BR799"/>
  <c r="BO799"/>
  <c r="BL799"/>
  <c r="BI799"/>
  <c r="BF799"/>
  <c r="BC799"/>
  <c r="AZ799"/>
  <c r="AW799"/>
  <c r="AT799"/>
  <c r="AQ799"/>
  <c r="AN799"/>
  <c r="AK799"/>
  <c r="AH799"/>
  <c r="AE799"/>
  <c r="AB799"/>
  <c r="Y799"/>
  <c r="V799"/>
  <c r="S799"/>
  <c r="P799"/>
  <c r="M799"/>
  <c r="J799"/>
  <c r="G799"/>
  <c r="CS798"/>
  <c r="CP798"/>
  <c r="CM798"/>
  <c r="CJ798"/>
  <c r="CG798"/>
  <c r="CD798"/>
  <c r="CA798"/>
  <c r="BX798"/>
  <c r="BU798"/>
  <c r="BR798"/>
  <c r="BO798"/>
  <c r="BL798"/>
  <c r="BI798"/>
  <c r="BF798"/>
  <c r="BC798"/>
  <c r="AZ798"/>
  <c r="AW798"/>
  <c r="AT798"/>
  <c r="AQ798"/>
  <c r="AN798"/>
  <c r="AK798"/>
  <c r="AH798"/>
  <c r="AE798"/>
  <c r="AB798"/>
  <c r="Y798"/>
  <c r="V798"/>
  <c r="S798"/>
  <c r="P798"/>
  <c r="M798"/>
  <c r="J798"/>
  <c r="G798"/>
  <c r="CS797"/>
  <c r="CP797"/>
  <c r="CM797"/>
  <c r="CJ797"/>
  <c r="CG797"/>
  <c r="CD797"/>
  <c r="CA797"/>
  <c r="BX797"/>
  <c r="BU797"/>
  <c r="BR797"/>
  <c r="BO797"/>
  <c r="BL797"/>
  <c r="BI797"/>
  <c r="BF797"/>
  <c r="BC797"/>
  <c r="AZ797"/>
  <c r="AW797"/>
  <c r="AT797"/>
  <c r="AQ797"/>
  <c r="AN797"/>
  <c r="AK797"/>
  <c r="AH797"/>
  <c r="AE797"/>
  <c r="AB797"/>
  <c r="Y797"/>
  <c r="V797"/>
  <c r="S797"/>
  <c r="P797"/>
  <c r="M797"/>
  <c r="J797"/>
  <c r="G797"/>
  <c r="X63" i="12"/>
  <c r="W63"/>
  <c r="U63"/>
  <c r="T63"/>
  <c r="R63"/>
  <c r="Q63"/>
  <c r="O63"/>
  <c r="N63"/>
  <c r="L63"/>
  <c r="K63"/>
  <c r="I63"/>
  <c r="H63"/>
  <c r="X62"/>
  <c r="W62"/>
  <c r="U62"/>
  <c r="T62"/>
  <c r="R62"/>
  <c r="Q62"/>
  <c r="O62"/>
  <c r="N62"/>
  <c r="L62"/>
  <c r="K62"/>
  <c r="I62"/>
  <c r="H62"/>
  <c r="X61"/>
  <c r="W61"/>
  <c r="U61"/>
  <c r="T61"/>
  <c r="R61"/>
  <c r="Q61"/>
  <c r="O61"/>
  <c r="N61"/>
  <c r="L61"/>
  <c r="K61"/>
  <c r="I61"/>
  <c r="H61"/>
  <c r="X60"/>
  <c r="W60"/>
  <c r="U60"/>
  <c r="T60"/>
  <c r="R60"/>
  <c r="Q60"/>
  <c r="O60"/>
  <c r="N60"/>
  <c r="L60"/>
  <c r="K60"/>
  <c r="I60"/>
  <c r="H60"/>
  <c r="X59"/>
  <c r="W59"/>
  <c r="U59"/>
  <c r="T59"/>
  <c r="R59"/>
  <c r="Q59"/>
  <c r="O59"/>
  <c r="N59"/>
  <c r="L59"/>
  <c r="K59"/>
  <c r="I59"/>
  <c r="H59"/>
  <c r="X57"/>
  <c r="W57"/>
  <c r="U57"/>
  <c r="T57"/>
  <c r="R57"/>
  <c r="Q57"/>
  <c r="O57"/>
  <c r="N57"/>
  <c r="L57"/>
  <c r="K57"/>
  <c r="I57"/>
  <c r="H57"/>
  <c r="X56"/>
  <c r="W56"/>
  <c r="U56"/>
  <c r="T56"/>
  <c r="R56"/>
  <c r="Q56"/>
  <c r="O56"/>
  <c r="N56"/>
  <c r="L56"/>
  <c r="K56"/>
  <c r="I56"/>
  <c r="H56"/>
  <c r="X55"/>
  <c r="W55"/>
  <c r="W54" s="1"/>
  <c r="U55"/>
  <c r="T55"/>
  <c r="T54" s="1"/>
  <c r="R55"/>
  <c r="Q55"/>
  <c r="O55"/>
  <c r="N55"/>
  <c r="L55"/>
  <c r="K55"/>
  <c r="I55"/>
  <c r="H55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X48"/>
  <c r="W48"/>
  <c r="U48"/>
  <c r="T48"/>
  <c r="R48"/>
  <c r="Q48"/>
  <c r="O48"/>
  <c r="N48"/>
  <c r="L48"/>
  <c r="K48"/>
  <c r="I48"/>
  <c r="H48"/>
  <c r="X47"/>
  <c r="W47"/>
  <c r="U47"/>
  <c r="T47"/>
  <c r="R47"/>
  <c r="Q47"/>
  <c r="O47"/>
  <c r="N47"/>
  <c r="L47"/>
  <c r="K47"/>
  <c r="I47"/>
  <c r="H47"/>
  <c r="X46"/>
  <c r="W46"/>
  <c r="U46"/>
  <c r="T46"/>
  <c r="R46"/>
  <c r="Q46"/>
  <c r="O46"/>
  <c r="N46"/>
  <c r="L46"/>
  <c r="K46"/>
  <c r="I46"/>
  <c r="H46"/>
  <c r="X45"/>
  <c r="W45"/>
  <c r="U45"/>
  <c r="T45"/>
  <c r="R45"/>
  <c r="Q45"/>
  <c r="O45"/>
  <c r="N45"/>
  <c r="L45"/>
  <c r="K45"/>
  <c r="I45"/>
  <c r="H45"/>
  <c r="X43"/>
  <c r="W43"/>
  <c r="U43"/>
  <c r="T43"/>
  <c r="R43"/>
  <c r="Q43"/>
  <c r="O43"/>
  <c r="N43"/>
  <c r="L43"/>
  <c r="K43"/>
  <c r="I43"/>
  <c r="H43"/>
  <c r="X42"/>
  <c r="W42"/>
  <c r="U42"/>
  <c r="T42"/>
  <c r="R42"/>
  <c r="Q42"/>
  <c r="O42"/>
  <c r="N42"/>
  <c r="L42"/>
  <c r="K42"/>
  <c r="I42"/>
  <c r="H42"/>
  <c r="X41"/>
  <c r="W41"/>
  <c r="U41"/>
  <c r="T41"/>
  <c r="R41"/>
  <c r="Q41"/>
  <c r="O41"/>
  <c r="N41"/>
  <c r="L41"/>
  <c r="K41"/>
  <c r="I41"/>
  <c r="H41"/>
  <c r="X40"/>
  <c r="W40"/>
  <c r="U40"/>
  <c r="T40"/>
  <c r="R40"/>
  <c r="Q40"/>
  <c r="O40"/>
  <c r="N40"/>
  <c r="L40"/>
  <c r="K40"/>
  <c r="I40"/>
  <c r="H40"/>
  <c r="J38"/>
  <c r="G38"/>
  <c r="L37"/>
  <c r="O37" s="1"/>
  <c r="R37" s="1"/>
  <c r="U37" s="1"/>
  <c r="X37" s="1"/>
  <c r="K37"/>
  <c r="N37" s="1"/>
  <c r="Q37" s="1"/>
  <c r="T37" s="1"/>
  <c r="W37" s="1"/>
  <c r="J37"/>
  <c r="M37" s="1"/>
  <c r="X34"/>
  <c r="W34"/>
  <c r="U34"/>
  <c r="T34"/>
  <c r="R34"/>
  <c r="Q34"/>
  <c r="O34"/>
  <c r="N34"/>
  <c r="L34"/>
  <c r="K34"/>
  <c r="I34"/>
  <c r="H34"/>
  <c r="X33"/>
  <c r="W33"/>
  <c r="U33"/>
  <c r="T33"/>
  <c r="R33"/>
  <c r="Q33"/>
  <c r="O33"/>
  <c r="N33"/>
  <c r="L33"/>
  <c r="K33"/>
  <c r="I33"/>
  <c r="H33"/>
  <c r="X32"/>
  <c r="W32"/>
  <c r="U32"/>
  <c r="T32"/>
  <c r="R32"/>
  <c r="Q32"/>
  <c r="O32"/>
  <c r="N32"/>
  <c r="L32"/>
  <c r="K32"/>
  <c r="I32"/>
  <c r="H32"/>
  <c r="X31"/>
  <c r="W31"/>
  <c r="U31"/>
  <c r="T31"/>
  <c r="R31"/>
  <c r="Q31"/>
  <c r="O31"/>
  <c r="N31"/>
  <c r="L31"/>
  <c r="K31"/>
  <c r="I31"/>
  <c r="H31"/>
  <c r="X30"/>
  <c r="W30"/>
  <c r="U30"/>
  <c r="T30"/>
  <c r="R30"/>
  <c r="Q30"/>
  <c r="O30"/>
  <c r="N30"/>
  <c r="L30"/>
  <c r="K30"/>
  <c r="I30"/>
  <c r="H30"/>
  <c r="X28"/>
  <c r="W28"/>
  <c r="U28"/>
  <c r="T28"/>
  <c r="R28"/>
  <c r="Q28"/>
  <c r="O28"/>
  <c r="N28"/>
  <c r="L28"/>
  <c r="K28"/>
  <c r="I28"/>
  <c r="H28"/>
  <c r="X27"/>
  <c r="W27"/>
  <c r="U27"/>
  <c r="T27"/>
  <c r="R27"/>
  <c r="Q27"/>
  <c r="O27"/>
  <c r="N27"/>
  <c r="L27"/>
  <c r="K27"/>
  <c r="I27"/>
  <c r="H27"/>
  <c r="X26"/>
  <c r="W26"/>
  <c r="U26"/>
  <c r="U25" s="1"/>
  <c r="T26"/>
  <c r="T25" s="1"/>
  <c r="R26"/>
  <c r="Q26"/>
  <c r="Q25" s="1"/>
  <c r="O26"/>
  <c r="N26"/>
  <c r="N25" s="1"/>
  <c r="L26"/>
  <c r="K26"/>
  <c r="I26"/>
  <c r="H26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X19"/>
  <c r="W19"/>
  <c r="U19"/>
  <c r="T19"/>
  <c r="R19"/>
  <c r="Q19"/>
  <c r="O19"/>
  <c r="N19"/>
  <c r="L19"/>
  <c r="K19"/>
  <c r="I19"/>
  <c r="H19"/>
  <c r="X18"/>
  <c r="W18"/>
  <c r="U18"/>
  <c r="T18"/>
  <c r="R18"/>
  <c r="Q18"/>
  <c r="O18"/>
  <c r="N18"/>
  <c r="L18"/>
  <c r="K18"/>
  <c r="I18"/>
  <c r="H18"/>
  <c r="X17"/>
  <c r="W17"/>
  <c r="U17"/>
  <c r="T17"/>
  <c r="R17"/>
  <c r="Q17"/>
  <c r="O17"/>
  <c r="N17"/>
  <c r="L17"/>
  <c r="K17"/>
  <c r="I17"/>
  <c r="H17"/>
  <c r="X16"/>
  <c r="W16"/>
  <c r="U16"/>
  <c r="T16"/>
  <c r="R16"/>
  <c r="Q16"/>
  <c r="O16"/>
  <c r="N16"/>
  <c r="L16"/>
  <c r="L15" s="1"/>
  <c r="K16"/>
  <c r="I16"/>
  <c r="H16"/>
  <c r="X14"/>
  <c r="W14"/>
  <c r="U14"/>
  <c r="T14"/>
  <c r="R14"/>
  <c r="Q14"/>
  <c r="O14"/>
  <c r="N14"/>
  <c r="L14"/>
  <c r="K14"/>
  <c r="I14"/>
  <c r="H14"/>
  <c r="X13"/>
  <c r="W13"/>
  <c r="U13"/>
  <c r="T13"/>
  <c r="R13"/>
  <c r="Q13"/>
  <c r="O13"/>
  <c r="N13"/>
  <c r="L13"/>
  <c r="K13"/>
  <c r="I13"/>
  <c r="H13"/>
  <c r="X12"/>
  <c r="W12"/>
  <c r="U12"/>
  <c r="T12"/>
  <c r="R12"/>
  <c r="Q12"/>
  <c r="O12"/>
  <c r="N12"/>
  <c r="L12"/>
  <c r="K12"/>
  <c r="I12"/>
  <c r="H12"/>
  <c r="X11"/>
  <c r="W11"/>
  <c r="U11"/>
  <c r="T11"/>
  <c r="R11"/>
  <c r="Q11"/>
  <c r="O11"/>
  <c r="N11"/>
  <c r="L11"/>
  <c r="K11"/>
  <c r="I11"/>
  <c r="H11"/>
  <c r="G9"/>
  <c r="Q8"/>
  <c r="T8" s="1"/>
  <c r="W8" s="1"/>
  <c r="N8"/>
  <c r="L8"/>
  <c r="O8" s="1"/>
  <c r="R8" s="1"/>
  <c r="U8" s="1"/>
  <c r="X8" s="1"/>
  <c r="K8"/>
  <c r="J8"/>
  <c r="J9" s="1"/>
  <c r="X6"/>
  <c r="W6"/>
  <c r="U6"/>
  <c r="T6"/>
  <c r="R6"/>
  <c r="Q6"/>
  <c r="O6"/>
  <c r="N6"/>
  <c r="L6"/>
  <c r="K6"/>
  <c r="I6"/>
  <c r="H6"/>
  <c r="C5"/>
  <c r="C4"/>
  <c r="X34" i="11"/>
  <c r="W34"/>
  <c r="U34"/>
  <c r="T34"/>
  <c r="R34"/>
  <c r="Q34"/>
  <c r="O34"/>
  <c r="N34"/>
  <c r="L34"/>
  <c r="K34"/>
  <c r="I34"/>
  <c r="H34"/>
  <c r="X33"/>
  <c r="W33"/>
  <c r="U33"/>
  <c r="T33"/>
  <c r="R33"/>
  <c r="Q33"/>
  <c r="O33"/>
  <c r="N33"/>
  <c r="L33"/>
  <c r="K33"/>
  <c r="I33"/>
  <c r="H33"/>
  <c r="X32"/>
  <c r="W32"/>
  <c r="U32"/>
  <c r="T32"/>
  <c r="R32"/>
  <c r="Q32"/>
  <c r="O32"/>
  <c r="N32"/>
  <c r="L32"/>
  <c r="K32"/>
  <c r="I32"/>
  <c r="H32"/>
  <c r="X31"/>
  <c r="W31"/>
  <c r="U31"/>
  <c r="T31"/>
  <c r="R31"/>
  <c r="Q31"/>
  <c r="O31"/>
  <c r="N31"/>
  <c r="L31"/>
  <c r="K31"/>
  <c r="I31"/>
  <c r="H31"/>
  <c r="X30"/>
  <c r="W30"/>
  <c r="U30"/>
  <c r="T30"/>
  <c r="R30"/>
  <c r="Q30"/>
  <c r="O30"/>
  <c r="N30"/>
  <c r="L30"/>
  <c r="K30"/>
  <c r="I30"/>
  <c r="H30"/>
  <c r="X28"/>
  <c r="W28"/>
  <c r="U28"/>
  <c r="T28"/>
  <c r="R28"/>
  <c r="Q28"/>
  <c r="O28"/>
  <c r="N28"/>
  <c r="L28"/>
  <c r="K28"/>
  <c r="I28"/>
  <c r="H28"/>
  <c r="X27"/>
  <c r="W27"/>
  <c r="U27"/>
  <c r="T27"/>
  <c r="R27"/>
  <c r="Q27"/>
  <c r="O27"/>
  <c r="N27"/>
  <c r="L27"/>
  <c r="K27"/>
  <c r="I27"/>
  <c r="H27"/>
  <c r="X26"/>
  <c r="X25" s="1"/>
  <c r="W26"/>
  <c r="W25" s="1"/>
  <c r="U26"/>
  <c r="U25" s="1"/>
  <c r="T26"/>
  <c r="R26"/>
  <c r="R25" s="1"/>
  <c r="Q26"/>
  <c r="Q25" s="1"/>
  <c r="O26"/>
  <c r="O25" s="1"/>
  <c r="N26"/>
  <c r="N25" s="1"/>
  <c r="L26"/>
  <c r="K26"/>
  <c r="K25" s="1"/>
  <c r="I26"/>
  <c r="H26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X19"/>
  <c r="W19"/>
  <c r="U19"/>
  <c r="T19"/>
  <c r="R19"/>
  <c r="Q19"/>
  <c r="O19"/>
  <c r="N19"/>
  <c r="L19"/>
  <c r="K19"/>
  <c r="I19"/>
  <c r="H19"/>
  <c r="X18"/>
  <c r="W18"/>
  <c r="U18"/>
  <c r="T18"/>
  <c r="R18"/>
  <c r="Q18"/>
  <c r="O18"/>
  <c r="N18"/>
  <c r="L18"/>
  <c r="K18"/>
  <c r="I18"/>
  <c r="H18"/>
  <c r="X17"/>
  <c r="W17"/>
  <c r="U17"/>
  <c r="T17"/>
  <c r="R17"/>
  <c r="Q17"/>
  <c r="O17"/>
  <c r="N17"/>
  <c r="L17"/>
  <c r="K17"/>
  <c r="I17"/>
  <c r="H17"/>
  <c r="X16"/>
  <c r="X15" s="1"/>
  <c r="W16"/>
  <c r="U16"/>
  <c r="T16"/>
  <c r="R16"/>
  <c r="Q16"/>
  <c r="Q15" s="1"/>
  <c r="O16"/>
  <c r="O15" s="1"/>
  <c r="N16"/>
  <c r="N15" s="1"/>
  <c r="L16"/>
  <c r="L15" s="1"/>
  <c r="K16"/>
  <c r="I16"/>
  <c r="H16"/>
  <c r="X14"/>
  <c r="W14"/>
  <c r="U14"/>
  <c r="T14"/>
  <c r="R14"/>
  <c r="Q14"/>
  <c r="O14"/>
  <c r="N14"/>
  <c r="L14"/>
  <c r="K14"/>
  <c r="I14"/>
  <c r="H14"/>
  <c r="X13"/>
  <c r="W13"/>
  <c r="U13"/>
  <c r="T13"/>
  <c r="R13"/>
  <c r="Q13"/>
  <c r="O13"/>
  <c r="N13"/>
  <c r="L13"/>
  <c r="K13"/>
  <c r="I13"/>
  <c r="H13"/>
  <c r="X12"/>
  <c r="W12"/>
  <c r="U12"/>
  <c r="T12"/>
  <c r="R12"/>
  <c r="Q12"/>
  <c r="O12"/>
  <c r="N12"/>
  <c r="L12"/>
  <c r="K12"/>
  <c r="I12"/>
  <c r="H12"/>
  <c r="X11"/>
  <c r="W11"/>
  <c r="U11"/>
  <c r="T11"/>
  <c r="R11"/>
  <c r="Q11"/>
  <c r="Q10" s="1"/>
  <c r="O11"/>
  <c r="O10" s="1"/>
  <c r="N11"/>
  <c r="L11"/>
  <c r="L10" s="1"/>
  <c r="K11"/>
  <c r="I11"/>
  <c r="H11"/>
  <c r="X63"/>
  <c r="W63"/>
  <c r="U63"/>
  <c r="T63"/>
  <c r="R63"/>
  <c r="Q63"/>
  <c r="O63"/>
  <c r="N63"/>
  <c r="L63"/>
  <c r="K63"/>
  <c r="I63"/>
  <c r="H63"/>
  <c r="X62"/>
  <c r="W62"/>
  <c r="U62"/>
  <c r="T62"/>
  <c r="R62"/>
  <c r="Q62"/>
  <c r="O62"/>
  <c r="N62"/>
  <c r="L62"/>
  <c r="K62"/>
  <c r="I62"/>
  <c r="H62"/>
  <c r="X61"/>
  <c r="W61"/>
  <c r="U61"/>
  <c r="T61"/>
  <c r="R61"/>
  <c r="Q61"/>
  <c r="O61"/>
  <c r="N61"/>
  <c r="L61"/>
  <c r="K61"/>
  <c r="I61"/>
  <c r="H61"/>
  <c r="X60"/>
  <c r="W60"/>
  <c r="U60"/>
  <c r="T60"/>
  <c r="R60"/>
  <c r="Q60"/>
  <c r="O60"/>
  <c r="N60"/>
  <c r="L60"/>
  <c r="K60"/>
  <c r="I60"/>
  <c r="H60"/>
  <c r="X59"/>
  <c r="W59"/>
  <c r="U59"/>
  <c r="T59"/>
  <c r="R59"/>
  <c r="Q59"/>
  <c r="O59"/>
  <c r="N59"/>
  <c r="L59"/>
  <c r="K59"/>
  <c r="I59"/>
  <c r="H59"/>
  <c r="X57"/>
  <c r="W57"/>
  <c r="U57"/>
  <c r="T57"/>
  <c r="R57"/>
  <c r="Q57"/>
  <c r="O57"/>
  <c r="N57"/>
  <c r="L57"/>
  <c r="K57"/>
  <c r="I57"/>
  <c r="H57"/>
  <c r="X56"/>
  <c r="W56"/>
  <c r="U56"/>
  <c r="T56"/>
  <c r="R56"/>
  <c r="Q56"/>
  <c r="O56"/>
  <c r="N56"/>
  <c r="L56"/>
  <c r="K56"/>
  <c r="I56"/>
  <c r="H56"/>
  <c r="X55"/>
  <c r="W55"/>
  <c r="U55"/>
  <c r="T55"/>
  <c r="R55"/>
  <c r="Q55"/>
  <c r="O55"/>
  <c r="N55"/>
  <c r="L55"/>
  <c r="K55"/>
  <c r="I55"/>
  <c r="H55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X48"/>
  <c r="W48"/>
  <c r="U48"/>
  <c r="T48"/>
  <c r="R48"/>
  <c r="Q48"/>
  <c r="O48"/>
  <c r="N48"/>
  <c r="L48"/>
  <c r="K48"/>
  <c r="I48"/>
  <c r="H48"/>
  <c r="X47"/>
  <c r="W47"/>
  <c r="U47"/>
  <c r="T47"/>
  <c r="R47"/>
  <c r="Q47"/>
  <c r="O47"/>
  <c r="N47"/>
  <c r="L47"/>
  <c r="K47"/>
  <c r="I47"/>
  <c r="H47"/>
  <c r="X46"/>
  <c r="W46"/>
  <c r="U46"/>
  <c r="T46"/>
  <c r="R46"/>
  <c r="Q46"/>
  <c r="O46"/>
  <c r="N46"/>
  <c r="L46"/>
  <c r="K46"/>
  <c r="I46"/>
  <c r="H46"/>
  <c r="X45"/>
  <c r="W45"/>
  <c r="U45"/>
  <c r="T45"/>
  <c r="R45"/>
  <c r="Q45"/>
  <c r="O45"/>
  <c r="N45"/>
  <c r="L45"/>
  <c r="K45"/>
  <c r="I45"/>
  <c r="H45"/>
  <c r="X43"/>
  <c r="W43"/>
  <c r="U43"/>
  <c r="T43"/>
  <c r="R43"/>
  <c r="Q43"/>
  <c r="O43"/>
  <c r="N43"/>
  <c r="L43"/>
  <c r="K43"/>
  <c r="I43"/>
  <c r="H43"/>
  <c r="X42"/>
  <c r="W42"/>
  <c r="U42"/>
  <c r="T42"/>
  <c r="R42"/>
  <c r="Q42"/>
  <c r="O42"/>
  <c r="N42"/>
  <c r="L42"/>
  <c r="K42"/>
  <c r="I42"/>
  <c r="H42"/>
  <c r="X41"/>
  <c r="W41"/>
  <c r="U41"/>
  <c r="T41"/>
  <c r="R41"/>
  <c r="Q41"/>
  <c r="O41"/>
  <c r="N41"/>
  <c r="L41"/>
  <c r="K41"/>
  <c r="I41"/>
  <c r="H41"/>
  <c r="X40"/>
  <c r="W40"/>
  <c r="U40"/>
  <c r="T40"/>
  <c r="R40"/>
  <c r="Q40"/>
  <c r="O40"/>
  <c r="N40"/>
  <c r="L40"/>
  <c r="K40"/>
  <c r="I40"/>
  <c r="H40"/>
  <c r="J38"/>
  <c r="G38"/>
  <c r="L37"/>
  <c r="O37" s="1"/>
  <c r="R37" s="1"/>
  <c r="U37" s="1"/>
  <c r="X37" s="1"/>
  <c r="K37"/>
  <c r="N37" s="1"/>
  <c r="Q37" s="1"/>
  <c r="T37" s="1"/>
  <c r="W37" s="1"/>
  <c r="J37"/>
  <c r="M37" s="1"/>
  <c r="G9"/>
  <c r="N8"/>
  <c r="Q8" s="1"/>
  <c r="T8" s="1"/>
  <c r="W8" s="1"/>
  <c r="L8"/>
  <c r="O8" s="1"/>
  <c r="R8" s="1"/>
  <c r="U8" s="1"/>
  <c r="X8" s="1"/>
  <c r="K8"/>
  <c r="J8"/>
  <c r="J9" s="1"/>
  <c r="X6"/>
  <c r="W6"/>
  <c r="U6"/>
  <c r="T6"/>
  <c r="R6"/>
  <c r="Q6"/>
  <c r="O6"/>
  <c r="N6"/>
  <c r="L6"/>
  <c r="K6"/>
  <c r="I6"/>
  <c r="H6"/>
  <c r="C5"/>
  <c r="C4"/>
  <c r="X34" i="10"/>
  <c r="W34"/>
  <c r="U34"/>
  <c r="T34"/>
  <c r="R34"/>
  <c r="Q34"/>
  <c r="O34"/>
  <c r="N34"/>
  <c r="L34"/>
  <c r="K34"/>
  <c r="I34"/>
  <c r="H34"/>
  <c r="X33"/>
  <c r="W33"/>
  <c r="U33"/>
  <c r="T33"/>
  <c r="R33"/>
  <c r="Q33"/>
  <c r="O33"/>
  <c r="N33"/>
  <c r="L33"/>
  <c r="K33"/>
  <c r="I33"/>
  <c r="H33"/>
  <c r="X32"/>
  <c r="W32"/>
  <c r="U32"/>
  <c r="T32"/>
  <c r="R32"/>
  <c r="Q32"/>
  <c r="O32"/>
  <c r="N32"/>
  <c r="L32"/>
  <c r="K32"/>
  <c r="I32"/>
  <c r="H32"/>
  <c r="X31"/>
  <c r="W31"/>
  <c r="U31"/>
  <c r="T31"/>
  <c r="R31"/>
  <c r="Q31"/>
  <c r="O31"/>
  <c r="N31"/>
  <c r="L31"/>
  <c r="K31"/>
  <c r="I31"/>
  <c r="H31"/>
  <c r="X30"/>
  <c r="W30"/>
  <c r="U30"/>
  <c r="T30"/>
  <c r="R30"/>
  <c r="Q30"/>
  <c r="O30"/>
  <c r="N30"/>
  <c r="L30"/>
  <c r="K30"/>
  <c r="I30"/>
  <c r="H30"/>
  <c r="X28"/>
  <c r="W28"/>
  <c r="U28"/>
  <c r="T28"/>
  <c r="R28"/>
  <c r="Q28"/>
  <c r="O28"/>
  <c r="N28"/>
  <c r="L28"/>
  <c r="K28"/>
  <c r="I28"/>
  <c r="H28"/>
  <c r="X27"/>
  <c r="W27"/>
  <c r="U27"/>
  <c r="T27"/>
  <c r="R27"/>
  <c r="Q27"/>
  <c r="O27"/>
  <c r="N27"/>
  <c r="L27"/>
  <c r="K27"/>
  <c r="I27"/>
  <c r="H27"/>
  <c r="X26"/>
  <c r="X25" s="1"/>
  <c r="W26"/>
  <c r="U26"/>
  <c r="U25" s="1"/>
  <c r="T26"/>
  <c r="T25" s="1"/>
  <c r="R26"/>
  <c r="R25" s="1"/>
  <c r="Q26"/>
  <c r="Q25" s="1"/>
  <c r="O26"/>
  <c r="O25" s="1"/>
  <c r="N26"/>
  <c r="L26"/>
  <c r="L25" s="1"/>
  <c r="K26"/>
  <c r="K25" s="1"/>
  <c r="I26"/>
  <c r="H26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X19"/>
  <c r="W19"/>
  <c r="U19"/>
  <c r="T19"/>
  <c r="R19"/>
  <c r="Q19"/>
  <c r="O19"/>
  <c r="N19"/>
  <c r="L19"/>
  <c r="K19"/>
  <c r="I19"/>
  <c r="H19"/>
  <c r="X18"/>
  <c r="W18"/>
  <c r="U18"/>
  <c r="T18"/>
  <c r="R18"/>
  <c r="Q18"/>
  <c r="O18"/>
  <c r="N18"/>
  <c r="L18"/>
  <c r="K18"/>
  <c r="I18"/>
  <c r="H18"/>
  <c r="X17"/>
  <c r="W17"/>
  <c r="U17"/>
  <c r="T17"/>
  <c r="R17"/>
  <c r="Q17"/>
  <c r="O17"/>
  <c r="N17"/>
  <c r="L17"/>
  <c r="K17"/>
  <c r="I17"/>
  <c r="H17"/>
  <c r="X16"/>
  <c r="X15" s="1"/>
  <c r="W16"/>
  <c r="W15" s="1"/>
  <c r="U16"/>
  <c r="U15" s="1"/>
  <c r="T16"/>
  <c r="T15" s="1"/>
  <c r="R16"/>
  <c r="R15" s="1"/>
  <c r="Q16"/>
  <c r="Q15" s="1"/>
  <c r="O16"/>
  <c r="O15" s="1"/>
  <c r="N16"/>
  <c r="N15" s="1"/>
  <c r="L16"/>
  <c r="L15" s="1"/>
  <c r="K16"/>
  <c r="K15" s="1"/>
  <c r="I16"/>
  <c r="I15" s="1"/>
  <c r="H16"/>
  <c r="H15" s="1"/>
  <c r="X14"/>
  <c r="W14"/>
  <c r="U14"/>
  <c r="T14"/>
  <c r="R14"/>
  <c r="Q14"/>
  <c r="O14"/>
  <c r="N14"/>
  <c r="L14"/>
  <c r="K14"/>
  <c r="I14"/>
  <c r="H14"/>
  <c r="X13"/>
  <c r="W13"/>
  <c r="U13"/>
  <c r="T13"/>
  <c r="R13"/>
  <c r="Q13"/>
  <c r="O13"/>
  <c r="N13"/>
  <c r="L13"/>
  <c r="K13"/>
  <c r="I13"/>
  <c r="H13"/>
  <c r="X12"/>
  <c r="W12"/>
  <c r="U12"/>
  <c r="T12"/>
  <c r="R12"/>
  <c r="Q12"/>
  <c r="O12"/>
  <c r="N12"/>
  <c r="L12"/>
  <c r="K12"/>
  <c r="I12"/>
  <c r="H12"/>
  <c r="X11"/>
  <c r="X10" s="1"/>
  <c r="W11"/>
  <c r="U11"/>
  <c r="T11"/>
  <c r="R11"/>
  <c r="Q11"/>
  <c r="Q10" s="1"/>
  <c r="O11"/>
  <c r="O10" s="1"/>
  <c r="N11"/>
  <c r="L11"/>
  <c r="K11"/>
  <c r="I11"/>
  <c r="H11"/>
  <c r="M8"/>
  <c r="P8" s="1"/>
  <c r="L8"/>
  <c r="O8" s="1"/>
  <c r="R8" s="1"/>
  <c r="U8" s="1"/>
  <c r="X8" s="1"/>
  <c r="K8"/>
  <c r="N8" s="1"/>
  <c r="Q8" s="1"/>
  <c r="T8" s="1"/>
  <c r="W8" s="1"/>
  <c r="R64"/>
  <c r="Q64"/>
  <c r="X63"/>
  <c r="W63"/>
  <c r="U63"/>
  <c r="T63"/>
  <c r="R63"/>
  <c r="Q63"/>
  <c r="O63"/>
  <c r="N63"/>
  <c r="X62"/>
  <c r="W62"/>
  <c r="U62"/>
  <c r="T62"/>
  <c r="R62"/>
  <c r="Q62"/>
  <c r="O62"/>
  <c r="N62"/>
  <c r="X61"/>
  <c r="W61"/>
  <c r="U61"/>
  <c r="T61"/>
  <c r="R61"/>
  <c r="Q61"/>
  <c r="O61"/>
  <c r="N61"/>
  <c r="X60"/>
  <c r="W60"/>
  <c r="U60"/>
  <c r="T60"/>
  <c r="R60"/>
  <c r="Q60"/>
  <c r="O60"/>
  <c r="N60"/>
  <c r="X59"/>
  <c r="W59"/>
  <c r="U59"/>
  <c r="T59"/>
  <c r="R59"/>
  <c r="Q59"/>
  <c r="O59"/>
  <c r="N59"/>
  <c r="M58"/>
  <c r="L58"/>
  <c r="K58"/>
  <c r="J58"/>
  <c r="I58"/>
  <c r="H58"/>
  <c r="G58"/>
  <c r="X57"/>
  <c r="W57"/>
  <c r="U57"/>
  <c r="T57"/>
  <c r="R57"/>
  <c r="Q57"/>
  <c r="O57"/>
  <c r="N57"/>
  <c r="X56"/>
  <c r="W56"/>
  <c r="U56"/>
  <c r="T56"/>
  <c r="R56"/>
  <c r="Q56"/>
  <c r="O56"/>
  <c r="N56"/>
  <c r="X55"/>
  <c r="X54" s="1"/>
  <c r="W55"/>
  <c r="U55"/>
  <c r="T55"/>
  <c r="T54" s="1"/>
  <c r="R55"/>
  <c r="Q55"/>
  <c r="O55"/>
  <c r="O54" s="1"/>
  <c r="N55"/>
  <c r="N54" s="1"/>
  <c r="M54"/>
  <c r="L54"/>
  <c r="K54"/>
  <c r="J54"/>
  <c r="I54"/>
  <c r="H54"/>
  <c r="G54"/>
  <c r="Y53"/>
  <c r="X53"/>
  <c r="W53"/>
  <c r="V53"/>
  <c r="U53"/>
  <c r="T53"/>
  <c r="S53"/>
  <c r="R53"/>
  <c r="Q53"/>
  <c r="P53"/>
  <c r="O53"/>
  <c r="N53"/>
  <c r="Y52"/>
  <c r="X52"/>
  <c r="W52"/>
  <c r="V52"/>
  <c r="U52"/>
  <c r="T52"/>
  <c r="S52"/>
  <c r="R52"/>
  <c r="Q52"/>
  <c r="P52"/>
  <c r="O52"/>
  <c r="N52"/>
  <c r="Y51"/>
  <c r="X51"/>
  <c r="W51"/>
  <c r="V51"/>
  <c r="U51"/>
  <c r="T51"/>
  <c r="S51"/>
  <c r="R51"/>
  <c r="Q51"/>
  <c r="P51"/>
  <c r="O51"/>
  <c r="N51"/>
  <c r="Y50"/>
  <c r="Y49" s="1"/>
  <c r="X50"/>
  <c r="X49" s="1"/>
  <c r="W50"/>
  <c r="W49" s="1"/>
  <c r="V50"/>
  <c r="V49" s="1"/>
  <c r="U50"/>
  <c r="U49" s="1"/>
  <c r="T50"/>
  <c r="T49" s="1"/>
  <c r="S50"/>
  <c r="R50"/>
  <c r="R49" s="1"/>
  <c r="Q50"/>
  <c r="P50"/>
  <c r="O50"/>
  <c r="O49" s="1"/>
  <c r="N50"/>
  <c r="N49" s="1"/>
  <c r="M49"/>
  <c r="L49"/>
  <c r="K49"/>
  <c r="J49"/>
  <c r="I49"/>
  <c r="H49"/>
  <c r="G49"/>
  <c r="X48"/>
  <c r="W48"/>
  <c r="U48"/>
  <c r="T48"/>
  <c r="R48"/>
  <c r="Q48"/>
  <c r="O48"/>
  <c r="N48"/>
  <c r="X47"/>
  <c r="W47"/>
  <c r="U47"/>
  <c r="T47"/>
  <c r="R47"/>
  <c r="Q47"/>
  <c r="O47"/>
  <c r="N47"/>
  <c r="X46"/>
  <c r="W46"/>
  <c r="U46"/>
  <c r="T46"/>
  <c r="R46"/>
  <c r="Q46"/>
  <c r="O46"/>
  <c r="N46"/>
  <c r="X45"/>
  <c r="X44" s="1"/>
  <c r="W45"/>
  <c r="W44" s="1"/>
  <c r="U45"/>
  <c r="U44" s="1"/>
  <c r="T45"/>
  <c r="T44" s="1"/>
  <c r="R45"/>
  <c r="R44" s="1"/>
  <c r="Q45"/>
  <c r="O45"/>
  <c r="N45"/>
  <c r="N44" s="1"/>
  <c r="M44"/>
  <c r="L44"/>
  <c r="K44"/>
  <c r="J44"/>
  <c r="I44"/>
  <c r="H44"/>
  <c r="G44"/>
  <c r="X43"/>
  <c r="W43"/>
  <c r="U43"/>
  <c r="T43"/>
  <c r="R43"/>
  <c r="Q43"/>
  <c r="O43"/>
  <c r="N43"/>
  <c r="X42"/>
  <c r="W42"/>
  <c r="U42"/>
  <c r="T42"/>
  <c r="R42"/>
  <c r="Q42"/>
  <c r="O42"/>
  <c r="N42"/>
  <c r="X41"/>
  <c r="W41"/>
  <c r="U41"/>
  <c r="T41"/>
  <c r="R41"/>
  <c r="Q41"/>
  <c r="O41"/>
  <c r="N41"/>
  <c r="X40"/>
  <c r="X39" s="1"/>
  <c r="W40"/>
  <c r="U40"/>
  <c r="U39" s="1"/>
  <c r="T40"/>
  <c r="R40"/>
  <c r="R39" s="1"/>
  <c r="Q40"/>
  <c r="O40"/>
  <c r="N40"/>
  <c r="M39"/>
  <c r="L39"/>
  <c r="K39"/>
  <c r="J39"/>
  <c r="I39"/>
  <c r="H39"/>
  <c r="G39"/>
  <c r="P38"/>
  <c r="G38"/>
  <c r="V37"/>
  <c r="V38" s="1"/>
  <c r="S37"/>
  <c r="S38" s="1"/>
  <c r="Q37"/>
  <c r="T37" s="1"/>
  <c r="W37" s="1"/>
  <c r="N37"/>
  <c r="M37"/>
  <c r="M38" s="1"/>
  <c r="L37"/>
  <c r="O37" s="1"/>
  <c r="R37" s="1"/>
  <c r="U37" s="1"/>
  <c r="X37" s="1"/>
  <c r="K37"/>
  <c r="J37"/>
  <c r="J38" s="1"/>
  <c r="N25"/>
  <c r="G9"/>
  <c r="J8"/>
  <c r="M9" s="1"/>
  <c r="X6"/>
  <c r="W6"/>
  <c r="U6"/>
  <c r="T6"/>
  <c r="R6"/>
  <c r="Q6"/>
  <c r="O6"/>
  <c r="N6"/>
  <c r="L6"/>
  <c r="K6"/>
  <c r="I6"/>
  <c r="H6"/>
  <c r="C5"/>
  <c r="C4"/>
  <c r="AL916" i="1" l="1"/>
  <c r="AT916"/>
  <c r="BB916"/>
  <c r="BO916"/>
  <c r="CP860"/>
  <c r="U860"/>
  <c r="AK860"/>
  <c r="BE860"/>
  <c r="BU860"/>
  <c r="CO860"/>
  <c r="P869"/>
  <c r="AF869"/>
  <c r="AV869"/>
  <c r="BL869"/>
  <c r="BX869"/>
  <c r="CF869"/>
  <c r="CR869"/>
  <c r="G927"/>
  <c r="CQ884"/>
  <c r="CC869"/>
  <c r="CE896"/>
  <c r="K884"/>
  <c r="O884"/>
  <c r="S884"/>
  <c r="W884"/>
  <c r="AA884"/>
  <c r="AE884"/>
  <c r="AI884"/>
  <c r="AM884"/>
  <c r="AQ884"/>
  <c r="AU884"/>
  <c r="AY884"/>
  <c r="BC884"/>
  <c r="BG884"/>
  <c r="BK884"/>
  <c r="BO884"/>
  <c r="BS884"/>
  <c r="BW884"/>
  <c r="CA884"/>
  <c r="CE884"/>
  <c r="CI884"/>
  <c r="CM884"/>
  <c r="J905"/>
  <c r="N905"/>
  <c r="R905"/>
  <c r="V905"/>
  <c r="Z905"/>
  <c r="AD905"/>
  <c r="AH905"/>
  <c r="AL905"/>
  <c r="AP905"/>
  <c r="AT905"/>
  <c r="AX905"/>
  <c r="BB905"/>
  <c r="BF905"/>
  <c r="BJ905"/>
  <c r="BN905"/>
  <c r="BR905"/>
  <c r="BG860"/>
  <c r="BW860"/>
  <c r="AD916"/>
  <c r="BT896"/>
  <c r="F926"/>
  <c r="F925"/>
  <c r="BY896"/>
  <c r="CN896"/>
  <c r="N916"/>
  <c r="Z916"/>
  <c r="AE916"/>
  <c r="AH916"/>
  <c r="AM916"/>
  <c r="AP916"/>
  <c r="AU916"/>
  <c r="AX916"/>
  <c r="BC916"/>
  <c r="BF916"/>
  <c r="BK916"/>
  <c r="BP916"/>
  <c r="BT916"/>
  <c r="BX916"/>
  <c r="CB916"/>
  <c r="CF916"/>
  <c r="F924"/>
  <c r="CI890"/>
  <c r="G919"/>
  <c r="F930"/>
  <c r="G923"/>
  <c r="P49" i="10"/>
  <c r="I927" i="1"/>
  <c r="I923" s="1"/>
  <c r="I919" s="1"/>
  <c r="I918" s="1"/>
  <c r="F929"/>
  <c r="F928"/>
  <c r="H927"/>
  <c r="F920"/>
  <c r="F921"/>
  <c r="F922"/>
  <c r="AA916"/>
  <c r="AI916"/>
  <c r="AQ916"/>
  <c r="AY916"/>
  <c r="BG916"/>
  <c r="W916"/>
  <c r="CI860"/>
  <c r="AS905"/>
  <c r="AW905"/>
  <c r="BA905"/>
  <c r="BE905"/>
  <c r="BI905"/>
  <c r="BM905"/>
  <c r="BQ905"/>
  <c r="BU905"/>
  <c r="BY905"/>
  <c r="CC905"/>
  <c r="CG905"/>
  <c r="CK905"/>
  <c r="CO905"/>
  <c r="CS905"/>
  <c r="BL916"/>
  <c r="CD860"/>
  <c r="V916"/>
  <c r="J869"/>
  <c r="N869"/>
  <c r="R869"/>
  <c r="V869"/>
  <c r="Z869"/>
  <c r="AD869"/>
  <c r="AH869"/>
  <c r="AL869"/>
  <c r="AP869"/>
  <c r="AT869"/>
  <c r="AX869"/>
  <c r="BB869"/>
  <c r="BF869"/>
  <c r="BJ869"/>
  <c r="BN869"/>
  <c r="BR869"/>
  <c r="BV869"/>
  <c r="BZ869"/>
  <c r="CD869"/>
  <c r="CH869"/>
  <c r="CL869"/>
  <c r="CP869"/>
  <c r="BD896"/>
  <c r="CJ896"/>
  <c r="J916"/>
  <c r="AW896"/>
  <c r="BM896"/>
  <c r="J860"/>
  <c r="R860"/>
  <c r="Z860"/>
  <c r="AH860"/>
  <c r="AP860"/>
  <c r="AX860"/>
  <c r="BB860"/>
  <c r="BJ860"/>
  <c r="BN860"/>
  <c r="BR860"/>
  <c r="BZ860"/>
  <c r="CH860"/>
  <c r="CL860"/>
  <c r="AK869"/>
  <c r="BA869"/>
  <c r="BQ869"/>
  <c r="I884"/>
  <c r="M884"/>
  <c r="Q884"/>
  <c r="U884"/>
  <c r="Y884"/>
  <c r="AC884"/>
  <c r="AK884"/>
  <c r="AO884"/>
  <c r="BA884"/>
  <c r="BE884"/>
  <c r="BI884"/>
  <c r="BM884"/>
  <c r="BU884"/>
  <c r="BY884"/>
  <c r="CC884"/>
  <c r="CG884"/>
  <c r="CO884"/>
  <c r="CS884"/>
  <c r="BQ890"/>
  <c r="F917"/>
  <c r="AX890"/>
  <c r="AE896"/>
  <c r="AU896"/>
  <c r="AY896"/>
  <c r="BK896"/>
  <c r="BO896"/>
  <c r="BW896"/>
  <c r="CC896"/>
  <c r="CI896"/>
  <c r="CM896"/>
  <c r="CO896"/>
  <c r="Z890"/>
  <c r="AH890"/>
  <c r="AL890"/>
  <c r="BB890"/>
  <c r="BF890"/>
  <c r="BR890"/>
  <c r="BV890"/>
  <c r="BZ890"/>
  <c r="CE890"/>
  <c r="CL890"/>
  <c r="CP890"/>
  <c r="AS896"/>
  <c r="K860"/>
  <c r="O860"/>
  <c r="S860"/>
  <c r="W860"/>
  <c r="AA860"/>
  <c r="AE860"/>
  <c r="AI860"/>
  <c r="AM860"/>
  <c r="AQ860"/>
  <c r="AU860"/>
  <c r="AY860"/>
  <c r="BC860"/>
  <c r="BK860"/>
  <c r="BO860"/>
  <c r="BS860"/>
  <c r="CA860"/>
  <c r="CE860"/>
  <c r="CM860"/>
  <c r="CQ860"/>
  <c r="CC860"/>
  <c r="CK860"/>
  <c r="W39" i="10"/>
  <c r="I890" i="1"/>
  <c r="M890"/>
  <c r="Q890"/>
  <c r="U890"/>
  <c r="Y890"/>
  <c r="AC890"/>
  <c r="AG890"/>
  <c r="AK890"/>
  <c r="AO890"/>
  <c r="AS890"/>
  <c r="AW890"/>
  <c r="BA890"/>
  <c r="BE890"/>
  <c r="BI890"/>
  <c r="BM890"/>
  <c r="BU890"/>
  <c r="BY890"/>
  <c r="CC890"/>
  <c r="CG890"/>
  <c r="CK890"/>
  <c r="CO890"/>
  <c r="CK896"/>
  <c r="BI896"/>
  <c r="BU896"/>
  <c r="G916"/>
  <c r="I860"/>
  <c r="M860"/>
  <c r="Q860"/>
  <c r="Y860"/>
  <c r="AC860"/>
  <c r="AG860"/>
  <c r="AO860"/>
  <c r="AS860"/>
  <c r="AW860"/>
  <c r="BA860"/>
  <c r="BI860"/>
  <c r="BM860"/>
  <c r="BQ860"/>
  <c r="BY860"/>
  <c r="CG860"/>
  <c r="CS860"/>
  <c r="I869"/>
  <c r="M869"/>
  <c r="Q869"/>
  <c r="U869"/>
  <c r="Y869"/>
  <c r="AC869"/>
  <c r="AG869"/>
  <c r="AO869"/>
  <c r="AS869"/>
  <c r="AW869"/>
  <c r="BE869"/>
  <c r="BI869"/>
  <c r="BM869"/>
  <c r="BU869"/>
  <c r="BY869"/>
  <c r="CG869"/>
  <c r="CO869"/>
  <c r="CS869"/>
  <c r="AG884"/>
  <c r="AW884"/>
  <c r="BJ884"/>
  <c r="BV884"/>
  <c r="CD884"/>
  <c r="CL884"/>
  <c r="CP884"/>
  <c r="AL896"/>
  <c r="BA896"/>
  <c r="BE896"/>
  <c r="BQ896"/>
  <c r="CG896"/>
  <c r="O916"/>
  <c r="R916"/>
  <c r="H869"/>
  <c r="L869"/>
  <c r="T869"/>
  <c r="X869"/>
  <c r="AB869"/>
  <c r="AJ869"/>
  <c r="AN869"/>
  <c r="AR869"/>
  <c r="AZ869"/>
  <c r="BD869"/>
  <c r="BH869"/>
  <c r="BP869"/>
  <c r="BT869"/>
  <c r="CB869"/>
  <c r="CJ869"/>
  <c r="CN869"/>
  <c r="J890"/>
  <c r="CQ890"/>
  <c r="V890"/>
  <c r="AP890"/>
  <c r="BN890"/>
  <c r="CD890"/>
  <c r="AD896"/>
  <c r="AR896"/>
  <c r="AV896"/>
  <c r="AZ896"/>
  <c r="BC896"/>
  <c r="BH896"/>
  <c r="BL896"/>
  <c r="BP896"/>
  <c r="BS896"/>
  <c r="BX896"/>
  <c r="CA896"/>
  <c r="CF896"/>
  <c r="CQ896"/>
  <c r="I916"/>
  <c r="L916"/>
  <c r="P916"/>
  <c r="T916"/>
  <c r="X916"/>
  <c r="AB916"/>
  <c r="AF916"/>
  <c r="AJ916"/>
  <c r="AN916"/>
  <c r="AR916"/>
  <c r="AV916"/>
  <c r="AZ916"/>
  <c r="BD916"/>
  <c r="BH916"/>
  <c r="G890"/>
  <c r="G896"/>
  <c r="CR890"/>
  <c r="K896"/>
  <c r="N896"/>
  <c r="S896"/>
  <c r="V896"/>
  <c r="AA896"/>
  <c r="AI896"/>
  <c r="AQ896"/>
  <c r="H860"/>
  <c r="L860"/>
  <c r="P860"/>
  <c r="T860"/>
  <c r="X860"/>
  <c r="AB860"/>
  <c r="AF860"/>
  <c r="AJ860"/>
  <c r="AN860"/>
  <c r="AR860"/>
  <c r="AV860"/>
  <c r="AZ860"/>
  <c r="BD860"/>
  <c r="BH860"/>
  <c r="BL860"/>
  <c r="BP860"/>
  <c r="BT860"/>
  <c r="BX860"/>
  <c r="CB860"/>
  <c r="CF860"/>
  <c r="CJ860"/>
  <c r="CN860"/>
  <c r="CR860"/>
  <c r="N860"/>
  <c r="V860"/>
  <c r="AD860"/>
  <c r="AL860"/>
  <c r="AT860"/>
  <c r="BF860"/>
  <c r="BV860"/>
  <c r="J884"/>
  <c r="N884"/>
  <c r="R884"/>
  <c r="V884"/>
  <c r="Z884"/>
  <c r="AD884"/>
  <c r="AH884"/>
  <c r="AL884"/>
  <c r="AT884"/>
  <c r="AX884"/>
  <c r="BB884"/>
  <c r="BN884"/>
  <c r="BR884"/>
  <c r="CH884"/>
  <c r="CS890"/>
  <c r="N890"/>
  <c r="AD890"/>
  <c r="AT890"/>
  <c r="BJ890"/>
  <c r="W896"/>
  <c r="AM896"/>
  <c r="BG896"/>
  <c r="CB896"/>
  <c r="CR896"/>
  <c r="J896"/>
  <c r="R896"/>
  <c r="Z896"/>
  <c r="AH896"/>
  <c r="AP896"/>
  <c r="AT896"/>
  <c r="AX896"/>
  <c r="BB896"/>
  <c r="BF896"/>
  <c r="BJ896"/>
  <c r="BN896"/>
  <c r="BR896"/>
  <c r="BV896"/>
  <c r="BZ896"/>
  <c r="CD896"/>
  <c r="CH896"/>
  <c r="CL896"/>
  <c r="CP896"/>
  <c r="K916"/>
  <c r="S916"/>
  <c r="G860"/>
  <c r="G869"/>
  <c r="G884"/>
  <c r="G905"/>
  <c r="O896"/>
  <c r="H890"/>
  <c r="L890"/>
  <c r="P890"/>
  <c r="T890"/>
  <c r="X890"/>
  <c r="AB890"/>
  <c r="AF890"/>
  <c r="AJ890"/>
  <c r="AN890"/>
  <c r="AR890"/>
  <c r="AV890"/>
  <c r="AZ890"/>
  <c r="BD890"/>
  <c r="BH890"/>
  <c r="BL890"/>
  <c r="BP890"/>
  <c r="BT890"/>
  <c r="BX890"/>
  <c r="CB890"/>
  <c r="CF890"/>
  <c r="CJ890"/>
  <c r="CN890"/>
  <c r="R890"/>
  <c r="H896"/>
  <c r="L896"/>
  <c r="P896"/>
  <c r="T896"/>
  <c r="X896"/>
  <c r="AB896"/>
  <c r="AF896"/>
  <c r="AJ896"/>
  <c r="AN896"/>
  <c r="H916"/>
  <c r="CH890"/>
  <c r="CM890"/>
  <c r="M916"/>
  <c r="Q916"/>
  <c r="U916"/>
  <c r="Y916"/>
  <c r="AC916"/>
  <c r="AG916"/>
  <c r="AK916"/>
  <c r="AO916"/>
  <c r="AS916"/>
  <c r="AW916"/>
  <c r="BA916"/>
  <c r="BE916"/>
  <c r="BI916"/>
  <c r="K890"/>
  <c r="O890"/>
  <c r="S890"/>
  <c r="W890"/>
  <c r="AA890"/>
  <c r="AE890"/>
  <c r="AI890"/>
  <c r="AM890"/>
  <c r="AQ890"/>
  <c r="AU890"/>
  <c r="AY890"/>
  <c r="BC890"/>
  <c r="BG890"/>
  <c r="BG859" s="1"/>
  <c r="BK890"/>
  <c r="BO890"/>
  <c r="BS890"/>
  <c r="BW890"/>
  <c r="BW859" s="1"/>
  <c r="CA890"/>
  <c r="I896"/>
  <c r="M896"/>
  <c r="Q896"/>
  <c r="U896"/>
  <c r="Y896"/>
  <c r="AC896"/>
  <c r="AG896"/>
  <c r="AK896"/>
  <c r="AO896"/>
  <c r="O39" i="10"/>
  <c r="F909" i="1"/>
  <c r="F913"/>
  <c r="F911"/>
  <c r="F915"/>
  <c r="F907"/>
  <c r="F906"/>
  <c r="F910"/>
  <c r="F914"/>
  <c r="F908"/>
  <c r="F912"/>
  <c r="J848"/>
  <c r="V848"/>
  <c r="AH848"/>
  <c r="AT848"/>
  <c r="BF848"/>
  <c r="BR848"/>
  <c r="CD848"/>
  <c r="CP848"/>
  <c r="J853"/>
  <c r="V853"/>
  <c r="AH853"/>
  <c r="AT853"/>
  <c r="BF853"/>
  <c r="BR853"/>
  <c r="CD853"/>
  <c r="CP853"/>
  <c r="F887"/>
  <c r="F892"/>
  <c r="F897"/>
  <c r="F901"/>
  <c r="P853"/>
  <c r="AB853"/>
  <c r="AN853"/>
  <c r="AZ853"/>
  <c r="F873"/>
  <c r="F877"/>
  <c r="F881"/>
  <c r="F886"/>
  <c r="F891"/>
  <c r="F895"/>
  <c r="F900"/>
  <c r="F879"/>
  <c r="F888"/>
  <c r="F893"/>
  <c r="F898"/>
  <c r="F902"/>
  <c r="F885"/>
  <c r="F889"/>
  <c r="F894"/>
  <c r="F899"/>
  <c r="F883"/>
  <c r="F874"/>
  <c r="F878"/>
  <c r="F882"/>
  <c r="F871"/>
  <c r="F875"/>
  <c r="F872"/>
  <c r="F876"/>
  <c r="F880"/>
  <c r="BL853"/>
  <c r="BX853"/>
  <c r="CJ853"/>
  <c r="G796"/>
  <c r="S796"/>
  <c r="AE796"/>
  <c r="AQ796"/>
  <c r="BC796"/>
  <c r="BO796"/>
  <c r="CA796"/>
  <c r="CM796"/>
  <c r="S801"/>
  <c r="AE801"/>
  <c r="AQ801"/>
  <c r="BC801"/>
  <c r="BO801"/>
  <c r="CA801"/>
  <c r="CM801"/>
  <c r="Q806"/>
  <c r="AC806"/>
  <c r="AO806"/>
  <c r="BA806"/>
  <c r="BM806"/>
  <c r="BY806"/>
  <c r="CK806"/>
  <c r="H816"/>
  <c r="T816"/>
  <c r="AF816"/>
  <c r="AR816"/>
  <c r="BD816"/>
  <c r="BP816"/>
  <c r="CB816"/>
  <c r="CN816"/>
  <c r="G832"/>
  <c r="Q832"/>
  <c r="AC832"/>
  <c r="AO832"/>
  <c r="BA832"/>
  <c r="BM832"/>
  <c r="BY832"/>
  <c r="CK832"/>
  <c r="P837"/>
  <c r="AB837"/>
  <c r="AN837"/>
  <c r="AZ837"/>
  <c r="BL837"/>
  <c r="BX837"/>
  <c r="CJ837"/>
  <c r="CQ856"/>
  <c r="U20" i="10"/>
  <c r="N832" i="1"/>
  <c r="Z832"/>
  <c r="AL832"/>
  <c r="AX832"/>
  <c r="BJ832"/>
  <c r="BV832"/>
  <c r="CH832"/>
  <c r="M796"/>
  <c r="Y796"/>
  <c r="AK796"/>
  <c r="AW796"/>
  <c r="BI796"/>
  <c r="BU796"/>
  <c r="CG796"/>
  <c r="CS796"/>
  <c r="K801"/>
  <c r="W801"/>
  <c r="AI801"/>
  <c r="AU801"/>
  <c r="BG801"/>
  <c r="BS801"/>
  <c r="CE801"/>
  <c r="CQ801"/>
  <c r="M806"/>
  <c r="Y806"/>
  <c r="AK806"/>
  <c r="AW806"/>
  <c r="BI806"/>
  <c r="BU806"/>
  <c r="CG806"/>
  <c r="CS806"/>
  <c r="M832"/>
  <c r="Y832"/>
  <c r="AK832"/>
  <c r="AW832"/>
  <c r="BI832"/>
  <c r="BU832"/>
  <c r="CG832"/>
  <c r="CS832"/>
  <c r="J837"/>
  <c r="V837"/>
  <c r="AH837"/>
  <c r="AT837"/>
  <c r="BF837"/>
  <c r="BR837"/>
  <c r="CD837"/>
  <c r="CP837"/>
  <c r="N848"/>
  <c r="Z848"/>
  <c r="AL848"/>
  <c r="AX848"/>
  <c r="BJ848"/>
  <c r="BV848"/>
  <c r="CH848"/>
  <c r="F904"/>
  <c r="F864"/>
  <c r="F868"/>
  <c r="D24" i="12"/>
  <c r="F863" i="1"/>
  <c r="F867"/>
  <c r="F903"/>
  <c r="F865"/>
  <c r="F870"/>
  <c r="F862"/>
  <c r="F866"/>
  <c r="P796"/>
  <c r="AB796"/>
  <c r="AN796"/>
  <c r="AZ796"/>
  <c r="BL796"/>
  <c r="BX796"/>
  <c r="CJ796"/>
  <c r="O801"/>
  <c r="AA801"/>
  <c r="AM801"/>
  <c r="AY801"/>
  <c r="BK801"/>
  <c r="BW801"/>
  <c r="CI801"/>
  <c r="N806"/>
  <c r="Z806"/>
  <c r="AL806"/>
  <c r="AX806"/>
  <c r="BJ806"/>
  <c r="BV806"/>
  <c r="CH806"/>
  <c r="G816"/>
  <c r="S816"/>
  <c r="AE816"/>
  <c r="AQ816"/>
  <c r="BC816"/>
  <c r="BO816"/>
  <c r="CA816"/>
  <c r="CM816"/>
  <c r="M837"/>
  <c r="Y837"/>
  <c r="AK837"/>
  <c r="AW837"/>
  <c r="BI837"/>
  <c r="BU837"/>
  <c r="CG837"/>
  <c r="CS837"/>
  <c r="G848"/>
  <c r="R848"/>
  <c r="AD848"/>
  <c r="AP848"/>
  <c r="BB848"/>
  <c r="BN848"/>
  <c r="BZ848"/>
  <c r="CL848"/>
  <c r="G853"/>
  <c r="S853"/>
  <c r="AE853"/>
  <c r="AQ853"/>
  <c r="BC853"/>
  <c r="BO853"/>
  <c r="CA853"/>
  <c r="CM853"/>
  <c r="F861"/>
  <c r="O816"/>
  <c r="AA816"/>
  <c r="AM816"/>
  <c r="AY816"/>
  <c r="BK816"/>
  <c r="BW816"/>
  <c r="CI816"/>
  <c r="F855"/>
  <c r="J796"/>
  <c r="V796"/>
  <c r="AH796"/>
  <c r="AT796"/>
  <c r="BF796"/>
  <c r="BR796"/>
  <c r="CD796"/>
  <c r="CP796"/>
  <c r="H801"/>
  <c r="T801"/>
  <c r="AF801"/>
  <c r="AR801"/>
  <c r="BD801"/>
  <c r="BP801"/>
  <c r="CB801"/>
  <c r="CN801"/>
  <c r="I806"/>
  <c r="U806"/>
  <c r="AG806"/>
  <c r="AS806"/>
  <c r="BE806"/>
  <c r="BQ806"/>
  <c r="CC806"/>
  <c r="CO806"/>
  <c r="K816"/>
  <c r="W816"/>
  <c r="AI816"/>
  <c r="AU816"/>
  <c r="BG816"/>
  <c r="BS816"/>
  <c r="CE816"/>
  <c r="CQ816"/>
  <c r="I832"/>
  <c r="U832"/>
  <c r="AG832"/>
  <c r="AS832"/>
  <c r="BE832"/>
  <c r="BQ832"/>
  <c r="CC832"/>
  <c r="CO832"/>
  <c r="G837"/>
  <c r="S837"/>
  <c r="AE837"/>
  <c r="AQ837"/>
  <c r="BC837"/>
  <c r="BO837"/>
  <c r="CA837"/>
  <c r="CM837"/>
  <c r="K848"/>
  <c r="W848"/>
  <c r="AI848"/>
  <c r="AU848"/>
  <c r="BG848"/>
  <c r="BS848"/>
  <c r="CE848"/>
  <c r="CQ848"/>
  <c r="CQ836" s="1"/>
  <c r="M853"/>
  <c r="Y853"/>
  <c r="AK853"/>
  <c r="AW853"/>
  <c r="BI853"/>
  <c r="BU853"/>
  <c r="CG853"/>
  <c r="CS853"/>
  <c r="Q44" i="10"/>
  <c r="F850" i="1"/>
  <c r="CP856"/>
  <c r="CP836" s="1"/>
  <c r="CD856"/>
  <c r="BR856"/>
  <c r="BR836" s="1"/>
  <c r="BF856"/>
  <c r="AT856"/>
  <c r="AT836" s="1"/>
  <c r="AH856"/>
  <c r="V856"/>
  <c r="V836" s="1"/>
  <c r="J856"/>
  <c r="F852"/>
  <c r="CE856"/>
  <c r="BS856"/>
  <c r="BG856"/>
  <c r="AU856"/>
  <c r="AI856"/>
  <c r="W856"/>
  <c r="K856"/>
  <c r="CH856"/>
  <c r="BV856"/>
  <c r="BV836" s="1"/>
  <c r="BJ856"/>
  <c r="AX856"/>
  <c r="AX836" s="1"/>
  <c r="AL856"/>
  <c r="Z856"/>
  <c r="Z836" s="1"/>
  <c r="N856"/>
  <c r="CL856"/>
  <c r="CL836" s="1"/>
  <c r="BZ856"/>
  <c r="BN856"/>
  <c r="BN836" s="1"/>
  <c r="BB856"/>
  <c r="AP856"/>
  <c r="AP836" s="1"/>
  <c r="AD856"/>
  <c r="R856"/>
  <c r="R836" s="1"/>
  <c r="G856"/>
  <c r="H832"/>
  <c r="L832"/>
  <c r="P832"/>
  <c r="T832"/>
  <c r="X832"/>
  <c r="AB832"/>
  <c r="AF832"/>
  <c r="AJ832"/>
  <c r="AN832"/>
  <c r="AR832"/>
  <c r="AV832"/>
  <c r="AZ832"/>
  <c r="BD832"/>
  <c r="BH832"/>
  <c r="BL832"/>
  <c r="BP832"/>
  <c r="BT832"/>
  <c r="BX832"/>
  <c r="CB832"/>
  <c r="CF832"/>
  <c r="CJ832"/>
  <c r="CN832"/>
  <c r="CR832"/>
  <c r="K832"/>
  <c r="O832"/>
  <c r="S832"/>
  <c r="W832"/>
  <c r="AA832"/>
  <c r="AE832"/>
  <c r="AI832"/>
  <c r="AM832"/>
  <c r="AQ832"/>
  <c r="AU832"/>
  <c r="AY832"/>
  <c r="BC832"/>
  <c r="BG832"/>
  <c r="BK832"/>
  <c r="BO832"/>
  <c r="BS832"/>
  <c r="BW832"/>
  <c r="CA832"/>
  <c r="CE832"/>
  <c r="CI832"/>
  <c r="CM832"/>
  <c r="CQ832"/>
  <c r="J832"/>
  <c r="R832"/>
  <c r="V832"/>
  <c r="AD832"/>
  <c r="AH832"/>
  <c r="AP832"/>
  <c r="AT832"/>
  <c r="BB832"/>
  <c r="BF832"/>
  <c r="BN832"/>
  <c r="BR832"/>
  <c r="BZ832"/>
  <c r="CD832"/>
  <c r="CL832"/>
  <c r="CP832"/>
  <c r="J816"/>
  <c r="N816"/>
  <c r="R816"/>
  <c r="V816"/>
  <c r="Z816"/>
  <c r="AD816"/>
  <c r="AH816"/>
  <c r="AL816"/>
  <c r="AP816"/>
  <c r="AT816"/>
  <c r="AX816"/>
  <c r="BB816"/>
  <c r="BF816"/>
  <c r="BJ816"/>
  <c r="BN816"/>
  <c r="BR816"/>
  <c r="BV816"/>
  <c r="BZ816"/>
  <c r="CD816"/>
  <c r="CH816"/>
  <c r="CL816"/>
  <c r="CP816"/>
  <c r="I816"/>
  <c r="M816"/>
  <c r="Q816"/>
  <c r="U816"/>
  <c r="Y816"/>
  <c r="AC816"/>
  <c r="AG816"/>
  <c r="AK816"/>
  <c r="AO816"/>
  <c r="AS816"/>
  <c r="AW816"/>
  <c r="BA816"/>
  <c r="BE816"/>
  <c r="BI816"/>
  <c r="BM816"/>
  <c r="BQ816"/>
  <c r="BU816"/>
  <c r="BY816"/>
  <c r="CC816"/>
  <c r="CG816"/>
  <c r="CK816"/>
  <c r="CO816"/>
  <c r="CS816"/>
  <c r="L816"/>
  <c r="P816"/>
  <c r="X816"/>
  <c r="AB816"/>
  <c r="AJ816"/>
  <c r="AN816"/>
  <c r="AV816"/>
  <c r="AZ816"/>
  <c r="BH816"/>
  <c r="BL816"/>
  <c r="BT816"/>
  <c r="BX816"/>
  <c r="CF816"/>
  <c r="CJ816"/>
  <c r="CR816"/>
  <c r="H806"/>
  <c r="L806"/>
  <c r="P806"/>
  <c r="T806"/>
  <c r="T795" s="1"/>
  <c r="X806"/>
  <c r="AB806"/>
  <c r="AF806"/>
  <c r="AF795" s="1"/>
  <c r="AJ806"/>
  <c r="AN806"/>
  <c r="AR806"/>
  <c r="AV806"/>
  <c r="AZ806"/>
  <c r="BD806"/>
  <c r="BH806"/>
  <c r="BL806"/>
  <c r="BP806"/>
  <c r="BP795" s="1"/>
  <c r="BT806"/>
  <c r="BX806"/>
  <c r="CB806"/>
  <c r="CB795" s="1"/>
  <c r="CF806"/>
  <c r="CJ806"/>
  <c r="CN806"/>
  <c r="CR806"/>
  <c r="K806"/>
  <c r="O806"/>
  <c r="S806"/>
  <c r="W806"/>
  <c r="AA806"/>
  <c r="AA795" s="1"/>
  <c r="AE806"/>
  <c r="AI806"/>
  <c r="AI795" s="1"/>
  <c r="AM806"/>
  <c r="AM795" s="1"/>
  <c r="AQ806"/>
  <c r="AQ795" s="1"/>
  <c r="AU806"/>
  <c r="AY806"/>
  <c r="BC806"/>
  <c r="BC795" s="1"/>
  <c r="BG806"/>
  <c r="BK806"/>
  <c r="BO806"/>
  <c r="BS806"/>
  <c r="BW806"/>
  <c r="BW795" s="1"/>
  <c r="CA806"/>
  <c r="CE806"/>
  <c r="CE795" s="1"/>
  <c r="CI806"/>
  <c r="CI795" s="1"/>
  <c r="CM806"/>
  <c r="CM795" s="1"/>
  <c r="CQ806"/>
  <c r="J806"/>
  <c r="R806"/>
  <c r="V806"/>
  <c r="AD806"/>
  <c r="AH806"/>
  <c r="AP806"/>
  <c r="AT806"/>
  <c r="BB806"/>
  <c r="BF806"/>
  <c r="BN806"/>
  <c r="BR806"/>
  <c r="BZ806"/>
  <c r="CD806"/>
  <c r="CL806"/>
  <c r="CP806"/>
  <c r="J801"/>
  <c r="N801"/>
  <c r="R801"/>
  <c r="R795" s="1"/>
  <c r="V801"/>
  <c r="V795" s="1"/>
  <c r="Z801"/>
  <c r="AD801"/>
  <c r="AH801"/>
  <c r="AL801"/>
  <c r="AL795" s="1"/>
  <c r="AP801"/>
  <c r="AT801"/>
  <c r="AX801"/>
  <c r="AX795" s="1"/>
  <c r="BB801"/>
  <c r="BF801"/>
  <c r="BJ801"/>
  <c r="BN801"/>
  <c r="BN795" s="1"/>
  <c r="BR801"/>
  <c r="BR795" s="1"/>
  <c r="BV801"/>
  <c r="BZ801"/>
  <c r="CD801"/>
  <c r="CH801"/>
  <c r="CH795" s="1"/>
  <c r="CL801"/>
  <c r="CP801"/>
  <c r="I801"/>
  <c r="M801"/>
  <c r="M795" s="1"/>
  <c r="Q801"/>
  <c r="Q795" s="1"/>
  <c r="U801"/>
  <c r="Y801"/>
  <c r="Y795" s="1"/>
  <c r="AC801"/>
  <c r="AC795" s="1"/>
  <c r="AG801"/>
  <c r="AG795" s="1"/>
  <c r="AK801"/>
  <c r="AK795" s="1"/>
  <c r="AO801"/>
  <c r="AO795" s="1"/>
  <c r="AS801"/>
  <c r="AW801"/>
  <c r="AW795" s="1"/>
  <c r="BA801"/>
  <c r="BA795" s="1"/>
  <c r="BE801"/>
  <c r="BE795" s="1"/>
  <c r="BI801"/>
  <c r="BI795" s="1"/>
  <c r="BM801"/>
  <c r="BM795" s="1"/>
  <c r="BQ801"/>
  <c r="BU801"/>
  <c r="BU795" s="1"/>
  <c r="BY801"/>
  <c r="BY795" s="1"/>
  <c r="CC801"/>
  <c r="CC795" s="1"/>
  <c r="CG801"/>
  <c r="CG795" s="1"/>
  <c r="CK801"/>
  <c r="CK795" s="1"/>
  <c r="CO801"/>
  <c r="CS801"/>
  <c r="CS795" s="1"/>
  <c r="L801"/>
  <c r="L795" s="1"/>
  <c r="P801"/>
  <c r="P795" s="1"/>
  <c r="X801"/>
  <c r="X795" s="1"/>
  <c r="AB801"/>
  <c r="AJ801"/>
  <c r="AN801"/>
  <c r="AN795" s="1"/>
  <c r="AV801"/>
  <c r="AZ801"/>
  <c r="BH801"/>
  <c r="BH795" s="1"/>
  <c r="BL801"/>
  <c r="BL795" s="1"/>
  <c r="BT801"/>
  <c r="BT795" s="1"/>
  <c r="BX801"/>
  <c r="CF801"/>
  <c r="CJ801"/>
  <c r="CJ795" s="1"/>
  <c r="CR801"/>
  <c r="I856"/>
  <c r="M856"/>
  <c r="Q856"/>
  <c r="U856"/>
  <c r="Y856"/>
  <c r="AC856"/>
  <c r="AG856"/>
  <c r="AK856"/>
  <c r="AO856"/>
  <c r="AS856"/>
  <c r="AW856"/>
  <c r="BA856"/>
  <c r="BE856"/>
  <c r="BI856"/>
  <c r="BM856"/>
  <c r="BQ856"/>
  <c r="BU856"/>
  <c r="BY856"/>
  <c r="CC856"/>
  <c r="CG856"/>
  <c r="CK856"/>
  <c r="CO856"/>
  <c r="CS856"/>
  <c r="H856"/>
  <c r="L856"/>
  <c r="P856"/>
  <c r="T856"/>
  <c r="X856"/>
  <c r="AB856"/>
  <c r="AF856"/>
  <c r="AJ856"/>
  <c r="AN856"/>
  <c r="AR856"/>
  <c r="AV856"/>
  <c r="AZ856"/>
  <c r="BD856"/>
  <c r="BH856"/>
  <c r="BL856"/>
  <c r="BP856"/>
  <c r="BT856"/>
  <c r="BX856"/>
  <c r="CB856"/>
  <c r="CF856"/>
  <c r="CJ856"/>
  <c r="CN856"/>
  <c r="CR856"/>
  <c r="O856"/>
  <c r="S856"/>
  <c r="AA856"/>
  <c r="AE856"/>
  <c r="AM856"/>
  <c r="AQ856"/>
  <c r="AY856"/>
  <c r="BC856"/>
  <c r="BK856"/>
  <c r="BO856"/>
  <c r="BW856"/>
  <c r="CA856"/>
  <c r="CI856"/>
  <c r="CM856"/>
  <c r="M848"/>
  <c r="Q848"/>
  <c r="U848"/>
  <c r="Y848"/>
  <c r="AC848"/>
  <c r="AG848"/>
  <c r="AK848"/>
  <c r="AO848"/>
  <c r="AS848"/>
  <c r="AW848"/>
  <c r="BA848"/>
  <c r="BE848"/>
  <c r="BI848"/>
  <c r="BM848"/>
  <c r="BQ848"/>
  <c r="BU848"/>
  <c r="BY848"/>
  <c r="CC848"/>
  <c r="CG848"/>
  <c r="CK848"/>
  <c r="CO848"/>
  <c r="CS848"/>
  <c r="L848"/>
  <c r="P848"/>
  <c r="T848"/>
  <c r="X848"/>
  <c r="AB848"/>
  <c r="AF848"/>
  <c r="AJ848"/>
  <c r="AN848"/>
  <c r="AR848"/>
  <c r="AV848"/>
  <c r="AZ848"/>
  <c r="BD848"/>
  <c r="BH848"/>
  <c r="BL848"/>
  <c r="BP848"/>
  <c r="BT848"/>
  <c r="BX848"/>
  <c r="CB848"/>
  <c r="CF848"/>
  <c r="CJ848"/>
  <c r="CN848"/>
  <c r="CR848"/>
  <c r="O848"/>
  <c r="S848"/>
  <c r="AA848"/>
  <c r="AE848"/>
  <c r="AM848"/>
  <c r="AQ848"/>
  <c r="AY848"/>
  <c r="BC848"/>
  <c r="BK848"/>
  <c r="BO848"/>
  <c r="BW848"/>
  <c r="CA848"/>
  <c r="CI848"/>
  <c r="CM848"/>
  <c r="O44" i="10"/>
  <c r="F857" i="1"/>
  <c r="F858"/>
  <c r="F835"/>
  <c r="F854"/>
  <c r="G801"/>
  <c r="G806"/>
  <c r="F849"/>
  <c r="F851"/>
  <c r="L20" i="10"/>
  <c r="T20"/>
  <c r="W20"/>
  <c r="N20" i="12"/>
  <c r="M20" i="10"/>
  <c r="Q20"/>
  <c r="Y20"/>
  <c r="D22"/>
  <c r="N20"/>
  <c r="R20"/>
  <c r="D23"/>
  <c r="K20"/>
  <c r="O20"/>
  <c r="S20"/>
  <c r="H20"/>
  <c r="D24"/>
  <c r="X20"/>
  <c r="F847" i="1"/>
  <c r="F845"/>
  <c r="J20" i="10"/>
  <c r="F844" i="1"/>
  <c r="F846"/>
  <c r="F843"/>
  <c r="F822"/>
  <c r="F824"/>
  <c r="F833"/>
  <c r="F841"/>
  <c r="F838"/>
  <c r="F842"/>
  <c r="F840"/>
  <c r="F839"/>
  <c r="F834"/>
  <c r="F825"/>
  <c r="F827"/>
  <c r="F831"/>
  <c r="F826"/>
  <c r="F829"/>
  <c r="F823"/>
  <c r="T39" i="10"/>
  <c r="S20" i="12"/>
  <c r="F830" i="1"/>
  <c r="F800"/>
  <c r="F805"/>
  <c r="F819"/>
  <c r="F828"/>
  <c r="F798"/>
  <c r="F812"/>
  <c r="F821"/>
  <c r="F820"/>
  <c r="F818"/>
  <c r="F817"/>
  <c r="F807"/>
  <c r="F815"/>
  <c r="F809"/>
  <c r="F813"/>
  <c r="F810"/>
  <c r="F814"/>
  <c r="F811"/>
  <c r="N39" i="10"/>
  <c r="F803" i="1"/>
  <c r="F804"/>
  <c r="F808"/>
  <c r="F802"/>
  <c r="F799"/>
  <c r="F797"/>
  <c r="V49" i="12"/>
  <c r="N49"/>
  <c r="T15"/>
  <c r="O54"/>
  <c r="L54"/>
  <c r="X54"/>
  <c r="I49"/>
  <c r="M49"/>
  <c r="Q49"/>
  <c r="U49"/>
  <c r="Y49"/>
  <c r="W54" i="10"/>
  <c r="U54" i="12"/>
  <c r="H15"/>
  <c r="X15"/>
  <c r="P20"/>
  <c r="R25"/>
  <c r="K39"/>
  <c r="O39"/>
  <c r="W39"/>
  <c r="N10" i="10"/>
  <c r="R10"/>
  <c r="K10"/>
  <c r="W10"/>
  <c r="L10"/>
  <c r="T10"/>
  <c r="U10"/>
  <c r="N15" i="12"/>
  <c r="R15"/>
  <c r="K15"/>
  <c r="O15"/>
  <c r="W15"/>
  <c r="D23"/>
  <c r="R20"/>
  <c r="V20"/>
  <c r="G20"/>
  <c r="K20"/>
  <c r="O20"/>
  <c r="W20"/>
  <c r="L25"/>
  <c r="X25"/>
  <c r="J20"/>
  <c r="R54"/>
  <c r="Q10"/>
  <c r="U15"/>
  <c r="I20"/>
  <c r="Q20"/>
  <c r="U20"/>
  <c r="Y20"/>
  <c r="Q58" i="10"/>
  <c r="U44" i="12"/>
  <c r="K54"/>
  <c r="R58" i="10"/>
  <c r="R39" i="12"/>
  <c r="L44"/>
  <c r="N54"/>
  <c r="N39"/>
  <c r="H44"/>
  <c r="T44"/>
  <c r="X44"/>
  <c r="H49"/>
  <c r="Q44"/>
  <c r="R49"/>
  <c r="R10"/>
  <c r="H39"/>
  <c r="L39"/>
  <c r="T39"/>
  <c r="X39"/>
  <c r="I44"/>
  <c r="J49"/>
  <c r="N44"/>
  <c r="R44"/>
  <c r="K49"/>
  <c r="O49"/>
  <c r="S49"/>
  <c r="W49"/>
  <c r="O10"/>
  <c r="K10"/>
  <c r="K25"/>
  <c r="O25"/>
  <c r="W25"/>
  <c r="U39"/>
  <c r="K44"/>
  <c r="O44"/>
  <c r="W44"/>
  <c r="T10"/>
  <c r="X10"/>
  <c r="U10"/>
  <c r="D50"/>
  <c r="L49"/>
  <c r="P49"/>
  <c r="T49"/>
  <c r="X49"/>
  <c r="Q54"/>
  <c r="D51"/>
  <c r="N10"/>
  <c r="W10"/>
  <c r="H10"/>
  <c r="L10"/>
  <c r="H20"/>
  <c r="L20"/>
  <c r="T20"/>
  <c r="X20"/>
  <c r="D52"/>
  <c r="I10"/>
  <c r="I15"/>
  <c r="Q15"/>
  <c r="I39"/>
  <c r="Q39"/>
  <c r="G49"/>
  <c r="D53"/>
  <c r="D21"/>
  <c r="D22"/>
  <c r="M8"/>
  <c r="M9" s="1"/>
  <c r="M38"/>
  <c r="P37"/>
  <c r="M20"/>
  <c r="V49" i="11"/>
  <c r="N54"/>
  <c r="N49"/>
  <c r="R54"/>
  <c r="I20"/>
  <c r="U20"/>
  <c r="H49"/>
  <c r="P49"/>
  <c r="T49"/>
  <c r="K54"/>
  <c r="O54"/>
  <c r="W54"/>
  <c r="U39"/>
  <c r="Q44"/>
  <c r="U44"/>
  <c r="W39"/>
  <c r="O44"/>
  <c r="W44"/>
  <c r="U49"/>
  <c r="Y49"/>
  <c r="S20"/>
  <c r="V20"/>
  <c r="W20"/>
  <c r="I49"/>
  <c r="M49"/>
  <c r="Q49"/>
  <c r="L25"/>
  <c r="H20"/>
  <c r="Q20"/>
  <c r="P20"/>
  <c r="L20"/>
  <c r="M20"/>
  <c r="N20"/>
  <c r="X20"/>
  <c r="Y20"/>
  <c r="X10"/>
  <c r="W10"/>
  <c r="D23"/>
  <c r="U10"/>
  <c r="U15"/>
  <c r="W15"/>
  <c r="T15"/>
  <c r="R10"/>
  <c r="R15"/>
  <c r="R20"/>
  <c r="T20"/>
  <c r="T25"/>
  <c r="T10"/>
  <c r="O20"/>
  <c r="D24"/>
  <c r="N10"/>
  <c r="K15"/>
  <c r="J20"/>
  <c r="I15"/>
  <c r="K20"/>
  <c r="K10"/>
  <c r="D22"/>
  <c r="H15"/>
  <c r="J49"/>
  <c r="R49"/>
  <c r="D52"/>
  <c r="L49"/>
  <c r="X49"/>
  <c r="L54"/>
  <c r="T54"/>
  <c r="X54"/>
  <c r="Q54"/>
  <c r="U54"/>
  <c r="D21"/>
  <c r="I44"/>
  <c r="D52" i="10"/>
  <c r="G20"/>
  <c r="N39" i="11"/>
  <c r="R39"/>
  <c r="K39"/>
  <c r="O39"/>
  <c r="N44"/>
  <c r="R44"/>
  <c r="H10"/>
  <c r="Q39" i="10"/>
  <c r="R54"/>
  <c r="Q54"/>
  <c r="U54"/>
  <c r="H10"/>
  <c r="I20"/>
  <c r="H39" i="11"/>
  <c r="L39"/>
  <c r="T39"/>
  <c r="X39"/>
  <c r="H44"/>
  <c r="L44"/>
  <c r="T44"/>
  <c r="X44"/>
  <c r="D53"/>
  <c r="D50" i="10"/>
  <c r="D51"/>
  <c r="W25"/>
  <c r="G49" i="11"/>
  <c r="K49"/>
  <c r="O49"/>
  <c r="S49"/>
  <c r="W49"/>
  <c r="I10"/>
  <c r="I10" i="10"/>
  <c r="I39" i="11"/>
  <c r="Q39"/>
  <c r="K44"/>
  <c r="S49" i="10"/>
  <c r="D50" i="11"/>
  <c r="Q49" i="10"/>
  <c r="D53"/>
  <c r="D51" i="11"/>
  <c r="G20"/>
  <c r="M38"/>
  <c r="P37"/>
  <c r="M8"/>
  <c r="D21" i="10"/>
  <c r="S8"/>
  <c r="P9"/>
  <c r="Y37"/>
  <c r="Y38" s="1"/>
  <c r="J9"/>
  <c r="V20"/>
  <c r="P20"/>
  <c r="R35" i="9"/>
  <c r="Q35"/>
  <c r="X34"/>
  <c r="W34"/>
  <c r="U34"/>
  <c r="T34"/>
  <c r="R34"/>
  <c r="Q34"/>
  <c r="O34"/>
  <c r="N34"/>
  <c r="X33"/>
  <c r="W33"/>
  <c r="U33"/>
  <c r="T33"/>
  <c r="R33"/>
  <c r="Q33"/>
  <c r="O33"/>
  <c r="N33"/>
  <c r="X32"/>
  <c r="W32"/>
  <c r="U32"/>
  <c r="T32"/>
  <c r="R32"/>
  <c r="Q32"/>
  <c r="O32"/>
  <c r="N32"/>
  <c r="X31"/>
  <c r="W31"/>
  <c r="U31"/>
  <c r="T31"/>
  <c r="R31"/>
  <c r="Q31"/>
  <c r="O31"/>
  <c r="N31"/>
  <c r="X30"/>
  <c r="W30"/>
  <c r="U30"/>
  <c r="T30"/>
  <c r="R30"/>
  <c r="Q30"/>
  <c r="O30"/>
  <c r="N30"/>
  <c r="X28"/>
  <c r="W28"/>
  <c r="U28"/>
  <c r="T28"/>
  <c r="R28"/>
  <c r="Q28"/>
  <c r="O28"/>
  <c r="N28"/>
  <c r="X27"/>
  <c r="W27"/>
  <c r="U27"/>
  <c r="T27"/>
  <c r="R27"/>
  <c r="Q27"/>
  <c r="O27"/>
  <c r="N27"/>
  <c r="X26"/>
  <c r="W26"/>
  <c r="U26"/>
  <c r="T26"/>
  <c r="R26"/>
  <c r="Q26"/>
  <c r="O26"/>
  <c r="N26"/>
  <c r="Y24"/>
  <c r="X24"/>
  <c r="W24"/>
  <c r="V24"/>
  <c r="U24"/>
  <c r="T24"/>
  <c r="S24"/>
  <c r="R24"/>
  <c r="Q24"/>
  <c r="P24"/>
  <c r="O24"/>
  <c r="N24"/>
  <c r="Y23"/>
  <c r="X23"/>
  <c r="W23"/>
  <c r="V23"/>
  <c r="U23"/>
  <c r="T23"/>
  <c r="S23"/>
  <c r="R23"/>
  <c r="Q23"/>
  <c r="P23"/>
  <c r="O23"/>
  <c r="N23"/>
  <c r="Y22"/>
  <c r="X22"/>
  <c r="W22"/>
  <c r="V22"/>
  <c r="U22"/>
  <c r="T22"/>
  <c r="S22"/>
  <c r="R22"/>
  <c r="Q22"/>
  <c r="P22"/>
  <c r="O22"/>
  <c r="N22"/>
  <c r="Y21"/>
  <c r="X21"/>
  <c r="W21"/>
  <c r="V21"/>
  <c r="U21"/>
  <c r="T21"/>
  <c r="S21"/>
  <c r="R21"/>
  <c r="Q21"/>
  <c r="P21"/>
  <c r="O21"/>
  <c r="N21"/>
  <c r="X19"/>
  <c r="W19"/>
  <c r="U19"/>
  <c r="T19"/>
  <c r="R19"/>
  <c r="Q19"/>
  <c r="O19"/>
  <c r="N19"/>
  <c r="X18"/>
  <c r="W18"/>
  <c r="U18"/>
  <c r="T18"/>
  <c r="R18"/>
  <c r="Q18"/>
  <c r="O18"/>
  <c r="N18"/>
  <c r="X17"/>
  <c r="W17"/>
  <c r="U17"/>
  <c r="T17"/>
  <c r="R17"/>
  <c r="Q17"/>
  <c r="O17"/>
  <c r="N17"/>
  <c r="X16"/>
  <c r="W16"/>
  <c r="U16"/>
  <c r="T16"/>
  <c r="R16"/>
  <c r="Q16"/>
  <c r="O16"/>
  <c r="N16"/>
  <c r="X14"/>
  <c r="W14"/>
  <c r="U14"/>
  <c r="T14"/>
  <c r="R14"/>
  <c r="Q14"/>
  <c r="O14"/>
  <c r="N14"/>
  <c r="X13"/>
  <c r="W13"/>
  <c r="U13"/>
  <c r="T13"/>
  <c r="R13"/>
  <c r="Q13"/>
  <c r="O13"/>
  <c r="N13"/>
  <c r="X12"/>
  <c r="W12"/>
  <c r="U12"/>
  <c r="T12"/>
  <c r="R12"/>
  <c r="Q12"/>
  <c r="O12"/>
  <c r="N12"/>
  <c r="X11"/>
  <c r="W11"/>
  <c r="U11"/>
  <c r="T11"/>
  <c r="R11"/>
  <c r="Q11"/>
  <c r="O11"/>
  <c r="N11"/>
  <c r="CS979" i="1"/>
  <c r="CP979"/>
  <c r="CM979"/>
  <c r="CJ979"/>
  <c r="CG979"/>
  <c r="CD979"/>
  <c r="CA979"/>
  <c r="BX979"/>
  <c r="BU979"/>
  <c r="BR979"/>
  <c r="BO979"/>
  <c r="BL979"/>
  <c r="BI979"/>
  <c r="BF979"/>
  <c r="BC979"/>
  <c r="AZ979"/>
  <c r="AW979"/>
  <c r="AT979"/>
  <c r="AQ979"/>
  <c r="AN979"/>
  <c r="AK979"/>
  <c r="AH979"/>
  <c r="AE979"/>
  <c r="AB979"/>
  <c r="Y979"/>
  <c r="V979"/>
  <c r="S979"/>
  <c r="P979"/>
  <c r="M979"/>
  <c r="J979"/>
  <c r="G979"/>
  <c r="CS737"/>
  <c r="CP737"/>
  <c r="CM737"/>
  <c r="CJ737"/>
  <c r="CG737"/>
  <c r="CD737"/>
  <c r="CA737"/>
  <c r="BX737"/>
  <c r="BU737"/>
  <c r="BR737"/>
  <c r="BO737"/>
  <c r="BL737"/>
  <c r="BI737"/>
  <c r="BF737"/>
  <c r="BC737"/>
  <c r="AZ737"/>
  <c r="AW737"/>
  <c r="AT737"/>
  <c r="AQ737"/>
  <c r="AN737"/>
  <c r="AK737"/>
  <c r="AH737"/>
  <c r="AE737"/>
  <c r="AB737"/>
  <c r="Y737"/>
  <c r="V737"/>
  <c r="S737"/>
  <c r="P737"/>
  <c r="M737"/>
  <c r="J737"/>
  <c r="G737"/>
  <c r="CS736"/>
  <c r="CP736"/>
  <c r="CM736"/>
  <c r="CJ736"/>
  <c r="CG736"/>
  <c r="CD736"/>
  <c r="CA736"/>
  <c r="BX736"/>
  <c r="BU736"/>
  <c r="BR736"/>
  <c r="BO736"/>
  <c r="BL736"/>
  <c r="BI736"/>
  <c r="BF736"/>
  <c r="BC736"/>
  <c r="AZ736"/>
  <c r="AW736"/>
  <c r="AT736"/>
  <c r="AQ736"/>
  <c r="AN736"/>
  <c r="AK736"/>
  <c r="AH736"/>
  <c r="AE736"/>
  <c r="AB736"/>
  <c r="Y736"/>
  <c r="V736"/>
  <c r="S736"/>
  <c r="P736"/>
  <c r="M736"/>
  <c r="J736"/>
  <c r="G736"/>
  <c r="CS735"/>
  <c r="CP735"/>
  <c r="CM735"/>
  <c r="CJ735"/>
  <c r="CG735"/>
  <c r="CD735"/>
  <c r="CA735"/>
  <c r="BX735"/>
  <c r="BU735"/>
  <c r="BR735"/>
  <c r="BO735"/>
  <c r="BL735"/>
  <c r="BI735"/>
  <c r="BF735"/>
  <c r="BC735"/>
  <c r="AZ735"/>
  <c r="AW735"/>
  <c r="AT735"/>
  <c r="AQ735"/>
  <c r="AN735"/>
  <c r="AK735"/>
  <c r="AH735"/>
  <c r="AE735"/>
  <c r="AB735"/>
  <c r="Y735"/>
  <c r="V735"/>
  <c r="S735"/>
  <c r="P735"/>
  <c r="M735"/>
  <c r="J735"/>
  <c r="G735"/>
  <c r="CS734"/>
  <c r="CP734"/>
  <c r="CM734"/>
  <c r="CJ734"/>
  <c r="CG734"/>
  <c r="CD734"/>
  <c r="CA734"/>
  <c r="BX734"/>
  <c r="BU734"/>
  <c r="BR734"/>
  <c r="BO734"/>
  <c r="BL734"/>
  <c r="BI734"/>
  <c r="BF734"/>
  <c r="BC734"/>
  <c r="AZ734"/>
  <c r="AW734"/>
  <c r="AT734"/>
  <c r="AQ734"/>
  <c r="AN734"/>
  <c r="AK734"/>
  <c r="AH734"/>
  <c r="AE734"/>
  <c r="AB734"/>
  <c r="Y734"/>
  <c r="V734"/>
  <c r="S734"/>
  <c r="P734"/>
  <c r="M734"/>
  <c r="J734"/>
  <c r="G734"/>
  <c r="CS733"/>
  <c r="CP733"/>
  <c r="CM733"/>
  <c r="CJ733"/>
  <c r="CG733"/>
  <c r="CD733"/>
  <c r="CA733"/>
  <c r="BX733"/>
  <c r="BU733"/>
  <c r="BR733"/>
  <c r="BO733"/>
  <c r="BL733"/>
  <c r="BI733"/>
  <c r="BF733"/>
  <c r="BC733"/>
  <c r="AZ733"/>
  <c r="AW733"/>
  <c r="AT733"/>
  <c r="AQ733"/>
  <c r="AN733"/>
  <c r="AK733"/>
  <c r="AH733"/>
  <c r="AE733"/>
  <c r="AB733"/>
  <c r="Y733"/>
  <c r="V733"/>
  <c r="S733"/>
  <c r="P733"/>
  <c r="M733"/>
  <c r="J733"/>
  <c r="G733"/>
  <c r="CS732"/>
  <c r="CP732"/>
  <c r="CM732"/>
  <c r="CJ732"/>
  <c r="CG732"/>
  <c r="CD732"/>
  <c r="CA732"/>
  <c r="BX732"/>
  <c r="BU732"/>
  <c r="BR732"/>
  <c r="BO732"/>
  <c r="BL732"/>
  <c r="BI732"/>
  <c r="BF732"/>
  <c r="BC732"/>
  <c r="AZ732"/>
  <c r="AW732"/>
  <c r="AT732"/>
  <c r="AQ732"/>
  <c r="AN732"/>
  <c r="AK732"/>
  <c r="AH732"/>
  <c r="AE732"/>
  <c r="AB732"/>
  <c r="Y732"/>
  <c r="V732"/>
  <c r="S732"/>
  <c r="P732"/>
  <c r="M732"/>
  <c r="J732"/>
  <c r="G732"/>
  <c r="CS731"/>
  <c r="CP731"/>
  <c r="CM731"/>
  <c r="CJ731"/>
  <c r="CG731"/>
  <c r="CD731"/>
  <c r="CA731"/>
  <c r="BX731"/>
  <c r="BU731"/>
  <c r="BR731"/>
  <c r="BO731"/>
  <c r="BL731"/>
  <c r="BI731"/>
  <c r="BF731"/>
  <c r="BC731"/>
  <c r="AZ731"/>
  <c r="AW731"/>
  <c r="AT731"/>
  <c r="AQ731"/>
  <c r="AN731"/>
  <c r="AK731"/>
  <c r="AH731"/>
  <c r="AE731"/>
  <c r="AB731"/>
  <c r="Y731"/>
  <c r="V731"/>
  <c r="S731"/>
  <c r="P731"/>
  <c r="M731"/>
  <c r="J731"/>
  <c r="G731"/>
  <c r="CS730"/>
  <c r="CP730"/>
  <c r="CM730"/>
  <c r="CJ730"/>
  <c r="CG730"/>
  <c r="CD730"/>
  <c r="CA730"/>
  <c r="BX730"/>
  <c r="BU730"/>
  <c r="BR730"/>
  <c r="BO730"/>
  <c r="BL730"/>
  <c r="BI730"/>
  <c r="BF730"/>
  <c r="BC730"/>
  <c r="AZ730"/>
  <c r="AW730"/>
  <c r="AT730"/>
  <c r="AQ730"/>
  <c r="AN730"/>
  <c r="AK730"/>
  <c r="AH730"/>
  <c r="AE730"/>
  <c r="AB730"/>
  <c r="Y730"/>
  <c r="V730"/>
  <c r="S730"/>
  <c r="P730"/>
  <c r="M730"/>
  <c r="J730"/>
  <c r="G730"/>
  <c r="CS729"/>
  <c r="CP729"/>
  <c r="CM729"/>
  <c r="CJ729"/>
  <c r="CG729"/>
  <c r="CD729"/>
  <c r="CA729"/>
  <c r="BX729"/>
  <c r="BU729"/>
  <c r="BR729"/>
  <c r="BO729"/>
  <c r="BL729"/>
  <c r="BI729"/>
  <c r="BF729"/>
  <c r="BC729"/>
  <c r="AZ729"/>
  <c r="AW729"/>
  <c r="AT729"/>
  <c r="AQ729"/>
  <c r="AN729"/>
  <c r="AK729"/>
  <c r="AH729"/>
  <c r="AE729"/>
  <c r="AB729"/>
  <c r="Y729"/>
  <c r="V729"/>
  <c r="S729"/>
  <c r="P729"/>
  <c r="M729"/>
  <c r="J729"/>
  <c r="G729"/>
  <c r="CS728"/>
  <c r="CP728"/>
  <c r="CM728"/>
  <c r="CJ728"/>
  <c r="CG728"/>
  <c r="CD728"/>
  <c r="CA728"/>
  <c r="BX728"/>
  <c r="BU728"/>
  <c r="BR728"/>
  <c r="BO728"/>
  <c r="BL728"/>
  <c r="BI728"/>
  <c r="BF728"/>
  <c r="BC728"/>
  <c r="AZ728"/>
  <c r="AW728"/>
  <c r="AT728"/>
  <c r="AQ728"/>
  <c r="AN728"/>
  <c r="AK728"/>
  <c r="AH728"/>
  <c r="AE728"/>
  <c r="AB728"/>
  <c r="Y728"/>
  <c r="V728"/>
  <c r="S728"/>
  <c r="P728"/>
  <c r="M728"/>
  <c r="J728"/>
  <c r="G728"/>
  <c r="CS727"/>
  <c r="CP727"/>
  <c r="CM727"/>
  <c r="CJ727"/>
  <c r="CG727"/>
  <c r="CD727"/>
  <c r="CA727"/>
  <c r="BX727"/>
  <c r="BU727"/>
  <c r="BR727"/>
  <c r="BO727"/>
  <c r="BL727"/>
  <c r="BI727"/>
  <c r="BF727"/>
  <c r="BC727"/>
  <c r="AZ727"/>
  <c r="AW727"/>
  <c r="AT727"/>
  <c r="AQ727"/>
  <c r="AN727"/>
  <c r="AK727"/>
  <c r="AH727"/>
  <c r="AE727"/>
  <c r="AB727"/>
  <c r="Y727"/>
  <c r="V727"/>
  <c r="S727"/>
  <c r="P727"/>
  <c r="M727"/>
  <c r="J727"/>
  <c r="G727"/>
  <c r="CS726"/>
  <c r="CP726"/>
  <c r="CM726"/>
  <c r="CJ726"/>
  <c r="CG726"/>
  <c r="CD726"/>
  <c r="CA726"/>
  <c r="BX726"/>
  <c r="BU726"/>
  <c r="BR726"/>
  <c r="BO726"/>
  <c r="BL726"/>
  <c r="BI726"/>
  <c r="BF726"/>
  <c r="BC726"/>
  <c r="AZ726"/>
  <c r="AW726"/>
  <c r="AT726"/>
  <c r="AQ726"/>
  <c r="AN726"/>
  <c r="AK726"/>
  <c r="AH726"/>
  <c r="AE726"/>
  <c r="AB726"/>
  <c r="Y726"/>
  <c r="V726"/>
  <c r="S726"/>
  <c r="P726"/>
  <c r="M726"/>
  <c r="J726"/>
  <c r="G726"/>
  <c r="CS725"/>
  <c r="CP725"/>
  <c r="CM725"/>
  <c r="CJ725"/>
  <c r="CG725"/>
  <c r="CD725"/>
  <c r="CA725"/>
  <c r="BX725"/>
  <c r="BU725"/>
  <c r="BR725"/>
  <c r="BO725"/>
  <c r="BL725"/>
  <c r="BI725"/>
  <c r="BF725"/>
  <c r="BC725"/>
  <c r="AZ725"/>
  <c r="AW725"/>
  <c r="AT725"/>
  <c r="AQ725"/>
  <c r="AN725"/>
  <c r="AK725"/>
  <c r="AH725"/>
  <c r="AE725"/>
  <c r="AB725"/>
  <c r="Y725"/>
  <c r="V725"/>
  <c r="S725"/>
  <c r="P725"/>
  <c r="M725"/>
  <c r="J725"/>
  <c r="G725"/>
  <c r="CS724"/>
  <c r="CP724"/>
  <c r="CM724"/>
  <c r="CJ724"/>
  <c r="CG724"/>
  <c r="CD724"/>
  <c r="CA724"/>
  <c r="BX724"/>
  <c r="BU724"/>
  <c r="BR724"/>
  <c r="BO724"/>
  <c r="BL724"/>
  <c r="BI724"/>
  <c r="BF724"/>
  <c r="BC724"/>
  <c r="AZ724"/>
  <c r="AW724"/>
  <c r="AT724"/>
  <c r="AQ724"/>
  <c r="AN724"/>
  <c r="AK724"/>
  <c r="AH724"/>
  <c r="AE724"/>
  <c r="AB724"/>
  <c r="Y724"/>
  <c r="V724"/>
  <c r="S724"/>
  <c r="P724"/>
  <c r="M724"/>
  <c r="J724"/>
  <c r="G724"/>
  <c r="CS723"/>
  <c r="CP723"/>
  <c r="CM723"/>
  <c r="CJ723"/>
  <c r="CG723"/>
  <c r="CD723"/>
  <c r="CA723"/>
  <c r="BX723"/>
  <c r="BU723"/>
  <c r="BR723"/>
  <c r="BO723"/>
  <c r="BL723"/>
  <c r="BI723"/>
  <c r="BF723"/>
  <c r="BC723"/>
  <c r="AZ723"/>
  <c r="AW723"/>
  <c r="AT723"/>
  <c r="AQ723"/>
  <c r="AN723"/>
  <c r="AK723"/>
  <c r="AH723"/>
  <c r="AE723"/>
  <c r="AB723"/>
  <c r="Y723"/>
  <c r="V723"/>
  <c r="S723"/>
  <c r="P723"/>
  <c r="M723"/>
  <c r="J723"/>
  <c r="G723"/>
  <c r="CS722"/>
  <c r="CP722"/>
  <c r="CM722"/>
  <c r="CJ722"/>
  <c r="CG722"/>
  <c r="CD722"/>
  <c r="CA722"/>
  <c r="BX722"/>
  <c r="BU722"/>
  <c r="BR722"/>
  <c r="BO722"/>
  <c r="BL722"/>
  <c r="BI722"/>
  <c r="BF722"/>
  <c r="BC722"/>
  <c r="AZ722"/>
  <c r="AW722"/>
  <c r="AT722"/>
  <c r="AQ722"/>
  <c r="AN722"/>
  <c r="AK722"/>
  <c r="AH722"/>
  <c r="AE722"/>
  <c r="AB722"/>
  <c r="Y722"/>
  <c r="V722"/>
  <c r="S722"/>
  <c r="P722"/>
  <c r="M722"/>
  <c r="J722"/>
  <c r="G722"/>
  <c r="CS721"/>
  <c r="CP721"/>
  <c r="CM721"/>
  <c r="CJ721"/>
  <c r="CG721"/>
  <c r="CD721"/>
  <c r="CA721"/>
  <c r="BX721"/>
  <c r="BU721"/>
  <c r="BR721"/>
  <c r="BO721"/>
  <c r="BL721"/>
  <c r="BI721"/>
  <c r="BF721"/>
  <c r="BC721"/>
  <c r="AZ721"/>
  <c r="AW721"/>
  <c r="AT721"/>
  <c r="AQ721"/>
  <c r="AN721"/>
  <c r="AK721"/>
  <c r="AH721"/>
  <c r="AE721"/>
  <c r="AB721"/>
  <c r="Y721"/>
  <c r="V721"/>
  <c r="S721"/>
  <c r="P721"/>
  <c r="M721"/>
  <c r="J721"/>
  <c r="G721"/>
  <c r="CS720"/>
  <c r="CP720"/>
  <c r="CM720"/>
  <c r="CJ720"/>
  <c r="CG720"/>
  <c r="CD720"/>
  <c r="CA720"/>
  <c r="BX720"/>
  <c r="BU720"/>
  <c r="BR720"/>
  <c r="BO720"/>
  <c r="BL720"/>
  <c r="BI720"/>
  <c r="BF720"/>
  <c r="BC720"/>
  <c r="AZ720"/>
  <c r="AW720"/>
  <c r="AT720"/>
  <c r="AQ720"/>
  <c r="AN720"/>
  <c r="AK720"/>
  <c r="AH720"/>
  <c r="AE720"/>
  <c r="AB720"/>
  <c r="Y720"/>
  <c r="V720"/>
  <c r="S720"/>
  <c r="P720"/>
  <c r="M720"/>
  <c r="J720"/>
  <c r="G720"/>
  <c r="CS719"/>
  <c r="CP719"/>
  <c r="CM719"/>
  <c r="CJ719"/>
  <c r="CG719"/>
  <c r="CD719"/>
  <c r="CA719"/>
  <c r="BX719"/>
  <c r="BU719"/>
  <c r="BR719"/>
  <c r="BO719"/>
  <c r="BL719"/>
  <c r="BI719"/>
  <c r="BF719"/>
  <c r="BC719"/>
  <c r="AZ719"/>
  <c r="AW719"/>
  <c r="AT719"/>
  <c r="AQ719"/>
  <c r="AN719"/>
  <c r="AK719"/>
  <c r="AH719"/>
  <c r="AE719"/>
  <c r="AB719"/>
  <c r="Y719"/>
  <c r="V719"/>
  <c r="S719"/>
  <c r="P719"/>
  <c r="M719"/>
  <c r="J719"/>
  <c r="G719"/>
  <c r="CS718"/>
  <c r="CP718"/>
  <c r="CM718"/>
  <c r="CJ718"/>
  <c r="CG718"/>
  <c r="CD718"/>
  <c r="CA718"/>
  <c r="BX718"/>
  <c r="BU718"/>
  <c r="BR718"/>
  <c r="BO718"/>
  <c r="BL718"/>
  <c r="BI718"/>
  <c r="BF718"/>
  <c r="BC718"/>
  <c r="AZ718"/>
  <c r="AW718"/>
  <c r="AT718"/>
  <c r="AQ718"/>
  <c r="AN718"/>
  <c r="AK718"/>
  <c r="AH718"/>
  <c r="AE718"/>
  <c r="AB718"/>
  <c r="Y718"/>
  <c r="V718"/>
  <c r="S718"/>
  <c r="P718"/>
  <c r="M718"/>
  <c r="J718"/>
  <c r="G718"/>
  <c r="CS717"/>
  <c r="CP717"/>
  <c r="CM717"/>
  <c r="CJ717"/>
  <c r="CG717"/>
  <c r="CD717"/>
  <c r="CA717"/>
  <c r="BX717"/>
  <c r="BU717"/>
  <c r="BR717"/>
  <c r="BO717"/>
  <c r="BL717"/>
  <c r="BI717"/>
  <c r="BF717"/>
  <c r="BC717"/>
  <c r="AZ717"/>
  <c r="AW717"/>
  <c r="AT717"/>
  <c r="AQ717"/>
  <c r="AN717"/>
  <c r="AK717"/>
  <c r="AH717"/>
  <c r="AE717"/>
  <c r="AB717"/>
  <c r="Y717"/>
  <c r="V717"/>
  <c r="S717"/>
  <c r="P717"/>
  <c r="M717"/>
  <c r="J717"/>
  <c r="G717"/>
  <c r="CS716"/>
  <c r="CP716"/>
  <c r="CM716"/>
  <c r="CJ716"/>
  <c r="CG716"/>
  <c r="CD716"/>
  <c r="CA716"/>
  <c r="BX716"/>
  <c r="BU716"/>
  <c r="BR716"/>
  <c r="BO716"/>
  <c r="BL716"/>
  <c r="BI716"/>
  <c r="BF716"/>
  <c r="BC716"/>
  <c r="AZ716"/>
  <c r="AW716"/>
  <c r="AT716"/>
  <c r="AQ716"/>
  <c r="AN716"/>
  <c r="AK716"/>
  <c r="AH716"/>
  <c r="AE716"/>
  <c r="AB716"/>
  <c r="Y716"/>
  <c r="V716"/>
  <c r="S716"/>
  <c r="P716"/>
  <c r="M716"/>
  <c r="J716"/>
  <c r="G716"/>
  <c r="CS715"/>
  <c r="CP715"/>
  <c r="CM715"/>
  <c r="CJ715"/>
  <c r="CG715"/>
  <c r="CD715"/>
  <c r="CA715"/>
  <c r="BX715"/>
  <c r="BU715"/>
  <c r="BR715"/>
  <c r="BO715"/>
  <c r="BL715"/>
  <c r="BI715"/>
  <c r="BF715"/>
  <c r="BC715"/>
  <c r="AZ715"/>
  <c r="AW715"/>
  <c r="AT715"/>
  <c r="AQ715"/>
  <c r="AN715"/>
  <c r="AK715"/>
  <c r="AH715"/>
  <c r="AE715"/>
  <c r="AB715"/>
  <c r="Y715"/>
  <c r="V715"/>
  <c r="S715"/>
  <c r="P715"/>
  <c r="M715"/>
  <c r="J715"/>
  <c r="G715"/>
  <c r="CS712"/>
  <c r="CP712"/>
  <c r="CM712"/>
  <c r="CJ712"/>
  <c r="CG712"/>
  <c r="CD712"/>
  <c r="CA712"/>
  <c r="BX712"/>
  <c r="BU712"/>
  <c r="BR712"/>
  <c r="BO712"/>
  <c r="BL712"/>
  <c r="BI712"/>
  <c r="BF712"/>
  <c r="BC712"/>
  <c r="AZ712"/>
  <c r="AW712"/>
  <c r="AT712"/>
  <c r="AQ712"/>
  <c r="AN712"/>
  <c r="AK712"/>
  <c r="AH712"/>
  <c r="AE712"/>
  <c r="AB712"/>
  <c r="Y712"/>
  <c r="V712"/>
  <c r="S712"/>
  <c r="P712"/>
  <c r="M712"/>
  <c r="J712"/>
  <c r="G712"/>
  <c r="CS711"/>
  <c r="CP711"/>
  <c r="CM711"/>
  <c r="CJ711"/>
  <c r="CG711"/>
  <c r="CD711"/>
  <c r="CA711"/>
  <c r="BX711"/>
  <c r="BU711"/>
  <c r="BR711"/>
  <c r="BO711"/>
  <c r="BL711"/>
  <c r="BI711"/>
  <c r="BF711"/>
  <c r="BC711"/>
  <c r="AZ711"/>
  <c r="AW711"/>
  <c r="AT711"/>
  <c r="AQ711"/>
  <c r="AN711"/>
  <c r="AK711"/>
  <c r="AH711"/>
  <c r="AE711"/>
  <c r="AB711"/>
  <c r="Y711"/>
  <c r="V711"/>
  <c r="S711"/>
  <c r="P711"/>
  <c r="M711"/>
  <c r="J711"/>
  <c r="G711"/>
  <c r="CS710"/>
  <c r="CP710"/>
  <c r="CM710"/>
  <c r="CJ710"/>
  <c r="CG710"/>
  <c r="CD710"/>
  <c r="CA710"/>
  <c r="BX710"/>
  <c r="BU710"/>
  <c r="BR710"/>
  <c r="BO710"/>
  <c r="BL710"/>
  <c r="BI710"/>
  <c r="BF710"/>
  <c r="BC710"/>
  <c r="AZ710"/>
  <c r="AW710"/>
  <c r="AT710"/>
  <c r="AQ710"/>
  <c r="AN710"/>
  <c r="AK710"/>
  <c r="AH710"/>
  <c r="AE710"/>
  <c r="AB710"/>
  <c r="Y710"/>
  <c r="V710"/>
  <c r="S710"/>
  <c r="P710"/>
  <c r="M710"/>
  <c r="J710"/>
  <c r="G710"/>
  <c r="CS709"/>
  <c r="CP709"/>
  <c r="CM709"/>
  <c r="CJ709"/>
  <c r="CG709"/>
  <c r="CD709"/>
  <c r="CA709"/>
  <c r="BX709"/>
  <c r="BU709"/>
  <c r="BR709"/>
  <c r="BO709"/>
  <c r="BL709"/>
  <c r="BI709"/>
  <c r="BF709"/>
  <c r="BC709"/>
  <c r="AZ709"/>
  <c r="AW709"/>
  <c r="AT709"/>
  <c r="AQ709"/>
  <c r="AN709"/>
  <c r="AK709"/>
  <c r="AH709"/>
  <c r="AE709"/>
  <c r="AB709"/>
  <c r="Y709"/>
  <c r="V709"/>
  <c r="S709"/>
  <c r="P709"/>
  <c r="M709"/>
  <c r="J709"/>
  <c r="G709"/>
  <c r="CS708"/>
  <c r="CP708"/>
  <c r="CM708"/>
  <c r="CJ708"/>
  <c r="CG708"/>
  <c r="CD708"/>
  <c r="CA708"/>
  <c r="BX708"/>
  <c r="BU708"/>
  <c r="BR708"/>
  <c r="BO708"/>
  <c r="BL708"/>
  <c r="BI708"/>
  <c r="BF708"/>
  <c r="BC708"/>
  <c r="AZ708"/>
  <c r="AW708"/>
  <c r="AT708"/>
  <c r="AQ708"/>
  <c r="AN708"/>
  <c r="AK708"/>
  <c r="AH708"/>
  <c r="AE708"/>
  <c r="AB708"/>
  <c r="Y708"/>
  <c r="V708"/>
  <c r="S708"/>
  <c r="P708"/>
  <c r="M708"/>
  <c r="J708"/>
  <c r="G708"/>
  <c r="CS707"/>
  <c r="CP707"/>
  <c r="CM707"/>
  <c r="CJ707"/>
  <c r="CG707"/>
  <c r="CD707"/>
  <c r="CA707"/>
  <c r="BX707"/>
  <c r="BU707"/>
  <c r="BR707"/>
  <c r="BO707"/>
  <c r="BL707"/>
  <c r="BI707"/>
  <c r="BF707"/>
  <c r="BC707"/>
  <c r="AZ707"/>
  <c r="AW707"/>
  <c r="AT707"/>
  <c r="AQ707"/>
  <c r="AN707"/>
  <c r="AK707"/>
  <c r="AH707"/>
  <c r="AE707"/>
  <c r="AB707"/>
  <c r="Y707"/>
  <c r="V707"/>
  <c r="S707"/>
  <c r="P707"/>
  <c r="M707"/>
  <c r="J707"/>
  <c r="G707"/>
  <c r="CS706"/>
  <c r="CP706"/>
  <c r="CM706"/>
  <c r="CJ706"/>
  <c r="CG706"/>
  <c r="CD706"/>
  <c r="CA706"/>
  <c r="BX706"/>
  <c r="BU706"/>
  <c r="BR706"/>
  <c r="BO706"/>
  <c r="BL706"/>
  <c r="BI706"/>
  <c r="BF706"/>
  <c r="BC706"/>
  <c r="AZ706"/>
  <c r="AW706"/>
  <c r="AT706"/>
  <c r="AQ706"/>
  <c r="AN706"/>
  <c r="AK706"/>
  <c r="AH706"/>
  <c r="AE706"/>
  <c r="AB706"/>
  <c r="Y706"/>
  <c r="V706"/>
  <c r="S706"/>
  <c r="P706"/>
  <c r="M706"/>
  <c r="J706"/>
  <c r="G706"/>
  <c r="CS705"/>
  <c r="CP705"/>
  <c r="CM705"/>
  <c r="CJ705"/>
  <c r="CG705"/>
  <c r="CD705"/>
  <c r="CA705"/>
  <c r="BX705"/>
  <c r="BU705"/>
  <c r="BR705"/>
  <c r="BO705"/>
  <c r="BL705"/>
  <c r="BI705"/>
  <c r="BF705"/>
  <c r="BC705"/>
  <c r="AZ705"/>
  <c r="AW705"/>
  <c r="AT705"/>
  <c r="AQ705"/>
  <c r="AN705"/>
  <c r="AK705"/>
  <c r="AH705"/>
  <c r="AE705"/>
  <c r="AB705"/>
  <c r="Y705"/>
  <c r="V705"/>
  <c r="S705"/>
  <c r="P705"/>
  <c r="M705"/>
  <c r="J705"/>
  <c r="G705"/>
  <c r="CS704"/>
  <c r="CP704"/>
  <c r="CM704"/>
  <c r="CJ704"/>
  <c r="CG704"/>
  <c r="CD704"/>
  <c r="CA704"/>
  <c r="BX704"/>
  <c r="BU704"/>
  <c r="BR704"/>
  <c r="BO704"/>
  <c r="BL704"/>
  <c r="BI704"/>
  <c r="BF704"/>
  <c r="BC704"/>
  <c r="AZ704"/>
  <c r="AW704"/>
  <c r="AT704"/>
  <c r="AQ704"/>
  <c r="AN704"/>
  <c r="AK704"/>
  <c r="AH704"/>
  <c r="AE704"/>
  <c r="AB704"/>
  <c r="Y704"/>
  <c r="V704"/>
  <c r="S704"/>
  <c r="P704"/>
  <c r="M704"/>
  <c r="J704"/>
  <c r="G704"/>
  <c r="CS701"/>
  <c r="CP701"/>
  <c r="CM701"/>
  <c r="CJ701"/>
  <c r="CG701"/>
  <c r="CD701"/>
  <c r="CA701"/>
  <c r="BX701"/>
  <c r="BU701"/>
  <c r="BR701"/>
  <c r="BO701"/>
  <c r="BL701"/>
  <c r="BI701"/>
  <c r="BF701"/>
  <c r="BC701"/>
  <c r="AZ701"/>
  <c r="AW701"/>
  <c r="AT701"/>
  <c r="AQ701"/>
  <c r="AN701"/>
  <c r="AK701"/>
  <c r="AH701"/>
  <c r="AE701"/>
  <c r="AB701"/>
  <c r="Y701"/>
  <c r="V701"/>
  <c r="S701"/>
  <c r="P701"/>
  <c r="M701"/>
  <c r="J701"/>
  <c r="G701"/>
  <c r="CS700"/>
  <c r="CP700"/>
  <c r="CM700"/>
  <c r="CJ700"/>
  <c r="CG700"/>
  <c r="CD700"/>
  <c r="CA700"/>
  <c r="BX700"/>
  <c r="BU700"/>
  <c r="BR700"/>
  <c r="BO700"/>
  <c r="BL700"/>
  <c r="BI700"/>
  <c r="BF700"/>
  <c r="BC700"/>
  <c r="AZ700"/>
  <c r="AW700"/>
  <c r="AT700"/>
  <c r="AQ700"/>
  <c r="AN700"/>
  <c r="AK700"/>
  <c r="AH700"/>
  <c r="AE700"/>
  <c r="AB700"/>
  <c r="Y700"/>
  <c r="V700"/>
  <c r="S700"/>
  <c r="P700"/>
  <c r="M700"/>
  <c r="J700"/>
  <c r="G700"/>
  <c r="CS699"/>
  <c r="CP699"/>
  <c r="CM699"/>
  <c r="CJ699"/>
  <c r="CG699"/>
  <c r="CD699"/>
  <c r="CA699"/>
  <c r="BX699"/>
  <c r="BU699"/>
  <c r="BR699"/>
  <c r="BO699"/>
  <c r="BL699"/>
  <c r="BI699"/>
  <c r="BF699"/>
  <c r="BC699"/>
  <c r="AZ699"/>
  <c r="AW699"/>
  <c r="AT699"/>
  <c r="AQ699"/>
  <c r="AN699"/>
  <c r="AK699"/>
  <c r="AH699"/>
  <c r="AE699"/>
  <c r="AB699"/>
  <c r="Y699"/>
  <c r="V699"/>
  <c r="S699"/>
  <c r="P699"/>
  <c r="M699"/>
  <c r="J699"/>
  <c r="G699"/>
  <c r="CS698"/>
  <c r="CP698"/>
  <c r="CM698"/>
  <c r="CJ698"/>
  <c r="CG698"/>
  <c r="CD698"/>
  <c r="CA698"/>
  <c r="BX698"/>
  <c r="BU698"/>
  <c r="BR698"/>
  <c r="BO698"/>
  <c r="BL698"/>
  <c r="BI698"/>
  <c r="BF698"/>
  <c r="BC698"/>
  <c r="AZ698"/>
  <c r="AW698"/>
  <c r="AT698"/>
  <c r="AQ698"/>
  <c r="AN698"/>
  <c r="AK698"/>
  <c r="AH698"/>
  <c r="AE698"/>
  <c r="AB698"/>
  <c r="Y698"/>
  <c r="V698"/>
  <c r="S698"/>
  <c r="P698"/>
  <c r="M698"/>
  <c r="J698"/>
  <c r="G698"/>
  <c r="CS697"/>
  <c r="CP697"/>
  <c r="CM697"/>
  <c r="CJ697"/>
  <c r="CG697"/>
  <c r="CD697"/>
  <c r="CA697"/>
  <c r="BX697"/>
  <c r="BU697"/>
  <c r="BR697"/>
  <c r="BO697"/>
  <c r="BL697"/>
  <c r="BI697"/>
  <c r="BF697"/>
  <c r="BC697"/>
  <c r="AZ697"/>
  <c r="AW697"/>
  <c r="AT697"/>
  <c r="AQ697"/>
  <c r="AN697"/>
  <c r="AK697"/>
  <c r="AH697"/>
  <c r="AE697"/>
  <c r="AB697"/>
  <c r="Y697"/>
  <c r="V697"/>
  <c r="S697"/>
  <c r="P697"/>
  <c r="M697"/>
  <c r="J697"/>
  <c r="G697"/>
  <c r="CS696"/>
  <c r="CP696"/>
  <c r="CM696"/>
  <c r="CJ696"/>
  <c r="CG696"/>
  <c r="CD696"/>
  <c r="CA696"/>
  <c r="BX696"/>
  <c r="BU696"/>
  <c r="BR696"/>
  <c r="BO696"/>
  <c r="BL696"/>
  <c r="BI696"/>
  <c r="BF696"/>
  <c r="BC696"/>
  <c r="AZ696"/>
  <c r="AW696"/>
  <c r="AT696"/>
  <c r="AQ696"/>
  <c r="AN696"/>
  <c r="AK696"/>
  <c r="AH696"/>
  <c r="AE696"/>
  <c r="AB696"/>
  <c r="Y696"/>
  <c r="V696"/>
  <c r="S696"/>
  <c r="P696"/>
  <c r="M696"/>
  <c r="J696"/>
  <c r="G696"/>
  <c r="CS695"/>
  <c r="CP695"/>
  <c r="CM695"/>
  <c r="CJ695"/>
  <c r="CG695"/>
  <c r="CD695"/>
  <c r="CA695"/>
  <c r="BX695"/>
  <c r="BU695"/>
  <c r="BR695"/>
  <c r="BO695"/>
  <c r="BL695"/>
  <c r="BI695"/>
  <c r="BF695"/>
  <c r="BC695"/>
  <c r="AZ695"/>
  <c r="AW695"/>
  <c r="AT695"/>
  <c r="AQ695"/>
  <c r="AN695"/>
  <c r="AK695"/>
  <c r="AH695"/>
  <c r="AE695"/>
  <c r="AB695"/>
  <c r="Y695"/>
  <c r="V695"/>
  <c r="S695"/>
  <c r="P695"/>
  <c r="M695"/>
  <c r="J695"/>
  <c r="G695"/>
  <c r="CS694"/>
  <c r="CP694"/>
  <c r="CM694"/>
  <c r="CJ694"/>
  <c r="CG694"/>
  <c r="CD694"/>
  <c r="CA694"/>
  <c r="BX694"/>
  <c r="BU694"/>
  <c r="BR694"/>
  <c r="BO694"/>
  <c r="BL694"/>
  <c r="BI694"/>
  <c r="BF694"/>
  <c r="BC694"/>
  <c r="AZ694"/>
  <c r="AW694"/>
  <c r="AT694"/>
  <c r="AQ694"/>
  <c r="AN694"/>
  <c r="AK694"/>
  <c r="AH694"/>
  <c r="AE694"/>
  <c r="AB694"/>
  <c r="Y694"/>
  <c r="V694"/>
  <c r="S694"/>
  <c r="P694"/>
  <c r="M694"/>
  <c r="J694"/>
  <c r="G694"/>
  <c r="CS693"/>
  <c r="CP693"/>
  <c r="CM693"/>
  <c r="CJ693"/>
  <c r="CG693"/>
  <c r="CD693"/>
  <c r="CA693"/>
  <c r="BX693"/>
  <c r="BU693"/>
  <c r="BR693"/>
  <c r="BO693"/>
  <c r="BL693"/>
  <c r="BI693"/>
  <c r="BF693"/>
  <c r="BC693"/>
  <c r="AZ693"/>
  <c r="AW693"/>
  <c r="AT693"/>
  <c r="AQ693"/>
  <c r="AN693"/>
  <c r="AK693"/>
  <c r="AH693"/>
  <c r="AE693"/>
  <c r="AB693"/>
  <c r="Y693"/>
  <c r="V693"/>
  <c r="S693"/>
  <c r="P693"/>
  <c r="M693"/>
  <c r="J693"/>
  <c r="G693"/>
  <c r="CS692"/>
  <c r="CP692"/>
  <c r="CM692"/>
  <c r="CJ692"/>
  <c r="CG692"/>
  <c r="CD692"/>
  <c r="CA692"/>
  <c r="BX692"/>
  <c r="BU692"/>
  <c r="BR692"/>
  <c r="BO692"/>
  <c r="BL692"/>
  <c r="BI692"/>
  <c r="BF692"/>
  <c r="BC692"/>
  <c r="AZ692"/>
  <c r="AW692"/>
  <c r="AT692"/>
  <c r="AQ692"/>
  <c r="AN692"/>
  <c r="AK692"/>
  <c r="AH692"/>
  <c r="AE692"/>
  <c r="AB692"/>
  <c r="Y692"/>
  <c r="V692"/>
  <c r="S692"/>
  <c r="P692"/>
  <c r="M692"/>
  <c r="J692"/>
  <c r="G692"/>
  <c r="CS691"/>
  <c r="CP691"/>
  <c r="CM691"/>
  <c r="CJ691"/>
  <c r="CG691"/>
  <c r="CD691"/>
  <c r="CA691"/>
  <c r="BX691"/>
  <c r="BU691"/>
  <c r="BR691"/>
  <c r="BO691"/>
  <c r="BL691"/>
  <c r="BI691"/>
  <c r="BF691"/>
  <c r="BC691"/>
  <c r="AZ691"/>
  <c r="AW691"/>
  <c r="AT691"/>
  <c r="AQ691"/>
  <c r="AN691"/>
  <c r="AK691"/>
  <c r="AH691"/>
  <c r="AE691"/>
  <c r="AB691"/>
  <c r="Y691"/>
  <c r="V691"/>
  <c r="S691"/>
  <c r="P691"/>
  <c r="M691"/>
  <c r="J691"/>
  <c r="G691"/>
  <c r="CS690"/>
  <c r="CP690"/>
  <c r="CM690"/>
  <c r="CJ690"/>
  <c r="CG690"/>
  <c r="CD690"/>
  <c r="CA690"/>
  <c r="BX690"/>
  <c r="BU690"/>
  <c r="BR690"/>
  <c r="BO690"/>
  <c r="BL690"/>
  <c r="BI690"/>
  <c r="BF690"/>
  <c r="BC690"/>
  <c r="AZ690"/>
  <c r="AW690"/>
  <c r="AT690"/>
  <c r="AQ690"/>
  <c r="AN690"/>
  <c r="AK690"/>
  <c r="AH690"/>
  <c r="AE690"/>
  <c r="AB690"/>
  <c r="Y690"/>
  <c r="V690"/>
  <c r="S690"/>
  <c r="P690"/>
  <c r="M690"/>
  <c r="J690"/>
  <c r="G690"/>
  <c r="CS689"/>
  <c r="CP689"/>
  <c r="CM689"/>
  <c r="CJ689"/>
  <c r="CG689"/>
  <c r="CD689"/>
  <c r="CA689"/>
  <c r="BX689"/>
  <c r="BU689"/>
  <c r="BR689"/>
  <c r="BO689"/>
  <c r="BL689"/>
  <c r="BI689"/>
  <c r="BF689"/>
  <c r="BC689"/>
  <c r="AZ689"/>
  <c r="AW689"/>
  <c r="AT689"/>
  <c r="AQ689"/>
  <c r="AN689"/>
  <c r="AK689"/>
  <c r="AH689"/>
  <c r="AE689"/>
  <c r="AB689"/>
  <c r="Y689"/>
  <c r="V689"/>
  <c r="S689"/>
  <c r="P689"/>
  <c r="M689"/>
  <c r="J689"/>
  <c r="G689"/>
  <c r="CS688"/>
  <c r="CP688"/>
  <c r="CM688"/>
  <c r="CJ688"/>
  <c r="CG688"/>
  <c r="CD688"/>
  <c r="CA688"/>
  <c r="BX688"/>
  <c r="BU688"/>
  <c r="BR688"/>
  <c r="BO688"/>
  <c r="BL688"/>
  <c r="BI688"/>
  <c r="BF688"/>
  <c r="BC688"/>
  <c r="AZ688"/>
  <c r="AW688"/>
  <c r="AT688"/>
  <c r="AQ688"/>
  <c r="AN688"/>
  <c r="AK688"/>
  <c r="AH688"/>
  <c r="AE688"/>
  <c r="AB688"/>
  <c r="Y688"/>
  <c r="V688"/>
  <c r="S688"/>
  <c r="P688"/>
  <c r="M688"/>
  <c r="J688"/>
  <c r="G688"/>
  <c r="CS687"/>
  <c r="CP687"/>
  <c r="CM687"/>
  <c r="CJ687"/>
  <c r="CG687"/>
  <c r="CD687"/>
  <c r="CA687"/>
  <c r="BX687"/>
  <c r="BU687"/>
  <c r="BR687"/>
  <c r="BO687"/>
  <c r="BL687"/>
  <c r="BI687"/>
  <c r="BF687"/>
  <c r="BC687"/>
  <c r="AZ687"/>
  <c r="AW687"/>
  <c r="AT687"/>
  <c r="AQ687"/>
  <c r="AN687"/>
  <c r="AK687"/>
  <c r="AH687"/>
  <c r="AE687"/>
  <c r="AB687"/>
  <c r="Y687"/>
  <c r="V687"/>
  <c r="S687"/>
  <c r="P687"/>
  <c r="M687"/>
  <c r="J687"/>
  <c r="G687"/>
  <c r="CS686"/>
  <c r="CP686"/>
  <c r="CM686"/>
  <c r="CJ686"/>
  <c r="CG686"/>
  <c r="CD686"/>
  <c r="CA686"/>
  <c r="BX686"/>
  <c r="BU686"/>
  <c r="BR686"/>
  <c r="BO686"/>
  <c r="BL686"/>
  <c r="BI686"/>
  <c r="BF686"/>
  <c r="BC686"/>
  <c r="AZ686"/>
  <c r="AW686"/>
  <c r="AT686"/>
  <c r="AQ686"/>
  <c r="AN686"/>
  <c r="AK686"/>
  <c r="AH686"/>
  <c r="AE686"/>
  <c r="AB686"/>
  <c r="Y686"/>
  <c r="V686"/>
  <c r="S686"/>
  <c r="P686"/>
  <c r="M686"/>
  <c r="J686"/>
  <c r="G686"/>
  <c r="CS685"/>
  <c r="CP685"/>
  <c r="CM685"/>
  <c r="CJ685"/>
  <c r="CG685"/>
  <c r="CD685"/>
  <c r="CA685"/>
  <c r="BX685"/>
  <c r="BU685"/>
  <c r="BR685"/>
  <c r="BO685"/>
  <c r="BL685"/>
  <c r="BI685"/>
  <c r="BF685"/>
  <c r="BC685"/>
  <c r="AZ685"/>
  <c r="AW685"/>
  <c r="AT685"/>
  <c r="AQ685"/>
  <c r="AN685"/>
  <c r="AK685"/>
  <c r="AH685"/>
  <c r="AE685"/>
  <c r="AB685"/>
  <c r="Y685"/>
  <c r="V685"/>
  <c r="S685"/>
  <c r="P685"/>
  <c r="M685"/>
  <c r="J685"/>
  <c r="G685"/>
  <c r="CS684"/>
  <c r="CP684"/>
  <c r="CM684"/>
  <c r="CJ684"/>
  <c r="CG684"/>
  <c r="CD684"/>
  <c r="CA684"/>
  <c r="BX684"/>
  <c r="BU684"/>
  <c r="BR684"/>
  <c r="BO684"/>
  <c r="BL684"/>
  <c r="BI684"/>
  <c r="BF684"/>
  <c r="BC684"/>
  <c r="AZ684"/>
  <c r="AW684"/>
  <c r="AT684"/>
  <c r="AQ684"/>
  <c r="AN684"/>
  <c r="AK684"/>
  <c r="AH684"/>
  <c r="AE684"/>
  <c r="AB684"/>
  <c r="Y684"/>
  <c r="V684"/>
  <c r="S684"/>
  <c r="P684"/>
  <c r="M684"/>
  <c r="J684"/>
  <c r="G684"/>
  <c r="CS683"/>
  <c r="CP683"/>
  <c r="CM683"/>
  <c r="CJ683"/>
  <c r="CG683"/>
  <c r="CD683"/>
  <c r="CA683"/>
  <c r="BX683"/>
  <c r="BU683"/>
  <c r="BR683"/>
  <c r="BO683"/>
  <c r="BL683"/>
  <c r="BI683"/>
  <c r="BF683"/>
  <c r="BC683"/>
  <c r="AZ683"/>
  <c r="AW683"/>
  <c r="AT683"/>
  <c r="AQ683"/>
  <c r="AN683"/>
  <c r="AK683"/>
  <c r="AH683"/>
  <c r="AE683"/>
  <c r="AB683"/>
  <c r="Y683"/>
  <c r="V683"/>
  <c r="S683"/>
  <c r="P683"/>
  <c r="M683"/>
  <c r="J683"/>
  <c r="G683"/>
  <c r="CS682"/>
  <c r="CP682"/>
  <c r="CM682"/>
  <c r="CJ682"/>
  <c r="CG682"/>
  <c r="CD682"/>
  <c r="CA682"/>
  <c r="BX682"/>
  <c r="BU682"/>
  <c r="BR682"/>
  <c r="BO682"/>
  <c r="BL682"/>
  <c r="BI682"/>
  <c r="BF682"/>
  <c r="BC682"/>
  <c r="AZ682"/>
  <c r="AW682"/>
  <c r="AT682"/>
  <c r="AQ682"/>
  <c r="AN682"/>
  <c r="AK682"/>
  <c r="AH682"/>
  <c r="AE682"/>
  <c r="AB682"/>
  <c r="Y682"/>
  <c r="V682"/>
  <c r="S682"/>
  <c r="P682"/>
  <c r="M682"/>
  <c r="J682"/>
  <c r="G682"/>
  <c r="CS681"/>
  <c r="CP681"/>
  <c r="CM681"/>
  <c r="CJ681"/>
  <c r="CG681"/>
  <c r="CD681"/>
  <c r="CA681"/>
  <c r="BX681"/>
  <c r="BU681"/>
  <c r="BR681"/>
  <c r="BO681"/>
  <c r="BL681"/>
  <c r="BI681"/>
  <c r="BF681"/>
  <c r="BC681"/>
  <c r="AZ681"/>
  <c r="AW681"/>
  <c r="AT681"/>
  <c r="AQ681"/>
  <c r="AN681"/>
  <c r="AK681"/>
  <c r="AH681"/>
  <c r="AE681"/>
  <c r="AB681"/>
  <c r="Y681"/>
  <c r="V681"/>
  <c r="S681"/>
  <c r="P681"/>
  <c r="M681"/>
  <c r="J681"/>
  <c r="G681"/>
  <c r="CS680"/>
  <c r="CP680"/>
  <c r="CM680"/>
  <c r="CJ680"/>
  <c r="CG680"/>
  <c r="CD680"/>
  <c r="CA680"/>
  <c r="BX680"/>
  <c r="BU680"/>
  <c r="BR680"/>
  <c r="BO680"/>
  <c r="BL680"/>
  <c r="BI680"/>
  <c r="BF680"/>
  <c r="BC680"/>
  <c r="AZ680"/>
  <c r="AW680"/>
  <c r="AT680"/>
  <c r="AQ680"/>
  <c r="AN680"/>
  <c r="AK680"/>
  <c r="AH680"/>
  <c r="AE680"/>
  <c r="AB680"/>
  <c r="Y680"/>
  <c r="V680"/>
  <c r="S680"/>
  <c r="P680"/>
  <c r="M680"/>
  <c r="J680"/>
  <c r="G680"/>
  <c r="CS679"/>
  <c r="CP679"/>
  <c r="CM679"/>
  <c r="CJ679"/>
  <c r="CG679"/>
  <c r="CD679"/>
  <c r="CA679"/>
  <c r="BX679"/>
  <c r="BU679"/>
  <c r="BR679"/>
  <c r="BO679"/>
  <c r="BL679"/>
  <c r="BI679"/>
  <c r="BF679"/>
  <c r="BC679"/>
  <c r="AZ679"/>
  <c r="AW679"/>
  <c r="AT679"/>
  <c r="AQ679"/>
  <c r="AN679"/>
  <c r="AK679"/>
  <c r="AH679"/>
  <c r="AE679"/>
  <c r="AB679"/>
  <c r="Y679"/>
  <c r="V679"/>
  <c r="S679"/>
  <c r="P679"/>
  <c r="M679"/>
  <c r="J679"/>
  <c r="G679"/>
  <c r="CS678"/>
  <c r="CP678"/>
  <c r="CM678"/>
  <c r="CJ678"/>
  <c r="CG678"/>
  <c r="CD678"/>
  <c r="CA678"/>
  <c r="BX678"/>
  <c r="BU678"/>
  <c r="BR678"/>
  <c r="BO678"/>
  <c r="BL678"/>
  <c r="BI678"/>
  <c r="BF678"/>
  <c r="BC678"/>
  <c r="AZ678"/>
  <c r="AW678"/>
  <c r="AT678"/>
  <c r="AQ678"/>
  <c r="AN678"/>
  <c r="AK678"/>
  <c r="AH678"/>
  <c r="AE678"/>
  <c r="AB678"/>
  <c r="Y678"/>
  <c r="V678"/>
  <c r="S678"/>
  <c r="P678"/>
  <c r="M678"/>
  <c r="J678"/>
  <c r="G678"/>
  <c r="CS677"/>
  <c r="CP677"/>
  <c r="CM677"/>
  <c r="CJ677"/>
  <c r="CG677"/>
  <c r="CD677"/>
  <c r="CA677"/>
  <c r="BX677"/>
  <c r="BU677"/>
  <c r="BR677"/>
  <c r="BO677"/>
  <c r="BL677"/>
  <c r="BI677"/>
  <c r="BF677"/>
  <c r="BC677"/>
  <c r="AZ677"/>
  <c r="AW677"/>
  <c r="AT677"/>
  <c r="AQ677"/>
  <c r="AN677"/>
  <c r="AK677"/>
  <c r="AH677"/>
  <c r="AE677"/>
  <c r="AB677"/>
  <c r="Y677"/>
  <c r="V677"/>
  <c r="S677"/>
  <c r="P677"/>
  <c r="M677"/>
  <c r="J677"/>
  <c r="G677"/>
  <c r="CS676"/>
  <c r="CP676"/>
  <c r="CM676"/>
  <c r="CJ676"/>
  <c r="CG676"/>
  <c r="CD676"/>
  <c r="CA676"/>
  <c r="BX676"/>
  <c r="BU676"/>
  <c r="BR676"/>
  <c r="BO676"/>
  <c r="BL676"/>
  <c r="BI676"/>
  <c r="BF676"/>
  <c r="BC676"/>
  <c r="AZ676"/>
  <c r="AW676"/>
  <c r="AT676"/>
  <c r="AQ676"/>
  <c r="AN676"/>
  <c r="AK676"/>
  <c r="AH676"/>
  <c r="AE676"/>
  <c r="AB676"/>
  <c r="Y676"/>
  <c r="V676"/>
  <c r="S676"/>
  <c r="P676"/>
  <c r="M676"/>
  <c r="J676"/>
  <c r="G676"/>
  <c r="CS675"/>
  <c r="CP675"/>
  <c r="CM675"/>
  <c r="CJ675"/>
  <c r="CG675"/>
  <c r="CD675"/>
  <c r="CA675"/>
  <c r="BX675"/>
  <c r="BU675"/>
  <c r="BR675"/>
  <c r="BO675"/>
  <c r="BL675"/>
  <c r="BI675"/>
  <c r="BF675"/>
  <c r="BC675"/>
  <c r="AZ675"/>
  <c r="AW675"/>
  <c r="AT675"/>
  <c r="AQ675"/>
  <c r="AN675"/>
  <c r="AK675"/>
  <c r="AH675"/>
  <c r="AE675"/>
  <c r="AB675"/>
  <c r="Y675"/>
  <c r="V675"/>
  <c r="S675"/>
  <c r="P675"/>
  <c r="M675"/>
  <c r="J675"/>
  <c r="G675"/>
  <c r="CS674"/>
  <c r="CP674"/>
  <c r="CM674"/>
  <c r="CJ674"/>
  <c r="CG674"/>
  <c r="CD674"/>
  <c r="CA674"/>
  <c r="BX674"/>
  <c r="BU674"/>
  <c r="BR674"/>
  <c r="BO674"/>
  <c r="BL674"/>
  <c r="BI674"/>
  <c r="BF674"/>
  <c r="BC674"/>
  <c r="AZ674"/>
  <c r="AW674"/>
  <c r="AT674"/>
  <c r="AQ674"/>
  <c r="AN674"/>
  <c r="AK674"/>
  <c r="AH674"/>
  <c r="AE674"/>
  <c r="AB674"/>
  <c r="Y674"/>
  <c r="V674"/>
  <c r="S674"/>
  <c r="P674"/>
  <c r="M674"/>
  <c r="J674"/>
  <c r="G674"/>
  <c r="CS669"/>
  <c r="CP669"/>
  <c r="CM669"/>
  <c r="CJ669"/>
  <c r="CG669"/>
  <c r="CD669"/>
  <c r="CA669"/>
  <c r="BX669"/>
  <c r="BU669"/>
  <c r="BR669"/>
  <c r="BO669"/>
  <c r="BL669"/>
  <c r="BI669"/>
  <c r="BF669"/>
  <c r="BC669"/>
  <c r="AZ669"/>
  <c r="AW669"/>
  <c r="AT669"/>
  <c r="AQ669"/>
  <c r="AN669"/>
  <c r="AK669"/>
  <c r="AH669"/>
  <c r="AE669"/>
  <c r="AB669"/>
  <c r="Y669"/>
  <c r="V669"/>
  <c r="S669"/>
  <c r="P669"/>
  <c r="M669"/>
  <c r="J669"/>
  <c r="G669"/>
  <c r="CS668"/>
  <c r="CP668"/>
  <c r="CM668"/>
  <c r="CJ668"/>
  <c r="CG668"/>
  <c r="CD668"/>
  <c r="CA668"/>
  <c r="BX668"/>
  <c r="BU668"/>
  <c r="BR668"/>
  <c r="BO668"/>
  <c r="BL668"/>
  <c r="BI668"/>
  <c r="BF668"/>
  <c r="BC668"/>
  <c r="AZ668"/>
  <c r="AW668"/>
  <c r="AT668"/>
  <c r="AQ668"/>
  <c r="AN668"/>
  <c r="AK668"/>
  <c r="AH668"/>
  <c r="AE668"/>
  <c r="AB668"/>
  <c r="Y668"/>
  <c r="V668"/>
  <c r="S668"/>
  <c r="P668"/>
  <c r="M668"/>
  <c r="J668"/>
  <c r="G668"/>
  <c r="CS667"/>
  <c r="CP667"/>
  <c r="CM667"/>
  <c r="CJ667"/>
  <c r="CG667"/>
  <c r="CD667"/>
  <c r="CA667"/>
  <c r="BX667"/>
  <c r="BU667"/>
  <c r="BR667"/>
  <c r="BO667"/>
  <c r="BL667"/>
  <c r="BI667"/>
  <c r="BF667"/>
  <c r="BC667"/>
  <c r="AZ667"/>
  <c r="AW667"/>
  <c r="AT667"/>
  <c r="AQ667"/>
  <c r="AN667"/>
  <c r="AK667"/>
  <c r="AH667"/>
  <c r="AE667"/>
  <c r="AB667"/>
  <c r="Y667"/>
  <c r="V667"/>
  <c r="S667"/>
  <c r="P667"/>
  <c r="M667"/>
  <c r="J667"/>
  <c r="G667"/>
  <c r="CS666"/>
  <c r="CP666"/>
  <c r="CM666"/>
  <c r="CJ666"/>
  <c r="CG666"/>
  <c r="CD666"/>
  <c r="CA666"/>
  <c r="BX666"/>
  <c r="BU666"/>
  <c r="BR666"/>
  <c r="BO666"/>
  <c r="BL666"/>
  <c r="BI666"/>
  <c r="BF666"/>
  <c r="BC666"/>
  <c r="AZ666"/>
  <c r="AW666"/>
  <c r="AT666"/>
  <c r="AQ666"/>
  <c r="AN666"/>
  <c r="AK666"/>
  <c r="AH666"/>
  <c r="AE666"/>
  <c r="AB666"/>
  <c r="Y666"/>
  <c r="V666"/>
  <c r="S666"/>
  <c r="P666"/>
  <c r="M666"/>
  <c r="J666"/>
  <c r="G666"/>
  <c r="CS665"/>
  <c r="CP665"/>
  <c r="CM665"/>
  <c r="CJ665"/>
  <c r="CG665"/>
  <c r="CD665"/>
  <c r="CA665"/>
  <c r="BX665"/>
  <c r="BU665"/>
  <c r="BR665"/>
  <c r="BO665"/>
  <c r="BL665"/>
  <c r="BI665"/>
  <c r="BF665"/>
  <c r="BC665"/>
  <c r="AZ665"/>
  <c r="AW665"/>
  <c r="AT665"/>
  <c r="AQ665"/>
  <c r="AN665"/>
  <c r="AK665"/>
  <c r="AH665"/>
  <c r="AE665"/>
  <c r="AB665"/>
  <c r="Y665"/>
  <c r="V665"/>
  <c r="S665"/>
  <c r="P665"/>
  <c r="M665"/>
  <c r="J665"/>
  <c r="G665"/>
  <c r="CS664"/>
  <c r="CP664"/>
  <c r="CM664"/>
  <c r="CJ664"/>
  <c r="CG664"/>
  <c r="CD664"/>
  <c r="CA664"/>
  <c r="BX664"/>
  <c r="BU664"/>
  <c r="BR664"/>
  <c r="BO664"/>
  <c r="BL664"/>
  <c r="BI664"/>
  <c r="BF664"/>
  <c r="BC664"/>
  <c r="AZ664"/>
  <c r="AW664"/>
  <c r="AT664"/>
  <c r="AQ664"/>
  <c r="AN664"/>
  <c r="AK664"/>
  <c r="AH664"/>
  <c r="AE664"/>
  <c r="AB664"/>
  <c r="Y664"/>
  <c r="V664"/>
  <c r="S664"/>
  <c r="P664"/>
  <c r="M664"/>
  <c r="J664"/>
  <c r="G664"/>
  <c r="CS663"/>
  <c r="CP663"/>
  <c r="CM663"/>
  <c r="CJ663"/>
  <c r="CG663"/>
  <c r="CD663"/>
  <c r="CA663"/>
  <c r="BX663"/>
  <c r="BU663"/>
  <c r="BR663"/>
  <c r="BO663"/>
  <c r="BL663"/>
  <c r="BI663"/>
  <c r="BF663"/>
  <c r="BC663"/>
  <c r="AZ663"/>
  <c r="AW663"/>
  <c r="AT663"/>
  <c r="AQ663"/>
  <c r="AN663"/>
  <c r="AK663"/>
  <c r="AH663"/>
  <c r="AE663"/>
  <c r="AB663"/>
  <c r="Y663"/>
  <c r="V663"/>
  <c r="S663"/>
  <c r="P663"/>
  <c r="M663"/>
  <c r="J663"/>
  <c r="G663"/>
  <c r="CS662"/>
  <c r="CP662"/>
  <c r="CM662"/>
  <c r="CJ662"/>
  <c r="CG662"/>
  <c r="CD662"/>
  <c r="CA662"/>
  <c r="BX662"/>
  <c r="BU662"/>
  <c r="BR662"/>
  <c r="BO662"/>
  <c r="BL662"/>
  <c r="BI662"/>
  <c r="BF662"/>
  <c r="BC662"/>
  <c r="AZ662"/>
  <c r="AW662"/>
  <c r="AT662"/>
  <c r="AQ662"/>
  <c r="AN662"/>
  <c r="AK662"/>
  <c r="AH662"/>
  <c r="AE662"/>
  <c r="AB662"/>
  <c r="Y662"/>
  <c r="V662"/>
  <c r="S662"/>
  <c r="P662"/>
  <c r="M662"/>
  <c r="J662"/>
  <c r="G662"/>
  <c r="CS661"/>
  <c r="CP661"/>
  <c r="CM661"/>
  <c r="CJ661"/>
  <c r="CG661"/>
  <c r="CD661"/>
  <c r="CA661"/>
  <c r="BX661"/>
  <c r="BU661"/>
  <c r="BR661"/>
  <c r="BO661"/>
  <c r="BL661"/>
  <c r="BI661"/>
  <c r="BF661"/>
  <c r="BC661"/>
  <c r="AZ661"/>
  <c r="AW661"/>
  <c r="AT661"/>
  <c r="AQ661"/>
  <c r="AN661"/>
  <c r="AK661"/>
  <c r="AH661"/>
  <c r="AE661"/>
  <c r="AB661"/>
  <c r="Y661"/>
  <c r="V661"/>
  <c r="S661"/>
  <c r="P661"/>
  <c r="M661"/>
  <c r="J661"/>
  <c r="G661"/>
  <c r="CS660"/>
  <c r="CP660"/>
  <c r="CM660"/>
  <c r="CJ660"/>
  <c r="CG660"/>
  <c r="CD660"/>
  <c r="CA660"/>
  <c r="BX660"/>
  <c r="BU660"/>
  <c r="BR660"/>
  <c r="BO660"/>
  <c r="BL660"/>
  <c r="BI660"/>
  <c r="BF660"/>
  <c r="BC660"/>
  <c r="AZ660"/>
  <c r="AW660"/>
  <c r="AT660"/>
  <c r="AQ660"/>
  <c r="AN660"/>
  <c r="AK660"/>
  <c r="AH660"/>
  <c r="AE660"/>
  <c r="AB660"/>
  <c r="Y660"/>
  <c r="V660"/>
  <c r="S660"/>
  <c r="P660"/>
  <c r="M660"/>
  <c r="J660"/>
  <c r="G660"/>
  <c r="CS659"/>
  <c r="CP659"/>
  <c r="CM659"/>
  <c r="CJ659"/>
  <c r="CG659"/>
  <c r="CD659"/>
  <c r="CA659"/>
  <c r="BX659"/>
  <c r="BU659"/>
  <c r="BR659"/>
  <c r="BO659"/>
  <c r="BL659"/>
  <c r="BI659"/>
  <c r="BF659"/>
  <c r="BC659"/>
  <c r="AZ659"/>
  <c r="AW659"/>
  <c r="AT659"/>
  <c r="AQ659"/>
  <c r="AN659"/>
  <c r="AK659"/>
  <c r="AH659"/>
  <c r="AE659"/>
  <c r="AB659"/>
  <c r="Y659"/>
  <c r="V659"/>
  <c r="S659"/>
  <c r="P659"/>
  <c r="M659"/>
  <c r="J659"/>
  <c r="G659"/>
  <c r="CS658"/>
  <c r="CP658"/>
  <c r="CM658"/>
  <c r="CJ658"/>
  <c r="CG658"/>
  <c r="CD658"/>
  <c r="CA658"/>
  <c r="BX658"/>
  <c r="BU658"/>
  <c r="BR658"/>
  <c r="BO658"/>
  <c r="BL658"/>
  <c r="BI658"/>
  <c r="BF658"/>
  <c r="BC658"/>
  <c r="AZ658"/>
  <c r="AW658"/>
  <c r="AT658"/>
  <c r="AQ658"/>
  <c r="AN658"/>
  <c r="AK658"/>
  <c r="AH658"/>
  <c r="AE658"/>
  <c r="AB658"/>
  <c r="Y658"/>
  <c r="V658"/>
  <c r="S658"/>
  <c r="P658"/>
  <c r="M658"/>
  <c r="J658"/>
  <c r="G658"/>
  <c r="CS657"/>
  <c r="CP657"/>
  <c r="CM657"/>
  <c r="CJ657"/>
  <c r="CG657"/>
  <c r="CD657"/>
  <c r="CA657"/>
  <c r="BX657"/>
  <c r="BU657"/>
  <c r="BR657"/>
  <c r="BO657"/>
  <c r="BL657"/>
  <c r="BI657"/>
  <c r="BF657"/>
  <c r="BC657"/>
  <c r="AZ657"/>
  <c r="AW657"/>
  <c r="AT657"/>
  <c r="AQ657"/>
  <c r="AN657"/>
  <c r="AK657"/>
  <c r="AH657"/>
  <c r="AE657"/>
  <c r="AB657"/>
  <c r="Y657"/>
  <c r="V657"/>
  <c r="S657"/>
  <c r="P657"/>
  <c r="M657"/>
  <c r="J657"/>
  <c r="G657"/>
  <c r="CS656"/>
  <c r="CP656"/>
  <c r="CM656"/>
  <c r="CJ656"/>
  <c r="CG656"/>
  <c r="CD656"/>
  <c r="CA656"/>
  <c r="BX656"/>
  <c r="BU656"/>
  <c r="BR656"/>
  <c r="BO656"/>
  <c r="BL656"/>
  <c r="BI656"/>
  <c r="BF656"/>
  <c r="BC656"/>
  <c r="AZ656"/>
  <c r="AW656"/>
  <c r="AT656"/>
  <c r="AQ656"/>
  <c r="AN656"/>
  <c r="AK656"/>
  <c r="AH656"/>
  <c r="AE656"/>
  <c r="AB656"/>
  <c r="Y656"/>
  <c r="V656"/>
  <c r="S656"/>
  <c r="P656"/>
  <c r="M656"/>
  <c r="J656"/>
  <c r="G656"/>
  <c r="CS655"/>
  <c r="CP655"/>
  <c r="CM655"/>
  <c r="CJ655"/>
  <c r="CG655"/>
  <c r="CD655"/>
  <c r="CA655"/>
  <c r="BX655"/>
  <c r="BU655"/>
  <c r="BR655"/>
  <c r="BO655"/>
  <c r="BL655"/>
  <c r="BI655"/>
  <c r="BF655"/>
  <c r="BC655"/>
  <c r="AZ655"/>
  <c r="AW655"/>
  <c r="AT655"/>
  <c r="AQ655"/>
  <c r="AN655"/>
  <c r="AK655"/>
  <c r="AH655"/>
  <c r="AE655"/>
  <c r="AB655"/>
  <c r="Y655"/>
  <c r="V655"/>
  <c r="S655"/>
  <c r="P655"/>
  <c r="M655"/>
  <c r="J655"/>
  <c r="G655"/>
  <c r="CS654"/>
  <c r="CP654"/>
  <c r="CM654"/>
  <c r="CJ654"/>
  <c r="CG654"/>
  <c r="CD654"/>
  <c r="CA654"/>
  <c r="BX654"/>
  <c r="BU654"/>
  <c r="BR654"/>
  <c r="BO654"/>
  <c r="BL654"/>
  <c r="BI654"/>
  <c r="BF654"/>
  <c r="BC654"/>
  <c r="AZ654"/>
  <c r="AW654"/>
  <c r="AT654"/>
  <c r="AQ654"/>
  <c r="AN654"/>
  <c r="AK654"/>
  <c r="AH654"/>
  <c r="AE654"/>
  <c r="AB654"/>
  <c r="Y654"/>
  <c r="V654"/>
  <c r="S654"/>
  <c r="P654"/>
  <c r="M654"/>
  <c r="J654"/>
  <c r="G654"/>
  <c r="CS653"/>
  <c r="CP653"/>
  <c r="CM653"/>
  <c r="CJ653"/>
  <c r="CG653"/>
  <c r="CD653"/>
  <c r="CA653"/>
  <c r="BX653"/>
  <c r="BU653"/>
  <c r="BR653"/>
  <c r="BO653"/>
  <c r="BL653"/>
  <c r="BI653"/>
  <c r="BF653"/>
  <c r="BC653"/>
  <c r="AZ653"/>
  <c r="AW653"/>
  <c r="AT653"/>
  <c r="AQ653"/>
  <c r="AN653"/>
  <c r="AK653"/>
  <c r="AH653"/>
  <c r="AE653"/>
  <c r="AB653"/>
  <c r="Y653"/>
  <c r="V653"/>
  <c r="S653"/>
  <c r="P653"/>
  <c r="M653"/>
  <c r="J653"/>
  <c r="G653"/>
  <c r="CS652"/>
  <c r="CP652"/>
  <c r="CM652"/>
  <c r="CJ652"/>
  <c r="CG652"/>
  <c r="CD652"/>
  <c r="CA652"/>
  <c r="BX652"/>
  <c r="BU652"/>
  <c r="BR652"/>
  <c r="BO652"/>
  <c r="BL652"/>
  <c r="BI652"/>
  <c r="BF652"/>
  <c r="BC652"/>
  <c r="AZ652"/>
  <c r="AW652"/>
  <c r="AT652"/>
  <c r="AQ652"/>
  <c r="AN652"/>
  <c r="AK652"/>
  <c r="AH652"/>
  <c r="AE652"/>
  <c r="AB652"/>
  <c r="Y652"/>
  <c r="V652"/>
  <c r="S652"/>
  <c r="P652"/>
  <c r="M652"/>
  <c r="J652"/>
  <c r="G652"/>
  <c r="CS651"/>
  <c r="CP651"/>
  <c r="CM651"/>
  <c r="CJ651"/>
  <c r="CG651"/>
  <c r="CD651"/>
  <c r="CA651"/>
  <c r="BX651"/>
  <c r="BU651"/>
  <c r="BR651"/>
  <c r="BO651"/>
  <c r="BL651"/>
  <c r="BI651"/>
  <c r="BF651"/>
  <c r="BC651"/>
  <c r="AZ651"/>
  <c r="AW651"/>
  <c r="AT651"/>
  <c r="AQ651"/>
  <c r="AN651"/>
  <c r="AK651"/>
  <c r="AH651"/>
  <c r="AE651"/>
  <c r="AB651"/>
  <c r="Y651"/>
  <c r="V651"/>
  <c r="S651"/>
  <c r="P651"/>
  <c r="M651"/>
  <c r="J651"/>
  <c r="G651"/>
  <c r="CS648"/>
  <c r="CP648"/>
  <c r="CM648"/>
  <c r="CJ648"/>
  <c r="CG648"/>
  <c r="CD648"/>
  <c r="CA648"/>
  <c r="BX648"/>
  <c r="BU648"/>
  <c r="BR648"/>
  <c r="BO648"/>
  <c r="BL648"/>
  <c r="BI648"/>
  <c r="BF648"/>
  <c r="BC648"/>
  <c r="AZ648"/>
  <c r="AW648"/>
  <c r="AT648"/>
  <c r="AQ648"/>
  <c r="AN648"/>
  <c r="AK648"/>
  <c r="AH648"/>
  <c r="AE648"/>
  <c r="AB648"/>
  <c r="Y648"/>
  <c r="V648"/>
  <c r="S648"/>
  <c r="P648"/>
  <c r="M648"/>
  <c r="J648"/>
  <c r="G648"/>
  <c r="CS647"/>
  <c r="CP647"/>
  <c r="CM647"/>
  <c r="CJ647"/>
  <c r="CG647"/>
  <c r="CD647"/>
  <c r="CA647"/>
  <c r="BX647"/>
  <c r="BU647"/>
  <c r="BR647"/>
  <c r="BO647"/>
  <c r="BL647"/>
  <c r="BI647"/>
  <c r="BF647"/>
  <c r="BC647"/>
  <c r="AZ647"/>
  <c r="AW647"/>
  <c r="AT647"/>
  <c r="AQ647"/>
  <c r="AN647"/>
  <c r="AK647"/>
  <c r="AH647"/>
  <c r="AE647"/>
  <c r="AB647"/>
  <c r="Y647"/>
  <c r="V647"/>
  <c r="S647"/>
  <c r="P647"/>
  <c r="M647"/>
  <c r="J647"/>
  <c r="G647"/>
  <c r="CS646"/>
  <c r="CP646"/>
  <c r="CM646"/>
  <c r="CJ646"/>
  <c r="CG646"/>
  <c r="CD646"/>
  <c r="CA646"/>
  <c r="BX646"/>
  <c r="BU646"/>
  <c r="BR646"/>
  <c r="BO646"/>
  <c r="BL646"/>
  <c r="BI646"/>
  <c r="BF646"/>
  <c r="BC646"/>
  <c r="AZ646"/>
  <c r="AW646"/>
  <c r="AT646"/>
  <c r="AQ646"/>
  <c r="AN646"/>
  <c r="AK646"/>
  <c r="AH646"/>
  <c r="AE646"/>
  <c r="AB646"/>
  <c r="Y646"/>
  <c r="V646"/>
  <c r="S646"/>
  <c r="P646"/>
  <c r="M646"/>
  <c r="J646"/>
  <c r="G646"/>
  <c r="CS645"/>
  <c r="CP645"/>
  <c r="CM645"/>
  <c r="CJ645"/>
  <c r="CG645"/>
  <c r="CD645"/>
  <c r="CA645"/>
  <c r="BX645"/>
  <c r="BU645"/>
  <c r="BR645"/>
  <c r="BO645"/>
  <c r="BL645"/>
  <c r="BI645"/>
  <c r="BF645"/>
  <c r="BC645"/>
  <c r="AZ645"/>
  <c r="AW645"/>
  <c r="AT645"/>
  <c r="AQ645"/>
  <c r="AN645"/>
  <c r="AK645"/>
  <c r="AH645"/>
  <c r="AE645"/>
  <c r="AB645"/>
  <c r="Y645"/>
  <c r="V645"/>
  <c r="S645"/>
  <c r="P645"/>
  <c r="M645"/>
  <c r="J645"/>
  <c r="G645"/>
  <c r="CS644"/>
  <c r="CP644"/>
  <c r="CM644"/>
  <c r="CJ644"/>
  <c r="CG644"/>
  <c r="CD644"/>
  <c r="CA644"/>
  <c r="BX644"/>
  <c r="BU644"/>
  <c r="BR644"/>
  <c r="BO644"/>
  <c r="BL644"/>
  <c r="BI644"/>
  <c r="BF644"/>
  <c r="BC644"/>
  <c r="AZ644"/>
  <c r="AW644"/>
  <c r="AT644"/>
  <c r="AQ644"/>
  <c r="AN644"/>
  <c r="AK644"/>
  <c r="AH644"/>
  <c r="AE644"/>
  <c r="AB644"/>
  <c r="Y644"/>
  <c r="V644"/>
  <c r="S644"/>
  <c r="P644"/>
  <c r="M644"/>
  <c r="J644"/>
  <c r="G644"/>
  <c r="CS643"/>
  <c r="CP643"/>
  <c r="CM643"/>
  <c r="CJ643"/>
  <c r="CG643"/>
  <c r="CD643"/>
  <c r="CA643"/>
  <c r="BX643"/>
  <c r="BU643"/>
  <c r="BR643"/>
  <c r="BO643"/>
  <c r="BL643"/>
  <c r="BI643"/>
  <c r="BF643"/>
  <c r="BC643"/>
  <c r="AZ643"/>
  <c r="AW643"/>
  <c r="AT643"/>
  <c r="AQ643"/>
  <c r="AN643"/>
  <c r="AK643"/>
  <c r="AH643"/>
  <c r="AE643"/>
  <c r="AB643"/>
  <c r="Y643"/>
  <c r="V643"/>
  <c r="S643"/>
  <c r="P643"/>
  <c r="M643"/>
  <c r="J643"/>
  <c r="G643"/>
  <c r="CS642"/>
  <c r="CP642"/>
  <c r="CM642"/>
  <c r="CJ642"/>
  <c r="CG642"/>
  <c r="CD642"/>
  <c r="CA642"/>
  <c r="BX642"/>
  <c r="BU642"/>
  <c r="BR642"/>
  <c r="BO642"/>
  <c r="BL642"/>
  <c r="BI642"/>
  <c r="BF642"/>
  <c r="BC642"/>
  <c r="AZ642"/>
  <c r="AW642"/>
  <c r="AT642"/>
  <c r="AQ642"/>
  <c r="AN642"/>
  <c r="AK642"/>
  <c r="AH642"/>
  <c r="AE642"/>
  <c r="AB642"/>
  <c r="Y642"/>
  <c r="V642"/>
  <c r="S642"/>
  <c r="P642"/>
  <c r="M642"/>
  <c r="J642"/>
  <c r="G642"/>
  <c r="CS641"/>
  <c r="CP641"/>
  <c r="CM641"/>
  <c r="CJ641"/>
  <c r="CG641"/>
  <c r="CD641"/>
  <c r="CA641"/>
  <c r="BX641"/>
  <c r="BU641"/>
  <c r="BR641"/>
  <c r="BO641"/>
  <c r="BL641"/>
  <c r="BI641"/>
  <c r="BF641"/>
  <c r="BC641"/>
  <c r="AZ641"/>
  <c r="AW641"/>
  <c r="AT641"/>
  <c r="AQ641"/>
  <c r="AN641"/>
  <c r="AK641"/>
  <c r="AH641"/>
  <c r="AE641"/>
  <c r="AB641"/>
  <c r="Y641"/>
  <c r="V641"/>
  <c r="S641"/>
  <c r="P641"/>
  <c r="M641"/>
  <c r="J641"/>
  <c r="G641"/>
  <c r="CS640"/>
  <c r="CP640"/>
  <c r="CM640"/>
  <c r="CJ640"/>
  <c r="CG640"/>
  <c r="CD640"/>
  <c r="CA640"/>
  <c r="BX640"/>
  <c r="BU640"/>
  <c r="BR640"/>
  <c r="BO640"/>
  <c r="BL640"/>
  <c r="BI640"/>
  <c r="BF640"/>
  <c r="BC640"/>
  <c r="AZ640"/>
  <c r="AW640"/>
  <c r="AT640"/>
  <c r="AQ640"/>
  <c r="AN640"/>
  <c r="AK640"/>
  <c r="AH640"/>
  <c r="AE640"/>
  <c r="AB640"/>
  <c r="Y640"/>
  <c r="V640"/>
  <c r="S640"/>
  <c r="P640"/>
  <c r="M640"/>
  <c r="J640"/>
  <c r="G640"/>
  <c r="CS639"/>
  <c r="CP639"/>
  <c r="CM639"/>
  <c r="CJ639"/>
  <c r="CG639"/>
  <c r="CD639"/>
  <c r="CA639"/>
  <c r="BX639"/>
  <c r="BU639"/>
  <c r="BR639"/>
  <c r="BO639"/>
  <c r="BL639"/>
  <c r="BI639"/>
  <c r="BF639"/>
  <c r="BC639"/>
  <c r="AZ639"/>
  <c r="AW639"/>
  <c r="AT639"/>
  <c r="AQ639"/>
  <c r="AN639"/>
  <c r="AK639"/>
  <c r="AH639"/>
  <c r="AE639"/>
  <c r="AB639"/>
  <c r="Y639"/>
  <c r="V639"/>
  <c r="S639"/>
  <c r="P639"/>
  <c r="M639"/>
  <c r="J639"/>
  <c r="G639"/>
  <c r="CS638"/>
  <c r="CP638"/>
  <c r="CM638"/>
  <c r="CJ638"/>
  <c r="CG638"/>
  <c r="CD638"/>
  <c r="CA638"/>
  <c r="BX638"/>
  <c r="BU638"/>
  <c r="BR638"/>
  <c r="BO638"/>
  <c r="BL638"/>
  <c r="BI638"/>
  <c r="BF638"/>
  <c r="BC638"/>
  <c r="AZ638"/>
  <c r="AW638"/>
  <c r="AT638"/>
  <c r="AQ638"/>
  <c r="AN638"/>
  <c r="AK638"/>
  <c r="AH638"/>
  <c r="AE638"/>
  <c r="AB638"/>
  <c r="Y638"/>
  <c r="V638"/>
  <c r="S638"/>
  <c r="P638"/>
  <c r="M638"/>
  <c r="J638"/>
  <c r="G638"/>
  <c r="CS637"/>
  <c r="CP637"/>
  <c r="CM637"/>
  <c r="CJ637"/>
  <c r="CG637"/>
  <c r="CD637"/>
  <c r="CA637"/>
  <c r="BX637"/>
  <c r="BU637"/>
  <c r="BR637"/>
  <c r="BO637"/>
  <c r="BL637"/>
  <c r="BI637"/>
  <c r="BF637"/>
  <c r="BC637"/>
  <c r="AZ637"/>
  <c r="AW637"/>
  <c r="AT637"/>
  <c r="AQ637"/>
  <c r="AN637"/>
  <c r="AK637"/>
  <c r="AH637"/>
  <c r="AE637"/>
  <c r="AB637"/>
  <c r="Y637"/>
  <c r="V637"/>
  <c r="S637"/>
  <c r="P637"/>
  <c r="M637"/>
  <c r="J637"/>
  <c r="G637"/>
  <c r="CS636"/>
  <c r="CP636"/>
  <c r="CM636"/>
  <c r="CJ636"/>
  <c r="CG636"/>
  <c r="CD636"/>
  <c r="CA636"/>
  <c r="BX636"/>
  <c r="BU636"/>
  <c r="BR636"/>
  <c r="BO636"/>
  <c r="BL636"/>
  <c r="BI636"/>
  <c r="BF636"/>
  <c r="BC636"/>
  <c r="AZ636"/>
  <c r="AW636"/>
  <c r="AT636"/>
  <c r="AQ636"/>
  <c r="AN636"/>
  <c r="AK636"/>
  <c r="AH636"/>
  <c r="AE636"/>
  <c r="AB636"/>
  <c r="Y636"/>
  <c r="V636"/>
  <c r="S636"/>
  <c r="P636"/>
  <c r="M636"/>
  <c r="J636"/>
  <c r="G636"/>
  <c r="CS635"/>
  <c r="CP635"/>
  <c r="CM635"/>
  <c r="CJ635"/>
  <c r="CG635"/>
  <c r="CD635"/>
  <c r="CA635"/>
  <c r="BX635"/>
  <c r="BU635"/>
  <c r="BR635"/>
  <c r="BO635"/>
  <c r="BL635"/>
  <c r="BI635"/>
  <c r="BF635"/>
  <c r="BC635"/>
  <c r="AZ635"/>
  <c r="AW635"/>
  <c r="AT635"/>
  <c r="AQ635"/>
  <c r="AN635"/>
  <c r="AK635"/>
  <c r="AH635"/>
  <c r="AE635"/>
  <c r="AB635"/>
  <c r="Y635"/>
  <c r="V635"/>
  <c r="S635"/>
  <c r="P635"/>
  <c r="M635"/>
  <c r="J635"/>
  <c r="G635"/>
  <c r="CS634"/>
  <c r="CP634"/>
  <c r="CM634"/>
  <c r="CJ634"/>
  <c r="CG634"/>
  <c r="CD634"/>
  <c r="CA634"/>
  <c r="BX634"/>
  <c r="BU634"/>
  <c r="BR634"/>
  <c r="BO634"/>
  <c r="BL634"/>
  <c r="BI634"/>
  <c r="BF634"/>
  <c r="BC634"/>
  <c r="AZ634"/>
  <c r="AW634"/>
  <c r="AT634"/>
  <c r="AQ634"/>
  <c r="AN634"/>
  <c r="AK634"/>
  <c r="AH634"/>
  <c r="AE634"/>
  <c r="AB634"/>
  <c r="Y634"/>
  <c r="V634"/>
  <c r="S634"/>
  <c r="P634"/>
  <c r="M634"/>
  <c r="J634"/>
  <c r="G634"/>
  <c r="CS633"/>
  <c r="CP633"/>
  <c r="CM633"/>
  <c r="CJ633"/>
  <c r="CG633"/>
  <c r="CD633"/>
  <c r="CA633"/>
  <c r="BX633"/>
  <c r="BU633"/>
  <c r="BR633"/>
  <c r="BO633"/>
  <c r="BL633"/>
  <c r="BI633"/>
  <c r="BF633"/>
  <c r="BC633"/>
  <c r="AZ633"/>
  <c r="AW633"/>
  <c r="AT633"/>
  <c r="AQ633"/>
  <c r="AN633"/>
  <c r="AK633"/>
  <c r="AH633"/>
  <c r="AE633"/>
  <c r="AB633"/>
  <c r="Y633"/>
  <c r="V633"/>
  <c r="S633"/>
  <c r="P633"/>
  <c r="M633"/>
  <c r="J633"/>
  <c r="G633"/>
  <c r="Y58" i="9"/>
  <c r="D64"/>
  <c r="AI5" s="1"/>
  <c r="D63"/>
  <c r="D62"/>
  <c r="AG5" s="1"/>
  <c r="D61"/>
  <c r="D60"/>
  <c r="D59"/>
  <c r="D57"/>
  <c r="D56"/>
  <c r="D55"/>
  <c r="D53"/>
  <c r="D52"/>
  <c r="D51"/>
  <c r="D50"/>
  <c r="D48"/>
  <c r="D47"/>
  <c r="D46"/>
  <c r="D45"/>
  <c r="D43"/>
  <c r="D42"/>
  <c r="D41"/>
  <c r="J5" s="1"/>
  <c r="D40"/>
  <c r="G5" s="1"/>
  <c r="AH5"/>
  <c r="AE5"/>
  <c r="G25"/>
  <c r="G795" i="1" l="1"/>
  <c r="CR836"/>
  <c r="CB836"/>
  <c r="BL836"/>
  <c r="AV836"/>
  <c r="AF836"/>
  <c r="BB795"/>
  <c r="CO836"/>
  <c r="BY836"/>
  <c r="G918"/>
  <c r="F905"/>
  <c r="D49" i="10"/>
  <c r="V5" s="1"/>
  <c r="CE859" i="1"/>
  <c r="CN795"/>
  <c r="AR795"/>
  <c r="AU836"/>
  <c r="BU859"/>
  <c r="CO795"/>
  <c r="AS795"/>
  <c r="BB836"/>
  <c r="N836"/>
  <c r="BJ836"/>
  <c r="BX795"/>
  <c r="AB795"/>
  <c r="CQ795"/>
  <c r="AU795"/>
  <c r="J836"/>
  <c r="BF836"/>
  <c r="CO859"/>
  <c r="CP859"/>
  <c r="BE859"/>
  <c r="V859"/>
  <c r="U859"/>
  <c r="BM859"/>
  <c r="AS859"/>
  <c r="AK859"/>
  <c r="BF859"/>
  <c r="CJ859"/>
  <c r="BT859"/>
  <c r="BD859"/>
  <c r="AN859"/>
  <c r="X859"/>
  <c r="H859"/>
  <c r="CS859"/>
  <c r="Y859"/>
  <c r="CQ859"/>
  <c r="BS859"/>
  <c r="AY859"/>
  <c r="AI859"/>
  <c r="S859"/>
  <c r="BR859"/>
  <c r="AX859"/>
  <c r="R859"/>
  <c r="BV859"/>
  <c r="AD859"/>
  <c r="CN859"/>
  <c r="BX859"/>
  <c r="BH859"/>
  <c r="AR859"/>
  <c r="AB859"/>
  <c r="L859"/>
  <c r="BQ859"/>
  <c r="AW859"/>
  <c r="AC859"/>
  <c r="I859"/>
  <c r="CC859"/>
  <c r="CA859"/>
  <c r="BC859"/>
  <c r="AM859"/>
  <c r="W859"/>
  <c r="BZ859"/>
  <c r="BB859"/>
  <c r="Z859"/>
  <c r="BZ795"/>
  <c r="G859"/>
  <c r="AL859"/>
  <c r="CR859"/>
  <c r="CB859"/>
  <c r="BL859"/>
  <c r="AV859"/>
  <c r="AF859"/>
  <c r="P859"/>
  <c r="BY859"/>
  <c r="BA859"/>
  <c r="AG859"/>
  <c r="M859"/>
  <c r="CK859"/>
  <c r="BK859"/>
  <c r="AQ859"/>
  <c r="AA859"/>
  <c r="K859"/>
  <c r="CH859"/>
  <c r="BJ859"/>
  <c r="AH859"/>
  <c r="CD859"/>
  <c r="CI859"/>
  <c r="F927"/>
  <c r="AT859"/>
  <c r="N859"/>
  <c r="CF859"/>
  <c r="BP859"/>
  <c r="AZ859"/>
  <c r="AJ859"/>
  <c r="T859"/>
  <c r="CG859"/>
  <c r="BI859"/>
  <c r="AO859"/>
  <c r="Q859"/>
  <c r="CM859"/>
  <c r="BO859"/>
  <c r="AU859"/>
  <c r="AE859"/>
  <c r="O859"/>
  <c r="CL859"/>
  <c r="BN859"/>
  <c r="AP859"/>
  <c r="J859"/>
  <c r="H923"/>
  <c r="H919" s="1"/>
  <c r="BW836"/>
  <c r="AY836"/>
  <c r="AA836"/>
  <c r="CN836"/>
  <c r="BX836"/>
  <c r="BH836"/>
  <c r="AR836"/>
  <c r="AB836"/>
  <c r="L836"/>
  <c r="AH836"/>
  <c r="CD836"/>
  <c r="P836"/>
  <c r="CK836"/>
  <c r="BU836"/>
  <c r="BE836"/>
  <c r="AO836"/>
  <c r="Y836"/>
  <c r="W836"/>
  <c r="BS836"/>
  <c r="F916"/>
  <c r="AS836"/>
  <c r="AI836"/>
  <c r="AC836"/>
  <c r="CD795"/>
  <c r="AH795"/>
  <c r="CR795"/>
  <c r="AV795"/>
  <c r="BG795"/>
  <c r="K795"/>
  <c r="G836"/>
  <c r="BI836"/>
  <c r="M836"/>
  <c r="CL795"/>
  <c r="BF795"/>
  <c r="AP795"/>
  <c r="J795"/>
  <c r="BD795"/>
  <c r="K836"/>
  <c r="BG836"/>
  <c r="BJ795"/>
  <c r="N795"/>
  <c r="BO795"/>
  <c r="AY795"/>
  <c r="S795"/>
  <c r="AL836"/>
  <c r="CH836"/>
  <c r="F860"/>
  <c r="AZ795"/>
  <c r="BV795"/>
  <c r="Z795"/>
  <c r="CA795"/>
  <c r="BK795"/>
  <c r="AE795"/>
  <c r="O795"/>
  <c r="CM836"/>
  <c r="BO836"/>
  <c r="AQ836"/>
  <c r="S836"/>
  <c r="CJ836"/>
  <c r="BT836"/>
  <c r="BD836"/>
  <c r="AN836"/>
  <c r="X836"/>
  <c r="CF795"/>
  <c r="AJ795"/>
  <c r="BQ795"/>
  <c r="U795"/>
  <c r="CP795"/>
  <c r="AT795"/>
  <c r="AD795"/>
  <c r="AD836"/>
  <c r="BZ836"/>
  <c r="CG836"/>
  <c r="BQ836"/>
  <c r="BA836"/>
  <c r="AK836"/>
  <c r="U836"/>
  <c r="BS795"/>
  <c r="W795"/>
  <c r="CE836"/>
  <c r="O836"/>
  <c r="CF836"/>
  <c r="BP836"/>
  <c r="AZ836"/>
  <c r="AJ836"/>
  <c r="T836"/>
  <c r="CS836"/>
  <c r="CC836"/>
  <c r="BM836"/>
  <c r="AW836"/>
  <c r="AG836"/>
  <c r="Q836"/>
  <c r="CA836"/>
  <c r="BC836"/>
  <c r="AE836"/>
  <c r="CI836"/>
  <c r="BK836"/>
  <c r="AM836"/>
  <c r="D20" i="12"/>
  <c r="V4" s="1"/>
  <c r="D49"/>
  <c r="V5" s="1"/>
  <c r="D49" i="11"/>
  <c r="V5" s="1"/>
  <c r="P8" i="12"/>
  <c r="P9" s="1"/>
  <c r="P38"/>
  <c r="S37"/>
  <c r="S8"/>
  <c r="D20" i="11"/>
  <c r="V4" s="1"/>
  <c r="P38"/>
  <c r="S37"/>
  <c r="M9"/>
  <c r="P8"/>
  <c r="D20" i="10"/>
  <c r="V4" s="1"/>
  <c r="V8"/>
  <c r="Y8" s="1"/>
  <c r="S9"/>
  <c r="Y9"/>
  <c r="V9"/>
  <c r="F654" i="1"/>
  <c r="F658"/>
  <c r="F662"/>
  <c r="F666"/>
  <c r="F674"/>
  <c r="F678"/>
  <c r="F682"/>
  <c r="F686"/>
  <c r="F732"/>
  <c r="F736"/>
  <c r="F729"/>
  <c r="F733"/>
  <c r="F691"/>
  <c r="F695"/>
  <c r="F699"/>
  <c r="F705"/>
  <c r="F709"/>
  <c r="F715"/>
  <c r="F719"/>
  <c r="F723"/>
  <c r="F727"/>
  <c r="F731"/>
  <c r="F735"/>
  <c r="D21" i="9"/>
  <c r="D22"/>
  <c r="D23"/>
  <c r="D24"/>
  <c r="F634" i="1"/>
  <c r="F638"/>
  <c r="F642"/>
  <c r="F646"/>
  <c r="F652"/>
  <c r="F656"/>
  <c r="F660"/>
  <c r="F664"/>
  <c r="F668"/>
  <c r="F676"/>
  <c r="F680"/>
  <c r="F684"/>
  <c r="F688"/>
  <c r="F692"/>
  <c r="F696"/>
  <c r="F700"/>
  <c r="F706"/>
  <c r="F710"/>
  <c r="F716"/>
  <c r="F720"/>
  <c r="F724"/>
  <c r="F728"/>
  <c r="F737"/>
  <c r="F635"/>
  <c r="F653"/>
  <c r="F657"/>
  <c r="F661"/>
  <c r="F665"/>
  <c r="F669"/>
  <c r="F677"/>
  <c r="F681"/>
  <c r="F685"/>
  <c r="F689"/>
  <c r="F693"/>
  <c r="F697"/>
  <c r="F701"/>
  <c r="F707"/>
  <c r="F711"/>
  <c r="F717"/>
  <c r="F721"/>
  <c r="F725"/>
  <c r="F690"/>
  <c r="F694"/>
  <c r="F698"/>
  <c r="F704"/>
  <c r="F708"/>
  <c r="F712"/>
  <c r="F718"/>
  <c r="F722"/>
  <c r="F726"/>
  <c r="F730"/>
  <c r="F734"/>
  <c r="F979"/>
  <c r="F651"/>
  <c r="F655"/>
  <c r="F659"/>
  <c r="F663"/>
  <c r="F667"/>
  <c r="F675"/>
  <c r="F679"/>
  <c r="F683"/>
  <c r="F687"/>
  <c r="F639"/>
  <c r="F643"/>
  <c r="F647"/>
  <c r="F640"/>
  <c r="F644"/>
  <c r="F648"/>
  <c r="F636"/>
  <c r="F633"/>
  <c r="F637"/>
  <c r="F641"/>
  <c r="F645"/>
  <c r="X58" i="9"/>
  <c r="W58"/>
  <c r="U58"/>
  <c r="T58"/>
  <c r="R58"/>
  <c r="Q58"/>
  <c r="O58"/>
  <c r="N58"/>
  <c r="L58"/>
  <c r="K58"/>
  <c r="I58"/>
  <c r="I54" s="1"/>
  <c r="H58"/>
  <c r="H54" s="1"/>
  <c r="X54"/>
  <c r="W54"/>
  <c r="U54"/>
  <c r="T54"/>
  <c r="R54"/>
  <c r="Q54"/>
  <c r="O54"/>
  <c r="N54"/>
  <c r="L54"/>
  <c r="K54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X44"/>
  <c r="W44"/>
  <c r="U44"/>
  <c r="T44"/>
  <c r="R44"/>
  <c r="Q44"/>
  <c r="O44"/>
  <c r="N44"/>
  <c r="L44"/>
  <c r="K44"/>
  <c r="I44"/>
  <c r="H44"/>
  <c r="X39"/>
  <c r="W39"/>
  <c r="U39"/>
  <c r="T39"/>
  <c r="R39"/>
  <c r="Q39"/>
  <c r="O39"/>
  <c r="N39"/>
  <c r="L39"/>
  <c r="K39"/>
  <c r="I39"/>
  <c r="H39"/>
  <c r="G38"/>
  <c r="L37"/>
  <c r="O37" s="1"/>
  <c r="R37" s="1"/>
  <c r="U37" s="1"/>
  <c r="X37" s="1"/>
  <c r="K37"/>
  <c r="N37" s="1"/>
  <c r="Q37" s="1"/>
  <c r="T37" s="1"/>
  <c r="W37" s="1"/>
  <c r="J37"/>
  <c r="J38" s="1"/>
  <c r="R25"/>
  <c r="O25"/>
  <c r="N25"/>
  <c r="X25"/>
  <c r="W25"/>
  <c r="U25"/>
  <c r="T25"/>
  <c r="Q25"/>
  <c r="M25"/>
  <c r="L25"/>
  <c r="K25"/>
  <c r="J25"/>
  <c r="R20"/>
  <c r="O20"/>
  <c r="N20"/>
  <c r="Y20"/>
  <c r="X20"/>
  <c r="W20"/>
  <c r="V20"/>
  <c r="U20"/>
  <c r="T20"/>
  <c r="S20"/>
  <c r="Q20"/>
  <c r="P20"/>
  <c r="M20"/>
  <c r="L20"/>
  <c r="K20"/>
  <c r="J20"/>
  <c r="I20"/>
  <c r="H20"/>
  <c r="G20"/>
  <c r="X15"/>
  <c r="W15"/>
  <c r="T15"/>
  <c r="O15"/>
  <c r="U15"/>
  <c r="R15"/>
  <c r="Q15"/>
  <c r="N15"/>
  <c r="M15"/>
  <c r="L15"/>
  <c r="K15"/>
  <c r="J15"/>
  <c r="I15"/>
  <c r="H15"/>
  <c r="G15"/>
  <c r="W10"/>
  <c r="X10"/>
  <c r="T10"/>
  <c r="O10"/>
  <c r="U10"/>
  <c r="R10"/>
  <c r="Q10"/>
  <c r="N10"/>
  <c r="M10"/>
  <c r="L10"/>
  <c r="K10"/>
  <c r="J10"/>
  <c r="I10"/>
  <c r="H10"/>
  <c r="G10"/>
  <c r="P9"/>
  <c r="G9"/>
  <c r="S8"/>
  <c r="S9" s="1"/>
  <c r="L8"/>
  <c r="O8" s="1"/>
  <c r="R8" s="1"/>
  <c r="U8" s="1"/>
  <c r="X8" s="1"/>
  <c r="K8"/>
  <c r="N8" s="1"/>
  <c r="Q8" s="1"/>
  <c r="T8" s="1"/>
  <c r="W8" s="1"/>
  <c r="J8"/>
  <c r="J9" s="1"/>
  <c r="X6"/>
  <c r="W6"/>
  <c r="U6"/>
  <c r="T6"/>
  <c r="R6"/>
  <c r="Q6"/>
  <c r="O6"/>
  <c r="N6"/>
  <c r="L6"/>
  <c r="K6"/>
  <c r="I6"/>
  <c r="H6"/>
  <c r="C5"/>
  <c r="C4"/>
  <c r="CS588" i="1"/>
  <c r="CR588"/>
  <c r="CQ588"/>
  <c r="CP588"/>
  <c r="CO588"/>
  <c r="CN588"/>
  <c r="CM588"/>
  <c r="CL588"/>
  <c r="CK588"/>
  <c r="CJ588"/>
  <c r="CI588"/>
  <c r="CH588"/>
  <c r="CG588"/>
  <c r="CF588"/>
  <c r="CE588"/>
  <c r="CD588"/>
  <c r="CC588"/>
  <c r="CB588"/>
  <c r="CA588"/>
  <c r="CA587" s="1"/>
  <c r="BZ588"/>
  <c r="BY588"/>
  <c r="BX588"/>
  <c r="BX587" s="1"/>
  <c r="BW588"/>
  <c r="BV588"/>
  <c r="BU588"/>
  <c r="BU587" s="1"/>
  <c r="BT588"/>
  <c r="BS588"/>
  <c r="BR588"/>
  <c r="BR587" s="1"/>
  <c r="BQ588"/>
  <c r="BP588"/>
  <c r="BO588"/>
  <c r="BO587" s="1"/>
  <c r="BN588"/>
  <c r="BM588"/>
  <c r="BL588"/>
  <c r="BL587" s="1"/>
  <c r="BK588"/>
  <c r="BJ588"/>
  <c r="BI588"/>
  <c r="BI587" s="1"/>
  <c r="BH588"/>
  <c r="BG588"/>
  <c r="BF588"/>
  <c r="BF587" s="1"/>
  <c r="BE588"/>
  <c r="BD588"/>
  <c r="BC588"/>
  <c r="BC587" s="1"/>
  <c r="BB588"/>
  <c r="BA588"/>
  <c r="AZ588"/>
  <c r="AZ587" s="1"/>
  <c r="AY588"/>
  <c r="AX588"/>
  <c r="AW588"/>
  <c r="AW587" s="1"/>
  <c r="AV588"/>
  <c r="AU588"/>
  <c r="AT588"/>
  <c r="AT587" s="1"/>
  <c r="AS588"/>
  <c r="AR588"/>
  <c r="AQ588"/>
  <c r="AQ587" s="1"/>
  <c r="AP588"/>
  <c r="AO588"/>
  <c r="AN588"/>
  <c r="AM588"/>
  <c r="AL588"/>
  <c r="AK588"/>
  <c r="AK587" s="1"/>
  <c r="AJ588"/>
  <c r="AI588"/>
  <c r="AH588"/>
  <c r="AH587" s="1"/>
  <c r="AG588"/>
  <c r="AF588"/>
  <c r="AE588"/>
  <c r="AD588"/>
  <c r="AC588"/>
  <c r="AB588"/>
  <c r="AB587" s="1"/>
  <c r="AA588"/>
  <c r="Z588"/>
  <c r="Y588"/>
  <c r="Y587" s="1"/>
  <c r="X588"/>
  <c r="W588"/>
  <c r="V588"/>
  <c r="V587" s="1"/>
  <c r="U588"/>
  <c r="T588"/>
  <c r="S588"/>
  <c r="S587" s="1"/>
  <c r="R588"/>
  <c r="Q588"/>
  <c r="P588"/>
  <c r="P587" s="1"/>
  <c r="O588"/>
  <c r="N588"/>
  <c r="M588"/>
  <c r="M587" s="1"/>
  <c r="L588"/>
  <c r="K588"/>
  <c r="J588"/>
  <c r="J587" s="1"/>
  <c r="I588"/>
  <c r="H588"/>
  <c r="G588"/>
  <c r="G587" s="1"/>
  <c r="CS587"/>
  <c r="CP587"/>
  <c r="CM587"/>
  <c r="CJ587"/>
  <c r="CG587"/>
  <c r="CD587"/>
  <c r="AN587"/>
  <c r="AE587"/>
  <c r="CS586"/>
  <c r="CP586"/>
  <c r="CM586"/>
  <c r="CJ586"/>
  <c r="CG586"/>
  <c r="CD586"/>
  <c r="CA586"/>
  <c r="BX586"/>
  <c r="BU586"/>
  <c r="BR586"/>
  <c r="BO586"/>
  <c r="BL586"/>
  <c r="BI586"/>
  <c r="BF586"/>
  <c r="BC586"/>
  <c r="AZ586"/>
  <c r="AW586"/>
  <c r="AT586"/>
  <c r="AQ586"/>
  <c r="AN586"/>
  <c r="AK586"/>
  <c r="AH586"/>
  <c r="AE586"/>
  <c r="AB586"/>
  <c r="Y586"/>
  <c r="V586"/>
  <c r="S586"/>
  <c r="P586"/>
  <c r="M586"/>
  <c r="J586"/>
  <c r="G586"/>
  <c r="CS585"/>
  <c r="CP585"/>
  <c r="CM585"/>
  <c r="CJ585"/>
  <c r="CG585"/>
  <c r="CD585"/>
  <c r="CA585"/>
  <c r="BX585"/>
  <c r="BU585"/>
  <c r="BR585"/>
  <c r="BO585"/>
  <c r="BL585"/>
  <c r="BI585"/>
  <c r="BF585"/>
  <c r="BC585"/>
  <c r="AZ585"/>
  <c r="AW585"/>
  <c r="AT585"/>
  <c r="AQ585"/>
  <c r="AN585"/>
  <c r="AK585"/>
  <c r="AH585"/>
  <c r="AE585"/>
  <c r="AB585"/>
  <c r="Y585"/>
  <c r="V585"/>
  <c r="S585"/>
  <c r="P585"/>
  <c r="M585"/>
  <c r="J585"/>
  <c r="G585"/>
  <c r="CS584"/>
  <c r="CP584"/>
  <c r="CM584"/>
  <c r="CJ584"/>
  <c r="CG584"/>
  <c r="CD584"/>
  <c r="CA584"/>
  <c r="BX584"/>
  <c r="BU584"/>
  <c r="BR584"/>
  <c r="BO584"/>
  <c r="BL584"/>
  <c r="BI584"/>
  <c r="BF584"/>
  <c r="BC584"/>
  <c r="AZ584"/>
  <c r="AW584"/>
  <c r="AT584"/>
  <c r="AQ584"/>
  <c r="AN584"/>
  <c r="AK584"/>
  <c r="AH584"/>
  <c r="AE584"/>
  <c r="AB584"/>
  <c r="Y584"/>
  <c r="V584"/>
  <c r="S584"/>
  <c r="P584"/>
  <c r="M584"/>
  <c r="J584"/>
  <c r="G584"/>
  <c r="CS583"/>
  <c r="CP583"/>
  <c r="CM583"/>
  <c r="CM582" s="1"/>
  <c r="CJ583"/>
  <c r="CG583"/>
  <c r="CD583"/>
  <c r="CA583"/>
  <c r="BX583"/>
  <c r="BU583"/>
  <c r="BR583"/>
  <c r="BO583"/>
  <c r="BL583"/>
  <c r="BI583"/>
  <c r="BF583"/>
  <c r="BC583"/>
  <c r="AZ583"/>
  <c r="AW583"/>
  <c r="AT583"/>
  <c r="AQ583"/>
  <c r="AN583"/>
  <c r="AK583"/>
  <c r="AH583"/>
  <c r="AE583"/>
  <c r="AB583"/>
  <c r="Y583"/>
  <c r="V583"/>
  <c r="S583"/>
  <c r="P583"/>
  <c r="M583"/>
  <c r="J583"/>
  <c r="G583"/>
  <c r="CS581"/>
  <c r="CP581"/>
  <c r="CM581"/>
  <c r="CJ581"/>
  <c r="CG581"/>
  <c r="CD581"/>
  <c r="CA581"/>
  <c r="BX581"/>
  <c r="BU581"/>
  <c r="BR581"/>
  <c r="BO581"/>
  <c r="BL581"/>
  <c r="BI581"/>
  <c r="BF581"/>
  <c r="BC581"/>
  <c r="AZ581"/>
  <c r="AW581"/>
  <c r="AT581"/>
  <c r="AQ581"/>
  <c r="AN581"/>
  <c r="AK581"/>
  <c r="AH581"/>
  <c r="AE581"/>
  <c r="AB581"/>
  <c r="Y581"/>
  <c r="V581"/>
  <c r="S581"/>
  <c r="P581"/>
  <c r="M581"/>
  <c r="J581"/>
  <c r="G581"/>
  <c r="CS580"/>
  <c r="CP580"/>
  <c r="CM580"/>
  <c r="CJ580"/>
  <c r="CG580"/>
  <c r="CD580"/>
  <c r="CA580"/>
  <c r="BX580"/>
  <c r="BU580"/>
  <c r="BR580"/>
  <c r="BO580"/>
  <c r="BL580"/>
  <c r="BI580"/>
  <c r="BF580"/>
  <c r="BC580"/>
  <c r="AZ580"/>
  <c r="AW580"/>
  <c r="AT580"/>
  <c r="AQ580"/>
  <c r="AN580"/>
  <c r="AK580"/>
  <c r="AH580"/>
  <c r="AE580"/>
  <c r="AB580"/>
  <c r="Y580"/>
  <c r="V580"/>
  <c r="S580"/>
  <c r="P580"/>
  <c r="M580"/>
  <c r="J580"/>
  <c r="G580"/>
  <c r="CS579"/>
  <c r="CP579"/>
  <c r="CM579"/>
  <c r="CJ579"/>
  <c r="CG579"/>
  <c r="CD579"/>
  <c r="CA579"/>
  <c r="BX579"/>
  <c r="BU579"/>
  <c r="BR579"/>
  <c r="BO579"/>
  <c r="BL579"/>
  <c r="BI579"/>
  <c r="BF579"/>
  <c r="BC579"/>
  <c r="AZ579"/>
  <c r="AW579"/>
  <c r="AT579"/>
  <c r="AQ579"/>
  <c r="AN579"/>
  <c r="AK579"/>
  <c r="AH579"/>
  <c r="AE579"/>
  <c r="AB579"/>
  <c r="Y579"/>
  <c r="V579"/>
  <c r="S579"/>
  <c r="P579"/>
  <c r="M579"/>
  <c r="J579"/>
  <c r="G579"/>
  <c r="CS169"/>
  <c r="CP169"/>
  <c r="CM169"/>
  <c r="CJ169"/>
  <c r="CG169"/>
  <c r="CD169"/>
  <c r="CA169"/>
  <c r="BX169"/>
  <c r="BU169"/>
  <c r="BR169"/>
  <c r="BO169"/>
  <c r="BL169"/>
  <c r="BI169"/>
  <c r="BF169"/>
  <c r="BC169"/>
  <c r="AZ169"/>
  <c r="AW169"/>
  <c r="AT169"/>
  <c r="AQ169"/>
  <c r="AN169"/>
  <c r="AK169"/>
  <c r="AH169"/>
  <c r="AE169"/>
  <c r="AB169"/>
  <c r="Y169"/>
  <c r="V169"/>
  <c r="S169"/>
  <c r="P169"/>
  <c r="M169"/>
  <c r="J169"/>
  <c r="G169"/>
  <c r="CR238"/>
  <c r="CQ238"/>
  <c r="CO238"/>
  <c r="CN238"/>
  <c r="CL238"/>
  <c r="CK238"/>
  <c r="CI238"/>
  <c r="CH238"/>
  <c r="CF238"/>
  <c r="CE238"/>
  <c r="CC238"/>
  <c r="CB238"/>
  <c r="BZ238"/>
  <c r="BY238"/>
  <c r="BW238"/>
  <c r="BV238"/>
  <c r="BT238"/>
  <c r="BS238"/>
  <c r="BQ238"/>
  <c r="BP238"/>
  <c r="BN238"/>
  <c r="BM238"/>
  <c r="BK238"/>
  <c r="BJ238"/>
  <c r="BH238"/>
  <c r="BG238"/>
  <c r="BE238"/>
  <c r="BD238"/>
  <c r="BB238"/>
  <c r="BA238"/>
  <c r="AY238"/>
  <c r="AX238"/>
  <c r="AV238"/>
  <c r="AU238"/>
  <c r="AS238"/>
  <c r="AR238"/>
  <c r="AP238"/>
  <c r="AO238"/>
  <c r="AM238"/>
  <c r="AL238"/>
  <c r="AJ238"/>
  <c r="AI238"/>
  <c r="AG238"/>
  <c r="AF238"/>
  <c r="AD238"/>
  <c r="AC238"/>
  <c r="AA238"/>
  <c r="Z238"/>
  <c r="X238"/>
  <c r="W238"/>
  <c r="U238"/>
  <c r="T238"/>
  <c r="R238"/>
  <c r="Q238"/>
  <c r="O238"/>
  <c r="N238"/>
  <c r="L238"/>
  <c r="K238"/>
  <c r="I238"/>
  <c r="H238"/>
  <c r="CR775"/>
  <c r="CQ775"/>
  <c r="CO775"/>
  <c r="CN775"/>
  <c r="CL775"/>
  <c r="CK775"/>
  <c r="CI775"/>
  <c r="CH775"/>
  <c r="CF775"/>
  <c r="CE775"/>
  <c r="CC775"/>
  <c r="CB775"/>
  <c r="BZ775"/>
  <c r="X35" i="12" s="1"/>
  <c r="X29" s="1"/>
  <c r="BY775" i="1"/>
  <c r="W35" i="12" s="1"/>
  <c r="W29" s="1"/>
  <c r="BW775" i="1"/>
  <c r="U35" i="12" s="1"/>
  <c r="U29" s="1"/>
  <c r="BV775" i="1"/>
  <c r="T35" i="12" s="1"/>
  <c r="T29" s="1"/>
  <c r="BT775" i="1"/>
  <c r="R35" i="12" s="1"/>
  <c r="R29" s="1"/>
  <c r="BS775" i="1"/>
  <c r="Q35" i="12" s="1"/>
  <c r="Q29" s="1"/>
  <c r="BQ775" i="1"/>
  <c r="O35" i="12" s="1"/>
  <c r="O29" s="1"/>
  <c r="BP775" i="1"/>
  <c r="N35" i="12" s="1"/>
  <c r="N29" s="1"/>
  <c r="BN775" i="1"/>
  <c r="L35" i="12" s="1"/>
  <c r="L29" s="1"/>
  <c r="BM775" i="1"/>
  <c r="K35" i="12" s="1"/>
  <c r="K29" s="1"/>
  <c r="BK775" i="1"/>
  <c r="I35" i="12" s="1"/>
  <c r="I29" s="1"/>
  <c r="I25" s="1"/>
  <c r="BJ775" i="1"/>
  <c r="H35" i="12" s="1"/>
  <c r="H29" s="1"/>
  <c r="H25" s="1"/>
  <c r="BH775" i="1"/>
  <c r="BG775"/>
  <c r="BE775"/>
  <c r="BD775"/>
  <c r="BB775"/>
  <c r="BA775"/>
  <c r="AY775"/>
  <c r="AX775"/>
  <c r="AV775"/>
  <c r="AU775"/>
  <c r="AS775"/>
  <c r="AR775"/>
  <c r="AP775"/>
  <c r="AO775"/>
  <c r="AM775"/>
  <c r="AL775"/>
  <c r="AJ775"/>
  <c r="AI775"/>
  <c r="AG775"/>
  <c r="AF775"/>
  <c r="AD775"/>
  <c r="AC775"/>
  <c r="AA775"/>
  <c r="Z775"/>
  <c r="X775"/>
  <c r="W775"/>
  <c r="U775"/>
  <c r="T775"/>
  <c r="R775"/>
  <c r="Q775"/>
  <c r="O775"/>
  <c r="N775"/>
  <c r="L775"/>
  <c r="K775"/>
  <c r="CR786"/>
  <c r="CQ786"/>
  <c r="CO786"/>
  <c r="CN786"/>
  <c r="CL786"/>
  <c r="CK786"/>
  <c r="CI786"/>
  <c r="CH786"/>
  <c r="CF786"/>
  <c r="CE786"/>
  <c r="CC786"/>
  <c r="CB786"/>
  <c r="BZ786"/>
  <c r="BY786"/>
  <c r="BW786"/>
  <c r="BV786"/>
  <c r="BT786"/>
  <c r="BS786"/>
  <c r="BQ786"/>
  <c r="BP786"/>
  <c r="BN786"/>
  <c r="BM786"/>
  <c r="BK786"/>
  <c r="BJ786"/>
  <c r="BH786"/>
  <c r="BG786"/>
  <c r="BE786"/>
  <c r="BD786"/>
  <c r="BB786"/>
  <c r="BA786"/>
  <c r="AY786"/>
  <c r="AX786"/>
  <c r="AV786"/>
  <c r="AU786"/>
  <c r="AS786"/>
  <c r="AR786"/>
  <c r="AP786"/>
  <c r="AO786"/>
  <c r="AM786"/>
  <c r="AL786"/>
  <c r="AJ786"/>
  <c r="AI786"/>
  <c r="AG786"/>
  <c r="AF786"/>
  <c r="AD786"/>
  <c r="AC786"/>
  <c r="AA786"/>
  <c r="Z786"/>
  <c r="X786"/>
  <c r="W786"/>
  <c r="U786"/>
  <c r="T786"/>
  <c r="R786"/>
  <c r="Q786"/>
  <c r="O786"/>
  <c r="N786"/>
  <c r="L786"/>
  <c r="K786"/>
  <c r="I786"/>
  <c r="H786"/>
  <c r="CR776"/>
  <c r="CQ776"/>
  <c r="CO776"/>
  <c r="CN776"/>
  <c r="CL776"/>
  <c r="CK776"/>
  <c r="CI776"/>
  <c r="CH776"/>
  <c r="CF776"/>
  <c r="CE776"/>
  <c r="CC776"/>
  <c r="CB776"/>
  <c r="BZ776"/>
  <c r="BY776"/>
  <c r="BW776"/>
  <c r="BV776"/>
  <c r="BT776"/>
  <c r="BS776"/>
  <c r="BQ776"/>
  <c r="BP776"/>
  <c r="BN776"/>
  <c r="BM776"/>
  <c r="BK776"/>
  <c r="BJ776"/>
  <c r="BH776"/>
  <c r="BG776"/>
  <c r="BE776"/>
  <c r="BD776"/>
  <c r="BB776"/>
  <c r="BA776"/>
  <c r="AY776"/>
  <c r="AX776"/>
  <c r="AV776"/>
  <c r="AU776"/>
  <c r="AS776"/>
  <c r="AR776"/>
  <c r="AP776"/>
  <c r="AO776"/>
  <c r="AM776"/>
  <c r="AL776"/>
  <c r="AJ776"/>
  <c r="AI776"/>
  <c r="AG776"/>
  <c r="AF776"/>
  <c r="AD776"/>
  <c r="AC776"/>
  <c r="AA776"/>
  <c r="Z776"/>
  <c r="X776"/>
  <c r="W776"/>
  <c r="U776"/>
  <c r="T776"/>
  <c r="R776"/>
  <c r="Q776"/>
  <c r="O776"/>
  <c r="N776"/>
  <c r="L776"/>
  <c r="K776"/>
  <c r="I776"/>
  <c r="H776"/>
  <c r="CS794"/>
  <c r="CP794"/>
  <c r="CM794"/>
  <c r="CJ794"/>
  <c r="CG794"/>
  <c r="CD794"/>
  <c r="CA794"/>
  <c r="BX794"/>
  <c r="BU794"/>
  <c r="BR794"/>
  <c r="BO794"/>
  <c r="BL794"/>
  <c r="BI794"/>
  <c r="BF794"/>
  <c r="BC794"/>
  <c r="AZ794"/>
  <c r="AW794"/>
  <c r="AT794"/>
  <c r="AQ794"/>
  <c r="AN794"/>
  <c r="AK794"/>
  <c r="AH794"/>
  <c r="AE794"/>
  <c r="AB794"/>
  <c r="Y794"/>
  <c r="V794"/>
  <c r="S794"/>
  <c r="P794"/>
  <c r="M794"/>
  <c r="J794"/>
  <c r="G794"/>
  <c r="CS793"/>
  <c r="CP793"/>
  <c r="CM793"/>
  <c r="CJ793"/>
  <c r="CG793"/>
  <c r="CD793"/>
  <c r="CA793"/>
  <c r="BX793"/>
  <c r="BU793"/>
  <c r="BR793"/>
  <c r="BO793"/>
  <c r="BL793"/>
  <c r="BI793"/>
  <c r="BF793"/>
  <c r="BC793"/>
  <c r="AZ793"/>
  <c r="AW793"/>
  <c r="AT793"/>
  <c r="AQ793"/>
  <c r="AN793"/>
  <c r="AK793"/>
  <c r="AH793"/>
  <c r="AE793"/>
  <c r="AB793"/>
  <c r="Y793"/>
  <c r="V793"/>
  <c r="S793"/>
  <c r="P793"/>
  <c r="M793"/>
  <c r="J793"/>
  <c r="G793"/>
  <c r="CS792"/>
  <c r="CP792"/>
  <c r="CM792"/>
  <c r="CJ792"/>
  <c r="CG792"/>
  <c r="CD792"/>
  <c r="CA792"/>
  <c r="BX792"/>
  <c r="BU792"/>
  <c r="BR792"/>
  <c r="BO792"/>
  <c r="BL792"/>
  <c r="BI792"/>
  <c r="BF792"/>
  <c r="BC792"/>
  <c r="AZ792"/>
  <c r="AW792"/>
  <c r="AT792"/>
  <c r="AQ792"/>
  <c r="AN792"/>
  <c r="AK792"/>
  <c r="AH792"/>
  <c r="AE792"/>
  <c r="AB792"/>
  <c r="Y792"/>
  <c r="V792"/>
  <c r="S792"/>
  <c r="P792"/>
  <c r="M792"/>
  <c r="J792"/>
  <c r="G792"/>
  <c r="CS791"/>
  <c r="CP791"/>
  <c r="CM791"/>
  <c r="CJ791"/>
  <c r="CG791"/>
  <c r="CD791"/>
  <c r="CA791"/>
  <c r="BX791"/>
  <c r="BU791"/>
  <c r="BR791"/>
  <c r="BO791"/>
  <c r="BL791"/>
  <c r="BI791"/>
  <c r="BF791"/>
  <c r="BC791"/>
  <c r="AZ791"/>
  <c r="AW791"/>
  <c r="AT791"/>
  <c r="AQ791"/>
  <c r="AN791"/>
  <c r="AK791"/>
  <c r="AH791"/>
  <c r="AE791"/>
  <c r="AB791"/>
  <c r="Y791"/>
  <c r="V791"/>
  <c r="S791"/>
  <c r="P791"/>
  <c r="M791"/>
  <c r="J791"/>
  <c r="G791"/>
  <c r="CS790"/>
  <c r="CP790"/>
  <c r="CM790"/>
  <c r="CJ790"/>
  <c r="CG790"/>
  <c r="CD790"/>
  <c r="CA790"/>
  <c r="BX790"/>
  <c r="BU790"/>
  <c r="BR790"/>
  <c r="BO790"/>
  <c r="BL790"/>
  <c r="BI790"/>
  <c r="BF790"/>
  <c r="BC790"/>
  <c r="AZ790"/>
  <c r="AW790"/>
  <c r="AT790"/>
  <c r="AQ790"/>
  <c r="AN790"/>
  <c r="AK790"/>
  <c r="AH790"/>
  <c r="AE790"/>
  <c r="AB790"/>
  <c r="Y790"/>
  <c r="V790"/>
  <c r="S790"/>
  <c r="P790"/>
  <c r="M790"/>
  <c r="J790"/>
  <c r="G790"/>
  <c r="CS789"/>
  <c r="CP789"/>
  <c r="CM789"/>
  <c r="CJ789"/>
  <c r="CG789"/>
  <c r="CD789"/>
  <c r="CA789"/>
  <c r="BX789"/>
  <c r="BU789"/>
  <c r="BR789"/>
  <c r="BO789"/>
  <c r="BL789"/>
  <c r="BI789"/>
  <c r="BF789"/>
  <c r="BC789"/>
  <c r="AZ789"/>
  <c r="AW789"/>
  <c r="AT789"/>
  <c r="AQ789"/>
  <c r="AN789"/>
  <c r="AK789"/>
  <c r="AH789"/>
  <c r="AE789"/>
  <c r="AB789"/>
  <c r="Y789"/>
  <c r="V789"/>
  <c r="S789"/>
  <c r="P789"/>
  <c r="M789"/>
  <c r="J789"/>
  <c r="G789"/>
  <c r="CS788"/>
  <c r="CP788"/>
  <c r="CM788"/>
  <c r="CJ788"/>
  <c r="CG788"/>
  <c r="CD788"/>
  <c r="CA788"/>
  <c r="BX788"/>
  <c r="BU788"/>
  <c r="BR788"/>
  <c r="BO788"/>
  <c r="BL788"/>
  <c r="BI788"/>
  <c r="BF788"/>
  <c r="BC788"/>
  <c r="AZ788"/>
  <c r="AW788"/>
  <c r="AT788"/>
  <c r="AQ788"/>
  <c r="AN788"/>
  <c r="AK788"/>
  <c r="AH788"/>
  <c r="AE788"/>
  <c r="AB788"/>
  <c r="Y788"/>
  <c r="V788"/>
  <c r="S788"/>
  <c r="P788"/>
  <c r="M788"/>
  <c r="J788"/>
  <c r="G788"/>
  <c r="CS787"/>
  <c r="CP787"/>
  <c r="CM787"/>
  <c r="CJ787"/>
  <c r="CG787"/>
  <c r="CD787"/>
  <c r="CA787"/>
  <c r="BX787"/>
  <c r="BU787"/>
  <c r="BR787"/>
  <c r="BO787"/>
  <c r="BL787"/>
  <c r="BI787"/>
  <c r="BF787"/>
  <c r="BC787"/>
  <c r="AZ787"/>
  <c r="AW787"/>
  <c r="AT787"/>
  <c r="AQ787"/>
  <c r="AN787"/>
  <c r="AK787"/>
  <c r="AH787"/>
  <c r="AE787"/>
  <c r="AB787"/>
  <c r="Y787"/>
  <c r="V787"/>
  <c r="S787"/>
  <c r="P787"/>
  <c r="M787"/>
  <c r="J787"/>
  <c r="G787"/>
  <c r="CS785"/>
  <c r="CP785"/>
  <c r="CM785"/>
  <c r="CJ785"/>
  <c r="CG785"/>
  <c r="CD785"/>
  <c r="CA785"/>
  <c r="BX785"/>
  <c r="BU785"/>
  <c r="BR785"/>
  <c r="BO785"/>
  <c r="BL785"/>
  <c r="BI785"/>
  <c r="BF785"/>
  <c r="BC785"/>
  <c r="AZ785"/>
  <c r="AW785"/>
  <c r="AT785"/>
  <c r="AQ785"/>
  <c r="AN785"/>
  <c r="AK785"/>
  <c r="AH785"/>
  <c r="AE785"/>
  <c r="AB785"/>
  <c r="Y785"/>
  <c r="V785"/>
  <c r="S785"/>
  <c r="P785"/>
  <c r="M785"/>
  <c r="J785"/>
  <c r="G785"/>
  <c r="CS784"/>
  <c r="CP784"/>
  <c r="CM784"/>
  <c r="CJ784"/>
  <c r="CG784"/>
  <c r="CD784"/>
  <c r="CA784"/>
  <c r="BX784"/>
  <c r="BU784"/>
  <c r="BR784"/>
  <c r="BO784"/>
  <c r="BL784"/>
  <c r="BI784"/>
  <c r="BF784"/>
  <c r="BC784"/>
  <c r="AZ784"/>
  <c r="AW784"/>
  <c r="AT784"/>
  <c r="AQ784"/>
  <c r="AN784"/>
  <c r="AK784"/>
  <c r="AH784"/>
  <c r="AE784"/>
  <c r="AB784"/>
  <c r="Y784"/>
  <c r="V784"/>
  <c r="S784"/>
  <c r="P784"/>
  <c r="M784"/>
  <c r="J784"/>
  <c r="G784"/>
  <c r="CS783"/>
  <c r="CP783"/>
  <c r="CM783"/>
  <c r="CJ783"/>
  <c r="CG783"/>
  <c r="CD783"/>
  <c r="CA783"/>
  <c r="BX783"/>
  <c r="BU783"/>
  <c r="BR783"/>
  <c r="BO783"/>
  <c r="BL783"/>
  <c r="BI783"/>
  <c r="BF783"/>
  <c r="BC783"/>
  <c r="AZ783"/>
  <c r="AW783"/>
  <c r="AT783"/>
  <c r="AQ783"/>
  <c r="AN783"/>
  <c r="AK783"/>
  <c r="AH783"/>
  <c r="AE783"/>
  <c r="AB783"/>
  <c r="Y783"/>
  <c r="V783"/>
  <c r="S783"/>
  <c r="P783"/>
  <c r="M783"/>
  <c r="J783"/>
  <c r="G783"/>
  <c r="CS782"/>
  <c r="CP782"/>
  <c r="CM782"/>
  <c r="CJ782"/>
  <c r="CG782"/>
  <c r="CD782"/>
  <c r="CA782"/>
  <c r="BX782"/>
  <c r="BU782"/>
  <c r="BR782"/>
  <c r="BO782"/>
  <c r="BL782"/>
  <c r="BI782"/>
  <c r="BF782"/>
  <c r="BC782"/>
  <c r="AZ782"/>
  <c r="AW782"/>
  <c r="AT782"/>
  <c r="AQ782"/>
  <c r="AN782"/>
  <c r="AK782"/>
  <c r="AH782"/>
  <c r="AE782"/>
  <c r="AB782"/>
  <c r="Y782"/>
  <c r="V782"/>
  <c r="S782"/>
  <c r="P782"/>
  <c r="M782"/>
  <c r="J782"/>
  <c r="G782"/>
  <c r="CS781"/>
  <c r="CP781"/>
  <c r="CM781"/>
  <c r="CJ781"/>
  <c r="CG781"/>
  <c r="CD781"/>
  <c r="CA781"/>
  <c r="BX781"/>
  <c r="BU781"/>
  <c r="BR781"/>
  <c r="BO781"/>
  <c r="BL781"/>
  <c r="BI781"/>
  <c r="BF781"/>
  <c r="BC781"/>
  <c r="AZ781"/>
  <c r="AW781"/>
  <c r="AT781"/>
  <c r="AQ781"/>
  <c r="AN781"/>
  <c r="AK781"/>
  <c r="AH781"/>
  <c r="AE781"/>
  <c r="AB781"/>
  <c r="Y781"/>
  <c r="V781"/>
  <c r="S781"/>
  <c r="P781"/>
  <c r="M781"/>
  <c r="J781"/>
  <c r="G781"/>
  <c r="CS780"/>
  <c r="CP780"/>
  <c r="CM780"/>
  <c r="CJ780"/>
  <c r="CG780"/>
  <c r="CD780"/>
  <c r="CA780"/>
  <c r="BX780"/>
  <c r="BU780"/>
  <c r="BR780"/>
  <c r="BO780"/>
  <c r="BL780"/>
  <c r="BI780"/>
  <c r="BF780"/>
  <c r="BC780"/>
  <c r="AZ780"/>
  <c r="AW780"/>
  <c r="AT780"/>
  <c r="AQ780"/>
  <c r="AN780"/>
  <c r="AK780"/>
  <c r="AH780"/>
  <c r="AE780"/>
  <c r="AB780"/>
  <c r="Y780"/>
  <c r="V780"/>
  <c r="S780"/>
  <c r="P780"/>
  <c r="M780"/>
  <c r="J780"/>
  <c r="G780"/>
  <c r="CS779"/>
  <c r="CP779"/>
  <c r="CM779"/>
  <c r="CJ779"/>
  <c r="CG779"/>
  <c r="CD779"/>
  <c r="CA779"/>
  <c r="BX779"/>
  <c r="BU779"/>
  <c r="BR779"/>
  <c r="BO779"/>
  <c r="BL779"/>
  <c r="BI779"/>
  <c r="BF779"/>
  <c r="BC779"/>
  <c r="AZ779"/>
  <c r="AW779"/>
  <c r="AT779"/>
  <c r="AQ779"/>
  <c r="AN779"/>
  <c r="AK779"/>
  <c r="AH779"/>
  <c r="AE779"/>
  <c r="AB779"/>
  <c r="Y779"/>
  <c r="V779"/>
  <c r="S779"/>
  <c r="P779"/>
  <c r="M779"/>
  <c r="J779"/>
  <c r="G779"/>
  <c r="CS778"/>
  <c r="CP778"/>
  <c r="CM778"/>
  <c r="CJ778"/>
  <c r="CG778"/>
  <c r="CD778"/>
  <c r="CA778"/>
  <c r="BX778"/>
  <c r="BU778"/>
  <c r="BR778"/>
  <c r="BO778"/>
  <c r="BL778"/>
  <c r="BI778"/>
  <c r="BF778"/>
  <c r="BC778"/>
  <c r="AZ778"/>
  <c r="AW778"/>
  <c r="AT778"/>
  <c r="AQ778"/>
  <c r="AN778"/>
  <c r="AK778"/>
  <c r="AH778"/>
  <c r="AE778"/>
  <c r="AB778"/>
  <c r="Y778"/>
  <c r="V778"/>
  <c r="S778"/>
  <c r="P778"/>
  <c r="M778"/>
  <c r="J778"/>
  <c r="G778"/>
  <c r="CS777"/>
  <c r="CP777"/>
  <c r="CM777"/>
  <c r="CJ777"/>
  <c r="CG777"/>
  <c r="CD777"/>
  <c r="CA777"/>
  <c r="BX777"/>
  <c r="BU777"/>
  <c r="BR777"/>
  <c r="BO777"/>
  <c r="BL777"/>
  <c r="BI777"/>
  <c r="BF777"/>
  <c r="BC777"/>
  <c r="AZ777"/>
  <c r="AW777"/>
  <c r="AT777"/>
  <c r="AQ777"/>
  <c r="AN777"/>
  <c r="AK777"/>
  <c r="AH777"/>
  <c r="AE777"/>
  <c r="AB777"/>
  <c r="Y777"/>
  <c r="V777"/>
  <c r="S777"/>
  <c r="P777"/>
  <c r="M777"/>
  <c r="J777"/>
  <c r="G777"/>
  <c r="F919" l="1"/>
  <c r="H918"/>
  <c r="F918" s="1"/>
  <c r="V6" i="10"/>
  <c r="F923" i="1"/>
  <c r="CD582"/>
  <c r="CD578" s="1"/>
  <c r="CP582"/>
  <c r="AN582"/>
  <c r="CJ582"/>
  <c r="CJ578" s="1"/>
  <c r="F795"/>
  <c r="CM776"/>
  <c r="CD786"/>
  <c r="CP786"/>
  <c r="CG582"/>
  <c r="CG578" s="1"/>
  <c r="CS582"/>
  <c r="CS578" s="1"/>
  <c r="CP578"/>
  <c r="CM578"/>
  <c r="CG776"/>
  <c r="CS776"/>
  <c r="CJ786"/>
  <c r="V6" i="12"/>
  <c r="W64" i="10"/>
  <c r="W58" s="1"/>
  <c r="W35" i="9"/>
  <c r="W29" s="1"/>
  <c r="H35" i="10"/>
  <c r="H29" s="1"/>
  <c r="H25" s="1"/>
  <c r="H64" i="11"/>
  <c r="H58" s="1"/>
  <c r="H54" s="1"/>
  <c r="N64"/>
  <c r="N58" s="1"/>
  <c r="N35" i="10"/>
  <c r="N29" s="1"/>
  <c r="T35"/>
  <c r="T29" s="1"/>
  <c r="T64" i="11"/>
  <c r="T58" s="1"/>
  <c r="K64" i="12"/>
  <c r="K58" s="1"/>
  <c r="K35" i="11"/>
  <c r="K29" s="1"/>
  <c r="Q64" i="12"/>
  <c r="Q58" s="1"/>
  <c r="Q35" i="11"/>
  <c r="Q29" s="1"/>
  <c r="W64" i="12"/>
  <c r="W58" s="1"/>
  <c r="W35" i="11"/>
  <c r="W29" s="1"/>
  <c r="U64" i="10"/>
  <c r="U58" s="1"/>
  <c r="U35" i="9"/>
  <c r="L35" i="10"/>
  <c r="L29" s="1"/>
  <c r="L64" i="11"/>
  <c r="L58" s="1"/>
  <c r="R64"/>
  <c r="R58" s="1"/>
  <c r="R35" i="10"/>
  <c r="R29" s="1"/>
  <c r="X35"/>
  <c r="X29" s="1"/>
  <c r="X64" i="11"/>
  <c r="X58" s="1"/>
  <c r="I35"/>
  <c r="I29" s="1"/>
  <c r="I25" s="1"/>
  <c r="I64" i="12"/>
  <c r="I58" s="1"/>
  <c r="I54" s="1"/>
  <c r="O64"/>
  <c r="O58" s="1"/>
  <c r="O35" i="11"/>
  <c r="O29" s="1"/>
  <c r="U35"/>
  <c r="U29" s="1"/>
  <c r="U64" i="12"/>
  <c r="U58" s="1"/>
  <c r="O64" i="10"/>
  <c r="O58" s="1"/>
  <c r="O35" i="9"/>
  <c r="T64" i="10"/>
  <c r="T58" s="1"/>
  <c r="T35" i="9"/>
  <c r="T29" s="1"/>
  <c r="K35" i="10"/>
  <c r="K29" s="1"/>
  <c r="K64" i="11"/>
  <c r="K58" s="1"/>
  <c r="Q64"/>
  <c r="Q58" s="1"/>
  <c r="Q35" i="10"/>
  <c r="Q29" s="1"/>
  <c r="W35"/>
  <c r="W29" s="1"/>
  <c r="W64" i="11"/>
  <c r="W58" s="1"/>
  <c r="H35"/>
  <c r="H29" s="1"/>
  <c r="H25" s="1"/>
  <c r="H64" i="12"/>
  <c r="H58" s="1"/>
  <c r="H54" s="1"/>
  <c r="N64"/>
  <c r="N58" s="1"/>
  <c r="N35" i="11"/>
  <c r="N29" s="1"/>
  <c r="T35"/>
  <c r="T29" s="1"/>
  <c r="T64" i="12"/>
  <c r="T58" s="1"/>
  <c r="N64" i="10"/>
  <c r="N58" s="1"/>
  <c r="N35" i="9"/>
  <c r="N29" s="1"/>
  <c r="X64" i="10"/>
  <c r="X58" s="1"/>
  <c r="X35" i="9"/>
  <c r="I64" i="11"/>
  <c r="I58" s="1"/>
  <c r="I54" s="1"/>
  <c r="I35" i="10"/>
  <c r="I29" s="1"/>
  <c r="I25" s="1"/>
  <c r="O35"/>
  <c r="O29" s="1"/>
  <c r="O64" i="11"/>
  <c r="O58" s="1"/>
  <c r="U64"/>
  <c r="U58" s="1"/>
  <c r="U35" i="10"/>
  <c r="U29" s="1"/>
  <c r="L35" i="11"/>
  <c r="L29" s="1"/>
  <c r="L64" i="12"/>
  <c r="L58" s="1"/>
  <c r="R64"/>
  <c r="R58" s="1"/>
  <c r="R35" i="11"/>
  <c r="R29" s="1"/>
  <c r="X35"/>
  <c r="X29" s="1"/>
  <c r="X64" i="12"/>
  <c r="X58" s="1"/>
  <c r="V6" i="11"/>
  <c r="S38" i="12"/>
  <c r="V37"/>
  <c r="S9"/>
  <c r="V8"/>
  <c r="BL582" i="1"/>
  <c r="BL578" s="1"/>
  <c r="BR582"/>
  <c r="BR578" s="1"/>
  <c r="CA582"/>
  <c r="CA578" s="1"/>
  <c r="CA776"/>
  <c r="BX786"/>
  <c r="BX582"/>
  <c r="BX578" s="1"/>
  <c r="BU582"/>
  <c r="BU578" s="1"/>
  <c r="BU776"/>
  <c r="BR786"/>
  <c r="BO582"/>
  <c r="BO578" s="1"/>
  <c r="BO776"/>
  <c r="BL776"/>
  <c r="BL786"/>
  <c r="BI582"/>
  <c r="BI578" s="1"/>
  <c r="BI776"/>
  <c r="BC582"/>
  <c r="BF582"/>
  <c r="BF578" s="1"/>
  <c r="BF786"/>
  <c r="BC776"/>
  <c r="BC578"/>
  <c r="AZ582"/>
  <c r="AZ578" s="1"/>
  <c r="AW582"/>
  <c r="AW578" s="1"/>
  <c r="AW776"/>
  <c r="AT582"/>
  <c r="AT578" s="1"/>
  <c r="AT786"/>
  <c r="AQ582"/>
  <c r="AQ578" s="1"/>
  <c r="AQ776"/>
  <c r="V37" i="11"/>
  <c r="S38"/>
  <c r="S8"/>
  <c r="P9"/>
  <c r="P582" i="1"/>
  <c r="M776"/>
  <c r="M582"/>
  <c r="M578" s="1"/>
  <c r="J582"/>
  <c r="J578" s="1"/>
  <c r="J786"/>
  <c r="G776"/>
  <c r="AK582"/>
  <c r="AK578" s="1"/>
  <c r="AK776"/>
  <c r="AH582"/>
  <c r="AH578" s="1"/>
  <c r="AH786"/>
  <c r="AE582"/>
  <c r="AE578" s="1"/>
  <c r="AE776"/>
  <c r="AB582"/>
  <c r="AB578" s="1"/>
  <c r="Y776"/>
  <c r="Y582"/>
  <c r="Y578" s="1"/>
  <c r="V786"/>
  <c r="F794"/>
  <c r="F579"/>
  <c r="V582"/>
  <c r="V578" s="1"/>
  <c r="S582"/>
  <c r="S578" s="1"/>
  <c r="S776"/>
  <c r="M37" i="9"/>
  <c r="M38" s="1"/>
  <c r="D49"/>
  <c r="V5" s="1"/>
  <c r="G582" i="1"/>
  <c r="G578" s="1"/>
  <c r="P578"/>
  <c r="AN578"/>
  <c r="H29" i="9"/>
  <c r="H25" s="1"/>
  <c r="F585" i="1"/>
  <c r="F586"/>
  <c r="F581"/>
  <c r="P776"/>
  <c r="AB776"/>
  <c r="AN776"/>
  <c r="AZ776"/>
  <c r="F583"/>
  <c r="F587"/>
  <c r="D20" i="9"/>
  <c r="V4" s="1"/>
  <c r="V6" s="1"/>
  <c r="P786" i="1"/>
  <c r="AB786"/>
  <c r="AN786"/>
  <c r="AZ786"/>
  <c r="F580"/>
  <c r="F584"/>
  <c r="F588"/>
  <c r="J776"/>
  <c r="V776"/>
  <c r="AH776"/>
  <c r="AT776"/>
  <c r="BF776"/>
  <c r="BR776"/>
  <c r="CD776"/>
  <c r="CP776"/>
  <c r="M786"/>
  <c r="Y786"/>
  <c r="AK786"/>
  <c r="AW786"/>
  <c r="BI786"/>
  <c r="BU786"/>
  <c r="CG786"/>
  <c r="CS786"/>
  <c r="F169"/>
  <c r="Q29" i="9"/>
  <c r="BX776" i="1"/>
  <c r="CJ776"/>
  <c r="M8" i="9"/>
  <c r="M9" s="1"/>
  <c r="V8"/>
  <c r="K29"/>
  <c r="P37"/>
  <c r="G786" i="1"/>
  <c r="S786"/>
  <c r="AE786"/>
  <c r="AQ786"/>
  <c r="BC786"/>
  <c r="BO786"/>
  <c r="CA786"/>
  <c r="CM786"/>
  <c r="G775"/>
  <c r="M775"/>
  <c r="Y775"/>
  <c r="AK775"/>
  <c r="AW775"/>
  <c r="BI775"/>
  <c r="G35" i="12" s="1"/>
  <c r="BU775" i="1"/>
  <c r="S35" i="12" s="1"/>
  <c r="CG775" i="1"/>
  <c r="CS775"/>
  <c r="P775"/>
  <c r="AB775"/>
  <c r="AN775"/>
  <c r="AZ775"/>
  <c r="BL775"/>
  <c r="J35" i="12" s="1"/>
  <c r="BX775" i="1"/>
  <c r="V35" i="12" s="1"/>
  <c r="CJ775" i="1"/>
  <c r="G29" i="9" s="1"/>
  <c r="S775" i="1"/>
  <c r="AE775"/>
  <c r="AQ775"/>
  <c r="BC775"/>
  <c r="BO775"/>
  <c r="M35" i="12" s="1"/>
  <c r="CA775" i="1"/>
  <c r="Y35" i="12" s="1"/>
  <c r="CM775" i="1"/>
  <c r="J29" i="9" s="1"/>
  <c r="J775" i="1"/>
  <c r="V775"/>
  <c r="AH775"/>
  <c r="AT775"/>
  <c r="BF775"/>
  <c r="BR775"/>
  <c r="P35" i="12" s="1"/>
  <c r="CD775" i="1"/>
  <c r="CP775"/>
  <c r="M29" i="9" s="1"/>
  <c r="F783" i="1"/>
  <c r="F785"/>
  <c r="F779"/>
  <c r="F781"/>
  <c r="F780"/>
  <c r="F784"/>
  <c r="F778"/>
  <c r="F782"/>
  <c r="F791"/>
  <c r="F788"/>
  <c r="F793"/>
  <c r="F787"/>
  <c r="F792"/>
  <c r="F789"/>
  <c r="F790"/>
  <c r="F777"/>
  <c r="CS260"/>
  <c r="CP260"/>
  <c r="CM260"/>
  <c r="CJ260"/>
  <c r="CG260"/>
  <c r="CD260"/>
  <c r="CA260"/>
  <c r="BX260"/>
  <c r="BU260"/>
  <c r="BR260"/>
  <c r="BO260"/>
  <c r="BL260"/>
  <c r="BI260"/>
  <c r="BF260"/>
  <c r="BC260"/>
  <c r="AZ260"/>
  <c r="AW260"/>
  <c r="AT260"/>
  <c r="AQ260"/>
  <c r="AN260"/>
  <c r="AK260"/>
  <c r="AH260"/>
  <c r="AE260"/>
  <c r="AB260"/>
  <c r="Y260"/>
  <c r="V260"/>
  <c r="S260"/>
  <c r="P260"/>
  <c r="M260"/>
  <c r="J260"/>
  <c r="G260"/>
  <c r="V64" i="11" l="1"/>
  <c r="V35" i="10"/>
  <c r="P35"/>
  <c r="P64" i="11"/>
  <c r="M64"/>
  <c r="M35" i="10"/>
  <c r="Y35" i="11"/>
  <c r="Y64" i="12"/>
  <c r="S35" i="9"/>
  <c r="S64" i="10"/>
  <c r="V35" i="11"/>
  <c r="V64" i="12"/>
  <c r="G35" i="11"/>
  <c r="G64" i="12"/>
  <c r="Y64" i="11"/>
  <c r="Y35" i="10"/>
  <c r="Y35" i="9"/>
  <c r="Y64" i="10"/>
  <c r="M35" i="11"/>
  <c r="M64" i="12"/>
  <c r="J35" i="11"/>
  <c r="J64" i="12"/>
  <c r="J64" i="11"/>
  <c r="J35" i="10"/>
  <c r="G35"/>
  <c r="G64" i="11"/>
  <c r="S35"/>
  <c r="S64" i="12"/>
  <c r="P35" i="11"/>
  <c r="P64" i="12"/>
  <c r="P35" i="9"/>
  <c r="P64" i="10"/>
  <c r="S35"/>
  <c r="S64" i="11"/>
  <c r="D35" i="12"/>
  <c r="AI4" s="1"/>
  <c r="V35" i="9"/>
  <c r="V64" i="10"/>
  <c r="Y37" i="12"/>
  <c r="Y38" s="1"/>
  <c r="V38"/>
  <c r="V9"/>
  <c r="Y8"/>
  <c r="Y9" s="1"/>
  <c r="Y37" i="11"/>
  <c r="Y38" s="1"/>
  <c r="V38"/>
  <c r="S9"/>
  <c r="V8"/>
  <c r="F776" i="1"/>
  <c r="F582"/>
  <c r="F578"/>
  <c r="F786"/>
  <c r="F775"/>
  <c r="U29" i="9"/>
  <c r="R29"/>
  <c r="O29"/>
  <c r="L29"/>
  <c r="S37"/>
  <c r="P38"/>
  <c r="V9"/>
  <c r="Y8"/>
  <c r="Y9" s="1"/>
  <c r="X29"/>
  <c r="F260" i="1"/>
  <c r="D35" i="9" l="1"/>
  <c r="AI4" s="1"/>
  <c r="AI6" s="1"/>
  <c r="D35" i="11"/>
  <c r="AI4" s="1"/>
  <c r="D35" i="10"/>
  <c r="AI4" s="1"/>
  <c r="D64" i="11"/>
  <c r="AI5" s="1"/>
  <c r="D64" i="12"/>
  <c r="AI5" s="1"/>
  <c r="AI6" s="1"/>
  <c r="D64" i="10"/>
  <c r="AI5" s="1"/>
  <c r="V9" i="11"/>
  <c r="Y8"/>
  <c r="Y9" s="1"/>
  <c r="S38" i="9"/>
  <c r="V37"/>
  <c r="I29"/>
  <c r="I25" s="1"/>
  <c r="AI6" i="10" l="1"/>
  <c r="AI6" i="11"/>
  <c r="V38" i="9"/>
  <c r="Y37"/>
  <c r="Y38" s="1"/>
  <c r="J7" i="1" l="1"/>
  <c r="G985" l="1"/>
  <c r="J985"/>
  <c r="M985"/>
  <c r="P985"/>
  <c r="S985"/>
  <c r="V985"/>
  <c r="Y985"/>
  <c r="AB985"/>
  <c r="AE985"/>
  <c r="AH985"/>
  <c r="AK985"/>
  <c r="AN985"/>
  <c r="AQ985"/>
  <c r="AT985"/>
  <c r="AW985"/>
  <c r="AZ985"/>
  <c r="BC985"/>
  <c r="BF985"/>
  <c r="BI985"/>
  <c r="BL985"/>
  <c r="BO985"/>
  <c r="BR985"/>
  <c r="BU985"/>
  <c r="BX985"/>
  <c r="CA985"/>
  <c r="CD985"/>
  <c r="CG985"/>
  <c r="CJ985"/>
  <c r="CM985"/>
  <c r="CP985"/>
  <c r="CS985"/>
  <c r="G977"/>
  <c r="J977"/>
  <c r="M977"/>
  <c r="P977"/>
  <c r="S977"/>
  <c r="V977"/>
  <c r="Y977"/>
  <c r="AB977"/>
  <c r="AE977"/>
  <c r="AH977"/>
  <c r="AK977"/>
  <c r="AN977"/>
  <c r="AQ977"/>
  <c r="AT977"/>
  <c r="AW977"/>
  <c r="AZ977"/>
  <c r="BC977"/>
  <c r="BF977"/>
  <c r="BI977"/>
  <c r="BL977"/>
  <c r="BO977"/>
  <c r="BR977"/>
  <c r="BU977"/>
  <c r="BX977"/>
  <c r="CA977"/>
  <c r="CD977"/>
  <c r="CG977"/>
  <c r="CJ977"/>
  <c r="CM977"/>
  <c r="CP977"/>
  <c r="CS977"/>
  <c r="F985" l="1"/>
  <c r="F977"/>
  <c r="CS100" l="1"/>
  <c r="CP100"/>
  <c r="CM100"/>
  <c r="CJ100"/>
  <c r="CG100"/>
  <c r="CD100"/>
  <c r="CA100"/>
  <c r="BX100"/>
  <c r="BU100"/>
  <c r="BR100"/>
  <c r="BO100"/>
  <c r="BL100"/>
  <c r="BI100"/>
  <c r="BF100"/>
  <c r="BC100"/>
  <c r="AZ100"/>
  <c r="AW100"/>
  <c r="AT100"/>
  <c r="AQ100"/>
  <c r="AN100"/>
  <c r="AK100"/>
  <c r="AH100"/>
  <c r="AE100"/>
  <c r="AB100"/>
  <c r="Y100"/>
  <c r="V100"/>
  <c r="S100"/>
  <c r="P100"/>
  <c r="M100"/>
  <c r="J100"/>
  <c r="G100"/>
  <c r="CS99"/>
  <c r="CP99"/>
  <c r="CM99"/>
  <c r="CJ99"/>
  <c r="CG99"/>
  <c r="CD99"/>
  <c r="CA99"/>
  <c r="BX99"/>
  <c r="BU99"/>
  <c r="BR99"/>
  <c r="BO99"/>
  <c r="BL99"/>
  <c r="BI99"/>
  <c r="BF99"/>
  <c r="BC99"/>
  <c r="AZ99"/>
  <c r="AW99"/>
  <c r="AT99"/>
  <c r="AQ99"/>
  <c r="AN99"/>
  <c r="AK99"/>
  <c r="AH99"/>
  <c r="AE99"/>
  <c r="AB99"/>
  <c r="Y99"/>
  <c r="V99"/>
  <c r="S99"/>
  <c r="P99"/>
  <c r="M99"/>
  <c r="J99"/>
  <c r="G99"/>
  <c r="CS98"/>
  <c r="CP98"/>
  <c r="CM98"/>
  <c r="CJ98"/>
  <c r="CG98"/>
  <c r="CD98"/>
  <c r="CA98"/>
  <c r="BX98"/>
  <c r="BU98"/>
  <c r="BR98"/>
  <c r="BO98"/>
  <c r="BL98"/>
  <c r="BI98"/>
  <c r="BF98"/>
  <c r="BC98"/>
  <c r="AZ98"/>
  <c r="AW98"/>
  <c r="AT98"/>
  <c r="AQ98"/>
  <c r="AN98"/>
  <c r="AK98"/>
  <c r="AH98"/>
  <c r="AE98"/>
  <c r="AB98"/>
  <c r="Y98"/>
  <c r="V98"/>
  <c r="S98"/>
  <c r="P98"/>
  <c r="M98"/>
  <c r="J98"/>
  <c r="G98"/>
  <c r="CS97"/>
  <c r="CP97"/>
  <c r="CM97"/>
  <c r="CJ97"/>
  <c r="CG97"/>
  <c r="CD97"/>
  <c r="CA97"/>
  <c r="BX97"/>
  <c r="BU97"/>
  <c r="BR97"/>
  <c r="BO97"/>
  <c r="BL97"/>
  <c r="BI97"/>
  <c r="BF97"/>
  <c r="BC97"/>
  <c r="AZ97"/>
  <c r="AW97"/>
  <c r="AT97"/>
  <c r="AQ97"/>
  <c r="AN97"/>
  <c r="AK97"/>
  <c r="AH97"/>
  <c r="AE97"/>
  <c r="AB97"/>
  <c r="Y97"/>
  <c r="V97"/>
  <c r="S97"/>
  <c r="P97"/>
  <c r="M97"/>
  <c r="J97"/>
  <c r="G97"/>
  <c r="CS96"/>
  <c r="CP96"/>
  <c r="CM96"/>
  <c r="CJ96"/>
  <c r="CG96"/>
  <c r="CD96"/>
  <c r="CA96"/>
  <c r="BX96"/>
  <c r="BU96"/>
  <c r="BR96"/>
  <c r="BO96"/>
  <c r="BL96"/>
  <c r="BI96"/>
  <c r="BF96"/>
  <c r="BC96"/>
  <c r="AZ96"/>
  <c r="AW96"/>
  <c r="AT96"/>
  <c r="AQ96"/>
  <c r="AN96"/>
  <c r="AK96"/>
  <c r="AH96"/>
  <c r="AE96"/>
  <c r="AB96"/>
  <c r="Y96"/>
  <c r="V96"/>
  <c r="S96"/>
  <c r="P96"/>
  <c r="M96"/>
  <c r="J96"/>
  <c r="G96"/>
  <c r="CS95"/>
  <c r="CP95"/>
  <c r="CM95"/>
  <c r="CJ95"/>
  <c r="CG95"/>
  <c r="CD95"/>
  <c r="CA95"/>
  <c r="BX95"/>
  <c r="BU95"/>
  <c r="BR95"/>
  <c r="BO95"/>
  <c r="BL95"/>
  <c r="BI95"/>
  <c r="BF95"/>
  <c r="BC95"/>
  <c r="AZ95"/>
  <c r="AW95"/>
  <c r="AT95"/>
  <c r="AQ95"/>
  <c r="AN95"/>
  <c r="AK95"/>
  <c r="AH95"/>
  <c r="AE95"/>
  <c r="AB95"/>
  <c r="Y95"/>
  <c r="V95"/>
  <c r="S95"/>
  <c r="P95"/>
  <c r="M95"/>
  <c r="J95"/>
  <c r="G95"/>
  <c r="CS94"/>
  <c r="CP94"/>
  <c r="CM94"/>
  <c r="CJ94"/>
  <c r="CG94"/>
  <c r="CD94"/>
  <c r="CA94"/>
  <c r="BX94"/>
  <c r="BU94"/>
  <c r="BR94"/>
  <c r="BO94"/>
  <c r="BL94"/>
  <c r="BI94"/>
  <c r="BF94"/>
  <c r="BC94"/>
  <c r="AZ94"/>
  <c r="AW94"/>
  <c r="AT94"/>
  <c r="AQ94"/>
  <c r="AN94"/>
  <c r="AK94"/>
  <c r="AH94"/>
  <c r="AE94"/>
  <c r="AB94"/>
  <c r="Y94"/>
  <c r="V94"/>
  <c r="S94"/>
  <c r="P94"/>
  <c r="M94"/>
  <c r="J94"/>
  <c r="G94"/>
  <c r="CS93"/>
  <c r="CP93"/>
  <c r="CM93"/>
  <c r="CJ93"/>
  <c r="CG93"/>
  <c r="CD93"/>
  <c r="CA93"/>
  <c r="BX93"/>
  <c r="BU93"/>
  <c r="BR93"/>
  <c r="BO93"/>
  <c r="BL93"/>
  <c r="BI93"/>
  <c r="BF93"/>
  <c r="BC93"/>
  <c r="AZ93"/>
  <c r="AW93"/>
  <c r="AT93"/>
  <c r="AQ93"/>
  <c r="AN93"/>
  <c r="AK93"/>
  <c r="AH93"/>
  <c r="AE93"/>
  <c r="AB93"/>
  <c r="Y93"/>
  <c r="V93"/>
  <c r="S93"/>
  <c r="P93"/>
  <c r="M93"/>
  <c r="J93"/>
  <c r="G93"/>
  <c r="CS92"/>
  <c r="CP92"/>
  <c r="CM92"/>
  <c r="CJ92"/>
  <c r="CG92"/>
  <c r="CD92"/>
  <c r="CA92"/>
  <c r="BX92"/>
  <c r="BU92"/>
  <c r="BR92"/>
  <c r="BO92"/>
  <c r="BL92"/>
  <c r="BI92"/>
  <c r="BF92"/>
  <c r="BC92"/>
  <c r="AZ92"/>
  <c r="AW92"/>
  <c r="AT92"/>
  <c r="AQ92"/>
  <c r="AN92"/>
  <c r="AK92"/>
  <c r="AH92"/>
  <c r="AE92"/>
  <c r="AB92"/>
  <c r="Y92"/>
  <c r="V92"/>
  <c r="S92"/>
  <c r="P92"/>
  <c r="M92"/>
  <c r="J92"/>
  <c r="G92"/>
  <c r="CS91"/>
  <c r="CP91"/>
  <c r="CM91"/>
  <c r="CJ91"/>
  <c r="CG91"/>
  <c r="CD91"/>
  <c r="CA91"/>
  <c r="BX91"/>
  <c r="BU91"/>
  <c r="BR91"/>
  <c r="BO91"/>
  <c r="BL91"/>
  <c r="BI91"/>
  <c r="BF91"/>
  <c r="BC91"/>
  <c r="AZ91"/>
  <c r="AW91"/>
  <c r="AT91"/>
  <c r="AQ91"/>
  <c r="AN91"/>
  <c r="AK91"/>
  <c r="AH91"/>
  <c r="AE91"/>
  <c r="AB91"/>
  <c r="Y91"/>
  <c r="V91"/>
  <c r="S91"/>
  <c r="P91"/>
  <c r="M91"/>
  <c r="J91"/>
  <c r="G91"/>
  <c r="CS90"/>
  <c r="CP90"/>
  <c r="CM90"/>
  <c r="CJ90"/>
  <c r="CG90"/>
  <c r="CD90"/>
  <c r="CA90"/>
  <c r="BX90"/>
  <c r="BU90"/>
  <c r="BR90"/>
  <c r="BO90"/>
  <c r="BL90"/>
  <c r="BI90"/>
  <c r="BF90"/>
  <c r="BC90"/>
  <c r="AZ90"/>
  <c r="AW90"/>
  <c r="AT90"/>
  <c r="AQ90"/>
  <c r="AN90"/>
  <c r="AK90"/>
  <c r="AH90"/>
  <c r="AE90"/>
  <c r="AB90"/>
  <c r="Y90"/>
  <c r="V90"/>
  <c r="S90"/>
  <c r="P90"/>
  <c r="M90"/>
  <c r="J90"/>
  <c r="G90"/>
  <c r="CS89"/>
  <c r="CP89"/>
  <c r="CM89"/>
  <c r="CJ89"/>
  <c r="CG89"/>
  <c r="CD89"/>
  <c r="CA89"/>
  <c r="BX89"/>
  <c r="BU89"/>
  <c r="BR89"/>
  <c r="BO89"/>
  <c r="BL89"/>
  <c r="BI89"/>
  <c r="BF89"/>
  <c r="BC89"/>
  <c r="AZ89"/>
  <c r="AW89"/>
  <c r="AT89"/>
  <c r="AQ89"/>
  <c r="AN89"/>
  <c r="AK89"/>
  <c r="AH89"/>
  <c r="AE89"/>
  <c r="AB89"/>
  <c r="Y89"/>
  <c r="V89"/>
  <c r="S89"/>
  <c r="P89"/>
  <c r="M89"/>
  <c r="J89"/>
  <c r="G89"/>
  <c r="CS88"/>
  <c r="CP88"/>
  <c r="CM88"/>
  <c r="CJ88"/>
  <c r="CG88"/>
  <c r="CD88"/>
  <c r="CA88"/>
  <c r="BX88"/>
  <c r="BU88"/>
  <c r="BR88"/>
  <c r="BO88"/>
  <c r="BL88"/>
  <c r="BI88"/>
  <c r="BF88"/>
  <c r="BC88"/>
  <c r="AZ88"/>
  <c r="AW88"/>
  <c r="AT88"/>
  <c r="AQ88"/>
  <c r="AN88"/>
  <c r="AK88"/>
  <c r="AH88"/>
  <c r="AE88"/>
  <c r="AB88"/>
  <c r="Y88"/>
  <c r="V88"/>
  <c r="S88"/>
  <c r="P88"/>
  <c r="M88"/>
  <c r="J88"/>
  <c r="G88"/>
  <c r="CS87"/>
  <c r="CP87"/>
  <c r="CM87"/>
  <c r="CJ87"/>
  <c r="CG87"/>
  <c r="CD87"/>
  <c r="CA87"/>
  <c r="BX87"/>
  <c r="BU87"/>
  <c r="BR87"/>
  <c r="BO87"/>
  <c r="BL87"/>
  <c r="BI87"/>
  <c r="BF87"/>
  <c r="BC87"/>
  <c r="AZ87"/>
  <c r="AW87"/>
  <c r="AT87"/>
  <c r="AQ87"/>
  <c r="AN87"/>
  <c r="AK87"/>
  <c r="AH87"/>
  <c r="AE87"/>
  <c r="AB87"/>
  <c r="Y87"/>
  <c r="V87"/>
  <c r="S87"/>
  <c r="P87"/>
  <c r="M87"/>
  <c r="J87"/>
  <c r="G87"/>
  <c r="CS86"/>
  <c r="CP86"/>
  <c r="CM86"/>
  <c r="CJ86"/>
  <c r="CG86"/>
  <c r="CD86"/>
  <c r="CA86"/>
  <c r="BX86"/>
  <c r="BU86"/>
  <c r="BR86"/>
  <c r="BO86"/>
  <c r="BL86"/>
  <c r="BI86"/>
  <c r="BF86"/>
  <c r="BC86"/>
  <c r="AZ86"/>
  <c r="AW86"/>
  <c r="AT86"/>
  <c r="AQ86"/>
  <c r="AN86"/>
  <c r="AK86"/>
  <c r="AH86"/>
  <c r="AE86"/>
  <c r="AB86"/>
  <c r="Y86"/>
  <c r="V86"/>
  <c r="S86"/>
  <c r="P86"/>
  <c r="M86"/>
  <c r="J86"/>
  <c r="G86"/>
  <c r="CS85"/>
  <c r="CP85"/>
  <c r="CM85"/>
  <c r="CJ85"/>
  <c r="CG85"/>
  <c r="CD85"/>
  <c r="CA85"/>
  <c r="BX85"/>
  <c r="BU85"/>
  <c r="BR85"/>
  <c r="BO85"/>
  <c r="BL85"/>
  <c r="BI85"/>
  <c r="BF85"/>
  <c r="BC85"/>
  <c r="AZ85"/>
  <c r="AW85"/>
  <c r="AT85"/>
  <c r="AQ85"/>
  <c r="AN85"/>
  <c r="AK85"/>
  <c r="AH85"/>
  <c r="AE85"/>
  <c r="AB85"/>
  <c r="Y85"/>
  <c r="V85"/>
  <c r="S85"/>
  <c r="P85"/>
  <c r="M85"/>
  <c r="J85"/>
  <c r="G85"/>
  <c r="CS84"/>
  <c r="CP84"/>
  <c r="CM84"/>
  <c r="CJ84"/>
  <c r="CG84"/>
  <c r="CD84"/>
  <c r="CA84"/>
  <c r="BX84"/>
  <c r="BU84"/>
  <c r="BR84"/>
  <c r="BO84"/>
  <c r="BL84"/>
  <c r="BI84"/>
  <c r="BF84"/>
  <c r="BC84"/>
  <c r="AZ84"/>
  <c r="AW84"/>
  <c r="AT84"/>
  <c r="AQ84"/>
  <c r="AN84"/>
  <c r="AK84"/>
  <c r="AH84"/>
  <c r="AE84"/>
  <c r="AB84"/>
  <c r="Y84"/>
  <c r="V84"/>
  <c r="S84"/>
  <c r="P84"/>
  <c r="M84"/>
  <c r="J84"/>
  <c r="G84"/>
  <c r="CS83"/>
  <c r="CP83"/>
  <c r="CM83"/>
  <c r="CJ83"/>
  <c r="CG83"/>
  <c r="CD83"/>
  <c r="CA83"/>
  <c r="BX83"/>
  <c r="BU83"/>
  <c r="BR83"/>
  <c r="BO83"/>
  <c r="BL83"/>
  <c r="BI83"/>
  <c r="BF83"/>
  <c r="BC83"/>
  <c r="AZ83"/>
  <c r="AW83"/>
  <c r="AT83"/>
  <c r="AQ83"/>
  <c r="AN83"/>
  <c r="AK83"/>
  <c r="AH83"/>
  <c r="AE83"/>
  <c r="AB83"/>
  <c r="Y83"/>
  <c r="V83"/>
  <c r="S83"/>
  <c r="P83"/>
  <c r="M83"/>
  <c r="J83"/>
  <c r="G83"/>
  <c r="CS82"/>
  <c r="CP82"/>
  <c r="CM82"/>
  <c r="CJ82"/>
  <c r="CG82"/>
  <c r="CD82"/>
  <c r="CA82"/>
  <c r="BX82"/>
  <c r="BU82"/>
  <c r="BR82"/>
  <c r="BO82"/>
  <c r="BL82"/>
  <c r="BI82"/>
  <c r="BF82"/>
  <c r="BC82"/>
  <c r="AZ82"/>
  <c r="AW82"/>
  <c r="AT82"/>
  <c r="AQ82"/>
  <c r="AN82"/>
  <c r="AK82"/>
  <c r="AH82"/>
  <c r="AE82"/>
  <c r="AB82"/>
  <c r="Y82"/>
  <c r="V82"/>
  <c r="S82"/>
  <c r="P82"/>
  <c r="M82"/>
  <c r="J82"/>
  <c r="G82"/>
  <c r="CS81"/>
  <c r="CP81"/>
  <c r="CM81"/>
  <c r="CJ81"/>
  <c r="CG81"/>
  <c r="CD81"/>
  <c r="CA81"/>
  <c r="BX81"/>
  <c r="BU81"/>
  <c r="BR81"/>
  <c r="BO81"/>
  <c r="BL81"/>
  <c r="BI81"/>
  <c r="BF81"/>
  <c r="BC81"/>
  <c r="AZ81"/>
  <c r="AW81"/>
  <c r="AT81"/>
  <c r="AQ81"/>
  <c r="AN81"/>
  <c r="AK81"/>
  <c r="AH81"/>
  <c r="AE81"/>
  <c r="AB81"/>
  <c r="Y81"/>
  <c r="V81"/>
  <c r="S81"/>
  <c r="P81"/>
  <c r="M81"/>
  <c r="J81"/>
  <c r="G81"/>
  <c r="CS80"/>
  <c r="CP80"/>
  <c r="CM80"/>
  <c r="CJ80"/>
  <c r="CG80"/>
  <c r="CD80"/>
  <c r="CA80"/>
  <c r="BX80"/>
  <c r="BU80"/>
  <c r="BR80"/>
  <c r="BO80"/>
  <c r="BL80"/>
  <c r="BI80"/>
  <c r="BF80"/>
  <c r="BC80"/>
  <c r="AZ80"/>
  <c r="AW80"/>
  <c r="AT80"/>
  <c r="AQ80"/>
  <c r="AN80"/>
  <c r="AK80"/>
  <c r="AH80"/>
  <c r="AE80"/>
  <c r="AB80"/>
  <c r="Y80"/>
  <c r="V80"/>
  <c r="S80"/>
  <c r="P80"/>
  <c r="M80"/>
  <c r="J80"/>
  <c r="G80"/>
  <c r="CS79"/>
  <c r="CP79"/>
  <c r="CM79"/>
  <c r="CJ79"/>
  <c r="CG79"/>
  <c r="CD79"/>
  <c r="CA79"/>
  <c r="BX79"/>
  <c r="BU79"/>
  <c r="BR79"/>
  <c r="BO79"/>
  <c r="BL79"/>
  <c r="BI79"/>
  <c r="BF79"/>
  <c r="BC79"/>
  <c r="AZ79"/>
  <c r="AW79"/>
  <c r="AT79"/>
  <c r="AQ79"/>
  <c r="AN79"/>
  <c r="AK79"/>
  <c r="AH79"/>
  <c r="AE79"/>
  <c r="AB79"/>
  <c r="Y79"/>
  <c r="V79"/>
  <c r="S79"/>
  <c r="P79"/>
  <c r="M79"/>
  <c r="J79"/>
  <c r="G79"/>
  <c r="CS78"/>
  <c r="CP78"/>
  <c r="CM78"/>
  <c r="CJ78"/>
  <c r="CG78"/>
  <c r="CD78"/>
  <c r="CA78"/>
  <c r="BX78"/>
  <c r="BU78"/>
  <c r="BR78"/>
  <c r="BO78"/>
  <c r="BL78"/>
  <c r="BI78"/>
  <c r="BF78"/>
  <c r="BC78"/>
  <c r="AZ78"/>
  <c r="AW78"/>
  <c r="AT78"/>
  <c r="AQ78"/>
  <c r="AN78"/>
  <c r="AK78"/>
  <c r="AH78"/>
  <c r="AE78"/>
  <c r="AB78"/>
  <c r="Y78"/>
  <c r="V78"/>
  <c r="S78"/>
  <c r="P78"/>
  <c r="M78"/>
  <c r="J78"/>
  <c r="G78"/>
  <c r="CS77"/>
  <c r="CP77"/>
  <c r="CM77"/>
  <c r="CJ77"/>
  <c r="CG77"/>
  <c r="CD77"/>
  <c r="CA77"/>
  <c r="BX77"/>
  <c r="BU77"/>
  <c r="BR77"/>
  <c r="BO77"/>
  <c r="BL77"/>
  <c r="BI77"/>
  <c r="BF77"/>
  <c r="BC77"/>
  <c r="AZ77"/>
  <c r="AW77"/>
  <c r="AT77"/>
  <c r="AQ77"/>
  <c r="AN77"/>
  <c r="AK77"/>
  <c r="AH77"/>
  <c r="AE77"/>
  <c r="AB77"/>
  <c r="Y77"/>
  <c r="V77"/>
  <c r="S77"/>
  <c r="P77"/>
  <c r="M77"/>
  <c r="J77"/>
  <c r="G77"/>
  <c r="CS76"/>
  <c r="CP76"/>
  <c r="CM76"/>
  <c r="CJ76"/>
  <c r="CG76"/>
  <c r="CD76"/>
  <c r="CA76"/>
  <c r="BX76"/>
  <c r="BU76"/>
  <c r="BR76"/>
  <c r="BO76"/>
  <c r="BL76"/>
  <c r="BI76"/>
  <c r="BF76"/>
  <c r="BC76"/>
  <c r="AZ76"/>
  <c r="AW76"/>
  <c r="AT76"/>
  <c r="AQ76"/>
  <c r="AN76"/>
  <c r="AK76"/>
  <c r="AH76"/>
  <c r="AE76"/>
  <c r="AB76"/>
  <c r="Y76"/>
  <c r="V76"/>
  <c r="S76"/>
  <c r="P76"/>
  <c r="M76"/>
  <c r="J76"/>
  <c r="G76"/>
  <c r="CS75"/>
  <c r="CP75"/>
  <c r="CM75"/>
  <c r="CJ75"/>
  <c r="CG75"/>
  <c r="CD75"/>
  <c r="CA75"/>
  <c r="BX75"/>
  <c r="BU75"/>
  <c r="BR75"/>
  <c r="BO75"/>
  <c r="BL75"/>
  <c r="BI75"/>
  <c r="BF75"/>
  <c r="BC75"/>
  <c r="AZ75"/>
  <c r="AW75"/>
  <c r="AT75"/>
  <c r="AQ75"/>
  <c r="AN75"/>
  <c r="AK75"/>
  <c r="AH75"/>
  <c r="AE75"/>
  <c r="AB75"/>
  <c r="Y75"/>
  <c r="V75"/>
  <c r="S75"/>
  <c r="P75"/>
  <c r="M75"/>
  <c r="J75"/>
  <c r="G75"/>
  <c r="CS74"/>
  <c r="CP74"/>
  <c r="CM74"/>
  <c r="CJ74"/>
  <c r="CG74"/>
  <c r="CD74"/>
  <c r="CA74"/>
  <c r="BX74"/>
  <c r="BU74"/>
  <c r="BR74"/>
  <c r="BO74"/>
  <c r="BL74"/>
  <c r="BI74"/>
  <c r="BF74"/>
  <c r="BC74"/>
  <c r="AZ74"/>
  <c r="AW74"/>
  <c r="AT74"/>
  <c r="AQ74"/>
  <c r="AN74"/>
  <c r="AK74"/>
  <c r="AH74"/>
  <c r="AE74"/>
  <c r="AB74"/>
  <c r="Y74"/>
  <c r="V74"/>
  <c r="S74"/>
  <c r="P74"/>
  <c r="M74"/>
  <c r="J74"/>
  <c r="G74"/>
  <c r="CS73"/>
  <c r="CP73"/>
  <c r="CM73"/>
  <c r="CJ73"/>
  <c r="CG73"/>
  <c r="CD73"/>
  <c r="CA73"/>
  <c r="BX73"/>
  <c r="BU73"/>
  <c r="BR73"/>
  <c r="BO73"/>
  <c r="BL73"/>
  <c r="BI73"/>
  <c r="BF73"/>
  <c r="BC73"/>
  <c r="AZ73"/>
  <c r="AW73"/>
  <c r="AT73"/>
  <c r="AQ73"/>
  <c r="AN73"/>
  <c r="AK73"/>
  <c r="AH73"/>
  <c r="AE73"/>
  <c r="AB73"/>
  <c r="Y73"/>
  <c r="V73"/>
  <c r="S73"/>
  <c r="P73"/>
  <c r="M73"/>
  <c r="J73"/>
  <c r="G73"/>
  <c r="CS72"/>
  <c r="CP72"/>
  <c r="CM72"/>
  <c r="CJ72"/>
  <c r="CG72"/>
  <c r="CD72"/>
  <c r="CA72"/>
  <c r="BX72"/>
  <c r="BU72"/>
  <c r="BR72"/>
  <c r="BO72"/>
  <c r="BL72"/>
  <c r="BI72"/>
  <c r="BF72"/>
  <c r="BC72"/>
  <c r="AZ72"/>
  <c r="AW72"/>
  <c r="AT72"/>
  <c r="AQ72"/>
  <c r="AN72"/>
  <c r="AK72"/>
  <c r="AH72"/>
  <c r="AE72"/>
  <c r="AB72"/>
  <c r="Y72"/>
  <c r="V72"/>
  <c r="S72"/>
  <c r="P72"/>
  <c r="M72"/>
  <c r="J72"/>
  <c r="G72"/>
  <c r="CS71"/>
  <c r="CP71"/>
  <c r="CM71"/>
  <c r="CJ71"/>
  <c r="CG71"/>
  <c r="CD71"/>
  <c r="CA71"/>
  <c r="BX71"/>
  <c r="BU71"/>
  <c r="BR71"/>
  <c r="BO71"/>
  <c r="BL71"/>
  <c r="BI71"/>
  <c r="BF71"/>
  <c r="BC71"/>
  <c r="AZ71"/>
  <c r="AW71"/>
  <c r="AT71"/>
  <c r="AQ71"/>
  <c r="AN71"/>
  <c r="AK71"/>
  <c r="AH71"/>
  <c r="AE71"/>
  <c r="AB71"/>
  <c r="Y71"/>
  <c r="V71"/>
  <c r="S71"/>
  <c r="P71"/>
  <c r="M71"/>
  <c r="J71"/>
  <c r="G71"/>
  <c r="CS70"/>
  <c r="CP70"/>
  <c r="CM70"/>
  <c r="CJ70"/>
  <c r="CG70"/>
  <c r="CD70"/>
  <c r="CA70"/>
  <c r="BX70"/>
  <c r="BU70"/>
  <c r="BR70"/>
  <c r="BO70"/>
  <c r="BL70"/>
  <c r="BI70"/>
  <c r="BF70"/>
  <c r="BC70"/>
  <c r="AZ70"/>
  <c r="AW70"/>
  <c r="AT70"/>
  <c r="AQ70"/>
  <c r="AN70"/>
  <c r="AK70"/>
  <c r="AH70"/>
  <c r="AE70"/>
  <c r="AB70"/>
  <c r="Y70"/>
  <c r="V70"/>
  <c r="S70"/>
  <c r="P70"/>
  <c r="M70"/>
  <c r="J70"/>
  <c r="G70"/>
  <c r="CS69"/>
  <c r="CP69"/>
  <c r="CM69"/>
  <c r="CJ69"/>
  <c r="CG69"/>
  <c r="CD69"/>
  <c r="CA69"/>
  <c r="BX69"/>
  <c r="BU69"/>
  <c r="BR69"/>
  <c r="BO69"/>
  <c r="BL69"/>
  <c r="BI69"/>
  <c r="BF69"/>
  <c r="BC69"/>
  <c r="AZ69"/>
  <c r="AW69"/>
  <c r="AT69"/>
  <c r="AQ69"/>
  <c r="AN69"/>
  <c r="AK69"/>
  <c r="AH69"/>
  <c r="AE69"/>
  <c r="AB69"/>
  <c r="Y69"/>
  <c r="V69"/>
  <c r="S69"/>
  <c r="P69"/>
  <c r="M69"/>
  <c r="J69"/>
  <c r="G69"/>
  <c r="CS68"/>
  <c r="CP68"/>
  <c r="CM68"/>
  <c r="CJ68"/>
  <c r="CG68"/>
  <c r="CD68"/>
  <c r="CA68"/>
  <c r="BX68"/>
  <c r="BU68"/>
  <c r="BR68"/>
  <c r="BO68"/>
  <c r="BL68"/>
  <c r="BI68"/>
  <c r="BF68"/>
  <c r="BC68"/>
  <c r="AZ68"/>
  <c r="AW68"/>
  <c r="AT68"/>
  <c r="AQ68"/>
  <c r="AN68"/>
  <c r="AK68"/>
  <c r="AH68"/>
  <c r="AE68"/>
  <c r="AB68"/>
  <c r="Y68"/>
  <c r="V68"/>
  <c r="S68"/>
  <c r="P68"/>
  <c r="M68"/>
  <c r="J68"/>
  <c r="G68"/>
  <c r="CS121"/>
  <c r="CS119"/>
  <c r="CP120"/>
  <c r="CP123"/>
  <c r="CP122"/>
  <c r="CM115"/>
  <c r="CM124"/>
  <c r="CJ121"/>
  <c r="CG120"/>
  <c r="CG123"/>
  <c r="CD119"/>
  <c r="CD124"/>
  <c r="CA121"/>
  <c r="CA122"/>
  <c r="BX124"/>
  <c r="BX120"/>
  <c r="BU122"/>
  <c r="BR118"/>
  <c r="BR119"/>
  <c r="BO108"/>
  <c r="BO120"/>
  <c r="BL120"/>
  <c r="BI122"/>
  <c r="BF124"/>
  <c r="BC122"/>
  <c r="AZ114"/>
  <c r="AZ123"/>
  <c r="AW124"/>
  <c r="AT104"/>
  <c r="AT124"/>
  <c r="AQ115"/>
  <c r="AN123"/>
  <c r="AK123"/>
  <c r="AK117"/>
  <c r="AH123"/>
  <c r="AH113"/>
  <c r="AE120"/>
  <c r="AB118"/>
  <c r="AB123"/>
  <c r="Y122"/>
  <c r="Y121"/>
  <c r="V123"/>
  <c r="S119"/>
  <c r="P123"/>
  <c r="M121"/>
  <c r="J118"/>
  <c r="G122"/>
  <c r="CP124"/>
  <c r="BU124"/>
  <c r="BC124"/>
  <c r="AQ124"/>
  <c r="AK124"/>
  <c r="AB124"/>
  <c r="Y124"/>
  <c r="V124"/>
  <c r="G124"/>
  <c r="BU123"/>
  <c r="BO123"/>
  <c r="BL123"/>
  <c r="BF123"/>
  <c r="AQ123"/>
  <c r="AE123"/>
  <c r="J123"/>
  <c r="CM122"/>
  <c r="CJ122"/>
  <c r="BX122"/>
  <c r="BO122"/>
  <c r="BL122"/>
  <c r="AT122"/>
  <c r="AK122"/>
  <c r="AE122"/>
  <c r="AB122"/>
  <c r="BO121"/>
  <c r="BL121"/>
  <c r="BI121"/>
  <c r="AN121"/>
  <c r="AE121"/>
  <c r="AB121"/>
  <c r="V121"/>
  <c r="S121"/>
  <c r="J121"/>
  <c r="CJ120"/>
  <c r="BU120"/>
  <c r="AZ120"/>
  <c r="AQ120"/>
  <c r="AH120"/>
  <c r="V120"/>
  <c r="S120"/>
  <c r="P120"/>
  <c r="M120"/>
  <c r="G120"/>
  <c r="CM119"/>
  <c r="BX119"/>
  <c r="BI119"/>
  <c r="AK119"/>
  <c r="AB119"/>
  <c r="Y119"/>
  <c r="CM118"/>
  <c r="CD118"/>
  <c r="BX118"/>
  <c r="BI118"/>
  <c r="BC118"/>
  <c r="AE118"/>
  <c r="V118"/>
  <c r="CJ117"/>
  <c r="CG117"/>
  <c r="BX117"/>
  <c r="BO117"/>
  <c r="BI117"/>
  <c r="AZ117"/>
  <c r="AW117"/>
  <c r="AQ117"/>
  <c r="AN117"/>
  <c r="AE117"/>
  <c r="S117"/>
  <c r="M117"/>
  <c r="CP116"/>
  <c r="CM116"/>
  <c r="BI116"/>
  <c r="BF116"/>
  <c r="AH116"/>
  <c r="AB116"/>
  <c r="S116"/>
  <c r="G116"/>
  <c r="BU115"/>
  <c r="BO115"/>
  <c r="AT115"/>
  <c r="S115"/>
  <c r="P115"/>
  <c r="CP114"/>
  <c r="CG114"/>
  <c r="BX114"/>
  <c r="BR114"/>
  <c r="BL114"/>
  <c r="BC114"/>
  <c r="AT114"/>
  <c r="AE114"/>
  <c r="AB114"/>
  <c r="Y114"/>
  <c r="S114"/>
  <c r="P114"/>
  <c r="M114"/>
  <c r="J114"/>
  <c r="CS113"/>
  <c r="CD113"/>
  <c r="BR113"/>
  <c r="BI113"/>
  <c r="AW113"/>
  <c r="AN113"/>
  <c r="V113"/>
  <c r="CG112"/>
  <c r="BX112"/>
  <c r="BI112"/>
  <c r="AZ112"/>
  <c r="AK112"/>
  <c r="J112"/>
  <c r="G112"/>
  <c r="CP111"/>
  <c r="CM111"/>
  <c r="CJ111"/>
  <c r="BC111"/>
  <c r="AQ111"/>
  <c r="AN111"/>
  <c r="AB111"/>
  <c r="P111"/>
  <c r="CS110"/>
  <c r="BR110"/>
  <c r="BF110"/>
  <c r="AW110"/>
  <c r="AT110"/>
  <c r="Y110"/>
  <c r="P110"/>
  <c r="CG109"/>
  <c r="CA109"/>
  <c r="BX109"/>
  <c r="BL109"/>
  <c r="AW109"/>
  <c r="AT109"/>
  <c r="AN109"/>
  <c r="AE109"/>
  <c r="V109"/>
  <c r="P109"/>
  <c r="M109"/>
  <c r="CM108"/>
  <c r="CA108"/>
  <c r="BX108"/>
  <c r="BC108"/>
  <c r="AN108"/>
  <c r="V108"/>
  <c r="G108"/>
  <c r="CJ107"/>
  <c r="CA107"/>
  <c r="BX107"/>
  <c r="BU107"/>
  <c r="BO107"/>
  <c r="AT107"/>
  <c r="AB107"/>
  <c r="J107"/>
  <c r="CS106"/>
  <c r="CM106"/>
  <c r="BC106"/>
  <c r="AZ106"/>
  <c r="AT106"/>
  <c r="AN106"/>
  <c r="AK106"/>
  <c r="AE106"/>
  <c r="CS105"/>
  <c r="BU105"/>
  <c r="BL105"/>
  <c r="BC105"/>
  <c r="AZ105"/>
  <c r="AW105"/>
  <c r="AQ105"/>
  <c r="Y105"/>
  <c r="V105"/>
  <c r="J105"/>
  <c r="BX104"/>
  <c r="AB104"/>
  <c r="P104"/>
  <c r="M104"/>
  <c r="G104"/>
  <c r="CS103"/>
  <c r="CP103"/>
  <c r="BX103"/>
  <c r="BC103"/>
  <c r="AE103"/>
  <c r="V103"/>
  <c r="S103"/>
  <c r="CJ102"/>
  <c r="CD102"/>
  <c r="BX102"/>
  <c r="BO102"/>
  <c r="AZ102"/>
  <c r="AN102"/>
  <c r="BR101"/>
  <c r="AW101"/>
  <c r="AN101"/>
  <c r="AK101"/>
  <c r="AH101"/>
  <c r="AE101"/>
  <c r="M101"/>
  <c r="CD67"/>
  <c r="BI67"/>
  <c r="AK67"/>
  <c r="CD613"/>
  <c r="CD612" s="1"/>
  <c r="CA613"/>
  <c r="CA612" s="1"/>
  <c r="BU613"/>
  <c r="BU612" s="1"/>
  <c r="BO613"/>
  <c r="BO612" s="1"/>
  <c r="BF613"/>
  <c r="BF612" s="1"/>
  <c r="AT613"/>
  <c r="AT612" s="1"/>
  <c r="AH613"/>
  <c r="AH612" s="1"/>
  <c r="Y613"/>
  <c r="Y612" s="1"/>
  <c r="V613"/>
  <c r="V612" s="1"/>
  <c r="M613"/>
  <c r="M612" s="1"/>
  <c r="CJ127"/>
  <c r="CD127"/>
  <c r="CA127"/>
  <c r="BL127"/>
  <c r="BF127"/>
  <c r="BC127"/>
  <c r="AT127"/>
  <c r="AN127"/>
  <c r="AK127"/>
  <c r="G127"/>
  <c r="CS547"/>
  <c r="CG547"/>
  <c r="BR547"/>
  <c r="BO547"/>
  <c r="AQ547"/>
  <c r="P547"/>
  <c r="CD546"/>
  <c r="BL546"/>
  <c r="BI546"/>
  <c r="BC546"/>
  <c r="AZ546"/>
  <c r="AQ546"/>
  <c r="AK546"/>
  <c r="P546"/>
  <c r="M546"/>
  <c r="J546"/>
  <c r="CM545"/>
  <c r="CJ545"/>
  <c r="CG545"/>
  <c r="BU545"/>
  <c r="BR545"/>
  <c r="BL545"/>
  <c r="BI545"/>
  <c r="BF545"/>
  <c r="AT545"/>
  <c r="AK545"/>
  <c r="AE545"/>
  <c r="S545"/>
  <c r="BC544"/>
  <c r="AW544"/>
  <c r="AE544"/>
  <c r="J544"/>
  <c r="G544"/>
  <c r="CS543"/>
  <c r="CG543"/>
  <c r="BX543"/>
  <c r="BR543"/>
  <c r="BI543"/>
  <c r="AW543"/>
  <c r="Y543"/>
  <c r="S543"/>
  <c r="P543"/>
  <c r="CP542"/>
  <c r="CG542"/>
  <c r="BL542"/>
  <c r="AW542"/>
  <c r="AN542"/>
  <c r="AH542"/>
  <c r="AB542"/>
  <c r="S542"/>
  <c r="P542"/>
  <c r="CM541"/>
  <c r="CG541"/>
  <c r="BR541"/>
  <c r="BI541"/>
  <c r="AN541"/>
  <c r="AK541"/>
  <c r="S541"/>
  <c r="P541"/>
  <c r="M541"/>
  <c r="CG540"/>
  <c r="CD540"/>
  <c r="BX540"/>
  <c r="BR540"/>
  <c r="BL540"/>
  <c r="AZ540"/>
  <c r="AW540"/>
  <c r="AN540"/>
  <c r="AK540"/>
  <c r="G540"/>
  <c r="CS539"/>
  <c r="CM539"/>
  <c r="BR539"/>
  <c r="BI539"/>
  <c r="AZ539"/>
  <c r="AW539"/>
  <c r="Y539"/>
  <c r="J539"/>
  <c r="CS538"/>
  <c r="AQ538"/>
  <c r="AN538"/>
  <c r="AE538"/>
  <c r="AB538"/>
  <c r="V538"/>
  <c r="CJ537"/>
  <c r="AZ537"/>
  <c r="Y537"/>
  <c r="S537"/>
  <c r="J537"/>
  <c r="CS536"/>
  <c r="CP536"/>
  <c r="CJ536"/>
  <c r="CG536"/>
  <c r="BU536"/>
  <c r="BR536"/>
  <c r="BI536"/>
  <c r="BF536"/>
  <c r="AB536"/>
  <c r="S536"/>
  <c r="P536"/>
  <c r="M536"/>
  <c r="G536"/>
  <c r="BO535"/>
  <c r="AZ535"/>
  <c r="AB535"/>
  <c r="Y535"/>
  <c r="V535"/>
  <c r="CP534"/>
  <c r="CG534"/>
  <c r="BX534"/>
  <c r="BR534"/>
  <c r="BI534"/>
  <c r="BC534"/>
  <c r="CJ533"/>
  <c r="BR533"/>
  <c r="BO533"/>
  <c r="BL533"/>
  <c r="BF533"/>
  <c r="AW533"/>
  <c r="AT533"/>
  <c r="AK533"/>
  <c r="AE533"/>
  <c r="V533"/>
  <c r="S533"/>
  <c r="M533"/>
  <c r="CD548"/>
  <c r="BR548"/>
  <c r="BO548"/>
  <c r="BL548"/>
  <c r="V548"/>
  <c r="S548"/>
  <c r="G548"/>
  <c r="J11"/>
  <c r="D11" i="4"/>
  <c r="D9"/>
  <c r="D7"/>
  <c r="D11" i="1"/>
  <c r="D9"/>
  <c r="G25" s="1"/>
  <c r="D7"/>
  <c r="CG983"/>
  <c r="AZ983"/>
  <c r="AK983"/>
  <c r="CJ980"/>
  <c r="CA980"/>
  <c r="BU980"/>
  <c r="BL980"/>
  <c r="AW980"/>
  <c r="CS978"/>
  <c r="CJ978"/>
  <c r="CG978"/>
  <c r="BX978"/>
  <c r="BO978"/>
  <c r="BF978"/>
  <c r="AT978"/>
  <c r="Y978"/>
  <c r="M978"/>
  <c r="G978"/>
  <c r="BR976"/>
  <c r="BC976"/>
  <c r="M976"/>
  <c r="BR975"/>
  <c r="BI975"/>
  <c r="BC975"/>
  <c r="AW975"/>
  <c r="AN975"/>
  <c r="AB975"/>
  <c r="J975"/>
  <c r="CJ969"/>
  <c r="BX969"/>
  <c r="BR969"/>
  <c r="BO969"/>
  <c r="AW969"/>
  <c r="AE969"/>
  <c r="V969"/>
  <c r="P969"/>
  <c r="G969"/>
  <c r="CJ968"/>
  <c r="BR968"/>
  <c r="BO968"/>
  <c r="BI968"/>
  <c r="AT968"/>
  <c r="AH968"/>
  <c r="AB968"/>
  <c r="V968"/>
  <c r="CP967"/>
  <c r="CA967"/>
  <c r="BR967"/>
  <c r="BO967"/>
  <c r="AQ967"/>
  <c r="AH967"/>
  <c r="CJ966"/>
  <c r="BU966"/>
  <c r="BI966"/>
  <c r="AQ966"/>
  <c r="Y966"/>
  <c r="V966"/>
  <c r="CS965"/>
  <c r="CD965"/>
  <c r="BU965"/>
  <c r="BO965"/>
  <c r="BI965"/>
  <c r="BF965"/>
  <c r="AZ965"/>
  <c r="AN965"/>
  <c r="AK965"/>
  <c r="S965"/>
  <c r="M965"/>
  <c r="G965"/>
  <c r="CS964"/>
  <c r="CP964"/>
  <c r="CJ964"/>
  <c r="CD964"/>
  <c r="CA964"/>
  <c r="BI964"/>
  <c r="BF964"/>
  <c r="AN964"/>
  <c r="AK964"/>
  <c r="BU963"/>
  <c r="BR963"/>
  <c r="BI963"/>
  <c r="BF963"/>
  <c r="AE963"/>
  <c r="S963"/>
  <c r="J963"/>
  <c r="CD962"/>
  <c r="BX962"/>
  <c r="AQ962"/>
  <c r="AN962"/>
  <c r="AB962"/>
  <c r="S962"/>
  <c r="P962"/>
  <c r="CJ961"/>
  <c r="CD961"/>
  <c r="BF961"/>
  <c r="AW961"/>
  <c r="S961"/>
  <c r="P961"/>
  <c r="J961"/>
  <c r="G961"/>
  <c r="CD958"/>
  <c r="BU958"/>
  <c r="AZ958"/>
  <c r="CM957"/>
  <c r="CD957"/>
  <c r="CA957"/>
  <c r="BI957"/>
  <c r="AZ957"/>
  <c r="CS956"/>
  <c r="BO956"/>
  <c r="BL956"/>
  <c r="AZ956"/>
  <c r="AQ956"/>
  <c r="AK956"/>
  <c r="AE956"/>
  <c r="Y956"/>
  <c r="S956"/>
  <c r="CG955"/>
  <c r="CA955"/>
  <c r="AK955"/>
  <c r="AB955"/>
  <c r="M955"/>
  <c r="G955"/>
  <c r="CS954"/>
  <c r="CJ954"/>
  <c r="AT954"/>
  <c r="AK954"/>
  <c r="S954"/>
  <c r="P954"/>
  <c r="J954"/>
  <c r="CM953"/>
  <c r="CG953"/>
  <c r="BX953"/>
  <c r="BR953"/>
  <c r="BI953"/>
  <c r="AW953"/>
  <c r="AK953"/>
  <c r="AH953"/>
  <c r="M953"/>
  <c r="CG947"/>
  <c r="BU947"/>
  <c r="BL947"/>
  <c r="BF947"/>
  <c r="BC947"/>
  <c r="AW947"/>
  <c r="J947"/>
  <c r="CJ946"/>
  <c r="BX946"/>
  <c r="BL946"/>
  <c r="AZ946"/>
  <c r="G946"/>
  <c r="CJ945"/>
  <c r="CG945"/>
  <c r="CD945"/>
  <c r="AW945"/>
  <c r="AN945"/>
  <c r="AB945"/>
  <c r="V945"/>
  <c r="P945"/>
  <c r="CS944"/>
  <c r="CP944"/>
  <c r="CM944"/>
  <c r="BX944"/>
  <c r="BU944"/>
  <c r="BF944"/>
  <c r="P944"/>
  <c r="CG943"/>
  <c r="CA943"/>
  <c r="BO943"/>
  <c r="AN943"/>
  <c r="Y943"/>
  <c r="P943"/>
  <c r="CM942"/>
  <c r="CD942"/>
  <c r="BU942"/>
  <c r="BR942"/>
  <c r="BL942"/>
  <c r="BF942"/>
  <c r="BC942"/>
  <c r="AQ942"/>
  <c r="AK942"/>
  <c r="AE942"/>
  <c r="P942"/>
  <c r="M942"/>
  <c r="G942"/>
  <c r="CS941"/>
  <c r="BL941"/>
  <c r="AZ941"/>
  <c r="AQ941"/>
  <c r="AB941"/>
  <c r="CP940"/>
  <c r="CG940"/>
  <c r="CA940"/>
  <c r="BU940"/>
  <c r="AQ940"/>
  <c r="AN940"/>
  <c r="AB940"/>
  <c r="V940"/>
  <c r="J940"/>
  <c r="CG939"/>
  <c r="CD939"/>
  <c r="BX939"/>
  <c r="BR939"/>
  <c r="BL939"/>
  <c r="AE939"/>
  <c r="CM673"/>
  <c r="BI673"/>
  <c r="BF673"/>
  <c r="BC673"/>
  <c r="AQ673"/>
  <c r="AN673"/>
  <c r="AK673"/>
  <c r="V673"/>
  <c r="CA672"/>
  <c r="BO672"/>
  <c r="BL672"/>
  <c r="AW672"/>
  <c r="AB672"/>
  <c r="F99" l="1"/>
  <c r="F77"/>
  <c r="F81"/>
  <c r="F89"/>
  <c r="F97"/>
  <c r="F70"/>
  <c r="F74"/>
  <c r="F78"/>
  <c r="F82"/>
  <c r="F86"/>
  <c r="F90"/>
  <c r="F94"/>
  <c r="F98"/>
  <c r="F75"/>
  <c r="F91"/>
  <c r="F95"/>
  <c r="F85"/>
  <c r="F93"/>
  <c r="F71"/>
  <c r="F79"/>
  <c r="F83"/>
  <c r="F87"/>
  <c r="F72"/>
  <c r="F76"/>
  <c r="F80"/>
  <c r="F84"/>
  <c r="F88"/>
  <c r="F92"/>
  <c r="F96"/>
  <c r="F100"/>
  <c r="F69"/>
  <c r="F73"/>
  <c r="F68"/>
  <c r="CS946"/>
  <c r="CS955"/>
  <c r="CS962"/>
  <c r="CS966"/>
  <c r="CS535"/>
  <c r="CS542"/>
  <c r="CS127"/>
  <c r="CS114"/>
  <c r="CS118"/>
  <c r="CS124"/>
  <c r="CS939"/>
  <c r="CS943"/>
  <c r="CS945"/>
  <c r="CS953"/>
  <c r="CS969"/>
  <c r="CS975"/>
  <c r="CS976"/>
  <c r="CS548"/>
  <c r="CS534"/>
  <c r="CS541"/>
  <c r="CS102"/>
  <c r="CS107"/>
  <c r="CS108"/>
  <c r="CS109"/>
  <c r="CS111"/>
  <c r="CS112"/>
  <c r="CS115"/>
  <c r="CS120"/>
  <c r="CS122"/>
  <c r="CS123"/>
  <c r="CS673"/>
  <c r="CS940"/>
  <c r="CS947"/>
  <c r="CS961"/>
  <c r="CS963"/>
  <c r="CS968"/>
  <c r="CS540"/>
  <c r="CS545"/>
  <c r="CS117"/>
  <c r="CS672"/>
  <c r="CS942"/>
  <c r="CS957"/>
  <c r="CS958"/>
  <c r="CS967"/>
  <c r="CS980"/>
  <c r="CS983"/>
  <c r="CS533"/>
  <c r="CS537"/>
  <c r="CS544"/>
  <c r="CS546"/>
  <c r="CS613"/>
  <c r="CS612" s="1"/>
  <c r="CS67"/>
  <c r="CS101"/>
  <c r="CS104"/>
  <c r="CS116"/>
  <c r="CP672"/>
  <c r="CP956"/>
  <c r="CP958"/>
  <c r="CP963"/>
  <c r="CP976"/>
  <c r="CP978"/>
  <c r="CP983"/>
  <c r="CP548"/>
  <c r="CP535"/>
  <c r="CP537"/>
  <c r="CP539"/>
  <c r="CP540"/>
  <c r="CP545"/>
  <c r="CP546"/>
  <c r="CP67"/>
  <c r="CP104"/>
  <c r="CP106"/>
  <c r="CP109"/>
  <c r="CP110"/>
  <c r="CP115"/>
  <c r="CP118"/>
  <c r="CP119"/>
  <c r="CP939"/>
  <c r="CP941"/>
  <c r="CP945"/>
  <c r="CP947"/>
  <c r="CP957"/>
  <c r="CP962"/>
  <c r="CP968"/>
  <c r="CP975"/>
  <c r="CP980"/>
  <c r="CP538"/>
  <c r="CP541"/>
  <c r="CP543"/>
  <c r="CP547"/>
  <c r="CP127"/>
  <c r="CP613"/>
  <c r="CP612" s="1"/>
  <c r="CP105"/>
  <c r="CP108"/>
  <c r="CP117"/>
  <c r="CP121"/>
  <c r="CP673"/>
  <c r="CP942"/>
  <c r="CP943"/>
  <c r="CP946"/>
  <c r="CP953"/>
  <c r="CP954"/>
  <c r="CP955"/>
  <c r="CP961"/>
  <c r="CP965"/>
  <c r="CP966"/>
  <c r="CP969"/>
  <c r="CP533"/>
  <c r="CP544"/>
  <c r="CP101"/>
  <c r="CP102"/>
  <c r="CP107"/>
  <c r="CP112"/>
  <c r="CP113"/>
  <c r="CM939"/>
  <c r="CM946"/>
  <c r="CM964"/>
  <c r="CM980"/>
  <c r="CM536"/>
  <c r="CM538"/>
  <c r="CM613"/>
  <c r="CM612" s="1"/>
  <c r="CM103"/>
  <c r="CM105"/>
  <c r="CM110"/>
  <c r="CM114"/>
  <c r="CM117"/>
  <c r="CM672"/>
  <c r="CM955"/>
  <c r="CM966"/>
  <c r="CM548"/>
  <c r="CM544"/>
  <c r="CM101"/>
  <c r="CM109"/>
  <c r="CM112"/>
  <c r="CM123"/>
  <c r="CM945"/>
  <c r="CM962"/>
  <c r="CM975"/>
  <c r="CM978"/>
  <c r="CM537"/>
  <c r="CM542"/>
  <c r="CM102"/>
  <c r="CM104"/>
  <c r="CM107"/>
  <c r="CM113"/>
  <c r="CM940"/>
  <c r="CM958"/>
  <c r="CM967"/>
  <c r="CM543"/>
  <c r="CM127"/>
  <c r="CM941"/>
  <c r="CM943"/>
  <c r="CM947"/>
  <c r="CM954"/>
  <c r="CM956"/>
  <c r="CM961"/>
  <c r="CM963"/>
  <c r="CM965"/>
  <c r="CM968"/>
  <c r="CM969"/>
  <c r="CM976"/>
  <c r="CM983"/>
  <c r="CM533"/>
  <c r="CM534"/>
  <c r="CM535"/>
  <c r="CM540"/>
  <c r="CM546"/>
  <c r="CM547"/>
  <c r="CM67"/>
  <c r="CM120"/>
  <c r="CM121"/>
  <c r="CJ940"/>
  <c r="CJ942"/>
  <c r="CJ953"/>
  <c r="CJ965"/>
  <c r="CJ983"/>
  <c r="CJ547"/>
  <c r="CJ105"/>
  <c r="CJ112"/>
  <c r="CJ119"/>
  <c r="CJ123"/>
  <c r="CJ124"/>
  <c r="CJ672"/>
  <c r="CJ955"/>
  <c r="CJ956"/>
  <c r="CJ957"/>
  <c r="CJ963"/>
  <c r="CJ976"/>
  <c r="CJ535"/>
  <c r="CJ544"/>
  <c r="CJ546"/>
  <c r="CJ613"/>
  <c r="CJ612" s="1"/>
  <c r="CJ104"/>
  <c r="CJ108"/>
  <c r="CJ114"/>
  <c r="CJ118"/>
  <c r="CJ939"/>
  <c r="CJ941"/>
  <c r="CJ947"/>
  <c r="CJ962"/>
  <c r="CJ975"/>
  <c r="CJ539"/>
  <c r="CJ101"/>
  <c r="CJ110"/>
  <c r="CJ115"/>
  <c r="CJ673"/>
  <c r="CJ943"/>
  <c r="CJ944"/>
  <c r="CJ958"/>
  <c r="CJ967"/>
  <c r="CJ548"/>
  <c r="CJ534"/>
  <c r="CJ538"/>
  <c r="CJ540"/>
  <c r="CJ541"/>
  <c r="CJ542"/>
  <c r="CJ543"/>
  <c r="CJ67"/>
  <c r="CJ103"/>
  <c r="CJ106"/>
  <c r="CJ109"/>
  <c r="CJ113"/>
  <c r="CJ116"/>
  <c r="CG966"/>
  <c r="CG548"/>
  <c r="CG538"/>
  <c r="CG103"/>
  <c r="CG110"/>
  <c r="CG118"/>
  <c r="CG942"/>
  <c r="CG954"/>
  <c r="CG957"/>
  <c r="CG958"/>
  <c r="CG961"/>
  <c r="CG962"/>
  <c r="CG963"/>
  <c r="CG969"/>
  <c r="CG975"/>
  <c r="CG976"/>
  <c r="CG535"/>
  <c r="CG539"/>
  <c r="CG544"/>
  <c r="CG127"/>
  <c r="CG613"/>
  <c r="CG612" s="1"/>
  <c r="CG67"/>
  <c r="CG106"/>
  <c r="CG107"/>
  <c r="CG115"/>
  <c r="CG124"/>
  <c r="CG533"/>
  <c r="CG546"/>
  <c r="CG101"/>
  <c r="CG105"/>
  <c r="CG113"/>
  <c r="CG672"/>
  <c r="CG673"/>
  <c r="CG941"/>
  <c r="CG944"/>
  <c r="CG946"/>
  <c r="CG956"/>
  <c r="CG964"/>
  <c r="CG965"/>
  <c r="CG967"/>
  <c r="CG968"/>
  <c r="CG980"/>
  <c r="CG537"/>
  <c r="CG102"/>
  <c r="CG104"/>
  <c r="CG108"/>
  <c r="CG111"/>
  <c r="CG116"/>
  <c r="CG119"/>
  <c r="CG121"/>
  <c r="CG122"/>
  <c r="CD943"/>
  <c r="CD956"/>
  <c r="CD968"/>
  <c r="CD978"/>
  <c r="CD537"/>
  <c r="CD103"/>
  <c r="CD123"/>
  <c r="CD672"/>
  <c r="CD946"/>
  <c r="CD947"/>
  <c r="CD954"/>
  <c r="CD967"/>
  <c r="CD975"/>
  <c r="CD535"/>
  <c r="CD538"/>
  <c r="CD539"/>
  <c r="CD542"/>
  <c r="CD544"/>
  <c r="CD547"/>
  <c r="CD101"/>
  <c r="CD104"/>
  <c r="CD107"/>
  <c r="CD108"/>
  <c r="CD109"/>
  <c r="CD110"/>
  <c r="CD114"/>
  <c r="CD120"/>
  <c r="CD122"/>
  <c r="CD673"/>
  <c r="CD941"/>
  <c r="CD953"/>
  <c r="CD966"/>
  <c r="CD976"/>
  <c r="CD534"/>
  <c r="CD543"/>
  <c r="CD940"/>
  <c r="CD944"/>
  <c r="CD955"/>
  <c r="CD963"/>
  <c r="CD969"/>
  <c r="CD980"/>
  <c r="CD983"/>
  <c r="CD533"/>
  <c r="CD536"/>
  <c r="CD541"/>
  <c r="CD545"/>
  <c r="CD105"/>
  <c r="CD106"/>
  <c r="CD111"/>
  <c r="CD112"/>
  <c r="CD115"/>
  <c r="CD116"/>
  <c r="CD117"/>
  <c r="CD121"/>
  <c r="CA939"/>
  <c r="CA944"/>
  <c r="CA947"/>
  <c r="CA962"/>
  <c r="CA541"/>
  <c r="CA544"/>
  <c r="CA546"/>
  <c r="CA101"/>
  <c r="CA117"/>
  <c r="CA119"/>
  <c r="CA120"/>
  <c r="CA123"/>
  <c r="CA673"/>
  <c r="CA946"/>
  <c r="CA961"/>
  <c r="CA968"/>
  <c r="CA978"/>
  <c r="CA534"/>
  <c r="CA535"/>
  <c r="CA536"/>
  <c r="CA539"/>
  <c r="CA547"/>
  <c r="CA102"/>
  <c r="CA103"/>
  <c r="CA104"/>
  <c r="CA105"/>
  <c r="CA112"/>
  <c r="CA113"/>
  <c r="CA116"/>
  <c r="CA124"/>
  <c r="CA941"/>
  <c r="CA945"/>
  <c r="CA956"/>
  <c r="CA975"/>
  <c r="CA533"/>
  <c r="CA543"/>
  <c r="CA545"/>
  <c r="CA106"/>
  <c r="CA118"/>
  <c r="CA942"/>
  <c r="CA953"/>
  <c r="CA954"/>
  <c r="CA958"/>
  <c r="CA963"/>
  <c r="CA965"/>
  <c r="CA966"/>
  <c r="CA969"/>
  <c r="CA976"/>
  <c r="CA983"/>
  <c r="CA548"/>
  <c r="CA537"/>
  <c r="CA538"/>
  <c r="CA540"/>
  <c r="CA542"/>
  <c r="CA67"/>
  <c r="CA110"/>
  <c r="CA111"/>
  <c r="CA114"/>
  <c r="CA115"/>
  <c r="BX961"/>
  <c r="BX964"/>
  <c r="BX980"/>
  <c r="BX541"/>
  <c r="BX547"/>
  <c r="BX111"/>
  <c r="BX123"/>
  <c r="BX673"/>
  <c r="BX940"/>
  <c r="BX941"/>
  <c r="BX947"/>
  <c r="BX966"/>
  <c r="BX967"/>
  <c r="BX976"/>
  <c r="BX548"/>
  <c r="BX536"/>
  <c r="BX537"/>
  <c r="BX542"/>
  <c r="BX545"/>
  <c r="BX127"/>
  <c r="BX110"/>
  <c r="BX121"/>
  <c r="BX672"/>
  <c r="BX957"/>
  <c r="BX963"/>
  <c r="BX975"/>
  <c r="BX538"/>
  <c r="BX546"/>
  <c r="BX613"/>
  <c r="BX612" s="1"/>
  <c r="BX106"/>
  <c r="BX116"/>
  <c r="BX942"/>
  <c r="BX943"/>
  <c r="BX945"/>
  <c r="BX954"/>
  <c r="BX955"/>
  <c r="BX956"/>
  <c r="BX958"/>
  <c r="BX965"/>
  <c r="BX968"/>
  <c r="BX983"/>
  <c r="BX533"/>
  <c r="BX535"/>
  <c r="BX539"/>
  <c r="BX544"/>
  <c r="BX67"/>
  <c r="BX101"/>
  <c r="BX105"/>
  <c r="BX113"/>
  <c r="BX115"/>
  <c r="BU983"/>
  <c r="BU535"/>
  <c r="BU538"/>
  <c r="BU544"/>
  <c r="BU547"/>
  <c r="BU127"/>
  <c r="BU67"/>
  <c r="BU104"/>
  <c r="BU106"/>
  <c r="BU111"/>
  <c r="BU113"/>
  <c r="BU114"/>
  <c r="BU116"/>
  <c r="BU119"/>
  <c r="BU939"/>
  <c r="BU945"/>
  <c r="BU946"/>
  <c r="BU955"/>
  <c r="BU957"/>
  <c r="BU539"/>
  <c r="BU540"/>
  <c r="BU541"/>
  <c r="BU542"/>
  <c r="BU546"/>
  <c r="BU103"/>
  <c r="BU109"/>
  <c r="BU118"/>
  <c r="BU121"/>
  <c r="BU953"/>
  <c r="BU956"/>
  <c r="BU961"/>
  <c r="BU672"/>
  <c r="BU673"/>
  <c r="BU941"/>
  <c r="BU943"/>
  <c r="BU954"/>
  <c r="BU962"/>
  <c r="BU964"/>
  <c r="BU967"/>
  <c r="BU968"/>
  <c r="BU969"/>
  <c r="BU975"/>
  <c r="BU976"/>
  <c r="BU978"/>
  <c r="BU548"/>
  <c r="BU533"/>
  <c r="BU534"/>
  <c r="BU537"/>
  <c r="BU543"/>
  <c r="BU101"/>
  <c r="BU102"/>
  <c r="BU108"/>
  <c r="BU110"/>
  <c r="BU112"/>
  <c r="BU117"/>
  <c r="BR673"/>
  <c r="BR956"/>
  <c r="BR966"/>
  <c r="BR535"/>
  <c r="BR546"/>
  <c r="BR67"/>
  <c r="BR103"/>
  <c r="BR106"/>
  <c r="BR111"/>
  <c r="BR120"/>
  <c r="BR124"/>
  <c r="BR672"/>
  <c r="BR943"/>
  <c r="BR944"/>
  <c r="BR946"/>
  <c r="BR958"/>
  <c r="BR961"/>
  <c r="BR964"/>
  <c r="BR978"/>
  <c r="BR980"/>
  <c r="BR983"/>
  <c r="BR537"/>
  <c r="BR112"/>
  <c r="BR115"/>
  <c r="BR116"/>
  <c r="BR121"/>
  <c r="BR122"/>
  <c r="BR123"/>
  <c r="BR940"/>
  <c r="BR954"/>
  <c r="BR957"/>
  <c r="BR544"/>
  <c r="BR613"/>
  <c r="BR612" s="1"/>
  <c r="BR105"/>
  <c r="BR108"/>
  <c r="BR941"/>
  <c r="BR945"/>
  <c r="BR947"/>
  <c r="BR955"/>
  <c r="BR962"/>
  <c r="BR965"/>
  <c r="BR538"/>
  <c r="BR542"/>
  <c r="BR127"/>
  <c r="BR102"/>
  <c r="BR104"/>
  <c r="BR107"/>
  <c r="BR109"/>
  <c r="BR117"/>
  <c r="BO939"/>
  <c r="BO946"/>
  <c r="BO953"/>
  <c r="BO966"/>
  <c r="BO546"/>
  <c r="BO101"/>
  <c r="BO118"/>
  <c r="BO673"/>
  <c r="BO941"/>
  <c r="BO942"/>
  <c r="BO955"/>
  <c r="BO961"/>
  <c r="BO962"/>
  <c r="BO963"/>
  <c r="BO976"/>
  <c r="BO983"/>
  <c r="BO536"/>
  <c r="BO540"/>
  <c r="BO127"/>
  <c r="BO104"/>
  <c r="BO106"/>
  <c r="BO109"/>
  <c r="BO110"/>
  <c r="BO111"/>
  <c r="BO112"/>
  <c r="BO114"/>
  <c r="BO119"/>
  <c r="BO124"/>
  <c r="BO940"/>
  <c r="BO947"/>
  <c r="BO954"/>
  <c r="BO541"/>
  <c r="BO545"/>
  <c r="BO103"/>
  <c r="BO944"/>
  <c r="BO945"/>
  <c r="BO957"/>
  <c r="BO958"/>
  <c r="BO964"/>
  <c r="BO975"/>
  <c r="BO980"/>
  <c r="BO534"/>
  <c r="BO537"/>
  <c r="BO538"/>
  <c r="BO539"/>
  <c r="BO542"/>
  <c r="BO543"/>
  <c r="BO544"/>
  <c r="BO67"/>
  <c r="BO105"/>
  <c r="BO113"/>
  <c r="BO116"/>
  <c r="BL673"/>
  <c r="BL958"/>
  <c r="BL964"/>
  <c r="BL966"/>
  <c r="BL976"/>
  <c r="BL539"/>
  <c r="BL101"/>
  <c r="BL112"/>
  <c r="BL113"/>
  <c r="BL115"/>
  <c r="BL124"/>
  <c r="BL945"/>
  <c r="BL954"/>
  <c r="BL955"/>
  <c r="BL957"/>
  <c r="BL962"/>
  <c r="BL968"/>
  <c r="BL983"/>
  <c r="BL534"/>
  <c r="BL535"/>
  <c r="BL538"/>
  <c r="BL541"/>
  <c r="BL544"/>
  <c r="BL547"/>
  <c r="BL106"/>
  <c r="BL111"/>
  <c r="BL943"/>
  <c r="BL963"/>
  <c r="BL965"/>
  <c r="BL969"/>
  <c r="BL978"/>
  <c r="BL613"/>
  <c r="BL612" s="1"/>
  <c r="BL940"/>
  <c r="BL944"/>
  <c r="BL953"/>
  <c r="BL961"/>
  <c r="BL967"/>
  <c r="BL975"/>
  <c r="BL536"/>
  <c r="BL537"/>
  <c r="BL543"/>
  <c r="BL67"/>
  <c r="BL102"/>
  <c r="BL103"/>
  <c r="BL104"/>
  <c r="BL107"/>
  <c r="BL108"/>
  <c r="BL110"/>
  <c r="BL116"/>
  <c r="BL117"/>
  <c r="BL118"/>
  <c r="BL119"/>
  <c r="BI939"/>
  <c r="BI947"/>
  <c r="BI962"/>
  <c r="BI976"/>
  <c r="BI980"/>
  <c r="BI542"/>
  <c r="BI104"/>
  <c r="BI108"/>
  <c r="BI109"/>
  <c r="BI111"/>
  <c r="BI942"/>
  <c r="BI943"/>
  <c r="BI946"/>
  <c r="BI954"/>
  <c r="BI956"/>
  <c r="BI958"/>
  <c r="BI969"/>
  <c r="BI983"/>
  <c r="BI533"/>
  <c r="BI540"/>
  <c r="BI544"/>
  <c r="BI127"/>
  <c r="BI613"/>
  <c r="BI612" s="1"/>
  <c r="BI101"/>
  <c r="BI103"/>
  <c r="BI106"/>
  <c r="BI107"/>
  <c r="BI114"/>
  <c r="BI115"/>
  <c r="BI123"/>
  <c r="BI124"/>
  <c r="BI945"/>
  <c r="BI955"/>
  <c r="BI967"/>
  <c r="BI538"/>
  <c r="BI547"/>
  <c r="BI105"/>
  <c r="BI672"/>
  <c r="BI940"/>
  <c r="BI941"/>
  <c r="BI944"/>
  <c r="BI961"/>
  <c r="BI978"/>
  <c r="BI548"/>
  <c r="BI535"/>
  <c r="BI537"/>
  <c r="BI102"/>
  <c r="BI110"/>
  <c r="BI120"/>
  <c r="BF941"/>
  <c r="BF946"/>
  <c r="BF956"/>
  <c r="BF968"/>
  <c r="BF983"/>
  <c r="BF534"/>
  <c r="BF543"/>
  <c r="BF67"/>
  <c r="BF103"/>
  <c r="BF107"/>
  <c r="BF111"/>
  <c r="BF119"/>
  <c r="BF122"/>
  <c r="BF940"/>
  <c r="BF953"/>
  <c r="BF957"/>
  <c r="BF969"/>
  <c r="BF537"/>
  <c r="BF540"/>
  <c r="BF544"/>
  <c r="BF105"/>
  <c r="BF106"/>
  <c r="BF109"/>
  <c r="BF113"/>
  <c r="BF115"/>
  <c r="BF118"/>
  <c r="BF939"/>
  <c r="BF945"/>
  <c r="BF955"/>
  <c r="BF962"/>
  <c r="BF980"/>
  <c r="BF548"/>
  <c r="BF539"/>
  <c r="BF672"/>
  <c r="BF943"/>
  <c r="BF954"/>
  <c r="BF958"/>
  <c r="BF966"/>
  <c r="BF967"/>
  <c r="BF975"/>
  <c r="BF976"/>
  <c r="BF535"/>
  <c r="BF538"/>
  <c r="BF541"/>
  <c r="BF542"/>
  <c r="BF546"/>
  <c r="BF547"/>
  <c r="BF101"/>
  <c r="BF102"/>
  <c r="BF104"/>
  <c r="BF108"/>
  <c r="BF112"/>
  <c r="BF114"/>
  <c r="BF117"/>
  <c r="BF120"/>
  <c r="BF121"/>
  <c r="BC941"/>
  <c r="BC953"/>
  <c r="BC956"/>
  <c r="BC958"/>
  <c r="BC962"/>
  <c r="BC548"/>
  <c r="BC536"/>
  <c r="BC104"/>
  <c r="BC112"/>
  <c r="BC117"/>
  <c r="BC123"/>
  <c r="BC943"/>
  <c r="BC944"/>
  <c r="BC945"/>
  <c r="BC955"/>
  <c r="BC964"/>
  <c r="BC967"/>
  <c r="BC983"/>
  <c r="BC537"/>
  <c r="BC538"/>
  <c r="BC542"/>
  <c r="BC102"/>
  <c r="BC107"/>
  <c r="BC109"/>
  <c r="BC115"/>
  <c r="BC119"/>
  <c r="BC121"/>
  <c r="BC946"/>
  <c r="BC954"/>
  <c r="BC957"/>
  <c r="BC961"/>
  <c r="BC965"/>
  <c r="BC535"/>
  <c r="BC545"/>
  <c r="BC672"/>
  <c r="BC939"/>
  <c r="BC940"/>
  <c r="BC963"/>
  <c r="BC966"/>
  <c r="BC968"/>
  <c r="BC969"/>
  <c r="BC978"/>
  <c r="BC980"/>
  <c r="BC533"/>
  <c r="BC539"/>
  <c r="BC540"/>
  <c r="BC541"/>
  <c r="BC543"/>
  <c r="BC547"/>
  <c r="BC613"/>
  <c r="BC612" s="1"/>
  <c r="BC67"/>
  <c r="BC101"/>
  <c r="BC110"/>
  <c r="BC113"/>
  <c r="BC116"/>
  <c r="BC120"/>
  <c r="AZ673"/>
  <c r="AZ945"/>
  <c r="AZ955"/>
  <c r="AZ966"/>
  <c r="AZ980"/>
  <c r="AZ543"/>
  <c r="AZ545"/>
  <c r="AZ101"/>
  <c r="AZ104"/>
  <c r="AZ113"/>
  <c r="AZ124"/>
  <c r="AZ940"/>
  <c r="AZ942"/>
  <c r="AZ944"/>
  <c r="AZ947"/>
  <c r="AZ953"/>
  <c r="AZ962"/>
  <c r="AZ969"/>
  <c r="AZ975"/>
  <c r="AZ978"/>
  <c r="AZ548"/>
  <c r="AZ547"/>
  <c r="AZ127"/>
  <c r="AZ67"/>
  <c r="AZ108"/>
  <c r="AZ115"/>
  <c r="AZ116"/>
  <c r="AZ118"/>
  <c r="AZ121"/>
  <c r="AZ122"/>
  <c r="AZ672"/>
  <c r="AZ954"/>
  <c r="AZ964"/>
  <c r="AZ976"/>
  <c r="AZ542"/>
  <c r="AZ544"/>
  <c r="AZ103"/>
  <c r="AZ107"/>
  <c r="AZ939"/>
  <c r="AZ943"/>
  <c r="AZ961"/>
  <c r="AZ963"/>
  <c r="AZ967"/>
  <c r="AZ968"/>
  <c r="AZ533"/>
  <c r="AZ534"/>
  <c r="AZ536"/>
  <c r="AZ538"/>
  <c r="AZ541"/>
  <c r="AZ613"/>
  <c r="AZ612" s="1"/>
  <c r="AZ109"/>
  <c r="AZ110"/>
  <c r="AZ111"/>
  <c r="AZ119"/>
  <c r="AW940"/>
  <c r="AW968"/>
  <c r="AW537"/>
  <c r="AW127"/>
  <c r="AW118"/>
  <c r="AW673"/>
  <c r="AW939"/>
  <c r="AW942"/>
  <c r="AW943"/>
  <c r="AW956"/>
  <c r="AW964"/>
  <c r="AW548"/>
  <c r="AW534"/>
  <c r="AW535"/>
  <c r="AW538"/>
  <c r="AW545"/>
  <c r="AW67"/>
  <c r="AW106"/>
  <c r="AW107"/>
  <c r="AW108"/>
  <c r="AW111"/>
  <c r="AW112"/>
  <c r="AW114"/>
  <c r="AW115"/>
  <c r="AW944"/>
  <c r="AW955"/>
  <c r="AW958"/>
  <c r="AW965"/>
  <c r="AW966"/>
  <c r="AW978"/>
  <c r="AW536"/>
  <c r="AW546"/>
  <c r="AW613"/>
  <c r="AW612" s="1"/>
  <c r="AW104"/>
  <c r="AW119"/>
  <c r="AW120"/>
  <c r="AW122"/>
  <c r="AW123"/>
  <c r="AW941"/>
  <c r="AW946"/>
  <c r="AW954"/>
  <c r="AW957"/>
  <c r="AW962"/>
  <c r="AW963"/>
  <c r="AW967"/>
  <c r="AW976"/>
  <c r="AW983"/>
  <c r="AW541"/>
  <c r="AW547"/>
  <c r="AW102"/>
  <c r="AW103"/>
  <c r="AW116"/>
  <c r="AW121"/>
  <c r="AT957"/>
  <c r="AT964"/>
  <c r="AT967"/>
  <c r="AT975"/>
  <c r="AT535"/>
  <c r="AT540"/>
  <c r="AT547"/>
  <c r="AT103"/>
  <c r="AT105"/>
  <c r="AT112"/>
  <c r="AT113"/>
  <c r="AT120"/>
  <c r="AT121"/>
  <c r="AT939"/>
  <c r="AT943"/>
  <c r="AT946"/>
  <c r="AT953"/>
  <c r="AT955"/>
  <c r="AT962"/>
  <c r="AT965"/>
  <c r="AT969"/>
  <c r="AT976"/>
  <c r="AT980"/>
  <c r="AT534"/>
  <c r="AT536"/>
  <c r="AT538"/>
  <c r="AT539"/>
  <c r="AT541"/>
  <c r="AT543"/>
  <c r="AT102"/>
  <c r="AT111"/>
  <c r="AT116"/>
  <c r="AT119"/>
  <c r="AT672"/>
  <c r="AT945"/>
  <c r="AT961"/>
  <c r="AT963"/>
  <c r="AT966"/>
  <c r="AT537"/>
  <c r="AT544"/>
  <c r="AT546"/>
  <c r="AT67"/>
  <c r="AT101"/>
  <c r="AT673"/>
  <c r="AT940"/>
  <c r="AT941"/>
  <c r="AT942"/>
  <c r="AT944"/>
  <c r="AT947"/>
  <c r="AT956"/>
  <c r="AT958"/>
  <c r="AT983"/>
  <c r="AT548"/>
  <c r="AT542"/>
  <c r="AT108"/>
  <c r="AT117"/>
  <c r="AT118"/>
  <c r="AT123"/>
  <c r="AQ953"/>
  <c r="AQ964"/>
  <c r="AQ975"/>
  <c r="AQ535"/>
  <c r="AQ540"/>
  <c r="AQ542"/>
  <c r="AQ613"/>
  <c r="AQ612" s="1"/>
  <c r="AQ103"/>
  <c r="AQ113"/>
  <c r="AQ122"/>
  <c r="AQ939"/>
  <c r="AQ945"/>
  <c r="AQ946"/>
  <c r="AQ947"/>
  <c r="AQ955"/>
  <c r="AQ961"/>
  <c r="AQ969"/>
  <c r="AQ980"/>
  <c r="AQ983"/>
  <c r="AQ534"/>
  <c r="AQ537"/>
  <c r="AQ539"/>
  <c r="AQ543"/>
  <c r="AQ545"/>
  <c r="AQ101"/>
  <c r="AQ102"/>
  <c r="AQ108"/>
  <c r="AQ109"/>
  <c r="AQ114"/>
  <c r="AQ116"/>
  <c r="AQ118"/>
  <c r="AQ121"/>
  <c r="AQ957"/>
  <c r="AQ965"/>
  <c r="AQ976"/>
  <c r="AQ536"/>
  <c r="AQ541"/>
  <c r="AQ544"/>
  <c r="AQ67"/>
  <c r="AQ107"/>
  <c r="AQ119"/>
  <c r="AQ672"/>
  <c r="AQ943"/>
  <c r="AQ944"/>
  <c r="AQ954"/>
  <c r="AQ958"/>
  <c r="AQ963"/>
  <c r="AQ968"/>
  <c r="AQ978"/>
  <c r="AQ548"/>
  <c r="AQ533"/>
  <c r="AQ127"/>
  <c r="AQ104"/>
  <c r="AQ106"/>
  <c r="AQ110"/>
  <c r="AQ112"/>
  <c r="AN967"/>
  <c r="AN983"/>
  <c r="AN543"/>
  <c r="AN103"/>
  <c r="AN104"/>
  <c r="AN112"/>
  <c r="AN114"/>
  <c r="AN120"/>
  <c r="AN122"/>
  <c r="AN672"/>
  <c r="AN942"/>
  <c r="AN947"/>
  <c r="AN966"/>
  <c r="AN968"/>
  <c r="AN969"/>
  <c r="AN978"/>
  <c r="AN980"/>
  <c r="AN533"/>
  <c r="AN534"/>
  <c r="AN536"/>
  <c r="AN539"/>
  <c r="AN544"/>
  <c r="AN547"/>
  <c r="AN613"/>
  <c r="AN612" s="1"/>
  <c r="AN105"/>
  <c r="AN107"/>
  <c r="AN110"/>
  <c r="AN118"/>
  <c r="AN124"/>
  <c r="AN963"/>
  <c r="AN67"/>
  <c r="AN939"/>
  <c r="AN941"/>
  <c r="AN944"/>
  <c r="AN946"/>
  <c r="AN953"/>
  <c r="AN954"/>
  <c r="AN955"/>
  <c r="AN956"/>
  <c r="AN957"/>
  <c r="AN958"/>
  <c r="AN961"/>
  <c r="AN976"/>
  <c r="AN548"/>
  <c r="AN535"/>
  <c r="AN537"/>
  <c r="AN545"/>
  <c r="AN546"/>
  <c r="AN115"/>
  <c r="AN116"/>
  <c r="AN119"/>
  <c r="AK941"/>
  <c r="AK946"/>
  <c r="AK962"/>
  <c r="AK966"/>
  <c r="AK980"/>
  <c r="AK536"/>
  <c r="AK538"/>
  <c r="AK939"/>
  <c r="AK940"/>
  <c r="AK944"/>
  <c r="AK945"/>
  <c r="AK947"/>
  <c r="AK957"/>
  <c r="AK967"/>
  <c r="AK968"/>
  <c r="AK975"/>
  <c r="AK534"/>
  <c r="AK535"/>
  <c r="AK542"/>
  <c r="AK543"/>
  <c r="AK544"/>
  <c r="AK102"/>
  <c r="AK103"/>
  <c r="AK111"/>
  <c r="AK115"/>
  <c r="AK118"/>
  <c r="AK121"/>
  <c r="AK943"/>
  <c r="AK961"/>
  <c r="AK963"/>
  <c r="AK976"/>
  <c r="AK548"/>
  <c r="AK537"/>
  <c r="AK613"/>
  <c r="AK612" s="1"/>
  <c r="AK107"/>
  <c r="AK109"/>
  <c r="AK120"/>
  <c r="AK672"/>
  <c r="AK958"/>
  <c r="AK969"/>
  <c r="AK978"/>
  <c r="AK539"/>
  <c r="AK547"/>
  <c r="AK104"/>
  <c r="AK105"/>
  <c r="AK108"/>
  <c r="AK110"/>
  <c r="AK113"/>
  <c r="AK114"/>
  <c r="AK116"/>
  <c r="AH672"/>
  <c r="AH942"/>
  <c r="AH945"/>
  <c r="AH958"/>
  <c r="AH980"/>
  <c r="AH533"/>
  <c r="AH539"/>
  <c r="AH546"/>
  <c r="AH103"/>
  <c r="AH939"/>
  <c r="AH941"/>
  <c r="AH947"/>
  <c r="AH954"/>
  <c r="AH957"/>
  <c r="AH961"/>
  <c r="AH964"/>
  <c r="AH976"/>
  <c r="AH978"/>
  <c r="AH983"/>
  <c r="AH548"/>
  <c r="AH534"/>
  <c r="AH536"/>
  <c r="AH543"/>
  <c r="AH127"/>
  <c r="AH104"/>
  <c r="AH106"/>
  <c r="AH107"/>
  <c r="AH108"/>
  <c r="AH117"/>
  <c r="AH118"/>
  <c r="AH119"/>
  <c r="AH124"/>
  <c r="AH943"/>
  <c r="AH956"/>
  <c r="AH963"/>
  <c r="AH538"/>
  <c r="AH541"/>
  <c r="AH109"/>
  <c r="AH110"/>
  <c r="AH111"/>
  <c r="AH112"/>
  <c r="AH114"/>
  <c r="AH115"/>
  <c r="AH121"/>
  <c r="AH122"/>
  <c r="AH673"/>
  <c r="AH940"/>
  <c r="AH944"/>
  <c r="AH946"/>
  <c r="AH955"/>
  <c r="AH962"/>
  <c r="AH965"/>
  <c r="AH966"/>
  <c r="AH969"/>
  <c r="AH975"/>
  <c r="AH535"/>
  <c r="AH537"/>
  <c r="AH540"/>
  <c r="AH544"/>
  <c r="AH545"/>
  <c r="AH547"/>
  <c r="AH67"/>
  <c r="AH102"/>
  <c r="AH105"/>
  <c r="AE945"/>
  <c r="AE947"/>
  <c r="AE955"/>
  <c r="AE962"/>
  <c r="AE964"/>
  <c r="AE978"/>
  <c r="AE534"/>
  <c r="AE541"/>
  <c r="AE613"/>
  <c r="AE612" s="1"/>
  <c r="AE104"/>
  <c r="AE112"/>
  <c r="AE113"/>
  <c r="AE116"/>
  <c r="AE124"/>
  <c r="AE672"/>
  <c r="AE673"/>
  <c r="AE940"/>
  <c r="AE941"/>
  <c r="AE958"/>
  <c r="AE966"/>
  <c r="AE968"/>
  <c r="AE980"/>
  <c r="AE548"/>
  <c r="AE546"/>
  <c r="AE547"/>
  <c r="AE127"/>
  <c r="AE67"/>
  <c r="AE108"/>
  <c r="AE111"/>
  <c r="AE946"/>
  <c r="AE953"/>
  <c r="AE957"/>
  <c r="AE537"/>
  <c r="AE543"/>
  <c r="AE102"/>
  <c r="AE943"/>
  <c r="AE944"/>
  <c r="AE954"/>
  <c r="AE961"/>
  <c r="AE965"/>
  <c r="AE967"/>
  <c r="AE975"/>
  <c r="AE976"/>
  <c r="AE983"/>
  <c r="AE535"/>
  <c r="AE536"/>
  <c r="AE539"/>
  <c r="AE540"/>
  <c r="AE542"/>
  <c r="AE105"/>
  <c r="AE107"/>
  <c r="AE110"/>
  <c r="AE115"/>
  <c r="AE119"/>
  <c r="AB953"/>
  <c r="AB967"/>
  <c r="AB548"/>
  <c r="AB540"/>
  <c r="AB543"/>
  <c r="AB101"/>
  <c r="AB105"/>
  <c r="AB110"/>
  <c r="AB113"/>
  <c r="AB939"/>
  <c r="AB944"/>
  <c r="AB947"/>
  <c r="AB954"/>
  <c r="AB956"/>
  <c r="AB957"/>
  <c r="AB958"/>
  <c r="AB961"/>
  <c r="AB963"/>
  <c r="AB964"/>
  <c r="AB533"/>
  <c r="AB534"/>
  <c r="AB539"/>
  <c r="AB541"/>
  <c r="AB545"/>
  <c r="AB547"/>
  <c r="AB108"/>
  <c r="AB112"/>
  <c r="AB115"/>
  <c r="AB117"/>
  <c r="AB942"/>
  <c r="AB966"/>
  <c r="AB969"/>
  <c r="AB537"/>
  <c r="AB127"/>
  <c r="AB102"/>
  <c r="AB106"/>
  <c r="AB673"/>
  <c r="AB943"/>
  <c r="AB946"/>
  <c r="AB965"/>
  <c r="AB976"/>
  <c r="AB978"/>
  <c r="AB980"/>
  <c r="AB983"/>
  <c r="AB544"/>
  <c r="AB546"/>
  <c r="AB613"/>
  <c r="AB612" s="1"/>
  <c r="AB67"/>
  <c r="AB103"/>
  <c r="AB109"/>
  <c r="AB120"/>
  <c r="Y953"/>
  <c r="Y961"/>
  <c r="Y969"/>
  <c r="Y544"/>
  <c r="Y113"/>
  <c r="Y672"/>
  <c r="Y940"/>
  <c r="Y945"/>
  <c r="Y947"/>
  <c r="Y957"/>
  <c r="Y963"/>
  <c r="Y967"/>
  <c r="Y975"/>
  <c r="Y980"/>
  <c r="Y548"/>
  <c r="Y533"/>
  <c r="Y536"/>
  <c r="Y542"/>
  <c r="Y545"/>
  <c r="Y546"/>
  <c r="Y127"/>
  <c r="Y67"/>
  <c r="Y101"/>
  <c r="Y103"/>
  <c r="Y104"/>
  <c r="Y106"/>
  <c r="Y112"/>
  <c r="Y117"/>
  <c r="Y123"/>
  <c r="Y673"/>
  <c r="Y946"/>
  <c r="Y954"/>
  <c r="Y968"/>
  <c r="Y976"/>
  <c r="Y547"/>
  <c r="Y107"/>
  <c r="Y115"/>
  <c r="Y118"/>
  <c r="Y939"/>
  <c r="Y941"/>
  <c r="Y942"/>
  <c r="Y944"/>
  <c r="Y955"/>
  <c r="Y958"/>
  <c r="Y962"/>
  <c r="Y964"/>
  <c r="Y965"/>
  <c r="Y983"/>
  <c r="Y534"/>
  <c r="Y538"/>
  <c r="Y540"/>
  <c r="Y541"/>
  <c r="Y102"/>
  <c r="Y108"/>
  <c r="Y109"/>
  <c r="Y111"/>
  <c r="Y116"/>
  <c r="Y120"/>
  <c r="V942"/>
  <c r="V957"/>
  <c r="V962"/>
  <c r="V975"/>
  <c r="V539"/>
  <c r="V542"/>
  <c r="V544"/>
  <c r="V101"/>
  <c r="V110"/>
  <c r="V672"/>
  <c r="V941"/>
  <c r="V943"/>
  <c r="V947"/>
  <c r="V954"/>
  <c r="V955"/>
  <c r="V965"/>
  <c r="V967"/>
  <c r="V976"/>
  <c r="V534"/>
  <c r="V536"/>
  <c r="V537"/>
  <c r="V540"/>
  <c r="V545"/>
  <c r="V547"/>
  <c r="V67"/>
  <c r="V106"/>
  <c r="V111"/>
  <c r="V112"/>
  <c r="V114"/>
  <c r="V115"/>
  <c r="V116"/>
  <c r="V117"/>
  <c r="V119"/>
  <c r="V122"/>
  <c r="V946"/>
  <c r="V961"/>
  <c r="V963"/>
  <c r="V980"/>
  <c r="V541"/>
  <c r="V543"/>
  <c r="V546"/>
  <c r="V939"/>
  <c r="V944"/>
  <c r="V953"/>
  <c r="V956"/>
  <c r="V958"/>
  <c r="V964"/>
  <c r="V978"/>
  <c r="V983"/>
  <c r="V127"/>
  <c r="V102"/>
  <c r="V104"/>
  <c r="V107"/>
  <c r="S943"/>
  <c r="S945"/>
  <c r="S947"/>
  <c r="S957"/>
  <c r="S966"/>
  <c r="S534"/>
  <c r="S539"/>
  <c r="S112"/>
  <c r="S122"/>
  <c r="S124"/>
  <c r="S939"/>
  <c r="S673"/>
  <c r="S941"/>
  <c r="S955"/>
  <c r="S968"/>
  <c r="S983"/>
  <c r="S544"/>
  <c r="S67"/>
  <c r="S102"/>
  <c r="S106"/>
  <c r="S107"/>
  <c r="S108"/>
  <c r="S942"/>
  <c r="S944"/>
  <c r="S946"/>
  <c r="S953"/>
  <c r="S964"/>
  <c r="S978"/>
  <c r="S538"/>
  <c r="S540"/>
  <c r="S118"/>
  <c r="S123"/>
  <c r="S672"/>
  <c r="S940"/>
  <c r="S958"/>
  <c r="S967"/>
  <c r="S969"/>
  <c r="S975"/>
  <c r="S976"/>
  <c r="S980"/>
  <c r="S535"/>
  <c r="S546"/>
  <c r="S547"/>
  <c r="S127"/>
  <c r="S613"/>
  <c r="S612" s="1"/>
  <c r="S101"/>
  <c r="S104"/>
  <c r="S105"/>
  <c r="S109"/>
  <c r="S110"/>
  <c r="S111"/>
  <c r="S113"/>
  <c r="P672"/>
  <c r="P965"/>
  <c r="P967"/>
  <c r="P108"/>
  <c r="P939"/>
  <c r="P946"/>
  <c r="P963"/>
  <c r="P964"/>
  <c r="P975"/>
  <c r="P978"/>
  <c r="P980"/>
  <c r="P983"/>
  <c r="P548"/>
  <c r="P537"/>
  <c r="P538"/>
  <c r="P127"/>
  <c r="P105"/>
  <c r="P106"/>
  <c r="P116"/>
  <c r="P121"/>
  <c r="P122"/>
  <c r="P673"/>
  <c r="P953"/>
  <c r="P966"/>
  <c r="P968"/>
  <c r="P540"/>
  <c r="P124"/>
  <c r="P940"/>
  <c r="P941"/>
  <c r="P947"/>
  <c r="P955"/>
  <c r="P956"/>
  <c r="P957"/>
  <c r="P958"/>
  <c r="P976"/>
  <c r="P533"/>
  <c r="P534"/>
  <c r="P535"/>
  <c r="P539"/>
  <c r="P544"/>
  <c r="P545"/>
  <c r="P613"/>
  <c r="P612" s="1"/>
  <c r="P67"/>
  <c r="P101"/>
  <c r="P102"/>
  <c r="P103"/>
  <c r="P107"/>
  <c r="P112"/>
  <c r="P113"/>
  <c r="P117"/>
  <c r="P118"/>
  <c r="P119"/>
  <c r="M673"/>
  <c r="M945"/>
  <c r="M958"/>
  <c r="M968"/>
  <c r="M548"/>
  <c r="M540"/>
  <c r="M106"/>
  <c r="M116"/>
  <c r="M124"/>
  <c r="M940"/>
  <c r="M943"/>
  <c r="M946"/>
  <c r="M956"/>
  <c r="M963"/>
  <c r="M966"/>
  <c r="M969"/>
  <c r="M980"/>
  <c r="M534"/>
  <c r="M539"/>
  <c r="M542"/>
  <c r="M544"/>
  <c r="M547"/>
  <c r="M67"/>
  <c r="M102"/>
  <c r="M107"/>
  <c r="M110"/>
  <c r="M112"/>
  <c r="M115"/>
  <c r="M118"/>
  <c r="M123"/>
  <c r="M939"/>
  <c r="M947"/>
  <c r="M962"/>
  <c r="M975"/>
  <c r="M538"/>
  <c r="M127"/>
  <c r="M108"/>
  <c r="M122"/>
  <c r="M672"/>
  <c r="M941"/>
  <c r="M944"/>
  <c r="M954"/>
  <c r="M957"/>
  <c r="M961"/>
  <c r="M964"/>
  <c r="M967"/>
  <c r="M983"/>
  <c r="M535"/>
  <c r="M537"/>
  <c r="M543"/>
  <c r="M545"/>
  <c r="M103"/>
  <c r="M105"/>
  <c r="M111"/>
  <c r="M113"/>
  <c r="M119"/>
  <c r="J673"/>
  <c r="J108"/>
  <c r="J110"/>
  <c r="J117"/>
  <c r="J119"/>
  <c r="J124"/>
  <c r="J939"/>
  <c r="J941"/>
  <c r="J946"/>
  <c r="J953"/>
  <c r="J962"/>
  <c r="J964"/>
  <c r="J969"/>
  <c r="J976"/>
  <c r="J536"/>
  <c r="J538"/>
  <c r="J545"/>
  <c r="J547"/>
  <c r="J104"/>
  <c r="J106"/>
  <c r="J113"/>
  <c r="J115"/>
  <c r="J120"/>
  <c r="J122"/>
  <c r="J943"/>
  <c r="J945"/>
  <c r="J955"/>
  <c r="J957"/>
  <c r="J966"/>
  <c r="J968"/>
  <c r="J978"/>
  <c r="J983"/>
  <c r="J533"/>
  <c r="J535"/>
  <c r="J540"/>
  <c r="J542"/>
  <c r="J613"/>
  <c r="J612" s="1"/>
  <c r="J101"/>
  <c r="J103"/>
  <c r="J672"/>
  <c r="J942"/>
  <c r="J944"/>
  <c r="J956"/>
  <c r="J958"/>
  <c r="J965"/>
  <c r="J967"/>
  <c r="J980"/>
  <c r="J548"/>
  <c r="J534"/>
  <c r="J541"/>
  <c r="J543"/>
  <c r="J127"/>
  <c r="J67"/>
  <c r="J102"/>
  <c r="J109"/>
  <c r="J111"/>
  <c r="J116"/>
  <c r="G943"/>
  <c r="G956"/>
  <c r="G966"/>
  <c r="G980"/>
  <c r="G533"/>
  <c r="G541"/>
  <c r="G613"/>
  <c r="G612" s="1"/>
  <c r="G105"/>
  <c r="G113"/>
  <c r="G121"/>
  <c r="G673"/>
  <c r="G941"/>
  <c r="G945"/>
  <c r="G954"/>
  <c r="G958"/>
  <c r="G964"/>
  <c r="G968"/>
  <c r="G535"/>
  <c r="G539"/>
  <c r="G543"/>
  <c r="G547"/>
  <c r="G103"/>
  <c r="G107"/>
  <c r="G111"/>
  <c r="G115"/>
  <c r="G119"/>
  <c r="G123"/>
  <c r="G939"/>
  <c r="G947"/>
  <c r="G962"/>
  <c r="G975"/>
  <c r="G537"/>
  <c r="G545"/>
  <c r="G101"/>
  <c r="G109"/>
  <c r="G117"/>
  <c r="G672"/>
  <c r="G940"/>
  <c r="G944"/>
  <c r="G953"/>
  <c r="G957"/>
  <c r="G963"/>
  <c r="G967"/>
  <c r="G976"/>
  <c r="G983"/>
  <c r="G534"/>
  <c r="G538"/>
  <c r="G542"/>
  <c r="G546"/>
  <c r="G67"/>
  <c r="G102"/>
  <c r="G106"/>
  <c r="G110"/>
  <c r="G114"/>
  <c r="G118"/>
  <c r="CS595"/>
  <c r="CP595"/>
  <c r="CM595"/>
  <c r="CJ595"/>
  <c r="CG595"/>
  <c r="CD595"/>
  <c r="CA595"/>
  <c r="BX595"/>
  <c r="BU595"/>
  <c r="BR595"/>
  <c r="BO595"/>
  <c r="BL595"/>
  <c r="BI595"/>
  <c r="BF595"/>
  <c r="BC595"/>
  <c r="AZ595"/>
  <c r="AW595"/>
  <c r="AT595"/>
  <c r="AQ595"/>
  <c r="AN595"/>
  <c r="AK595"/>
  <c r="AH595"/>
  <c r="AE595"/>
  <c r="AB595"/>
  <c r="Y595"/>
  <c r="V595"/>
  <c r="S595"/>
  <c r="P595"/>
  <c r="M595"/>
  <c r="J595"/>
  <c r="G595"/>
  <c r="CS594"/>
  <c r="CP594"/>
  <c r="CM594"/>
  <c r="CJ594"/>
  <c r="CG594"/>
  <c r="CD594"/>
  <c r="CA594"/>
  <c r="BX594"/>
  <c r="BU594"/>
  <c r="BR594"/>
  <c r="BO594"/>
  <c r="BL594"/>
  <c r="BI594"/>
  <c r="BF594"/>
  <c r="BC594"/>
  <c r="AZ594"/>
  <c r="AW594"/>
  <c r="AT594"/>
  <c r="AQ594"/>
  <c r="AN594"/>
  <c r="AK594"/>
  <c r="AH594"/>
  <c r="AE594"/>
  <c r="AB594"/>
  <c r="Y594"/>
  <c r="V594"/>
  <c r="S594"/>
  <c r="P594"/>
  <c r="M594"/>
  <c r="J594"/>
  <c r="G594"/>
  <c r="CS593"/>
  <c r="CP593"/>
  <c r="CM593"/>
  <c r="CJ593"/>
  <c r="CG593"/>
  <c r="CD593"/>
  <c r="CA593"/>
  <c r="BX593"/>
  <c r="BU593"/>
  <c r="BR593"/>
  <c r="BO593"/>
  <c r="BL593"/>
  <c r="BI593"/>
  <c r="BF593"/>
  <c r="BC593"/>
  <c r="AZ593"/>
  <c r="AW593"/>
  <c r="AT593"/>
  <c r="AQ593"/>
  <c r="AN593"/>
  <c r="AK593"/>
  <c r="AH593"/>
  <c r="AE593"/>
  <c r="AB593"/>
  <c r="Y593"/>
  <c r="V593"/>
  <c r="S593"/>
  <c r="P593"/>
  <c r="M593"/>
  <c r="J593"/>
  <c r="G593"/>
  <c r="CS452"/>
  <c r="CP452"/>
  <c r="CM452"/>
  <c r="CJ452"/>
  <c r="CG452"/>
  <c r="CD452"/>
  <c r="CA452"/>
  <c r="BX452"/>
  <c r="BU452"/>
  <c r="BR452"/>
  <c r="BO452"/>
  <c r="BL452"/>
  <c r="BI452"/>
  <c r="BF452"/>
  <c r="BC452"/>
  <c r="AZ452"/>
  <c r="AW452"/>
  <c r="AT452"/>
  <c r="AQ452"/>
  <c r="AN452"/>
  <c r="AK452"/>
  <c r="AH452"/>
  <c r="AE452"/>
  <c r="AB452"/>
  <c r="Y452"/>
  <c r="V452"/>
  <c r="S452"/>
  <c r="P452"/>
  <c r="M452"/>
  <c r="J452"/>
  <c r="G452"/>
  <c r="CS451"/>
  <c r="CP451"/>
  <c r="CM451"/>
  <c r="CJ451"/>
  <c r="CG451"/>
  <c r="CD451"/>
  <c r="CA451"/>
  <c r="BX451"/>
  <c r="BU451"/>
  <c r="BR451"/>
  <c r="BO451"/>
  <c r="BL451"/>
  <c r="BI451"/>
  <c r="BF451"/>
  <c r="BC451"/>
  <c r="AZ451"/>
  <c r="AW451"/>
  <c r="AT451"/>
  <c r="AQ451"/>
  <c r="AN451"/>
  <c r="AK451"/>
  <c r="AH451"/>
  <c r="AE451"/>
  <c r="AB451"/>
  <c r="Y451"/>
  <c r="V451"/>
  <c r="S451"/>
  <c r="P451"/>
  <c r="M451"/>
  <c r="J451"/>
  <c r="G451"/>
  <c r="CS450"/>
  <c r="CP450"/>
  <c r="CM450"/>
  <c r="CJ450"/>
  <c r="CG450"/>
  <c r="CD450"/>
  <c r="CA450"/>
  <c r="BX450"/>
  <c r="BU450"/>
  <c r="BR450"/>
  <c r="BO450"/>
  <c r="BL450"/>
  <c r="BI450"/>
  <c r="BF450"/>
  <c r="BC450"/>
  <c r="AZ450"/>
  <c r="AW450"/>
  <c r="AT450"/>
  <c r="AQ450"/>
  <c r="AN450"/>
  <c r="AK450"/>
  <c r="AH450"/>
  <c r="AE450"/>
  <c r="AB450"/>
  <c r="Y450"/>
  <c r="V450"/>
  <c r="S450"/>
  <c r="P450"/>
  <c r="M450"/>
  <c r="J450"/>
  <c r="G450"/>
  <c r="CS449"/>
  <c r="CP449"/>
  <c r="CM449"/>
  <c r="CJ449"/>
  <c r="CG449"/>
  <c r="CD449"/>
  <c r="CA449"/>
  <c r="BX449"/>
  <c r="BU449"/>
  <c r="BR449"/>
  <c r="BO449"/>
  <c r="BL449"/>
  <c r="BI449"/>
  <c r="BF449"/>
  <c r="BC449"/>
  <c r="AZ449"/>
  <c r="AW449"/>
  <c r="AT449"/>
  <c r="AQ449"/>
  <c r="AN449"/>
  <c r="AK449"/>
  <c r="AH449"/>
  <c r="AE449"/>
  <c r="AB449"/>
  <c r="Y449"/>
  <c r="V449"/>
  <c r="S449"/>
  <c r="P449"/>
  <c r="M449"/>
  <c r="J449"/>
  <c r="G449"/>
  <c r="CS448"/>
  <c r="CP448"/>
  <c r="CM448"/>
  <c r="CJ448"/>
  <c r="CG448"/>
  <c r="CD448"/>
  <c r="CA448"/>
  <c r="BX448"/>
  <c r="BU448"/>
  <c r="BR448"/>
  <c r="BO448"/>
  <c r="BL448"/>
  <c r="BI448"/>
  <c r="BF448"/>
  <c r="BC448"/>
  <c r="AZ448"/>
  <c r="AW448"/>
  <c r="AT448"/>
  <c r="AQ448"/>
  <c r="AN448"/>
  <c r="AK448"/>
  <c r="AH448"/>
  <c r="AE448"/>
  <c r="AB448"/>
  <c r="Y448"/>
  <c r="V448"/>
  <c r="S448"/>
  <c r="P448"/>
  <c r="M448"/>
  <c r="J448"/>
  <c r="G448"/>
  <c r="CS447"/>
  <c r="CP447"/>
  <c r="CM447"/>
  <c r="CJ447"/>
  <c r="CG447"/>
  <c r="CD447"/>
  <c r="CA447"/>
  <c r="BX447"/>
  <c r="BU447"/>
  <c r="BR447"/>
  <c r="BO447"/>
  <c r="BL447"/>
  <c r="BI447"/>
  <c r="BF447"/>
  <c r="BC447"/>
  <c r="AZ447"/>
  <c r="AW447"/>
  <c r="AT447"/>
  <c r="AQ447"/>
  <c r="AN447"/>
  <c r="AK447"/>
  <c r="AH447"/>
  <c r="AE447"/>
  <c r="AB447"/>
  <c r="Y447"/>
  <c r="V447"/>
  <c r="S447"/>
  <c r="P447"/>
  <c r="M447"/>
  <c r="J447"/>
  <c r="G447"/>
  <c r="CS446"/>
  <c r="CP446"/>
  <c r="CM446"/>
  <c r="CJ446"/>
  <c r="CG446"/>
  <c r="CD446"/>
  <c r="CA446"/>
  <c r="BX446"/>
  <c r="BU446"/>
  <c r="BR446"/>
  <c r="BO446"/>
  <c r="BL446"/>
  <c r="BI446"/>
  <c r="BF446"/>
  <c r="BC446"/>
  <c r="AZ446"/>
  <c r="AW446"/>
  <c r="AT446"/>
  <c r="AQ446"/>
  <c r="AN446"/>
  <c r="AK446"/>
  <c r="AH446"/>
  <c r="AE446"/>
  <c r="AB446"/>
  <c r="Y446"/>
  <c r="V446"/>
  <c r="S446"/>
  <c r="P446"/>
  <c r="M446"/>
  <c r="J446"/>
  <c r="G446"/>
  <c r="CS443"/>
  <c r="CP443"/>
  <c r="CM443"/>
  <c r="CJ443"/>
  <c r="CG443"/>
  <c r="CD443"/>
  <c r="CA443"/>
  <c r="BX443"/>
  <c r="BU443"/>
  <c r="BR443"/>
  <c r="BO443"/>
  <c r="BL443"/>
  <c r="BI443"/>
  <c r="BF443"/>
  <c r="BC443"/>
  <c r="AZ443"/>
  <c r="AW443"/>
  <c r="AT443"/>
  <c r="AQ443"/>
  <c r="AN443"/>
  <c r="AK443"/>
  <c r="AH443"/>
  <c r="AE443"/>
  <c r="AB443"/>
  <c r="Y443"/>
  <c r="V443"/>
  <c r="S443"/>
  <c r="P443"/>
  <c r="M443"/>
  <c r="J443"/>
  <c r="G443"/>
  <c r="CS442"/>
  <c r="CP442"/>
  <c r="CM442"/>
  <c r="CJ442"/>
  <c r="CG442"/>
  <c r="CD442"/>
  <c r="CA442"/>
  <c r="BX442"/>
  <c r="BU442"/>
  <c r="BR442"/>
  <c r="BO442"/>
  <c r="BL442"/>
  <c r="BI442"/>
  <c r="BF442"/>
  <c r="BC442"/>
  <c r="AZ442"/>
  <c r="AW442"/>
  <c r="AT442"/>
  <c r="AQ442"/>
  <c r="AN442"/>
  <c r="AK442"/>
  <c r="AH442"/>
  <c r="AE442"/>
  <c r="AB442"/>
  <c r="Y442"/>
  <c r="V442"/>
  <c r="S442"/>
  <c r="P442"/>
  <c r="M442"/>
  <c r="J442"/>
  <c r="G442"/>
  <c r="CS441"/>
  <c r="CP441"/>
  <c r="CM441"/>
  <c r="CJ441"/>
  <c r="CG441"/>
  <c r="CD441"/>
  <c r="CA441"/>
  <c r="BX441"/>
  <c r="BU441"/>
  <c r="BR441"/>
  <c r="BO441"/>
  <c r="BL441"/>
  <c r="BI441"/>
  <c r="BF441"/>
  <c r="BC441"/>
  <c r="AZ441"/>
  <c r="AW441"/>
  <c r="AT441"/>
  <c r="AQ441"/>
  <c r="AN441"/>
  <c r="AK441"/>
  <c r="AH441"/>
  <c r="AE441"/>
  <c r="AB441"/>
  <c r="Y441"/>
  <c r="V441"/>
  <c r="S441"/>
  <c r="P441"/>
  <c r="M441"/>
  <c r="J441"/>
  <c r="G441"/>
  <c r="CS440"/>
  <c r="CP440"/>
  <c r="CM440"/>
  <c r="CJ440"/>
  <c r="CG440"/>
  <c r="CD440"/>
  <c r="CA440"/>
  <c r="BX440"/>
  <c r="BU440"/>
  <c r="BR440"/>
  <c r="BO440"/>
  <c r="BL440"/>
  <c r="BI440"/>
  <c r="BF440"/>
  <c r="BC440"/>
  <c r="AZ440"/>
  <c r="AW440"/>
  <c r="AT440"/>
  <c r="AQ440"/>
  <c r="AN440"/>
  <c r="AK440"/>
  <c r="AH440"/>
  <c r="AE440"/>
  <c r="AB440"/>
  <c r="Y440"/>
  <c r="V440"/>
  <c r="S440"/>
  <c r="P440"/>
  <c r="M440"/>
  <c r="J440"/>
  <c r="G440"/>
  <c r="CS439"/>
  <c r="CP439"/>
  <c r="CM439"/>
  <c r="CJ439"/>
  <c r="CG439"/>
  <c r="CD439"/>
  <c r="CA439"/>
  <c r="BX439"/>
  <c r="BU439"/>
  <c r="BR439"/>
  <c r="BO439"/>
  <c r="BL439"/>
  <c r="BI439"/>
  <c r="BF439"/>
  <c r="BC439"/>
  <c r="AZ439"/>
  <c r="AW439"/>
  <c r="AT439"/>
  <c r="AQ439"/>
  <c r="AN439"/>
  <c r="AK439"/>
  <c r="AH439"/>
  <c r="AE439"/>
  <c r="AB439"/>
  <c r="Y439"/>
  <c r="V439"/>
  <c r="S439"/>
  <c r="P439"/>
  <c r="M439"/>
  <c r="J439"/>
  <c r="G439"/>
  <c r="CS250"/>
  <c r="CP250"/>
  <c r="CM250"/>
  <c r="CJ250"/>
  <c r="CG250"/>
  <c r="CD250"/>
  <c r="CA250"/>
  <c r="BX250"/>
  <c r="BU250"/>
  <c r="BR250"/>
  <c r="BO250"/>
  <c r="BL250"/>
  <c r="BI250"/>
  <c r="BF250"/>
  <c r="BC250"/>
  <c r="AZ250"/>
  <c r="AW250"/>
  <c r="AT250"/>
  <c r="AQ250"/>
  <c r="AN250"/>
  <c r="AK250"/>
  <c r="AH250"/>
  <c r="AE250"/>
  <c r="AB250"/>
  <c r="Y250"/>
  <c r="V250"/>
  <c r="S250"/>
  <c r="P250"/>
  <c r="M250"/>
  <c r="J250"/>
  <c r="G250"/>
  <c r="CS249"/>
  <c r="CP249"/>
  <c r="CM249"/>
  <c r="CJ249"/>
  <c r="CG249"/>
  <c r="CD249"/>
  <c r="CA249"/>
  <c r="BX249"/>
  <c r="BU249"/>
  <c r="BR249"/>
  <c r="BO249"/>
  <c r="BL249"/>
  <c r="BI249"/>
  <c r="BF249"/>
  <c r="BC249"/>
  <c r="AZ249"/>
  <c r="AW249"/>
  <c r="AT249"/>
  <c r="AQ249"/>
  <c r="AN249"/>
  <c r="AK249"/>
  <c r="AH249"/>
  <c r="AE249"/>
  <c r="AB249"/>
  <c r="Y249"/>
  <c r="V249"/>
  <c r="S249"/>
  <c r="P249"/>
  <c r="M249"/>
  <c r="J249"/>
  <c r="G249"/>
  <c r="CS248"/>
  <c r="CP248"/>
  <c r="CM248"/>
  <c r="CJ248"/>
  <c r="CG248"/>
  <c r="CD248"/>
  <c r="CA248"/>
  <c r="BX248"/>
  <c r="BU248"/>
  <c r="BR248"/>
  <c r="BO248"/>
  <c r="BL248"/>
  <c r="BI248"/>
  <c r="BF248"/>
  <c r="BC248"/>
  <c r="AZ248"/>
  <c r="AW248"/>
  <c r="AT248"/>
  <c r="AQ248"/>
  <c r="AN248"/>
  <c r="AK248"/>
  <c r="AH248"/>
  <c r="AE248"/>
  <c r="AB248"/>
  <c r="Y248"/>
  <c r="V248"/>
  <c r="S248"/>
  <c r="P248"/>
  <c r="M248"/>
  <c r="J248"/>
  <c r="G248"/>
  <c r="CS247"/>
  <c r="CP247"/>
  <c r="CM247"/>
  <c r="CJ247"/>
  <c r="CG247"/>
  <c r="CD247"/>
  <c r="CA247"/>
  <c r="BX247"/>
  <c r="BU247"/>
  <c r="BR247"/>
  <c r="BO247"/>
  <c r="BL247"/>
  <c r="BI247"/>
  <c r="BF247"/>
  <c r="BC247"/>
  <c r="AZ247"/>
  <c r="AW247"/>
  <c r="AT247"/>
  <c r="AQ247"/>
  <c r="AN247"/>
  <c r="AK247"/>
  <c r="AH247"/>
  <c r="AE247"/>
  <c r="AB247"/>
  <c r="Y247"/>
  <c r="V247"/>
  <c r="S247"/>
  <c r="P247"/>
  <c r="M247"/>
  <c r="J247"/>
  <c r="G247"/>
  <c r="CS246"/>
  <c r="CP246"/>
  <c r="CM246"/>
  <c r="CJ246"/>
  <c r="CG246"/>
  <c r="CD246"/>
  <c r="CA246"/>
  <c r="BX246"/>
  <c r="BU246"/>
  <c r="BR246"/>
  <c r="BO246"/>
  <c r="BL246"/>
  <c r="BI246"/>
  <c r="BF246"/>
  <c r="BC246"/>
  <c r="AZ246"/>
  <c r="AW246"/>
  <c r="AT246"/>
  <c r="AQ246"/>
  <c r="AN246"/>
  <c r="AK246"/>
  <c r="AH246"/>
  <c r="AE246"/>
  <c r="AB246"/>
  <c r="Y246"/>
  <c r="V246"/>
  <c r="S246"/>
  <c r="P246"/>
  <c r="M246"/>
  <c r="J246"/>
  <c r="G246"/>
  <c r="CS245"/>
  <c r="CP245"/>
  <c r="CM245"/>
  <c r="CJ245"/>
  <c r="CG245"/>
  <c r="CD245"/>
  <c r="CA245"/>
  <c r="BX245"/>
  <c r="BU245"/>
  <c r="BR245"/>
  <c r="BO245"/>
  <c r="BL245"/>
  <c r="BI245"/>
  <c r="BF245"/>
  <c r="BC245"/>
  <c r="AZ245"/>
  <c r="AW245"/>
  <c r="AT245"/>
  <c r="AQ245"/>
  <c r="AN245"/>
  <c r="AK245"/>
  <c r="AH245"/>
  <c r="AE245"/>
  <c r="AB245"/>
  <c r="Y245"/>
  <c r="V245"/>
  <c r="S245"/>
  <c r="P245"/>
  <c r="M245"/>
  <c r="J245"/>
  <c r="G245"/>
  <c r="CS230"/>
  <c r="CP230"/>
  <c r="CM230"/>
  <c r="CJ230"/>
  <c r="CG230"/>
  <c r="CD230"/>
  <c r="CA230"/>
  <c r="BX230"/>
  <c r="BU230"/>
  <c r="BR230"/>
  <c r="BO230"/>
  <c r="BL230"/>
  <c r="BI230"/>
  <c r="BF230"/>
  <c r="BC230"/>
  <c r="AZ230"/>
  <c r="AW230"/>
  <c r="AT230"/>
  <c r="AQ230"/>
  <c r="AN230"/>
  <c r="AK230"/>
  <c r="AH230"/>
  <c r="AE230"/>
  <c r="AB230"/>
  <c r="Y230"/>
  <c r="V230"/>
  <c r="S230"/>
  <c r="P230"/>
  <c r="M230"/>
  <c r="J230"/>
  <c r="G230"/>
  <c r="CS229"/>
  <c r="CP229"/>
  <c r="CM229"/>
  <c r="CJ229"/>
  <c r="CG229"/>
  <c r="CD229"/>
  <c r="CA229"/>
  <c r="BX229"/>
  <c r="BU229"/>
  <c r="BR229"/>
  <c r="BO229"/>
  <c r="BL229"/>
  <c r="BI229"/>
  <c r="BF229"/>
  <c r="BC229"/>
  <c r="AZ229"/>
  <c r="AW229"/>
  <c r="AT229"/>
  <c r="AQ229"/>
  <c r="AN229"/>
  <c r="AK229"/>
  <c r="AH229"/>
  <c r="AE229"/>
  <c r="AB229"/>
  <c r="Y229"/>
  <c r="V229"/>
  <c r="S229"/>
  <c r="P229"/>
  <c r="M229"/>
  <c r="J229"/>
  <c r="G229"/>
  <c r="CS228"/>
  <c r="CP228"/>
  <c r="CM228"/>
  <c r="CJ228"/>
  <c r="CG228"/>
  <c r="CD228"/>
  <c r="CA228"/>
  <c r="BX228"/>
  <c r="BU228"/>
  <c r="BR228"/>
  <c r="BO228"/>
  <c r="BL228"/>
  <c r="BI228"/>
  <c r="BF228"/>
  <c r="BC228"/>
  <c r="AZ228"/>
  <c r="AW228"/>
  <c r="AT228"/>
  <c r="AQ228"/>
  <c r="AN228"/>
  <c r="AK228"/>
  <c r="AH228"/>
  <c r="AE228"/>
  <c r="AB228"/>
  <c r="Y228"/>
  <c r="V228"/>
  <c r="S228"/>
  <c r="P228"/>
  <c r="M228"/>
  <c r="J228"/>
  <c r="G228"/>
  <c r="CS227"/>
  <c r="CP227"/>
  <c r="CM227"/>
  <c r="CJ227"/>
  <c r="CG227"/>
  <c r="CD227"/>
  <c r="CA227"/>
  <c r="BX227"/>
  <c r="BU227"/>
  <c r="BR227"/>
  <c r="BO227"/>
  <c r="BL227"/>
  <c r="BI227"/>
  <c r="BF227"/>
  <c r="BC227"/>
  <c r="AZ227"/>
  <c r="AW227"/>
  <c r="AT227"/>
  <c r="AQ227"/>
  <c r="AN227"/>
  <c r="AK227"/>
  <c r="AH227"/>
  <c r="AE227"/>
  <c r="AB227"/>
  <c r="Y227"/>
  <c r="V227"/>
  <c r="S227"/>
  <c r="P227"/>
  <c r="M227"/>
  <c r="J227"/>
  <c r="G227"/>
  <c r="CS226"/>
  <c r="CP226"/>
  <c r="CM226"/>
  <c r="CJ226"/>
  <c r="CG226"/>
  <c r="CD226"/>
  <c r="CA226"/>
  <c r="BX226"/>
  <c r="BU226"/>
  <c r="BR226"/>
  <c r="BO226"/>
  <c r="BL226"/>
  <c r="BI226"/>
  <c r="BF226"/>
  <c r="BC226"/>
  <c r="AZ226"/>
  <c r="AW226"/>
  <c r="AT226"/>
  <c r="AQ226"/>
  <c r="AN226"/>
  <c r="AK226"/>
  <c r="AH226"/>
  <c r="AE226"/>
  <c r="AB226"/>
  <c r="Y226"/>
  <c r="V226"/>
  <c r="S226"/>
  <c r="P226"/>
  <c r="M226"/>
  <c r="J226"/>
  <c r="G226"/>
  <c r="CS225"/>
  <c r="CP225"/>
  <c r="CM225"/>
  <c r="CJ225"/>
  <c r="CG225"/>
  <c r="CD225"/>
  <c r="CA225"/>
  <c r="BX225"/>
  <c r="BU225"/>
  <c r="BR225"/>
  <c r="BO225"/>
  <c r="BL225"/>
  <c r="BI225"/>
  <c r="BF225"/>
  <c r="BC225"/>
  <c r="AZ225"/>
  <c r="AW225"/>
  <c r="AT225"/>
  <c r="AQ225"/>
  <c r="AN225"/>
  <c r="AK225"/>
  <c r="AH225"/>
  <c r="AE225"/>
  <c r="AB225"/>
  <c r="Y225"/>
  <c r="V225"/>
  <c r="S225"/>
  <c r="P225"/>
  <c r="M225"/>
  <c r="J225"/>
  <c r="G225"/>
  <c r="CS224"/>
  <c r="CP224"/>
  <c r="CM224"/>
  <c r="CJ224"/>
  <c r="CG224"/>
  <c r="CD224"/>
  <c r="CA224"/>
  <c r="BX224"/>
  <c r="BU224"/>
  <c r="BR224"/>
  <c r="BO224"/>
  <c r="BL224"/>
  <c r="BI224"/>
  <c r="BF224"/>
  <c r="BC224"/>
  <c r="AZ224"/>
  <c r="AW224"/>
  <c r="AT224"/>
  <c r="AQ224"/>
  <c r="AN224"/>
  <c r="AK224"/>
  <c r="AH224"/>
  <c r="AE224"/>
  <c r="AB224"/>
  <c r="Y224"/>
  <c r="V224"/>
  <c r="S224"/>
  <c r="P224"/>
  <c r="M224"/>
  <c r="J224"/>
  <c r="G224"/>
  <c r="CS223"/>
  <c r="CP223"/>
  <c r="CM223"/>
  <c r="CJ223"/>
  <c r="CG223"/>
  <c r="CD223"/>
  <c r="CA223"/>
  <c r="BX223"/>
  <c r="BU223"/>
  <c r="BR223"/>
  <c r="BO223"/>
  <c r="BL223"/>
  <c r="BI223"/>
  <c r="BF223"/>
  <c r="BC223"/>
  <c r="AZ223"/>
  <c r="AW223"/>
  <c r="AT223"/>
  <c r="AQ223"/>
  <c r="AN223"/>
  <c r="AK223"/>
  <c r="AH223"/>
  <c r="AE223"/>
  <c r="AB223"/>
  <c r="Y223"/>
  <c r="V223"/>
  <c r="S223"/>
  <c r="P223"/>
  <c r="M223"/>
  <c r="J223"/>
  <c r="G223"/>
  <c r="CS222"/>
  <c r="CP222"/>
  <c r="CM222"/>
  <c r="CJ222"/>
  <c r="CG222"/>
  <c r="CD222"/>
  <c r="CA222"/>
  <c r="BX222"/>
  <c r="BU222"/>
  <c r="BR222"/>
  <c r="BO222"/>
  <c r="BL222"/>
  <c r="BI222"/>
  <c r="BF222"/>
  <c r="BC222"/>
  <c r="AZ222"/>
  <c r="AW222"/>
  <c r="AT222"/>
  <c r="AQ222"/>
  <c r="AN222"/>
  <c r="AK222"/>
  <c r="AH222"/>
  <c r="AE222"/>
  <c r="AB222"/>
  <c r="Y222"/>
  <c r="V222"/>
  <c r="S222"/>
  <c r="P222"/>
  <c r="M222"/>
  <c r="J222"/>
  <c r="G222"/>
  <c r="CS221"/>
  <c r="CP221"/>
  <c r="CM221"/>
  <c r="CJ221"/>
  <c r="CG221"/>
  <c r="CD221"/>
  <c r="CA221"/>
  <c r="BX221"/>
  <c r="BU221"/>
  <c r="BR221"/>
  <c r="BO221"/>
  <c r="BL221"/>
  <c r="BI221"/>
  <c r="BF221"/>
  <c r="BC221"/>
  <c r="AZ221"/>
  <c r="AW221"/>
  <c r="AT221"/>
  <c r="AQ221"/>
  <c r="AN221"/>
  <c r="AK221"/>
  <c r="AH221"/>
  <c r="AE221"/>
  <c r="AB221"/>
  <c r="Y221"/>
  <c r="V221"/>
  <c r="S221"/>
  <c r="P221"/>
  <c r="M221"/>
  <c r="J221"/>
  <c r="G221"/>
  <c r="CS220"/>
  <c r="CP220"/>
  <c r="CM220"/>
  <c r="CJ220"/>
  <c r="CG220"/>
  <c r="CD220"/>
  <c r="CA220"/>
  <c r="BX220"/>
  <c r="BU220"/>
  <c r="BR220"/>
  <c r="BO220"/>
  <c r="BL220"/>
  <c r="BI220"/>
  <c r="BF220"/>
  <c r="BC220"/>
  <c r="AZ220"/>
  <c r="AW220"/>
  <c r="AT220"/>
  <c r="AQ220"/>
  <c r="AN220"/>
  <c r="AK220"/>
  <c r="AH220"/>
  <c r="AE220"/>
  <c r="AB220"/>
  <c r="Y220"/>
  <c r="V220"/>
  <c r="S220"/>
  <c r="P220"/>
  <c r="M220"/>
  <c r="J220"/>
  <c r="G220"/>
  <c r="CS219"/>
  <c r="CP219"/>
  <c r="CM219"/>
  <c r="CJ219"/>
  <c r="CG219"/>
  <c r="CD219"/>
  <c r="CA219"/>
  <c r="BX219"/>
  <c r="BU219"/>
  <c r="BR219"/>
  <c r="BO219"/>
  <c r="BL219"/>
  <c r="BI219"/>
  <c r="BF219"/>
  <c r="BC219"/>
  <c r="AZ219"/>
  <c r="AW219"/>
  <c r="AT219"/>
  <c r="AQ219"/>
  <c r="AN219"/>
  <c r="AK219"/>
  <c r="AH219"/>
  <c r="AE219"/>
  <c r="AB219"/>
  <c r="Y219"/>
  <c r="V219"/>
  <c r="S219"/>
  <c r="P219"/>
  <c r="M219"/>
  <c r="J219"/>
  <c r="G219"/>
  <c r="CS218"/>
  <c r="CP218"/>
  <c r="CM218"/>
  <c r="CJ218"/>
  <c r="CG218"/>
  <c r="CD218"/>
  <c r="CA218"/>
  <c r="BX218"/>
  <c r="BU218"/>
  <c r="BR218"/>
  <c r="BO218"/>
  <c r="BL218"/>
  <c r="BI218"/>
  <c r="BF218"/>
  <c r="BC218"/>
  <c r="AZ218"/>
  <c r="AW218"/>
  <c r="AT218"/>
  <c r="AQ218"/>
  <c r="AN218"/>
  <c r="AK218"/>
  <c r="AH218"/>
  <c r="AE218"/>
  <c r="AB218"/>
  <c r="Y218"/>
  <c r="V218"/>
  <c r="S218"/>
  <c r="P218"/>
  <c r="M218"/>
  <c r="J218"/>
  <c r="G218"/>
  <c r="CS217"/>
  <c r="CP217"/>
  <c r="CM217"/>
  <c r="CJ217"/>
  <c r="CG217"/>
  <c r="CD217"/>
  <c r="CA217"/>
  <c r="BX217"/>
  <c r="BU217"/>
  <c r="BR217"/>
  <c r="BO217"/>
  <c r="BL217"/>
  <c r="BI217"/>
  <c r="BF217"/>
  <c r="BC217"/>
  <c r="AZ217"/>
  <c r="AW217"/>
  <c r="AT217"/>
  <c r="AQ217"/>
  <c r="AN217"/>
  <c r="AK217"/>
  <c r="AH217"/>
  <c r="AE217"/>
  <c r="AB217"/>
  <c r="Y217"/>
  <c r="V217"/>
  <c r="S217"/>
  <c r="P217"/>
  <c r="M217"/>
  <c r="J217"/>
  <c r="G217"/>
  <c r="CS216"/>
  <c r="CP216"/>
  <c r="CM216"/>
  <c r="CJ216"/>
  <c r="CG216"/>
  <c r="CD216"/>
  <c r="CA216"/>
  <c r="BX216"/>
  <c r="BU216"/>
  <c r="BR216"/>
  <c r="BO216"/>
  <c r="BL216"/>
  <c r="BI216"/>
  <c r="BF216"/>
  <c r="BC216"/>
  <c r="AZ216"/>
  <c r="AW216"/>
  <c r="AT216"/>
  <c r="AQ216"/>
  <c r="AN216"/>
  <c r="AK216"/>
  <c r="AH216"/>
  <c r="AE216"/>
  <c r="AB216"/>
  <c r="Y216"/>
  <c r="V216"/>
  <c r="S216"/>
  <c r="P216"/>
  <c r="M216"/>
  <c r="J216"/>
  <c r="G216"/>
  <c r="CS215"/>
  <c r="CP215"/>
  <c r="CM215"/>
  <c r="CJ215"/>
  <c r="CG215"/>
  <c r="CD215"/>
  <c r="CA215"/>
  <c r="BX215"/>
  <c r="BU215"/>
  <c r="BR215"/>
  <c r="BO215"/>
  <c r="BL215"/>
  <c r="BI215"/>
  <c r="BF215"/>
  <c r="BC215"/>
  <c r="AZ215"/>
  <c r="AW215"/>
  <c r="AT215"/>
  <c r="AQ215"/>
  <c r="AN215"/>
  <c r="AK215"/>
  <c r="AH215"/>
  <c r="AE215"/>
  <c r="AB215"/>
  <c r="Y215"/>
  <c r="V215"/>
  <c r="S215"/>
  <c r="P215"/>
  <c r="M215"/>
  <c r="J215"/>
  <c r="G215"/>
  <c r="CS214"/>
  <c r="CP214"/>
  <c r="CM214"/>
  <c r="CJ214"/>
  <c r="CG214"/>
  <c r="CD214"/>
  <c r="CA214"/>
  <c r="BX214"/>
  <c r="BU214"/>
  <c r="BR214"/>
  <c r="BO214"/>
  <c r="BL214"/>
  <c r="BI214"/>
  <c r="BF214"/>
  <c r="BC214"/>
  <c r="AZ214"/>
  <c r="AW214"/>
  <c r="AT214"/>
  <c r="AQ214"/>
  <c r="AN214"/>
  <c r="AK214"/>
  <c r="AH214"/>
  <c r="AE214"/>
  <c r="AB214"/>
  <c r="Y214"/>
  <c r="V214"/>
  <c r="S214"/>
  <c r="P214"/>
  <c r="M214"/>
  <c r="J214"/>
  <c r="G214"/>
  <c r="CS213"/>
  <c r="CP213"/>
  <c r="CM213"/>
  <c r="CJ213"/>
  <c r="CG213"/>
  <c r="CD213"/>
  <c r="CA213"/>
  <c r="BX213"/>
  <c r="BU213"/>
  <c r="BR213"/>
  <c r="BO213"/>
  <c r="BL213"/>
  <c r="BI213"/>
  <c r="BF213"/>
  <c r="BC213"/>
  <c r="AZ213"/>
  <c r="AW213"/>
  <c r="AT213"/>
  <c r="AQ213"/>
  <c r="AN213"/>
  <c r="AK213"/>
  <c r="AH213"/>
  <c r="AE213"/>
  <c r="AB213"/>
  <c r="Y213"/>
  <c r="V213"/>
  <c r="S213"/>
  <c r="P213"/>
  <c r="M213"/>
  <c r="J213"/>
  <c r="G213"/>
  <c r="CS212"/>
  <c r="CP212"/>
  <c r="CM212"/>
  <c r="CJ212"/>
  <c r="CG212"/>
  <c r="CD212"/>
  <c r="CA212"/>
  <c r="BX212"/>
  <c r="BU212"/>
  <c r="BR212"/>
  <c r="BO212"/>
  <c r="BL212"/>
  <c r="BI212"/>
  <c r="BF212"/>
  <c r="BC212"/>
  <c r="AZ212"/>
  <c r="AW212"/>
  <c r="AT212"/>
  <c r="AQ212"/>
  <c r="AN212"/>
  <c r="AK212"/>
  <c r="AH212"/>
  <c r="AE212"/>
  <c r="AB212"/>
  <c r="Y212"/>
  <c r="V212"/>
  <c r="S212"/>
  <c r="P212"/>
  <c r="M212"/>
  <c r="J212"/>
  <c r="G212"/>
  <c r="CS211"/>
  <c r="CP211"/>
  <c r="CM211"/>
  <c r="CJ211"/>
  <c r="CG211"/>
  <c r="CD211"/>
  <c r="CA211"/>
  <c r="BX211"/>
  <c r="BU211"/>
  <c r="BR211"/>
  <c r="BO211"/>
  <c r="BL211"/>
  <c r="BI211"/>
  <c r="BF211"/>
  <c r="BC211"/>
  <c r="AZ211"/>
  <c r="AW211"/>
  <c r="AT211"/>
  <c r="AQ211"/>
  <c r="AN211"/>
  <c r="AK211"/>
  <c r="AH211"/>
  <c r="AE211"/>
  <c r="AB211"/>
  <c r="Y211"/>
  <c r="V211"/>
  <c r="S211"/>
  <c r="P211"/>
  <c r="M211"/>
  <c r="J211"/>
  <c r="G211"/>
  <c r="CS210"/>
  <c r="CP210"/>
  <c r="CM210"/>
  <c r="CJ210"/>
  <c r="CG210"/>
  <c r="CD210"/>
  <c r="CA210"/>
  <c r="BX210"/>
  <c r="BU210"/>
  <c r="BR210"/>
  <c r="BO210"/>
  <c r="BL210"/>
  <c r="BI210"/>
  <c r="BF210"/>
  <c r="BC210"/>
  <c r="AZ210"/>
  <c r="AW210"/>
  <c r="AT210"/>
  <c r="AQ210"/>
  <c r="AN210"/>
  <c r="AK210"/>
  <c r="AH210"/>
  <c r="AE210"/>
  <c r="AB210"/>
  <c r="Y210"/>
  <c r="V210"/>
  <c r="S210"/>
  <c r="P210"/>
  <c r="M210"/>
  <c r="J210"/>
  <c r="G210"/>
  <c r="CS209"/>
  <c r="CP209"/>
  <c r="CM209"/>
  <c r="CJ209"/>
  <c r="CG209"/>
  <c r="CD209"/>
  <c r="CA209"/>
  <c r="BX209"/>
  <c r="BU209"/>
  <c r="BR209"/>
  <c r="BO209"/>
  <c r="BL209"/>
  <c r="BI209"/>
  <c r="BF209"/>
  <c r="BC209"/>
  <c r="AZ209"/>
  <c r="AW209"/>
  <c r="AT209"/>
  <c r="AQ209"/>
  <c r="AN209"/>
  <c r="AK209"/>
  <c r="AH209"/>
  <c r="AE209"/>
  <c r="AB209"/>
  <c r="Y209"/>
  <c r="V209"/>
  <c r="S209"/>
  <c r="P209"/>
  <c r="M209"/>
  <c r="J209"/>
  <c r="G209"/>
  <c r="CS206"/>
  <c r="CP206"/>
  <c r="CM206"/>
  <c r="CJ206"/>
  <c r="CG206"/>
  <c r="CD206"/>
  <c r="CA206"/>
  <c r="BX206"/>
  <c r="BU206"/>
  <c r="BR206"/>
  <c r="BO206"/>
  <c r="BL206"/>
  <c r="BI206"/>
  <c r="BF206"/>
  <c r="BC206"/>
  <c r="AZ206"/>
  <c r="AW206"/>
  <c r="AT206"/>
  <c r="AQ206"/>
  <c r="AN206"/>
  <c r="AK206"/>
  <c r="AH206"/>
  <c r="AE206"/>
  <c r="AB206"/>
  <c r="Y206"/>
  <c r="V206"/>
  <c r="S206"/>
  <c r="P206"/>
  <c r="M206"/>
  <c r="J206"/>
  <c r="G206"/>
  <c r="CS205"/>
  <c r="CP205"/>
  <c r="CM205"/>
  <c r="CJ205"/>
  <c r="CG205"/>
  <c r="CD205"/>
  <c r="CA205"/>
  <c r="BX205"/>
  <c r="BU205"/>
  <c r="BR205"/>
  <c r="BO205"/>
  <c r="BL205"/>
  <c r="BI205"/>
  <c r="BF205"/>
  <c r="BC205"/>
  <c r="AZ205"/>
  <c r="AW205"/>
  <c r="AT205"/>
  <c r="AQ205"/>
  <c r="AN205"/>
  <c r="AK205"/>
  <c r="AH205"/>
  <c r="AE205"/>
  <c r="AB205"/>
  <c r="Y205"/>
  <c r="V205"/>
  <c r="S205"/>
  <c r="P205"/>
  <c r="M205"/>
  <c r="J205"/>
  <c r="G205"/>
  <c r="CS204"/>
  <c r="CP204"/>
  <c r="CM204"/>
  <c r="CJ204"/>
  <c r="CG204"/>
  <c r="CD204"/>
  <c r="CA204"/>
  <c r="BX204"/>
  <c r="BU204"/>
  <c r="BR204"/>
  <c r="BO204"/>
  <c r="BL204"/>
  <c r="BI204"/>
  <c r="BF204"/>
  <c r="BC204"/>
  <c r="AZ204"/>
  <c r="AW204"/>
  <c r="AT204"/>
  <c r="AQ204"/>
  <c r="AN204"/>
  <c r="AK204"/>
  <c r="AH204"/>
  <c r="AE204"/>
  <c r="AB204"/>
  <c r="Y204"/>
  <c r="V204"/>
  <c r="S204"/>
  <c r="P204"/>
  <c r="M204"/>
  <c r="J204"/>
  <c r="G204"/>
  <c r="CS203"/>
  <c r="CP203"/>
  <c r="CM203"/>
  <c r="CJ203"/>
  <c r="CG203"/>
  <c r="CD203"/>
  <c r="CA203"/>
  <c r="BX203"/>
  <c r="BU203"/>
  <c r="BR203"/>
  <c r="BO203"/>
  <c r="BL203"/>
  <c r="BI203"/>
  <c r="BF203"/>
  <c r="BC203"/>
  <c r="AZ203"/>
  <c r="AW203"/>
  <c r="AT203"/>
  <c r="AQ203"/>
  <c r="AN203"/>
  <c r="AK203"/>
  <c r="AH203"/>
  <c r="AE203"/>
  <c r="AB203"/>
  <c r="Y203"/>
  <c r="V203"/>
  <c r="S203"/>
  <c r="P203"/>
  <c r="M203"/>
  <c r="J203"/>
  <c r="G203"/>
  <c r="CS202"/>
  <c r="CP202"/>
  <c r="CM202"/>
  <c r="CJ202"/>
  <c r="CG202"/>
  <c r="CD202"/>
  <c r="CA202"/>
  <c r="BX202"/>
  <c r="BU202"/>
  <c r="BR202"/>
  <c r="BO202"/>
  <c r="BL202"/>
  <c r="BI202"/>
  <c r="BF202"/>
  <c r="BC202"/>
  <c r="AZ202"/>
  <c r="AW202"/>
  <c r="AT202"/>
  <c r="AQ202"/>
  <c r="AN202"/>
  <c r="AK202"/>
  <c r="AH202"/>
  <c r="AE202"/>
  <c r="AB202"/>
  <c r="Y202"/>
  <c r="V202"/>
  <c r="S202"/>
  <c r="P202"/>
  <c r="M202"/>
  <c r="J202"/>
  <c r="G202"/>
  <c r="CS201"/>
  <c r="CP201"/>
  <c r="CM201"/>
  <c r="CJ201"/>
  <c r="CG201"/>
  <c r="CD201"/>
  <c r="CA201"/>
  <c r="BX201"/>
  <c r="BU201"/>
  <c r="BR201"/>
  <c r="BO201"/>
  <c r="BL201"/>
  <c r="BI201"/>
  <c r="BF201"/>
  <c r="BC201"/>
  <c r="AZ201"/>
  <c r="AW201"/>
  <c r="AT201"/>
  <c r="AQ201"/>
  <c r="AN201"/>
  <c r="AK201"/>
  <c r="AH201"/>
  <c r="AE201"/>
  <c r="AB201"/>
  <c r="Y201"/>
  <c r="V201"/>
  <c r="S201"/>
  <c r="P201"/>
  <c r="M201"/>
  <c r="J201"/>
  <c r="G201"/>
  <c r="CS200"/>
  <c r="CP200"/>
  <c r="CM200"/>
  <c r="CJ200"/>
  <c r="CG200"/>
  <c r="CD200"/>
  <c r="CA200"/>
  <c r="BX200"/>
  <c r="BU200"/>
  <c r="BR200"/>
  <c r="BO200"/>
  <c r="BL200"/>
  <c r="BI200"/>
  <c r="BF200"/>
  <c r="BC200"/>
  <c r="AZ200"/>
  <c r="AW200"/>
  <c r="AT200"/>
  <c r="AQ200"/>
  <c r="AN200"/>
  <c r="AK200"/>
  <c r="AH200"/>
  <c r="AE200"/>
  <c r="AB200"/>
  <c r="Y200"/>
  <c r="V200"/>
  <c r="S200"/>
  <c r="P200"/>
  <c r="M200"/>
  <c r="J200"/>
  <c r="G200"/>
  <c r="CS199"/>
  <c r="CP199"/>
  <c r="CM199"/>
  <c r="CJ199"/>
  <c r="CG199"/>
  <c r="CD199"/>
  <c r="CA199"/>
  <c r="BX199"/>
  <c r="BU199"/>
  <c r="BR199"/>
  <c r="BO199"/>
  <c r="BL199"/>
  <c r="BI199"/>
  <c r="BF199"/>
  <c r="BC199"/>
  <c r="AZ199"/>
  <c r="AW199"/>
  <c r="AT199"/>
  <c r="AQ199"/>
  <c r="AN199"/>
  <c r="AK199"/>
  <c r="AH199"/>
  <c r="AE199"/>
  <c r="AB199"/>
  <c r="Y199"/>
  <c r="V199"/>
  <c r="S199"/>
  <c r="P199"/>
  <c r="M199"/>
  <c r="J199"/>
  <c r="G199"/>
  <c r="CS198"/>
  <c r="CP198"/>
  <c r="CM198"/>
  <c r="CJ198"/>
  <c r="CG198"/>
  <c r="CD198"/>
  <c r="CA198"/>
  <c r="BX198"/>
  <c r="BU198"/>
  <c r="BR198"/>
  <c r="BO198"/>
  <c r="BL198"/>
  <c r="BI198"/>
  <c r="BF198"/>
  <c r="BC198"/>
  <c r="AZ198"/>
  <c r="AW198"/>
  <c r="AT198"/>
  <c r="AQ198"/>
  <c r="AN198"/>
  <c r="AK198"/>
  <c r="AH198"/>
  <c r="AE198"/>
  <c r="AB198"/>
  <c r="Y198"/>
  <c r="V198"/>
  <c r="S198"/>
  <c r="P198"/>
  <c r="M198"/>
  <c r="J198"/>
  <c r="G198"/>
  <c r="CS197"/>
  <c r="CP197"/>
  <c r="CM197"/>
  <c r="CJ197"/>
  <c r="CG197"/>
  <c r="CD197"/>
  <c r="CA197"/>
  <c r="BX197"/>
  <c r="BU197"/>
  <c r="BR197"/>
  <c r="BO197"/>
  <c r="BL197"/>
  <c r="BI197"/>
  <c r="BF197"/>
  <c r="BC197"/>
  <c r="AZ197"/>
  <c r="AW197"/>
  <c r="AT197"/>
  <c r="AQ197"/>
  <c r="AN197"/>
  <c r="AK197"/>
  <c r="AH197"/>
  <c r="AE197"/>
  <c r="AB197"/>
  <c r="Y197"/>
  <c r="V197"/>
  <c r="S197"/>
  <c r="P197"/>
  <c r="M197"/>
  <c r="J197"/>
  <c r="G197"/>
  <c r="CS196"/>
  <c r="CP196"/>
  <c r="CM196"/>
  <c r="CJ196"/>
  <c r="CG196"/>
  <c r="CD196"/>
  <c r="CA196"/>
  <c r="BX196"/>
  <c r="BU196"/>
  <c r="BR196"/>
  <c r="BO196"/>
  <c r="BL196"/>
  <c r="BI196"/>
  <c r="BF196"/>
  <c r="BC196"/>
  <c r="AZ196"/>
  <c r="AW196"/>
  <c r="AT196"/>
  <c r="AQ196"/>
  <c r="AN196"/>
  <c r="AK196"/>
  <c r="AH196"/>
  <c r="AE196"/>
  <c r="AB196"/>
  <c r="Y196"/>
  <c r="V196"/>
  <c r="S196"/>
  <c r="P196"/>
  <c r="M196"/>
  <c r="J196"/>
  <c r="G196"/>
  <c r="CS195"/>
  <c r="CP195"/>
  <c r="CM195"/>
  <c r="CJ195"/>
  <c r="CG195"/>
  <c r="CD195"/>
  <c r="CA195"/>
  <c r="BX195"/>
  <c r="BU195"/>
  <c r="BR195"/>
  <c r="BO195"/>
  <c r="BL195"/>
  <c r="BI195"/>
  <c r="BF195"/>
  <c r="BC195"/>
  <c r="AZ195"/>
  <c r="AW195"/>
  <c r="AT195"/>
  <c r="AQ195"/>
  <c r="AN195"/>
  <c r="AK195"/>
  <c r="AH195"/>
  <c r="AE195"/>
  <c r="AB195"/>
  <c r="Y195"/>
  <c r="V195"/>
  <c r="S195"/>
  <c r="P195"/>
  <c r="M195"/>
  <c r="J195"/>
  <c r="G195"/>
  <c r="CS194"/>
  <c r="CP194"/>
  <c r="CM194"/>
  <c r="CJ194"/>
  <c r="CG194"/>
  <c r="CD194"/>
  <c r="CA194"/>
  <c r="BX194"/>
  <c r="BU194"/>
  <c r="BR194"/>
  <c r="BO194"/>
  <c r="BL194"/>
  <c r="BI194"/>
  <c r="BF194"/>
  <c r="BC194"/>
  <c r="AZ194"/>
  <c r="AW194"/>
  <c r="AT194"/>
  <c r="AQ194"/>
  <c r="AN194"/>
  <c r="AK194"/>
  <c r="AH194"/>
  <c r="AE194"/>
  <c r="AB194"/>
  <c r="Y194"/>
  <c r="V194"/>
  <c r="S194"/>
  <c r="P194"/>
  <c r="M194"/>
  <c r="J194"/>
  <c r="G194"/>
  <c r="CS193"/>
  <c r="CP193"/>
  <c r="CM193"/>
  <c r="CJ193"/>
  <c r="CG193"/>
  <c r="CD193"/>
  <c r="CA193"/>
  <c r="BX193"/>
  <c r="BU193"/>
  <c r="BR193"/>
  <c r="BO193"/>
  <c r="BL193"/>
  <c r="BI193"/>
  <c r="BF193"/>
  <c r="BC193"/>
  <c r="AZ193"/>
  <c r="AW193"/>
  <c r="AT193"/>
  <c r="AQ193"/>
  <c r="AN193"/>
  <c r="AK193"/>
  <c r="AH193"/>
  <c r="AE193"/>
  <c r="AB193"/>
  <c r="Y193"/>
  <c r="V193"/>
  <c r="S193"/>
  <c r="P193"/>
  <c r="M193"/>
  <c r="J193"/>
  <c r="G193"/>
  <c r="CS192"/>
  <c r="CP192"/>
  <c r="CM192"/>
  <c r="CJ192"/>
  <c r="CG192"/>
  <c r="CD192"/>
  <c r="CA192"/>
  <c r="BX192"/>
  <c r="BU192"/>
  <c r="BR192"/>
  <c r="BO192"/>
  <c r="BL192"/>
  <c r="BI192"/>
  <c r="BF192"/>
  <c r="BC192"/>
  <c r="AZ192"/>
  <c r="AW192"/>
  <c r="AT192"/>
  <c r="AQ192"/>
  <c r="AN192"/>
  <c r="AK192"/>
  <c r="AH192"/>
  <c r="AE192"/>
  <c r="AB192"/>
  <c r="Y192"/>
  <c r="V192"/>
  <c r="S192"/>
  <c r="P192"/>
  <c r="M192"/>
  <c r="J192"/>
  <c r="G192"/>
  <c r="CS191"/>
  <c r="CP191"/>
  <c r="CM191"/>
  <c r="CJ191"/>
  <c r="CG191"/>
  <c r="CD191"/>
  <c r="CA191"/>
  <c r="BX191"/>
  <c r="BU191"/>
  <c r="BR191"/>
  <c r="BO191"/>
  <c r="BL191"/>
  <c r="BI191"/>
  <c r="BF191"/>
  <c r="BC191"/>
  <c r="AZ191"/>
  <c r="AW191"/>
  <c r="AT191"/>
  <c r="AQ191"/>
  <c r="AN191"/>
  <c r="AK191"/>
  <c r="AH191"/>
  <c r="AE191"/>
  <c r="AB191"/>
  <c r="Y191"/>
  <c r="V191"/>
  <c r="S191"/>
  <c r="P191"/>
  <c r="M191"/>
  <c r="J191"/>
  <c r="G191"/>
  <c r="CS190"/>
  <c r="CP190"/>
  <c r="CM190"/>
  <c r="CJ190"/>
  <c r="CG190"/>
  <c r="CD190"/>
  <c r="CA190"/>
  <c r="BX190"/>
  <c r="BU190"/>
  <c r="BR190"/>
  <c r="BO190"/>
  <c r="BL190"/>
  <c r="BI190"/>
  <c r="BF190"/>
  <c r="BC190"/>
  <c r="AZ190"/>
  <c r="AW190"/>
  <c r="AT190"/>
  <c r="AQ190"/>
  <c r="AN190"/>
  <c r="AK190"/>
  <c r="AH190"/>
  <c r="AE190"/>
  <c r="AB190"/>
  <c r="Y190"/>
  <c r="V190"/>
  <c r="S190"/>
  <c r="P190"/>
  <c r="M190"/>
  <c r="J190"/>
  <c r="G190"/>
  <c r="CS189"/>
  <c r="CP189"/>
  <c r="CM189"/>
  <c r="CJ189"/>
  <c r="CG189"/>
  <c r="CD189"/>
  <c r="CA189"/>
  <c r="BX189"/>
  <c r="BU189"/>
  <c r="BR189"/>
  <c r="BO189"/>
  <c r="BL189"/>
  <c r="BI189"/>
  <c r="BF189"/>
  <c r="BC189"/>
  <c r="AZ189"/>
  <c r="AW189"/>
  <c r="AT189"/>
  <c r="AQ189"/>
  <c r="AN189"/>
  <c r="AK189"/>
  <c r="AH189"/>
  <c r="AE189"/>
  <c r="AB189"/>
  <c r="Y189"/>
  <c r="V189"/>
  <c r="S189"/>
  <c r="P189"/>
  <c r="M189"/>
  <c r="J189"/>
  <c r="G189"/>
  <c r="CS188"/>
  <c r="CP188"/>
  <c r="CM188"/>
  <c r="CJ188"/>
  <c r="CG188"/>
  <c r="CD188"/>
  <c r="CA188"/>
  <c r="BX188"/>
  <c r="BU188"/>
  <c r="BR188"/>
  <c r="BO188"/>
  <c r="BL188"/>
  <c r="BI188"/>
  <c r="BF188"/>
  <c r="BC188"/>
  <c r="AZ188"/>
  <c r="AW188"/>
  <c r="AT188"/>
  <c r="AQ188"/>
  <c r="AN188"/>
  <c r="AK188"/>
  <c r="AH188"/>
  <c r="AE188"/>
  <c r="AB188"/>
  <c r="Y188"/>
  <c r="V188"/>
  <c r="S188"/>
  <c r="P188"/>
  <c r="M188"/>
  <c r="J188"/>
  <c r="G188"/>
  <c r="CS187"/>
  <c r="CP187"/>
  <c r="CM187"/>
  <c r="CJ187"/>
  <c r="CG187"/>
  <c r="CD187"/>
  <c r="CA187"/>
  <c r="BX187"/>
  <c r="BU187"/>
  <c r="BR187"/>
  <c r="BO187"/>
  <c r="BL187"/>
  <c r="BI187"/>
  <c r="BF187"/>
  <c r="BC187"/>
  <c r="AZ187"/>
  <c r="AW187"/>
  <c r="AT187"/>
  <c r="AQ187"/>
  <c r="AN187"/>
  <c r="AK187"/>
  <c r="AH187"/>
  <c r="AE187"/>
  <c r="AB187"/>
  <c r="Y187"/>
  <c r="V187"/>
  <c r="S187"/>
  <c r="P187"/>
  <c r="M187"/>
  <c r="J187"/>
  <c r="G187"/>
  <c r="CS186"/>
  <c r="CP186"/>
  <c r="CM186"/>
  <c r="CJ186"/>
  <c r="CG186"/>
  <c r="CD186"/>
  <c r="CA186"/>
  <c r="BX186"/>
  <c r="BU186"/>
  <c r="BR186"/>
  <c r="BO186"/>
  <c r="BL186"/>
  <c r="BI186"/>
  <c r="BF186"/>
  <c r="BC186"/>
  <c r="AZ186"/>
  <c r="AW186"/>
  <c r="AT186"/>
  <c r="AQ186"/>
  <c r="AN186"/>
  <c r="AK186"/>
  <c r="AH186"/>
  <c r="AE186"/>
  <c r="AB186"/>
  <c r="Y186"/>
  <c r="V186"/>
  <c r="S186"/>
  <c r="P186"/>
  <c r="M186"/>
  <c r="J186"/>
  <c r="G186"/>
  <c r="CS185"/>
  <c r="CP185"/>
  <c r="CM185"/>
  <c r="CJ185"/>
  <c r="CG185"/>
  <c r="CD185"/>
  <c r="CA185"/>
  <c r="BX185"/>
  <c r="BU185"/>
  <c r="BR185"/>
  <c r="BO185"/>
  <c r="BL185"/>
  <c r="BI185"/>
  <c r="BF185"/>
  <c r="BC185"/>
  <c r="AZ185"/>
  <c r="AW185"/>
  <c r="AT185"/>
  <c r="AQ185"/>
  <c r="AN185"/>
  <c r="AK185"/>
  <c r="AH185"/>
  <c r="AE185"/>
  <c r="AB185"/>
  <c r="Y185"/>
  <c r="V185"/>
  <c r="S185"/>
  <c r="P185"/>
  <c r="M185"/>
  <c r="J185"/>
  <c r="G185"/>
  <c r="CS184"/>
  <c r="CP184"/>
  <c r="CM184"/>
  <c r="CJ184"/>
  <c r="CG184"/>
  <c r="CD184"/>
  <c r="CA184"/>
  <c r="BX184"/>
  <c r="BU184"/>
  <c r="BR184"/>
  <c r="BO184"/>
  <c r="BL184"/>
  <c r="BI184"/>
  <c r="BF184"/>
  <c r="BC184"/>
  <c r="AZ184"/>
  <c r="AW184"/>
  <c r="AT184"/>
  <c r="AQ184"/>
  <c r="AN184"/>
  <c r="AK184"/>
  <c r="AH184"/>
  <c r="AE184"/>
  <c r="AB184"/>
  <c r="Y184"/>
  <c r="V184"/>
  <c r="S184"/>
  <c r="P184"/>
  <c r="M184"/>
  <c r="J184"/>
  <c r="G184"/>
  <c r="CS183"/>
  <c r="CP183"/>
  <c r="CM183"/>
  <c r="CJ183"/>
  <c r="CG183"/>
  <c r="CD183"/>
  <c r="CA183"/>
  <c r="BX183"/>
  <c r="BU183"/>
  <c r="BR183"/>
  <c r="BO183"/>
  <c r="BL183"/>
  <c r="BI183"/>
  <c r="BF183"/>
  <c r="BC183"/>
  <c r="AZ183"/>
  <c r="AW183"/>
  <c r="AT183"/>
  <c r="AQ183"/>
  <c r="AN183"/>
  <c r="AK183"/>
  <c r="AH183"/>
  <c r="AE183"/>
  <c r="AB183"/>
  <c r="Y183"/>
  <c r="V183"/>
  <c r="S183"/>
  <c r="P183"/>
  <c r="M183"/>
  <c r="J183"/>
  <c r="G183"/>
  <c r="CS182"/>
  <c r="CP182"/>
  <c r="CM182"/>
  <c r="CJ182"/>
  <c r="CG182"/>
  <c r="CD182"/>
  <c r="CA182"/>
  <c r="BX182"/>
  <c r="BU182"/>
  <c r="BR182"/>
  <c r="BO182"/>
  <c r="BL182"/>
  <c r="BI182"/>
  <c r="BF182"/>
  <c r="BC182"/>
  <c r="AZ182"/>
  <c r="AW182"/>
  <c r="AT182"/>
  <c r="AQ182"/>
  <c r="AN182"/>
  <c r="AK182"/>
  <c r="AH182"/>
  <c r="AE182"/>
  <c r="AB182"/>
  <c r="Y182"/>
  <c r="V182"/>
  <c r="S182"/>
  <c r="P182"/>
  <c r="M182"/>
  <c r="J182"/>
  <c r="G182"/>
  <c r="CS170"/>
  <c r="CP170"/>
  <c r="CM170"/>
  <c r="CJ170"/>
  <c r="CG170"/>
  <c r="CD170"/>
  <c r="CA170"/>
  <c r="BX170"/>
  <c r="BU170"/>
  <c r="BR170"/>
  <c r="BO170"/>
  <c r="BL170"/>
  <c r="BI170"/>
  <c r="BF170"/>
  <c r="BC170"/>
  <c r="AZ170"/>
  <c r="AW170"/>
  <c r="AT170"/>
  <c r="AQ170"/>
  <c r="AN170"/>
  <c r="AK170"/>
  <c r="AH170"/>
  <c r="AE170"/>
  <c r="AB170"/>
  <c r="Y170"/>
  <c r="V170"/>
  <c r="S170"/>
  <c r="P170"/>
  <c r="M170"/>
  <c r="J170"/>
  <c r="G170"/>
  <c r="CS168"/>
  <c r="CP168"/>
  <c r="CM168"/>
  <c r="CJ168"/>
  <c r="CG168"/>
  <c r="CD168"/>
  <c r="CA168"/>
  <c r="BX168"/>
  <c r="BU168"/>
  <c r="BR168"/>
  <c r="BO168"/>
  <c r="BL168"/>
  <c r="BI168"/>
  <c r="BF168"/>
  <c r="BC168"/>
  <c r="AZ168"/>
  <c r="AW168"/>
  <c r="AT168"/>
  <c r="AQ168"/>
  <c r="AN168"/>
  <c r="AK168"/>
  <c r="AH168"/>
  <c r="AE168"/>
  <c r="AB168"/>
  <c r="Y168"/>
  <c r="V168"/>
  <c r="S168"/>
  <c r="P168"/>
  <c r="M168"/>
  <c r="J168"/>
  <c r="G168"/>
  <c r="CS167"/>
  <c r="CP167"/>
  <c r="CM167"/>
  <c r="CJ167"/>
  <c r="CG167"/>
  <c r="CD167"/>
  <c r="CA167"/>
  <c r="BX167"/>
  <c r="BU167"/>
  <c r="BR167"/>
  <c r="BO167"/>
  <c r="BL167"/>
  <c r="BI167"/>
  <c r="BF167"/>
  <c r="BC167"/>
  <c r="AZ167"/>
  <c r="AW167"/>
  <c r="AT167"/>
  <c r="AQ167"/>
  <c r="AN167"/>
  <c r="AK167"/>
  <c r="AH167"/>
  <c r="AE167"/>
  <c r="AB167"/>
  <c r="Y167"/>
  <c r="V167"/>
  <c r="S167"/>
  <c r="P167"/>
  <c r="M167"/>
  <c r="J167"/>
  <c r="G167"/>
  <c r="CS166"/>
  <c r="CP166"/>
  <c r="CM166"/>
  <c r="CJ166"/>
  <c r="CG166"/>
  <c r="CD166"/>
  <c r="CA166"/>
  <c r="BX166"/>
  <c r="BU166"/>
  <c r="BR166"/>
  <c r="BO166"/>
  <c r="BL166"/>
  <c r="BI166"/>
  <c r="BF166"/>
  <c r="BC166"/>
  <c r="AZ166"/>
  <c r="AW166"/>
  <c r="AT166"/>
  <c r="AQ166"/>
  <c r="AN166"/>
  <c r="AK166"/>
  <c r="AH166"/>
  <c r="AE166"/>
  <c r="AB166"/>
  <c r="Y166"/>
  <c r="V166"/>
  <c r="S166"/>
  <c r="P166"/>
  <c r="M166"/>
  <c r="J166"/>
  <c r="G166"/>
  <c r="CS165"/>
  <c r="CP165"/>
  <c r="CM165"/>
  <c r="CJ165"/>
  <c r="CG165"/>
  <c r="CD165"/>
  <c r="CA165"/>
  <c r="BX165"/>
  <c r="BU165"/>
  <c r="BR165"/>
  <c r="BO165"/>
  <c r="BL165"/>
  <c r="BI165"/>
  <c r="BF165"/>
  <c r="BC165"/>
  <c r="AZ165"/>
  <c r="AW165"/>
  <c r="AT165"/>
  <c r="AQ165"/>
  <c r="AN165"/>
  <c r="AK165"/>
  <c r="AH165"/>
  <c r="AE165"/>
  <c r="AB165"/>
  <c r="Y165"/>
  <c r="V165"/>
  <c r="S165"/>
  <c r="P165"/>
  <c r="M165"/>
  <c r="J165"/>
  <c r="G165"/>
  <c r="CS164"/>
  <c r="CP164"/>
  <c r="CM164"/>
  <c r="CJ164"/>
  <c r="CG164"/>
  <c r="CD164"/>
  <c r="CA164"/>
  <c r="BX164"/>
  <c r="BU164"/>
  <c r="BR164"/>
  <c r="BO164"/>
  <c r="BL164"/>
  <c r="BI164"/>
  <c r="BF164"/>
  <c r="BC164"/>
  <c r="AZ164"/>
  <c r="AW164"/>
  <c r="AT164"/>
  <c r="AQ164"/>
  <c r="AN164"/>
  <c r="AK164"/>
  <c r="AH164"/>
  <c r="AE164"/>
  <c r="AB164"/>
  <c r="Y164"/>
  <c r="V164"/>
  <c r="S164"/>
  <c r="P164"/>
  <c r="M164"/>
  <c r="J164"/>
  <c r="G164"/>
  <c r="CS163"/>
  <c r="CP163"/>
  <c r="CM163"/>
  <c r="CJ163"/>
  <c r="CG163"/>
  <c r="CD163"/>
  <c r="CA163"/>
  <c r="BX163"/>
  <c r="BU163"/>
  <c r="BR163"/>
  <c r="BO163"/>
  <c r="BL163"/>
  <c r="BI163"/>
  <c r="BF163"/>
  <c r="BC163"/>
  <c r="AZ163"/>
  <c r="AW163"/>
  <c r="AT163"/>
  <c r="AQ163"/>
  <c r="AN163"/>
  <c r="AK163"/>
  <c r="AH163"/>
  <c r="AE163"/>
  <c r="AB163"/>
  <c r="Y163"/>
  <c r="V163"/>
  <c r="S163"/>
  <c r="P163"/>
  <c r="M163"/>
  <c r="J163"/>
  <c r="G163"/>
  <c r="CS162"/>
  <c r="CP162"/>
  <c r="CM162"/>
  <c r="CJ162"/>
  <c r="CG162"/>
  <c r="CD162"/>
  <c r="CA162"/>
  <c r="BX162"/>
  <c r="BU162"/>
  <c r="BR162"/>
  <c r="BO162"/>
  <c r="BL162"/>
  <c r="BI162"/>
  <c r="BF162"/>
  <c r="BC162"/>
  <c r="AZ162"/>
  <c r="AW162"/>
  <c r="AT162"/>
  <c r="AQ162"/>
  <c r="AN162"/>
  <c r="AK162"/>
  <c r="AH162"/>
  <c r="AE162"/>
  <c r="AB162"/>
  <c r="Y162"/>
  <c r="V162"/>
  <c r="S162"/>
  <c r="P162"/>
  <c r="M162"/>
  <c r="J162"/>
  <c r="G162"/>
  <c r="CS161"/>
  <c r="CP161"/>
  <c r="CM161"/>
  <c r="CJ161"/>
  <c r="CG161"/>
  <c r="CD161"/>
  <c r="CA161"/>
  <c r="BX161"/>
  <c r="BU161"/>
  <c r="BR161"/>
  <c r="BO161"/>
  <c r="BL161"/>
  <c r="BI161"/>
  <c r="BF161"/>
  <c r="BC161"/>
  <c r="AZ161"/>
  <c r="AW161"/>
  <c r="AT161"/>
  <c r="AQ161"/>
  <c r="AN161"/>
  <c r="AK161"/>
  <c r="AH161"/>
  <c r="AE161"/>
  <c r="AB161"/>
  <c r="Y161"/>
  <c r="V161"/>
  <c r="S161"/>
  <c r="P161"/>
  <c r="M161"/>
  <c r="J161"/>
  <c r="G161"/>
  <c r="CS160"/>
  <c r="CP160"/>
  <c r="CM160"/>
  <c r="CJ160"/>
  <c r="CG160"/>
  <c r="CD160"/>
  <c r="CA160"/>
  <c r="BX160"/>
  <c r="BU160"/>
  <c r="BR160"/>
  <c r="BO160"/>
  <c r="BL160"/>
  <c r="BI160"/>
  <c r="BF160"/>
  <c r="BC160"/>
  <c r="AZ160"/>
  <c r="AW160"/>
  <c r="AT160"/>
  <c r="AQ160"/>
  <c r="AN160"/>
  <c r="AK160"/>
  <c r="AH160"/>
  <c r="AE160"/>
  <c r="AB160"/>
  <c r="Y160"/>
  <c r="V160"/>
  <c r="S160"/>
  <c r="P160"/>
  <c r="M160"/>
  <c r="J160"/>
  <c r="G160"/>
  <c r="CS159"/>
  <c r="CP159"/>
  <c r="CM159"/>
  <c r="CJ159"/>
  <c r="CG159"/>
  <c r="CD159"/>
  <c r="CA159"/>
  <c r="BX159"/>
  <c r="BU159"/>
  <c r="BR159"/>
  <c r="BO159"/>
  <c r="BL159"/>
  <c r="BI159"/>
  <c r="BF159"/>
  <c r="BC159"/>
  <c r="AZ159"/>
  <c r="AW159"/>
  <c r="AT159"/>
  <c r="AQ159"/>
  <c r="AN159"/>
  <c r="AK159"/>
  <c r="AH159"/>
  <c r="AE159"/>
  <c r="AB159"/>
  <c r="Y159"/>
  <c r="V159"/>
  <c r="S159"/>
  <c r="P159"/>
  <c r="M159"/>
  <c r="J159"/>
  <c r="G159"/>
  <c r="CS158"/>
  <c r="CP158"/>
  <c r="CM158"/>
  <c r="CJ158"/>
  <c r="CG158"/>
  <c r="CD158"/>
  <c r="CA158"/>
  <c r="BX158"/>
  <c r="BU158"/>
  <c r="BR158"/>
  <c r="BO158"/>
  <c r="BL158"/>
  <c r="BI158"/>
  <c r="BF158"/>
  <c r="BC158"/>
  <c r="AZ158"/>
  <c r="AW158"/>
  <c r="AT158"/>
  <c r="AQ158"/>
  <c r="AN158"/>
  <c r="AK158"/>
  <c r="AH158"/>
  <c r="AE158"/>
  <c r="AB158"/>
  <c r="Y158"/>
  <c r="V158"/>
  <c r="S158"/>
  <c r="P158"/>
  <c r="M158"/>
  <c r="J158"/>
  <c r="G158"/>
  <c r="CS157"/>
  <c r="CP157"/>
  <c r="CM157"/>
  <c r="CJ157"/>
  <c r="CG157"/>
  <c r="CD157"/>
  <c r="CA157"/>
  <c r="BX157"/>
  <c r="BU157"/>
  <c r="BR157"/>
  <c r="BO157"/>
  <c r="BL157"/>
  <c r="BI157"/>
  <c r="BF157"/>
  <c r="BC157"/>
  <c r="AZ157"/>
  <c r="AW157"/>
  <c r="AT157"/>
  <c r="AQ157"/>
  <c r="AN157"/>
  <c r="AK157"/>
  <c r="AH157"/>
  <c r="AE157"/>
  <c r="AB157"/>
  <c r="Y157"/>
  <c r="V157"/>
  <c r="S157"/>
  <c r="P157"/>
  <c r="M157"/>
  <c r="J157"/>
  <c r="G157"/>
  <c r="CS156"/>
  <c r="CP156"/>
  <c r="CM156"/>
  <c r="CJ156"/>
  <c r="CG156"/>
  <c r="CD156"/>
  <c r="CA156"/>
  <c r="BX156"/>
  <c r="BU156"/>
  <c r="BR156"/>
  <c r="BO156"/>
  <c r="BL156"/>
  <c r="BI156"/>
  <c r="BF156"/>
  <c r="BC156"/>
  <c r="AZ156"/>
  <c r="AW156"/>
  <c r="AT156"/>
  <c r="AQ156"/>
  <c r="AN156"/>
  <c r="AK156"/>
  <c r="AH156"/>
  <c r="AE156"/>
  <c r="AB156"/>
  <c r="Y156"/>
  <c r="V156"/>
  <c r="S156"/>
  <c r="P156"/>
  <c r="M156"/>
  <c r="J156"/>
  <c r="G156"/>
  <c r="CS155"/>
  <c r="CP155"/>
  <c r="CM155"/>
  <c r="CJ155"/>
  <c r="CG155"/>
  <c r="CD155"/>
  <c r="CA155"/>
  <c r="BX155"/>
  <c r="BU155"/>
  <c r="BR155"/>
  <c r="BO155"/>
  <c r="BL155"/>
  <c r="BI155"/>
  <c r="BF155"/>
  <c r="BC155"/>
  <c r="AZ155"/>
  <c r="AW155"/>
  <c r="AT155"/>
  <c r="AQ155"/>
  <c r="AN155"/>
  <c r="AK155"/>
  <c r="AH155"/>
  <c r="AE155"/>
  <c r="AB155"/>
  <c r="Y155"/>
  <c r="V155"/>
  <c r="S155"/>
  <c r="P155"/>
  <c r="M155"/>
  <c r="J155"/>
  <c r="G155"/>
  <c r="CS154"/>
  <c r="CP154"/>
  <c r="CM154"/>
  <c r="CJ154"/>
  <c r="CG154"/>
  <c r="CD154"/>
  <c r="CA154"/>
  <c r="BX154"/>
  <c r="BU154"/>
  <c r="BR154"/>
  <c r="BO154"/>
  <c r="BL154"/>
  <c r="BI154"/>
  <c r="BF154"/>
  <c r="BC154"/>
  <c r="AZ154"/>
  <c r="AW154"/>
  <c r="AT154"/>
  <c r="AQ154"/>
  <c r="AN154"/>
  <c r="AK154"/>
  <c r="AH154"/>
  <c r="AE154"/>
  <c r="AB154"/>
  <c r="Y154"/>
  <c r="V154"/>
  <c r="S154"/>
  <c r="P154"/>
  <c r="M154"/>
  <c r="J154"/>
  <c r="G154"/>
  <c r="CS153"/>
  <c r="CP153"/>
  <c r="CM153"/>
  <c r="CJ153"/>
  <c r="CG153"/>
  <c r="CD153"/>
  <c r="CA153"/>
  <c r="BX153"/>
  <c r="BU153"/>
  <c r="BR153"/>
  <c r="BO153"/>
  <c r="BL153"/>
  <c r="BI153"/>
  <c r="BF153"/>
  <c r="BC153"/>
  <c r="AZ153"/>
  <c r="AW153"/>
  <c r="AT153"/>
  <c r="AQ153"/>
  <c r="AN153"/>
  <c r="AK153"/>
  <c r="AH153"/>
  <c r="AE153"/>
  <c r="AB153"/>
  <c r="Y153"/>
  <c r="V153"/>
  <c r="S153"/>
  <c r="P153"/>
  <c r="M153"/>
  <c r="J153"/>
  <c r="G153"/>
  <c r="CS149"/>
  <c r="CP149"/>
  <c r="CM149"/>
  <c r="CJ149"/>
  <c r="CG149"/>
  <c r="CD149"/>
  <c r="CA149"/>
  <c r="BX149"/>
  <c r="BU149"/>
  <c r="BR149"/>
  <c r="BO149"/>
  <c r="BL149"/>
  <c r="BI149"/>
  <c r="BF149"/>
  <c r="BC149"/>
  <c r="AZ149"/>
  <c r="AW149"/>
  <c r="AT149"/>
  <c r="AQ149"/>
  <c r="AN149"/>
  <c r="AK149"/>
  <c r="AH149"/>
  <c r="AE149"/>
  <c r="AB149"/>
  <c r="Y149"/>
  <c r="V149"/>
  <c r="S149"/>
  <c r="P149"/>
  <c r="M149"/>
  <c r="J149"/>
  <c r="G149"/>
  <c r="CS148"/>
  <c r="CP148"/>
  <c r="CM148"/>
  <c r="CJ148"/>
  <c r="CG148"/>
  <c r="CD148"/>
  <c r="CA148"/>
  <c r="BX148"/>
  <c r="BU148"/>
  <c r="BR148"/>
  <c r="BO148"/>
  <c r="BL148"/>
  <c r="BI148"/>
  <c r="BF148"/>
  <c r="BC148"/>
  <c r="AZ148"/>
  <c r="AW148"/>
  <c r="AT148"/>
  <c r="AQ148"/>
  <c r="AN148"/>
  <c r="AK148"/>
  <c r="AH148"/>
  <c r="AE148"/>
  <c r="AB148"/>
  <c r="Y148"/>
  <c r="V148"/>
  <c r="S148"/>
  <c r="P148"/>
  <c r="M148"/>
  <c r="J148"/>
  <c r="G148"/>
  <c r="CS147"/>
  <c r="CP147"/>
  <c r="CM147"/>
  <c r="CJ147"/>
  <c r="CG147"/>
  <c r="CD147"/>
  <c r="CA147"/>
  <c r="BX147"/>
  <c r="BU147"/>
  <c r="BR147"/>
  <c r="BO147"/>
  <c r="BL147"/>
  <c r="BI147"/>
  <c r="BF147"/>
  <c r="BC147"/>
  <c r="AZ147"/>
  <c r="AW147"/>
  <c r="AT147"/>
  <c r="AQ147"/>
  <c r="AN147"/>
  <c r="AK147"/>
  <c r="AH147"/>
  <c r="AE147"/>
  <c r="AB147"/>
  <c r="Y147"/>
  <c r="V147"/>
  <c r="S147"/>
  <c r="P147"/>
  <c r="M147"/>
  <c r="J147"/>
  <c r="G147"/>
  <c r="CS146"/>
  <c r="CP146"/>
  <c r="CM146"/>
  <c r="CJ146"/>
  <c r="CG146"/>
  <c r="CD146"/>
  <c r="CA146"/>
  <c r="BX146"/>
  <c r="BU146"/>
  <c r="BR146"/>
  <c r="BO146"/>
  <c r="BL146"/>
  <c r="BI146"/>
  <c r="BF146"/>
  <c r="BC146"/>
  <c r="AZ146"/>
  <c r="AW146"/>
  <c r="AT146"/>
  <c r="AQ146"/>
  <c r="AN146"/>
  <c r="AK146"/>
  <c r="AH146"/>
  <c r="AE146"/>
  <c r="AB146"/>
  <c r="Y146"/>
  <c r="V146"/>
  <c r="S146"/>
  <c r="P146"/>
  <c r="M146"/>
  <c r="J146"/>
  <c r="G146"/>
  <c r="CS145"/>
  <c r="CP145"/>
  <c r="CM145"/>
  <c r="CJ145"/>
  <c r="CG145"/>
  <c r="CD145"/>
  <c r="CA145"/>
  <c r="BX145"/>
  <c r="BU145"/>
  <c r="BR145"/>
  <c r="BO145"/>
  <c r="BL145"/>
  <c r="BI145"/>
  <c r="BF145"/>
  <c r="BC145"/>
  <c r="AZ145"/>
  <c r="AW145"/>
  <c r="AT145"/>
  <c r="AQ145"/>
  <c r="AN145"/>
  <c r="AK145"/>
  <c r="AH145"/>
  <c r="AE145"/>
  <c r="AB145"/>
  <c r="Y145"/>
  <c r="V145"/>
  <c r="S145"/>
  <c r="P145"/>
  <c r="M145"/>
  <c r="J145"/>
  <c r="G145"/>
  <c r="CS144"/>
  <c r="CP144"/>
  <c r="CM144"/>
  <c r="CJ144"/>
  <c r="CG144"/>
  <c r="CD144"/>
  <c r="CA144"/>
  <c r="BX144"/>
  <c r="BU144"/>
  <c r="BR144"/>
  <c r="BO144"/>
  <c r="BL144"/>
  <c r="BI144"/>
  <c r="BF144"/>
  <c r="BC144"/>
  <c r="AZ144"/>
  <c r="AW144"/>
  <c r="AT144"/>
  <c r="AQ144"/>
  <c r="AN144"/>
  <c r="AK144"/>
  <c r="AH144"/>
  <c r="AE144"/>
  <c r="AB144"/>
  <c r="Y144"/>
  <c r="V144"/>
  <c r="S144"/>
  <c r="P144"/>
  <c r="M144"/>
  <c r="J144"/>
  <c r="G144"/>
  <c r="CS143"/>
  <c r="CP143"/>
  <c r="CM143"/>
  <c r="CJ143"/>
  <c r="CG143"/>
  <c r="CD143"/>
  <c r="CA143"/>
  <c r="BX143"/>
  <c r="BU143"/>
  <c r="BR143"/>
  <c r="BO143"/>
  <c r="BL143"/>
  <c r="BI143"/>
  <c r="BF143"/>
  <c r="BC143"/>
  <c r="AZ143"/>
  <c r="AW143"/>
  <c r="AT143"/>
  <c r="AQ143"/>
  <c r="AN143"/>
  <c r="AK143"/>
  <c r="AH143"/>
  <c r="AE143"/>
  <c r="AB143"/>
  <c r="Y143"/>
  <c r="V143"/>
  <c r="S143"/>
  <c r="P143"/>
  <c r="M143"/>
  <c r="J143"/>
  <c r="G143"/>
  <c r="CS142"/>
  <c r="CP142"/>
  <c r="CM142"/>
  <c r="CJ142"/>
  <c r="CG142"/>
  <c r="CD142"/>
  <c r="CA142"/>
  <c r="BX142"/>
  <c r="BU142"/>
  <c r="BR142"/>
  <c r="BO142"/>
  <c r="BL142"/>
  <c r="BI142"/>
  <c r="BF142"/>
  <c r="BC142"/>
  <c r="AZ142"/>
  <c r="AW142"/>
  <c r="AT142"/>
  <c r="AQ142"/>
  <c r="AN142"/>
  <c r="AK142"/>
  <c r="AH142"/>
  <c r="AE142"/>
  <c r="AB142"/>
  <c r="Y142"/>
  <c r="V142"/>
  <c r="S142"/>
  <c r="P142"/>
  <c r="M142"/>
  <c r="J142"/>
  <c r="G142"/>
  <c r="CS141"/>
  <c r="CP141"/>
  <c r="CM141"/>
  <c r="CJ141"/>
  <c r="CG141"/>
  <c r="CD141"/>
  <c r="CA141"/>
  <c r="BX141"/>
  <c r="BU141"/>
  <c r="BR141"/>
  <c r="BO141"/>
  <c r="BL141"/>
  <c r="BI141"/>
  <c r="BF141"/>
  <c r="BC141"/>
  <c r="AZ141"/>
  <c r="AW141"/>
  <c r="AT141"/>
  <c r="AQ141"/>
  <c r="AN141"/>
  <c r="AK141"/>
  <c r="AH141"/>
  <c r="AE141"/>
  <c r="AB141"/>
  <c r="Y141"/>
  <c r="V141"/>
  <c r="S141"/>
  <c r="P141"/>
  <c r="M141"/>
  <c r="J141"/>
  <c r="G141"/>
  <c r="CS140"/>
  <c r="CP140"/>
  <c r="CM140"/>
  <c r="CJ140"/>
  <c r="CG140"/>
  <c r="CD140"/>
  <c r="CA140"/>
  <c r="BX140"/>
  <c r="BU140"/>
  <c r="BR140"/>
  <c r="BO140"/>
  <c r="BL140"/>
  <c r="BI140"/>
  <c r="BF140"/>
  <c r="BC140"/>
  <c r="AZ140"/>
  <c r="AW140"/>
  <c r="AT140"/>
  <c r="AQ140"/>
  <c r="AN140"/>
  <c r="AK140"/>
  <c r="AH140"/>
  <c r="AE140"/>
  <c r="AB140"/>
  <c r="Y140"/>
  <c r="V140"/>
  <c r="S140"/>
  <c r="P140"/>
  <c r="M140"/>
  <c r="J140"/>
  <c r="G140"/>
  <c r="CS139"/>
  <c r="CP139"/>
  <c r="CM139"/>
  <c r="CJ139"/>
  <c r="CG139"/>
  <c r="CD139"/>
  <c r="CA139"/>
  <c r="BX139"/>
  <c r="BU139"/>
  <c r="BR139"/>
  <c r="BO139"/>
  <c r="BL139"/>
  <c r="BI139"/>
  <c r="BF139"/>
  <c r="BC139"/>
  <c r="AZ139"/>
  <c r="AW139"/>
  <c r="AT139"/>
  <c r="AQ139"/>
  <c r="AN139"/>
  <c r="AK139"/>
  <c r="AH139"/>
  <c r="AE139"/>
  <c r="AB139"/>
  <c r="Y139"/>
  <c r="V139"/>
  <c r="S139"/>
  <c r="P139"/>
  <c r="M139"/>
  <c r="J139"/>
  <c r="G139"/>
  <c r="CS138"/>
  <c r="CP138"/>
  <c r="CM138"/>
  <c r="CJ138"/>
  <c r="CG138"/>
  <c r="CD138"/>
  <c r="CA138"/>
  <c r="BX138"/>
  <c r="BU138"/>
  <c r="BR138"/>
  <c r="BO138"/>
  <c r="BL138"/>
  <c r="BI138"/>
  <c r="BF138"/>
  <c r="BC138"/>
  <c r="AZ138"/>
  <c r="AW138"/>
  <c r="AT138"/>
  <c r="AQ138"/>
  <c r="AN138"/>
  <c r="AK138"/>
  <c r="AH138"/>
  <c r="AE138"/>
  <c r="AB138"/>
  <c r="Y138"/>
  <c r="V138"/>
  <c r="S138"/>
  <c r="P138"/>
  <c r="M138"/>
  <c r="J138"/>
  <c r="G138"/>
  <c r="F983" l="1"/>
  <c r="F124"/>
  <c r="F966"/>
  <c r="F536"/>
  <c r="F533"/>
  <c r="F548"/>
  <c r="F121"/>
  <c r="F962"/>
  <c r="F545"/>
  <c r="F965"/>
  <c r="F119"/>
  <c r="F961"/>
  <c r="F672"/>
  <c r="F943"/>
  <c r="F534"/>
  <c r="F101"/>
  <c r="F963"/>
  <c r="F120"/>
  <c r="F104"/>
  <c r="F103"/>
  <c r="F945"/>
  <c r="F547"/>
  <c r="F954"/>
  <c r="F112"/>
  <c r="F940"/>
  <c r="F117"/>
  <c r="F946"/>
  <c r="F114"/>
  <c r="F537"/>
  <c r="F107"/>
  <c r="F956"/>
  <c r="F978"/>
  <c r="F543"/>
  <c r="F942"/>
  <c r="F115"/>
  <c r="F975"/>
  <c r="F535"/>
  <c r="F612"/>
  <c r="F980"/>
  <c r="F976"/>
  <c r="F546"/>
  <c r="F967"/>
  <c r="F105"/>
  <c r="F953"/>
  <c r="F118"/>
  <c r="F673"/>
  <c r="F544"/>
  <c r="F955"/>
  <c r="F108"/>
  <c r="F127"/>
  <c r="F957"/>
  <c r="F939"/>
  <c r="F123"/>
  <c r="F539"/>
  <c r="F944"/>
  <c r="F540"/>
  <c r="F122"/>
  <c r="F538"/>
  <c r="F113"/>
  <c r="F958"/>
  <c r="F947"/>
  <c r="F111"/>
  <c r="F969"/>
  <c r="F116"/>
  <c r="F67"/>
  <c r="F968"/>
  <c r="F110"/>
  <c r="F542"/>
  <c r="F109"/>
  <c r="F964"/>
  <c r="F941"/>
  <c r="F541"/>
  <c r="F102"/>
  <c r="F106"/>
  <c r="F613"/>
  <c r="F594"/>
  <c r="F593"/>
  <c r="F595"/>
  <c r="F450"/>
  <c r="F447"/>
  <c r="F448"/>
  <c r="F452"/>
  <c r="F446"/>
  <c r="F451"/>
  <c r="F449"/>
  <c r="F442"/>
  <c r="F440"/>
  <c r="F439"/>
  <c r="F443"/>
  <c r="F441"/>
  <c r="F248"/>
  <c r="F249"/>
  <c r="F246"/>
  <c r="F250"/>
  <c r="F245"/>
  <c r="F247"/>
  <c r="F218"/>
  <c r="F226"/>
  <c r="F210"/>
  <c r="F214"/>
  <c r="F222"/>
  <c r="F223"/>
  <c r="F209"/>
  <c r="F213"/>
  <c r="F217"/>
  <c r="F221"/>
  <c r="F225"/>
  <c r="F229"/>
  <c r="F211"/>
  <c r="F230"/>
  <c r="F215"/>
  <c r="F219"/>
  <c r="F227"/>
  <c r="F212"/>
  <c r="F216"/>
  <c r="F220"/>
  <c r="F224"/>
  <c r="F228"/>
  <c r="F185"/>
  <c r="F189"/>
  <c r="F193"/>
  <c r="F201"/>
  <c r="F205"/>
  <c r="F182"/>
  <c r="F190"/>
  <c r="F194"/>
  <c r="F202"/>
  <c r="F184"/>
  <c r="F188"/>
  <c r="F192"/>
  <c r="F196"/>
  <c r="F200"/>
  <c r="F204"/>
  <c r="F197"/>
  <c r="F186"/>
  <c r="F198"/>
  <c r="F206"/>
  <c r="F183"/>
  <c r="F187"/>
  <c r="F191"/>
  <c r="F195"/>
  <c r="F199"/>
  <c r="F203"/>
  <c r="F164"/>
  <c r="F156"/>
  <c r="F168"/>
  <c r="F154"/>
  <c r="F158"/>
  <c r="F155"/>
  <c r="F159"/>
  <c r="F163"/>
  <c r="F167"/>
  <c r="F160"/>
  <c r="F153"/>
  <c r="F157"/>
  <c r="F161"/>
  <c r="F165"/>
  <c r="F170"/>
  <c r="F162"/>
  <c r="F166"/>
  <c r="F140"/>
  <c r="F148"/>
  <c r="F144"/>
  <c r="F149"/>
  <c r="F142"/>
  <c r="F146"/>
  <c r="F141"/>
  <c r="F145"/>
  <c r="F138"/>
  <c r="F139"/>
  <c r="F143"/>
  <c r="F147"/>
  <c r="CD232" l="1"/>
  <c r="G232"/>
  <c r="CS128" l="1"/>
  <c r="CP128"/>
  <c r="CM128"/>
  <c r="CJ128"/>
  <c r="CG128"/>
  <c r="CD128"/>
  <c r="CA128"/>
  <c r="BX128"/>
  <c r="BU128"/>
  <c r="BR128"/>
  <c r="BO128"/>
  <c r="BL128"/>
  <c r="BI128"/>
  <c r="BF128"/>
  <c r="BC128"/>
  <c r="AZ128"/>
  <c r="AW128"/>
  <c r="AT128"/>
  <c r="AQ128"/>
  <c r="AN128"/>
  <c r="AK128"/>
  <c r="AH128"/>
  <c r="AE128"/>
  <c r="AB128"/>
  <c r="Y128"/>
  <c r="V128"/>
  <c r="S128"/>
  <c r="P128"/>
  <c r="M128"/>
  <c r="J128"/>
  <c r="G128"/>
  <c r="CS126"/>
  <c r="CP126"/>
  <c r="CM126"/>
  <c r="CJ126"/>
  <c r="CG126"/>
  <c r="CD126"/>
  <c r="CA126"/>
  <c r="BX126"/>
  <c r="BU126"/>
  <c r="BR126"/>
  <c r="BO126"/>
  <c r="BL126"/>
  <c r="BI126"/>
  <c r="BF126"/>
  <c r="BC126"/>
  <c r="AZ126"/>
  <c r="AW126"/>
  <c r="AT126"/>
  <c r="AQ126"/>
  <c r="AN126"/>
  <c r="AK126"/>
  <c r="AH126"/>
  <c r="AE126"/>
  <c r="AB126"/>
  <c r="Y126"/>
  <c r="V126"/>
  <c r="S126"/>
  <c r="P126"/>
  <c r="M126"/>
  <c r="J126"/>
  <c r="G126"/>
  <c r="CS65"/>
  <c r="CP65"/>
  <c r="CM65"/>
  <c r="CJ65"/>
  <c r="CG65"/>
  <c r="CD65"/>
  <c r="CA65"/>
  <c r="BX65"/>
  <c r="BU65"/>
  <c r="BR65"/>
  <c r="BO65"/>
  <c r="BL65"/>
  <c r="BI65"/>
  <c r="BF65"/>
  <c r="BC65"/>
  <c r="AZ65"/>
  <c r="AW65"/>
  <c r="AT65"/>
  <c r="AQ65"/>
  <c r="AN65"/>
  <c r="AK65"/>
  <c r="AH65"/>
  <c r="AE65"/>
  <c r="AB65"/>
  <c r="Y65"/>
  <c r="V65"/>
  <c r="S65"/>
  <c r="P65"/>
  <c r="M65"/>
  <c r="J65"/>
  <c r="G65"/>
  <c r="CS64"/>
  <c r="CP64"/>
  <c r="CM64"/>
  <c r="CJ64"/>
  <c r="CG64"/>
  <c r="CD64"/>
  <c r="CA64"/>
  <c r="BX64"/>
  <c r="BU64"/>
  <c r="BR64"/>
  <c r="BO64"/>
  <c r="BL64"/>
  <c r="BI64"/>
  <c r="BF64"/>
  <c r="BC64"/>
  <c r="AZ64"/>
  <c r="AW64"/>
  <c r="AT64"/>
  <c r="AQ64"/>
  <c r="AN64"/>
  <c r="AK64"/>
  <c r="AH64"/>
  <c r="AE64"/>
  <c r="AB64"/>
  <c r="Y64"/>
  <c r="V64"/>
  <c r="S64"/>
  <c r="P64"/>
  <c r="M64"/>
  <c r="J64"/>
  <c r="G64"/>
  <c r="CS63"/>
  <c r="CP63"/>
  <c r="CM63"/>
  <c r="CJ63"/>
  <c r="CG63"/>
  <c r="CD63"/>
  <c r="CA63"/>
  <c r="BX63"/>
  <c r="BU63"/>
  <c r="BR63"/>
  <c r="BO63"/>
  <c r="BL63"/>
  <c r="BI63"/>
  <c r="BF63"/>
  <c r="BC63"/>
  <c r="AZ63"/>
  <c r="AW63"/>
  <c r="AT63"/>
  <c r="AQ63"/>
  <c r="AN63"/>
  <c r="AK63"/>
  <c r="AH63"/>
  <c r="AE63"/>
  <c r="AB63"/>
  <c r="Y63"/>
  <c r="V63"/>
  <c r="S63"/>
  <c r="P63"/>
  <c r="M63"/>
  <c r="J63"/>
  <c r="G63"/>
  <c r="CS62"/>
  <c r="CP62"/>
  <c r="CM62"/>
  <c r="CJ62"/>
  <c r="CG62"/>
  <c r="CD62"/>
  <c r="CA62"/>
  <c r="BX62"/>
  <c r="BU62"/>
  <c r="BR62"/>
  <c r="BO62"/>
  <c r="BL62"/>
  <c r="BI62"/>
  <c r="BF62"/>
  <c r="BC62"/>
  <c r="AZ62"/>
  <c r="AW62"/>
  <c r="AT62"/>
  <c r="AQ62"/>
  <c r="AN62"/>
  <c r="AK62"/>
  <c r="AH62"/>
  <c r="AE62"/>
  <c r="AB62"/>
  <c r="Y62"/>
  <c r="V62"/>
  <c r="S62"/>
  <c r="P62"/>
  <c r="M62"/>
  <c r="J62"/>
  <c r="G62"/>
  <c r="CS61"/>
  <c r="CP61"/>
  <c r="CM61"/>
  <c r="CJ61"/>
  <c r="CG61"/>
  <c r="CD61"/>
  <c r="CA61"/>
  <c r="BX61"/>
  <c r="BU61"/>
  <c r="BR61"/>
  <c r="BO61"/>
  <c r="BL61"/>
  <c r="BI61"/>
  <c r="BF61"/>
  <c r="BC61"/>
  <c r="AZ61"/>
  <c r="AW61"/>
  <c r="AT61"/>
  <c r="AQ61"/>
  <c r="AN61"/>
  <c r="AK61"/>
  <c r="AH61"/>
  <c r="AE61"/>
  <c r="AB61"/>
  <c r="Y61"/>
  <c r="V61"/>
  <c r="S61"/>
  <c r="P61"/>
  <c r="M61"/>
  <c r="J61"/>
  <c r="G61"/>
  <c r="CS60"/>
  <c r="CP60"/>
  <c r="CM60"/>
  <c r="CJ60"/>
  <c r="CG60"/>
  <c r="CD60"/>
  <c r="CA60"/>
  <c r="BX60"/>
  <c r="BU60"/>
  <c r="BR60"/>
  <c r="BO60"/>
  <c r="BL60"/>
  <c r="BI60"/>
  <c r="BF60"/>
  <c r="BC60"/>
  <c r="AZ60"/>
  <c r="AW60"/>
  <c r="AT60"/>
  <c r="AQ60"/>
  <c r="AN60"/>
  <c r="AK60"/>
  <c r="AH60"/>
  <c r="AE60"/>
  <c r="AB60"/>
  <c r="Y60"/>
  <c r="V60"/>
  <c r="S60"/>
  <c r="P60"/>
  <c r="M60"/>
  <c r="J60"/>
  <c r="G60"/>
  <c r="CS59"/>
  <c r="CP59"/>
  <c r="CM59"/>
  <c r="CJ59"/>
  <c r="CG59"/>
  <c r="CD59"/>
  <c r="CA59"/>
  <c r="BX59"/>
  <c r="BU59"/>
  <c r="BR59"/>
  <c r="BO59"/>
  <c r="BL59"/>
  <c r="BI59"/>
  <c r="BF59"/>
  <c r="BC59"/>
  <c r="AZ59"/>
  <c r="AW59"/>
  <c r="AT59"/>
  <c r="AQ59"/>
  <c r="AN59"/>
  <c r="AK59"/>
  <c r="AH59"/>
  <c r="AE59"/>
  <c r="AB59"/>
  <c r="Y59"/>
  <c r="V59"/>
  <c r="S59"/>
  <c r="P59"/>
  <c r="M59"/>
  <c r="J59"/>
  <c r="G59"/>
  <c r="CS58"/>
  <c r="CP58"/>
  <c r="CM58"/>
  <c r="CJ58"/>
  <c r="CG58"/>
  <c r="CD58"/>
  <c r="CA58"/>
  <c r="BX58"/>
  <c r="BU58"/>
  <c r="BR58"/>
  <c r="BO58"/>
  <c r="BL58"/>
  <c r="BI58"/>
  <c r="BF58"/>
  <c r="BC58"/>
  <c r="AZ58"/>
  <c r="AW58"/>
  <c r="AT58"/>
  <c r="AQ58"/>
  <c r="AN58"/>
  <c r="AK58"/>
  <c r="AH58"/>
  <c r="AE58"/>
  <c r="AB58"/>
  <c r="Y58"/>
  <c r="V58"/>
  <c r="S58"/>
  <c r="P58"/>
  <c r="M58"/>
  <c r="J58"/>
  <c r="G58"/>
  <c r="CS56"/>
  <c r="CP56"/>
  <c r="CM56"/>
  <c r="CJ56"/>
  <c r="CG56"/>
  <c r="CD56"/>
  <c r="CA56"/>
  <c r="BX56"/>
  <c r="BU56"/>
  <c r="BR56"/>
  <c r="BO56"/>
  <c r="BL56"/>
  <c r="BI56"/>
  <c r="BF56"/>
  <c r="BC56"/>
  <c r="AZ56"/>
  <c r="AW56"/>
  <c r="AT56"/>
  <c r="AQ56"/>
  <c r="AN56"/>
  <c r="AK56"/>
  <c r="AH56"/>
  <c r="AE56"/>
  <c r="AB56"/>
  <c r="Y56"/>
  <c r="V56"/>
  <c r="S56"/>
  <c r="P56"/>
  <c r="M56"/>
  <c r="J56"/>
  <c r="G56"/>
  <c r="CS55"/>
  <c r="CP55"/>
  <c r="CM55"/>
  <c r="CJ55"/>
  <c r="CG55"/>
  <c r="CD55"/>
  <c r="CA55"/>
  <c r="BX55"/>
  <c r="BU55"/>
  <c r="BR55"/>
  <c r="BO55"/>
  <c r="BL55"/>
  <c r="BI55"/>
  <c r="BF55"/>
  <c r="BC55"/>
  <c r="AZ55"/>
  <c r="AW55"/>
  <c r="AT55"/>
  <c r="AQ55"/>
  <c r="AN55"/>
  <c r="AK55"/>
  <c r="AH55"/>
  <c r="AE55"/>
  <c r="AB55"/>
  <c r="Y55"/>
  <c r="V55"/>
  <c r="S55"/>
  <c r="P55"/>
  <c r="M55"/>
  <c r="J55"/>
  <c r="G55"/>
  <c r="CS54"/>
  <c r="CP54"/>
  <c r="CM54"/>
  <c r="CJ54"/>
  <c r="CG54"/>
  <c r="CD54"/>
  <c r="CA54"/>
  <c r="BX54"/>
  <c r="BU54"/>
  <c r="BR54"/>
  <c r="BO54"/>
  <c r="BL54"/>
  <c r="BI54"/>
  <c r="BF54"/>
  <c r="BC54"/>
  <c r="AZ54"/>
  <c r="AW54"/>
  <c r="AT54"/>
  <c r="AQ54"/>
  <c r="AN54"/>
  <c r="AK54"/>
  <c r="AH54"/>
  <c r="AE54"/>
  <c r="AB54"/>
  <c r="Y54"/>
  <c r="V54"/>
  <c r="S54"/>
  <c r="P54"/>
  <c r="M54"/>
  <c r="J54"/>
  <c r="G54"/>
  <c r="CS53"/>
  <c r="CP53"/>
  <c r="CM53"/>
  <c r="CJ53"/>
  <c r="CG53"/>
  <c r="CD53"/>
  <c r="CA53"/>
  <c r="BX53"/>
  <c r="BU53"/>
  <c r="BR53"/>
  <c r="BO53"/>
  <c r="BL53"/>
  <c r="BI53"/>
  <c r="BF53"/>
  <c r="BC53"/>
  <c r="AZ53"/>
  <c r="AW53"/>
  <c r="AT53"/>
  <c r="AQ53"/>
  <c r="AN53"/>
  <c r="AK53"/>
  <c r="AH53"/>
  <c r="AE53"/>
  <c r="AB53"/>
  <c r="Y53"/>
  <c r="V53"/>
  <c r="S53"/>
  <c r="P53"/>
  <c r="M53"/>
  <c r="J53"/>
  <c r="G53"/>
  <c r="CS52"/>
  <c r="CP52"/>
  <c r="CM52"/>
  <c r="CJ52"/>
  <c r="CG52"/>
  <c r="CD52"/>
  <c r="CA52"/>
  <c r="BX52"/>
  <c r="BU52"/>
  <c r="BR52"/>
  <c r="BO52"/>
  <c r="BL52"/>
  <c r="BI52"/>
  <c r="BF52"/>
  <c r="BC52"/>
  <c r="AZ52"/>
  <c r="AW52"/>
  <c r="AT52"/>
  <c r="AQ52"/>
  <c r="AN52"/>
  <c r="AK52"/>
  <c r="AH52"/>
  <c r="AE52"/>
  <c r="AB52"/>
  <c r="Y52"/>
  <c r="V52"/>
  <c r="S52"/>
  <c r="P52"/>
  <c r="M52"/>
  <c r="J52"/>
  <c r="G52"/>
  <c r="CS51"/>
  <c r="CP51"/>
  <c r="CM51"/>
  <c r="CJ51"/>
  <c r="CG51"/>
  <c r="CD51"/>
  <c r="CA51"/>
  <c r="BX51"/>
  <c r="BU51"/>
  <c r="BR51"/>
  <c r="BO51"/>
  <c r="BL51"/>
  <c r="BI51"/>
  <c r="BF51"/>
  <c r="BC51"/>
  <c r="AZ51"/>
  <c r="AW51"/>
  <c r="AT51"/>
  <c r="AQ51"/>
  <c r="AN51"/>
  <c r="AK51"/>
  <c r="AH51"/>
  <c r="AE51"/>
  <c r="AB51"/>
  <c r="Y51"/>
  <c r="V51"/>
  <c r="S51"/>
  <c r="P51"/>
  <c r="M51"/>
  <c r="J51"/>
  <c r="G51"/>
  <c r="CS50"/>
  <c r="CP50"/>
  <c r="CM50"/>
  <c r="CJ50"/>
  <c r="CG50"/>
  <c r="CD50"/>
  <c r="CA50"/>
  <c r="BX50"/>
  <c r="BU50"/>
  <c r="BR50"/>
  <c r="BO50"/>
  <c r="BL50"/>
  <c r="BI50"/>
  <c r="BF50"/>
  <c r="BC50"/>
  <c r="AZ50"/>
  <c r="AW50"/>
  <c r="AT50"/>
  <c r="AQ50"/>
  <c r="AN50"/>
  <c r="AK50"/>
  <c r="AH50"/>
  <c r="AE50"/>
  <c r="AB50"/>
  <c r="Y50"/>
  <c r="V50"/>
  <c r="S50"/>
  <c r="P50"/>
  <c r="M50"/>
  <c r="J50"/>
  <c r="G50"/>
  <c r="CS49"/>
  <c r="CP49"/>
  <c r="CM49"/>
  <c r="CJ49"/>
  <c r="CG49"/>
  <c r="CD49"/>
  <c r="CA49"/>
  <c r="BX49"/>
  <c r="BU49"/>
  <c r="BR49"/>
  <c r="BO49"/>
  <c r="BL49"/>
  <c r="BI49"/>
  <c r="BF49"/>
  <c r="BC49"/>
  <c r="AZ49"/>
  <c r="AW49"/>
  <c r="AT49"/>
  <c r="AQ49"/>
  <c r="AN49"/>
  <c r="AK49"/>
  <c r="AH49"/>
  <c r="AE49"/>
  <c r="AB49"/>
  <c r="Y49"/>
  <c r="V49"/>
  <c r="S49"/>
  <c r="P49"/>
  <c r="M49"/>
  <c r="J49"/>
  <c r="G49"/>
  <c r="CS46"/>
  <c r="CP46"/>
  <c r="CM46"/>
  <c r="CJ46"/>
  <c r="CG46"/>
  <c r="CD46"/>
  <c r="CA46"/>
  <c r="BX46"/>
  <c r="BU46"/>
  <c r="BR46"/>
  <c r="BO46"/>
  <c r="BL46"/>
  <c r="BI46"/>
  <c r="BF46"/>
  <c r="BC46"/>
  <c r="AZ46"/>
  <c r="AW46"/>
  <c r="AT46"/>
  <c r="AQ46"/>
  <c r="AN46"/>
  <c r="AK46"/>
  <c r="AH46"/>
  <c r="AE46"/>
  <c r="AB46"/>
  <c r="Y46"/>
  <c r="V46"/>
  <c r="S46"/>
  <c r="P46"/>
  <c r="M46"/>
  <c r="J46"/>
  <c r="G46"/>
  <c r="CS45"/>
  <c r="CP45"/>
  <c r="CM45"/>
  <c r="CJ45"/>
  <c r="CG45"/>
  <c r="CD45"/>
  <c r="CA45"/>
  <c r="BX45"/>
  <c r="BU45"/>
  <c r="BR45"/>
  <c r="BO45"/>
  <c r="BL45"/>
  <c r="BI45"/>
  <c r="BF45"/>
  <c r="BC45"/>
  <c r="AZ45"/>
  <c r="AW45"/>
  <c r="AT45"/>
  <c r="AQ45"/>
  <c r="AN45"/>
  <c r="AK45"/>
  <c r="AH45"/>
  <c r="AE45"/>
  <c r="AB45"/>
  <c r="Y45"/>
  <c r="V45"/>
  <c r="S45"/>
  <c r="P45"/>
  <c r="M45"/>
  <c r="J45"/>
  <c r="G45"/>
  <c r="CS44"/>
  <c r="CP44"/>
  <c r="CM44"/>
  <c r="CJ44"/>
  <c r="CG44"/>
  <c r="CD44"/>
  <c r="CA44"/>
  <c r="BX44"/>
  <c r="BU44"/>
  <c r="BR44"/>
  <c r="BO44"/>
  <c r="BL44"/>
  <c r="BI44"/>
  <c r="BF44"/>
  <c r="BC44"/>
  <c r="AZ44"/>
  <c r="AW44"/>
  <c r="AT44"/>
  <c r="AQ44"/>
  <c r="AN44"/>
  <c r="AK44"/>
  <c r="AH44"/>
  <c r="AE44"/>
  <c r="AB44"/>
  <c r="Y44"/>
  <c r="V44"/>
  <c r="S44"/>
  <c r="P44"/>
  <c r="M44"/>
  <c r="J44"/>
  <c r="G44"/>
  <c r="CS43"/>
  <c r="CP43"/>
  <c r="CM43"/>
  <c r="CJ43"/>
  <c r="CG43"/>
  <c r="CD43"/>
  <c r="CA43"/>
  <c r="BX43"/>
  <c r="BU43"/>
  <c r="BR43"/>
  <c r="BO43"/>
  <c r="BL43"/>
  <c r="BI43"/>
  <c r="BF43"/>
  <c r="BC43"/>
  <c r="AZ43"/>
  <c r="AW43"/>
  <c r="AT43"/>
  <c r="AQ43"/>
  <c r="AN43"/>
  <c r="AK43"/>
  <c r="AH43"/>
  <c r="AE43"/>
  <c r="AB43"/>
  <c r="Y43"/>
  <c r="V43"/>
  <c r="S43"/>
  <c r="P43"/>
  <c r="M43"/>
  <c r="J43"/>
  <c r="G43"/>
  <c r="CS42"/>
  <c r="CP42"/>
  <c r="CM42"/>
  <c r="CJ42"/>
  <c r="CG42"/>
  <c r="CD42"/>
  <c r="CA42"/>
  <c r="BX42"/>
  <c r="BU42"/>
  <c r="BR42"/>
  <c r="BO42"/>
  <c r="BL42"/>
  <c r="BI42"/>
  <c r="BF42"/>
  <c r="BC42"/>
  <c r="AZ42"/>
  <c r="AW42"/>
  <c r="AT42"/>
  <c r="AQ42"/>
  <c r="AN42"/>
  <c r="AK42"/>
  <c r="AH42"/>
  <c r="AE42"/>
  <c r="AB42"/>
  <c r="Y42"/>
  <c r="V42"/>
  <c r="S42"/>
  <c r="P42"/>
  <c r="M42"/>
  <c r="J42"/>
  <c r="G42"/>
  <c r="CS41"/>
  <c r="CP41"/>
  <c r="CM41"/>
  <c r="CJ41"/>
  <c r="CG41"/>
  <c r="CD41"/>
  <c r="CA41"/>
  <c r="BX41"/>
  <c r="BU41"/>
  <c r="BR41"/>
  <c r="BO41"/>
  <c r="BL41"/>
  <c r="BI41"/>
  <c r="BF41"/>
  <c r="BC41"/>
  <c r="AZ41"/>
  <c r="AW41"/>
  <c r="AT41"/>
  <c r="AQ41"/>
  <c r="AN41"/>
  <c r="AK41"/>
  <c r="AH41"/>
  <c r="AE41"/>
  <c r="AB41"/>
  <c r="Y41"/>
  <c r="V41"/>
  <c r="S41"/>
  <c r="P41"/>
  <c r="M41"/>
  <c r="J41"/>
  <c r="G41"/>
  <c r="CS40"/>
  <c r="CP40"/>
  <c r="CM40"/>
  <c r="CJ40"/>
  <c r="CG40"/>
  <c r="CD40"/>
  <c r="CA40"/>
  <c r="BX40"/>
  <c r="BU40"/>
  <c r="BR40"/>
  <c r="BO40"/>
  <c r="BL40"/>
  <c r="BI40"/>
  <c r="BF40"/>
  <c r="BC40"/>
  <c r="AZ40"/>
  <c r="AW40"/>
  <c r="AT40"/>
  <c r="AQ40"/>
  <c r="AN40"/>
  <c r="AK40"/>
  <c r="AH40"/>
  <c r="AE40"/>
  <c r="AB40"/>
  <c r="Y40"/>
  <c r="V40"/>
  <c r="S40"/>
  <c r="P40"/>
  <c r="M40"/>
  <c r="J40"/>
  <c r="G40"/>
  <c r="CS39"/>
  <c r="CP39"/>
  <c r="CM39"/>
  <c r="CJ39"/>
  <c r="CG39"/>
  <c r="CD39"/>
  <c r="CA39"/>
  <c r="BX39"/>
  <c r="BU39"/>
  <c r="BR39"/>
  <c r="BO39"/>
  <c r="BL39"/>
  <c r="BI39"/>
  <c r="BF39"/>
  <c r="BC39"/>
  <c r="AZ39"/>
  <c r="AW39"/>
  <c r="AT39"/>
  <c r="AQ39"/>
  <c r="AN39"/>
  <c r="AK39"/>
  <c r="AH39"/>
  <c r="AE39"/>
  <c r="AB39"/>
  <c r="Y39"/>
  <c r="V39"/>
  <c r="S39"/>
  <c r="P39"/>
  <c r="M39"/>
  <c r="J39"/>
  <c r="G39"/>
  <c r="CS37"/>
  <c r="CP37"/>
  <c r="CM37"/>
  <c r="CJ37"/>
  <c r="CG37"/>
  <c r="CD37"/>
  <c r="CA37"/>
  <c r="BX37"/>
  <c r="BU37"/>
  <c r="BR37"/>
  <c r="BO37"/>
  <c r="BL37"/>
  <c r="BI37"/>
  <c r="BF37"/>
  <c r="BC37"/>
  <c r="AZ37"/>
  <c r="AW37"/>
  <c r="AT37"/>
  <c r="AQ37"/>
  <c r="AN37"/>
  <c r="AK37"/>
  <c r="AH37"/>
  <c r="AE37"/>
  <c r="AB37"/>
  <c r="Y37"/>
  <c r="V37"/>
  <c r="S37"/>
  <c r="P37"/>
  <c r="M37"/>
  <c r="J37"/>
  <c r="G37"/>
  <c r="CS36"/>
  <c r="CP36"/>
  <c r="CM36"/>
  <c r="CJ36"/>
  <c r="CG36"/>
  <c r="CD36"/>
  <c r="CA36"/>
  <c r="BX36"/>
  <c r="BU36"/>
  <c r="BR36"/>
  <c r="BO36"/>
  <c r="BL36"/>
  <c r="BI36"/>
  <c r="BF36"/>
  <c r="BC36"/>
  <c r="AZ36"/>
  <c r="AW36"/>
  <c r="AT36"/>
  <c r="AQ36"/>
  <c r="AN36"/>
  <c r="AK36"/>
  <c r="AH36"/>
  <c r="AE36"/>
  <c r="AB36"/>
  <c r="Y36"/>
  <c r="V36"/>
  <c r="S36"/>
  <c r="P36"/>
  <c r="M36"/>
  <c r="J36"/>
  <c r="G36"/>
  <c r="CS35"/>
  <c r="CP35"/>
  <c r="CM35"/>
  <c r="CJ35"/>
  <c r="CG35"/>
  <c r="CD35"/>
  <c r="CA35"/>
  <c r="BX35"/>
  <c r="BU35"/>
  <c r="BR35"/>
  <c r="BO35"/>
  <c r="BL35"/>
  <c r="BI35"/>
  <c r="BF35"/>
  <c r="BC35"/>
  <c r="AZ35"/>
  <c r="AW35"/>
  <c r="AT35"/>
  <c r="AQ35"/>
  <c r="AN35"/>
  <c r="AK35"/>
  <c r="AH35"/>
  <c r="AE35"/>
  <c r="AB35"/>
  <c r="Y35"/>
  <c r="V35"/>
  <c r="S35"/>
  <c r="P35"/>
  <c r="M35"/>
  <c r="J35"/>
  <c r="G35"/>
  <c r="CS34"/>
  <c r="CP34"/>
  <c r="CM34"/>
  <c r="CJ34"/>
  <c r="CG34"/>
  <c r="CD34"/>
  <c r="CA34"/>
  <c r="BX34"/>
  <c r="BU34"/>
  <c r="BR34"/>
  <c r="BO34"/>
  <c r="BL34"/>
  <c r="BI34"/>
  <c r="BF34"/>
  <c r="BC34"/>
  <c r="AZ34"/>
  <c r="AW34"/>
  <c r="AT34"/>
  <c r="AQ34"/>
  <c r="AN34"/>
  <c r="AK34"/>
  <c r="AH34"/>
  <c r="AE34"/>
  <c r="AB34"/>
  <c r="Y34"/>
  <c r="V34"/>
  <c r="S34"/>
  <c r="P34"/>
  <c r="M34"/>
  <c r="J34"/>
  <c r="G34"/>
  <c r="CS33"/>
  <c r="CP33"/>
  <c r="CM33"/>
  <c r="CJ33"/>
  <c r="CG33"/>
  <c r="CD33"/>
  <c r="CA33"/>
  <c r="BX33"/>
  <c r="BU33"/>
  <c r="BR33"/>
  <c r="BO33"/>
  <c r="BL33"/>
  <c r="BI33"/>
  <c r="BF33"/>
  <c r="BC33"/>
  <c r="AZ33"/>
  <c r="AW33"/>
  <c r="AT33"/>
  <c r="AQ33"/>
  <c r="AN33"/>
  <c r="AK33"/>
  <c r="AH33"/>
  <c r="AE33"/>
  <c r="AB33"/>
  <c r="Y33"/>
  <c r="V33"/>
  <c r="S33"/>
  <c r="P33"/>
  <c r="M33"/>
  <c r="J33"/>
  <c r="G33"/>
  <c r="CS32"/>
  <c r="CP32"/>
  <c r="CM32"/>
  <c r="CJ32"/>
  <c r="CG32"/>
  <c r="CD32"/>
  <c r="CA32"/>
  <c r="BX32"/>
  <c r="BU32"/>
  <c r="BR32"/>
  <c r="BO32"/>
  <c r="BL32"/>
  <c r="BI32"/>
  <c r="BF32"/>
  <c r="BC32"/>
  <c r="AZ32"/>
  <c r="AW32"/>
  <c r="AT32"/>
  <c r="AQ32"/>
  <c r="AN32"/>
  <c r="AK32"/>
  <c r="AH32"/>
  <c r="AE32"/>
  <c r="AB32"/>
  <c r="Y32"/>
  <c r="V32"/>
  <c r="S32"/>
  <c r="P32"/>
  <c r="M32"/>
  <c r="J32"/>
  <c r="G32"/>
  <c r="CS31"/>
  <c r="CP31"/>
  <c r="CM31"/>
  <c r="CJ31"/>
  <c r="CG31"/>
  <c r="CD31"/>
  <c r="CA31"/>
  <c r="BX31"/>
  <c r="BU31"/>
  <c r="BR31"/>
  <c r="BO31"/>
  <c r="BL31"/>
  <c r="BI31"/>
  <c r="BF31"/>
  <c r="BC31"/>
  <c r="AZ31"/>
  <c r="AW31"/>
  <c r="AT31"/>
  <c r="AQ31"/>
  <c r="AN31"/>
  <c r="AK31"/>
  <c r="AH31"/>
  <c r="AE31"/>
  <c r="AB31"/>
  <c r="Y31"/>
  <c r="V31"/>
  <c r="S31"/>
  <c r="P31"/>
  <c r="M31"/>
  <c r="J31"/>
  <c r="G31"/>
  <c r="CS30"/>
  <c r="CP30"/>
  <c r="CM30"/>
  <c r="CJ30"/>
  <c r="CG30"/>
  <c r="CD30"/>
  <c r="CA30"/>
  <c r="BX30"/>
  <c r="BU30"/>
  <c r="BR30"/>
  <c r="BO30"/>
  <c r="BL30"/>
  <c r="BI30"/>
  <c r="BF30"/>
  <c r="BC30"/>
  <c r="AZ30"/>
  <c r="AW30"/>
  <c r="AT30"/>
  <c r="AQ30"/>
  <c r="AN30"/>
  <c r="AK30"/>
  <c r="AH30"/>
  <c r="AE30"/>
  <c r="AB30"/>
  <c r="Y30"/>
  <c r="V30"/>
  <c r="S30"/>
  <c r="P30"/>
  <c r="M30"/>
  <c r="J30"/>
  <c r="G30"/>
  <c r="CS404"/>
  <c r="CS403"/>
  <c r="CS402"/>
  <c r="CS401"/>
  <c r="CS400"/>
  <c r="CS398"/>
  <c r="CS397"/>
  <c r="CS396"/>
  <c r="CS395"/>
  <c r="CS394"/>
  <c r="CS392"/>
  <c r="CS391"/>
  <c r="CS390"/>
  <c r="CS389"/>
  <c r="CS388"/>
  <c r="CP404"/>
  <c r="CP403"/>
  <c r="CP402"/>
  <c r="CP401"/>
  <c r="CP400"/>
  <c r="CP398"/>
  <c r="CP397"/>
  <c r="CP396"/>
  <c r="CP395"/>
  <c r="CP394"/>
  <c r="CP392"/>
  <c r="CP391"/>
  <c r="CP390"/>
  <c r="CP389"/>
  <c r="CP388"/>
  <c r="CM404"/>
  <c r="CM403"/>
  <c r="CM402"/>
  <c r="CM401"/>
  <c r="CM400"/>
  <c r="CM398"/>
  <c r="CM397"/>
  <c r="CM396"/>
  <c r="CM395"/>
  <c r="CM394"/>
  <c r="CM392"/>
  <c r="CM391"/>
  <c r="CM390"/>
  <c r="CM389"/>
  <c r="CM388"/>
  <c r="CJ404"/>
  <c r="CJ403"/>
  <c r="CJ402"/>
  <c r="CJ401"/>
  <c r="CJ400"/>
  <c r="CJ398"/>
  <c r="CJ397"/>
  <c r="CJ396"/>
  <c r="CJ395"/>
  <c r="CJ394"/>
  <c r="CJ392"/>
  <c r="CJ391"/>
  <c r="CJ390"/>
  <c r="CJ389"/>
  <c r="CJ388"/>
  <c r="CG404"/>
  <c r="CG403"/>
  <c r="CG402"/>
  <c r="CG401"/>
  <c r="CG400"/>
  <c r="CG398"/>
  <c r="CG397"/>
  <c r="CG396"/>
  <c r="CG395"/>
  <c r="CG394"/>
  <c r="CG392"/>
  <c r="CG391"/>
  <c r="CG390"/>
  <c r="CG389"/>
  <c r="CG388"/>
  <c r="CD404"/>
  <c r="CD403"/>
  <c r="CD402"/>
  <c r="CD401"/>
  <c r="CD400"/>
  <c r="CD398"/>
  <c r="CD397"/>
  <c r="CD396"/>
  <c r="CD395"/>
  <c r="CD394"/>
  <c r="CD392"/>
  <c r="CD391"/>
  <c r="CD390"/>
  <c r="CD389"/>
  <c r="CD388"/>
  <c r="CA404"/>
  <c r="CA403"/>
  <c r="CA402"/>
  <c r="CA401"/>
  <c r="CA400"/>
  <c r="CA398"/>
  <c r="CA397"/>
  <c r="CA396"/>
  <c r="CA395"/>
  <c r="CA394"/>
  <c r="CA392"/>
  <c r="CA391"/>
  <c r="CA390"/>
  <c r="CA389"/>
  <c r="CA388"/>
  <c r="BX404"/>
  <c r="BX403"/>
  <c r="BX402"/>
  <c r="BX401"/>
  <c r="BX400"/>
  <c r="BX398"/>
  <c r="BX397"/>
  <c r="BX396"/>
  <c r="BX395"/>
  <c r="BX394"/>
  <c r="BX392"/>
  <c r="BX391"/>
  <c r="BX390"/>
  <c r="BX389"/>
  <c r="BX388"/>
  <c r="BU404"/>
  <c r="BU403"/>
  <c r="BU402"/>
  <c r="BU401"/>
  <c r="BU400"/>
  <c r="BU398"/>
  <c r="BU397"/>
  <c r="BU396"/>
  <c r="BU395"/>
  <c r="BU394"/>
  <c r="BU392"/>
  <c r="BU391"/>
  <c r="BU390"/>
  <c r="BU389"/>
  <c r="BU388"/>
  <c r="BR404"/>
  <c r="BR403"/>
  <c r="BR402"/>
  <c r="BR401"/>
  <c r="BR400"/>
  <c r="BR398"/>
  <c r="BR397"/>
  <c r="BR396"/>
  <c r="BR395"/>
  <c r="BR394"/>
  <c r="BR392"/>
  <c r="BR391"/>
  <c r="BR390"/>
  <c r="BR389"/>
  <c r="BR388"/>
  <c r="BO404"/>
  <c r="BO403"/>
  <c r="BO402"/>
  <c r="BO401"/>
  <c r="BO400"/>
  <c r="BO398"/>
  <c r="BO397"/>
  <c r="BO396"/>
  <c r="BO395"/>
  <c r="BO394"/>
  <c r="BO392"/>
  <c r="BO391"/>
  <c r="BO390"/>
  <c r="BO389"/>
  <c r="BO388"/>
  <c r="BL404"/>
  <c r="BL403"/>
  <c r="BL402"/>
  <c r="BL401"/>
  <c r="BL400"/>
  <c r="BL398"/>
  <c r="BL397"/>
  <c r="BL396"/>
  <c r="BL395"/>
  <c r="BL394"/>
  <c r="BL392"/>
  <c r="BL391"/>
  <c r="BL390"/>
  <c r="BL389"/>
  <c r="BL388"/>
  <c r="BI404"/>
  <c r="BI403"/>
  <c r="BI402"/>
  <c r="BI401"/>
  <c r="BI400"/>
  <c r="BI398"/>
  <c r="BI397"/>
  <c r="BI396"/>
  <c r="BI395"/>
  <c r="BI394"/>
  <c r="BI392"/>
  <c r="BI391"/>
  <c r="BI390"/>
  <c r="BI389"/>
  <c r="BI388"/>
  <c r="BF404"/>
  <c r="BF403"/>
  <c r="BF402"/>
  <c r="BF401"/>
  <c r="BF400"/>
  <c r="BF398"/>
  <c r="BF397"/>
  <c r="BF396"/>
  <c r="BF395"/>
  <c r="BF394"/>
  <c r="BF392"/>
  <c r="BF391"/>
  <c r="BF390"/>
  <c r="BF389"/>
  <c r="BF388"/>
  <c r="BC404"/>
  <c r="BC403"/>
  <c r="BC402"/>
  <c r="BC401"/>
  <c r="BC400"/>
  <c r="BC398"/>
  <c r="BC397"/>
  <c r="BC396"/>
  <c r="BC395"/>
  <c r="BC394"/>
  <c r="BC392"/>
  <c r="BC391"/>
  <c r="BC390"/>
  <c r="BC389"/>
  <c r="BC388"/>
  <c r="AZ404"/>
  <c r="AZ403"/>
  <c r="AZ402"/>
  <c r="AZ401"/>
  <c r="AZ400"/>
  <c r="AZ398"/>
  <c r="AZ397"/>
  <c r="AZ396"/>
  <c r="AZ395"/>
  <c r="AZ394"/>
  <c r="AZ392"/>
  <c r="AZ391"/>
  <c r="AZ390"/>
  <c r="AZ389"/>
  <c r="AZ388"/>
  <c r="AW404"/>
  <c r="AW403"/>
  <c r="AW402"/>
  <c r="AW401"/>
  <c r="AW400"/>
  <c r="AW398"/>
  <c r="AW397"/>
  <c r="AW396"/>
  <c r="AW395"/>
  <c r="AW394"/>
  <c r="AW392"/>
  <c r="AW391"/>
  <c r="AW390"/>
  <c r="AW389"/>
  <c r="AW388"/>
  <c r="AT404"/>
  <c r="AT403"/>
  <c r="AT402"/>
  <c r="AT401"/>
  <c r="AT400"/>
  <c r="AT398"/>
  <c r="AT397"/>
  <c r="AT396"/>
  <c r="AT395"/>
  <c r="AT394"/>
  <c r="AT392"/>
  <c r="AT391"/>
  <c r="AT390"/>
  <c r="AT389"/>
  <c r="AT388"/>
  <c r="AQ404"/>
  <c r="AQ403"/>
  <c r="AQ402"/>
  <c r="AQ401"/>
  <c r="AQ400"/>
  <c r="AQ398"/>
  <c r="AQ397"/>
  <c r="AQ396"/>
  <c r="AQ395"/>
  <c r="AQ394"/>
  <c r="AQ392"/>
  <c r="AQ391"/>
  <c r="AQ390"/>
  <c r="AQ389"/>
  <c r="AQ388"/>
  <c r="AN404"/>
  <c r="AN403"/>
  <c r="AN402"/>
  <c r="AN401"/>
  <c r="AN400"/>
  <c r="AN398"/>
  <c r="AN397"/>
  <c r="AN396"/>
  <c r="AN395"/>
  <c r="AN394"/>
  <c r="AN392"/>
  <c r="AN391"/>
  <c r="AN390"/>
  <c r="AN389"/>
  <c r="AN388"/>
  <c r="AK404"/>
  <c r="AK403"/>
  <c r="AK402"/>
  <c r="AK401"/>
  <c r="AK400"/>
  <c r="AK398"/>
  <c r="AK397"/>
  <c r="AK396"/>
  <c r="AK395"/>
  <c r="AK394"/>
  <c r="AK392"/>
  <c r="AK391"/>
  <c r="AK390"/>
  <c r="AK389"/>
  <c r="AK388"/>
  <c r="AH404"/>
  <c r="AH403"/>
  <c r="AH402"/>
  <c r="AH401"/>
  <c r="AH400"/>
  <c r="AH398"/>
  <c r="AH397"/>
  <c r="AH396"/>
  <c r="AH395"/>
  <c r="AH394"/>
  <c r="AH392"/>
  <c r="AH391"/>
  <c r="AH390"/>
  <c r="AH389"/>
  <c r="AH388"/>
  <c r="AE404"/>
  <c r="AE403"/>
  <c r="AE402"/>
  <c r="AE401"/>
  <c r="AE400"/>
  <c r="AE398"/>
  <c r="AE397"/>
  <c r="AE396"/>
  <c r="AE395"/>
  <c r="AE394"/>
  <c r="AE392"/>
  <c r="AE391"/>
  <c r="AE390"/>
  <c r="AE389"/>
  <c r="AE388"/>
  <c r="AB404"/>
  <c r="AB403"/>
  <c r="AB402"/>
  <c r="AB401"/>
  <c r="AB400"/>
  <c r="AB398"/>
  <c r="AB397"/>
  <c r="AB396"/>
  <c r="AB395"/>
  <c r="AB394"/>
  <c r="AB392"/>
  <c r="AB391"/>
  <c r="AB390"/>
  <c r="AB389"/>
  <c r="AB388"/>
  <c r="Y404"/>
  <c r="Y403"/>
  <c r="Y402"/>
  <c r="Y401"/>
  <c r="Y400"/>
  <c r="Y398"/>
  <c r="Y397"/>
  <c r="Y396"/>
  <c r="Y395"/>
  <c r="Y394"/>
  <c r="Y392"/>
  <c r="Y391"/>
  <c r="Y390"/>
  <c r="Y389"/>
  <c r="Y388"/>
  <c r="V404"/>
  <c r="V403"/>
  <c r="V402"/>
  <c r="V401"/>
  <c r="V400"/>
  <c r="V398"/>
  <c r="V397"/>
  <c r="V396"/>
  <c r="V395"/>
  <c r="V394"/>
  <c r="V392"/>
  <c r="V391"/>
  <c r="V390"/>
  <c r="V389"/>
  <c r="V388"/>
  <c r="S404"/>
  <c r="S403"/>
  <c r="S402"/>
  <c r="S401"/>
  <c r="S400"/>
  <c r="S398"/>
  <c r="S397"/>
  <c r="S396"/>
  <c r="S395"/>
  <c r="S394"/>
  <c r="S392"/>
  <c r="S391"/>
  <c r="S390"/>
  <c r="S389"/>
  <c r="S388"/>
  <c r="P404"/>
  <c r="P403"/>
  <c r="P402"/>
  <c r="P401"/>
  <c r="P400"/>
  <c r="P398"/>
  <c r="P397"/>
  <c r="P396"/>
  <c r="P395"/>
  <c r="P394"/>
  <c r="P392"/>
  <c r="P391"/>
  <c r="P390"/>
  <c r="P389"/>
  <c r="P388"/>
  <c r="M404"/>
  <c r="M403"/>
  <c r="M402"/>
  <c r="M401"/>
  <c r="M400"/>
  <c r="M398"/>
  <c r="M397"/>
  <c r="M396"/>
  <c r="M395"/>
  <c r="M394"/>
  <c r="M392"/>
  <c r="M391"/>
  <c r="M390"/>
  <c r="M389"/>
  <c r="M388"/>
  <c r="J404"/>
  <c r="J403"/>
  <c r="J402"/>
  <c r="J401"/>
  <c r="J400"/>
  <c r="J398"/>
  <c r="J397"/>
  <c r="J396"/>
  <c r="J395"/>
  <c r="J394"/>
  <c r="J392"/>
  <c r="J391"/>
  <c r="J390"/>
  <c r="J389"/>
  <c r="J388"/>
  <c r="G404"/>
  <c r="G403"/>
  <c r="G402"/>
  <c r="G401"/>
  <c r="G400"/>
  <c r="G398"/>
  <c r="G396"/>
  <c r="G397"/>
  <c r="G395"/>
  <c r="G394"/>
  <c r="G392"/>
  <c r="G391"/>
  <c r="G390"/>
  <c r="G389"/>
  <c r="G388"/>
  <c r="G445"/>
  <c r="G444" s="1"/>
  <c r="CS445"/>
  <c r="CS438"/>
  <c r="CP445"/>
  <c r="CP438"/>
  <c r="CM445"/>
  <c r="CM438"/>
  <c r="CJ445"/>
  <c r="CJ438"/>
  <c r="CG445"/>
  <c r="CG438"/>
  <c r="CD445"/>
  <c r="CD438"/>
  <c r="CA445"/>
  <c r="CA438"/>
  <c r="BX445"/>
  <c r="BX438"/>
  <c r="BU445"/>
  <c r="BU438"/>
  <c r="BR445"/>
  <c r="BR438"/>
  <c r="BO445"/>
  <c r="BO438"/>
  <c r="BL445"/>
  <c r="BL438"/>
  <c r="BI445"/>
  <c r="BI438"/>
  <c r="BF445"/>
  <c r="BF438"/>
  <c r="BC445"/>
  <c r="BC438"/>
  <c r="AZ445"/>
  <c r="AZ438"/>
  <c r="AW445"/>
  <c r="AW438"/>
  <c r="AT445"/>
  <c r="AT438"/>
  <c r="AQ445"/>
  <c r="AQ438"/>
  <c r="AN445"/>
  <c r="AN438"/>
  <c r="AK445"/>
  <c r="AK438"/>
  <c r="AH445"/>
  <c r="AH438"/>
  <c r="AE445"/>
  <c r="AE438"/>
  <c r="AB445"/>
  <c r="AB438"/>
  <c r="Y445"/>
  <c r="Y438"/>
  <c r="V445"/>
  <c r="V438"/>
  <c r="S445"/>
  <c r="S438"/>
  <c r="P445"/>
  <c r="P438"/>
  <c r="M445"/>
  <c r="M438"/>
  <c r="J445"/>
  <c r="J438"/>
  <c r="CS771"/>
  <c r="CP771"/>
  <c r="CM771"/>
  <c r="CJ771"/>
  <c r="CG771"/>
  <c r="CD771"/>
  <c r="CA771"/>
  <c r="BX771"/>
  <c r="BU771"/>
  <c r="BR771"/>
  <c r="BO771"/>
  <c r="BL771"/>
  <c r="BI771"/>
  <c r="BF771"/>
  <c r="BC771"/>
  <c r="AZ771"/>
  <c r="AW771"/>
  <c r="AT771"/>
  <c r="AQ771"/>
  <c r="AN771"/>
  <c r="AK771"/>
  <c r="AH771"/>
  <c r="AE771"/>
  <c r="AB771"/>
  <c r="Y771"/>
  <c r="V771"/>
  <c r="S771"/>
  <c r="P771"/>
  <c r="M771"/>
  <c r="J771"/>
  <c r="G771"/>
  <c r="CS770"/>
  <c r="CP770"/>
  <c r="CM770"/>
  <c r="CJ770"/>
  <c r="CG770"/>
  <c r="CD770"/>
  <c r="CA770"/>
  <c r="BX770"/>
  <c r="BU770"/>
  <c r="BR770"/>
  <c r="BO770"/>
  <c r="BL770"/>
  <c r="BI770"/>
  <c r="BF770"/>
  <c r="BC770"/>
  <c r="AZ770"/>
  <c r="AW770"/>
  <c r="AT770"/>
  <c r="AQ770"/>
  <c r="AN770"/>
  <c r="AK770"/>
  <c r="AH770"/>
  <c r="AE770"/>
  <c r="AB770"/>
  <c r="Y770"/>
  <c r="V770"/>
  <c r="S770"/>
  <c r="P770"/>
  <c r="M770"/>
  <c r="J770"/>
  <c r="G770"/>
  <c r="CS769"/>
  <c r="CP769"/>
  <c r="CM769"/>
  <c r="CJ769"/>
  <c r="CG769"/>
  <c r="CD769"/>
  <c r="CA769"/>
  <c r="BX769"/>
  <c r="BU769"/>
  <c r="BR769"/>
  <c r="BO769"/>
  <c r="BL769"/>
  <c r="BI769"/>
  <c r="BF769"/>
  <c r="BC769"/>
  <c r="AZ769"/>
  <c r="AW769"/>
  <c r="AT769"/>
  <c r="AQ769"/>
  <c r="AN769"/>
  <c r="AK769"/>
  <c r="AH769"/>
  <c r="AE769"/>
  <c r="AB769"/>
  <c r="Y769"/>
  <c r="V769"/>
  <c r="S769"/>
  <c r="P769"/>
  <c r="M769"/>
  <c r="J769"/>
  <c r="G769"/>
  <c r="CS768"/>
  <c r="CP768"/>
  <c r="CM768"/>
  <c r="CJ768"/>
  <c r="CG768"/>
  <c r="CD768"/>
  <c r="CA768"/>
  <c r="BX768"/>
  <c r="BU768"/>
  <c r="BR768"/>
  <c r="BO768"/>
  <c r="BL768"/>
  <c r="BI768"/>
  <c r="BF768"/>
  <c r="BC768"/>
  <c r="AZ768"/>
  <c r="AW768"/>
  <c r="AT768"/>
  <c r="AQ768"/>
  <c r="AN768"/>
  <c r="AK768"/>
  <c r="AH768"/>
  <c r="AE768"/>
  <c r="AB768"/>
  <c r="Y768"/>
  <c r="V768"/>
  <c r="S768"/>
  <c r="P768"/>
  <c r="M768"/>
  <c r="J768"/>
  <c r="G768"/>
  <c r="CS767"/>
  <c r="CP767"/>
  <c r="CM767"/>
  <c r="CJ767"/>
  <c r="CG767"/>
  <c r="CD767"/>
  <c r="CA767"/>
  <c r="BX767"/>
  <c r="BU767"/>
  <c r="BR767"/>
  <c r="BO767"/>
  <c r="BL767"/>
  <c r="BI767"/>
  <c r="BF767"/>
  <c r="BC767"/>
  <c r="AZ767"/>
  <c r="AW767"/>
  <c r="AT767"/>
  <c r="AQ767"/>
  <c r="AN767"/>
  <c r="AK767"/>
  <c r="AH767"/>
  <c r="AE767"/>
  <c r="AB767"/>
  <c r="Y767"/>
  <c r="V767"/>
  <c r="S767"/>
  <c r="P767"/>
  <c r="M767"/>
  <c r="J767"/>
  <c r="G767"/>
  <c r="CS766"/>
  <c r="CP766"/>
  <c r="CM766"/>
  <c r="CJ766"/>
  <c r="CG766"/>
  <c r="CD766"/>
  <c r="CA766"/>
  <c r="BX766"/>
  <c r="BU766"/>
  <c r="BR766"/>
  <c r="BO766"/>
  <c r="BL766"/>
  <c r="BI766"/>
  <c r="BF766"/>
  <c r="BC766"/>
  <c r="AZ766"/>
  <c r="AW766"/>
  <c r="AT766"/>
  <c r="AQ766"/>
  <c r="AN766"/>
  <c r="AK766"/>
  <c r="AH766"/>
  <c r="AE766"/>
  <c r="AB766"/>
  <c r="Y766"/>
  <c r="V766"/>
  <c r="S766"/>
  <c r="P766"/>
  <c r="M766"/>
  <c r="J766"/>
  <c r="G766"/>
  <c r="CS765"/>
  <c r="CP765"/>
  <c r="CM765"/>
  <c r="CJ765"/>
  <c r="CG765"/>
  <c r="CD765"/>
  <c r="CA765"/>
  <c r="BX765"/>
  <c r="BU765"/>
  <c r="BR765"/>
  <c r="BO765"/>
  <c r="BL765"/>
  <c r="BI765"/>
  <c r="BF765"/>
  <c r="BC765"/>
  <c r="AZ765"/>
  <c r="AW765"/>
  <c r="AT765"/>
  <c r="AQ765"/>
  <c r="AN765"/>
  <c r="AK765"/>
  <c r="AH765"/>
  <c r="AE765"/>
  <c r="AB765"/>
  <c r="Y765"/>
  <c r="V765"/>
  <c r="S765"/>
  <c r="P765"/>
  <c r="M765"/>
  <c r="J765"/>
  <c r="G765"/>
  <c r="CS764"/>
  <c r="CP764"/>
  <c r="CM764"/>
  <c r="CJ764"/>
  <c r="CG764"/>
  <c r="CD764"/>
  <c r="CA764"/>
  <c r="BX764"/>
  <c r="BU764"/>
  <c r="BR764"/>
  <c r="BO764"/>
  <c r="BL764"/>
  <c r="BI764"/>
  <c r="BF764"/>
  <c r="BC764"/>
  <c r="AZ764"/>
  <c r="AW764"/>
  <c r="AT764"/>
  <c r="AQ764"/>
  <c r="AN764"/>
  <c r="AK764"/>
  <c r="AH764"/>
  <c r="AE764"/>
  <c r="AB764"/>
  <c r="Y764"/>
  <c r="V764"/>
  <c r="S764"/>
  <c r="P764"/>
  <c r="M764"/>
  <c r="J764"/>
  <c r="G764"/>
  <c r="CS763"/>
  <c r="CP763"/>
  <c r="CM763"/>
  <c r="CJ763"/>
  <c r="CG763"/>
  <c r="CD763"/>
  <c r="CA763"/>
  <c r="BX763"/>
  <c r="BU763"/>
  <c r="BR763"/>
  <c r="BO763"/>
  <c r="BL763"/>
  <c r="BI763"/>
  <c r="BF763"/>
  <c r="BC763"/>
  <c r="AZ763"/>
  <c r="AW763"/>
  <c r="AT763"/>
  <c r="AQ763"/>
  <c r="AN763"/>
  <c r="AK763"/>
  <c r="AH763"/>
  <c r="AE763"/>
  <c r="AB763"/>
  <c r="Y763"/>
  <c r="V763"/>
  <c r="S763"/>
  <c r="P763"/>
  <c r="M763"/>
  <c r="J763"/>
  <c r="G763"/>
  <c r="CS762"/>
  <c r="CP762"/>
  <c r="CM762"/>
  <c r="CJ762"/>
  <c r="CG762"/>
  <c r="CD762"/>
  <c r="CA762"/>
  <c r="BX762"/>
  <c r="BU762"/>
  <c r="BR762"/>
  <c r="BO762"/>
  <c r="BL762"/>
  <c r="BI762"/>
  <c r="BF762"/>
  <c r="BC762"/>
  <c r="AZ762"/>
  <c r="AW762"/>
  <c r="AT762"/>
  <c r="AQ762"/>
  <c r="AN762"/>
  <c r="AK762"/>
  <c r="AH762"/>
  <c r="AE762"/>
  <c r="AB762"/>
  <c r="Y762"/>
  <c r="V762"/>
  <c r="S762"/>
  <c r="P762"/>
  <c r="M762"/>
  <c r="J762"/>
  <c r="G762"/>
  <c r="CS761"/>
  <c r="CP761"/>
  <c r="CM761"/>
  <c r="CJ761"/>
  <c r="CG761"/>
  <c r="CD761"/>
  <c r="CA761"/>
  <c r="BX761"/>
  <c r="BU761"/>
  <c r="BR761"/>
  <c r="BO761"/>
  <c r="BL761"/>
  <c r="BI761"/>
  <c r="BF761"/>
  <c r="BC761"/>
  <c r="AZ761"/>
  <c r="AW761"/>
  <c r="AT761"/>
  <c r="AQ761"/>
  <c r="AN761"/>
  <c r="AK761"/>
  <c r="AH761"/>
  <c r="AE761"/>
  <c r="AB761"/>
  <c r="Y761"/>
  <c r="V761"/>
  <c r="S761"/>
  <c r="P761"/>
  <c r="M761"/>
  <c r="J761"/>
  <c r="G761"/>
  <c r="CS760"/>
  <c r="CP760"/>
  <c r="CM760"/>
  <c r="CJ760"/>
  <c r="CG760"/>
  <c r="CD760"/>
  <c r="CA760"/>
  <c r="BX760"/>
  <c r="BU760"/>
  <c r="BR760"/>
  <c r="BO760"/>
  <c r="BL760"/>
  <c r="BI760"/>
  <c r="BF760"/>
  <c r="BC760"/>
  <c r="AZ760"/>
  <c r="AW760"/>
  <c r="AT760"/>
  <c r="AQ760"/>
  <c r="AN760"/>
  <c r="AK760"/>
  <c r="AH760"/>
  <c r="AE760"/>
  <c r="AB760"/>
  <c r="Y760"/>
  <c r="V760"/>
  <c r="S760"/>
  <c r="P760"/>
  <c r="M760"/>
  <c r="J760"/>
  <c r="G760"/>
  <c r="CS759"/>
  <c r="CP759"/>
  <c r="CM759"/>
  <c r="CJ759"/>
  <c r="CG759"/>
  <c r="CD759"/>
  <c r="CA759"/>
  <c r="BX759"/>
  <c r="BU759"/>
  <c r="BR759"/>
  <c r="BO759"/>
  <c r="BL759"/>
  <c r="BI759"/>
  <c r="BF759"/>
  <c r="BC759"/>
  <c r="AZ759"/>
  <c r="AW759"/>
  <c r="AT759"/>
  <c r="AQ759"/>
  <c r="AN759"/>
  <c r="AK759"/>
  <c r="AH759"/>
  <c r="AE759"/>
  <c r="AB759"/>
  <c r="Y759"/>
  <c r="V759"/>
  <c r="S759"/>
  <c r="P759"/>
  <c r="M759"/>
  <c r="J759"/>
  <c r="G759"/>
  <c r="CS758"/>
  <c r="CP758"/>
  <c r="CM758"/>
  <c r="CJ758"/>
  <c r="CG758"/>
  <c r="CD758"/>
  <c r="CA758"/>
  <c r="BX758"/>
  <c r="BU758"/>
  <c r="BR758"/>
  <c r="BO758"/>
  <c r="BL758"/>
  <c r="BI758"/>
  <c r="BF758"/>
  <c r="BC758"/>
  <c r="AZ758"/>
  <c r="AW758"/>
  <c r="AT758"/>
  <c r="AQ758"/>
  <c r="AN758"/>
  <c r="AK758"/>
  <c r="AH758"/>
  <c r="AE758"/>
  <c r="AB758"/>
  <c r="Y758"/>
  <c r="V758"/>
  <c r="S758"/>
  <c r="P758"/>
  <c r="M758"/>
  <c r="J758"/>
  <c r="G758"/>
  <c r="CS757"/>
  <c r="CP757"/>
  <c r="CM757"/>
  <c r="CJ757"/>
  <c r="CG757"/>
  <c r="CD757"/>
  <c r="CA757"/>
  <c r="BX757"/>
  <c r="BU757"/>
  <c r="BR757"/>
  <c r="BO757"/>
  <c r="BL757"/>
  <c r="BI757"/>
  <c r="BF757"/>
  <c r="BC757"/>
  <c r="AZ757"/>
  <c r="AW757"/>
  <c r="AT757"/>
  <c r="AQ757"/>
  <c r="AN757"/>
  <c r="AK757"/>
  <c r="AH757"/>
  <c r="AE757"/>
  <c r="AB757"/>
  <c r="Y757"/>
  <c r="V757"/>
  <c r="S757"/>
  <c r="P757"/>
  <c r="M757"/>
  <c r="J757"/>
  <c r="G757"/>
  <c r="CS756"/>
  <c r="CP756"/>
  <c r="CM756"/>
  <c r="CJ756"/>
  <c r="CG756"/>
  <c r="CD756"/>
  <c r="CA756"/>
  <c r="BX756"/>
  <c r="BU756"/>
  <c r="BR756"/>
  <c r="BO756"/>
  <c r="BL756"/>
  <c r="BI756"/>
  <c r="BF756"/>
  <c r="BC756"/>
  <c r="AZ756"/>
  <c r="AW756"/>
  <c r="AT756"/>
  <c r="AQ756"/>
  <c r="AN756"/>
  <c r="AK756"/>
  <c r="AH756"/>
  <c r="AE756"/>
  <c r="AB756"/>
  <c r="Y756"/>
  <c r="V756"/>
  <c r="S756"/>
  <c r="P756"/>
  <c r="M756"/>
  <c r="J756"/>
  <c r="G756"/>
  <c r="CS755"/>
  <c r="CP755"/>
  <c r="CM755"/>
  <c r="CJ755"/>
  <c r="CG755"/>
  <c r="CD755"/>
  <c r="CA755"/>
  <c r="BX755"/>
  <c r="BU755"/>
  <c r="BR755"/>
  <c r="BO755"/>
  <c r="BL755"/>
  <c r="BI755"/>
  <c r="BF755"/>
  <c r="BC755"/>
  <c r="AZ755"/>
  <c r="AW755"/>
  <c r="AT755"/>
  <c r="AQ755"/>
  <c r="AN755"/>
  <c r="AK755"/>
  <c r="AH755"/>
  <c r="AE755"/>
  <c r="AB755"/>
  <c r="Y755"/>
  <c r="V755"/>
  <c r="S755"/>
  <c r="P755"/>
  <c r="M755"/>
  <c r="J755"/>
  <c r="G755"/>
  <c r="CS754"/>
  <c r="CP754"/>
  <c r="CM754"/>
  <c r="CJ754"/>
  <c r="CG754"/>
  <c r="CD754"/>
  <c r="CA754"/>
  <c r="BX754"/>
  <c r="BU754"/>
  <c r="BR754"/>
  <c r="BO754"/>
  <c r="BL754"/>
  <c r="BI754"/>
  <c r="BF754"/>
  <c r="BC754"/>
  <c r="AZ754"/>
  <c r="AW754"/>
  <c r="AT754"/>
  <c r="AQ754"/>
  <c r="AN754"/>
  <c r="AK754"/>
  <c r="AH754"/>
  <c r="AE754"/>
  <c r="AB754"/>
  <c r="Y754"/>
  <c r="V754"/>
  <c r="S754"/>
  <c r="P754"/>
  <c r="M754"/>
  <c r="J754"/>
  <c r="G754"/>
  <c r="CS753"/>
  <c r="CP753"/>
  <c r="CM753"/>
  <c r="CJ753"/>
  <c r="CG753"/>
  <c r="CD753"/>
  <c r="CA753"/>
  <c r="BX753"/>
  <c r="BU753"/>
  <c r="BR753"/>
  <c r="BO753"/>
  <c r="BL753"/>
  <c r="BI753"/>
  <c r="BF753"/>
  <c r="BC753"/>
  <c r="AZ753"/>
  <c r="AW753"/>
  <c r="AT753"/>
  <c r="AQ753"/>
  <c r="AN753"/>
  <c r="AK753"/>
  <c r="AH753"/>
  <c r="AE753"/>
  <c r="AB753"/>
  <c r="Y753"/>
  <c r="V753"/>
  <c r="S753"/>
  <c r="P753"/>
  <c r="M753"/>
  <c r="J753"/>
  <c r="G753"/>
  <c r="CM750"/>
  <c r="CM746"/>
  <c r="CM742"/>
  <c r="CS752"/>
  <c r="CP752"/>
  <c r="CM752"/>
  <c r="CJ752"/>
  <c r="CG752"/>
  <c r="CD752"/>
  <c r="CA752"/>
  <c r="BX752"/>
  <c r="BU752"/>
  <c r="BR752"/>
  <c r="BO752"/>
  <c r="BL752"/>
  <c r="BI752"/>
  <c r="BF752"/>
  <c r="BC752"/>
  <c r="AZ752"/>
  <c r="AW752"/>
  <c r="AT752"/>
  <c r="AQ752"/>
  <c r="AN752"/>
  <c r="AK752"/>
  <c r="AH752"/>
  <c r="AE752"/>
  <c r="AB752"/>
  <c r="Y752"/>
  <c r="V752"/>
  <c r="S752"/>
  <c r="P752"/>
  <c r="M752"/>
  <c r="J752"/>
  <c r="G752"/>
  <c r="CS751"/>
  <c r="CP751"/>
  <c r="CM751"/>
  <c r="CJ751"/>
  <c r="CG751"/>
  <c r="CD751"/>
  <c r="CA751"/>
  <c r="BX751"/>
  <c r="BU751"/>
  <c r="BR751"/>
  <c r="BO751"/>
  <c r="BL751"/>
  <c r="BI751"/>
  <c r="BF751"/>
  <c r="BC751"/>
  <c r="AZ751"/>
  <c r="AW751"/>
  <c r="AT751"/>
  <c r="AQ751"/>
  <c r="AN751"/>
  <c r="AK751"/>
  <c r="AH751"/>
  <c r="AE751"/>
  <c r="AB751"/>
  <c r="Y751"/>
  <c r="V751"/>
  <c r="S751"/>
  <c r="P751"/>
  <c r="M751"/>
  <c r="J751"/>
  <c r="G751"/>
  <c r="CP750"/>
  <c r="CJ750"/>
  <c r="CD750"/>
  <c r="BX750"/>
  <c r="BR750"/>
  <c r="BL750"/>
  <c r="BF750"/>
  <c r="AZ750"/>
  <c r="AT750"/>
  <c r="AN750"/>
  <c r="AH750"/>
  <c r="AB750"/>
  <c r="V750"/>
  <c r="P750"/>
  <c r="J750"/>
  <c r="CS749"/>
  <c r="CP749"/>
  <c r="CM749"/>
  <c r="CJ749"/>
  <c r="CG749"/>
  <c r="CD749"/>
  <c r="CA749"/>
  <c r="BX749"/>
  <c r="BU749"/>
  <c r="BR749"/>
  <c r="BO749"/>
  <c r="BL749"/>
  <c r="BI749"/>
  <c r="BF749"/>
  <c r="BC749"/>
  <c r="AZ749"/>
  <c r="AW749"/>
  <c r="AT749"/>
  <c r="AQ749"/>
  <c r="AN749"/>
  <c r="AK749"/>
  <c r="AH749"/>
  <c r="AE749"/>
  <c r="AB749"/>
  <c r="Y749"/>
  <c r="V749"/>
  <c r="S749"/>
  <c r="P749"/>
  <c r="M749"/>
  <c r="J749"/>
  <c r="G749"/>
  <c r="CS748"/>
  <c r="CP748"/>
  <c r="CM748"/>
  <c r="CJ748"/>
  <c r="CG748"/>
  <c r="CD748"/>
  <c r="CA748"/>
  <c r="BX748"/>
  <c r="BU748"/>
  <c r="BR748"/>
  <c r="BO748"/>
  <c r="BL748"/>
  <c r="BI748"/>
  <c r="BF748"/>
  <c r="BC748"/>
  <c r="AZ748"/>
  <c r="AW748"/>
  <c r="AT748"/>
  <c r="AQ748"/>
  <c r="AN748"/>
  <c r="AK748"/>
  <c r="AH748"/>
  <c r="AE748"/>
  <c r="AB748"/>
  <c r="Y748"/>
  <c r="V748"/>
  <c r="S748"/>
  <c r="P748"/>
  <c r="M748"/>
  <c r="J748"/>
  <c r="G748"/>
  <c r="CS747"/>
  <c r="CP747"/>
  <c r="CM747"/>
  <c r="CJ747"/>
  <c r="CG747"/>
  <c r="CD747"/>
  <c r="CA747"/>
  <c r="BX747"/>
  <c r="BU747"/>
  <c r="BR747"/>
  <c r="BO747"/>
  <c r="BL747"/>
  <c r="BI747"/>
  <c r="BF747"/>
  <c r="BC747"/>
  <c r="AZ747"/>
  <c r="AW747"/>
  <c r="AT747"/>
  <c r="AQ747"/>
  <c r="AN747"/>
  <c r="AK747"/>
  <c r="AH747"/>
  <c r="AE747"/>
  <c r="AB747"/>
  <c r="Y747"/>
  <c r="V747"/>
  <c r="S747"/>
  <c r="P747"/>
  <c r="M747"/>
  <c r="J747"/>
  <c r="G747"/>
  <c r="CP746"/>
  <c r="CJ746"/>
  <c r="CD746"/>
  <c r="BX746"/>
  <c r="BR746"/>
  <c r="BL746"/>
  <c r="BF746"/>
  <c r="AZ746"/>
  <c r="AT746"/>
  <c r="AN746"/>
  <c r="AH746"/>
  <c r="AB746"/>
  <c r="V746"/>
  <c r="P746"/>
  <c r="J746"/>
  <c r="CS745"/>
  <c r="CP745"/>
  <c r="CM745"/>
  <c r="CJ745"/>
  <c r="CG745"/>
  <c r="CD745"/>
  <c r="CA745"/>
  <c r="BX745"/>
  <c r="BU745"/>
  <c r="BR745"/>
  <c r="BO745"/>
  <c r="BL745"/>
  <c r="BI745"/>
  <c r="BF745"/>
  <c r="BC745"/>
  <c r="AZ745"/>
  <c r="AW745"/>
  <c r="AT745"/>
  <c r="AQ745"/>
  <c r="AN745"/>
  <c r="AK745"/>
  <c r="AH745"/>
  <c r="AE745"/>
  <c r="AB745"/>
  <c r="Y745"/>
  <c r="V745"/>
  <c r="S745"/>
  <c r="P745"/>
  <c r="M745"/>
  <c r="J745"/>
  <c r="G745"/>
  <c r="CS744"/>
  <c r="CP744"/>
  <c r="CM744"/>
  <c r="CJ744"/>
  <c r="CG744"/>
  <c r="CD744"/>
  <c r="CA744"/>
  <c r="BX744"/>
  <c r="BU744"/>
  <c r="BR744"/>
  <c r="BO744"/>
  <c r="BL744"/>
  <c r="BI744"/>
  <c r="BF744"/>
  <c r="BC744"/>
  <c r="AZ744"/>
  <c r="AW744"/>
  <c r="AT744"/>
  <c r="AQ744"/>
  <c r="AN744"/>
  <c r="AK744"/>
  <c r="AH744"/>
  <c r="AE744"/>
  <c r="AB744"/>
  <c r="Y744"/>
  <c r="V744"/>
  <c r="S744"/>
  <c r="P744"/>
  <c r="M744"/>
  <c r="J744"/>
  <c r="G744"/>
  <c r="CS743"/>
  <c r="CP743"/>
  <c r="CM743"/>
  <c r="CJ743"/>
  <c r="CG743"/>
  <c r="CD743"/>
  <c r="CA743"/>
  <c r="BX743"/>
  <c r="BU743"/>
  <c r="BR743"/>
  <c r="BO743"/>
  <c r="BL743"/>
  <c r="BI743"/>
  <c r="BF743"/>
  <c r="BC743"/>
  <c r="AZ743"/>
  <c r="AW743"/>
  <c r="AT743"/>
  <c r="AQ743"/>
  <c r="AN743"/>
  <c r="AK743"/>
  <c r="AH743"/>
  <c r="AE743"/>
  <c r="AB743"/>
  <c r="Y743"/>
  <c r="V743"/>
  <c r="S743"/>
  <c r="P743"/>
  <c r="M743"/>
  <c r="J743"/>
  <c r="G743"/>
  <c r="CP742"/>
  <c r="CJ742"/>
  <c r="CD742"/>
  <c r="BX742"/>
  <c r="BR742"/>
  <c r="BL742"/>
  <c r="BF742"/>
  <c r="AZ742"/>
  <c r="AT742"/>
  <c r="AN742"/>
  <c r="AH742"/>
  <c r="AB742"/>
  <c r="V742"/>
  <c r="P742"/>
  <c r="J742"/>
  <c r="CS741"/>
  <c r="CP741"/>
  <c r="CM741"/>
  <c r="CJ741"/>
  <c r="CG741"/>
  <c r="CD741"/>
  <c r="CA741"/>
  <c r="BX741"/>
  <c r="BU741"/>
  <c r="BR741"/>
  <c r="BO741"/>
  <c r="BL741"/>
  <c r="BI741"/>
  <c r="BF741"/>
  <c r="BC741"/>
  <c r="AZ741"/>
  <c r="AW741"/>
  <c r="AT741"/>
  <c r="AQ741"/>
  <c r="AN741"/>
  <c r="AK741"/>
  <c r="AH741"/>
  <c r="AE741"/>
  <c r="AB741"/>
  <c r="Y741"/>
  <c r="V741"/>
  <c r="S741"/>
  <c r="P741"/>
  <c r="M741"/>
  <c r="J741"/>
  <c r="G741"/>
  <c r="CS740"/>
  <c r="CP740"/>
  <c r="CM740"/>
  <c r="CJ740"/>
  <c r="CG740"/>
  <c r="CD740"/>
  <c r="CA740"/>
  <c r="BX740"/>
  <c r="BU740"/>
  <c r="BR740"/>
  <c r="BO740"/>
  <c r="BL740"/>
  <c r="BI740"/>
  <c r="BF740"/>
  <c r="BC740"/>
  <c r="AZ740"/>
  <c r="AW740"/>
  <c r="AT740"/>
  <c r="AQ740"/>
  <c r="AN740"/>
  <c r="AK740"/>
  <c r="AH740"/>
  <c r="AE740"/>
  <c r="AB740"/>
  <c r="Y740"/>
  <c r="V740"/>
  <c r="S740"/>
  <c r="P740"/>
  <c r="M740"/>
  <c r="J740"/>
  <c r="G740"/>
  <c r="CS739"/>
  <c r="CP739"/>
  <c r="CM739"/>
  <c r="CJ739"/>
  <c r="CG739"/>
  <c r="CD739"/>
  <c r="CA739"/>
  <c r="BX739"/>
  <c r="BU739"/>
  <c r="BR739"/>
  <c r="BO739"/>
  <c r="BL739"/>
  <c r="BI739"/>
  <c r="BF739"/>
  <c r="BC739"/>
  <c r="AZ739"/>
  <c r="AW739"/>
  <c r="AT739"/>
  <c r="AQ739"/>
  <c r="AN739"/>
  <c r="AK739"/>
  <c r="AH739"/>
  <c r="AE739"/>
  <c r="AB739"/>
  <c r="Y739"/>
  <c r="V739"/>
  <c r="S739"/>
  <c r="P739"/>
  <c r="M739"/>
  <c r="J739"/>
  <c r="G739"/>
  <c r="BX615"/>
  <c r="BX614" s="1"/>
  <c r="BI131"/>
  <c r="P131"/>
  <c r="S131"/>
  <c r="AT131"/>
  <c r="BF131"/>
  <c r="CD131"/>
  <c r="CG131"/>
  <c r="CJ131"/>
  <c r="CM131"/>
  <c r="CP131"/>
  <c r="CS131"/>
  <c r="P132"/>
  <c r="AE132"/>
  <c r="AK132"/>
  <c r="BC132"/>
  <c r="BI132"/>
  <c r="CD132"/>
  <c r="CG132"/>
  <c r="CJ132"/>
  <c r="CM132"/>
  <c r="CP132"/>
  <c r="CS132"/>
  <c r="M133"/>
  <c r="P133"/>
  <c r="Y133"/>
  <c r="AK133"/>
  <c r="AW133"/>
  <c r="BC133"/>
  <c r="CD133"/>
  <c r="CG133"/>
  <c r="CJ133"/>
  <c r="CM133"/>
  <c r="CP133"/>
  <c r="CS133"/>
  <c r="P134"/>
  <c r="AZ134"/>
  <c r="CD134"/>
  <c r="CG134"/>
  <c r="CJ134"/>
  <c r="CM134"/>
  <c r="CP134"/>
  <c r="CS134"/>
  <c r="S615"/>
  <c r="S614" s="1"/>
  <c r="CS615"/>
  <c r="CS614" s="1"/>
  <c r="CP615"/>
  <c r="CP614" s="1"/>
  <c r="CM615"/>
  <c r="CM614" s="1"/>
  <c r="CJ615"/>
  <c r="CJ614" s="1"/>
  <c r="CG615"/>
  <c r="CG614" s="1"/>
  <c r="CD615"/>
  <c r="CD614" s="1"/>
  <c r="BI615"/>
  <c r="BI614" s="1"/>
  <c r="AZ615"/>
  <c r="AZ614" s="1"/>
  <c r="AW615"/>
  <c r="AW614" s="1"/>
  <c r="AQ615"/>
  <c r="AQ614" s="1"/>
  <c r="AK615"/>
  <c r="AK614" s="1"/>
  <c r="AE615"/>
  <c r="AE614" s="1"/>
  <c r="Y615"/>
  <c r="Y614" s="1"/>
  <c r="P615"/>
  <c r="P614" s="1"/>
  <c r="J615"/>
  <c r="J614" s="1"/>
  <c r="CS576"/>
  <c r="CP576"/>
  <c r="CM576"/>
  <c r="CJ576"/>
  <c r="CG576"/>
  <c r="CD576"/>
  <c r="BX576"/>
  <c r="BF576"/>
  <c r="AQ576"/>
  <c r="V576"/>
  <c r="P576"/>
  <c r="CS421"/>
  <c r="CP421"/>
  <c r="CM421"/>
  <c r="CJ421"/>
  <c r="CG421"/>
  <c r="CD421"/>
  <c r="BU421"/>
  <c r="BL421"/>
  <c r="AZ421"/>
  <c r="AW421"/>
  <c r="AT421"/>
  <c r="AK421"/>
  <c r="Y421"/>
  <c r="P421"/>
  <c r="CS422"/>
  <c r="CP422"/>
  <c r="CM422"/>
  <c r="CJ422"/>
  <c r="CG422"/>
  <c r="CD422"/>
  <c r="CA422"/>
  <c r="BU422"/>
  <c r="BC422"/>
  <c r="AZ422"/>
  <c r="AN422"/>
  <c r="AB422"/>
  <c r="P422"/>
  <c r="P125" l="1"/>
  <c r="AB125"/>
  <c r="AN125"/>
  <c r="AZ125"/>
  <c r="BL125"/>
  <c r="J14" i="12" s="1"/>
  <c r="BX125" i="1"/>
  <c r="V14" i="12" s="1"/>
  <c r="CJ125" i="1"/>
  <c r="J125"/>
  <c r="V125"/>
  <c r="AH125"/>
  <c r="AT125"/>
  <c r="BF125"/>
  <c r="BR125"/>
  <c r="P14" i="12" s="1"/>
  <c r="CD125" i="1"/>
  <c r="CP125"/>
  <c r="M125"/>
  <c r="Y125"/>
  <c r="AK125"/>
  <c r="AW125"/>
  <c r="BI125"/>
  <c r="G14" i="12" s="1"/>
  <c r="AN29" i="1"/>
  <c r="G125"/>
  <c r="S125"/>
  <c r="AE125"/>
  <c r="AQ125"/>
  <c r="BC125"/>
  <c r="BO125"/>
  <c r="M14" i="12" s="1"/>
  <c r="CA125" i="1"/>
  <c r="Y14" i="12" s="1"/>
  <c r="CM125" i="1"/>
  <c r="BU125"/>
  <c r="S14" i="12" s="1"/>
  <c r="CG125" i="1"/>
  <c r="CS125"/>
  <c r="P38"/>
  <c r="AB38"/>
  <c r="AN38"/>
  <c r="AZ38"/>
  <c r="BL38"/>
  <c r="BX38"/>
  <c r="CJ38"/>
  <c r="BO38"/>
  <c r="J38"/>
  <c r="AH38"/>
  <c r="CD38"/>
  <c r="CS38"/>
  <c r="AB29"/>
  <c r="AZ29"/>
  <c r="BL29"/>
  <c r="BX29"/>
  <c r="CJ29"/>
  <c r="BC29"/>
  <c r="M57"/>
  <c r="P48"/>
  <c r="AB48"/>
  <c r="AN48"/>
  <c r="AZ48"/>
  <c r="BL48"/>
  <c r="BX48"/>
  <c r="CJ48"/>
  <c r="S48"/>
  <c r="BC48"/>
  <c r="AT48"/>
  <c r="CP48"/>
  <c r="P57"/>
  <c r="AB57"/>
  <c r="AN57"/>
  <c r="AZ57"/>
  <c r="BL57"/>
  <c r="BX57"/>
  <c r="CJ57"/>
  <c r="AQ57"/>
  <c r="CM57"/>
  <c r="BF57"/>
  <c r="BI57"/>
  <c r="P66"/>
  <c r="AB66"/>
  <c r="AN66"/>
  <c r="AZ66"/>
  <c r="BL66"/>
  <c r="J13" i="12" s="1"/>
  <c r="BX66" i="1"/>
  <c r="V13" i="12" s="1"/>
  <c r="CJ66" i="1"/>
  <c r="G66"/>
  <c r="AE66"/>
  <c r="BO66"/>
  <c r="M13" i="12" s="1"/>
  <c r="CD66" i="1"/>
  <c r="AW66"/>
  <c r="Y48"/>
  <c r="BU48"/>
  <c r="CS66"/>
  <c r="F43"/>
  <c r="AW48"/>
  <c r="CG48"/>
  <c r="AK57"/>
  <c r="Y66"/>
  <c r="AK66"/>
  <c r="BI66"/>
  <c r="G13" i="12" s="1"/>
  <c r="BU66" i="1"/>
  <c r="S13" i="12" s="1"/>
  <c r="F126" i="1"/>
  <c r="F128"/>
  <c r="Y29"/>
  <c r="AW38"/>
  <c r="M48"/>
  <c r="AK48"/>
  <c r="CS48"/>
  <c r="AW57"/>
  <c r="CG57"/>
  <c r="CS57"/>
  <c r="Y38"/>
  <c r="BU38"/>
  <c r="G29"/>
  <c r="BI38"/>
  <c r="V29"/>
  <c r="AH29"/>
  <c r="BR29"/>
  <c r="CD29"/>
  <c r="BU29"/>
  <c r="P29"/>
  <c r="S29"/>
  <c r="AE29"/>
  <c r="AQ29"/>
  <c r="BO29"/>
  <c r="BO28" s="1"/>
  <c r="M11" i="12" s="1"/>
  <c r="CA29" i="1"/>
  <c r="CM29"/>
  <c r="J29"/>
  <c r="AT29"/>
  <c r="BF29"/>
  <c r="CP29"/>
  <c r="AK29"/>
  <c r="CG29"/>
  <c r="G38"/>
  <c r="S38"/>
  <c r="AE38"/>
  <c r="AQ38"/>
  <c r="BC38"/>
  <c r="CA38"/>
  <c r="CM38"/>
  <c r="V38"/>
  <c r="AT38"/>
  <c r="BF38"/>
  <c r="BR38"/>
  <c r="CP38"/>
  <c r="M38"/>
  <c r="AK38"/>
  <c r="CG38"/>
  <c r="G48"/>
  <c r="AE48"/>
  <c r="AQ48"/>
  <c r="AQ47" s="1"/>
  <c r="BO48"/>
  <c r="CA48"/>
  <c r="CM48"/>
  <c r="J48"/>
  <c r="V48"/>
  <c r="AH48"/>
  <c r="BF48"/>
  <c r="BR48"/>
  <c r="CD48"/>
  <c r="BI48"/>
  <c r="G57"/>
  <c r="S57"/>
  <c r="AE57"/>
  <c r="BC57"/>
  <c r="BO57"/>
  <c r="CA57"/>
  <c r="J57"/>
  <c r="V57"/>
  <c r="AH57"/>
  <c r="AT57"/>
  <c r="BR57"/>
  <c r="CD57"/>
  <c r="CP57"/>
  <c r="Y57"/>
  <c r="BU57"/>
  <c r="BU47" s="1"/>
  <c r="S12" i="12" s="1"/>
  <c r="S66" i="1"/>
  <c r="AQ66"/>
  <c r="BC66"/>
  <c r="CA66"/>
  <c r="Y13" i="12" s="1"/>
  <c r="CM66" i="1"/>
  <c r="J66"/>
  <c r="V66"/>
  <c r="AH66"/>
  <c r="AT66"/>
  <c r="BF66"/>
  <c r="BR66"/>
  <c r="P13" i="12" s="1"/>
  <c r="CP66" i="1"/>
  <c r="M66"/>
  <c r="CG66"/>
  <c r="M29"/>
  <c r="AW29"/>
  <c r="BI29"/>
  <c r="CS29"/>
  <c r="F39"/>
  <c r="F34"/>
  <c r="F40"/>
  <c r="F54"/>
  <c r="F42"/>
  <c r="F46"/>
  <c r="F59"/>
  <c r="F63"/>
  <c r="F44"/>
  <c r="F50"/>
  <c r="F41"/>
  <c r="F45"/>
  <c r="F60"/>
  <c r="F64"/>
  <c r="F61"/>
  <c r="F65"/>
  <c r="F58"/>
  <c r="F62"/>
  <c r="F55"/>
  <c r="F49"/>
  <c r="F53"/>
  <c r="F51"/>
  <c r="F52"/>
  <c r="F56"/>
  <c r="F35"/>
  <c r="F36"/>
  <c r="F30"/>
  <c r="F31"/>
  <c r="F32"/>
  <c r="F33"/>
  <c r="F37"/>
  <c r="J393"/>
  <c r="M393"/>
  <c r="V393"/>
  <c r="AE387"/>
  <c r="AH393"/>
  <c r="AT393"/>
  <c r="AZ387"/>
  <c r="BF393"/>
  <c r="BO387"/>
  <c r="BR393"/>
  <c r="CA387"/>
  <c r="CD393"/>
  <c r="CM387"/>
  <c r="CP393"/>
  <c r="G387"/>
  <c r="G399"/>
  <c r="P399"/>
  <c r="Y399"/>
  <c r="AB399"/>
  <c r="AK399"/>
  <c r="AN399"/>
  <c r="AW399"/>
  <c r="BL399"/>
  <c r="BX399"/>
  <c r="CJ399"/>
  <c r="G393"/>
  <c r="AZ399"/>
  <c r="BO399"/>
  <c r="CM399"/>
  <c r="M399"/>
  <c r="V399"/>
  <c r="BI399"/>
  <c r="BU399"/>
  <c r="CG399"/>
  <c r="CS399"/>
  <c r="AE399"/>
  <c r="CA399"/>
  <c r="J399"/>
  <c r="S399"/>
  <c r="AH399"/>
  <c r="AQ399"/>
  <c r="AT399"/>
  <c r="BC399"/>
  <c r="BF399"/>
  <c r="BR399"/>
  <c r="CD399"/>
  <c r="CP399"/>
  <c r="Y393"/>
  <c r="AK393"/>
  <c r="BI393"/>
  <c r="CS393"/>
  <c r="P393"/>
  <c r="AB393"/>
  <c r="AN393"/>
  <c r="AZ393"/>
  <c r="AZ386" s="1"/>
  <c r="BL393"/>
  <c r="BX393"/>
  <c r="AW393"/>
  <c r="BU393"/>
  <c r="CG393"/>
  <c r="CJ393"/>
  <c r="S393"/>
  <c r="AE393"/>
  <c r="AQ393"/>
  <c r="BC393"/>
  <c r="BO393"/>
  <c r="CA393"/>
  <c r="CM393"/>
  <c r="J387"/>
  <c r="S387"/>
  <c r="AT387"/>
  <c r="BC387"/>
  <c r="BR387"/>
  <c r="CP387"/>
  <c r="M387"/>
  <c r="V387"/>
  <c r="BI387"/>
  <c r="BU387"/>
  <c r="CG387"/>
  <c r="CS387"/>
  <c r="AH387"/>
  <c r="AQ387"/>
  <c r="BF387"/>
  <c r="CD387"/>
  <c r="P387"/>
  <c r="Y387"/>
  <c r="AB387"/>
  <c r="AK387"/>
  <c r="AN387"/>
  <c r="AW387"/>
  <c r="BL387"/>
  <c r="BX387"/>
  <c r="CJ387"/>
  <c r="F402"/>
  <c r="F396"/>
  <c r="F392"/>
  <c r="F388"/>
  <c r="F389"/>
  <c r="F394"/>
  <c r="F398"/>
  <c r="F403"/>
  <c r="F390"/>
  <c r="F395"/>
  <c r="F400"/>
  <c r="F404"/>
  <c r="F391"/>
  <c r="F397"/>
  <c r="F401"/>
  <c r="CM738"/>
  <c r="AK444"/>
  <c r="AK436" s="1"/>
  <c r="AQ444"/>
  <c r="AW444"/>
  <c r="BC444"/>
  <c r="J444"/>
  <c r="AH444"/>
  <c r="AT444"/>
  <c r="BF444"/>
  <c r="BR444"/>
  <c r="CD444"/>
  <c r="CP444"/>
  <c r="M444"/>
  <c r="BU444"/>
  <c r="CG444"/>
  <c r="P444"/>
  <c r="Y444"/>
  <c r="Y436" s="1"/>
  <c r="AB444"/>
  <c r="AB436" s="1"/>
  <c r="AN444"/>
  <c r="AZ444"/>
  <c r="BL444"/>
  <c r="BO444"/>
  <c r="BX444"/>
  <c r="CA444"/>
  <c r="CJ444"/>
  <c r="CM444"/>
  <c r="F445"/>
  <c r="BF437"/>
  <c r="CP437"/>
  <c r="P437"/>
  <c r="CS444"/>
  <c r="AT437"/>
  <c r="CG437"/>
  <c r="V437"/>
  <c r="CJ437"/>
  <c r="AH437"/>
  <c r="BI437"/>
  <c r="BU437"/>
  <c r="AB437"/>
  <c r="AN437"/>
  <c r="AZ437"/>
  <c r="BO437"/>
  <c r="CA437"/>
  <c r="CS437"/>
  <c r="J437"/>
  <c r="BX437"/>
  <c r="M437"/>
  <c r="AQ437"/>
  <c r="BC437"/>
  <c r="CD437"/>
  <c r="AH436"/>
  <c r="V444"/>
  <c r="V436" s="1"/>
  <c r="BI444"/>
  <c r="S444"/>
  <c r="S436" s="1"/>
  <c r="AE444"/>
  <c r="AE436" s="1"/>
  <c r="AW437"/>
  <c r="S437"/>
  <c r="Y437"/>
  <c r="AE437"/>
  <c r="AK437"/>
  <c r="CM437"/>
  <c r="BL437"/>
  <c r="BR437"/>
  <c r="BL738"/>
  <c r="AT738"/>
  <c r="J738"/>
  <c r="P738"/>
  <c r="AZ738"/>
  <c r="V738"/>
  <c r="BF738"/>
  <c r="CP738"/>
  <c r="AB738"/>
  <c r="AN738"/>
  <c r="BX738"/>
  <c r="CJ738"/>
  <c r="AH738"/>
  <c r="BR738"/>
  <c r="CD738"/>
  <c r="F757"/>
  <c r="F765"/>
  <c r="F769"/>
  <c r="F761"/>
  <c r="F753"/>
  <c r="F758"/>
  <c r="F766"/>
  <c r="F743"/>
  <c r="F747"/>
  <c r="F755"/>
  <c r="F759"/>
  <c r="F763"/>
  <c r="F767"/>
  <c r="F771"/>
  <c r="F754"/>
  <c r="F762"/>
  <c r="F770"/>
  <c r="F756"/>
  <c r="F760"/>
  <c r="F764"/>
  <c r="F768"/>
  <c r="F751"/>
  <c r="F740"/>
  <c r="M742"/>
  <c r="Y742"/>
  <c r="AK742"/>
  <c r="AW742"/>
  <c r="BI742"/>
  <c r="BU742"/>
  <c r="CG742"/>
  <c r="CS742"/>
  <c r="F744"/>
  <c r="M746"/>
  <c r="Y746"/>
  <c r="AK746"/>
  <c r="AW746"/>
  <c r="BI746"/>
  <c r="BU746"/>
  <c r="CG746"/>
  <c r="CS746"/>
  <c r="F748"/>
  <c r="M750"/>
  <c r="Y750"/>
  <c r="AK750"/>
  <c r="AW750"/>
  <c r="BI750"/>
  <c r="BU750"/>
  <c r="CG750"/>
  <c r="CS750"/>
  <c r="F752"/>
  <c r="F739"/>
  <c r="F741"/>
  <c r="F745"/>
  <c r="F749"/>
  <c r="G742"/>
  <c r="S742"/>
  <c r="AE742"/>
  <c r="AQ742"/>
  <c r="BC742"/>
  <c r="BO742"/>
  <c r="CA742"/>
  <c r="G746"/>
  <c r="S746"/>
  <c r="AE746"/>
  <c r="AQ746"/>
  <c r="BC746"/>
  <c r="BO746"/>
  <c r="CA746"/>
  <c r="G750"/>
  <c r="S750"/>
  <c r="AE750"/>
  <c r="AQ750"/>
  <c r="BC750"/>
  <c r="BO750"/>
  <c r="CA750"/>
  <c r="CA615"/>
  <c r="CA614" s="1"/>
  <c r="CA131"/>
  <c r="CA421"/>
  <c r="CA420" s="1"/>
  <c r="CA576"/>
  <c r="CA132"/>
  <c r="CA133"/>
  <c r="CA134"/>
  <c r="BX133"/>
  <c r="BX422"/>
  <c r="BX421"/>
  <c r="BX131"/>
  <c r="BX134"/>
  <c r="BX132"/>
  <c r="BU576"/>
  <c r="BU131"/>
  <c r="BU133"/>
  <c r="BU134"/>
  <c r="BU615"/>
  <c r="BU614" s="1"/>
  <c r="BU132"/>
  <c r="BR134"/>
  <c r="BR133"/>
  <c r="BR132"/>
  <c r="BR576"/>
  <c r="BR421"/>
  <c r="BR615"/>
  <c r="BR614" s="1"/>
  <c r="BR422"/>
  <c r="BR131"/>
  <c r="BO422"/>
  <c r="BL615"/>
  <c r="BL614" s="1"/>
  <c r="BL131"/>
  <c r="BL422"/>
  <c r="BL420" s="1"/>
  <c r="BL133"/>
  <c r="BL576"/>
  <c r="BL132"/>
  <c r="BL134"/>
  <c r="BO133"/>
  <c r="BO421"/>
  <c r="BO134"/>
  <c r="BO132"/>
  <c r="BO615"/>
  <c r="BO614" s="1"/>
  <c r="BO576"/>
  <c r="BO131"/>
  <c r="BI422"/>
  <c r="BI576"/>
  <c r="BI421"/>
  <c r="BI134"/>
  <c r="BI133"/>
  <c r="BF422"/>
  <c r="BF615"/>
  <c r="BF614" s="1"/>
  <c r="BF133"/>
  <c r="BF132"/>
  <c r="BF421"/>
  <c r="BF134"/>
  <c r="BC576"/>
  <c r="BC131"/>
  <c r="BC134"/>
  <c r="BC421"/>
  <c r="BC420" s="1"/>
  <c r="BC615"/>
  <c r="BC614" s="1"/>
  <c r="AZ576"/>
  <c r="AZ133"/>
  <c r="AZ131"/>
  <c r="AZ132"/>
  <c r="AW576"/>
  <c r="AW132"/>
  <c r="AW131"/>
  <c r="AW422"/>
  <c r="AW420" s="1"/>
  <c r="AW134"/>
  <c r="AT422"/>
  <c r="AT420" s="1"/>
  <c r="AT132"/>
  <c r="AT576"/>
  <c r="AT615"/>
  <c r="AT614" s="1"/>
  <c r="AT134"/>
  <c r="AT133"/>
  <c r="AQ421"/>
  <c r="AQ134"/>
  <c r="AQ133"/>
  <c r="AQ131"/>
  <c r="AQ422"/>
  <c r="AQ132"/>
  <c r="AN132"/>
  <c r="AN615"/>
  <c r="AN614" s="1"/>
  <c r="AN134"/>
  <c r="AN131"/>
  <c r="AN421"/>
  <c r="AN420" s="1"/>
  <c r="AN133"/>
  <c r="AN576"/>
  <c r="AK131"/>
  <c r="AK134"/>
  <c r="AK576"/>
  <c r="AK422"/>
  <c r="AK420" s="1"/>
  <c r="AH615"/>
  <c r="AH614" s="1"/>
  <c r="AH134"/>
  <c r="AH132"/>
  <c r="AH131"/>
  <c r="AH133"/>
  <c r="AH422"/>
  <c r="AH421"/>
  <c r="AH576"/>
  <c r="AE421"/>
  <c r="AE576"/>
  <c r="AE134"/>
  <c r="AE133"/>
  <c r="AE422"/>
  <c r="AE131"/>
  <c r="AB133"/>
  <c r="AB421"/>
  <c r="AB420" s="1"/>
  <c r="AB615"/>
  <c r="AB614" s="1"/>
  <c r="AB132"/>
  <c r="AB576"/>
  <c r="AB131"/>
  <c r="AB134"/>
  <c r="Y132"/>
  <c r="Y422"/>
  <c r="Y420" s="1"/>
  <c r="Y134"/>
  <c r="Y576"/>
  <c r="Y131"/>
  <c r="S421"/>
  <c r="S133"/>
  <c r="S132"/>
  <c r="S134"/>
  <c r="V132"/>
  <c r="V615"/>
  <c r="V614" s="1"/>
  <c r="V134"/>
  <c r="V133"/>
  <c r="V131"/>
  <c r="V422"/>
  <c r="V421"/>
  <c r="M134"/>
  <c r="M422"/>
  <c r="M421"/>
  <c r="M132"/>
  <c r="M576"/>
  <c r="M615"/>
  <c r="M614" s="1"/>
  <c r="M131"/>
  <c r="J422"/>
  <c r="J134"/>
  <c r="J132"/>
  <c r="J421"/>
  <c r="J576"/>
  <c r="J133"/>
  <c r="J131"/>
  <c r="G133"/>
  <c r="G421"/>
  <c r="G134"/>
  <c r="G132"/>
  <c r="G422"/>
  <c r="G576"/>
  <c r="G615"/>
  <c r="G614" s="1"/>
  <c r="G131"/>
  <c r="S576"/>
  <c r="S422"/>
  <c r="P420"/>
  <c r="AZ420"/>
  <c r="CJ420"/>
  <c r="BU420"/>
  <c r="CG420"/>
  <c r="CS420"/>
  <c r="CM420"/>
  <c r="CD420"/>
  <c r="CP420"/>
  <c r="J42" i="11" l="1"/>
  <c r="J13" i="10"/>
  <c r="J12" i="11"/>
  <c r="J41" i="12"/>
  <c r="Y42" i="11"/>
  <c r="Y13" i="10"/>
  <c r="M57" i="11"/>
  <c r="M28" i="10"/>
  <c r="Y13" i="11"/>
  <c r="Y42" i="12"/>
  <c r="S13" i="9"/>
  <c r="S42" i="10"/>
  <c r="J13" i="11"/>
  <c r="J42" i="12"/>
  <c r="M42" i="11"/>
  <c r="M13" i="10"/>
  <c r="P13" i="11"/>
  <c r="P42" i="12"/>
  <c r="P13" i="9"/>
  <c r="P42" i="10"/>
  <c r="S13" i="11"/>
  <c r="S42" i="12"/>
  <c r="J14" i="11"/>
  <c r="J43" i="12"/>
  <c r="M43" i="11"/>
  <c r="M14" i="10"/>
  <c r="J43" i="11"/>
  <c r="J14" i="10"/>
  <c r="Y14" i="9"/>
  <c r="Y43" i="10"/>
  <c r="G57" i="11"/>
  <c r="G28" i="10"/>
  <c r="P57" i="11"/>
  <c r="P28" i="10"/>
  <c r="Y57" i="11"/>
  <c r="Y28" i="10"/>
  <c r="V13" i="11"/>
  <c r="V42" i="12"/>
  <c r="S42" i="11"/>
  <c r="S13" i="10"/>
  <c r="V14" i="11"/>
  <c r="V43" i="12"/>
  <c r="P14" i="9"/>
  <c r="P43" i="10"/>
  <c r="Y43" i="11"/>
  <c r="Y14" i="10"/>
  <c r="P43" i="11"/>
  <c r="P14" i="10"/>
  <c r="S57" i="11"/>
  <c r="S28" i="10"/>
  <c r="V57" i="11"/>
  <c r="V28" i="10"/>
  <c r="V42" i="11"/>
  <c r="V13" i="10"/>
  <c r="P42" i="11"/>
  <c r="P13" i="10"/>
  <c r="G43" i="11"/>
  <c r="G14" i="10"/>
  <c r="P14" i="11"/>
  <c r="P43" i="12"/>
  <c r="M14" i="11"/>
  <c r="M43" i="12"/>
  <c r="G14" i="11"/>
  <c r="G43" i="12"/>
  <c r="D13"/>
  <c r="Y13" i="9"/>
  <c r="Y42" i="10"/>
  <c r="V43" i="11"/>
  <c r="V14" i="10"/>
  <c r="J57" i="11"/>
  <c r="J28" i="10"/>
  <c r="V13" i="9"/>
  <c r="V42" i="10"/>
  <c r="M13" i="11"/>
  <c r="M42" i="12"/>
  <c r="G42" i="11"/>
  <c r="G13" i="10"/>
  <c r="G13" i="11"/>
  <c r="G42" i="12"/>
  <c r="S43" i="11"/>
  <c r="S14" i="10"/>
  <c r="V14" i="9"/>
  <c r="V43" i="10"/>
  <c r="Y14" i="11"/>
  <c r="Y43" i="12"/>
  <c r="S14" i="9"/>
  <c r="S43" i="10"/>
  <c r="S14" i="11"/>
  <c r="S43" i="12"/>
  <c r="D14"/>
  <c r="CJ47" i="1"/>
  <c r="J28"/>
  <c r="BL28"/>
  <c r="J11" i="12" s="1"/>
  <c r="BI47" i="1"/>
  <c r="G12" i="12" s="1"/>
  <c r="P28" i="1"/>
  <c r="BX47"/>
  <c r="V12" i="12" s="1"/>
  <c r="AB47" i="1"/>
  <c r="J47"/>
  <c r="AK28"/>
  <c r="AH47"/>
  <c r="CS28"/>
  <c r="AE28"/>
  <c r="AZ28"/>
  <c r="AH28"/>
  <c r="AW28"/>
  <c r="CG28"/>
  <c r="AQ28"/>
  <c r="BU28"/>
  <c r="V28"/>
  <c r="S47"/>
  <c r="AZ47"/>
  <c r="AN28"/>
  <c r="CP28"/>
  <c r="CM28"/>
  <c r="CD28"/>
  <c r="BX28"/>
  <c r="V11" i="12" s="1"/>
  <c r="AT28" i="1"/>
  <c r="BF28"/>
  <c r="CJ28"/>
  <c r="CJ27" s="1"/>
  <c r="AB28"/>
  <c r="Y28"/>
  <c r="BC28"/>
  <c r="V47"/>
  <c r="BL47"/>
  <c r="J12" i="12" s="1"/>
  <c r="P47" i="1"/>
  <c r="BO47"/>
  <c r="M12" i="12" s="1"/>
  <c r="M10" s="1"/>
  <c r="CG47" i="1"/>
  <c r="M47"/>
  <c r="CD47"/>
  <c r="CS47"/>
  <c r="BC47"/>
  <c r="AW47"/>
  <c r="AN47"/>
  <c r="AT47"/>
  <c r="CP47"/>
  <c r="G47"/>
  <c r="BF47"/>
  <c r="CM47"/>
  <c r="CM27" s="1"/>
  <c r="AE47"/>
  <c r="CA47"/>
  <c r="Y12" i="12" s="1"/>
  <c r="AK47" i="1"/>
  <c r="Y47"/>
  <c r="BR47"/>
  <c r="P12" i="12" s="1"/>
  <c r="BI28" i="1"/>
  <c r="G11" i="12" s="1"/>
  <c r="M28" i="1"/>
  <c r="CA28"/>
  <c r="Y11" i="12" s="1"/>
  <c r="S28" i="1"/>
  <c r="BR28"/>
  <c r="P11" i="12" s="1"/>
  <c r="G28" i="1"/>
  <c r="F57"/>
  <c r="BF420"/>
  <c r="F38"/>
  <c r="F66"/>
  <c r="F29"/>
  <c r="F48"/>
  <c r="AN386"/>
  <c r="BR386"/>
  <c r="J386"/>
  <c r="CG386"/>
  <c r="AT386"/>
  <c r="CA386"/>
  <c r="BU386"/>
  <c r="CD386"/>
  <c r="CM386"/>
  <c r="P386"/>
  <c r="Y386"/>
  <c r="AH386"/>
  <c r="BO386"/>
  <c r="BL386"/>
  <c r="AE386"/>
  <c r="BC386"/>
  <c r="V386"/>
  <c r="G386"/>
  <c r="F387"/>
  <c r="F399"/>
  <c r="CS386"/>
  <c r="BF386"/>
  <c r="CJ386"/>
  <c r="AK386"/>
  <c r="M386"/>
  <c r="AQ386"/>
  <c r="F393"/>
  <c r="AW386"/>
  <c r="CP386"/>
  <c r="S386"/>
  <c r="BI386"/>
  <c r="BX386"/>
  <c r="AB386"/>
  <c r="BO738"/>
  <c r="BI738"/>
  <c r="M738"/>
  <c r="CA738"/>
  <c r="AE738"/>
  <c r="BU738"/>
  <c r="Y738"/>
  <c r="AQ738"/>
  <c r="CG738"/>
  <c r="AK738"/>
  <c r="BC738"/>
  <c r="G738"/>
  <c r="CS738"/>
  <c r="AW738"/>
  <c r="BX420"/>
  <c r="F746"/>
  <c r="F742"/>
  <c r="F750"/>
  <c r="BO420"/>
  <c r="G420"/>
  <c r="AQ420"/>
  <c r="BR420"/>
  <c r="BI420"/>
  <c r="AH420"/>
  <c r="AE420"/>
  <c r="S420"/>
  <c r="F131"/>
  <c r="V420"/>
  <c r="M420"/>
  <c r="F134"/>
  <c r="F132"/>
  <c r="J420"/>
  <c r="F133"/>
  <c r="F421"/>
  <c r="F615"/>
  <c r="F576"/>
  <c r="F422"/>
  <c r="P10" i="12" l="1"/>
  <c r="D14" i="9"/>
  <c r="V10" i="12"/>
  <c r="D13" i="11"/>
  <c r="D14"/>
  <c r="D42"/>
  <c r="D13" i="9"/>
  <c r="D14" i="10"/>
  <c r="J10" i="12"/>
  <c r="G10"/>
  <c r="P12" i="9"/>
  <c r="P41" i="10"/>
  <c r="P12" i="11"/>
  <c r="P41" i="12"/>
  <c r="V12" i="9"/>
  <c r="V41" i="10"/>
  <c r="P40" i="11"/>
  <c r="P11" i="10"/>
  <c r="G11" i="11"/>
  <c r="G40" i="12"/>
  <c r="M39" i="9"/>
  <c r="S11" i="12"/>
  <c r="S10" s="1"/>
  <c r="V40" i="11"/>
  <c r="V11" i="10"/>
  <c r="V41" i="11"/>
  <c r="V12" i="10"/>
  <c r="S11" i="9"/>
  <c r="S40" i="10"/>
  <c r="D13"/>
  <c r="M4" i="12"/>
  <c r="D43" i="11"/>
  <c r="M41"/>
  <c r="M12" i="10"/>
  <c r="M12" i="11"/>
  <c r="M41" i="12"/>
  <c r="V11" i="11"/>
  <c r="V40" i="12"/>
  <c r="Y11" i="11"/>
  <c r="Y40" i="12"/>
  <c r="G41" i="11"/>
  <c r="G12" i="10"/>
  <c r="S40" i="11"/>
  <c r="S11" i="10"/>
  <c r="S12" i="9"/>
  <c r="S41" i="10"/>
  <c r="Y10" i="12"/>
  <c r="D12"/>
  <c r="J4" s="1"/>
  <c r="D42"/>
  <c r="D57" i="11"/>
  <c r="P11" i="9"/>
  <c r="P40" i="10"/>
  <c r="V11" i="9"/>
  <c r="V40" i="10"/>
  <c r="Y41" i="11"/>
  <c r="Y12" i="10"/>
  <c r="Y12" i="11"/>
  <c r="Y41" i="12"/>
  <c r="G12" i="11"/>
  <c r="G41" i="12"/>
  <c r="Y12" i="9"/>
  <c r="Y41" i="10"/>
  <c r="M40" i="11"/>
  <c r="M11" i="10"/>
  <c r="M11" i="11"/>
  <c r="M40" i="12"/>
  <c r="J40" i="11"/>
  <c r="J11" i="10"/>
  <c r="P11" i="11"/>
  <c r="P10" s="1"/>
  <c r="P40" i="12"/>
  <c r="P41" i="11"/>
  <c r="P12" i="10"/>
  <c r="G40" i="11"/>
  <c r="G11" i="10"/>
  <c r="S41" i="11"/>
  <c r="S12" i="10"/>
  <c r="V12" i="11"/>
  <c r="V10" s="1"/>
  <c r="V41" i="12"/>
  <c r="J41" i="11"/>
  <c r="J12" i="10"/>
  <c r="S12" i="11"/>
  <c r="S41" i="12"/>
  <c r="J11" i="11"/>
  <c r="J10" s="1"/>
  <c r="J40" i="12"/>
  <c r="J39" s="1"/>
  <c r="S11" i="11"/>
  <c r="S40" i="12"/>
  <c r="S39" s="1"/>
  <c r="Y40" i="11"/>
  <c r="Y39" s="1"/>
  <c r="Y11" i="10"/>
  <c r="Y10" s="1"/>
  <c r="Y11" i="9"/>
  <c r="Y40" i="10"/>
  <c r="Y39" s="1"/>
  <c r="D43" i="12"/>
  <c r="D43" i="10"/>
  <c r="D28"/>
  <c r="D42"/>
  <c r="M4" i="11"/>
  <c r="G39" i="9"/>
  <c r="J39"/>
  <c r="P39"/>
  <c r="S39"/>
  <c r="Y39"/>
  <c r="BU27" i="1"/>
  <c r="BO27"/>
  <c r="AZ27"/>
  <c r="AQ27"/>
  <c r="BX27"/>
  <c r="AH27"/>
  <c r="J27"/>
  <c r="BL27"/>
  <c r="AB27"/>
  <c r="CG27"/>
  <c r="S27"/>
  <c r="BI27"/>
  <c r="P27"/>
  <c r="G27"/>
  <c r="G238" s="1"/>
  <c r="AK27"/>
  <c r="CD27"/>
  <c r="CD238" s="1"/>
  <c r="CS27"/>
  <c r="AW27"/>
  <c r="AN27"/>
  <c r="Y27"/>
  <c r="AT27"/>
  <c r="BF27"/>
  <c r="M27"/>
  <c r="AE27"/>
  <c r="V27"/>
  <c r="CP27"/>
  <c r="BC27"/>
  <c r="BR27"/>
  <c r="CA27"/>
  <c r="F47"/>
  <c r="F125"/>
  <c r="F28"/>
  <c r="F420"/>
  <c r="F386"/>
  <c r="S10" i="11" l="1"/>
  <c r="Y10"/>
  <c r="M10"/>
  <c r="M5"/>
  <c r="M6" s="1"/>
  <c r="P39" i="12"/>
  <c r="D12" i="11"/>
  <c r="J4" s="1"/>
  <c r="D12" i="9"/>
  <c r="V10"/>
  <c r="S10"/>
  <c r="G10" i="11"/>
  <c r="V39" i="10"/>
  <c r="M4"/>
  <c r="D11" i="9"/>
  <c r="M39" i="11"/>
  <c r="M39" i="12"/>
  <c r="V10" i="10"/>
  <c r="D12"/>
  <c r="J4" s="1"/>
  <c r="P39" i="11"/>
  <c r="Y10" i="9"/>
  <c r="D11" i="11"/>
  <c r="G4" s="1"/>
  <c r="D10" i="12"/>
  <c r="F4" s="1"/>
  <c r="D4" s="1"/>
  <c r="M5" i="10"/>
  <c r="J39" i="11"/>
  <c r="S39"/>
  <c r="P10" i="10"/>
  <c r="D11" i="12"/>
  <c r="G4" s="1"/>
  <c r="G10" i="10"/>
  <c r="D11"/>
  <c r="G4" s="1"/>
  <c r="D40"/>
  <c r="G5" s="1"/>
  <c r="P39"/>
  <c r="J10"/>
  <c r="M10"/>
  <c r="D41" i="12"/>
  <c r="J5" s="1"/>
  <c r="J6" s="1"/>
  <c r="S10" i="10"/>
  <c r="Y39" i="12"/>
  <c r="V39" i="11"/>
  <c r="D40"/>
  <c r="G5" s="1"/>
  <c r="G39"/>
  <c r="D40" i="12"/>
  <c r="G5" s="1"/>
  <c r="G39"/>
  <c r="V39"/>
  <c r="M5"/>
  <c r="M6" s="1"/>
  <c r="D41" i="11"/>
  <c r="J5" s="1"/>
  <c r="S39" i="10"/>
  <c r="D41"/>
  <c r="J5" s="1"/>
  <c r="J6" s="1"/>
  <c r="M5" i="9"/>
  <c r="V39"/>
  <c r="D39" s="1"/>
  <c r="F5" s="1"/>
  <c r="F27" i="1"/>
  <c r="E4" i="12" s="1"/>
  <c r="CS419" i="1"/>
  <c r="CS418"/>
  <c r="CS417"/>
  <c r="CS415"/>
  <c r="CS414"/>
  <c r="CS413"/>
  <c r="CS411"/>
  <c r="CS410"/>
  <c r="CS409"/>
  <c r="CP419"/>
  <c r="CP418"/>
  <c r="CP417"/>
  <c r="CP415"/>
  <c r="CP414"/>
  <c r="CP413"/>
  <c r="CP411"/>
  <c r="CP410"/>
  <c r="CP409"/>
  <c r="CM419"/>
  <c r="CM418"/>
  <c r="CM417"/>
  <c r="CM415"/>
  <c r="CM414"/>
  <c r="CM413"/>
  <c r="CM411"/>
  <c r="CM410"/>
  <c r="CM409"/>
  <c r="CJ419"/>
  <c r="CJ418"/>
  <c r="CJ417"/>
  <c r="CJ415"/>
  <c r="CJ414"/>
  <c r="CJ413"/>
  <c r="CJ411"/>
  <c r="CJ410"/>
  <c r="CJ409"/>
  <c r="CG419"/>
  <c r="CG418"/>
  <c r="CG417"/>
  <c r="CG415"/>
  <c r="CG414"/>
  <c r="CG413"/>
  <c r="CG411"/>
  <c r="CG410"/>
  <c r="CG409"/>
  <c r="CD419"/>
  <c r="CD418"/>
  <c r="CD417"/>
  <c r="CD415"/>
  <c r="CD414"/>
  <c r="CD413"/>
  <c r="CD411"/>
  <c r="CD410"/>
  <c r="CD409"/>
  <c r="CA419"/>
  <c r="CA418"/>
  <c r="CA417"/>
  <c r="CA415"/>
  <c r="CA414"/>
  <c r="CA413"/>
  <c r="CA411"/>
  <c r="CA410"/>
  <c r="CA409"/>
  <c r="BX419"/>
  <c r="BX418"/>
  <c r="BX417"/>
  <c r="BX415"/>
  <c r="BX414"/>
  <c r="BX413"/>
  <c r="BX411"/>
  <c r="BX410"/>
  <c r="BX409"/>
  <c r="BU419"/>
  <c r="BU418"/>
  <c r="BU417"/>
  <c r="BU415"/>
  <c r="BU414"/>
  <c r="BU413"/>
  <c r="BU411"/>
  <c r="BU410"/>
  <c r="BU409"/>
  <c r="BR419"/>
  <c r="BR418"/>
  <c r="BR417"/>
  <c r="BR415"/>
  <c r="BR414"/>
  <c r="BR413"/>
  <c r="BR411"/>
  <c r="BR410"/>
  <c r="BR409"/>
  <c r="BO419"/>
  <c r="BO418"/>
  <c r="BO417"/>
  <c r="BO415"/>
  <c r="BO414"/>
  <c r="BO413"/>
  <c r="BO411"/>
  <c r="BO410"/>
  <c r="BO409"/>
  <c r="BL419"/>
  <c r="BL418"/>
  <c r="BL417"/>
  <c r="BL415"/>
  <c r="BL414"/>
  <c r="BL413"/>
  <c r="BL411"/>
  <c r="BL410"/>
  <c r="BL409"/>
  <c r="BI419"/>
  <c r="BI418"/>
  <c r="BI417"/>
  <c r="BI415"/>
  <c r="BI414"/>
  <c r="BI413"/>
  <c r="BI411"/>
  <c r="BI410"/>
  <c r="BI409"/>
  <c r="BF419"/>
  <c r="BF418"/>
  <c r="BF417"/>
  <c r="BF415"/>
  <c r="BF414"/>
  <c r="BF413"/>
  <c r="BF411"/>
  <c r="BF410"/>
  <c r="BF409"/>
  <c r="BC419"/>
  <c r="BC418"/>
  <c r="BC417"/>
  <c r="BC415"/>
  <c r="BC414"/>
  <c r="BC413"/>
  <c r="BC411"/>
  <c r="BC410"/>
  <c r="BC409"/>
  <c r="AZ419"/>
  <c r="AZ418"/>
  <c r="AZ417"/>
  <c r="AZ415"/>
  <c r="AZ414"/>
  <c r="AZ413"/>
  <c r="AZ411"/>
  <c r="AZ410"/>
  <c r="AZ409"/>
  <c r="AW419"/>
  <c r="AW418"/>
  <c r="AW417"/>
  <c r="AW415"/>
  <c r="AW414"/>
  <c r="AW413"/>
  <c r="AW411"/>
  <c r="AW410"/>
  <c r="AW409"/>
  <c r="AT419"/>
  <c r="AT418"/>
  <c r="AT417"/>
  <c r="AT415"/>
  <c r="AT414"/>
  <c r="AT413"/>
  <c r="AT411"/>
  <c r="AT410"/>
  <c r="AT409"/>
  <c r="AQ419"/>
  <c r="AQ418"/>
  <c r="AQ417"/>
  <c r="AQ415"/>
  <c r="AQ414"/>
  <c r="AQ413"/>
  <c r="AQ411"/>
  <c r="AQ410"/>
  <c r="AQ409"/>
  <c r="AN419"/>
  <c r="AN418"/>
  <c r="AN417"/>
  <c r="AN415"/>
  <c r="AN414"/>
  <c r="AN413"/>
  <c r="AN411"/>
  <c r="AN410"/>
  <c r="AN409"/>
  <c r="AK419"/>
  <c r="AK418"/>
  <c r="AK417"/>
  <c r="AK415"/>
  <c r="AK414"/>
  <c r="AK413"/>
  <c r="AK411"/>
  <c r="AK410"/>
  <c r="AK409"/>
  <c r="AH419"/>
  <c r="AH418"/>
  <c r="AH417"/>
  <c r="AH415"/>
  <c r="AH414"/>
  <c r="AH413"/>
  <c r="AH411"/>
  <c r="AH410"/>
  <c r="AH409"/>
  <c r="AE419"/>
  <c r="AE418"/>
  <c r="AE417"/>
  <c r="AE415"/>
  <c r="AE414"/>
  <c r="AE413"/>
  <c r="AE411"/>
  <c r="AE410"/>
  <c r="AE409"/>
  <c r="AB419"/>
  <c r="AB418"/>
  <c r="AB417"/>
  <c r="AB415"/>
  <c r="AB414"/>
  <c r="AB413"/>
  <c r="AB411"/>
  <c r="AB410"/>
  <c r="AB409"/>
  <c r="Y419"/>
  <c r="Y418"/>
  <c r="Y417"/>
  <c r="Y415"/>
  <c r="Y414"/>
  <c r="Y413"/>
  <c r="Y411"/>
  <c r="Y410"/>
  <c r="Y409"/>
  <c r="V419"/>
  <c r="V418"/>
  <c r="V417"/>
  <c r="V415"/>
  <c r="V414"/>
  <c r="V413"/>
  <c r="V411"/>
  <c r="V410"/>
  <c r="V409"/>
  <c r="S419"/>
  <c r="S418"/>
  <c r="S417"/>
  <c r="S415"/>
  <c r="S414"/>
  <c r="S413"/>
  <c r="S411"/>
  <c r="S410"/>
  <c r="S409"/>
  <c r="P419"/>
  <c r="P418"/>
  <c r="P417"/>
  <c r="P415"/>
  <c r="P414"/>
  <c r="P413"/>
  <c r="P411"/>
  <c r="P410"/>
  <c r="P409"/>
  <c r="M419"/>
  <c r="M418"/>
  <c r="M417"/>
  <c r="M415"/>
  <c r="M414"/>
  <c r="M413"/>
  <c r="M411"/>
  <c r="M410"/>
  <c r="M409"/>
  <c r="J419"/>
  <c r="J418"/>
  <c r="J417"/>
  <c r="J415"/>
  <c r="J414"/>
  <c r="J413"/>
  <c r="J411"/>
  <c r="J410"/>
  <c r="J409"/>
  <c r="CS1002"/>
  <c r="CP1002"/>
  <c r="CM1002"/>
  <c r="CJ1002"/>
  <c r="CG1002"/>
  <c r="CD1002"/>
  <c r="CA1002"/>
  <c r="BX1002"/>
  <c r="BU1002"/>
  <c r="BR1002"/>
  <c r="BO1002"/>
  <c r="BL1002"/>
  <c r="BI1002"/>
  <c r="BF1002"/>
  <c r="BC1002"/>
  <c r="AZ1002"/>
  <c r="AW1002"/>
  <c r="AT1002"/>
  <c r="AQ1002"/>
  <c r="AN1002"/>
  <c r="AK1002"/>
  <c r="AH1002"/>
  <c r="AE1002"/>
  <c r="AB1002"/>
  <c r="Y1002"/>
  <c r="V1002"/>
  <c r="S1002"/>
  <c r="P1002"/>
  <c r="M1002"/>
  <c r="J1002"/>
  <c r="CS1001"/>
  <c r="CP1001"/>
  <c r="CM1001"/>
  <c r="CJ1001"/>
  <c r="CG1001"/>
  <c r="CD1001"/>
  <c r="CA1001"/>
  <c r="BX1001"/>
  <c r="BU1001"/>
  <c r="BR1001"/>
  <c r="BO1001"/>
  <c r="BL1001"/>
  <c r="BI1001"/>
  <c r="BF1001"/>
  <c r="BC1001"/>
  <c r="AZ1001"/>
  <c r="AW1001"/>
  <c r="AT1001"/>
  <c r="AQ1001"/>
  <c r="AN1001"/>
  <c r="AK1001"/>
  <c r="AH1001"/>
  <c r="AE1001"/>
  <c r="AB1001"/>
  <c r="Y1001"/>
  <c r="V1001"/>
  <c r="S1001"/>
  <c r="P1001"/>
  <c r="M1001"/>
  <c r="J1001"/>
  <c r="CS999"/>
  <c r="CP999"/>
  <c r="CM999"/>
  <c r="CJ999"/>
  <c r="CG999"/>
  <c r="CD999"/>
  <c r="CA999"/>
  <c r="BX999"/>
  <c r="BU999"/>
  <c r="BR999"/>
  <c r="BO999"/>
  <c r="BL999"/>
  <c r="BI999"/>
  <c r="BF999"/>
  <c r="BC999"/>
  <c r="AZ999"/>
  <c r="AW999"/>
  <c r="AT999"/>
  <c r="AQ999"/>
  <c r="AN999"/>
  <c r="AK999"/>
  <c r="AH999"/>
  <c r="AE999"/>
  <c r="AB999"/>
  <c r="Y999"/>
  <c r="V999"/>
  <c r="S999"/>
  <c r="P999"/>
  <c r="M999"/>
  <c r="J999"/>
  <c r="CS998"/>
  <c r="CP998"/>
  <c r="CM998"/>
  <c r="CJ998"/>
  <c r="CG998"/>
  <c r="CD998"/>
  <c r="CA998"/>
  <c r="BX998"/>
  <c r="BU998"/>
  <c r="BR998"/>
  <c r="BO998"/>
  <c r="BL998"/>
  <c r="BI998"/>
  <c r="BF998"/>
  <c r="BC998"/>
  <c r="AZ998"/>
  <c r="AW998"/>
  <c r="AT998"/>
  <c r="AQ998"/>
  <c r="AN998"/>
  <c r="AK998"/>
  <c r="AH998"/>
  <c r="AE998"/>
  <c r="AB998"/>
  <c r="Y998"/>
  <c r="V998"/>
  <c r="S998"/>
  <c r="P998"/>
  <c r="M998"/>
  <c r="J998"/>
  <c r="CS996"/>
  <c r="CP996"/>
  <c r="CM996"/>
  <c r="CJ996"/>
  <c r="CG996"/>
  <c r="CD996"/>
  <c r="CA996"/>
  <c r="BX996"/>
  <c r="BU996"/>
  <c r="BR996"/>
  <c r="BO996"/>
  <c r="BL996"/>
  <c r="BI996"/>
  <c r="BF996"/>
  <c r="BC996"/>
  <c r="AZ996"/>
  <c r="AW996"/>
  <c r="AT996"/>
  <c r="AQ996"/>
  <c r="AN996"/>
  <c r="AK996"/>
  <c r="AH996"/>
  <c r="AE996"/>
  <c r="AB996"/>
  <c r="Y996"/>
  <c r="V996"/>
  <c r="S996"/>
  <c r="P996"/>
  <c r="M996"/>
  <c r="J996"/>
  <c r="CS995"/>
  <c r="CP995"/>
  <c r="CM995"/>
  <c r="CJ995"/>
  <c r="CG995"/>
  <c r="CD995"/>
  <c r="CA995"/>
  <c r="BX995"/>
  <c r="BU995"/>
  <c r="BR995"/>
  <c r="BO995"/>
  <c r="BL995"/>
  <c r="BI995"/>
  <c r="BF995"/>
  <c r="BC995"/>
  <c r="AZ995"/>
  <c r="AW995"/>
  <c r="AT995"/>
  <c r="AQ995"/>
  <c r="AN995"/>
  <c r="AK995"/>
  <c r="AH995"/>
  <c r="AE995"/>
  <c r="AB995"/>
  <c r="Y995"/>
  <c r="V995"/>
  <c r="S995"/>
  <c r="P995"/>
  <c r="M995"/>
  <c r="J995"/>
  <c r="CS993"/>
  <c r="CP993"/>
  <c r="CM993"/>
  <c r="CJ993"/>
  <c r="CG993"/>
  <c r="CD993"/>
  <c r="CA993"/>
  <c r="BX993"/>
  <c r="BU993"/>
  <c r="BR993"/>
  <c r="BO993"/>
  <c r="BL993"/>
  <c r="BI993"/>
  <c r="BF993"/>
  <c r="BC993"/>
  <c r="AZ993"/>
  <c r="AW993"/>
  <c r="AT993"/>
  <c r="AQ993"/>
  <c r="AN993"/>
  <c r="AK993"/>
  <c r="AH993"/>
  <c r="AE993"/>
  <c r="AB993"/>
  <c r="Y993"/>
  <c r="V993"/>
  <c r="S993"/>
  <c r="P993"/>
  <c r="M993"/>
  <c r="J993"/>
  <c r="CS992"/>
  <c r="CP992"/>
  <c r="CM992"/>
  <c r="CJ992"/>
  <c r="CG992"/>
  <c r="CD992"/>
  <c r="CA992"/>
  <c r="BX992"/>
  <c r="BU992"/>
  <c r="BR992"/>
  <c r="BO992"/>
  <c r="BL992"/>
  <c r="BI992"/>
  <c r="BF992"/>
  <c r="BC992"/>
  <c r="AZ992"/>
  <c r="AW992"/>
  <c r="AT992"/>
  <c r="AQ992"/>
  <c r="AN992"/>
  <c r="AK992"/>
  <c r="AH992"/>
  <c r="AE992"/>
  <c r="AB992"/>
  <c r="Y992"/>
  <c r="V992"/>
  <c r="S992"/>
  <c r="P992"/>
  <c r="M992"/>
  <c r="J992"/>
  <c r="CS989"/>
  <c r="CP989"/>
  <c r="CM989"/>
  <c r="CJ989"/>
  <c r="CG989"/>
  <c r="CD989"/>
  <c r="CA989"/>
  <c r="BX989"/>
  <c r="BU989"/>
  <c r="BR989"/>
  <c r="BO989"/>
  <c r="BL989"/>
  <c r="BI989"/>
  <c r="BF989"/>
  <c r="BC989"/>
  <c r="AZ989"/>
  <c r="AW989"/>
  <c r="AT989"/>
  <c r="AQ989"/>
  <c r="AN989"/>
  <c r="AK989"/>
  <c r="AH989"/>
  <c r="AE989"/>
  <c r="AB989"/>
  <c r="Y989"/>
  <c r="V989"/>
  <c r="S989"/>
  <c r="P989"/>
  <c r="M989"/>
  <c r="J989"/>
  <c r="CS988"/>
  <c r="CP988"/>
  <c r="CM988"/>
  <c r="CJ988"/>
  <c r="CG988"/>
  <c r="CD988"/>
  <c r="CA988"/>
  <c r="BX988"/>
  <c r="BU988"/>
  <c r="BR988"/>
  <c r="BO988"/>
  <c r="BL988"/>
  <c r="BI988"/>
  <c r="BF988"/>
  <c r="BC988"/>
  <c r="AZ988"/>
  <c r="AW988"/>
  <c r="AT988"/>
  <c r="AQ988"/>
  <c r="AN988"/>
  <c r="AK988"/>
  <c r="AH988"/>
  <c r="AE988"/>
  <c r="AB988"/>
  <c r="Y988"/>
  <c r="V988"/>
  <c r="S988"/>
  <c r="P988"/>
  <c r="M988"/>
  <c r="J988"/>
  <c r="CS987"/>
  <c r="CP987"/>
  <c r="CM987"/>
  <c r="CJ987"/>
  <c r="CG987"/>
  <c r="CD987"/>
  <c r="CA987"/>
  <c r="BX987"/>
  <c r="BU987"/>
  <c r="BR987"/>
  <c r="BO987"/>
  <c r="BL987"/>
  <c r="BI987"/>
  <c r="BF987"/>
  <c r="BC987"/>
  <c r="AZ987"/>
  <c r="AW987"/>
  <c r="AT987"/>
  <c r="AQ987"/>
  <c r="AN987"/>
  <c r="AK987"/>
  <c r="AH987"/>
  <c r="AE987"/>
  <c r="AB987"/>
  <c r="Y987"/>
  <c r="V987"/>
  <c r="S987"/>
  <c r="P987"/>
  <c r="M987"/>
  <c r="J987"/>
  <c r="CS984"/>
  <c r="CP984"/>
  <c r="CM984"/>
  <c r="CJ984"/>
  <c r="CG984"/>
  <c r="CD984"/>
  <c r="CA984"/>
  <c r="BX984"/>
  <c r="BU984"/>
  <c r="BR984"/>
  <c r="BO984"/>
  <c r="BL984"/>
  <c r="BI984"/>
  <c r="BF984"/>
  <c r="BC984"/>
  <c r="AZ984"/>
  <c r="AW984"/>
  <c r="AT984"/>
  <c r="AQ984"/>
  <c r="AN984"/>
  <c r="AK984"/>
  <c r="AH984"/>
  <c r="AE984"/>
  <c r="AB984"/>
  <c r="Y984"/>
  <c r="V984"/>
  <c r="S984"/>
  <c r="P984"/>
  <c r="M984"/>
  <c r="J984"/>
  <c r="CS982"/>
  <c r="CP982"/>
  <c r="CM982"/>
  <c r="CJ982"/>
  <c r="CG982"/>
  <c r="CD982"/>
  <c r="CA982"/>
  <c r="BX982"/>
  <c r="BU982"/>
  <c r="BR982"/>
  <c r="BO982"/>
  <c r="BL982"/>
  <c r="BI982"/>
  <c r="BF982"/>
  <c r="BC982"/>
  <c r="AZ982"/>
  <c r="AW982"/>
  <c r="AT982"/>
  <c r="AQ982"/>
  <c r="AN982"/>
  <c r="AK982"/>
  <c r="AH982"/>
  <c r="AE982"/>
  <c r="AB982"/>
  <c r="Y982"/>
  <c r="V982"/>
  <c r="S982"/>
  <c r="P982"/>
  <c r="M982"/>
  <c r="J982"/>
  <c r="CS974"/>
  <c r="CP974"/>
  <c r="CM974"/>
  <c r="CJ974"/>
  <c r="CG974"/>
  <c r="CD974"/>
  <c r="CA974"/>
  <c r="BX974"/>
  <c r="BU974"/>
  <c r="BR974"/>
  <c r="BO974"/>
  <c r="BL974"/>
  <c r="BI974"/>
  <c r="BF974"/>
  <c r="BC974"/>
  <c r="AZ974"/>
  <c r="AW974"/>
  <c r="AT974"/>
  <c r="AQ974"/>
  <c r="AN974"/>
  <c r="AK974"/>
  <c r="AH974"/>
  <c r="AE974"/>
  <c r="AB974"/>
  <c r="Y974"/>
  <c r="V974"/>
  <c r="S974"/>
  <c r="P974"/>
  <c r="M974"/>
  <c r="J974"/>
  <c r="G989"/>
  <c r="G988"/>
  <c r="G987"/>
  <c r="G984"/>
  <c r="G982"/>
  <c r="G974"/>
  <c r="G992"/>
  <c r="G993"/>
  <c r="G995"/>
  <c r="G996"/>
  <c r="G998"/>
  <c r="G999"/>
  <c r="G1001"/>
  <c r="G1002"/>
  <c r="CS970"/>
  <c r="CP970"/>
  <c r="CM970"/>
  <c r="CJ970"/>
  <c r="CG970"/>
  <c r="CD970"/>
  <c r="CA970"/>
  <c r="BX970"/>
  <c r="BU970"/>
  <c r="BR970"/>
  <c r="BO970"/>
  <c r="BL970"/>
  <c r="BI970"/>
  <c r="BF970"/>
  <c r="BC970"/>
  <c r="AZ970"/>
  <c r="AW970"/>
  <c r="AT970"/>
  <c r="AQ970"/>
  <c r="AN970"/>
  <c r="AK970"/>
  <c r="AH970"/>
  <c r="AE970"/>
  <c r="AB970"/>
  <c r="Y970"/>
  <c r="V970"/>
  <c r="S970"/>
  <c r="P970"/>
  <c r="M970"/>
  <c r="J970"/>
  <c r="CS960"/>
  <c r="CP960"/>
  <c r="CM960"/>
  <c r="CJ960"/>
  <c r="CG960"/>
  <c r="CD960"/>
  <c r="CA960"/>
  <c r="BX960"/>
  <c r="BU960"/>
  <c r="BR960"/>
  <c r="BO960"/>
  <c r="BL960"/>
  <c r="BI960"/>
  <c r="BF960"/>
  <c r="BC960"/>
  <c r="AZ960"/>
  <c r="AW960"/>
  <c r="AT960"/>
  <c r="AQ960"/>
  <c r="AN960"/>
  <c r="AK960"/>
  <c r="AH960"/>
  <c r="AE960"/>
  <c r="AB960"/>
  <c r="Y960"/>
  <c r="V960"/>
  <c r="S960"/>
  <c r="P960"/>
  <c r="M960"/>
  <c r="J960"/>
  <c r="CS952"/>
  <c r="CP952"/>
  <c r="CM952"/>
  <c r="CJ952"/>
  <c r="CG952"/>
  <c r="CD952"/>
  <c r="CA952"/>
  <c r="BX952"/>
  <c r="BU952"/>
  <c r="BR952"/>
  <c r="BO952"/>
  <c r="BL952"/>
  <c r="BI952"/>
  <c r="BF952"/>
  <c r="BC952"/>
  <c r="AZ952"/>
  <c r="AW952"/>
  <c r="AT952"/>
  <c r="AQ952"/>
  <c r="AN952"/>
  <c r="AK952"/>
  <c r="AH952"/>
  <c r="AE952"/>
  <c r="AB952"/>
  <c r="Y952"/>
  <c r="V952"/>
  <c r="S952"/>
  <c r="P952"/>
  <c r="M952"/>
  <c r="J952"/>
  <c r="CS950"/>
  <c r="CP950"/>
  <c r="CM950"/>
  <c r="CJ950"/>
  <c r="CG950"/>
  <c r="CD950"/>
  <c r="CA950"/>
  <c r="BX950"/>
  <c r="BU950"/>
  <c r="BR950"/>
  <c r="BO950"/>
  <c r="BL950"/>
  <c r="BI950"/>
  <c r="BF950"/>
  <c r="BC950"/>
  <c r="AZ950"/>
  <c r="AW950"/>
  <c r="AT950"/>
  <c r="AQ950"/>
  <c r="AN950"/>
  <c r="AK950"/>
  <c r="AH950"/>
  <c r="AE950"/>
  <c r="AB950"/>
  <c r="Y950"/>
  <c r="V950"/>
  <c r="S950"/>
  <c r="P950"/>
  <c r="M950"/>
  <c r="J950"/>
  <c r="CS949"/>
  <c r="CP949"/>
  <c r="CM949"/>
  <c r="CJ949"/>
  <c r="CG949"/>
  <c r="CD949"/>
  <c r="CA949"/>
  <c r="BX949"/>
  <c r="BU949"/>
  <c r="BR949"/>
  <c r="BO949"/>
  <c r="BL949"/>
  <c r="BI949"/>
  <c r="BF949"/>
  <c r="BC949"/>
  <c r="AZ949"/>
  <c r="AW949"/>
  <c r="AT949"/>
  <c r="AQ949"/>
  <c r="AN949"/>
  <c r="AK949"/>
  <c r="AH949"/>
  <c r="AE949"/>
  <c r="AB949"/>
  <c r="Y949"/>
  <c r="V949"/>
  <c r="S949"/>
  <c r="P949"/>
  <c r="M949"/>
  <c r="J949"/>
  <c r="CS948"/>
  <c r="CP948"/>
  <c r="CM948"/>
  <c r="CJ948"/>
  <c r="CG948"/>
  <c r="CD948"/>
  <c r="CA948"/>
  <c r="BX948"/>
  <c r="BU948"/>
  <c r="BR948"/>
  <c r="BO948"/>
  <c r="BL948"/>
  <c r="BI948"/>
  <c r="BF948"/>
  <c r="BC948"/>
  <c r="AZ948"/>
  <c r="AW948"/>
  <c r="AT948"/>
  <c r="AQ948"/>
  <c r="AN948"/>
  <c r="AK948"/>
  <c r="AH948"/>
  <c r="AE948"/>
  <c r="AB948"/>
  <c r="Y948"/>
  <c r="V948"/>
  <c r="S948"/>
  <c r="P948"/>
  <c r="M948"/>
  <c r="J948"/>
  <c r="J650"/>
  <c r="M650"/>
  <c r="P650"/>
  <c r="S650"/>
  <c r="V650"/>
  <c r="Y650"/>
  <c r="AB650"/>
  <c r="AE650"/>
  <c r="AH650"/>
  <c r="AK650"/>
  <c r="AN650"/>
  <c r="AQ650"/>
  <c r="AT650"/>
  <c r="AW650"/>
  <c r="AZ650"/>
  <c r="BC650"/>
  <c r="BF650"/>
  <c r="BI650"/>
  <c r="BL650"/>
  <c r="BO650"/>
  <c r="BR650"/>
  <c r="BU650"/>
  <c r="BX650"/>
  <c r="CA650"/>
  <c r="CD650"/>
  <c r="CG650"/>
  <c r="CJ650"/>
  <c r="CM650"/>
  <c r="CP650"/>
  <c r="CS650"/>
  <c r="J671"/>
  <c r="M671"/>
  <c r="P671"/>
  <c r="S671"/>
  <c r="V671"/>
  <c r="Y671"/>
  <c r="AB671"/>
  <c r="AE671"/>
  <c r="AH671"/>
  <c r="AK671"/>
  <c r="AN671"/>
  <c r="AQ671"/>
  <c r="AT671"/>
  <c r="AW671"/>
  <c r="AZ671"/>
  <c r="BC671"/>
  <c r="BF671"/>
  <c r="BI671"/>
  <c r="BL671"/>
  <c r="BO671"/>
  <c r="BR671"/>
  <c r="BU671"/>
  <c r="BX671"/>
  <c r="CA671"/>
  <c r="CD671"/>
  <c r="CG671"/>
  <c r="CJ671"/>
  <c r="CM671"/>
  <c r="CP671"/>
  <c r="CS671"/>
  <c r="J703"/>
  <c r="M703"/>
  <c r="P703"/>
  <c r="S703"/>
  <c r="V703"/>
  <c r="Y703"/>
  <c r="AB703"/>
  <c r="AE703"/>
  <c r="AH703"/>
  <c r="AK703"/>
  <c r="AN703"/>
  <c r="AQ703"/>
  <c r="AT703"/>
  <c r="AW703"/>
  <c r="AZ703"/>
  <c r="BC703"/>
  <c r="BF703"/>
  <c r="BI703"/>
  <c r="BL703"/>
  <c r="BO703"/>
  <c r="BR703"/>
  <c r="BU703"/>
  <c r="BX703"/>
  <c r="CA703"/>
  <c r="CD703"/>
  <c r="CG703"/>
  <c r="CJ703"/>
  <c r="CM703"/>
  <c r="CP703"/>
  <c r="CS703"/>
  <c r="J714"/>
  <c r="M714"/>
  <c r="P714"/>
  <c r="S714"/>
  <c r="V714"/>
  <c r="Y714"/>
  <c r="AB714"/>
  <c r="AE714"/>
  <c r="AH714"/>
  <c r="AK714"/>
  <c r="AN714"/>
  <c r="AQ714"/>
  <c r="AT714"/>
  <c r="AW714"/>
  <c r="AZ714"/>
  <c r="BC714"/>
  <c r="BF714"/>
  <c r="BI714"/>
  <c r="BL714"/>
  <c r="BO714"/>
  <c r="BR714"/>
  <c r="BU714"/>
  <c r="BX714"/>
  <c r="CA714"/>
  <c r="CD714"/>
  <c r="CG714"/>
  <c r="CG713" s="1"/>
  <c r="CJ714"/>
  <c r="CM714"/>
  <c r="CP714"/>
  <c r="CS714"/>
  <c r="J773"/>
  <c r="M773"/>
  <c r="P773"/>
  <c r="S773"/>
  <c r="V773"/>
  <c r="Y773"/>
  <c r="AB773"/>
  <c r="AE773"/>
  <c r="AH773"/>
  <c r="AK773"/>
  <c r="AN773"/>
  <c r="AQ773"/>
  <c r="AT773"/>
  <c r="AW773"/>
  <c r="AZ773"/>
  <c r="BC773"/>
  <c r="BF773"/>
  <c r="BI773"/>
  <c r="BL773"/>
  <c r="BO773"/>
  <c r="BR773"/>
  <c r="BU773"/>
  <c r="BX773"/>
  <c r="CA773"/>
  <c r="CD773"/>
  <c r="CG773"/>
  <c r="CJ773"/>
  <c r="CM773"/>
  <c r="CP773"/>
  <c r="CS773"/>
  <c r="J774"/>
  <c r="M774"/>
  <c r="P774"/>
  <c r="S774"/>
  <c r="V774"/>
  <c r="Y774"/>
  <c r="AB774"/>
  <c r="AE774"/>
  <c r="AH774"/>
  <c r="AK774"/>
  <c r="AN774"/>
  <c r="AQ774"/>
  <c r="AT774"/>
  <c r="AW774"/>
  <c r="AZ774"/>
  <c r="BC774"/>
  <c r="BF774"/>
  <c r="BI774"/>
  <c r="BL774"/>
  <c r="BO774"/>
  <c r="BR774"/>
  <c r="BU774"/>
  <c r="BX774"/>
  <c r="CA774"/>
  <c r="CD774"/>
  <c r="CG774"/>
  <c r="CJ774"/>
  <c r="CM774"/>
  <c r="CP774"/>
  <c r="CS774"/>
  <c r="G467"/>
  <c r="G466" s="1"/>
  <c r="F237"/>
  <c r="F236"/>
  <c r="F235"/>
  <c r="F234"/>
  <c r="G970"/>
  <c r="G960"/>
  <c r="G952"/>
  <c r="G950"/>
  <c r="G949"/>
  <c r="G948"/>
  <c r="G774"/>
  <c r="G773"/>
  <c r="G714"/>
  <c r="G703"/>
  <c r="G671"/>
  <c r="G650"/>
  <c r="CS632"/>
  <c r="CP632"/>
  <c r="CM632"/>
  <c r="CJ632"/>
  <c r="CG632"/>
  <c r="CD632"/>
  <c r="CA632"/>
  <c r="BX632"/>
  <c r="BU632"/>
  <c r="BR632"/>
  <c r="BO632"/>
  <c r="BL632"/>
  <c r="BI632"/>
  <c r="BF632"/>
  <c r="BC632"/>
  <c r="AZ632"/>
  <c r="AW632"/>
  <c r="AT632"/>
  <c r="AQ632"/>
  <c r="AN632"/>
  <c r="AK632"/>
  <c r="AH632"/>
  <c r="AE632"/>
  <c r="AB632"/>
  <c r="Y632"/>
  <c r="V632"/>
  <c r="S632"/>
  <c r="P632"/>
  <c r="M632"/>
  <c r="J632"/>
  <c r="G632"/>
  <c r="CS628"/>
  <c r="CP628"/>
  <c r="CM628"/>
  <c r="CJ628"/>
  <c r="CG628"/>
  <c r="CD628"/>
  <c r="CA628"/>
  <c r="BX628"/>
  <c r="BU628"/>
  <c r="BR628"/>
  <c r="BO628"/>
  <c r="BL628"/>
  <c r="BI628"/>
  <c r="BF628"/>
  <c r="BC628"/>
  <c r="AZ628"/>
  <c r="AW628"/>
  <c r="AT628"/>
  <c r="AQ628"/>
  <c r="AN628"/>
  <c r="AK628"/>
  <c r="AH628"/>
  <c r="AE628"/>
  <c r="AB628"/>
  <c r="Y628"/>
  <c r="V628"/>
  <c r="S628"/>
  <c r="P628"/>
  <c r="M628"/>
  <c r="J628"/>
  <c r="G628"/>
  <c r="CS627"/>
  <c r="CP627"/>
  <c r="CM627"/>
  <c r="CJ627"/>
  <c r="CG627"/>
  <c r="CD627"/>
  <c r="CA627"/>
  <c r="BX627"/>
  <c r="BU627"/>
  <c r="BR627"/>
  <c r="BO627"/>
  <c r="BL627"/>
  <c r="BI627"/>
  <c r="BF627"/>
  <c r="BC627"/>
  <c r="AZ627"/>
  <c r="AW627"/>
  <c r="AT627"/>
  <c r="AQ627"/>
  <c r="AN627"/>
  <c r="AK627"/>
  <c r="AH627"/>
  <c r="AE627"/>
  <c r="AB627"/>
  <c r="Y627"/>
  <c r="V627"/>
  <c r="S627"/>
  <c r="P627"/>
  <c r="M627"/>
  <c r="J627"/>
  <c r="G627"/>
  <c r="CS626"/>
  <c r="CP626"/>
  <c r="CM626"/>
  <c r="CJ626"/>
  <c r="CG626"/>
  <c r="CD626"/>
  <c r="CA626"/>
  <c r="BX626"/>
  <c r="BU626"/>
  <c r="BR626"/>
  <c r="BO626"/>
  <c r="BL626"/>
  <c r="BI626"/>
  <c r="BF626"/>
  <c r="BC626"/>
  <c r="AZ626"/>
  <c r="AW626"/>
  <c r="AT626"/>
  <c r="AQ626"/>
  <c r="AN626"/>
  <c r="AK626"/>
  <c r="AH626"/>
  <c r="AE626"/>
  <c r="AB626"/>
  <c r="Y626"/>
  <c r="V626"/>
  <c r="S626"/>
  <c r="P626"/>
  <c r="M626"/>
  <c r="J626"/>
  <c r="G626"/>
  <c r="CS624"/>
  <c r="CP624"/>
  <c r="CM624"/>
  <c r="CJ624"/>
  <c r="CG624"/>
  <c r="CD624"/>
  <c r="CA624"/>
  <c r="BX624"/>
  <c r="BU624"/>
  <c r="BR624"/>
  <c r="BO624"/>
  <c r="BL624"/>
  <c r="BI624"/>
  <c r="BF624"/>
  <c r="BC624"/>
  <c r="AZ624"/>
  <c r="AW624"/>
  <c r="AT624"/>
  <c r="AQ624"/>
  <c r="AN624"/>
  <c r="AK624"/>
  <c r="AH624"/>
  <c r="AE624"/>
  <c r="AB624"/>
  <c r="Y624"/>
  <c r="V624"/>
  <c r="S624"/>
  <c r="P624"/>
  <c r="M624"/>
  <c r="J624"/>
  <c r="G624"/>
  <c r="CS623"/>
  <c r="CP623"/>
  <c r="CM623"/>
  <c r="CJ623"/>
  <c r="CG623"/>
  <c r="CD623"/>
  <c r="CA623"/>
  <c r="BX623"/>
  <c r="BU623"/>
  <c r="BR623"/>
  <c r="BO623"/>
  <c r="BL623"/>
  <c r="BI623"/>
  <c r="BF623"/>
  <c r="BC623"/>
  <c r="AZ623"/>
  <c r="AW623"/>
  <c r="AT623"/>
  <c r="AQ623"/>
  <c r="AN623"/>
  <c r="AK623"/>
  <c r="AH623"/>
  <c r="AE623"/>
  <c r="AB623"/>
  <c r="Y623"/>
  <c r="V623"/>
  <c r="S623"/>
  <c r="P623"/>
  <c r="M623"/>
  <c r="J623"/>
  <c r="G623"/>
  <c r="CS622"/>
  <c r="CP622"/>
  <c r="CM622"/>
  <c r="CJ622"/>
  <c r="CG622"/>
  <c r="CD622"/>
  <c r="CA622"/>
  <c r="BX622"/>
  <c r="BU622"/>
  <c r="BR622"/>
  <c r="BO622"/>
  <c r="BL622"/>
  <c r="BI622"/>
  <c r="BF622"/>
  <c r="BC622"/>
  <c r="AZ622"/>
  <c r="AW622"/>
  <c r="AT622"/>
  <c r="AQ622"/>
  <c r="AN622"/>
  <c r="AK622"/>
  <c r="AH622"/>
  <c r="AE622"/>
  <c r="AB622"/>
  <c r="Y622"/>
  <c r="V622"/>
  <c r="S622"/>
  <c r="P622"/>
  <c r="M622"/>
  <c r="J622"/>
  <c r="G622"/>
  <c r="CS620"/>
  <c r="CP620"/>
  <c r="CM620"/>
  <c r="CJ620"/>
  <c r="CG620"/>
  <c r="CD620"/>
  <c r="CA620"/>
  <c r="BX620"/>
  <c r="BU620"/>
  <c r="BR620"/>
  <c r="BO620"/>
  <c r="BL620"/>
  <c r="BI620"/>
  <c r="BF620"/>
  <c r="BC620"/>
  <c r="AZ620"/>
  <c r="AW620"/>
  <c r="AT620"/>
  <c r="AQ620"/>
  <c r="AN620"/>
  <c r="AK620"/>
  <c r="AH620"/>
  <c r="AE620"/>
  <c r="AB620"/>
  <c r="Y620"/>
  <c r="V620"/>
  <c r="S620"/>
  <c r="P620"/>
  <c r="M620"/>
  <c r="J620"/>
  <c r="G620"/>
  <c r="CS619"/>
  <c r="CP619"/>
  <c r="CM619"/>
  <c r="CJ619"/>
  <c r="CG619"/>
  <c r="CD619"/>
  <c r="CA619"/>
  <c r="BX619"/>
  <c r="BU619"/>
  <c r="BR619"/>
  <c r="BO619"/>
  <c r="BL619"/>
  <c r="BI619"/>
  <c r="BF619"/>
  <c r="BC619"/>
  <c r="AZ619"/>
  <c r="AW619"/>
  <c r="AT619"/>
  <c r="AQ619"/>
  <c r="AN619"/>
  <c r="AK619"/>
  <c r="AH619"/>
  <c r="AE619"/>
  <c r="AB619"/>
  <c r="Y619"/>
  <c r="V619"/>
  <c r="S619"/>
  <c r="P619"/>
  <c r="M619"/>
  <c r="J619"/>
  <c r="G619"/>
  <c r="CS618"/>
  <c r="CP618"/>
  <c r="CM618"/>
  <c r="CJ618"/>
  <c r="CG618"/>
  <c r="CD618"/>
  <c r="CA618"/>
  <c r="BX618"/>
  <c r="BU618"/>
  <c r="BR618"/>
  <c r="BO618"/>
  <c r="BL618"/>
  <c r="BI618"/>
  <c r="BF618"/>
  <c r="BC618"/>
  <c r="AZ618"/>
  <c r="AW618"/>
  <c r="AT618"/>
  <c r="AQ618"/>
  <c r="AN618"/>
  <c r="AK618"/>
  <c r="AH618"/>
  <c r="AE618"/>
  <c r="AB618"/>
  <c r="Y618"/>
  <c r="V618"/>
  <c r="S618"/>
  <c r="P618"/>
  <c r="M618"/>
  <c r="J618"/>
  <c r="G618"/>
  <c r="CS611"/>
  <c r="CP611"/>
  <c r="CM611"/>
  <c r="CJ611"/>
  <c r="CG611"/>
  <c r="CD611"/>
  <c r="CA611"/>
  <c r="BX611"/>
  <c r="BU611"/>
  <c r="BR611"/>
  <c r="BO611"/>
  <c r="BL611"/>
  <c r="BI611"/>
  <c r="BF611"/>
  <c r="BC611"/>
  <c r="AZ611"/>
  <c r="AW611"/>
  <c r="AT611"/>
  <c r="AQ611"/>
  <c r="AN611"/>
  <c r="AK611"/>
  <c r="AH611"/>
  <c r="AE611"/>
  <c r="AB611"/>
  <c r="Y611"/>
  <c r="V611"/>
  <c r="S611"/>
  <c r="P611"/>
  <c r="M611"/>
  <c r="J611"/>
  <c r="G611"/>
  <c r="CS610"/>
  <c r="CP610"/>
  <c r="CM610"/>
  <c r="CJ610"/>
  <c r="CG610"/>
  <c r="CD610"/>
  <c r="CA610"/>
  <c r="BX610"/>
  <c r="BU610"/>
  <c r="BR610"/>
  <c r="BO610"/>
  <c r="BL610"/>
  <c r="BI610"/>
  <c r="BF610"/>
  <c r="BC610"/>
  <c r="AZ610"/>
  <c r="AW610"/>
  <c r="AT610"/>
  <c r="AQ610"/>
  <c r="AN610"/>
  <c r="AK610"/>
  <c r="AH610"/>
  <c r="AE610"/>
  <c r="AB610"/>
  <c r="Y610"/>
  <c r="V610"/>
  <c r="S610"/>
  <c r="P610"/>
  <c r="M610"/>
  <c r="J610"/>
  <c r="G610"/>
  <c r="CS609"/>
  <c r="CP609"/>
  <c r="CM609"/>
  <c r="CJ609"/>
  <c r="CG609"/>
  <c r="CD609"/>
  <c r="CA609"/>
  <c r="BX609"/>
  <c r="BU609"/>
  <c r="BR609"/>
  <c r="BO609"/>
  <c r="BL609"/>
  <c r="BI609"/>
  <c r="BF609"/>
  <c r="BC609"/>
  <c r="AZ609"/>
  <c r="AW609"/>
  <c r="AT609"/>
  <c r="AQ609"/>
  <c r="AN609"/>
  <c r="AK609"/>
  <c r="AH609"/>
  <c r="AE609"/>
  <c r="AB609"/>
  <c r="Y609"/>
  <c r="V609"/>
  <c r="S609"/>
  <c r="P609"/>
  <c r="M609"/>
  <c r="J609"/>
  <c r="G609"/>
  <c r="CS608"/>
  <c r="CP608"/>
  <c r="CM608"/>
  <c r="CJ608"/>
  <c r="CG608"/>
  <c r="CD608"/>
  <c r="CA608"/>
  <c r="BX608"/>
  <c r="BU608"/>
  <c r="BR608"/>
  <c r="BO608"/>
  <c r="BL608"/>
  <c r="BI608"/>
  <c r="BF608"/>
  <c r="BC608"/>
  <c r="AZ608"/>
  <c r="AW608"/>
  <c r="AT608"/>
  <c r="AQ608"/>
  <c r="AN608"/>
  <c r="AK608"/>
  <c r="AH608"/>
  <c r="AE608"/>
  <c r="AB608"/>
  <c r="Y608"/>
  <c r="V608"/>
  <c r="S608"/>
  <c r="P608"/>
  <c r="M608"/>
  <c r="J608"/>
  <c r="G608"/>
  <c r="CS606"/>
  <c r="CP606"/>
  <c r="CM606"/>
  <c r="CJ606"/>
  <c r="CG606"/>
  <c r="CD606"/>
  <c r="CA606"/>
  <c r="BX606"/>
  <c r="BU606"/>
  <c r="BR606"/>
  <c r="BO606"/>
  <c r="BL606"/>
  <c r="BI606"/>
  <c r="BF606"/>
  <c r="BC606"/>
  <c r="AZ606"/>
  <c r="AW606"/>
  <c r="AT606"/>
  <c r="AQ606"/>
  <c r="AN606"/>
  <c r="AK606"/>
  <c r="AH606"/>
  <c r="AE606"/>
  <c r="AB606"/>
  <c r="Y606"/>
  <c r="V606"/>
  <c r="S606"/>
  <c r="P606"/>
  <c r="M606"/>
  <c r="J606"/>
  <c r="G606"/>
  <c r="CS605"/>
  <c r="CP605"/>
  <c r="CM605"/>
  <c r="CJ605"/>
  <c r="CG605"/>
  <c r="CD605"/>
  <c r="CA605"/>
  <c r="BX605"/>
  <c r="BU605"/>
  <c r="BR605"/>
  <c r="BO605"/>
  <c r="BL605"/>
  <c r="BI605"/>
  <c r="BF605"/>
  <c r="BC605"/>
  <c r="AZ605"/>
  <c r="AW605"/>
  <c r="AT605"/>
  <c r="AQ605"/>
  <c r="AN605"/>
  <c r="AK605"/>
  <c r="AH605"/>
  <c r="AE605"/>
  <c r="AB605"/>
  <c r="Y605"/>
  <c r="V605"/>
  <c r="S605"/>
  <c r="P605"/>
  <c r="M605"/>
  <c r="J605"/>
  <c r="G605"/>
  <c r="CS604"/>
  <c r="CP604"/>
  <c r="CM604"/>
  <c r="CJ604"/>
  <c r="CG604"/>
  <c r="CD604"/>
  <c r="CA604"/>
  <c r="BX604"/>
  <c r="BU604"/>
  <c r="BR604"/>
  <c r="BO604"/>
  <c r="BL604"/>
  <c r="BI604"/>
  <c r="BF604"/>
  <c r="BC604"/>
  <c r="AZ604"/>
  <c r="AW604"/>
  <c r="AT604"/>
  <c r="AQ604"/>
  <c r="AN604"/>
  <c r="AK604"/>
  <c r="AH604"/>
  <c r="AE604"/>
  <c r="AB604"/>
  <c r="Y604"/>
  <c r="V604"/>
  <c r="S604"/>
  <c r="P604"/>
  <c r="M604"/>
  <c r="J604"/>
  <c r="G604"/>
  <c r="CS603"/>
  <c r="CP603"/>
  <c r="CM603"/>
  <c r="CJ603"/>
  <c r="CG603"/>
  <c r="CD603"/>
  <c r="CA603"/>
  <c r="BX603"/>
  <c r="BU603"/>
  <c r="BR603"/>
  <c r="BO603"/>
  <c r="BL603"/>
  <c r="BI603"/>
  <c r="BF603"/>
  <c r="BC603"/>
  <c r="AZ603"/>
  <c r="AW603"/>
  <c r="AT603"/>
  <c r="AQ603"/>
  <c r="AN603"/>
  <c r="AK603"/>
  <c r="AH603"/>
  <c r="AE603"/>
  <c r="AB603"/>
  <c r="Y603"/>
  <c r="V603"/>
  <c r="S603"/>
  <c r="P603"/>
  <c r="M603"/>
  <c r="J603"/>
  <c r="G603"/>
  <c r="CS601"/>
  <c r="CP601"/>
  <c r="CM601"/>
  <c r="CJ601"/>
  <c r="CG601"/>
  <c r="CD601"/>
  <c r="CA601"/>
  <c r="BX601"/>
  <c r="BU601"/>
  <c r="BR601"/>
  <c r="BO601"/>
  <c r="BL601"/>
  <c r="BI601"/>
  <c r="BF601"/>
  <c r="BC601"/>
  <c r="AZ601"/>
  <c r="AW601"/>
  <c r="AT601"/>
  <c r="AQ601"/>
  <c r="AN601"/>
  <c r="AK601"/>
  <c r="AH601"/>
  <c r="AE601"/>
  <c r="AB601"/>
  <c r="Y601"/>
  <c r="V601"/>
  <c r="S601"/>
  <c r="P601"/>
  <c r="M601"/>
  <c r="J601"/>
  <c r="G601"/>
  <c r="CS600"/>
  <c r="CP600"/>
  <c r="CM600"/>
  <c r="CJ600"/>
  <c r="CG600"/>
  <c r="CD600"/>
  <c r="CA600"/>
  <c r="BX600"/>
  <c r="BU600"/>
  <c r="BR600"/>
  <c r="BO600"/>
  <c r="BL600"/>
  <c r="BI600"/>
  <c r="BF600"/>
  <c r="BC600"/>
  <c r="AZ600"/>
  <c r="AW600"/>
  <c r="AT600"/>
  <c r="AQ600"/>
  <c r="AN600"/>
  <c r="AK600"/>
  <c r="AH600"/>
  <c r="AE600"/>
  <c r="AB600"/>
  <c r="Y600"/>
  <c r="V600"/>
  <c r="S600"/>
  <c r="P600"/>
  <c r="M600"/>
  <c r="J600"/>
  <c r="G600"/>
  <c r="CS599"/>
  <c r="CP599"/>
  <c r="CM599"/>
  <c r="CJ599"/>
  <c r="CG599"/>
  <c r="CD599"/>
  <c r="CA599"/>
  <c r="BX599"/>
  <c r="BU599"/>
  <c r="BR599"/>
  <c r="BO599"/>
  <c r="BL599"/>
  <c r="BI599"/>
  <c r="BF599"/>
  <c r="BC599"/>
  <c r="AZ599"/>
  <c r="AW599"/>
  <c r="AT599"/>
  <c r="AQ599"/>
  <c r="AN599"/>
  <c r="AK599"/>
  <c r="AH599"/>
  <c r="AE599"/>
  <c r="AB599"/>
  <c r="Y599"/>
  <c r="V599"/>
  <c r="S599"/>
  <c r="P599"/>
  <c r="M599"/>
  <c r="J599"/>
  <c r="G599"/>
  <c r="CS598"/>
  <c r="CP598"/>
  <c r="CM598"/>
  <c r="CJ598"/>
  <c r="CG598"/>
  <c r="CD598"/>
  <c r="CA598"/>
  <c r="BX598"/>
  <c r="BU598"/>
  <c r="BR598"/>
  <c r="BO598"/>
  <c r="BL598"/>
  <c r="BI598"/>
  <c r="BF598"/>
  <c r="BC598"/>
  <c r="AZ598"/>
  <c r="AW598"/>
  <c r="AT598"/>
  <c r="AQ598"/>
  <c r="AN598"/>
  <c r="AK598"/>
  <c r="AH598"/>
  <c r="AE598"/>
  <c r="AB598"/>
  <c r="Y598"/>
  <c r="V598"/>
  <c r="S598"/>
  <c r="P598"/>
  <c r="M598"/>
  <c r="J598"/>
  <c r="G598"/>
  <c r="CS596"/>
  <c r="CP596"/>
  <c r="CM596"/>
  <c r="CJ596"/>
  <c r="CG596"/>
  <c r="CD596"/>
  <c r="CA596"/>
  <c r="BX596"/>
  <c r="BU596"/>
  <c r="BR596"/>
  <c r="BO596"/>
  <c r="BL596"/>
  <c r="BI596"/>
  <c r="BF596"/>
  <c r="BC596"/>
  <c r="AZ596"/>
  <c r="AW596"/>
  <c r="AT596"/>
  <c r="AQ596"/>
  <c r="AN596"/>
  <c r="AK596"/>
  <c r="AH596"/>
  <c r="AE596"/>
  <c r="AB596"/>
  <c r="Y596"/>
  <c r="V596"/>
  <c r="S596"/>
  <c r="P596"/>
  <c r="M596"/>
  <c r="J596"/>
  <c r="G596"/>
  <c r="CS592"/>
  <c r="CP592"/>
  <c r="CM592"/>
  <c r="CJ592"/>
  <c r="CG592"/>
  <c r="CD592"/>
  <c r="CA592"/>
  <c r="BX592"/>
  <c r="BU592"/>
  <c r="BR592"/>
  <c r="BO592"/>
  <c r="BL592"/>
  <c r="BI592"/>
  <c r="BF592"/>
  <c r="BC592"/>
  <c r="AZ592"/>
  <c r="AW592"/>
  <c r="AT592"/>
  <c r="AQ592"/>
  <c r="AN592"/>
  <c r="AK592"/>
  <c r="AH592"/>
  <c r="AE592"/>
  <c r="AB592"/>
  <c r="Y592"/>
  <c r="V592"/>
  <c r="S592"/>
  <c r="P592"/>
  <c r="M592"/>
  <c r="J592"/>
  <c r="G592"/>
  <c r="CS577"/>
  <c r="CS575" s="1"/>
  <c r="CP577"/>
  <c r="CP575" s="1"/>
  <c r="CM577"/>
  <c r="CM575" s="1"/>
  <c r="CJ577"/>
  <c r="CJ575" s="1"/>
  <c r="CG577"/>
  <c r="CG575" s="1"/>
  <c r="CD577"/>
  <c r="CD575" s="1"/>
  <c r="CA577"/>
  <c r="CA575" s="1"/>
  <c r="BX577"/>
  <c r="BX575" s="1"/>
  <c r="BU577"/>
  <c r="BU575" s="1"/>
  <c r="BR577"/>
  <c r="BR575" s="1"/>
  <c r="BO577"/>
  <c r="BO575" s="1"/>
  <c r="BL577"/>
  <c r="BL575" s="1"/>
  <c r="BI577"/>
  <c r="BI575" s="1"/>
  <c r="BF577"/>
  <c r="BF575" s="1"/>
  <c r="BC577"/>
  <c r="BC575" s="1"/>
  <c r="AZ577"/>
  <c r="AZ575" s="1"/>
  <c r="AW577"/>
  <c r="AW575" s="1"/>
  <c r="AT577"/>
  <c r="AT575" s="1"/>
  <c r="AQ577"/>
  <c r="AQ575" s="1"/>
  <c r="AN577"/>
  <c r="AN575" s="1"/>
  <c r="AK577"/>
  <c r="AK575" s="1"/>
  <c r="AH577"/>
  <c r="AH575" s="1"/>
  <c r="AE577"/>
  <c r="AE575" s="1"/>
  <c r="AB577"/>
  <c r="AB575" s="1"/>
  <c r="Y577"/>
  <c r="Y575" s="1"/>
  <c r="V577"/>
  <c r="V575" s="1"/>
  <c r="S577"/>
  <c r="S575" s="1"/>
  <c r="P577"/>
  <c r="P575" s="1"/>
  <c r="M577"/>
  <c r="M575" s="1"/>
  <c r="J577"/>
  <c r="J575" s="1"/>
  <c r="G577"/>
  <c r="CS574"/>
  <c r="CP574"/>
  <c r="CM574"/>
  <c r="CJ574"/>
  <c r="CG574"/>
  <c r="CD574"/>
  <c r="CA574"/>
  <c r="BX574"/>
  <c r="BU574"/>
  <c r="BR574"/>
  <c r="BO574"/>
  <c r="BL574"/>
  <c r="BI574"/>
  <c r="BF574"/>
  <c r="BC574"/>
  <c r="AZ574"/>
  <c r="AW574"/>
  <c r="AT574"/>
  <c r="AQ574"/>
  <c r="AN574"/>
  <c r="AK574"/>
  <c r="AH574"/>
  <c r="AE574"/>
  <c r="AB574"/>
  <c r="Y574"/>
  <c r="V574"/>
  <c r="S574"/>
  <c r="P574"/>
  <c r="M574"/>
  <c r="J574"/>
  <c r="G574"/>
  <c r="CS573"/>
  <c r="CP573"/>
  <c r="CM573"/>
  <c r="CJ573"/>
  <c r="CG573"/>
  <c r="CD573"/>
  <c r="CA573"/>
  <c r="BX573"/>
  <c r="BU573"/>
  <c r="BR573"/>
  <c r="BO573"/>
  <c r="BL573"/>
  <c r="BI573"/>
  <c r="BF573"/>
  <c r="BC573"/>
  <c r="AZ573"/>
  <c r="AW573"/>
  <c r="AT573"/>
  <c r="AQ573"/>
  <c r="AN573"/>
  <c r="AK573"/>
  <c r="AH573"/>
  <c r="AE573"/>
  <c r="AB573"/>
  <c r="Y573"/>
  <c r="V573"/>
  <c r="S573"/>
  <c r="P573"/>
  <c r="M573"/>
  <c r="J573"/>
  <c r="G573"/>
  <c r="CS572"/>
  <c r="CP572"/>
  <c r="CM572"/>
  <c r="CJ572"/>
  <c r="CG572"/>
  <c r="CD572"/>
  <c r="CA572"/>
  <c r="BX572"/>
  <c r="BU572"/>
  <c r="BR572"/>
  <c r="BO572"/>
  <c r="BL572"/>
  <c r="BI572"/>
  <c r="BF572"/>
  <c r="BC572"/>
  <c r="AZ572"/>
  <c r="AW572"/>
  <c r="AT572"/>
  <c r="AQ572"/>
  <c r="AN572"/>
  <c r="AK572"/>
  <c r="AH572"/>
  <c r="AE572"/>
  <c r="AB572"/>
  <c r="Y572"/>
  <c r="V572"/>
  <c r="S572"/>
  <c r="P572"/>
  <c r="M572"/>
  <c r="J572"/>
  <c r="G572"/>
  <c r="CS571"/>
  <c r="CP571"/>
  <c r="CM571"/>
  <c r="CJ571"/>
  <c r="CG571"/>
  <c r="CD571"/>
  <c r="CA571"/>
  <c r="BX571"/>
  <c r="BU571"/>
  <c r="BR571"/>
  <c r="BO571"/>
  <c r="BL571"/>
  <c r="BI571"/>
  <c r="BF571"/>
  <c r="BC571"/>
  <c r="AZ571"/>
  <c r="AW571"/>
  <c r="AT571"/>
  <c r="AQ571"/>
  <c r="AN571"/>
  <c r="AK571"/>
  <c r="AH571"/>
  <c r="AE571"/>
  <c r="AB571"/>
  <c r="Y571"/>
  <c r="V571"/>
  <c r="S571"/>
  <c r="P571"/>
  <c r="M571"/>
  <c r="J571"/>
  <c r="G571"/>
  <c r="CS570"/>
  <c r="CP570"/>
  <c r="CM570"/>
  <c r="CJ570"/>
  <c r="CG570"/>
  <c r="CD570"/>
  <c r="CA570"/>
  <c r="BX570"/>
  <c r="BU570"/>
  <c r="BR570"/>
  <c r="BO570"/>
  <c r="BL570"/>
  <c r="BI570"/>
  <c r="BF570"/>
  <c r="BC570"/>
  <c r="AZ570"/>
  <c r="AW570"/>
  <c r="AT570"/>
  <c r="AQ570"/>
  <c r="AN570"/>
  <c r="AK570"/>
  <c r="AH570"/>
  <c r="AE570"/>
  <c r="AB570"/>
  <c r="Y570"/>
  <c r="V570"/>
  <c r="S570"/>
  <c r="P570"/>
  <c r="M570"/>
  <c r="J570"/>
  <c r="G570"/>
  <c r="CS569"/>
  <c r="CP569"/>
  <c r="CM569"/>
  <c r="CJ569"/>
  <c r="CG569"/>
  <c r="CD569"/>
  <c r="CA569"/>
  <c r="BX569"/>
  <c r="BU569"/>
  <c r="BR569"/>
  <c r="BO569"/>
  <c r="BL569"/>
  <c r="BI569"/>
  <c r="BF569"/>
  <c r="BC569"/>
  <c r="AZ569"/>
  <c r="AW569"/>
  <c r="AT569"/>
  <c r="AQ569"/>
  <c r="AN569"/>
  <c r="AK569"/>
  <c r="AH569"/>
  <c r="AE569"/>
  <c r="AB569"/>
  <c r="Y569"/>
  <c r="V569"/>
  <c r="S569"/>
  <c r="P569"/>
  <c r="M569"/>
  <c r="J569"/>
  <c r="G569"/>
  <c r="CS568"/>
  <c r="CP568"/>
  <c r="CM568"/>
  <c r="CJ568"/>
  <c r="CG568"/>
  <c r="CD568"/>
  <c r="CA568"/>
  <c r="BX568"/>
  <c r="BU568"/>
  <c r="BR568"/>
  <c r="BO568"/>
  <c r="BL568"/>
  <c r="BI568"/>
  <c r="BF568"/>
  <c r="BC568"/>
  <c r="AZ568"/>
  <c r="AW568"/>
  <c r="AT568"/>
  <c r="AQ568"/>
  <c r="AN568"/>
  <c r="AK568"/>
  <c r="AH568"/>
  <c r="AE568"/>
  <c r="AB568"/>
  <c r="Y568"/>
  <c r="V568"/>
  <c r="S568"/>
  <c r="P568"/>
  <c r="M568"/>
  <c r="J568"/>
  <c r="G568"/>
  <c r="CS567"/>
  <c r="CP567"/>
  <c r="CM567"/>
  <c r="CJ567"/>
  <c r="CG567"/>
  <c r="CD567"/>
  <c r="CA567"/>
  <c r="BX567"/>
  <c r="BU567"/>
  <c r="BR567"/>
  <c r="BO567"/>
  <c r="BL567"/>
  <c r="BI567"/>
  <c r="BF567"/>
  <c r="BC567"/>
  <c r="AZ567"/>
  <c r="AW567"/>
  <c r="AT567"/>
  <c r="AQ567"/>
  <c r="AN567"/>
  <c r="AK567"/>
  <c r="AH567"/>
  <c r="AE567"/>
  <c r="AB567"/>
  <c r="Y567"/>
  <c r="V567"/>
  <c r="S567"/>
  <c r="P567"/>
  <c r="M567"/>
  <c r="J567"/>
  <c r="G567"/>
  <c r="CS566"/>
  <c r="CP566"/>
  <c r="CM566"/>
  <c r="CJ566"/>
  <c r="CG566"/>
  <c r="CD566"/>
  <c r="CA566"/>
  <c r="BX566"/>
  <c r="BU566"/>
  <c r="BR566"/>
  <c r="BO566"/>
  <c r="BL566"/>
  <c r="BI566"/>
  <c r="BF566"/>
  <c r="BC566"/>
  <c r="AZ566"/>
  <c r="AW566"/>
  <c r="AT566"/>
  <c r="AQ566"/>
  <c r="AN566"/>
  <c r="AK566"/>
  <c r="AH566"/>
  <c r="AE566"/>
  <c r="AB566"/>
  <c r="Y566"/>
  <c r="V566"/>
  <c r="S566"/>
  <c r="P566"/>
  <c r="M566"/>
  <c r="J566"/>
  <c r="G566"/>
  <c r="CS565"/>
  <c r="CP565"/>
  <c r="CM565"/>
  <c r="CJ565"/>
  <c r="CG565"/>
  <c r="CD565"/>
  <c r="CA565"/>
  <c r="BX565"/>
  <c r="BU565"/>
  <c r="BR565"/>
  <c r="BO565"/>
  <c r="BL565"/>
  <c r="BI565"/>
  <c r="BF565"/>
  <c r="BC565"/>
  <c r="AZ565"/>
  <c r="AW565"/>
  <c r="AT565"/>
  <c r="AQ565"/>
  <c r="AN565"/>
  <c r="AK565"/>
  <c r="AH565"/>
  <c r="AE565"/>
  <c r="AB565"/>
  <c r="Y565"/>
  <c r="V565"/>
  <c r="S565"/>
  <c r="P565"/>
  <c r="M565"/>
  <c r="J565"/>
  <c r="G565"/>
  <c r="CS564"/>
  <c r="CP564"/>
  <c r="CM564"/>
  <c r="CJ564"/>
  <c r="CG564"/>
  <c r="CD564"/>
  <c r="CA564"/>
  <c r="BX564"/>
  <c r="BU564"/>
  <c r="BR564"/>
  <c r="BO564"/>
  <c r="BL564"/>
  <c r="BI564"/>
  <c r="BF564"/>
  <c r="BC564"/>
  <c r="AZ564"/>
  <c r="AW564"/>
  <c r="AT564"/>
  <c r="AQ564"/>
  <c r="AN564"/>
  <c r="AK564"/>
  <c r="AH564"/>
  <c r="AE564"/>
  <c r="AB564"/>
  <c r="Y564"/>
  <c r="V564"/>
  <c r="S564"/>
  <c r="P564"/>
  <c r="M564"/>
  <c r="J564"/>
  <c r="G564"/>
  <c r="CS563"/>
  <c r="CP563"/>
  <c r="CM563"/>
  <c r="CJ563"/>
  <c r="CG563"/>
  <c r="CD563"/>
  <c r="CA563"/>
  <c r="BX563"/>
  <c r="BU563"/>
  <c r="BR563"/>
  <c r="BO563"/>
  <c r="BL563"/>
  <c r="BI563"/>
  <c r="BF563"/>
  <c r="BC563"/>
  <c r="AZ563"/>
  <c r="AW563"/>
  <c r="AT563"/>
  <c r="AQ563"/>
  <c r="AN563"/>
  <c r="AK563"/>
  <c r="AH563"/>
  <c r="AE563"/>
  <c r="AB563"/>
  <c r="Y563"/>
  <c r="V563"/>
  <c r="S563"/>
  <c r="P563"/>
  <c r="M563"/>
  <c r="J563"/>
  <c r="G563"/>
  <c r="CS562"/>
  <c r="CP562"/>
  <c r="CM562"/>
  <c r="CJ562"/>
  <c r="CG562"/>
  <c r="CD562"/>
  <c r="CA562"/>
  <c r="BX562"/>
  <c r="BU562"/>
  <c r="BR562"/>
  <c r="BO562"/>
  <c r="BL562"/>
  <c r="BI562"/>
  <c r="BF562"/>
  <c r="BC562"/>
  <c r="AZ562"/>
  <c r="AW562"/>
  <c r="AT562"/>
  <c r="AQ562"/>
  <c r="AN562"/>
  <c r="AK562"/>
  <c r="AH562"/>
  <c r="AE562"/>
  <c r="AB562"/>
  <c r="Y562"/>
  <c r="V562"/>
  <c r="S562"/>
  <c r="P562"/>
  <c r="M562"/>
  <c r="J562"/>
  <c r="G562"/>
  <c r="CS561"/>
  <c r="CP561"/>
  <c r="CM561"/>
  <c r="CJ561"/>
  <c r="CG561"/>
  <c r="CD561"/>
  <c r="CA561"/>
  <c r="BX561"/>
  <c r="BU561"/>
  <c r="BR561"/>
  <c r="BO561"/>
  <c r="BL561"/>
  <c r="BI561"/>
  <c r="BF561"/>
  <c r="BC561"/>
  <c r="AZ561"/>
  <c r="AW561"/>
  <c r="AT561"/>
  <c r="AQ561"/>
  <c r="AN561"/>
  <c r="AK561"/>
  <c r="AH561"/>
  <c r="AE561"/>
  <c r="AB561"/>
  <c r="Y561"/>
  <c r="V561"/>
  <c r="S561"/>
  <c r="P561"/>
  <c r="M561"/>
  <c r="J561"/>
  <c r="G561"/>
  <c r="CS560"/>
  <c r="CP560"/>
  <c r="CM560"/>
  <c r="CJ560"/>
  <c r="CG560"/>
  <c r="CD560"/>
  <c r="CA560"/>
  <c r="BX560"/>
  <c r="BU560"/>
  <c r="BR560"/>
  <c r="BO560"/>
  <c r="BL560"/>
  <c r="BI560"/>
  <c r="BF560"/>
  <c r="BC560"/>
  <c r="AZ560"/>
  <c r="AW560"/>
  <c r="AT560"/>
  <c r="AQ560"/>
  <c r="AN560"/>
  <c r="AK560"/>
  <c r="AH560"/>
  <c r="AE560"/>
  <c r="AB560"/>
  <c r="Y560"/>
  <c r="V560"/>
  <c r="S560"/>
  <c r="P560"/>
  <c r="M560"/>
  <c r="J560"/>
  <c r="G560"/>
  <c r="CS559"/>
  <c r="CP559"/>
  <c r="CM559"/>
  <c r="CJ559"/>
  <c r="CG559"/>
  <c r="CD559"/>
  <c r="CA559"/>
  <c r="BX559"/>
  <c r="BU559"/>
  <c r="BR559"/>
  <c r="BO559"/>
  <c r="BL559"/>
  <c r="BI559"/>
  <c r="BF559"/>
  <c r="BC559"/>
  <c r="AZ559"/>
  <c r="AW559"/>
  <c r="AT559"/>
  <c r="AQ559"/>
  <c r="AN559"/>
  <c r="AK559"/>
  <c r="AH559"/>
  <c r="AE559"/>
  <c r="AB559"/>
  <c r="Y559"/>
  <c r="V559"/>
  <c r="S559"/>
  <c r="P559"/>
  <c r="M559"/>
  <c r="J559"/>
  <c r="G559"/>
  <c r="CS558"/>
  <c r="CP558"/>
  <c r="CM558"/>
  <c r="CJ558"/>
  <c r="CG558"/>
  <c r="CD558"/>
  <c r="CA558"/>
  <c r="BX558"/>
  <c r="BU558"/>
  <c r="BR558"/>
  <c r="BO558"/>
  <c r="BL558"/>
  <c r="BI558"/>
  <c r="BF558"/>
  <c r="BC558"/>
  <c r="AZ558"/>
  <c r="AW558"/>
  <c r="AT558"/>
  <c r="AQ558"/>
  <c r="AN558"/>
  <c r="AK558"/>
  <c r="AH558"/>
  <c r="AE558"/>
  <c r="AB558"/>
  <c r="Y558"/>
  <c r="V558"/>
  <c r="S558"/>
  <c r="P558"/>
  <c r="M558"/>
  <c r="J558"/>
  <c r="G558"/>
  <c r="CS557"/>
  <c r="CP557"/>
  <c r="CM557"/>
  <c r="CJ557"/>
  <c r="CG557"/>
  <c r="CD557"/>
  <c r="CA557"/>
  <c r="BX557"/>
  <c r="BU557"/>
  <c r="BR557"/>
  <c r="BO557"/>
  <c r="BL557"/>
  <c r="BI557"/>
  <c r="BF557"/>
  <c r="BC557"/>
  <c r="AZ557"/>
  <c r="AW557"/>
  <c r="AT557"/>
  <c r="AQ557"/>
  <c r="AN557"/>
  <c r="AK557"/>
  <c r="AH557"/>
  <c r="AE557"/>
  <c r="AB557"/>
  <c r="Y557"/>
  <c r="V557"/>
  <c r="S557"/>
  <c r="P557"/>
  <c r="M557"/>
  <c r="J557"/>
  <c r="G557"/>
  <c r="CS556"/>
  <c r="CP556"/>
  <c r="CM556"/>
  <c r="CJ556"/>
  <c r="CG556"/>
  <c r="CD556"/>
  <c r="CA556"/>
  <c r="BX556"/>
  <c r="BU556"/>
  <c r="BR556"/>
  <c r="BO556"/>
  <c r="BL556"/>
  <c r="BI556"/>
  <c r="BF556"/>
  <c r="BC556"/>
  <c r="AZ556"/>
  <c r="AW556"/>
  <c r="AT556"/>
  <c r="AQ556"/>
  <c r="AN556"/>
  <c r="AK556"/>
  <c r="AH556"/>
  <c r="AE556"/>
  <c r="AB556"/>
  <c r="Y556"/>
  <c r="V556"/>
  <c r="S556"/>
  <c r="P556"/>
  <c r="M556"/>
  <c r="J556"/>
  <c r="G556"/>
  <c r="CS555"/>
  <c r="CP555"/>
  <c r="CM555"/>
  <c r="CJ555"/>
  <c r="CG555"/>
  <c r="CD555"/>
  <c r="CA555"/>
  <c r="BX555"/>
  <c r="BU555"/>
  <c r="BR555"/>
  <c r="BO555"/>
  <c r="BL555"/>
  <c r="BI555"/>
  <c r="BF555"/>
  <c r="BC555"/>
  <c r="AZ555"/>
  <c r="AW555"/>
  <c r="AT555"/>
  <c r="AQ555"/>
  <c r="AN555"/>
  <c r="AK555"/>
  <c r="AH555"/>
  <c r="AE555"/>
  <c r="AB555"/>
  <c r="Y555"/>
  <c r="V555"/>
  <c r="S555"/>
  <c r="P555"/>
  <c r="M555"/>
  <c r="J555"/>
  <c r="G555"/>
  <c r="CS554"/>
  <c r="CP554"/>
  <c r="CM554"/>
  <c r="CJ554"/>
  <c r="CG554"/>
  <c r="CD554"/>
  <c r="CA554"/>
  <c r="BX554"/>
  <c r="BU554"/>
  <c r="BR554"/>
  <c r="BO554"/>
  <c r="BL554"/>
  <c r="BI554"/>
  <c r="BF554"/>
  <c r="BC554"/>
  <c r="AZ554"/>
  <c r="AW554"/>
  <c r="AT554"/>
  <c r="AQ554"/>
  <c r="AN554"/>
  <c r="AK554"/>
  <c r="AH554"/>
  <c r="AE554"/>
  <c r="AB554"/>
  <c r="Y554"/>
  <c r="V554"/>
  <c r="S554"/>
  <c r="P554"/>
  <c r="M554"/>
  <c r="J554"/>
  <c r="G554"/>
  <c r="CS553"/>
  <c r="CP553"/>
  <c r="CM553"/>
  <c r="CJ553"/>
  <c r="CG553"/>
  <c r="CD553"/>
  <c r="CA553"/>
  <c r="BX553"/>
  <c r="BU553"/>
  <c r="BR553"/>
  <c r="BO553"/>
  <c r="BL553"/>
  <c r="BI553"/>
  <c r="BF553"/>
  <c r="BC553"/>
  <c r="AZ553"/>
  <c r="AW553"/>
  <c r="AT553"/>
  <c r="AQ553"/>
  <c r="AN553"/>
  <c r="AK553"/>
  <c r="AH553"/>
  <c r="AE553"/>
  <c r="AB553"/>
  <c r="Y553"/>
  <c r="V553"/>
  <c r="S553"/>
  <c r="P553"/>
  <c r="M553"/>
  <c r="J553"/>
  <c r="G553"/>
  <c r="CS552"/>
  <c r="CP552"/>
  <c r="CM552"/>
  <c r="CJ552"/>
  <c r="CG552"/>
  <c r="CD552"/>
  <c r="CA552"/>
  <c r="BX552"/>
  <c r="BU552"/>
  <c r="BR552"/>
  <c r="BO552"/>
  <c r="BL552"/>
  <c r="BI552"/>
  <c r="BF552"/>
  <c r="BC552"/>
  <c r="AZ552"/>
  <c r="AW552"/>
  <c r="AT552"/>
  <c r="AQ552"/>
  <c r="AN552"/>
  <c r="AK552"/>
  <c r="AH552"/>
  <c r="AE552"/>
  <c r="AB552"/>
  <c r="Y552"/>
  <c r="V552"/>
  <c r="S552"/>
  <c r="P552"/>
  <c r="M552"/>
  <c r="J552"/>
  <c r="G552"/>
  <c r="CS551"/>
  <c r="CP551"/>
  <c r="CM551"/>
  <c r="CJ551"/>
  <c r="CG551"/>
  <c r="CD551"/>
  <c r="CA551"/>
  <c r="BX551"/>
  <c r="BU551"/>
  <c r="BR551"/>
  <c r="BO551"/>
  <c r="BL551"/>
  <c r="BI551"/>
  <c r="BF551"/>
  <c r="BC551"/>
  <c r="AZ551"/>
  <c r="AW551"/>
  <c r="AT551"/>
  <c r="AQ551"/>
  <c r="AN551"/>
  <c r="AK551"/>
  <c r="AH551"/>
  <c r="AE551"/>
  <c r="AB551"/>
  <c r="Y551"/>
  <c r="V551"/>
  <c r="S551"/>
  <c r="P551"/>
  <c r="M551"/>
  <c r="J551"/>
  <c r="G551"/>
  <c r="CS550"/>
  <c r="CP550"/>
  <c r="CM550"/>
  <c r="CJ550"/>
  <c r="CG550"/>
  <c r="CD550"/>
  <c r="CA550"/>
  <c r="BX550"/>
  <c r="BU550"/>
  <c r="BR550"/>
  <c r="BO550"/>
  <c r="BL550"/>
  <c r="BI550"/>
  <c r="BF550"/>
  <c r="BC550"/>
  <c r="AZ550"/>
  <c r="AW550"/>
  <c r="AT550"/>
  <c r="AQ550"/>
  <c r="AN550"/>
  <c r="AK550"/>
  <c r="AH550"/>
  <c r="AE550"/>
  <c r="AB550"/>
  <c r="Y550"/>
  <c r="V550"/>
  <c r="S550"/>
  <c r="P550"/>
  <c r="M550"/>
  <c r="J550"/>
  <c r="G550"/>
  <c r="CS549"/>
  <c r="CP549"/>
  <c r="CM549"/>
  <c r="CJ549"/>
  <c r="CG549"/>
  <c r="CD549"/>
  <c r="CA549"/>
  <c r="BX549"/>
  <c r="BU549"/>
  <c r="BR549"/>
  <c r="BO549"/>
  <c r="BL549"/>
  <c r="BI549"/>
  <c r="BF549"/>
  <c r="BC549"/>
  <c r="AZ549"/>
  <c r="AW549"/>
  <c r="AT549"/>
  <c r="AQ549"/>
  <c r="AN549"/>
  <c r="AK549"/>
  <c r="AH549"/>
  <c r="AE549"/>
  <c r="AB549"/>
  <c r="Y549"/>
  <c r="V549"/>
  <c r="S549"/>
  <c r="P549"/>
  <c r="M549"/>
  <c r="J549"/>
  <c r="G549"/>
  <c r="CS530"/>
  <c r="CP530"/>
  <c r="CM530"/>
  <c r="CJ530"/>
  <c r="CG530"/>
  <c r="CD530"/>
  <c r="CA530"/>
  <c r="BX530"/>
  <c r="BU530"/>
  <c r="BR530"/>
  <c r="BO530"/>
  <c r="BL530"/>
  <c r="BI530"/>
  <c r="BF530"/>
  <c r="BC530"/>
  <c r="AZ530"/>
  <c r="AW530"/>
  <c r="AT530"/>
  <c r="AQ530"/>
  <c r="AN530"/>
  <c r="AK530"/>
  <c r="AH530"/>
  <c r="AE530"/>
  <c r="AB530"/>
  <c r="Y530"/>
  <c r="V530"/>
  <c r="S530"/>
  <c r="P530"/>
  <c r="M530"/>
  <c r="J530"/>
  <c r="G530"/>
  <c r="CS529"/>
  <c r="CP529"/>
  <c r="CM529"/>
  <c r="CJ529"/>
  <c r="CG529"/>
  <c r="CD529"/>
  <c r="CA529"/>
  <c r="BX529"/>
  <c r="BU529"/>
  <c r="BR529"/>
  <c r="BO529"/>
  <c r="BL529"/>
  <c r="BI529"/>
  <c r="BF529"/>
  <c r="BC529"/>
  <c r="AZ529"/>
  <c r="AW529"/>
  <c r="AT529"/>
  <c r="AQ529"/>
  <c r="AN529"/>
  <c r="AK529"/>
  <c r="AH529"/>
  <c r="AE529"/>
  <c r="AB529"/>
  <c r="Y529"/>
  <c r="V529"/>
  <c r="S529"/>
  <c r="P529"/>
  <c r="M529"/>
  <c r="J529"/>
  <c r="G529"/>
  <c r="CS528"/>
  <c r="CP528"/>
  <c r="CM528"/>
  <c r="CJ528"/>
  <c r="CG528"/>
  <c r="CD528"/>
  <c r="CA528"/>
  <c r="BX528"/>
  <c r="BU528"/>
  <c r="BR528"/>
  <c r="BO528"/>
  <c r="BL528"/>
  <c r="BI528"/>
  <c r="BF528"/>
  <c r="BC528"/>
  <c r="AZ528"/>
  <c r="AW528"/>
  <c r="AT528"/>
  <c r="AQ528"/>
  <c r="AN528"/>
  <c r="AK528"/>
  <c r="AH528"/>
  <c r="AE528"/>
  <c r="AB528"/>
  <c r="Y528"/>
  <c r="V528"/>
  <c r="S528"/>
  <c r="P528"/>
  <c r="M528"/>
  <c r="J528"/>
  <c r="G528"/>
  <c r="CS527"/>
  <c r="CP527"/>
  <c r="CM527"/>
  <c r="CJ527"/>
  <c r="CG527"/>
  <c r="CD527"/>
  <c r="CA527"/>
  <c r="BX527"/>
  <c r="BU527"/>
  <c r="BR527"/>
  <c r="BO527"/>
  <c r="BL527"/>
  <c r="BI527"/>
  <c r="BF527"/>
  <c r="BC527"/>
  <c r="AZ527"/>
  <c r="AW527"/>
  <c r="AT527"/>
  <c r="AQ527"/>
  <c r="AN527"/>
  <c r="AK527"/>
  <c r="AH527"/>
  <c r="AE527"/>
  <c r="AB527"/>
  <c r="Y527"/>
  <c r="V527"/>
  <c r="S527"/>
  <c r="P527"/>
  <c r="M527"/>
  <c r="J527"/>
  <c r="G527"/>
  <c r="CS525"/>
  <c r="CS524" s="1"/>
  <c r="CP525"/>
  <c r="CP524" s="1"/>
  <c r="CM525"/>
  <c r="CM524" s="1"/>
  <c r="CJ525"/>
  <c r="CJ524" s="1"/>
  <c r="CG525"/>
  <c r="CG524" s="1"/>
  <c r="CD525"/>
  <c r="CD524" s="1"/>
  <c r="CA525"/>
  <c r="CA524" s="1"/>
  <c r="BX525"/>
  <c r="BX524" s="1"/>
  <c r="BU525"/>
  <c r="BU524" s="1"/>
  <c r="BR525"/>
  <c r="BR524" s="1"/>
  <c r="BO525"/>
  <c r="BO524" s="1"/>
  <c r="BL525"/>
  <c r="BL524" s="1"/>
  <c r="BI525"/>
  <c r="BI524" s="1"/>
  <c r="BF525"/>
  <c r="BF524" s="1"/>
  <c r="BC525"/>
  <c r="BC524" s="1"/>
  <c r="AZ525"/>
  <c r="AZ524" s="1"/>
  <c r="AW525"/>
  <c r="AW524" s="1"/>
  <c r="AT525"/>
  <c r="AT524" s="1"/>
  <c r="AQ525"/>
  <c r="AQ524" s="1"/>
  <c r="AN525"/>
  <c r="AN524" s="1"/>
  <c r="AK525"/>
  <c r="AK524" s="1"/>
  <c r="AH525"/>
  <c r="AH524" s="1"/>
  <c r="AE525"/>
  <c r="AE524" s="1"/>
  <c r="AB525"/>
  <c r="AB524" s="1"/>
  <c r="Y525"/>
  <c r="Y524" s="1"/>
  <c r="V525"/>
  <c r="V524" s="1"/>
  <c r="S525"/>
  <c r="S524" s="1"/>
  <c r="P525"/>
  <c r="P524" s="1"/>
  <c r="M525"/>
  <c r="M524" s="1"/>
  <c r="J525"/>
  <c r="J524" s="1"/>
  <c r="G525"/>
  <c r="G524" s="1"/>
  <c r="CS523"/>
  <c r="CP523"/>
  <c r="CM523"/>
  <c r="CJ523"/>
  <c r="CG523"/>
  <c r="CD523"/>
  <c r="CA523"/>
  <c r="BX523"/>
  <c r="BU523"/>
  <c r="BR523"/>
  <c r="BO523"/>
  <c r="BL523"/>
  <c r="BI523"/>
  <c r="BF523"/>
  <c r="BC523"/>
  <c r="AZ523"/>
  <c r="AW523"/>
  <c r="AT523"/>
  <c r="AQ523"/>
  <c r="AN523"/>
  <c r="AK523"/>
  <c r="AH523"/>
  <c r="AE523"/>
  <c r="AB523"/>
  <c r="Y523"/>
  <c r="V523"/>
  <c r="S523"/>
  <c r="P523"/>
  <c r="M523"/>
  <c r="J523"/>
  <c r="G523"/>
  <c r="CS522"/>
  <c r="CP522"/>
  <c r="CM522"/>
  <c r="CJ522"/>
  <c r="CG522"/>
  <c r="CD522"/>
  <c r="CA522"/>
  <c r="BX522"/>
  <c r="BU522"/>
  <c r="BR522"/>
  <c r="BO522"/>
  <c r="BL522"/>
  <c r="BI522"/>
  <c r="BF522"/>
  <c r="BC522"/>
  <c r="AZ522"/>
  <c r="AW522"/>
  <c r="AT522"/>
  <c r="AQ522"/>
  <c r="AN522"/>
  <c r="AK522"/>
  <c r="AH522"/>
  <c r="AE522"/>
  <c r="AB522"/>
  <c r="Y522"/>
  <c r="V522"/>
  <c r="S522"/>
  <c r="P522"/>
  <c r="M522"/>
  <c r="J522"/>
  <c r="G522"/>
  <c r="CS521"/>
  <c r="CP521"/>
  <c r="CM521"/>
  <c r="CJ521"/>
  <c r="CG521"/>
  <c r="CD521"/>
  <c r="CA521"/>
  <c r="BX521"/>
  <c r="BU521"/>
  <c r="BR521"/>
  <c r="BO521"/>
  <c r="BL521"/>
  <c r="BI521"/>
  <c r="BF521"/>
  <c r="BC521"/>
  <c r="AZ521"/>
  <c r="AW521"/>
  <c r="AT521"/>
  <c r="AQ521"/>
  <c r="AN521"/>
  <c r="AK521"/>
  <c r="AH521"/>
  <c r="AE521"/>
  <c r="AB521"/>
  <c r="Y521"/>
  <c r="V521"/>
  <c r="S521"/>
  <c r="P521"/>
  <c r="M521"/>
  <c r="J521"/>
  <c r="G521"/>
  <c r="CS520"/>
  <c r="CP520"/>
  <c r="CM520"/>
  <c r="CJ520"/>
  <c r="CG520"/>
  <c r="CD520"/>
  <c r="CA520"/>
  <c r="BX520"/>
  <c r="BU520"/>
  <c r="BR520"/>
  <c r="BO520"/>
  <c r="BL520"/>
  <c r="BI520"/>
  <c r="BF520"/>
  <c r="BC520"/>
  <c r="AZ520"/>
  <c r="AW520"/>
  <c r="AT520"/>
  <c r="AQ520"/>
  <c r="AN520"/>
  <c r="AK520"/>
  <c r="AH520"/>
  <c r="AE520"/>
  <c r="AB520"/>
  <c r="Y520"/>
  <c r="V520"/>
  <c r="S520"/>
  <c r="P520"/>
  <c r="M520"/>
  <c r="J520"/>
  <c r="G520"/>
  <c r="CS519"/>
  <c r="CP519"/>
  <c r="CM519"/>
  <c r="CJ519"/>
  <c r="CG519"/>
  <c r="CD519"/>
  <c r="CA519"/>
  <c r="BX519"/>
  <c r="BU519"/>
  <c r="BR519"/>
  <c r="BO519"/>
  <c r="BL519"/>
  <c r="BI519"/>
  <c r="BF519"/>
  <c r="BC519"/>
  <c r="AZ519"/>
  <c r="AW519"/>
  <c r="AT519"/>
  <c r="AQ519"/>
  <c r="AN519"/>
  <c r="AK519"/>
  <c r="AH519"/>
  <c r="AE519"/>
  <c r="AB519"/>
  <c r="Y519"/>
  <c r="V519"/>
  <c r="S519"/>
  <c r="P519"/>
  <c r="M519"/>
  <c r="J519"/>
  <c r="G519"/>
  <c r="CS518"/>
  <c r="CP518"/>
  <c r="CM518"/>
  <c r="CJ518"/>
  <c r="CG518"/>
  <c r="CD518"/>
  <c r="CA518"/>
  <c r="BX518"/>
  <c r="BU518"/>
  <c r="BR518"/>
  <c r="BO518"/>
  <c r="BL518"/>
  <c r="BI518"/>
  <c r="BF518"/>
  <c r="BC518"/>
  <c r="AZ518"/>
  <c r="AW518"/>
  <c r="AT518"/>
  <c r="AQ518"/>
  <c r="AN518"/>
  <c r="AK518"/>
  <c r="AH518"/>
  <c r="AE518"/>
  <c r="AB518"/>
  <c r="Y518"/>
  <c r="V518"/>
  <c r="S518"/>
  <c r="P518"/>
  <c r="M518"/>
  <c r="J518"/>
  <c r="G518"/>
  <c r="CS517"/>
  <c r="CP517"/>
  <c r="CM517"/>
  <c r="CJ517"/>
  <c r="CG517"/>
  <c r="CD517"/>
  <c r="CA517"/>
  <c r="BX517"/>
  <c r="BU517"/>
  <c r="BR517"/>
  <c r="BO517"/>
  <c r="BL517"/>
  <c r="BI517"/>
  <c r="BF517"/>
  <c r="BC517"/>
  <c r="AZ517"/>
  <c r="AW517"/>
  <c r="AT517"/>
  <c r="AQ517"/>
  <c r="AN517"/>
  <c r="AK517"/>
  <c r="AH517"/>
  <c r="AE517"/>
  <c r="AB517"/>
  <c r="Y517"/>
  <c r="V517"/>
  <c r="S517"/>
  <c r="P517"/>
  <c r="M517"/>
  <c r="J517"/>
  <c r="G517"/>
  <c r="CS516"/>
  <c r="CP516"/>
  <c r="CM516"/>
  <c r="CJ516"/>
  <c r="CG516"/>
  <c r="CD516"/>
  <c r="CA516"/>
  <c r="BX516"/>
  <c r="BU516"/>
  <c r="BR516"/>
  <c r="BO516"/>
  <c r="BL516"/>
  <c r="BI516"/>
  <c r="BF516"/>
  <c r="BC516"/>
  <c r="AZ516"/>
  <c r="AW516"/>
  <c r="AT516"/>
  <c r="AQ516"/>
  <c r="AN516"/>
  <c r="AK516"/>
  <c r="AH516"/>
  <c r="AE516"/>
  <c r="AB516"/>
  <c r="Y516"/>
  <c r="V516"/>
  <c r="S516"/>
  <c r="P516"/>
  <c r="M516"/>
  <c r="J516"/>
  <c r="G516"/>
  <c r="CS515"/>
  <c r="CP515"/>
  <c r="CM515"/>
  <c r="CJ515"/>
  <c r="CG515"/>
  <c r="CD515"/>
  <c r="CA515"/>
  <c r="BX515"/>
  <c r="BU515"/>
  <c r="BR515"/>
  <c r="BO515"/>
  <c r="BL515"/>
  <c r="BI515"/>
  <c r="BF515"/>
  <c r="BC515"/>
  <c r="AZ515"/>
  <c r="AW515"/>
  <c r="AT515"/>
  <c r="AQ515"/>
  <c r="AN515"/>
  <c r="AK515"/>
  <c r="AH515"/>
  <c r="AE515"/>
  <c r="AB515"/>
  <c r="Y515"/>
  <c r="V515"/>
  <c r="S515"/>
  <c r="P515"/>
  <c r="M515"/>
  <c r="J515"/>
  <c r="G515"/>
  <c r="CS514"/>
  <c r="CP514"/>
  <c r="CM514"/>
  <c r="CJ514"/>
  <c r="CG514"/>
  <c r="CD514"/>
  <c r="CA514"/>
  <c r="BX514"/>
  <c r="BU514"/>
  <c r="BR514"/>
  <c r="BO514"/>
  <c r="BL514"/>
  <c r="BI514"/>
  <c r="BF514"/>
  <c r="BC514"/>
  <c r="AZ514"/>
  <c r="AW514"/>
  <c r="AT514"/>
  <c r="AQ514"/>
  <c r="AN514"/>
  <c r="AK514"/>
  <c r="AH514"/>
  <c r="AE514"/>
  <c r="AB514"/>
  <c r="Y514"/>
  <c r="V514"/>
  <c r="S514"/>
  <c r="P514"/>
  <c r="M514"/>
  <c r="J514"/>
  <c r="G514"/>
  <c r="CS513"/>
  <c r="CP513"/>
  <c r="CM513"/>
  <c r="CJ513"/>
  <c r="CG513"/>
  <c r="CD513"/>
  <c r="CA513"/>
  <c r="BX513"/>
  <c r="BU513"/>
  <c r="BR513"/>
  <c r="BO513"/>
  <c r="BL513"/>
  <c r="BI513"/>
  <c r="BF513"/>
  <c r="BC513"/>
  <c r="AZ513"/>
  <c r="AW513"/>
  <c r="AT513"/>
  <c r="AQ513"/>
  <c r="AN513"/>
  <c r="AK513"/>
  <c r="AH513"/>
  <c r="AE513"/>
  <c r="AB513"/>
  <c r="Y513"/>
  <c r="V513"/>
  <c r="S513"/>
  <c r="P513"/>
  <c r="M513"/>
  <c r="J513"/>
  <c r="G513"/>
  <c r="CS512"/>
  <c r="CP512"/>
  <c r="CM512"/>
  <c r="CJ512"/>
  <c r="CG512"/>
  <c r="CD512"/>
  <c r="CA512"/>
  <c r="BX512"/>
  <c r="BU512"/>
  <c r="BR512"/>
  <c r="BO512"/>
  <c r="BL512"/>
  <c r="BI512"/>
  <c r="BF512"/>
  <c r="BC512"/>
  <c r="AZ512"/>
  <c r="AW512"/>
  <c r="AT512"/>
  <c r="AQ512"/>
  <c r="AN512"/>
  <c r="AK512"/>
  <c r="AH512"/>
  <c r="AE512"/>
  <c r="AB512"/>
  <c r="Y512"/>
  <c r="V512"/>
  <c r="S512"/>
  <c r="P512"/>
  <c r="M512"/>
  <c r="J512"/>
  <c r="G512"/>
  <c r="CS511"/>
  <c r="CP511"/>
  <c r="CM511"/>
  <c r="CJ511"/>
  <c r="CG511"/>
  <c r="CD511"/>
  <c r="CA511"/>
  <c r="BX511"/>
  <c r="BU511"/>
  <c r="BR511"/>
  <c r="BO511"/>
  <c r="BL511"/>
  <c r="BI511"/>
  <c r="BF511"/>
  <c r="BC511"/>
  <c r="AZ511"/>
  <c r="AW511"/>
  <c r="AT511"/>
  <c r="AQ511"/>
  <c r="AN511"/>
  <c r="AK511"/>
  <c r="AH511"/>
  <c r="AE511"/>
  <c r="AB511"/>
  <c r="Y511"/>
  <c r="V511"/>
  <c r="S511"/>
  <c r="P511"/>
  <c r="M511"/>
  <c r="J511"/>
  <c r="G511"/>
  <c r="CS510"/>
  <c r="CP510"/>
  <c r="CM510"/>
  <c r="CJ510"/>
  <c r="CG510"/>
  <c r="CD510"/>
  <c r="CA510"/>
  <c r="BX510"/>
  <c r="BU510"/>
  <c r="BR510"/>
  <c r="BO510"/>
  <c r="BL510"/>
  <c r="BI510"/>
  <c r="BF510"/>
  <c r="BC510"/>
  <c r="AZ510"/>
  <c r="AW510"/>
  <c r="AT510"/>
  <c r="AQ510"/>
  <c r="AN510"/>
  <c r="AK510"/>
  <c r="AH510"/>
  <c r="AE510"/>
  <c r="AB510"/>
  <c r="Y510"/>
  <c r="V510"/>
  <c r="S510"/>
  <c r="P510"/>
  <c r="M510"/>
  <c r="J510"/>
  <c r="G510"/>
  <c r="CS509"/>
  <c r="CP509"/>
  <c r="CM509"/>
  <c r="CJ509"/>
  <c r="CG509"/>
  <c r="CD509"/>
  <c r="CA509"/>
  <c r="BX509"/>
  <c r="BU509"/>
  <c r="BR509"/>
  <c r="BO509"/>
  <c r="BL509"/>
  <c r="BI509"/>
  <c r="BF509"/>
  <c r="BC509"/>
  <c r="AZ509"/>
  <c r="AW509"/>
  <c r="AT509"/>
  <c r="AQ509"/>
  <c r="AN509"/>
  <c r="AK509"/>
  <c r="AH509"/>
  <c r="AE509"/>
  <c r="AB509"/>
  <c r="Y509"/>
  <c r="V509"/>
  <c r="S509"/>
  <c r="P509"/>
  <c r="M509"/>
  <c r="J509"/>
  <c r="G509"/>
  <c r="CS508"/>
  <c r="CP508"/>
  <c r="CM508"/>
  <c r="CJ508"/>
  <c r="CG508"/>
  <c r="CD508"/>
  <c r="CA508"/>
  <c r="BX508"/>
  <c r="BU508"/>
  <c r="BR508"/>
  <c r="BO508"/>
  <c r="BL508"/>
  <c r="BI508"/>
  <c r="BF508"/>
  <c r="BC508"/>
  <c r="AZ508"/>
  <c r="AW508"/>
  <c r="AT508"/>
  <c r="AQ508"/>
  <c r="AN508"/>
  <c r="AK508"/>
  <c r="AH508"/>
  <c r="AE508"/>
  <c r="AB508"/>
  <c r="Y508"/>
  <c r="V508"/>
  <c r="S508"/>
  <c r="P508"/>
  <c r="M508"/>
  <c r="J508"/>
  <c r="G508"/>
  <c r="CS507"/>
  <c r="CP507"/>
  <c r="CM507"/>
  <c r="CJ507"/>
  <c r="CG507"/>
  <c r="CD507"/>
  <c r="CA507"/>
  <c r="BX507"/>
  <c r="BU507"/>
  <c r="BR507"/>
  <c r="BO507"/>
  <c r="BL507"/>
  <c r="BI507"/>
  <c r="BF507"/>
  <c r="BC507"/>
  <c r="AZ507"/>
  <c r="AW507"/>
  <c r="AT507"/>
  <c r="AQ507"/>
  <c r="AN507"/>
  <c r="AK507"/>
  <c r="AH507"/>
  <c r="AE507"/>
  <c r="AB507"/>
  <c r="Y507"/>
  <c r="V507"/>
  <c r="S507"/>
  <c r="P507"/>
  <c r="M507"/>
  <c r="J507"/>
  <c r="G507"/>
  <c r="CS506"/>
  <c r="CP506"/>
  <c r="CM506"/>
  <c r="CJ506"/>
  <c r="CG506"/>
  <c r="CD506"/>
  <c r="CA506"/>
  <c r="BX506"/>
  <c r="BU506"/>
  <c r="BR506"/>
  <c r="BO506"/>
  <c r="BL506"/>
  <c r="BI506"/>
  <c r="BF506"/>
  <c r="BC506"/>
  <c r="AZ506"/>
  <c r="AW506"/>
  <c r="AT506"/>
  <c r="AQ506"/>
  <c r="AN506"/>
  <c r="AK506"/>
  <c r="AH506"/>
  <c r="AE506"/>
  <c r="AB506"/>
  <c r="Y506"/>
  <c r="V506"/>
  <c r="S506"/>
  <c r="P506"/>
  <c r="M506"/>
  <c r="J506"/>
  <c r="G506"/>
  <c r="CS505"/>
  <c r="CP505"/>
  <c r="CM505"/>
  <c r="CJ505"/>
  <c r="CG505"/>
  <c r="CD505"/>
  <c r="CA505"/>
  <c r="BX505"/>
  <c r="BU505"/>
  <c r="BR505"/>
  <c r="BO505"/>
  <c r="BL505"/>
  <c r="BI505"/>
  <c r="BF505"/>
  <c r="BC505"/>
  <c r="AZ505"/>
  <c r="AW505"/>
  <c r="AT505"/>
  <c r="AQ505"/>
  <c r="AN505"/>
  <c r="AK505"/>
  <c r="AH505"/>
  <c r="AE505"/>
  <c r="AB505"/>
  <c r="Y505"/>
  <c r="V505"/>
  <c r="S505"/>
  <c r="P505"/>
  <c r="M505"/>
  <c r="J505"/>
  <c r="G505"/>
  <c r="CS504"/>
  <c r="CP504"/>
  <c r="CM504"/>
  <c r="CJ504"/>
  <c r="CG504"/>
  <c r="CD504"/>
  <c r="CA504"/>
  <c r="BX504"/>
  <c r="BU504"/>
  <c r="BR504"/>
  <c r="BO504"/>
  <c r="BL504"/>
  <c r="BI504"/>
  <c r="BF504"/>
  <c r="BC504"/>
  <c r="AZ504"/>
  <c r="AW504"/>
  <c r="AT504"/>
  <c r="AQ504"/>
  <c r="AN504"/>
  <c r="AK504"/>
  <c r="AH504"/>
  <c r="AE504"/>
  <c r="AB504"/>
  <c r="Y504"/>
  <c r="V504"/>
  <c r="S504"/>
  <c r="P504"/>
  <c r="M504"/>
  <c r="J504"/>
  <c r="G504"/>
  <c r="CS500"/>
  <c r="CP500"/>
  <c r="CM500"/>
  <c r="CJ500"/>
  <c r="CG500"/>
  <c r="CD500"/>
  <c r="CA500"/>
  <c r="BX500"/>
  <c r="BU500"/>
  <c r="BR500"/>
  <c r="BO500"/>
  <c r="BL500"/>
  <c r="BI500"/>
  <c r="BF500"/>
  <c r="BC500"/>
  <c r="AZ500"/>
  <c r="AW500"/>
  <c r="AT500"/>
  <c r="AQ500"/>
  <c r="AN500"/>
  <c r="AK500"/>
  <c r="AH500"/>
  <c r="AE500"/>
  <c r="AB500"/>
  <c r="Y500"/>
  <c r="V500"/>
  <c r="S500"/>
  <c r="P500"/>
  <c r="M500"/>
  <c r="J500"/>
  <c r="G500"/>
  <c r="CS499"/>
  <c r="CP499"/>
  <c r="CM499"/>
  <c r="CJ499"/>
  <c r="CG499"/>
  <c r="CD499"/>
  <c r="CA499"/>
  <c r="BX499"/>
  <c r="BU499"/>
  <c r="BR499"/>
  <c r="BO499"/>
  <c r="BL499"/>
  <c r="BI499"/>
  <c r="BF499"/>
  <c r="BC499"/>
  <c r="AZ499"/>
  <c r="AW499"/>
  <c r="AT499"/>
  <c r="AQ499"/>
  <c r="AN499"/>
  <c r="AK499"/>
  <c r="AH499"/>
  <c r="AE499"/>
  <c r="AB499"/>
  <c r="Y499"/>
  <c r="V499"/>
  <c r="S499"/>
  <c r="P499"/>
  <c r="M499"/>
  <c r="J499"/>
  <c r="G499"/>
  <c r="CS498"/>
  <c r="CP498"/>
  <c r="CM498"/>
  <c r="CJ498"/>
  <c r="CG498"/>
  <c r="CD498"/>
  <c r="CA498"/>
  <c r="BX498"/>
  <c r="BU498"/>
  <c r="BR498"/>
  <c r="BO498"/>
  <c r="BL498"/>
  <c r="BI498"/>
  <c r="BF498"/>
  <c r="BC498"/>
  <c r="AZ498"/>
  <c r="AW498"/>
  <c r="AT498"/>
  <c r="AQ498"/>
  <c r="AN498"/>
  <c r="AK498"/>
  <c r="AH498"/>
  <c r="AE498"/>
  <c r="AB498"/>
  <c r="Y498"/>
  <c r="V498"/>
  <c r="S498"/>
  <c r="P498"/>
  <c r="M498"/>
  <c r="J498"/>
  <c r="G498"/>
  <c r="CS497"/>
  <c r="CP497"/>
  <c r="CM497"/>
  <c r="CJ497"/>
  <c r="CG497"/>
  <c r="CD497"/>
  <c r="CA497"/>
  <c r="BX497"/>
  <c r="BU497"/>
  <c r="BR497"/>
  <c r="BO497"/>
  <c r="BL497"/>
  <c r="BI497"/>
  <c r="BF497"/>
  <c r="BC497"/>
  <c r="AZ497"/>
  <c r="AW497"/>
  <c r="AT497"/>
  <c r="AQ497"/>
  <c r="AN497"/>
  <c r="AK497"/>
  <c r="AH497"/>
  <c r="AE497"/>
  <c r="AB497"/>
  <c r="Y497"/>
  <c r="V497"/>
  <c r="S497"/>
  <c r="P497"/>
  <c r="M497"/>
  <c r="J497"/>
  <c r="G497"/>
  <c r="CS496"/>
  <c r="CP496"/>
  <c r="CM496"/>
  <c r="CJ496"/>
  <c r="CG496"/>
  <c r="CD496"/>
  <c r="CA496"/>
  <c r="BX496"/>
  <c r="BU496"/>
  <c r="BR496"/>
  <c r="BO496"/>
  <c r="BL496"/>
  <c r="BI496"/>
  <c r="BF496"/>
  <c r="BC496"/>
  <c r="AZ496"/>
  <c r="AW496"/>
  <c r="AT496"/>
  <c r="AQ496"/>
  <c r="AN496"/>
  <c r="AK496"/>
  <c r="AH496"/>
  <c r="AE496"/>
  <c r="AB496"/>
  <c r="Y496"/>
  <c r="V496"/>
  <c r="S496"/>
  <c r="P496"/>
  <c r="M496"/>
  <c r="J496"/>
  <c r="G496"/>
  <c r="CS494"/>
  <c r="CP494"/>
  <c r="CM494"/>
  <c r="CJ494"/>
  <c r="CG494"/>
  <c r="CD494"/>
  <c r="CA494"/>
  <c r="BX494"/>
  <c r="BU494"/>
  <c r="BR494"/>
  <c r="BO494"/>
  <c r="BL494"/>
  <c r="BI494"/>
  <c r="BF494"/>
  <c r="BC494"/>
  <c r="AZ494"/>
  <c r="AW494"/>
  <c r="AT494"/>
  <c r="AQ494"/>
  <c r="AN494"/>
  <c r="AK494"/>
  <c r="AH494"/>
  <c r="AE494"/>
  <c r="AB494"/>
  <c r="Y494"/>
  <c r="V494"/>
  <c r="S494"/>
  <c r="P494"/>
  <c r="M494"/>
  <c r="J494"/>
  <c r="G494"/>
  <c r="CS493"/>
  <c r="CP493"/>
  <c r="CM493"/>
  <c r="CJ493"/>
  <c r="CG493"/>
  <c r="CD493"/>
  <c r="CA493"/>
  <c r="BX493"/>
  <c r="BU493"/>
  <c r="BR493"/>
  <c r="BO493"/>
  <c r="BL493"/>
  <c r="BI493"/>
  <c r="BF493"/>
  <c r="BC493"/>
  <c r="AZ493"/>
  <c r="AW493"/>
  <c r="AT493"/>
  <c r="AQ493"/>
  <c r="AN493"/>
  <c r="AK493"/>
  <c r="AH493"/>
  <c r="AE493"/>
  <c r="AB493"/>
  <c r="Y493"/>
  <c r="V493"/>
  <c r="S493"/>
  <c r="P493"/>
  <c r="M493"/>
  <c r="J493"/>
  <c r="G493"/>
  <c r="CS492"/>
  <c r="CP492"/>
  <c r="CM492"/>
  <c r="CJ492"/>
  <c r="CG492"/>
  <c r="CD492"/>
  <c r="CA492"/>
  <c r="BX492"/>
  <c r="BU492"/>
  <c r="BR492"/>
  <c r="BO492"/>
  <c r="BL492"/>
  <c r="BI492"/>
  <c r="BF492"/>
  <c r="BC492"/>
  <c r="AZ492"/>
  <c r="AW492"/>
  <c r="AT492"/>
  <c r="AQ492"/>
  <c r="AN492"/>
  <c r="AK492"/>
  <c r="AH492"/>
  <c r="AE492"/>
  <c r="AB492"/>
  <c r="Y492"/>
  <c r="V492"/>
  <c r="S492"/>
  <c r="P492"/>
  <c r="M492"/>
  <c r="J492"/>
  <c r="G492"/>
  <c r="CS491"/>
  <c r="CP491"/>
  <c r="CM491"/>
  <c r="CJ491"/>
  <c r="CG491"/>
  <c r="CD491"/>
  <c r="CA491"/>
  <c r="BX491"/>
  <c r="BU491"/>
  <c r="BR491"/>
  <c r="BO491"/>
  <c r="BL491"/>
  <c r="BI491"/>
  <c r="BF491"/>
  <c r="BC491"/>
  <c r="AZ491"/>
  <c r="AW491"/>
  <c r="AT491"/>
  <c r="AQ491"/>
  <c r="AN491"/>
  <c r="AK491"/>
  <c r="AH491"/>
  <c r="AE491"/>
  <c r="AB491"/>
  <c r="Y491"/>
  <c r="V491"/>
  <c r="S491"/>
  <c r="P491"/>
  <c r="M491"/>
  <c r="J491"/>
  <c r="G491"/>
  <c r="CS490"/>
  <c r="CP490"/>
  <c r="CM490"/>
  <c r="CJ490"/>
  <c r="CG490"/>
  <c r="CD490"/>
  <c r="CA490"/>
  <c r="BX490"/>
  <c r="BU490"/>
  <c r="BR490"/>
  <c r="BO490"/>
  <c r="BL490"/>
  <c r="BI490"/>
  <c r="BF490"/>
  <c r="BC490"/>
  <c r="AZ490"/>
  <c r="AW490"/>
  <c r="AT490"/>
  <c r="AQ490"/>
  <c r="AN490"/>
  <c r="AK490"/>
  <c r="AH490"/>
  <c r="AE490"/>
  <c r="AB490"/>
  <c r="Y490"/>
  <c r="V490"/>
  <c r="S490"/>
  <c r="P490"/>
  <c r="M490"/>
  <c r="J490"/>
  <c r="G490"/>
  <c r="CS488"/>
  <c r="CP488"/>
  <c r="CM488"/>
  <c r="CJ488"/>
  <c r="CG488"/>
  <c r="CD488"/>
  <c r="CA488"/>
  <c r="BX488"/>
  <c r="BU488"/>
  <c r="BR488"/>
  <c r="BO488"/>
  <c r="BL488"/>
  <c r="BI488"/>
  <c r="BF488"/>
  <c r="BC488"/>
  <c r="AZ488"/>
  <c r="AW488"/>
  <c r="AT488"/>
  <c r="AQ488"/>
  <c r="AN488"/>
  <c r="AK488"/>
  <c r="AH488"/>
  <c r="AE488"/>
  <c r="AB488"/>
  <c r="Y488"/>
  <c r="V488"/>
  <c r="S488"/>
  <c r="P488"/>
  <c r="M488"/>
  <c r="J488"/>
  <c r="G488"/>
  <c r="CS487"/>
  <c r="CP487"/>
  <c r="CM487"/>
  <c r="CJ487"/>
  <c r="CG487"/>
  <c r="CD487"/>
  <c r="CA487"/>
  <c r="BX487"/>
  <c r="BU487"/>
  <c r="BR487"/>
  <c r="BO487"/>
  <c r="BL487"/>
  <c r="BI487"/>
  <c r="BF487"/>
  <c r="BC487"/>
  <c r="AZ487"/>
  <c r="AW487"/>
  <c r="AT487"/>
  <c r="AQ487"/>
  <c r="AN487"/>
  <c r="AK487"/>
  <c r="AH487"/>
  <c r="AE487"/>
  <c r="AB487"/>
  <c r="Y487"/>
  <c r="V487"/>
  <c r="S487"/>
  <c r="P487"/>
  <c r="M487"/>
  <c r="J487"/>
  <c r="G487"/>
  <c r="CS486"/>
  <c r="CP486"/>
  <c r="CM486"/>
  <c r="CJ486"/>
  <c r="CG486"/>
  <c r="CD486"/>
  <c r="CA486"/>
  <c r="BX486"/>
  <c r="BU486"/>
  <c r="BR486"/>
  <c r="BO486"/>
  <c r="BL486"/>
  <c r="BI486"/>
  <c r="BF486"/>
  <c r="BC486"/>
  <c r="AZ486"/>
  <c r="AW486"/>
  <c r="AT486"/>
  <c r="AQ486"/>
  <c r="AN486"/>
  <c r="AK486"/>
  <c r="AH486"/>
  <c r="AE486"/>
  <c r="AB486"/>
  <c r="Y486"/>
  <c r="V486"/>
  <c r="S486"/>
  <c r="P486"/>
  <c r="M486"/>
  <c r="J486"/>
  <c r="G486"/>
  <c r="CS485"/>
  <c r="CP485"/>
  <c r="CM485"/>
  <c r="CJ485"/>
  <c r="CG485"/>
  <c r="CD485"/>
  <c r="CA485"/>
  <c r="BX485"/>
  <c r="BU485"/>
  <c r="BR485"/>
  <c r="BO485"/>
  <c r="BL485"/>
  <c r="BI485"/>
  <c r="BF485"/>
  <c r="BC485"/>
  <c r="AZ485"/>
  <c r="AW485"/>
  <c r="AT485"/>
  <c r="AQ485"/>
  <c r="AN485"/>
  <c r="AK485"/>
  <c r="AH485"/>
  <c r="AE485"/>
  <c r="AB485"/>
  <c r="Y485"/>
  <c r="V485"/>
  <c r="S485"/>
  <c r="P485"/>
  <c r="M485"/>
  <c r="J485"/>
  <c r="G485"/>
  <c r="CS484"/>
  <c r="CP484"/>
  <c r="CM484"/>
  <c r="CJ484"/>
  <c r="CG484"/>
  <c r="CD484"/>
  <c r="CA484"/>
  <c r="BX484"/>
  <c r="BU484"/>
  <c r="BR484"/>
  <c r="BO484"/>
  <c r="BL484"/>
  <c r="BI484"/>
  <c r="BF484"/>
  <c r="BC484"/>
  <c r="AZ484"/>
  <c r="AW484"/>
  <c r="AT484"/>
  <c r="AQ484"/>
  <c r="AN484"/>
  <c r="AK484"/>
  <c r="AH484"/>
  <c r="AE484"/>
  <c r="AB484"/>
  <c r="Y484"/>
  <c r="V484"/>
  <c r="S484"/>
  <c r="P484"/>
  <c r="M484"/>
  <c r="J484"/>
  <c r="G484"/>
  <c r="CS482"/>
  <c r="CP482"/>
  <c r="CM482"/>
  <c r="CJ482"/>
  <c r="CG482"/>
  <c r="CD482"/>
  <c r="CA482"/>
  <c r="BX482"/>
  <c r="BU482"/>
  <c r="BR482"/>
  <c r="BO482"/>
  <c r="BL482"/>
  <c r="BI482"/>
  <c r="BF482"/>
  <c r="BC482"/>
  <c r="AZ482"/>
  <c r="AW482"/>
  <c r="AT482"/>
  <c r="AQ482"/>
  <c r="AN482"/>
  <c r="AK482"/>
  <c r="AH482"/>
  <c r="AE482"/>
  <c r="AB482"/>
  <c r="Y482"/>
  <c r="V482"/>
  <c r="S482"/>
  <c r="P482"/>
  <c r="M482"/>
  <c r="J482"/>
  <c r="G482"/>
  <c r="CS481"/>
  <c r="CP481"/>
  <c r="CM481"/>
  <c r="CJ481"/>
  <c r="CG481"/>
  <c r="CD481"/>
  <c r="CA481"/>
  <c r="BX481"/>
  <c r="BU481"/>
  <c r="BR481"/>
  <c r="BO481"/>
  <c r="BL481"/>
  <c r="BI481"/>
  <c r="BF481"/>
  <c r="BC481"/>
  <c r="AZ481"/>
  <c r="AW481"/>
  <c r="AT481"/>
  <c r="AQ481"/>
  <c r="AN481"/>
  <c r="AK481"/>
  <c r="AH481"/>
  <c r="AE481"/>
  <c r="AB481"/>
  <c r="Y481"/>
  <c r="V481"/>
  <c r="S481"/>
  <c r="P481"/>
  <c r="M481"/>
  <c r="J481"/>
  <c r="G481"/>
  <c r="CS480"/>
  <c r="CP480"/>
  <c r="CM480"/>
  <c r="CJ480"/>
  <c r="CG480"/>
  <c r="CD480"/>
  <c r="CA480"/>
  <c r="BX480"/>
  <c r="BU480"/>
  <c r="BR480"/>
  <c r="BO480"/>
  <c r="BL480"/>
  <c r="BI480"/>
  <c r="BF480"/>
  <c r="BC480"/>
  <c r="AZ480"/>
  <c r="AW480"/>
  <c r="AT480"/>
  <c r="AQ480"/>
  <c r="AN480"/>
  <c r="AK480"/>
  <c r="AH480"/>
  <c r="AE480"/>
  <c r="AB480"/>
  <c r="Y480"/>
  <c r="V480"/>
  <c r="S480"/>
  <c r="P480"/>
  <c r="M480"/>
  <c r="J480"/>
  <c r="G480"/>
  <c r="CS479"/>
  <c r="CP479"/>
  <c r="CM479"/>
  <c r="CJ479"/>
  <c r="CG479"/>
  <c r="CD479"/>
  <c r="CA479"/>
  <c r="BX479"/>
  <c r="BU479"/>
  <c r="BR479"/>
  <c r="BO479"/>
  <c r="BL479"/>
  <c r="BI479"/>
  <c r="BF479"/>
  <c r="BC479"/>
  <c r="AZ479"/>
  <c r="AW479"/>
  <c r="AT479"/>
  <c r="AQ479"/>
  <c r="AN479"/>
  <c r="AK479"/>
  <c r="AH479"/>
  <c r="AE479"/>
  <c r="AB479"/>
  <c r="Y479"/>
  <c r="V479"/>
  <c r="S479"/>
  <c r="P479"/>
  <c r="M479"/>
  <c r="J479"/>
  <c r="G479"/>
  <c r="CS478"/>
  <c r="CP478"/>
  <c r="CM478"/>
  <c r="CJ478"/>
  <c r="CG478"/>
  <c r="CD478"/>
  <c r="CA478"/>
  <c r="BX478"/>
  <c r="BU478"/>
  <c r="BR478"/>
  <c r="BO478"/>
  <c r="BL478"/>
  <c r="BI478"/>
  <c r="BF478"/>
  <c r="BC478"/>
  <c r="AZ478"/>
  <c r="AW478"/>
  <c r="AT478"/>
  <c r="AQ478"/>
  <c r="AN478"/>
  <c r="AK478"/>
  <c r="AH478"/>
  <c r="AE478"/>
  <c r="AB478"/>
  <c r="Y478"/>
  <c r="V478"/>
  <c r="S478"/>
  <c r="P478"/>
  <c r="M478"/>
  <c r="J478"/>
  <c r="G478"/>
  <c r="CS475"/>
  <c r="CS474" s="1"/>
  <c r="CP475"/>
  <c r="CP474" s="1"/>
  <c r="CM475"/>
  <c r="CM474" s="1"/>
  <c r="CJ475"/>
  <c r="CJ474" s="1"/>
  <c r="CG475"/>
  <c r="CG474" s="1"/>
  <c r="CD475"/>
  <c r="CD474" s="1"/>
  <c r="CA475"/>
  <c r="CA474" s="1"/>
  <c r="BX475"/>
  <c r="BX474" s="1"/>
  <c r="BU475"/>
  <c r="BU474" s="1"/>
  <c r="BR475"/>
  <c r="BR474" s="1"/>
  <c r="BO475"/>
  <c r="BO474" s="1"/>
  <c r="BL475"/>
  <c r="BL474" s="1"/>
  <c r="BI475"/>
  <c r="BI474" s="1"/>
  <c r="BF475"/>
  <c r="BF474" s="1"/>
  <c r="BC475"/>
  <c r="BC474" s="1"/>
  <c r="AZ475"/>
  <c r="AZ474" s="1"/>
  <c r="AW475"/>
  <c r="AW474" s="1"/>
  <c r="AT475"/>
  <c r="AT474" s="1"/>
  <c r="AQ475"/>
  <c r="AQ474" s="1"/>
  <c r="AN475"/>
  <c r="AN474" s="1"/>
  <c r="AK475"/>
  <c r="AK474" s="1"/>
  <c r="AH475"/>
  <c r="AH474" s="1"/>
  <c r="AE475"/>
  <c r="AE474" s="1"/>
  <c r="AB475"/>
  <c r="AB474" s="1"/>
  <c r="Y475"/>
  <c r="Y474" s="1"/>
  <c r="V475"/>
  <c r="V474" s="1"/>
  <c r="S475"/>
  <c r="S474" s="1"/>
  <c r="P475"/>
  <c r="P474" s="1"/>
  <c r="M475"/>
  <c r="M474" s="1"/>
  <c r="J475"/>
  <c r="J474" s="1"/>
  <c r="G475"/>
  <c r="CS473"/>
  <c r="CS472" s="1"/>
  <c r="CP473"/>
  <c r="CP472" s="1"/>
  <c r="CM473"/>
  <c r="CM472" s="1"/>
  <c r="CJ473"/>
  <c r="CJ472" s="1"/>
  <c r="CG473"/>
  <c r="CG472" s="1"/>
  <c r="CD473"/>
  <c r="CD472" s="1"/>
  <c r="CA473"/>
  <c r="CA472" s="1"/>
  <c r="BX473"/>
  <c r="BX472" s="1"/>
  <c r="BU473"/>
  <c r="BU472" s="1"/>
  <c r="BR473"/>
  <c r="BR472" s="1"/>
  <c r="BO473"/>
  <c r="BO472" s="1"/>
  <c r="BL473"/>
  <c r="BL472" s="1"/>
  <c r="BI473"/>
  <c r="BI472" s="1"/>
  <c r="BF473"/>
  <c r="BF472" s="1"/>
  <c r="BC473"/>
  <c r="BC472" s="1"/>
  <c r="AZ473"/>
  <c r="AZ472" s="1"/>
  <c r="AW473"/>
  <c r="AW472" s="1"/>
  <c r="AT473"/>
  <c r="AT472" s="1"/>
  <c r="AQ473"/>
  <c r="AQ472" s="1"/>
  <c r="AN473"/>
  <c r="AN472" s="1"/>
  <c r="AK473"/>
  <c r="AK472" s="1"/>
  <c r="AH473"/>
  <c r="AH472" s="1"/>
  <c r="AE473"/>
  <c r="AE472" s="1"/>
  <c r="AB473"/>
  <c r="AB472" s="1"/>
  <c r="Y473"/>
  <c r="Y472" s="1"/>
  <c r="V473"/>
  <c r="V472" s="1"/>
  <c r="S473"/>
  <c r="S472" s="1"/>
  <c r="P473"/>
  <c r="P472" s="1"/>
  <c r="M473"/>
  <c r="M472" s="1"/>
  <c r="J473"/>
  <c r="J472" s="1"/>
  <c r="G473"/>
  <c r="G472" s="1"/>
  <c r="CS471"/>
  <c r="CS470" s="1"/>
  <c r="CP471"/>
  <c r="CP470" s="1"/>
  <c r="CM471"/>
  <c r="CM470" s="1"/>
  <c r="CJ471"/>
  <c r="CJ470" s="1"/>
  <c r="CG471"/>
  <c r="CG470" s="1"/>
  <c r="CD471"/>
  <c r="CD470" s="1"/>
  <c r="CA471"/>
  <c r="CA470" s="1"/>
  <c r="BX471"/>
  <c r="BX470" s="1"/>
  <c r="BU471"/>
  <c r="BU470" s="1"/>
  <c r="BR471"/>
  <c r="BR470" s="1"/>
  <c r="BO471"/>
  <c r="BO470" s="1"/>
  <c r="BL471"/>
  <c r="BL470" s="1"/>
  <c r="BI471"/>
  <c r="BI470" s="1"/>
  <c r="BF471"/>
  <c r="BF470" s="1"/>
  <c r="BC471"/>
  <c r="BC470" s="1"/>
  <c r="AZ471"/>
  <c r="AZ470" s="1"/>
  <c r="AW471"/>
  <c r="AW470" s="1"/>
  <c r="AT471"/>
  <c r="AT470" s="1"/>
  <c r="AQ471"/>
  <c r="AQ470" s="1"/>
  <c r="AN471"/>
  <c r="AN470" s="1"/>
  <c r="AK471"/>
  <c r="AK470" s="1"/>
  <c r="AH471"/>
  <c r="AH470" s="1"/>
  <c r="AE471"/>
  <c r="AE470" s="1"/>
  <c r="AB471"/>
  <c r="AB470" s="1"/>
  <c r="Y471"/>
  <c r="Y470" s="1"/>
  <c r="V471"/>
  <c r="V470" s="1"/>
  <c r="S471"/>
  <c r="S470" s="1"/>
  <c r="P471"/>
  <c r="P470" s="1"/>
  <c r="M471"/>
  <c r="M470" s="1"/>
  <c r="J471"/>
  <c r="J470" s="1"/>
  <c r="G471"/>
  <c r="G470" s="1"/>
  <c r="CS469"/>
  <c r="CS468" s="1"/>
  <c r="CP469"/>
  <c r="CP468" s="1"/>
  <c r="CM469"/>
  <c r="CM468" s="1"/>
  <c r="CJ469"/>
  <c r="CJ468" s="1"/>
  <c r="CG469"/>
  <c r="CG468" s="1"/>
  <c r="CD469"/>
  <c r="CD468" s="1"/>
  <c r="CA469"/>
  <c r="CA468" s="1"/>
  <c r="BX469"/>
  <c r="BX468" s="1"/>
  <c r="BU469"/>
  <c r="BU468" s="1"/>
  <c r="BR469"/>
  <c r="BR468" s="1"/>
  <c r="BO469"/>
  <c r="BO468" s="1"/>
  <c r="BL469"/>
  <c r="BL468" s="1"/>
  <c r="BI469"/>
  <c r="BI468" s="1"/>
  <c r="BF469"/>
  <c r="BF468" s="1"/>
  <c r="BC469"/>
  <c r="BC468" s="1"/>
  <c r="AZ469"/>
  <c r="AZ468" s="1"/>
  <c r="AW469"/>
  <c r="AW468" s="1"/>
  <c r="AT469"/>
  <c r="AT468" s="1"/>
  <c r="AQ469"/>
  <c r="AQ468" s="1"/>
  <c r="AN469"/>
  <c r="AN468" s="1"/>
  <c r="AK469"/>
  <c r="AK468" s="1"/>
  <c r="AH469"/>
  <c r="AH468" s="1"/>
  <c r="AE469"/>
  <c r="AE468" s="1"/>
  <c r="AB469"/>
  <c r="AB468" s="1"/>
  <c r="Y469"/>
  <c r="Y468" s="1"/>
  <c r="V469"/>
  <c r="V468" s="1"/>
  <c r="S469"/>
  <c r="S468" s="1"/>
  <c r="P469"/>
  <c r="P468" s="1"/>
  <c r="M469"/>
  <c r="M468" s="1"/>
  <c r="J469"/>
  <c r="J468" s="1"/>
  <c r="G469"/>
  <c r="G468" s="1"/>
  <c r="CS467"/>
  <c r="CS466" s="1"/>
  <c r="CP467"/>
  <c r="CP466" s="1"/>
  <c r="CM467"/>
  <c r="CM466" s="1"/>
  <c r="CJ467"/>
  <c r="CJ466" s="1"/>
  <c r="CG467"/>
  <c r="CG466" s="1"/>
  <c r="CD467"/>
  <c r="CD466" s="1"/>
  <c r="CA467"/>
  <c r="CA466" s="1"/>
  <c r="BX467"/>
  <c r="BX466" s="1"/>
  <c r="BU467"/>
  <c r="BU466" s="1"/>
  <c r="BR467"/>
  <c r="BR466" s="1"/>
  <c r="BO467"/>
  <c r="BO466" s="1"/>
  <c r="BL467"/>
  <c r="BL466" s="1"/>
  <c r="BI467"/>
  <c r="BI466" s="1"/>
  <c r="BF467"/>
  <c r="BF466" s="1"/>
  <c r="BC467"/>
  <c r="BC466" s="1"/>
  <c r="AZ467"/>
  <c r="AZ466" s="1"/>
  <c r="AW467"/>
  <c r="AW466" s="1"/>
  <c r="AT467"/>
  <c r="AT466" s="1"/>
  <c r="AQ467"/>
  <c r="AQ466" s="1"/>
  <c r="AN467"/>
  <c r="AN466" s="1"/>
  <c r="AK467"/>
  <c r="AK466" s="1"/>
  <c r="AH467"/>
  <c r="AH466" s="1"/>
  <c r="AE467"/>
  <c r="AE466" s="1"/>
  <c r="AB467"/>
  <c r="AB466" s="1"/>
  <c r="Y467"/>
  <c r="Y466" s="1"/>
  <c r="V467"/>
  <c r="V466" s="1"/>
  <c r="S467"/>
  <c r="S466" s="1"/>
  <c r="P467"/>
  <c r="P466" s="1"/>
  <c r="M467"/>
  <c r="M466" s="1"/>
  <c r="J467"/>
  <c r="J466" s="1"/>
  <c r="CS465"/>
  <c r="CP465"/>
  <c r="CM465"/>
  <c r="CJ465"/>
  <c r="CG465"/>
  <c r="CD465"/>
  <c r="CA465"/>
  <c r="BX465"/>
  <c r="BU465"/>
  <c r="BR465"/>
  <c r="BO465"/>
  <c r="BL465"/>
  <c r="BI465"/>
  <c r="BF465"/>
  <c r="BC465"/>
  <c r="AZ465"/>
  <c r="AW465"/>
  <c r="AT465"/>
  <c r="AQ465"/>
  <c r="AN465"/>
  <c r="AK465"/>
  <c r="AH465"/>
  <c r="AE465"/>
  <c r="AB465"/>
  <c r="Y465"/>
  <c r="V465"/>
  <c r="S465"/>
  <c r="P465"/>
  <c r="M465"/>
  <c r="J465"/>
  <c r="G465"/>
  <c r="CS464"/>
  <c r="CP464"/>
  <c r="CM464"/>
  <c r="CJ464"/>
  <c r="CG464"/>
  <c r="CD464"/>
  <c r="CA464"/>
  <c r="BX464"/>
  <c r="BU464"/>
  <c r="BR464"/>
  <c r="BO464"/>
  <c r="BL464"/>
  <c r="BI464"/>
  <c r="BF464"/>
  <c r="BC464"/>
  <c r="AZ464"/>
  <c r="AW464"/>
  <c r="AT464"/>
  <c r="AQ464"/>
  <c r="AN464"/>
  <c r="AK464"/>
  <c r="AH464"/>
  <c r="AE464"/>
  <c r="AB464"/>
  <c r="Y464"/>
  <c r="V464"/>
  <c r="S464"/>
  <c r="P464"/>
  <c r="M464"/>
  <c r="J464"/>
  <c r="G464"/>
  <c r="CS462"/>
  <c r="CP462"/>
  <c r="CM462"/>
  <c r="CJ462"/>
  <c r="CG462"/>
  <c r="CD462"/>
  <c r="CA462"/>
  <c r="BX462"/>
  <c r="BU462"/>
  <c r="BR462"/>
  <c r="BO462"/>
  <c r="BL462"/>
  <c r="BI462"/>
  <c r="BF462"/>
  <c r="BC462"/>
  <c r="AZ462"/>
  <c r="AW462"/>
  <c r="AT462"/>
  <c r="AQ462"/>
  <c r="AN462"/>
  <c r="AK462"/>
  <c r="AH462"/>
  <c r="AE462"/>
  <c r="AB462"/>
  <c r="Y462"/>
  <c r="V462"/>
  <c r="S462"/>
  <c r="P462"/>
  <c r="M462"/>
  <c r="J462"/>
  <c r="G462"/>
  <c r="CS461"/>
  <c r="CP461"/>
  <c r="CM461"/>
  <c r="CJ461"/>
  <c r="CG461"/>
  <c r="CD461"/>
  <c r="CA461"/>
  <c r="BX461"/>
  <c r="BU461"/>
  <c r="BR461"/>
  <c r="BO461"/>
  <c r="BL461"/>
  <c r="BI461"/>
  <c r="BF461"/>
  <c r="BC461"/>
  <c r="AZ461"/>
  <c r="AW461"/>
  <c r="AT461"/>
  <c r="AQ461"/>
  <c r="AN461"/>
  <c r="AK461"/>
  <c r="AH461"/>
  <c r="AE461"/>
  <c r="AB461"/>
  <c r="Y461"/>
  <c r="V461"/>
  <c r="S461"/>
  <c r="P461"/>
  <c r="M461"/>
  <c r="J461"/>
  <c r="G461"/>
  <c r="CS459"/>
  <c r="CS458"/>
  <c r="CS457"/>
  <c r="CS456"/>
  <c r="CP459"/>
  <c r="CP458"/>
  <c r="CP457"/>
  <c r="CP456"/>
  <c r="CM459"/>
  <c r="CM458"/>
  <c r="CM457"/>
  <c r="CM456"/>
  <c r="CJ459"/>
  <c r="CJ458"/>
  <c r="CJ457"/>
  <c r="CJ456"/>
  <c r="CG459"/>
  <c r="CG458"/>
  <c r="CG457"/>
  <c r="CG456"/>
  <c r="CD459"/>
  <c r="CD458"/>
  <c r="CD457"/>
  <c r="CD456"/>
  <c r="CA459"/>
  <c r="CA458"/>
  <c r="CA457"/>
  <c r="CA456"/>
  <c r="BX459"/>
  <c r="BX458"/>
  <c r="BX457"/>
  <c r="BX456"/>
  <c r="BU459"/>
  <c r="BU458"/>
  <c r="BU457"/>
  <c r="BU456"/>
  <c r="BR459"/>
  <c r="BR458"/>
  <c r="BR457"/>
  <c r="BR456"/>
  <c r="BO459"/>
  <c r="BO458"/>
  <c r="BO457"/>
  <c r="BO456"/>
  <c r="BL459"/>
  <c r="BL458"/>
  <c r="BL457"/>
  <c r="BL456"/>
  <c r="BI459"/>
  <c r="BI458"/>
  <c r="BI457"/>
  <c r="BI456"/>
  <c r="BF459"/>
  <c r="BF458"/>
  <c r="BF457"/>
  <c r="BF456"/>
  <c r="BC459"/>
  <c r="BC458"/>
  <c r="BC457"/>
  <c r="BC456"/>
  <c r="AZ459"/>
  <c r="AZ458"/>
  <c r="AZ457"/>
  <c r="AZ456"/>
  <c r="AW459"/>
  <c r="AW458"/>
  <c r="AW457"/>
  <c r="AW456"/>
  <c r="AT459"/>
  <c r="AT458"/>
  <c r="AT457"/>
  <c r="AT456"/>
  <c r="AQ459"/>
  <c r="AQ458"/>
  <c r="AQ457"/>
  <c r="AQ456"/>
  <c r="AN459"/>
  <c r="AN458"/>
  <c r="AN457"/>
  <c r="AN456"/>
  <c r="AK459"/>
  <c r="AK458"/>
  <c r="AK457"/>
  <c r="AK456"/>
  <c r="AH459"/>
  <c r="AH458"/>
  <c r="AH457"/>
  <c r="AH456"/>
  <c r="AE459"/>
  <c r="AE458"/>
  <c r="AE457"/>
  <c r="AE456"/>
  <c r="AB459"/>
  <c r="AB458"/>
  <c r="AB457"/>
  <c r="AB456"/>
  <c r="Y459"/>
  <c r="Y458"/>
  <c r="Y457"/>
  <c r="Y456"/>
  <c r="V459"/>
  <c r="V458"/>
  <c r="V457"/>
  <c r="V456"/>
  <c r="S459"/>
  <c r="S458"/>
  <c r="S457"/>
  <c r="S456"/>
  <c r="P459"/>
  <c r="P458"/>
  <c r="P457"/>
  <c r="P456"/>
  <c r="M459"/>
  <c r="M458"/>
  <c r="M457"/>
  <c r="M456"/>
  <c r="J459"/>
  <c r="J458"/>
  <c r="J457"/>
  <c r="J456"/>
  <c r="G459"/>
  <c r="G457"/>
  <c r="G458"/>
  <c r="G456"/>
  <c r="D10" i="11" l="1"/>
  <c r="F4" s="1"/>
  <c r="Y4" s="1"/>
  <c r="J6"/>
  <c r="M6" i="10"/>
  <c r="G6" i="11"/>
  <c r="D39"/>
  <c r="F5" s="1"/>
  <c r="Y4" i="12"/>
  <c r="D39"/>
  <c r="F5" s="1"/>
  <c r="F6" s="1"/>
  <c r="G6" i="10"/>
  <c r="D39"/>
  <c r="F5" s="1"/>
  <c r="G6" i="12"/>
  <c r="AD15"/>
  <c r="AA15"/>
  <c r="D10" i="10"/>
  <c r="F4" s="1"/>
  <c r="E4" i="9"/>
  <c r="AA15" s="1"/>
  <c r="E4" i="11"/>
  <c r="E4" i="10"/>
  <c r="Y5" i="9"/>
  <c r="G575" i="1"/>
  <c r="F577"/>
  <c r="G591"/>
  <c r="G474"/>
  <c r="F474" s="1"/>
  <c r="F475"/>
  <c r="M503"/>
  <c r="Y503"/>
  <c r="AK503"/>
  <c r="AW503"/>
  <c r="BI503"/>
  <c r="BU503"/>
  <c r="CG503"/>
  <c r="CS503"/>
  <c r="G503"/>
  <c r="S503"/>
  <c r="AE503"/>
  <c r="AQ503"/>
  <c r="BC503"/>
  <c r="BO503"/>
  <c r="CA503"/>
  <c r="CM503"/>
  <c r="J503"/>
  <c r="V503"/>
  <c r="AH503"/>
  <c r="AT503"/>
  <c r="BF503"/>
  <c r="BR503"/>
  <c r="CD503"/>
  <c r="CP503"/>
  <c r="P503"/>
  <c r="AB503"/>
  <c r="AN503"/>
  <c r="AZ503"/>
  <c r="BL503"/>
  <c r="BX503"/>
  <c r="CJ503"/>
  <c r="J9"/>
  <c r="CS994"/>
  <c r="CS938"/>
  <c r="S994"/>
  <c r="AE994"/>
  <c r="AQ994"/>
  <c r="BC994"/>
  <c r="BO994"/>
  <c r="CA994"/>
  <c r="CM994"/>
  <c r="Y994"/>
  <c r="AW994"/>
  <c r="BI994"/>
  <c r="BU994"/>
  <c r="CG994"/>
  <c r="CJ994"/>
  <c r="S938"/>
  <c r="AE938"/>
  <c r="AQ938"/>
  <c r="BC938"/>
  <c r="BO938"/>
  <c r="CA938"/>
  <c r="CM938"/>
  <c r="AT991"/>
  <c r="P994"/>
  <c r="AB994"/>
  <c r="AN994"/>
  <c r="AZ994"/>
  <c r="BL994"/>
  <c r="BX994"/>
  <c r="P1000"/>
  <c r="AB1000"/>
  <c r="AN1000"/>
  <c r="AZ1000"/>
  <c r="BL1000"/>
  <c r="BX1000"/>
  <c r="CJ1000"/>
  <c r="P951"/>
  <c r="AB951"/>
  <c r="AN951"/>
  <c r="AZ951"/>
  <c r="BL951"/>
  <c r="BX951"/>
  <c r="CS1000"/>
  <c r="AE951"/>
  <c r="G994"/>
  <c r="P991"/>
  <c r="AB991"/>
  <c r="AN991"/>
  <c r="AZ991"/>
  <c r="BL991"/>
  <c r="BX991"/>
  <c r="CJ991"/>
  <c r="V991"/>
  <c r="AH991"/>
  <c r="BF991"/>
  <c r="S1000"/>
  <c r="AE1000"/>
  <c r="AQ1000"/>
  <c r="BC1000"/>
  <c r="BO1000"/>
  <c r="CA1000"/>
  <c r="CM1000"/>
  <c r="M1000"/>
  <c r="Y1000"/>
  <c r="AK1000"/>
  <c r="AW1000"/>
  <c r="BI1000"/>
  <c r="BU1000"/>
  <c r="CG1000"/>
  <c r="BC951"/>
  <c r="M997"/>
  <c r="Y997"/>
  <c r="AK997"/>
  <c r="AW997"/>
  <c r="BI997"/>
  <c r="BU997"/>
  <c r="CG997"/>
  <c r="CS997"/>
  <c r="S997"/>
  <c r="AQ997"/>
  <c r="BO997"/>
  <c r="CM997"/>
  <c r="M959"/>
  <c r="CS959"/>
  <c r="M991"/>
  <c r="Y991"/>
  <c r="AK991"/>
  <c r="AW991"/>
  <c r="BI991"/>
  <c r="BU991"/>
  <c r="CG991"/>
  <c r="CS991"/>
  <c r="J997"/>
  <c r="V997"/>
  <c r="AH997"/>
  <c r="AT997"/>
  <c r="BF997"/>
  <c r="BR997"/>
  <c r="CD997"/>
  <c r="CP997"/>
  <c r="J408"/>
  <c r="J412"/>
  <c r="M408"/>
  <c r="M412"/>
  <c r="P408"/>
  <c r="P412"/>
  <c r="S408"/>
  <c r="S412"/>
  <c r="V408"/>
  <c r="V412"/>
  <c r="Y408"/>
  <c r="Y412"/>
  <c r="AB408"/>
  <c r="AB412"/>
  <c r="AE408"/>
  <c r="AE412"/>
  <c r="AH408"/>
  <c r="AH412"/>
  <c r="AK408"/>
  <c r="AK412"/>
  <c r="AN408"/>
  <c r="AN412"/>
  <c r="AQ408"/>
  <c r="AQ412"/>
  <c r="AT408"/>
  <c r="AT412"/>
  <c r="AW408"/>
  <c r="AW412"/>
  <c r="AZ408"/>
  <c r="AZ412"/>
  <c r="BC408"/>
  <c r="BC412"/>
  <c r="BF408"/>
  <c r="BF412"/>
  <c r="BI408"/>
  <c r="BI412"/>
  <c r="BL408"/>
  <c r="BL412"/>
  <c r="BO408"/>
  <c r="BO412"/>
  <c r="BR408"/>
  <c r="BR412"/>
  <c r="BU408"/>
  <c r="BU412"/>
  <c r="BX408"/>
  <c r="BX412"/>
  <c r="CA408"/>
  <c r="CA412"/>
  <c r="CD408"/>
  <c r="CD412"/>
  <c r="CG408"/>
  <c r="CG412"/>
  <c r="CJ408"/>
  <c r="CJ412"/>
  <c r="CM408"/>
  <c r="CM412"/>
  <c r="CP408"/>
  <c r="CP412"/>
  <c r="CS408"/>
  <c r="CS412"/>
  <c r="S416"/>
  <c r="AN416"/>
  <c r="AT416"/>
  <c r="AZ416"/>
  <c r="BI416"/>
  <c r="CJ416"/>
  <c r="CP416"/>
  <c r="J416"/>
  <c r="BO416"/>
  <c r="CA416"/>
  <c r="P416"/>
  <c r="AK416"/>
  <c r="AQ416"/>
  <c r="AW416"/>
  <c r="BF416"/>
  <c r="CG416"/>
  <c r="CM416"/>
  <c r="CS416"/>
  <c r="Y416"/>
  <c r="AE416"/>
  <c r="BU416"/>
  <c r="M416"/>
  <c r="V416"/>
  <c r="AB416"/>
  <c r="AH416"/>
  <c r="BC416"/>
  <c r="BL416"/>
  <c r="BR416"/>
  <c r="BX416"/>
  <c r="CD416"/>
  <c r="J973"/>
  <c r="V973"/>
  <c r="AH973"/>
  <c r="AT973"/>
  <c r="BF973"/>
  <c r="BR973"/>
  <c r="CD973"/>
  <c r="CP973"/>
  <c r="P973"/>
  <c r="BL973"/>
  <c r="BR986"/>
  <c r="BR981" s="1"/>
  <c r="CP986"/>
  <c r="CP981" s="1"/>
  <c r="Y938"/>
  <c r="V951"/>
  <c r="CD951"/>
  <c r="M973"/>
  <c r="Y973"/>
  <c r="AK973"/>
  <c r="AW973"/>
  <c r="BI973"/>
  <c r="BU973"/>
  <c r="CG973"/>
  <c r="CS973"/>
  <c r="S991"/>
  <c r="AQ991"/>
  <c r="BO991"/>
  <c r="CM991"/>
  <c r="J994"/>
  <c r="V994"/>
  <c r="AH994"/>
  <c r="AT994"/>
  <c r="BF994"/>
  <c r="BR994"/>
  <c r="CD994"/>
  <c r="CP994"/>
  <c r="P997"/>
  <c r="AB997"/>
  <c r="AN997"/>
  <c r="AZ997"/>
  <c r="BL997"/>
  <c r="BX997"/>
  <c r="CJ997"/>
  <c r="J1000"/>
  <c r="V1000"/>
  <c r="AH1000"/>
  <c r="AT1000"/>
  <c r="BF1000"/>
  <c r="BR1000"/>
  <c r="CD1000"/>
  <c r="CP1000"/>
  <c r="CJ951"/>
  <c r="AH986"/>
  <c r="AH981" s="1"/>
  <c r="BF986"/>
  <c r="BF981" s="1"/>
  <c r="CD986"/>
  <c r="CD981" s="1"/>
  <c r="P938"/>
  <c r="AN973"/>
  <c r="CJ973"/>
  <c r="S986"/>
  <c r="S981" s="1"/>
  <c r="AE986"/>
  <c r="AE981" s="1"/>
  <c r="AQ986"/>
  <c r="AQ981" s="1"/>
  <c r="BC986"/>
  <c r="BC981" s="1"/>
  <c r="BO986"/>
  <c r="BO981" s="1"/>
  <c r="CA986"/>
  <c r="CA981" s="1"/>
  <c r="CM986"/>
  <c r="CM981" s="1"/>
  <c r="J991"/>
  <c r="BR991"/>
  <c r="CD991"/>
  <c r="CP991"/>
  <c r="AE997"/>
  <c r="BC997"/>
  <c r="CA997"/>
  <c r="G1000"/>
  <c r="G997"/>
  <c r="G991"/>
  <c r="P460"/>
  <c r="AB460"/>
  <c r="AN460"/>
  <c r="AZ460"/>
  <c r="BL460"/>
  <c r="BX460"/>
  <c r="CJ460"/>
  <c r="J463"/>
  <c r="V463"/>
  <c r="AH463"/>
  <c r="AT463"/>
  <c r="BF463"/>
  <c r="BR463"/>
  <c r="CD463"/>
  <c r="CP463"/>
  <c r="P591"/>
  <c r="AB591"/>
  <c r="AN591"/>
  <c r="AZ591"/>
  <c r="BL591"/>
  <c r="BX591"/>
  <c r="CJ591"/>
  <c r="M617"/>
  <c r="Y617"/>
  <c r="AK617"/>
  <c r="AW617"/>
  <c r="BI617"/>
  <c r="BU617"/>
  <c r="CG617"/>
  <c r="CS617"/>
  <c r="J621"/>
  <c r="V621"/>
  <c r="AH621"/>
  <c r="AT621"/>
  <c r="BF621"/>
  <c r="BR621"/>
  <c r="CD621"/>
  <c r="CP621"/>
  <c r="G625"/>
  <c r="S625"/>
  <c r="AE625"/>
  <c r="AQ625"/>
  <c r="BC625"/>
  <c r="BO625"/>
  <c r="CA625"/>
  <c r="CM625"/>
  <c r="G772"/>
  <c r="V477"/>
  <c r="AT477"/>
  <c r="BR477"/>
  <c r="CP477"/>
  <c r="M483"/>
  <c r="AW483"/>
  <c r="BU483"/>
  <c r="CS483"/>
  <c r="AB489"/>
  <c r="AZ489"/>
  <c r="BX489"/>
  <c r="S495"/>
  <c r="BC495"/>
  <c r="CA495"/>
  <c r="CM495"/>
  <c r="CJ772"/>
  <c r="BX772"/>
  <c r="BL772"/>
  <c r="AZ772"/>
  <c r="AN772"/>
  <c r="AB772"/>
  <c r="P772"/>
  <c r="AK938"/>
  <c r="AW938"/>
  <c r="BI938"/>
  <c r="BU938"/>
  <c r="CG938"/>
  <c r="P986"/>
  <c r="P981" s="1"/>
  <c r="AB986"/>
  <c r="AB981" s="1"/>
  <c r="AN986"/>
  <c r="AN981" s="1"/>
  <c r="AZ986"/>
  <c r="AZ981" s="1"/>
  <c r="BL986"/>
  <c r="BL981" s="1"/>
  <c r="BX986"/>
  <c r="BX981" s="1"/>
  <c r="CJ986"/>
  <c r="CJ981" s="1"/>
  <c r="J986"/>
  <c r="J981" s="1"/>
  <c r="V959"/>
  <c r="AT959"/>
  <c r="BR959"/>
  <c r="CP959"/>
  <c r="AE991"/>
  <c r="BC991"/>
  <c r="CA991"/>
  <c r="AB973"/>
  <c r="AZ973"/>
  <c r="BX973"/>
  <c r="V986"/>
  <c r="V981" s="1"/>
  <c r="AT986"/>
  <c r="AT981" s="1"/>
  <c r="J477"/>
  <c r="AH477"/>
  <c r="BF477"/>
  <c r="CD477"/>
  <c r="Y483"/>
  <c r="AK483"/>
  <c r="BI483"/>
  <c r="CG483"/>
  <c r="P489"/>
  <c r="AN489"/>
  <c r="BL489"/>
  <c r="CJ489"/>
  <c r="G495"/>
  <c r="AE495"/>
  <c r="AQ495"/>
  <c r="BO495"/>
  <c r="J526"/>
  <c r="V526"/>
  <c r="AH526"/>
  <c r="AT526"/>
  <c r="BF526"/>
  <c r="BR526"/>
  <c r="CD526"/>
  <c r="CP526"/>
  <c r="J532"/>
  <c r="J531" s="1"/>
  <c r="V532"/>
  <c r="V531" s="1"/>
  <c r="AH532"/>
  <c r="AH531" s="1"/>
  <c r="AT532"/>
  <c r="AT531" s="1"/>
  <c r="BF532"/>
  <c r="BF531" s="1"/>
  <c r="BR532"/>
  <c r="BR531" s="1"/>
  <c r="CD532"/>
  <c r="CD531" s="1"/>
  <c r="CP532"/>
  <c r="CP531" s="1"/>
  <c r="M597"/>
  <c r="Y597"/>
  <c r="AK597"/>
  <c r="AW597"/>
  <c r="BI597"/>
  <c r="BU597"/>
  <c r="CG597"/>
  <c r="CS597"/>
  <c r="M602"/>
  <c r="Y602"/>
  <c r="AK602"/>
  <c r="AW602"/>
  <c r="BI602"/>
  <c r="BU602"/>
  <c r="CG602"/>
  <c r="CS602"/>
  <c r="M607"/>
  <c r="Y607"/>
  <c r="AK607"/>
  <c r="AW607"/>
  <c r="BI607"/>
  <c r="BU607"/>
  <c r="CG607"/>
  <c r="CS607"/>
  <c r="P631"/>
  <c r="AB631"/>
  <c r="AN631"/>
  <c r="AZ631"/>
  <c r="BL631"/>
  <c r="BX631"/>
  <c r="CJ631"/>
  <c r="BI631"/>
  <c r="G713"/>
  <c r="AH951"/>
  <c r="AT951"/>
  <c r="CP951"/>
  <c r="G986"/>
  <c r="G981" s="1"/>
  <c r="M994"/>
  <c r="AK994"/>
  <c r="M460"/>
  <c r="Y460"/>
  <c r="AK460"/>
  <c r="AW460"/>
  <c r="BI460"/>
  <c r="BU460"/>
  <c r="CG460"/>
  <c r="CS460"/>
  <c r="G463"/>
  <c r="S463"/>
  <c r="AE463"/>
  <c r="AQ463"/>
  <c r="BC463"/>
  <c r="BO463"/>
  <c r="CA463"/>
  <c r="CM463"/>
  <c r="G477"/>
  <c r="M489"/>
  <c r="Y489"/>
  <c r="AK489"/>
  <c r="AW489"/>
  <c r="BI489"/>
  <c r="BU489"/>
  <c r="CG489"/>
  <c r="CS489"/>
  <c r="G526"/>
  <c r="S526"/>
  <c r="AE526"/>
  <c r="AQ526"/>
  <c r="BC526"/>
  <c r="BO526"/>
  <c r="CA526"/>
  <c r="CM526"/>
  <c r="G532"/>
  <c r="S532"/>
  <c r="S531" s="1"/>
  <c r="AE532"/>
  <c r="AE531" s="1"/>
  <c r="AQ532"/>
  <c r="AQ531" s="1"/>
  <c r="CA532"/>
  <c r="CA531" s="1"/>
  <c r="CM532"/>
  <c r="CM531" s="1"/>
  <c r="M591"/>
  <c r="AW591"/>
  <c r="BI591"/>
  <c r="CS591"/>
  <c r="J597"/>
  <c r="V597"/>
  <c r="BF597"/>
  <c r="J460"/>
  <c r="V460"/>
  <c r="AH460"/>
  <c r="AT460"/>
  <c r="BF460"/>
  <c r="BR460"/>
  <c r="CD460"/>
  <c r="CP460"/>
  <c r="P463"/>
  <c r="AB463"/>
  <c r="AN463"/>
  <c r="AZ463"/>
  <c r="BL463"/>
  <c r="BX463"/>
  <c r="CJ463"/>
  <c r="J489"/>
  <c r="V489"/>
  <c r="AH489"/>
  <c r="AT489"/>
  <c r="BF489"/>
  <c r="BR489"/>
  <c r="CD489"/>
  <c r="CP489"/>
  <c r="P532"/>
  <c r="P531" s="1"/>
  <c r="AB532"/>
  <c r="AB531" s="1"/>
  <c r="AN532"/>
  <c r="AN531" s="1"/>
  <c r="AZ532"/>
  <c r="AZ531" s="1"/>
  <c r="CJ532"/>
  <c r="CJ531" s="1"/>
  <c r="J591"/>
  <c r="BR591"/>
  <c r="AE602"/>
  <c r="BO602"/>
  <c r="S607"/>
  <c r="AE607"/>
  <c r="BO607"/>
  <c r="AQ617"/>
  <c r="BC617"/>
  <c r="CM617"/>
  <c r="AN621"/>
  <c r="AZ621"/>
  <c r="CJ621"/>
  <c r="BI625"/>
  <c r="CS625"/>
  <c r="J631"/>
  <c r="V631"/>
  <c r="BF631"/>
  <c r="BR631"/>
  <c r="G460"/>
  <c r="S460"/>
  <c r="AE460"/>
  <c r="AQ460"/>
  <c r="BC460"/>
  <c r="BO460"/>
  <c r="CA460"/>
  <c r="CM460"/>
  <c r="M477"/>
  <c r="Y477"/>
  <c r="AK477"/>
  <c r="AW477"/>
  <c r="BI477"/>
  <c r="BU477"/>
  <c r="CG477"/>
  <c r="CS477"/>
  <c r="P483"/>
  <c r="AB483"/>
  <c r="AN483"/>
  <c r="AZ483"/>
  <c r="BL483"/>
  <c r="BX483"/>
  <c r="CJ483"/>
  <c r="J495"/>
  <c r="V495"/>
  <c r="AH495"/>
  <c r="AT495"/>
  <c r="BF495"/>
  <c r="BR495"/>
  <c r="CD495"/>
  <c r="CP495"/>
  <c r="AW532"/>
  <c r="AW531" s="1"/>
  <c r="BI532"/>
  <c r="BI531" s="1"/>
  <c r="CS532"/>
  <c r="CS531" s="1"/>
  <c r="V591"/>
  <c r="BF591"/>
  <c r="AN597"/>
  <c r="AZ597"/>
  <c r="CJ597"/>
  <c r="S602"/>
  <c r="CA602"/>
  <c r="J602"/>
  <c r="AB607"/>
  <c r="AN607"/>
  <c r="BX607"/>
  <c r="CJ607"/>
  <c r="CA607"/>
  <c r="J607"/>
  <c r="BR607"/>
  <c r="P617"/>
  <c r="AZ617"/>
  <c r="BL617"/>
  <c r="M621"/>
  <c r="AW621"/>
  <c r="BI621"/>
  <c r="CS621"/>
  <c r="J625"/>
  <c r="V625"/>
  <c r="BF625"/>
  <c r="BR625"/>
  <c r="M625"/>
  <c r="AW625"/>
  <c r="BR597"/>
  <c r="V602"/>
  <c r="BF602"/>
  <c r="BR602"/>
  <c r="V607"/>
  <c r="BF607"/>
  <c r="M631"/>
  <c r="AW631"/>
  <c r="CS631"/>
  <c r="S951"/>
  <c r="AQ951"/>
  <c r="BO951"/>
  <c r="CA951"/>
  <c r="CM951"/>
  <c r="S959"/>
  <c r="AE959"/>
  <c r="AQ959"/>
  <c r="BC959"/>
  <c r="BO959"/>
  <c r="CA959"/>
  <c r="CM959"/>
  <c r="Y959"/>
  <c r="AK959"/>
  <c r="AW959"/>
  <c r="BI959"/>
  <c r="BU959"/>
  <c r="CG959"/>
  <c r="AB938"/>
  <c r="AN938"/>
  <c r="AZ938"/>
  <c r="BL938"/>
  <c r="BX938"/>
  <c r="CJ938"/>
  <c r="J951"/>
  <c r="BF951"/>
  <c r="BR951"/>
  <c r="J959"/>
  <c r="AH959"/>
  <c r="BF959"/>
  <c r="CD959"/>
  <c r="S973"/>
  <c r="AE973"/>
  <c r="AQ973"/>
  <c r="BC973"/>
  <c r="BO973"/>
  <c r="CA973"/>
  <c r="CM973"/>
  <c r="M986"/>
  <c r="M981" s="1"/>
  <c r="Y986"/>
  <c r="Y981" s="1"/>
  <c r="AK986"/>
  <c r="AK981" s="1"/>
  <c r="AW986"/>
  <c r="AW981" s="1"/>
  <c r="BI986"/>
  <c r="BI981" s="1"/>
  <c r="BU986"/>
  <c r="BU981" s="1"/>
  <c r="CG986"/>
  <c r="CG981" s="1"/>
  <c r="CS986"/>
  <c r="CS981" s="1"/>
  <c r="G973"/>
  <c r="F468"/>
  <c r="F470"/>
  <c r="F472"/>
  <c r="M463"/>
  <c r="Y463"/>
  <c r="AK463"/>
  <c r="AW463"/>
  <c r="BI463"/>
  <c r="BU463"/>
  <c r="CG463"/>
  <c r="CS463"/>
  <c r="G489"/>
  <c r="S489"/>
  <c r="AE489"/>
  <c r="AQ489"/>
  <c r="BC489"/>
  <c r="BO489"/>
  <c r="CA489"/>
  <c r="CM489"/>
  <c r="M526"/>
  <c r="Y526"/>
  <c r="AK526"/>
  <c r="AW526"/>
  <c r="BI526"/>
  <c r="BU526"/>
  <c r="CG526"/>
  <c r="CS526"/>
  <c r="M532"/>
  <c r="M531" s="1"/>
  <c r="Y532"/>
  <c r="Y531" s="1"/>
  <c r="AK532"/>
  <c r="AK531" s="1"/>
  <c r="BU532"/>
  <c r="BU531" s="1"/>
  <c r="CG532"/>
  <c r="CG531" s="1"/>
  <c r="S591"/>
  <c r="AE591"/>
  <c r="AQ591"/>
  <c r="BC591"/>
  <c r="BO591"/>
  <c r="CA591"/>
  <c r="CM591"/>
  <c r="P597"/>
  <c r="AB597"/>
  <c r="BL597"/>
  <c r="BX597"/>
  <c r="P602"/>
  <c r="AB602"/>
  <c r="AN602"/>
  <c r="AZ602"/>
  <c r="BL602"/>
  <c r="BX602"/>
  <c r="CJ602"/>
  <c r="P607"/>
  <c r="AZ607"/>
  <c r="BL607"/>
  <c r="AB617"/>
  <c r="AN617"/>
  <c r="BX617"/>
  <c r="CJ617"/>
  <c r="Y621"/>
  <c r="AK621"/>
  <c r="BU621"/>
  <c r="CG621"/>
  <c r="AH625"/>
  <c r="AT625"/>
  <c r="CD625"/>
  <c r="CP625"/>
  <c r="G631"/>
  <c r="S631"/>
  <c r="AE631"/>
  <c r="AQ631"/>
  <c r="BC631"/>
  <c r="BO631"/>
  <c r="CA631"/>
  <c r="CM631"/>
  <c r="G938"/>
  <c r="CP772"/>
  <c r="CD772"/>
  <c r="BR772"/>
  <c r="BF772"/>
  <c r="AT772"/>
  <c r="AH772"/>
  <c r="V772"/>
  <c r="J772"/>
  <c r="CD455"/>
  <c r="CP455"/>
  <c r="S477"/>
  <c r="AE477"/>
  <c r="AQ477"/>
  <c r="BC477"/>
  <c r="BO477"/>
  <c r="CA477"/>
  <c r="CM477"/>
  <c r="J483"/>
  <c r="V483"/>
  <c r="AH483"/>
  <c r="AT483"/>
  <c r="BF483"/>
  <c r="BR483"/>
  <c r="CD483"/>
  <c r="CP483"/>
  <c r="P495"/>
  <c r="AB495"/>
  <c r="AN495"/>
  <c r="AZ495"/>
  <c r="BL495"/>
  <c r="BX495"/>
  <c r="CJ495"/>
  <c r="BC532"/>
  <c r="BO532"/>
  <c r="Y591"/>
  <c r="AK591"/>
  <c r="BU591"/>
  <c r="CG591"/>
  <c r="AH597"/>
  <c r="AT597"/>
  <c r="CD597"/>
  <c r="CP597"/>
  <c r="AH602"/>
  <c r="AT602"/>
  <c r="CD602"/>
  <c r="CP602"/>
  <c r="AH607"/>
  <c r="AT607"/>
  <c r="CD607"/>
  <c r="CP607"/>
  <c r="J617"/>
  <c r="V617"/>
  <c r="AH617"/>
  <c r="AT617"/>
  <c r="BF617"/>
  <c r="BR617"/>
  <c r="CD617"/>
  <c r="CP617"/>
  <c r="G621"/>
  <c r="S621"/>
  <c r="AE621"/>
  <c r="AQ621"/>
  <c r="BC621"/>
  <c r="BO621"/>
  <c r="CA621"/>
  <c r="CM621"/>
  <c r="P625"/>
  <c r="AB625"/>
  <c r="AN625"/>
  <c r="AZ625"/>
  <c r="BL625"/>
  <c r="BX625"/>
  <c r="CJ625"/>
  <c r="Y631"/>
  <c r="AK631"/>
  <c r="BU631"/>
  <c r="CG631"/>
  <c r="G649"/>
  <c r="G670"/>
  <c r="G951"/>
  <c r="G959"/>
  <c r="BR455"/>
  <c r="P477"/>
  <c r="AB477"/>
  <c r="AN477"/>
  <c r="AZ477"/>
  <c r="BL477"/>
  <c r="BX477"/>
  <c r="CJ477"/>
  <c r="G483"/>
  <c r="S483"/>
  <c r="AE483"/>
  <c r="AQ483"/>
  <c r="BC483"/>
  <c r="BO483"/>
  <c r="CA483"/>
  <c r="CM483"/>
  <c r="M495"/>
  <c r="Y495"/>
  <c r="AK495"/>
  <c r="AW495"/>
  <c r="BI495"/>
  <c r="BU495"/>
  <c r="CG495"/>
  <c r="CS495"/>
  <c r="P526"/>
  <c r="AB526"/>
  <c r="AN526"/>
  <c r="AZ526"/>
  <c r="BL526"/>
  <c r="BX526"/>
  <c r="CJ526"/>
  <c r="BL532"/>
  <c r="BL531" s="1"/>
  <c r="BX532"/>
  <c r="BX531" s="1"/>
  <c r="AH591"/>
  <c r="AT591"/>
  <c r="CD591"/>
  <c r="CP591"/>
  <c r="G597"/>
  <c r="S597"/>
  <c r="AE597"/>
  <c r="AQ597"/>
  <c r="BC597"/>
  <c r="BO597"/>
  <c r="CA597"/>
  <c r="CM597"/>
  <c r="G602"/>
  <c r="AQ602"/>
  <c r="BC602"/>
  <c r="CM602"/>
  <c r="G607"/>
  <c r="AQ607"/>
  <c r="BC607"/>
  <c r="CM607"/>
  <c r="G617"/>
  <c r="S617"/>
  <c r="AE617"/>
  <c r="BO617"/>
  <c r="CA617"/>
  <c r="P621"/>
  <c r="AB621"/>
  <c r="BL621"/>
  <c r="BX621"/>
  <c r="Y625"/>
  <c r="AK625"/>
  <c r="BU625"/>
  <c r="CG625"/>
  <c r="AH631"/>
  <c r="AT631"/>
  <c r="CD631"/>
  <c r="CP631"/>
  <c r="G702"/>
  <c r="F466"/>
  <c r="CJ702"/>
  <c r="BX702"/>
  <c r="BL702"/>
  <c r="AZ702"/>
  <c r="AN702"/>
  <c r="AB702"/>
  <c r="P702"/>
  <c r="CP702"/>
  <c r="CD702"/>
  <c r="BR702"/>
  <c r="BF702"/>
  <c r="AT702"/>
  <c r="AH702"/>
  <c r="V702"/>
  <c r="J702"/>
  <c r="CP649"/>
  <c r="CD649"/>
  <c r="BR649"/>
  <c r="BF649"/>
  <c r="AT649"/>
  <c r="AH649"/>
  <c r="V649"/>
  <c r="J649"/>
  <c r="CJ649"/>
  <c r="BX649"/>
  <c r="BL649"/>
  <c r="AZ649"/>
  <c r="AN649"/>
  <c r="AB649"/>
  <c r="P649"/>
  <c r="CM713"/>
  <c r="CA713"/>
  <c r="BO713"/>
  <c r="BC713"/>
  <c r="AQ713"/>
  <c r="AE713"/>
  <c r="S713"/>
  <c r="CS713"/>
  <c r="BU713"/>
  <c r="BI713"/>
  <c r="AW713"/>
  <c r="AK713"/>
  <c r="Y713"/>
  <c r="M713"/>
  <c r="CM670"/>
  <c r="CA670"/>
  <c r="BO670"/>
  <c r="BC670"/>
  <c r="AQ670"/>
  <c r="AE670"/>
  <c r="S670"/>
  <c r="CS670"/>
  <c r="CG670"/>
  <c r="BU670"/>
  <c r="BI670"/>
  <c r="AW670"/>
  <c r="AK670"/>
  <c r="Y670"/>
  <c r="M670"/>
  <c r="M938"/>
  <c r="CJ713"/>
  <c r="BX713"/>
  <c r="BL713"/>
  <c r="AZ713"/>
  <c r="AN713"/>
  <c r="AB713"/>
  <c r="P713"/>
  <c r="CP713"/>
  <c r="CD713"/>
  <c r="BR713"/>
  <c r="BF713"/>
  <c r="AT713"/>
  <c r="AH713"/>
  <c r="V713"/>
  <c r="J713"/>
  <c r="CJ670"/>
  <c r="BX670"/>
  <c r="BL670"/>
  <c r="AZ670"/>
  <c r="AN670"/>
  <c r="AB670"/>
  <c r="P670"/>
  <c r="CP670"/>
  <c r="CD670"/>
  <c r="BR670"/>
  <c r="BF670"/>
  <c r="AT670"/>
  <c r="AH670"/>
  <c r="V670"/>
  <c r="J670"/>
  <c r="J938"/>
  <c r="V938"/>
  <c r="AH938"/>
  <c r="AT938"/>
  <c r="BF938"/>
  <c r="BR938"/>
  <c r="CD938"/>
  <c r="CP938"/>
  <c r="CM772"/>
  <c r="CA772"/>
  <c r="BO772"/>
  <c r="BC772"/>
  <c r="AQ772"/>
  <c r="AE772"/>
  <c r="S772"/>
  <c r="S738" s="1"/>
  <c r="CS772"/>
  <c r="CG772"/>
  <c r="BU772"/>
  <c r="BI772"/>
  <c r="AW772"/>
  <c r="AK772"/>
  <c r="Y772"/>
  <c r="M772"/>
  <c r="CM702"/>
  <c r="CA702"/>
  <c r="BO702"/>
  <c r="BC702"/>
  <c r="AQ702"/>
  <c r="AE702"/>
  <c r="S702"/>
  <c r="CS702"/>
  <c r="CG702"/>
  <c r="BU702"/>
  <c r="BI702"/>
  <c r="AW702"/>
  <c r="AK702"/>
  <c r="Y702"/>
  <c r="M702"/>
  <c r="CS649"/>
  <c r="CG649"/>
  <c r="BU649"/>
  <c r="BI649"/>
  <c r="AW649"/>
  <c r="AK649"/>
  <c r="Y649"/>
  <c r="M649"/>
  <c r="CM649"/>
  <c r="CA649"/>
  <c r="BO649"/>
  <c r="BC649"/>
  <c r="AQ649"/>
  <c r="AE649"/>
  <c r="S649"/>
  <c r="M951"/>
  <c r="Y951"/>
  <c r="AK951"/>
  <c r="AW951"/>
  <c r="BI951"/>
  <c r="BU951"/>
  <c r="CG951"/>
  <c r="CS951"/>
  <c r="P959"/>
  <c r="AB959"/>
  <c r="AN959"/>
  <c r="AZ959"/>
  <c r="BL959"/>
  <c r="BX959"/>
  <c r="CJ959"/>
  <c r="F524"/>
  <c r="CA455"/>
  <c r="CM455"/>
  <c r="J455"/>
  <c r="M455"/>
  <c r="P455"/>
  <c r="S455"/>
  <c r="V455"/>
  <c r="Y455"/>
  <c r="AB455"/>
  <c r="AE455"/>
  <c r="AH455"/>
  <c r="AK455"/>
  <c r="AN455"/>
  <c r="AQ455"/>
  <c r="AT455"/>
  <c r="AW455"/>
  <c r="AZ455"/>
  <c r="BC455"/>
  <c r="BF455"/>
  <c r="BI455"/>
  <c r="BL455"/>
  <c r="BO455"/>
  <c r="BU455"/>
  <c r="BX455"/>
  <c r="CG455"/>
  <c r="CJ455"/>
  <c r="CS455"/>
  <c r="F456"/>
  <c r="G455"/>
  <c r="V937" l="1"/>
  <c r="BL937"/>
  <c r="AH937"/>
  <c r="AT937"/>
  <c r="CJ937"/>
  <c r="P937"/>
  <c r="J937"/>
  <c r="F6" i="11"/>
  <c r="AZ937" i="1"/>
  <c r="D4" i="11"/>
  <c r="Y5"/>
  <c r="Y6" s="1"/>
  <c r="Y5" i="12"/>
  <c r="Y6" s="1"/>
  <c r="Y5" i="10"/>
  <c r="Y4"/>
  <c r="F6"/>
  <c r="D4"/>
  <c r="AB937" i="1"/>
  <c r="CP937"/>
  <c r="BR937"/>
  <c r="BX937"/>
  <c r="AD15" i="9"/>
  <c r="AD15" i="11"/>
  <c r="AA15"/>
  <c r="AD15" i="10"/>
  <c r="AA15"/>
  <c r="AN937" i="1"/>
  <c r="BF937"/>
  <c r="CJ630"/>
  <c r="CD937"/>
  <c r="G937"/>
  <c r="CG937"/>
  <c r="AK937"/>
  <c r="CM937"/>
  <c r="AQ937"/>
  <c r="CS937"/>
  <c r="AW937"/>
  <c r="Y937"/>
  <c r="BC937"/>
  <c r="BI937"/>
  <c r="BO937"/>
  <c r="S937"/>
  <c r="M937"/>
  <c r="BU937"/>
  <c r="CA937"/>
  <c r="AE937"/>
  <c r="CS407"/>
  <c r="CM407"/>
  <c r="CG407"/>
  <c r="CA407"/>
  <c r="Y26" i="12" s="1"/>
  <c r="BU407" i="1"/>
  <c r="S26" i="12" s="1"/>
  <c r="BO407" i="1"/>
  <c r="M26" i="12" s="1"/>
  <c r="BI407" i="1"/>
  <c r="G26" i="12" s="1"/>
  <c r="BC407" i="1"/>
  <c r="AW407"/>
  <c r="AQ407"/>
  <c r="AK407"/>
  <c r="AE407"/>
  <c r="Y407"/>
  <c r="S407"/>
  <c r="M407"/>
  <c r="CP407"/>
  <c r="CJ407"/>
  <c r="CD407"/>
  <c r="BX407"/>
  <c r="V26" i="12" s="1"/>
  <c r="BR407" i="1"/>
  <c r="P26" i="12" s="1"/>
  <c r="BL407" i="1"/>
  <c r="J26" i="12" s="1"/>
  <c r="BF407" i="1"/>
  <c r="AZ407"/>
  <c r="AT407"/>
  <c r="AN407"/>
  <c r="AH407"/>
  <c r="AB407"/>
  <c r="V407"/>
  <c r="P407"/>
  <c r="J407"/>
  <c r="F575"/>
  <c r="G531"/>
  <c r="AK502"/>
  <c r="BF502"/>
  <c r="J502"/>
  <c r="Y502"/>
  <c r="S502"/>
  <c r="BI990"/>
  <c r="G34" i="12" s="1"/>
  <c r="CG630" i="1"/>
  <c r="BR630"/>
  <c r="P32" i="12" s="1"/>
  <c r="CP630" i="1"/>
  <c r="AZ630"/>
  <c r="AH630"/>
  <c r="Y630"/>
  <c r="CM630"/>
  <c r="AQ630"/>
  <c r="M630"/>
  <c r="J630"/>
  <c r="BL630"/>
  <c r="J32" i="12" s="1"/>
  <c r="P630" i="1"/>
  <c r="AE630"/>
  <c r="BI630"/>
  <c r="G32" i="12" s="1"/>
  <c r="AT630" i="1"/>
  <c r="AK630"/>
  <c r="BC630"/>
  <c r="G630"/>
  <c r="AW630"/>
  <c r="V630"/>
  <c r="BX630"/>
  <c r="V32" i="12" s="1"/>
  <c r="AB630" i="1"/>
  <c r="CA630"/>
  <c r="Y32" i="12" s="1"/>
  <c r="CD630" i="1"/>
  <c r="BU630"/>
  <c r="S32" i="12" s="1"/>
  <c r="BO630" i="1"/>
  <c r="M32" i="12" s="1"/>
  <c r="S630" i="1"/>
  <c r="CS630"/>
  <c r="BF630"/>
  <c r="AN630"/>
  <c r="F738"/>
  <c r="AW990"/>
  <c r="BU990"/>
  <c r="S34" i="12" s="1"/>
  <c r="CG476" i="1"/>
  <c r="CG990"/>
  <c r="BR616"/>
  <c r="BF972"/>
  <c r="CJ502"/>
  <c r="AW502"/>
  <c r="CM990"/>
  <c r="AN990"/>
  <c r="AK990"/>
  <c r="CM616"/>
  <c r="CP616"/>
  <c r="AE616"/>
  <c r="CS616"/>
  <c r="CA502"/>
  <c r="CM502"/>
  <c r="M590"/>
  <c r="CG590"/>
  <c r="CD590"/>
  <c r="BI590"/>
  <c r="Y590"/>
  <c r="AK590"/>
  <c r="AN502"/>
  <c r="BI616"/>
  <c r="CJ990"/>
  <c r="BO990"/>
  <c r="M34" i="12" s="1"/>
  <c r="AZ616" i="1"/>
  <c r="AQ990"/>
  <c r="BL990"/>
  <c r="J34" i="12" s="1"/>
  <c r="P990" i="1"/>
  <c r="S990"/>
  <c r="AQ502"/>
  <c r="AZ990"/>
  <c r="AW616"/>
  <c r="F1000"/>
  <c r="CS990"/>
  <c r="AZ502"/>
  <c r="CS476"/>
  <c r="AW476"/>
  <c r="AT476"/>
  <c r="M990"/>
  <c r="BX990"/>
  <c r="V34" i="12" s="1"/>
  <c r="AB990" i="1"/>
  <c r="Y990"/>
  <c r="Y616"/>
  <c r="BC990"/>
  <c r="BR590"/>
  <c r="CP590"/>
  <c r="AT990"/>
  <c r="CP972"/>
  <c r="V590"/>
  <c r="V990"/>
  <c r="CJ972"/>
  <c r="CP990"/>
  <c r="AH990"/>
  <c r="BL616"/>
  <c r="CJ590"/>
  <c r="AE990"/>
  <c r="CD990"/>
  <c r="CJ476"/>
  <c r="AN476"/>
  <c r="CD616"/>
  <c r="F951"/>
  <c r="BX616"/>
  <c r="AT590"/>
  <c r="CG616"/>
  <c r="AB616"/>
  <c r="BU502"/>
  <c r="AW590"/>
  <c r="AH502"/>
  <c r="F997"/>
  <c r="BF990"/>
  <c r="J990"/>
  <c r="AN616"/>
  <c r="F489"/>
  <c r="F625"/>
  <c r="M616"/>
  <c r="AN590"/>
  <c r="F460"/>
  <c r="BF590"/>
  <c r="F713"/>
  <c r="F597"/>
  <c r="AT502"/>
  <c r="G990"/>
  <c r="BR990"/>
  <c r="P34" i="12" s="1"/>
  <c r="CJ616" i="1"/>
  <c r="BL590"/>
  <c r="J972"/>
  <c r="P972"/>
  <c r="BL972"/>
  <c r="J33" i="12" s="1"/>
  <c r="V972" i="1"/>
  <c r="BR972"/>
  <c r="P33" i="12" s="1"/>
  <c r="CS972" i="1"/>
  <c r="AW972"/>
  <c r="AZ972"/>
  <c r="BI972"/>
  <c r="G33" i="12" s="1"/>
  <c r="M972" i="1"/>
  <c r="CD972"/>
  <c r="AH972"/>
  <c r="AT972"/>
  <c r="CG972"/>
  <c r="AK972"/>
  <c r="AE972"/>
  <c r="BX972"/>
  <c r="V33" i="12" s="1"/>
  <c r="AB972" i="1"/>
  <c r="Y972"/>
  <c r="AN972"/>
  <c r="S972"/>
  <c r="CM972"/>
  <c r="BF476"/>
  <c r="BI502"/>
  <c r="AQ972"/>
  <c r="BL502"/>
  <c r="BI476"/>
  <c r="M476"/>
  <c r="BU972"/>
  <c r="S33" i="12" s="1"/>
  <c r="BC972" i="1"/>
  <c r="CA990"/>
  <c r="Y34" i="12" s="1"/>
  <c r="CA972" i="1"/>
  <c r="Y33" i="12" s="1"/>
  <c r="CD502" i="1"/>
  <c r="BU616"/>
  <c r="AH616"/>
  <c r="J476"/>
  <c r="P590"/>
  <c r="CS590"/>
  <c r="P502"/>
  <c r="AZ476"/>
  <c r="AQ616"/>
  <c r="BL476"/>
  <c r="P476"/>
  <c r="BC616"/>
  <c r="BF616"/>
  <c r="J616"/>
  <c r="CD476"/>
  <c r="AH476"/>
  <c r="BO972"/>
  <c r="M33" i="12" s="1"/>
  <c r="BR502" i="1"/>
  <c r="V502"/>
  <c r="F702"/>
  <c r="F772"/>
  <c r="F495"/>
  <c r="F631"/>
  <c r="AT616"/>
  <c r="AK616"/>
  <c r="CG502"/>
  <c r="M502"/>
  <c r="BO616"/>
  <c r="F670"/>
  <c r="AH590"/>
  <c r="V616"/>
  <c r="P616"/>
  <c r="CS502"/>
  <c r="J590"/>
  <c r="AB502"/>
  <c r="CP502"/>
  <c r="F959"/>
  <c r="S616"/>
  <c r="BU590"/>
  <c r="F621"/>
  <c r="AK476"/>
  <c r="BX476"/>
  <c r="AB476"/>
  <c r="BR476"/>
  <c r="V476"/>
  <c r="F455"/>
  <c r="F591"/>
  <c r="F617"/>
  <c r="G616"/>
  <c r="G476"/>
  <c r="CP476"/>
  <c r="AE502"/>
  <c r="F607"/>
  <c r="F526"/>
  <c r="BU476"/>
  <c r="Y476"/>
  <c r="F991"/>
  <c r="F994"/>
  <c r="F463"/>
  <c r="F973"/>
  <c r="F477"/>
  <c r="CA616"/>
  <c r="F602"/>
  <c r="BX502"/>
  <c r="BX590"/>
  <c r="AB590"/>
  <c r="F532"/>
  <c r="G972"/>
  <c r="F986"/>
  <c r="CM476"/>
  <c r="AQ476"/>
  <c r="BC590"/>
  <c r="G590"/>
  <c r="BC531"/>
  <c r="BC502" s="1"/>
  <c r="BC476"/>
  <c r="BO590"/>
  <c r="S590"/>
  <c r="BO531"/>
  <c r="BO502" s="1"/>
  <c r="F649"/>
  <c r="BO476"/>
  <c r="S476"/>
  <c r="F938"/>
  <c r="CA590"/>
  <c r="AE590"/>
  <c r="CA476"/>
  <c r="AE476"/>
  <c r="F483"/>
  <c r="AZ590"/>
  <c r="CM590"/>
  <c r="AQ590"/>
  <c r="F856" l="1"/>
  <c r="Y6" i="10"/>
  <c r="V33" i="11"/>
  <c r="V62" i="12"/>
  <c r="P62" i="11"/>
  <c r="P33" i="10"/>
  <c r="V33" i="9"/>
  <c r="V62" i="10"/>
  <c r="Y33" i="9"/>
  <c r="Y62" i="10"/>
  <c r="J55" i="11"/>
  <c r="J26" i="10"/>
  <c r="M26" i="11"/>
  <c r="M55" i="12"/>
  <c r="S55" i="11"/>
  <c r="S26" i="10"/>
  <c r="V26" i="11"/>
  <c r="V55" i="12"/>
  <c r="M33" i="10"/>
  <c r="M62" i="11"/>
  <c r="Y33" i="10"/>
  <c r="Y62" i="11"/>
  <c r="P33"/>
  <c r="P62" i="12"/>
  <c r="P33" i="9"/>
  <c r="P62" i="10"/>
  <c r="G33" i="11"/>
  <c r="G62" i="12"/>
  <c r="S62" i="11"/>
  <c r="S33" i="10"/>
  <c r="V33"/>
  <c r="V62" i="11"/>
  <c r="S33"/>
  <c r="S62" i="12"/>
  <c r="J33" i="10"/>
  <c r="J62" i="11"/>
  <c r="Y26" i="9"/>
  <c r="Y55" i="10"/>
  <c r="G26" i="11"/>
  <c r="G55" i="12"/>
  <c r="M26" i="10"/>
  <c r="M55" i="11"/>
  <c r="P26"/>
  <c r="P55" i="12"/>
  <c r="J33" i="11"/>
  <c r="J62" i="12"/>
  <c r="G62" i="11"/>
  <c r="G33" i="10"/>
  <c r="M33" i="11"/>
  <c r="M62" i="12"/>
  <c r="S33" i="9"/>
  <c r="S62" i="10"/>
  <c r="S26" i="9"/>
  <c r="S55" i="10"/>
  <c r="V55" i="11"/>
  <c r="V26" i="10"/>
  <c r="Y26" i="11"/>
  <c r="Y55" i="12"/>
  <c r="G55" i="11"/>
  <c r="G26" i="10"/>
  <c r="J26" i="11"/>
  <c r="J55" i="12"/>
  <c r="D33"/>
  <c r="AG4" s="1"/>
  <c r="Y33" i="11"/>
  <c r="Y62" i="12"/>
  <c r="P26" i="10"/>
  <c r="P55" i="11"/>
  <c r="S26"/>
  <c r="S55" i="12"/>
  <c r="V26" i="9"/>
  <c r="V55" i="10"/>
  <c r="Y26"/>
  <c r="Y55" i="11"/>
  <c r="D26" i="12"/>
  <c r="S34" i="10"/>
  <c r="S63" i="11"/>
  <c r="V34"/>
  <c r="V63" i="12"/>
  <c r="Y34" i="9"/>
  <c r="Y63" i="10"/>
  <c r="Y34"/>
  <c r="Y63" i="11"/>
  <c r="V63"/>
  <c r="V34" i="10"/>
  <c r="P34"/>
  <c r="P63" i="11"/>
  <c r="G34" i="10"/>
  <c r="G63" i="11"/>
  <c r="P34" i="9"/>
  <c r="P63" i="10"/>
  <c r="Y34" i="11"/>
  <c r="Y63" i="12"/>
  <c r="J63" i="11"/>
  <c r="J34" i="10"/>
  <c r="M34"/>
  <c r="M63" i="11"/>
  <c r="J34"/>
  <c r="J63" i="12"/>
  <c r="P34" i="11"/>
  <c r="P63" i="12"/>
  <c r="D34"/>
  <c r="AH4" s="1"/>
  <c r="S34" i="9"/>
  <c r="S63" i="10"/>
  <c r="M34" i="11"/>
  <c r="M63" i="12"/>
  <c r="V34" i="9"/>
  <c r="V63" i="10"/>
  <c r="S34" i="11"/>
  <c r="S63" i="12"/>
  <c r="G34" i="11"/>
  <c r="G63" i="12"/>
  <c r="J61" i="11"/>
  <c r="J32" i="10"/>
  <c r="Y32"/>
  <c r="Y61" i="11"/>
  <c r="Y32" i="9"/>
  <c r="Y61" i="10"/>
  <c r="J32" i="11"/>
  <c r="J61" i="12"/>
  <c r="S32" i="11"/>
  <c r="S61" i="12"/>
  <c r="Y32" i="11"/>
  <c r="Y61" i="12"/>
  <c r="V32" i="11"/>
  <c r="V61" i="12"/>
  <c r="S61" i="11"/>
  <c r="S32" i="10"/>
  <c r="V32" i="9"/>
  <c r="V61" i="10"/>
  <c r="V61" i="11"/>
  <c r="V32" i="10"/>
  <c r="G32" i="11"/>
  <c r="G61" i="12"/>
  <c r="P61" i="11"/>
  <c r="P32" i="10"/>
  <c r="P32" i="9"/>
  <c r="P61" i="10"/>
  <c r="S32" i="9"/>
  <c r="S61" i="10"/>
  <c r="M32"/>
  <c r="M61" i="11"/>
  <c r="D32" i="12"/>
  <c r="AE4" s="1"/>
  <c r="G61" i="11"/>
  <c r="G32" i="10"/>
  <c r="P32" i="11"/>
  <c r="P61" i="12"/>
  <c r="M32" i="11"/>
  <c r="M61" i="12"/>
  <c r="F937" i="1"/>
  <c r="F630"/>
  <c r="G502"/>
  <c r="F502" s="1"/>
  <c r="F503"/>
  <c r="BF971"/>
  <c r="F614"/>
  <c r="BO971"/>
  <c r="AE971"/>
  <c r="BU971"/>
  <c r="BI971"/>
  <c r="CM971"/>
  <c r="CG971"/>
  <c r="CS971"/>
  <c r="AW971"/>
  <c r="CJ971"/>
  <c r="AN971"/>
  <c r="AK971"/>
  <c r="AZ971"/>
  <c r="AB971"/>
  <c r="S971"/>
  <c r="BL971"/>
  <c r="M971"/>
  <c r="CP971"/>
  <c r="P971"/>
  <c r="AQ971"/>
  <c r="BX971"/>
  <c r="AT971"/>
  <c r="Y971"/>
  <c r="BC971"/>
  <c r="J971"/>
  <c r="CD971"/>
  <c r="AH971"/>
  <c r="V971"/>
  <c r="F616"/>
  <c r="BR971"/>
  <c r="F990"/>
  <c r="CA971"/>
  <c r="F972"/>
  <c r="G971"/>
  <c r="F590"/>
  <c r="F476"/>
  <c r="F531"/>
  <c r="F896" l="1"/>
  <c r="F848"/>
  <c r="F853"/>
  <c r="D26" i="11"/>
  <c r="D33" i="9"/>
  <c r="AG4" s="1"/>
  <c r="AG6" s="1"/>
  <c r="D33" i="11"/>
  <c r="AG4" s="1"/>
  <c r="D33" i="10"/>
  <c r="AG4" s="1"/>
  <c r="D34" i="11"/>
  <c r="AH4" s="1"/>
  <c r="D34" i="9"/>
  <c r="AH4" s="1"/>
  <c r="AH6" s="1"/>
  <c r="D62" i="11"/>
  <c r="AG5" s="1"/>
  <c r="D63" i="12"/>
  <c r="AH5" s="1"/>
  <c r="AH6" s="1"/>
  <c r="D55" i="11"/>
  <c r="D26" i="10"/>
  <c r="D55" i="12"/>
  <c r="D62"/>
  <c r="AG5" s="1"/>
  <c r="AG6" s="1"/>
  <c r="D32" i="10"/>
  <c r="AE4" s="1"/>
  <c r="D62"/>
  <c r="AG5" s="1"/>
  <c r="D34"/>
  <c r="AH4" s="1"/>
  <c r="D63" i="11"/>
  <c r="AH5" s="1"/>
  <c r="D63" i="10"/>
  <c r="AH5" s="1"/>
  <c r="D61"/>
  <c r="AE5" s="1"/>
  <c r="D32" i="9"/>
  <c r="AE4" s="1"/>
  <c r="AE6" s="1"/>
  <c r="D32" i="11"/>
  <c r="AE4" s="1"/>
  <c r="D61" i="12"/>
  <c r="AE5" s="1"/>
  <c r="D61" i="11"/>
  <c r="AE5" s="1"/>
  <c r="F971" i="1"/>
  <c r="F890" l="1"/>
  <c r="F884"/>
  <c r="AG6" i="11"/>
  <c r="F837" i="1"/>
  <c r="AG6" i="10"/>
  <c r="AH6" i="11"/>
  <c r="AH6" i="10"/>
  <c r="AE6"/>
  <c r="AE6" i="11"/>
  <c r="AE6" i="12"/>
  <c r="CS435" i="1"/>
  <c r="CS434"/>
  <c r="CS432"/>
  <c r="CS431"/>
  <c r="CS429"/>
  <c r="CS428"/>
  <c r="CS426"/>
  <c r="CS425"/>
  <c r="CS385"/>
  <c r="CS384"/>
  <c r="CS383"/>
  <c r="CS381"/>
  <c r="CS380"/>
  <c r="CS379"/>
  <c r="CS378"/>
  <c r="CS377"/>
  <c r="CS374"/>
  <c r="CS373" s="1"/>
  <c r="CS372"/>
  <c r="CS371"/>
  <c r="CS370"/>
  <c r="CS369"/>
  <c r="CS368"/>
  <c r="CS367"/>
  <c r="CS366"/>
  <c r="CS365"/>
  <c r="CS364"/>
  <c r="CS363"/>
  <c r="CS362"/>
  <c r="CS360"/>
  <c r="CS359"/>
  <c r="CS358"/>
  <c r="CS357"/>
  <c r="CS356"/>
  <c r="CS354"/>
  <c r="CS353"/>
  <c r="CS352"/>
  <c r="CS351"/>
  <c r="CS350"/>
  <c r="CS348"/>
  <c r="CS347"/>
  <c r="CS346"/>
  <c r="CS345"/>
  <c r="CS344"/>
  <c r="CS343"/>
  <c r="CS342"/>
  <c r="CS341"/>
  <c r="CS340"/>
  <c r="CS339"/>
  <c r="CS338"/>
  <c r="CS337"/>
  <c r="CS336"/>
  <c r="CS335"/>
  <c r="CS334"/>
  <c r="CS333"/>
  <c r="CS332"/>
  <c r="CS330"/>
  <c r="CS329"/>
  <c r="CS328"/>
  <c r="CS327"/>
  <c r="CS326"/>
  <c r="CS325"/>
  <c r="CS324"/>
  <c r="CS323"/>
  <c r="CS321"/>
  <c r="CS320"/>
  <c r="CS319"/>
  <c r="CP435"/>
  <c r="CP434"/>
  <c r="CP432"/>
  <c r="CP431"/>
  <c r="CP429"/>
  <c r="CP428"/>
  <c r="CP426"/>
  <c r="CP425"/>
  <c r="CP385"/>
  <c r="CP384"/>
  <c r="CP383"/>
  <c r="CP381"/>
  <c r="CP380"/>
  <c r="CP379"/>
  <c r="CP378"/>
  <c r="CP377"/>
  <c r="CP374"/>
  <c r="CP373" s="1"/>
  <c r="CP372"/>
  <c r="CP371"/>
  <c r="CP370"/>
  <c r="CP369"/>
  <c r="CP368"/>
  <c r="CP367"/>
  <c r="CP366"/>
  <c r="CP365"/>
  <c r="CP364"/>
  <c r="CP363"/>
  <c r="CP362"/>
  <c r="CP360"/>
  <c r="CP359"/>
  <c r="CP358"/>
  <c r="CP357"/>
  <c r="CP356"/>
  <c r="CP354"/>
  <c r="CP353"/>
  <c r="CP352"/>
  <c r="CP351"/>
  <c r="CP350"/>
  <c r="CP348"/>
  <c r="CP347"/>
  <c r="CP346"/>
  <c r="CP345"/>
  <c r="CP344"/>
  <c r="CP343"/>
  <c r="CP342"/>
  <c r="CP341"/>
  <c r="CP340"/>
  <c r="CP339"/>
  <c r="CP338"/>
  <c r="CP337"/>
  <c r="CP336"/>
  <c r="CP335"/>
  <c r="CP334"/>
  <c r="CP333"/>
  <c r="CP332"/>
  <c r="CP330"/>
  <c r="CP329"/>
  <c r="CP328"/>
  <c r="CP327"/>
  <c r="CP326"/>
  <c r="CP325"/>
  <c r="CP324"/>
  <c r="CP323"/>
  <c r="CP321"/>
  <c r="CP320"/>
  <c r="CP319"/>
  <c r="CM435"/>
  <c r="CM434"/>
  <c r="CM432"/>
  <c r="CM431"/>
  <c r="CM429"/>
  <c r="CM428"/>
  <c r="CM426"/>
  <c r="CM425"/>
  <c r="CM385"/>
  <c r="CM384"/>
  <c r="CM383"/>
  <c r="CM381"/>
  <c r="CM380"/>
  <c r="CM379"/>
  <c r="CM378"/>
  <c r="CM377"/>
  <c r="CM374"/>
  <c r="CM373" s="1"/>
  <c r="CM372"/>
  <c r="CM371"/>
  <c r="CM370"/>
  <c r="CM369"/>
  <c r="CM368"/>
  <c r="CM367"/>
  <c r="CM366"/>
  <c r="CM365"/>
  <c r="CM364"/>
  <c r="CM363"/>
  <c r="CM362"/>
  <c r="CM360"/>
  <c r="CM359"/>
  <c r="CM358"/>
  <c r="CM357"/>
  <c r="CM356"/>
  <c r="CM354"/>
  <c r="CM353"/>
  <c r="CM352"/>
  <c r="CM351"/>
  <c r="CM350"/>
  <c r="CM348"/>
  <c r="CM347"/>
  <c r="CM346"/>
  <c r="CM345"/>
  <c r="CM344"/>
  <c r="CM343"/>
  <c r="CM342"/>
  <c r="CM341"/>
  <c r="CM340"/>
  <c r="CM339"/>
  <c r="CM338"/>
  <c r="CM337"/>
  <c r="CM336"/>
  <c r="CM335"/>
  <c r="CM334"/>
  <c r="CM333"/>
  <c r="CM332"/>
  <c r="CM330"/>
  <c r="CM329"/>
  <c r="CM328"/>
  <c r="CM327"/>
  <c r="CM326"/>
  <c r="CM325"/>
  <c r="CM324"/>
  <c r="CM323"/>
  <c r="CM321"/>
  <c r="CM320"/>
  <c r="CM319"/>
  <c r="CJ435"/>
  <c r="CJ434"/>
  <c r="CJ432"/>
  <c r="CJ431"/>
  <c r="CJ429"/>
  <c r="CJ428"/>
  <c r="CJ426"/>
  <c r="CJ425"/>
  <c r="CJ385"/>
  <c r="CJ384"/>
  <c r="CJ383"/>
  <c r="CJ381"/>
  <c r="CJ380"/>
  <c r="CJ379"/>
  <c r="CJ378"/>
  <c r="CJ377"/>
  <c r="CJ374"/>
  <c r="CJ373" s="1"/>
  <c r="CJ372"/>
  <c r="CJ371"/>
  <c r="CJ370"/>
  <c r="CJ369"/>
  <c r="CJ368"/>
  <c r="CJ367"/>
  <c r="CJ366"/>
  <c r="CJ365"/>
  <c r="CJ364"/>
  <c r="CJ363"/>
  <c r="CJ362"/>
  <c r="CJ360"/>
  <c r="CJ359"/>
  <c r="CJ358"/>
  <c r="CJ357"/>
  <c r="CJ356"/>
  <c r="CJ354"/>
  <c r="CJ353"/>
  <c r="CJ352"/>
  <c r="CJ351"/>
  <c r="CJ350"/>
  <c r="CJ348"/>
  <c r="CJ347"/>
  <c r="CJ346"/>
  <c r="CJ345"/>
  <c r="CJ344"/>
  <c r="CJ343"/>
  <c r="CJ342"/>
  <c r="CJ341"/>
  <c r="CJ340"/>
  <c r="CJ339"/>
  <c r="CJ338"/>
  <c r="CJ337"/>
  <c r="CJ336"/>
  <c r="CJ335"/>
  <c r="CJ334"/>
  <c r="CJ333"/>
  <c r="CJ332"/>
  <c r="CJ330"/>
  <c r="CJ329"/>
  <c r="CJ328"/>
  <c r="CJ327"/>
  <c r="CJ326"/>
  <c r="CJ325"/>
  <c r="CJ324"/>
  <c r="CJ323"/>
  <c r="CJ321"/>
  <c r="CJ320"/>
  <c r="CJ319"/>
  <c r="CG435"/>
  <c r="CG434"/>
  <c r="CG432"/>
  <c r="CG431"/>
  <c r="CG429"/>
  <c r="CG428"/>
  <c r="CG426"/>
  <c r="CG425"/>
  <c r="CG385"/>
  <c r="CG384"/>
  <c r="CG383"/>
  <c r="CG381"/>
  <c r="CG380"/>
  <c r="CG379"/>
  <c r="CG378"/>
  <c r="CG377"/>
  <c r="CG374"/>
  <c r="CG373" s="1"/>
  <c r="CG372"/>
  <c r="CG371"/>
  <c r="CG370"/>
  <c r="CG369"/>
  <c r="CG368"/>
  <c r="CG367"/>
  <c r="CG366"/>
  <c r="CG365"/>
  <c r="CG364"/>
  <c r="CG363"/>
  <c r="CG362"/>
  <c r="CG360"/>
  <c r="CG359"/>
  <c r="CG358"/>
  <c r="CG357"/>
  <c r="CG356"/>
  <c r="CG354"/>
  <c r="CG353"/>
  <c r="CG352"/>
  <c r="CG351"/>
  <c r="CG350"/>
  <c r="CG348"/>
  <c r="CG347"/>
  <c r="CG346"/>
  <c r="CG345"/>
  <c r="CG344"/>
  <c r="CG343"/>
  <c r="CG342"/>
  <c r="CG341"/>
  <c r="CG340"/>
  <c r="CG339"/>
  <c r="CG338"/>
  <c r="CG337"/>
  <c r="CG336"/>
  <c r="CG335"/>
  <c r="CG334"/>
  <c r="CG333"/>
  <c r="CG332"/>
  <c r="CG330"/>
  <c r="CG329"/>
  <c r="CG328"/>
  <c r="CG327"/>
  <c r="CG326"/>
  <c r="CG325"/>
  <c r="CG324"/>
  <c r="CG323"/>
  <c r="CG321"/>
  <c r="CG320"/>
  <c r="CG319"/>
  <c r="CD435"/>
  <c r="CD434"/>
  <c r="CD432"/>
  <c r="CD431"/>
  <c r="CD429"/>
  <c r="CD428"/>
  <c r="CD426"/>
  <c r="CD425"/>
  <c r="CD385"/>
  <c r="CD384"/>
  <c r="CD383"/>
  <c r="CD381"/>
  <c r="CD380"/>
  <c r="CD379"/>
  <c r="CD378"/>
  <c r="CD377"/>
  <c r="CD374"/>
  <c r="CD373" s="1"/>
  <c r="CD372"/>
  <c r="CD371"/>
  <c r="CD370"/>
  <c r="CD369"/>
  <c r="CD368"/>
  <c r="CD367"/>
  <c r="CD366"/>
  <c r="CD365"/>
  <c r="CD364"/>
  <c r="CD363"/>
  <c r="CD362"/>
  <c r="CD360"/>
  <c r="CD359"/>
  <c r="CD358"/>
  <c r="CD357"/>
  <c r="CD356"/>
  <c r="CD354"/>
  <c r="CD353"/>
  <c r="CD352"/>
  <c r="CD351"/>
  <c r="CD350"/>
  <c r="CD348"/>
  <c r="CD347"/>
  <c r="CD346"/>
  <c r="CD345"/>
  <c r="CD344"/>
  <c r="CD343"/>
  <c r="CD342"/>
  <c r="CD341"/>
  <c r="CD340"/>
  <c r="CD339"/>
  <c r="CD338"/>
  <c r="CD337"/>
  <c r="CD336"/>
  <c r="CD335"/>
  <c r="CD334"/>
  <c r="CD333"/>
  <c r="CD332"/>
  <c r="CD330"/>
  <c r="CD329"/>
  <c r="CD328"/>
  <c r="CD327"/>
  <c r="CD326"/>
  <c r="CD325"/>
  <c r="CD324"/>
  <c r="CD323"/>
  <c r="CD321"/>
  <c r="CD320"/>
  <c r="CD319"/>
  <c r="CA435"/>
  <c r="CA434"/>
  <c r="CA432"/>
  <c r="CA431"/>
  <c r="CA429"/>
  <c r="CA428"/>
  <c r="CA426"/>
  <c r="CA425"/>
  <c r="CA385"/>
  <c r="CA384"/>
  <c r="CA383"/>
  <c r="CA381"/>
  <c r="CA380"/>
  <c r="CA379"/>
  <c r="CA378"/>
  <c r="CA377"/>
  <c r="CA374"/>
  <c r="CA373" s="1"/>
  <c r="CA372"/>
  <c r="CA371"/>
  <c r="CA370"/>
  <c r="CA369"/>
  <c r="CA368"/>
  <c r="CA367"/>
  <c r="CA366"/>
  <c r="CA365"/>
  <c r="CA364"/>
  <c r="CA363"/>
  <c r="CA362"/>
  <c r="CA360"/>
  <c r="CA359"/>
  <c r="CA358"/>
  <c r="CA357"/>
  <c r="CA356"/>
  <c r="CA354"/>
  <c r="CA353"/>
  <c r="CA352"/>
  <c r="CA351"/>
  <c r="CA350"/>
  <c r="CA348"/>
  <c r="CA347"/>
  <c r="CA346"/>
  <c r="CA345"/>
  <c r="CA344"/>
  <c r="CA343"/>
  <c r="CA342"/>
  <c r="CA341"/>
  <c r="CA340"/>
  <c r="CA339"/>
  <c r="CA338"/>
  <c r="CA337"/>
  <c r="CA336"/>
  <c r="CA335"/>
  <c r="CA334"/>
  <c r="CA333"/>
  <c r="CA332"/>
  <c r="CA330"/>
  <c r="CA329"/>
  <c r="CA328"/>
  <c r="CA327"/>
  <c r="CA326"/>
  <c r="CA325"/>
  <c r="CA324"/>
  <c r="CA323"/>
  <c r="CA321"/>
  <c r="CA320"/>
  <c r="CA319"/>
  <c r="BX435"/>
  <c r="BX434"/>
  <c r="BX432"/>
  <c r="BX431"/>
  <c r="BX429"/>
  <c r="BX428"/>
  <c r="BX426"/>
  <c r="BX425"/>
  <c r="BX385"/>
  <c r="BX384"/>
  <c r="BX383"/>
  <c r="BX381"/>
  <c r="BX380"/>
  <c r="BX379"/>
  <c r="BX378"/>
  <c r="BX377"/>
  <c r="BX374"/>
  <c r="BX373" s="1"/>
  <c r="BX372"/>
  <c r="BX371"/>
  <c r="BX370"/>
  <c r="BX369"/>
  <c r="BX368"/>
  <c r="BX367"/>
  <c r="BX366"/>
  <c r="BX365"/>
  <c r="BX364"/>
  <c r="BX363"/>
  <c r="BX362"/>
  <c r="BX360"/>
  <c r="BX359"/>
  <c r="BX358"/>
  <c r="BX357"/>
  <c r="BX356"/>
  <c r="BX354"/>
  <c r="BX353"/>
  <c r="BX352"/>
  <c r="BX351"/>
  <c r="BX350"/>
  <c r="BX348"/>
  <c r="BX347"/>
  <c r="BX346"/>
  <c r="BX345"/>
  <c r="BX344"/>
  <c r="BX343"/>
  <c r="BX342"/>
  <c r="BX341"/>
  <c r="BX340"/>
  <c r="BX339"/>
  <c r="BX338"/>
  <c r="BX337"/>
  <c r="BX336"/>
  <c r="BX335"/>
  <c r="BX334"/>
  <c r="BX333"/>
  <c r="BX332"/>
  <c r="BX330"/>
  <c r="BX329"/>
  <c r="BX328"/>
  <c r="BX327"/>
  <c r="BX326"/>
  <c r="BX325"/>
  <c r="BX324"/>
  <c r="BX323"/>
  <c r="BX321"/>
  <c r="BX320"/>
  <c r="BX319"/>
  <c r="BU435"/>
  <c r="BU434"/>
  <c r="BU432"/>
  <c r="BU431"/>
  <c r="BU429"/>
  <c r="BU428"/>
  <c r="BU426"/>
  <c r="BU425"/>
  <c r="BU385"/>
  <c r="BU384"/>
  <c r="BU383"/>
  <c r="BU381"/>
  <c r="BU380"/>
  <c r="BU379"/>
  <c r="BU378"/>
  <c r="BU377"/>
  <c r="BU374"/>
  <c r="BU373" s="1"/>
  <c r="BU372"/>
  <c r="BU371"/>
  <c r="BU370"/>
  <c r="BU369"/>
  <c r="BU368"/>
  <c r="BU367"/>
  <c r="BU366"/>
  <c r="BU365"/>
  <c r="BU364"/>
  <c r="BU363"/>
  <c r="BU362"/>
  <c r="BU360"/>
  <c r="BU359"/>
  <c r="BU358"/>
  <c r="BU357"/>
  <c r="BU356"/>
  <c r="BU354"/>
  <c r="BU353"/>
  <c r="BU352"/>
  <c r="BU351"/>
  <c r="BU350"/>
  <c r="BU348"/>
  <c r="BU347"/>
  <c r="BU346"/>
  <c r="BU345"/>
  <c r="BU344"/>
  <c r="BU343"/>
  <c r="BU342"/>
  <c r="BU341"/>
  <c r="BU340"/>
  <c r="BU339"/>
  <c r="BU338"/>
  <c r="BU337"/>
  <c r="BU336"/>
  <c r="BU335"/>
  <c r="BU334"/>
  <c r="BU333"/>
  <c r="BU332"/>
  <c r="BU330"/>
  <c r="BU329"/>
  <c r="BU328"/>
  <c r="BU327"/>
  <c r="BU326"/>
  <c r="BU325"/>
  <c r="BU324"/>
  <c r="BU323"/>
  <c r="BU321"/>
  <c r="BU320"/>
  <c r="BU319"/>
  <c r="BR435"/>
  <c r="BR434"/>
  <c r="BR432"/>
  <c r="BR431"/>
  <c r="BR429"/>
  <c r="BR428"/>
  <c r="BR426"/>
  <c r="BR425"/>
  <c r="BR385"/>
  <c r="BR384"/>
  <c r="BR383"/>
  <c r="BR381"/>
  <c r="BR380"/>
  <c r="BR379"/>
  <c r="BR378"/>
  <c r="BR377"/>
  <c r="BR374"/>
  <c r="BR373" s="1"/>
  <c r="BR372"/>
  <c r="BR371"/>
  <c r="BR370"/>
  <c r="BR369"/>
  <c r="BR368"/>
  <c r="BR367"/>
  <c r="BR366"/>
  <c r="BR365"/>
  <c r="BR364"/>
  <c r="BR363"/>
  <c r="BR362"/>
  <c r="BR360"/>
  <c r="BR359"/>
  <c r="BR358"/>
  <c r="BR357"/>
  <c r="BR356"/>
  <c r="BR354"/>
  <c r="BR353"/>
  <c r="BR352"/>
  <c r="BR351"/>
  <c r="BR350"/>
  <c r="BR348"/>
  <c r="BR347"/>
  <c r="BR346"/>
  <c r="BR345"/>
  <c r="BR344"/>
  <c r="BR343"/>
  <c r="BR342"/>
  <c r="BR341"/>
  <c r="BR340"/>
  <c r="BR339"/>
  <c r="BR338"/>
  <c r="BR337"/>
  <c r="BR336"/>
  <c r="BR335"/>
  <c r="BR334"/>
  <c r="BR333"/>
  <c r="BR332"/>
  <c r="BR330"/>
  <c r="BR329"/>
  <c r="BR328"/>
  <c r="BR327"/>
  <c r="BR326"/>
  <c r="BR325"/>
  <c r="BR324"/>
  <c r="BR323"/>
  <c r="BR321"/>
  <c r="BR320"/>
  <c r="BR319"/>
  <c r="BO435"/>
  <c r="BO434"/>
  <c r="BO432"/>
  <c r="BO431"/>
  <c r="BO429"/>
  <c r="BO428"/>
  <c r="BO426"/>
  <c r="BO425"/>
  <c r="BO385"/>
  <c r="BO384"/>
  <c r="BO383"/>
  <c r="BO381"/>
  <c r="BO380"/>
  <c r="BO379"/>
  <c r="BO378"/>
  <c r="BO377"/>
  <c r="BO374"/>
  <c r="BO373" s="1"/>
  <c r="BO372"/>
  <c r="BO371"/>
  <c r="BO370"/>
  <c r="BO369"/>
  <c r="BO368"/>
  <c r="BO367"/>
  <c r="BO366"/>
  <c r="BO365"/>
  <c r="BO364"/>
  <c r="BO363"/>
  <c r="BO362"/>
  <c r="BO360"/>
  <c r="BO359"/>
  <c r="BO358"/>
  <c r="BO357"/>
  <c r="BO356"/>
  <c r="BO354"/>
  <c r="BO353"/>
  <c r="BO352"/>
  <c r="BO351"/>
  <c r="BO350"/>
  <c r="BO348"/>
  <c r="BO347"/>
  <c r="BO346"/>
  <c r="BO345"/>
  <c r="BO344"/>
  <c r="BO343"/>
  <c r="BO342"/>
  <c r="BO341"/>
  <c r="BO340"/>
  <c r="BO339"/>
  <c r="BO338"/>
  <c r="BO337"/>
  <c r="BO336"/>
  <c r="BO335"/>
  <c r="BO334"/>
  <c r="BO333"/>
  <c r="BO332"/>
  <c r="BO330"/>
  <c r="BO329"/>
  <c r="BO328"/>
  <c r="BO327"/>
  <c r="BO326"/>
  <c r="BO325"/>
  <c r="BO324"/>
  <c r="BO323"/>
  <c r="BO321"/>
  <c r="BO320"/>
  <c r="BO319"/>
  <c r="BL435"/>
  <c r="BL434"/>
  <c r="BL432"/>
  <c r="BL431"/>
  <c r="BL429"/>
  <c r="BL428"/>
  <c r="BL426"/>
  <c r="BL425"/>
  <c r="BL385"/>
  <c r="BL384"/>
  <c r="BL383"/>
  <c r="BL381"/>
  <c r="BL380"/>
  <c r="BL379"/>
  <c r="BL378"/>
  <c r="BL377"/>
  <c r="BL374"/>
  <c r="BL373" s="1"/>
  <c r="BL372"/>
  <c r="BL371"/>
  <c r="BL370"/>
  <c r="BL369"/>
  <c r="BL368"/>
  <c r="BL367"/>
  <c r="BL366"/>
  <c r="BL365"/>
  <c r="BL364"/>
  <c r="BL363"/>
  <c r="BL362"/>
  <c r="BL360"/>
  <c r="BL359"/>
  <c r="BL358"/>
  <c r="BL357"/>
  <c r="BL356"/>
  <c r="BL354"/>
  <c r="BL353"/>
  <c r="BL352"/>
  <c r="BL351"/>
  <c r="BL350"/>
  <c r="BL348"/>
  <c r="BL347"/>
  <c r="BL346"/>
  <c r="BL345"/>
  <c r="BL344"/>
  <c r="BL343"/>
  <c r="BL342"/>
  <c r="BL341"/>
  <c r="BL340"/>
  <c r="BL339"/>
  <c r="BL338"/>
  <c r="BL337"/>
  <c r="BL336"/>
  <c r="BL335"/>
  <c r="BL334"/>
  <c r="BL333"/>
  <c r="BL332"/>
  <c r="BL330"/>
  <c r="BL329"/>
  <c r="BL328"/>
  <c r="BL327"/>
  <c r="BL326"/>
  <c r="BL325"/>
  <c r="BL324"/>
  <c r="BL323"/>
  <c r="BL321"/>
  <c r="BL320"/>
  <c r="BL319"/>
  <c r="BI435"/>
  <c r="BI434"/>
  <c r="BI432"/>
  <c r="BI431"/>
  <c r="BI429"/>
  <c r="BI428"/>
  <c r="BI426"/>
  <c r="BI425"/>
  <c r="BI385"/>
  <c r="BI384"/>
  <c r="BI383"/>
  <c r="BI381"/>
  <c r="BI380"/>
  <c r="BI379"/>
  <c r="BI378"/>
  <c r="BI377"/>
  <c r="BI374"/>
  <c r="BI373" s="1"/>
  <c r="BI372"/>
  <c r="BI371"/>
  <c r="BI370"/>
  <c r="BI369"/>
  <c r="BI368"/>
  <c r="BI367"/>
  <c r="BI366"/>
  <c r="BI365"/>
  <c r="BI364"/>
  <c r="BI363"/>
  <c r="BI362"/>
  <c r="BI360"/>
  <c r="BI359"/>
  <c r="BI358"/>
  <c r="BI357"/>
  <c r="BI356"/>
  <c r="BI354"/>
  <c r="BI353"/>
  <c r="BI352"/>
  <c r="BI351"/>
  <c r="BI350"/>
  <c r="BI348"/>
  <c r="BI347"/>
  <c r="BI346"/>
  <c r="BI345"/>
  <c r="BI344"/>
  <c r="BI343"/>
  <c r="BI342"/>
  <c r="BI341"/>
  <c r="BI340"/>
  <c r="BI339"/>
  <c r="BI338"/>
  <c r="BI337"/>
  <c r="BI336"/>
  <c r="BI335"/>
  <c r="BI334"/>
  <c r="BI333"/>
  <c r="BI332"/>
  <c r="BI330"/>
  <c r="BI329"/>
  <c r="BI328"/>
  <c r="BI327"/>
  <c r="BI326"/>
  <c r="BI325"/>
  <c r="BI324"/>
  <c r="BI323"/>
  <c r="BI321"/>
  <c r="BI320"/>
  <c r="BI319"/>
  <c r="BF435"/>
  <c r="BF434"/>
  <c r="BF432"/>
  <c r="BF431"/>
  <c r="BF429"/>
  <c r="BF428"/>
  <c r="BF426"/>
  <c r="BF425"/>
  <c r="BF385"/>
  <c r="BF384"/>
  <c r="BF383"/>
  <c r="BF381"/>
  <c r="BF380"/>
  <c r="BF379"/>
  <c r="BF378"/>
  <c r="BF377"/>
  <c r="BF374"/>
  <c r="BF373" s="1"/>
  <c r="BF372"/>
  <c r="BF371"/>
  <c r="BF370"/>
  <c r="BF369"/>
  <c r="BF368"/>
  <c r="BF367"/>
  <c r="BF366"/>
  <c r="BF365"/>
  <c r="BF364"/>
  <c r="BF363"/>
  <c r="BF362"/>
  <c r="BF360"/>
  <c r="BF359"/>
  <c r="BF358"/>
  <c r="BF357"/>
  <c r="BF356"/>
  <c r="BF354"/>
  <c r="BF353"/>
  <c r="BF352"/>
  <c r="BF351"/>
  <c r="BF350"/>
  <c r="BF348"/>
  <c r="BF347"/>
  <c r="BF346"/>
  <c r="BF345"/>
  <c r="BF344"/>
  <c r="BF343"/>
  <c r="BF342"/>
  <c r="BF341"/>
  <c r="BF340"/>
  <c r="BF339"/>
  <c r="BF338"/>
  <c r="BF337"/>
  <c r="BF336"/>
  <c r="BF335"/>
  <c r="BF334"/>
  <c r="BF333"/>
  <c r="BF332"/>
  <c r="BF330"/>
  <c r="BF329"/>
  <c r="BF328"/>
  <c r="BF327"/>
  <c r="BF326"/>
  <c r="BF325"/>
  <c r="BF324"/>
  <c r="BF323"/>
  <c r="BF321"/>
  <c r="BF320"/>
  <c r="BF319"/>
  <c r="BC435"/>
  <c r="BC434"/>
  <c r="BC432"/>
  <c r="BC431"/>
  <c r="BC429"/>
  <c r="BC428"/>
  <c r="BC426"/>
  <c r="BC425"/>
  <c r="BC385"/>
  <c r="BC384"/>
  <c r="BC383"/>
  <c r="BC381"/>
  <c r="BC380"/>
  <c r="BC379"/>
  <c r="BC378"/>
  <c r="BC377"/>
  <c r="BC374"/>
  <c r="BC373" s="1"/>
  <c r="BC372"/>
  <c r="BC371"/>
  <c r="BC370"/>
  <c r="BC369"/>
  <c r="BC368"/>
  <c r="BC367"/>
  <c r="BC366"/>
  <c r="BC365"/>
  <c r="BC364"/>
  <c r="BC363"/>
  <c r="BC362"/>
  <c r="BC360"/>
  <c r="BC359"/>
  <c r="BC358"/>
  <c r="BC357"/>
  <c r="BC356"/>
  <c r="BC354"/>
  <c r="BC353"/>
  <c r="BC352"/>
  <c r="BC351"/>
  <c r="BC350"/>
  <c r="BC348"/>
  <c r="BC347"/>
  <c r="BC346"/>
  <c r="BC345"/>
  <c r="BC344"/>
  <c r="BC343"/>
  <c r="BC342"/>
  <c r="BC341"/>
  <c r="BC340"/>
  <c r="BC339"/>
  <c r="BC338"/>
  <c r="BC337"/>
  <c r="BC336"/>
  <c r="BC335"/>
  <c r="BC334"/>
  <c r="BC333"/>
  <c r="BC332"/>
  <c r="BC330"/>
  <c r="BC329"/>
  <c r="BC328"/>
  <c r="BC327"/>
  <c r="BC326"/>
  <c r="BC325"/>
  <c r="BC324"/>
  <c r="BC323"/>
  <c r="BC321"/>
  <c r="BC320"/>
  <c r="BC319"/>
  <c r="AZ435"/>
  <c r="AZ434"/>
  <c r="AZ432"/>
  <c r="AZ431"/>
  <c r="AZ429"/>
  <c r="AZ428"/>
  <c r="AZ426"/>
  <c r="AZ425"/>
  <c r="AZ385"/>
  <c r="AZ384"/>
  <c r="AZ383"/>
  <c r="AZ381"/>
  <c r="AZ380"/>
  <c r="AZ379"/>
  <c r="AZ378"/>
  <c r="AZ377"/>
  <c r="AZ374"/>
  <c r="AZ373" s="1"/>
  <c r="AZ372"/>
  <c r="AZ371"/>
  <c r="AZ370"/>
  <c r="AZ369"/>
  <c r="AZ368"/>
  <c r="AZ367"/>
  <c r="AZ366"/>
  <c r="AZ365"/>
  <c r="AZ364"/>
  <c r="AZ363"/>
  <c r="AZ362"/>
  <c r="AZ360"/>
  <c r="AZ359"/>
  <c r="AZ358"/>
  <c r="AZ357"/>
  <c r="AZ356"/>
  <c r="AZ354"/>
  <c r="AZ353"/>
  <c r="AZ352"/>
  <c r="AZ351"/>
  <c r="AZ350"/>
  <c r="AZ348"/>
  <c r="AZ347"/>
  <c r="AZ346"/>
  <c r="AZ345"/>
  <c r="AZ344"/>
  <c r="AZ343"/>
  <c r="AZ342"/>
  <c r="AZ341"/>
  <c r="AZ340"/>
  <c r="AZ339"/>
  <c r="AZ338"/>
  <c r="AZ337"/>
  <c r="AZ336"/>
  <c r="AZ335"/>
  <c r="AZ334"/>
  <c r="AZ333"/>
  <c r="AZ332"/>
  <c r="AZ330"/>
  <c r="AZ329"/>
  <c r="AZ328"/>
  <c r="AZ327"/>
  <c r="AZ326"/>
  <c r="AZ325"/>
  <c r="AZ324"/>
  <c r="AZ323"/>
  <c r="AZ321"/>
  <c r="AZ320"/>
  <c r="AZ319"/>
  <c r="AW435"/>
  <c r="AW434"/>
  <c r="AW432"/>
  <c r="AW431"/>
  <c r="AW429"/>
  <c r="AW428"/>
  <c r="AW426"/>
  <c r="AW425"/>
  <c r="AW385"/>
  <c r="AW384"/>
  <c r="AW383"/>
  <c r="AW381"/>
  <c r="AW380"/>
  <c r="AW379"/>
  <c r="AW378"/>
  <c r="AW377"/>
  <c r="AW374"/>
  <c r="AW373" s="1"/>
  <c r="AW372"/>
  <c r="AW371"/>
  <c r="AW370"/>
  <c r="AW369"/>
  <c r="AW368"/>
  <c r="AW367"/>
  <c r="AW366"/>
  <c r="AW365"/>
  <c r="AW364"/>
  <c r="AW363"/>
  <c r="AW362"/>
  <c r="AW360"/>
  <c r="AW359"/>
  <c r="AW358"/>
  <c r="AW357"/>
  <c r="AW356"/>
  <c r="AW354"/>
  <c r="AW353"/>
  <c r="AW352"/>
  <c r="AW351"/>
  <c r="AW350"/>
  <c r="AW348"/>
  <c r="AW347"/>
  <c r="AW346"/>
  <c r="AW345"/>
  <c r="AW344"/>
  <c r="AW343"/>
  <c r="AW342"/>
  <c r="AW341"/>
  <c r="AW340"/>
  <c r="AW339"/>
  <c r="AW338"/>
  <c r="AW337"/>
  <c r="AW336"/>
  <c r="AW335"/>
  <c r="AW334"/>
  <c r="AW333"/>
  <c r="AW332"/>
  <c r="AW330"/>
  <c r="AW329"/>
  <c r="AW328"/>
  <c r="AW327"/>
  <c r="AW326"/>
  <c r="AW325"/>
  <c r="AW324"/>
  <c r="AW323"/>
  <c r="AW321"/>
  <c r="AW320"/>
  <c r="AW319"/>
  <c r="AT435"/>
  <c r="AT434"/>
  <c r="AT432"/>
  <c r="AT431"/>
  <c r="AT429"/>
  <c r="AT428"/>
  <c r="AT426"/>
  <c r="AT425"/>
  <c r="AT385"/>
  <c r="AT384"/>
  <c r="AT383"/>
  <c r="AT381"/>
  <c r="AT380"/>
  <c r="AT379"/>
  <c r="AT378"/>
  <c r="AT377"/>
  <c r="AT374"/>
  <c r="AT373" s="1"/>
  <c r="AT372"/>
  <c r="AT371"/>
  <c r="AT370"/>
  <c r="AT369"/>
  <c r="AT368"/>
  <c r="AT367"/>
  <c r="AT366"/>
  <c r="AT365"/>
  <c r="AT364"/>
  <c r="AT363"/>
  <c r="AT362"/>
  <c r="AT360"/>
  <c r="AT359"/>
  <c r="AT358"/>
  <c r="AT357"/>
  <c r="AT356"/>
  <c r="AT354"/>
  <c r="AT353"/>
  <c r="AT352"/>
  <c r="AT351"/>
  <c r="AT350"/>
  <c r="AT348"/>
  <c r="AT347"/>
  <c r="AT346"/>
  <c r="AT345"/>
  <c r="AT344"/>
  <c r="AT343"/>
  <c r="AT342"/>
  <c r="AT341"/>
  <c r="AT340"/>
  <c r="AT339"/>
  <c r="AT338"/>
  <c r="AT337"/>
  <c r="AT336"/>
  <c r="AT335"/>
  <c r="AT334"/>
  <c r="AT333"/>
  <c r="AT332"/>
  <c r="AT330"/>
  <c r="AT329"/>
  <c r="AT328"/>
  <c r="AT327"/>
  <c r="AT326"/>
  <c r="AT325"/>
  <c r="AT324"/>
  <c r="AT323"/>
  <c r="AT321"/>
  <c r="AT320"/>
  <c r="AT319"/>
  <c r="AQ435"/>
  <c r="AQ434"/>
  <c r="AQ432"/>
  <c r="AQ431"/>
  <c r="AQ429"/>
  <c r="AQ428"/>
  <c r="AQ426"/>
  <c r="AQ425"/>
  <c r="AQ385"/>
  <c r="AQ384"/>
  <c r="AQ383"/>
  <c r="AQ381"/>
  <c r="AQ380"/>
  <c r="AQ379"/>
  <c r="AQ378"/>
  <c r="AQ377"/>
  <c r="AQ374"/>
  <c r="AQ373" s="1"/>
  <c r="AQ372"/>
  <c r="AQ371"/>
  <c r="AQ370"/>
  <c r="AQ369"/>
  <c r="AQ368"/>
  <c r="AQ367"/>
  <c r="AQ366"/>
  <c r="AQ365"/>
  <c r="AQ364"/>
  <c r="AQ363"/>
  <c r="AQ362"/>
  <c r="AQ360"/>
  <c r="AQ359"/>
  <c r="AQ358"/>
  <c r="AQ357"/>
  <c r="AQ356"/>
  <c r="AQ354"/>
  <c r="AQ353"/>
  <c r="AQ352"/>
  <c r="AQ351"/>
  <c r="AQ350"/>
  <c r="AQ348"/>
  <c r="AQ347"/>
  <c r="AQ346"/>
  <c r="AQ345"/>
  <c r="AQ344"/>
  <c r="AQ343"/>
  <c r="AQ342"/>
  <c r="AQ341"/>
  <c r="AQ340"/>
  <c r="AQ339"/>
  <c r="AQ338"/>
  <c r="AQ337"/>
  <c r="AQ336"/>
  <c r="AQ335"/>
  <c r="AQ334"/>
  <c r="AQ333"/>
  <c r="AQ332"/>
  <c r="AQ330"/>
  <c r="AQ329"/>
  <c r="AQ328"/>
  <c r="AQ327"/>
  <c r="AQ326"/>
  <c r="AQ325"/>
  <c r="AQ324"/>
  <c r="AQ323"/>
  <c r="AQ321"/>
  <c r="AQ320"/>
  <c r="AQ319"/>
  <c r="AN435"/>
  <c r="AN434"/>
  <c r="AN432"/>
  <c r="AN431"/>
  <c r="AN429"/>
  <c r="AN428"/>
  <c r="AN426"/>
  <c r="AN425"/>
  <c r="AN385"/>
  <c r="AN384"/>
  <c r="AN383"/>
  <c r="AN381"/>
  <c r="AN380"/>
  <c r="AN379"/>
  <c r="AN378"/>
  <c r="AN377"/>
  <c r="AN374"/>
  <c r="AN373" s="1"/>
  <c r="AN372"/>
  <c r="AN371"/>
  <c r="AN370"/>
  <c r="AN369"/>
  <c r="AN368"/>
  <c r="AN367"/>
  <c r="AN366"/>
  <c r="AN365"/>
  <c r="AN364"/>
  <c r="AN363"/>
  <c r="AN362"/>
  <c r="AN360"/>
  <c r="AN359"/>
  <c r="AN358"/>
  <c r="AN357"/>
  <c r="AN356"/>
  <c r="AN354"/>
  <c r="AN353"/>
  <c r="AN352"/>
  <c r="AN351"/>
  <c r="AN350"/>
  <c r="AN348"/>
  <c r="AN347"/>
  <c r="AN346"/>
  <c r="AN345"/>
  <c r="AN344"/>
  <c r="AN343"/>
  <c r="AN342"/>
  <c r="AN341"/>
  <c r="AN340"/>
  <c r="AN339"/>
  <c r="AN338"/>
  <c r="AN337"/>
  <c r="AN336"/>
  <c r="AN335"/>
  <c r="AN334"/>
  <c r="AN333"/>
  <c r="AN332"/>
  <c r="AN330"/>
  <c r="AN329"/>
  <c r="AN328"/>
  <c r="AN327"/>
  <c r="AN326"/>
  <c r="AN325"/>
  <c r="AN324"/>
  <c r="AN323"/>
  <c r="AN321"/>
  <c r="AN320"/>
  <c r="AN319"/>
  <c r="AK435"/>
  <c r="AK434"/>
  <c r="AK432"/>
  <c r="AK431"/>
  <c r="AK429"/>
  <c r="AK428"/>
  <c r="AK426"/>
  <c r="AK425"/>
  <c r="AK385"/>
  <c r="AK384"/>
  <c r="AK383"/>
  <c r="AK381"/>
  <c r="AK380"/>
  <c r="AK379"/>
  <c r="AK378"/>
  <c r="AK377"/>
  <c r="AK374"/>
  <c r="AK373" s="1"/>
  <c r="AK372"/>
  <c r="AK371"/>
  <c r="AK370"/>
  <c r="AK369"/>
  <c r="AK368"/>
  <c r="AK367"/>
  <c r="AK366"/>
  <c r="AK365"/>
  <c r="AK364"/>
  <c r="AK363"/>
  <c r="AK362"/>
  <c r="AK360"/>
  <c r="AK359"/>
  <c r="AK358"/>
  <c r="AK357"/>
  <c r="AK356"/>
  <c r="AK354"/>
  <c r="AK353"/>
  <c r="AK352"/>
  <c r="AK351"/>
  <c r="AK350"/>
  <c r="AK348"/>
  <c r="AK347"/>
  <c r="AK346"/>
  <c r="AK345"/>
  <c r="AK344"/>
  <c r="AK343"/>
  <c r="AK342"/>
  <c r="AK341"/>
  <c r="AK340"/>
  <c r="AK339"/>
  <c r="AK338"/>
  <c r="AK337"/>
  <c r="AK336"/>
  <c r="AK335"/>
  <c r="AK334"/>
  <c r="AK333"/>
  <c r="AK332"/>
  <c r="AK330"/>
  <c r="AK329"/>
  <c r="AK328"/>
  <c r="AK327"/>
  <c r="AK326"/>
  <c r="AK325"/>
  <c r="AK324"/>
  <c r="AK323"/>
  <c r="AK321"/>
  <c r="AK320"/>
  <c r="AK319"/>
  <c r="AH435"/>
  <c r="AH434"/>
  <c r="AH432"/>
  <c r="AH431"/>
  <c r="AH429"/>
  <c r="AH428"/>
  <c r="AH426"/>
  <c r="AH425"/>
  <c r="AH385"/>
  <c r="AH384"/>
  <c r="AH383"/>
  <c r="AH381"/>
  <c r="AH380"/>
  <c r="AH379"/>
  <c r="AH378"/>
  <c r="AH377"/>
  <c r="AH374"/>
  <c r="AH373" s="1"/>
  <c r="AH372"/>
  <c r="AH371"/>
  <c r="AH370"/>
  <c r="AH369"/>
  <c r="AH368"/>
  <c r="AH367"/>
  <c r="AH366"/>
  <c r="AH365"/>
  <c r="AH364"/>
  <c r="AH363"/>
  <c r="AH362"/>
  <c r="AH360"/>
  <c r="AH359"/>
  <c r="AH358"/>
  <c r="AH357"/>
  <c r="AH356"/>
  <c r="AH354"/>
  <c r="AH353"/>
  <c r="AH352"/>
  <c r="AH351"/>
  <c r="AH350"/>
  <c r="AH348"/>
  <c r="AH347"/>
  <c r="AH346"/>
  <c r="AH345"/>
  <c r="AH344"/>
  <c r="AH343"/>
  <c r="AH342"/>
  <c r="AH341"/>
  <c r="AH340"/>
  <c r="AH339"/>
  <c r="AH338"/>
  <c r="AH337"/>
  <c r="AH336"/>
  <c r="AH335"/>
  <c r="AH334"/>
  <c r="AH333"/>
  <c r="AH332"/>
  <c r="AH330"/>
  <c r="AH329"/>
  <c r="AH328"/>
  <c r="AH327"/>
  <c r="AH326"/>
  <c r="AH325"/>
  <c r="AH324"/>
  <c r="AH323"/>
  <c r="AH321"/>
  <c r="AH320"/>
  <c r="AH319"/>
  <c r="AE435"/>
  <c r="AE434"/>
  <c r="AE432"/>
  <c r="AE431"/>
  <c r="AE429"/>
  <c r="AE428"/>
  <c r="AE426"/>
  <c r="AE425"/>
  <c r="AE385"/>
  <c r="AE384"/>
  <c r="AE383"/>
  <c r="AE381"/>
  <c r="AE380"/>
  <c r="AE379"/>
  <c r="AE378"/>
  <c r="AE377"/>
  <c r="AE374"/>
  <c r="AE373" s="1"/>
  <c r="AE372"/>
  <c r="AE371"/>
  <c r="AE370"/>
  <c r="AE369"/>
  <c r="AE368"/>
  <c r="AE367"/>
  <c r="AE366"/>
  <c r="AE365"/>
  <c r="AE364"/>
  <c r="AE363"/>
  <c r="AE362"/>
  <c r="AE360"/>
  <c r="AE359"/>
  <c r="AE358"/>
  <c r="AE357"/>
  <c r="AE356"/>
  <c r="AE354"/>
  <c r="AE353"/>
  <c r="AE352"/>
  <c r="AE351"/>
  <c r="AE350"/>
  <c r="AE348"/>
  <c r="AE347"/>
  <c r="AE346"/>
  <c r="AE345"/>
  <c r="AE344"/>
  <c r="AE343"/>
  <c r="AE342"/>
  <c r="AE341"/>
  <c r="AE340"/>
  <c r="AE339"/>
  <c r="AE338"/>
  <c r="AE337"/>
  <c r="AE336"/>
  <c r="AE335"/>
  <c r="AE334"/>
  <c r="AE333"/>
  <c r="AE332"/>
  <c r="AE330"/>
  <c r="AE329"/>
  <c r="AE328"/>
  <c r="AE327"/>
  <c r="AE326"/>
  <c r="AE325"/>
  <c r="AE324"/>
  <c r="AE323"/>
  <c r="AE321"/>
  <c r="AE320"/>
  <c r="AE319"/>
  <c r="AB435"/>
  <c r="AB434"/>
  <c r="AB432"/>
  <c r="AB431"/>
  <c r="AB429"/>
  <c r="AB428"/>
  <c r="AB426"/>
  <c r="AB425"/>
  <c r="AB385"/>
  <c r="AB384"/>
  <c r="AB383"/>
  <c r="AB381"/>
  <c r="AB380"/>
  <c r="AB379"/>
  <c r="AB378"/>
  <c r="AB377"/>
  <c r="AB374"/>
  <c r="AB373" s="1"/>
  <c r="AB372"/>
  <c r="AB371"/>
  <c r="AB370"/>
  <c r="AB369"/>
  <c r="AB368"/>
  <c r="AB367"/>
  <c r="AB366"/>
  <c r="AB365"/>
  <c r="AB364"/>
  <c r="AB363"/>
  <c r="AB362"/>
  <c r="AB360"/>
  <c r="AB359"/>
  <c r="AB358"/>
  <c r="AB357"/>
  <c r="AB356"/>
  <c r="AB354"/>
  <c r="AB353"/>
  <c r="AB352"/>
  <c r="AB351"/>
  <c r="AB350"/>
  <c r="AB348"/>
  <c r="AB347"/>
  <c r="AB346"/>
  <c r="AB345"/>
  <c r="AB344"/>
  <c r="AB343"/>
  <c r="AB342"/>
  <c r="AB341"/>
  <c r="AB340"/>
  <c r="AB339"/>
  <c r="AB338"/>
  <c r="AB337"/>
  <c r="AB336"/>
  <c r="AB335"/>
  <c r="AB334"/>
  <c r="AB333"/>
  <c r="AB332"/>
  <c r="AB330"/>
  <c r="AB329"/>
  <c r="AB328"/>
  <c r="AB327"/>
  <c r="AB326"/>
  <c r="AB325"/>
  <c r="AB324"/>
  <c r="AB323"/>
  <c r="AB321"/>
  <c r="AB320"/>
  <c r="AB319"/>
  <c r="Y435"/>
  <c r="Y434"/>
  <c r="Y432"/>
  <c r="Y431"/>
  <c r="Y429"/>
  <c r="Y428"/>
  <c r="Y426"/>
  <c r="Y425"/>
  <c r="Y385"/>
  <c r="Y384"/>
  <c r="Y383"/>
  <c r="Y381"/>
  <c r="Y380"/>
  <c r="Y379"/>
  <c r="Y378"/>
  <c r="Y377"/>
  <c r="Y374"/>
  <c r="Y373" s="1"/>
  <c r="Y372"/>
  <c r="Y371"/>
  <c r="Y370"/>
  <c r="Y369"/>
  <c r="Y368"/>
  <c r="Y367"/>
  <c r="Y366"/>
  <c r="Y365"/>
  <c r="Y364"/>
  <c r="Y363"/>
  <c r="Y362"/>
  <c r="Y360"/>
  <c r="Y359"/>
  <c r="Y358"/>
  <c r="Y357"/>
  <c r="Y356"/>
  <c r="Y354"/>
  <c r="Y353"/>
  <c r="Y352"/>
  <c r="Y351"/>
  <c r="Y350"/>
  <c r="Y348"/>
  <c r="Y347"/>
  <c r="Y346"/>
  <c r="Y345"/>
  <c r="Y344"/>
  <c r="Y343"/>
  <c r="Y342"/>
  <c r="Y341"/>
  <c r="Y340"/>
  <c r="Y339"/>
  <c r="Y338"/>
  <c r="Y337"/>
  <c r="Y336"/>
  <c r="Y335"/>
  <c r="Y334"/>
  <c r="Y333"/>
  <c r="Y332"/>
  <c r="Y330"/>
  <c r="Y329"/>
  <c r="Y328"/>
  <c r="Y327"/>
  <c r="Y326"/>
  <c r="Y325"/>
  <c r="Y324"/>
  <c r="Y323"/>
  <c r="Y321"/>
  <c r="Y320"/>
  <c r="Y319"/>
  <c r="V435"/>
  <c r="V434"/>
  <c r="V432"/>
  <c r="V431"/>
  <c r="V429"/>
  <c r="V428"/>
  <c r="V426"/>
  <c r="V425"/>
  <c r="V385"/>
  <c r="V384"/>
  <c r="V383"/>
  <c r="V381"/>
  <c r="V380"/>
  <c r="V379"/>
  <c r="V378"/>
  <c r="V377"/>
  <c r="V374"/>
  <c r="V373" s="1"/>
  <c r="V372"/>
  <c r="V371"/>
  <c r="V370"/>
  <c r="V369"/>
  <c r="V368"/>
  <c r="V367"/>
  <c r="V366"/>
  <c r="V365"/>
  <c r="V364"/>
  <c r="V363"/>
  <c r="V362"/>
  <c r="V360"/>
  <c r="V359"/>
  <c r="V358"/>
  <c r="V357"/>
  <c r="V356"/>
  <c r="V354"/>
  <c r="V353"/>
  <c r="V352"/>
  <c r="V351"/>
  <c r="V350"/>
  <c r="V348"/>
  <c r="V347"/>
  <c r="V346"/>
  <c r="V345"/>
  <c r="V344"/>
  <c r="V343"/>
  <c r="V342"/>
  <c r="V341"/>
  <c r="V340"/>
  <c r="V339"/>
  <c r="V338"/>
  <c r="V337"/>
  <c r="V336"/>
  <c r="V335"/>
  <c r="V334"/>
  <c r="V333"/>
  <c r="V332"/>
  <c r="V330"/>
  <c r="V329"/>
  <c r="V328"/>
  <c r="V327"/>
  <c r="V326"/>
  <c r="V325"/>
  <c r="V324"/>
  <c r="V323"/>
  <c r="V321"/>
  <c r="V320"/>
  <c r="V319"/>
  <c r="S435"/>
  <c r="S434"/>
  <c r="S432"/>
  <c r="S431"/>
  <c r="S429"/>
  <c r="S428"/>
  <c r="S426"/>
  <c r="S425"/>
  <c r="S385"/>
  <c r="S384"/>
  <c r="S383"/>
  <c r="S381"/>
  <c r="S380"/>
  <c r="S379"/>
  <c r="S378"/>
  <c r="S377"/>
  <c r="S374"/>
  <c r="S373" s="1"/>
  <c r="S372"/>
  <c r="S371"/>
  <c r="S370"/>
  <c r="S369"/>
  <c r="S368"/>
  <c r="S367"/>
  <c r="S366"/>
  <c r="S365"/>
  <c r="S364"/>
  <c r="S363"/>
  <c r="S362"/>
  <c r="S360"/>
  <c r="S359"/>
  <c r="S358"/>
  <c r="S357"/>
  <c r="S356"/>
  <c r="S354"/>
  <c r="S353"/>
  <c r="S352"/>
  <c r="S351"/>
  <c r="S350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0"/>
  <c r="S329"/>
  <c r="S328"/>
  <c r="S327"/>
  <c r="S326"/>
  <c r="S325"/>
  <c r="S324"/>
  <c r="S323"/>
  <c r="S321"/>
  <c r="S320"/>
  <c r="S319"/>
  <c r="P435"/>
  <c r="P434"/>
  <c r="P432"/>
  <c r="P431"/>
  <c r="P429"/>
  <c r="P428"/>
  <c r="P426"/>
  <c r="P425"/>
  <c r="P385"/>
  <c r="P384"/>
  <c r="P383"/>
  <c r="P381"/>
  <c r="P380"/>
  <c r="P379"/>
  <c r="P378"/>
  <c r="P377"/>
  <c r="P374"/>
  <c r="P373" s="1"/>
  <c r="P372"/>
  <c r="P371"/>
  <c r="P370"/>
  <c r="P369"/>
  <c r="P368"/>
  <c r="P367"/>
  <c r="P366"/>
  <c r="P365"/>
  <c r="P364"/>
  <c r="P363"/>
  <c r="P362"/>
  <c r="P360"/>
  <c r="P359"/>
  <c r="P358"/>
  <c r="P357"/>
  <c r="P356"/>
  <c r="P354"/>
  <c r="P353"/>
  <c r="P352"/>
  <c r="P351"/>
  <c r="P350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0"/>
  <c r="P329"/>
  <c r="P328"/>
  <c r="P327"/>
  <c r="P326"/>
  <c r="P325"/>
  <c r="P324"/>
  <c r="P323"/>
  <c r="P321"/>
  <c r="P320"/>
  <c r="P319"/>
  <c r="M435"/>
  <c r="M434"/>
  <c r="M432"/>
  <c r="M431"/>
  <c r="M429"/>
  <c r="M428"/>
  <c r="M426"/>
  <c r="M425"/>
  <c r="M385"/>
  <c r="M384"/>
  <c r="M383"/>
  <c r="M381"/>
  <c r="M380"/>
  <c r="M379"/>
  <c r="M378"/>
  <c r="M377"/>
  <c r="M374"/>
  <c r="M373" s="1"/>
  <c r="M372"/>
  <c r="M371"/>
  <c r="M370"/>
  <c r="M369"/>
  <c r="M368"/>
  <c r="M367"/>
  <c r="M366"/>
  <c r="M365"/>
  <c r="M364"/>
  <c r="M363"/>
  <c r="M362"/>
  <c r="M360"/>
  <c r="M359"/>
  <c r="M358"/>
  <c r="M357"/>
  <c r="M356"/>
  <c r="M354"/>
  <c r="M353"/>
  <c r="M352"/>
  <c r="M351"/>
  <c r="M350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0"/>
  <c r="M329"/>
  <c r="M328"/>
  <c r="M327"/>
  <c r="M326"/>
  <c r="M325"/>
  <c r="M324"/>
  <c r="M323"/>
  <c r="M321"/>
  <c r="M320"/>
  <c r="M319"/>
  <c r="J435"/>
  <c r="J434"/>
  <c r="J432"/>
  <c r="J431"/>
  <c r="J429"/>
  <c r="J428"/>
  <c r="J426"/>
  <c r="J425"/>
  <c r="J385"/>
  <c r="J384"/>
  <c r="J383"/>
  <c r="J381"/>
  <c r="J380"/>
  <c r="J379"/>
  <c r="J378"/>
  <c r="J377"/>
  <c r="J374"/>
  <c r="J373" s="1"/>
  <c r="J372"/>
  <c r="J371"/>
  <c r="J370"/>
  <c r="J369"/>
  <c r="J368"/>
  <c r="J367"/>
  <c r="J366"/>
  <c r="J365"/>
  <c r="J364"/>
  <c r="J363"/>
  <c r="J362"/>
  <c r="J360"/>
  <c r="J359"/>
  <c r="J358"/>
  <c r="J357"/>
  <c r="J356"/>
  <c r="J354"/>
  <c r="J353"/>
  <c r="J352"/>
  <c r="J351"/>
  <c r="J350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0"/>
  <c r="J329"/>
  <c r="J328"/>
  <c r="J327"/>
  <c r="J326"/>
  <c r="J325"/>
  <c r="J324"/>
  <c r="J323"/>
  <c r="J321"/>
  <c r="J320"/>
  <c r="J319"/>
  <c r="G438"/>
  <c r="G437" s="1"/>
  <c r="F437" s="1"/>
  <c r="G435"/>
  <c r="G434"/>
  <c r="G432"/>
  <c r="G431"/>
  <c r="G429"/>
  <c r="G428"/>
  <c r="G426"/>
  <c r="G425"/>
  <c r="G419"/>
  <c r="G418"/>
  <c r="G417"/>
  <c r="G415"/>
  <c r="G414"/>
  <c r="G413"/>
  <c r="G411"/>
  <c r="G410"/>
  <c r="G409"/>
  <c r="G385"/>
  <c r="G384"/>
  <c r="G383"/>
  <c r="G381"/>
  <c r="G380"/>
  <c r="G379"/>
  <c r="G378"/>
  <c r="G377"/>
  <c r="G374"/>
  <c r="G372"/>
  <c r="G371"/>
  <c r="G370"/>
  <c r="G369"/>
  <c r="G368"/>
  <c r="G367"/>
  <c r="G366"/>
  <c r="G365"/>
  <c r="G364"/>
  <c r="G363"/>
  <c r="G362"/>
  <c r="G360"/>
  <c r="G359"/>
  <c r="G358"/>
  <c r="G357"/>
  <c r="G356"/>
  <c r="G354"/>
  <c r="G353"/>
  <c r="G352"/>
  <c r="G351"/>
  <c r="G350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24"/>
  <c r="G325"/>
  <c r="G326"/>
  <c r="G327"/>
  <c r="G328"/>
  <c r="G329"/>
  <c r="G330"/>
  <c r="G323"/>
  <c r="G321"/>
  <c r="G320"/>
  <c r="G319"/>
  <c r="CS316"/>
  <c r="CS315"/>
  <c r="CS314"/>
  <c r="CS313"/>
  <c r="CS312"/>
  <c r="CS311"/>
  <c r="CS310"/>
  <c r="CS308"/>
  <c r="CS307"/>
  <c r="CS306"/>
  <c r="CS305"/>
  <c r="CS304"/>
  <c r="CS303"/>
  <c r="CS302"/>
  <c r="CS301"/>
  <c r="CS300"/>
  <c r="CS299"/>
  <c r="CS298"/>
  <c r="CS297"/>
  <c r="CS296"/>
  <c r="CS295"/>
  <c r="CS294"/>
  <c r="CP316"/>
  <c r="CP315"/>
  <c r="CP314"/>
  <c r="CP313"/>
  <c r="CP312"/>
  <c r="CP311"/>
  <c r="CP310"/>
  <c r="CP308"/>
  <c r="CP307"/>
  <c r="CP306"/>
  <c r="CP305"/>
  <c r="CP304"/>
  <c r="CP303"/>
  <c r="CP302"/>
  <c r="CP301"/>
  <c r="CP300"/>
  <c r="CP299"/>
  <c r="CP298"/>
  <c r="CP297"/>
  <c r="CP296"/>
  <c r="CP295"/>
  <c r="CP294"/>
  <c r="CM316"/>
  <c r="CM315"/>
  <c r="CM314"/>
  <c r="CM313"/>
  <c r="CM312"/>
  <c r="CM311"/>
  <c r="CM310"/>
  <c r="CM308"/>
  <c r="CM307"/>
  <c r="CM306"/>
  <c r="CM305"/>
  <c r="CM304"/>
  <c r="CM303"/>
  <c r="CM302"/>
  <c r="CM301"/>
  <c r="CM300"/>
  <c r="CM299"/>
  <c r="CM298"/>
  <c r="CM297"/>
  <c r="CM296"/>
  <c r="CM295"/>
  <c r="CM294"/>
  <c r="CJ316"/>
  <c r="CJ315"/>
  <c r="CJ314"/>
  <c r="CJ313"/>
  <c r="CJ312"/>
  <c r="CJ311"/>
  <c r="CJ310"/>
  <c r="CJ308"/>
  <c r="CJ307"/>
  <c r="CJ306"/>
  <c r="CJ305"/>
  <c r="CJ304"/>
  <c r="CJ303"/>
  <c r="CJ302"/>
  <c r="CJ301"/>
  <c r="CJ300"/>
  <c r="CJ299"/>
  <c r="CJ298"/>
  <c r="CJ297"/>
  <c r="CJ296"/>
  <c r="CJ295"/>
  <c r="CJ294"/>
  <c r="CG316"/>
  <c r="CG315"/>
  <c r="CG314"/>
  <c r="CG313"/>
  <c r="CG312"/>
  <c r="CG311"/>
  <c r="CG310"/>
  <c r="CG308"/>
  <c r="CG307"/>
  <c r="CG306"/>
  <c r="CG305"/>
  <c r="CG304"/>
  <c r="CG303"/>
  <c r="CG302"/>
  <c r="CG301"/>
  <c r="CG300"/>
  <c r="CG299"/>
  <c r="CG298"/>
  <c r="CG297"/>
  <c r="CG296"/>
  <c r="CG295"/>
  <c r="CG294"/>
  <c r="CD316"/>
  <c r="CD315"/>
  <c r="CD314"/>
  <c r="CD313"/>
  <c r="CD312"/>
  <c r="CD311"/>
  <c r="CD310"/>
  <c r="CD308"/>
  <c r="CD307"/>
  <c r="CD306"/>
  <c r="CD305"/>
  <c r="CD304"/>
  <c r="CD303"/>
  <c r="CD302"/>
  <c r="CD301"/>
  <c r="CD300"/>
  <c r="CD299"/>
  <c r="CD298"/>
  <c r="CD297"/>
  <c r="CD296"/>
  <c r="CD295"/>
  <c r="CD294"/>
  <c r="CA316"/>
  <c r="CA315"/>
  <c r="CA314"/>
  <c r="CA313"/>
  <c r="CA312"/>
  <c r="CA311"/>
  <c r="CA310"/>
  <c r="CA308"/>
  <c r="CA307"/>
  <c r="CA306"/>
  <c r="CA305"/>
  <c r="CA304"/>
  <c r="CA303"/>
  <c r="CA302"/>
  <c r="CA301"/>
  <c r="CA300"/>
  <c r="CA299"/>
  <c r="CA298"/>
  <c r="CA297"/>
  <c r="CA296"/>
  <c r="CA295"/>
  <c r="CA294"/>
  <c r="BX316"/>
  <c r="BX315"/>
  <c r="BX314"/>
  <c r="BX313"/>
  <c r="BX312"/>
  <c r="BX311"/>
  <c r="BX310"/>
  <c r="BX308"/>
  <c r="BX307"/>
  <c r="BX306"/>
  <c r="BX305"/>
  <c r="BX304"/>
  <c r="BX303"/>
  <c r="BX302"/>
  <c r="BX301"/>
  <c r="BX300"/>
  <c r="BX299"/>
  <c r="BX298"/>
  <c r="BX297"/>
  <c r="BX296"/>
  <c r="BX295"/>
  <c r="BX294"/>
  <c r="BU316"/>
  <c r="BU315"/>
  <c r="BU314"/>
  <c r="BU313"/>
  <c r="BU312"/>
  <c r="BU311"/>
  <c r="BU310"/>
  <c r="BU308"/>
  <c r="BU307"/>
  <c r="BU306"/>
  <c r="BU305"/>
  <c r="BU304"/>
  <c r="BU303"/>
  <c r="BU302"/>
  <c r="BU301"/>
  <c r="BU300"/>
  <c r="BU299"/>
  <c r="BU298"/>
  <c r="BU297"/>
  <c r="BU296"/>
  <c r="BU295"/>
  <c r="BU294"/>
  <c r="BR316"/>
  <c r="BR315"/>
  <c r="BR314"/>
  <c r="BR313"/>
  <c r="BR312"/>
  <c r="BR311"/>
  <c r="BR310"/>
  <c r="BR308"/>
  <c r="BR307"/>
  <c r="BR306"/>
  <c r="BR305"/>
  <c r="BR304"/>
  <c r="BR303"/>
  <c r="BR302"/>
  <c r="BR301"/>
  <c r="BR300"/>
  <c r="BR299"/>
  <c r="BR298"/>
  <c r="BR297"/>
  <c r="BR296"/>
  <c r="BR295"/>
  <c r="BR294"/>
  <c r="BO316"/>
  <c r="BO315"/>
  <c r="BO314"/>
  <c r="BO313"/>
  <c r="BO312"/>
  <c r="BO311"/>
  <c r="BO310"/>
  <c r="BO308"/>
  <c r="BO307"/>
  <c r="BO306"/>
  <c r="BO305"/>
  <c r="BO304"/>
  <c r="BO303"/>
  <c r="BO302"/>
  <c r="BO301"/>
  <c r="BO300"/>
  <c r="BO299"/>
  <c r="BO298"/>
  <c r="BO297"/>
  <c r="BO296"/>
  <c r="BO295"/>
  <c r="BO294"/>
  <c r="BL316"/>
  <c r="BL315"/>
  <c r="BL314"/>
  <c r="BL313"/>
  <c r="BL312"/>
  <c r="BL311"/>
  <c r="BL310"/>
  <c r="BL308"/>
  <c r="BL307"/>
  <c r="BL306"/>
  <c r="BL305"/>
  <c r="BL304"/>
  <c r="BL303"/>
  <c r="BL302"/>
  <c r="BL301"/>
  <c r="BL300"/>
  <c r="BL299"/>
  <c r="BL298"/>
  <c r="BL297"/>
  <c r="BL296"/>
  <c r="BL295"/>
  <c r="BL294"/>
  <c r="BI316"/>
  <c r="BI315"/>
  <c r="BI314"/>
  <c r="BI313"/>
  <c r="BI312"/>
  <c r="BI311"/>
  <c r="BI310"/>
  <c r="BI308"/>
  <c r="BI307"/>
  <c r="BI306"/>
  <c r="BI305"/>
  <c r="BI304"/>
  <c r="BI303"/>
  <c r="BI302"/>
  <c r="BI301"/>
  <c r="BI300"/>
  <c r="BI299"/>
  <c r="BI298"/>
  <c r="BI297"/>
  <c r="BI296"/>
  <c r="BI295"/>
  <c r="BI294"/>
  <c r="BF316"/>
  <c r="BF315"/>
  <c r="BF314"/>
  <c r="BF313"/>
  <c r="BF312"/>
  <c r="BF311"/>
  <c r="BF310"/>
  <c r="BF308"/>
  <c r="BF307"/>
  <c r="BF306"/>
  <c r="BF305"/>
  <c r="BF304"/>
  <c r="BF303"/>
  <c r="BF302"/>
  <c r="BF301"/>
  <c r="BF300"/>
  <c r="BF299"/>
  <c r="BF298"/>
  <c r="BF297"/>
  <c r="BF296"/>
  <c r="BF295"/>
  <c r="BF294"/>
  <c r="BC316"/>
  <c r="BC315"/>
  <c r="BC314"/>
  <c r="BC313"/>
  <c r="BC312"/>
  <c r="BC311"/>
  <c r="BC310"/>
  <c r="BC308"/>
  <c r="BC307"/>
  <c r="BC306"/>
  <c r="BC305"/>
  <c r="BC304"/>
  <c r="BC303"/>
  <c r="BC302"/>
  <c r="BC301"/>
  <c r="BC300"/>
  <c r="BC299"/>
  <c r="BC298"/>
  <c r="BC297"/>
  <c r="BC296"/>
  <c r="BC295"/>
  <c r="BC294"/>
  <c r="AZ316"/>
  <c r="AZ315"/>
  <c r="AZ314"/>
  <c r="AZ313"/>
  <c r="AZ312"/>
  <c r="AZ311"/>
  <c r="AZ310"/>
  <c r="AZ308"/>
  <c r="AZ307"/>
  <c r="AZ306"/>
  <c r="AZ305"/>
  <c r="AZ304"/>
  <c r="AZ303"/>
  <c r="AZ302"/>
  <c r="AZ301"/>
  <c r="AZ300"/>
  <c r="AZ299"/>
  <c r="AZ298"/>
  <c r="AZ297"/>
  <c r="AZ296"/>
  <c r="AZ295"/>
  <c r="AZ294"/>
  <c r="AW316"/>
  <c r="AW315"/>
  <c r="AW314"/>
  <c r="AW313"/>
  <c r="AW312"/>
  <c r="AW311"/>
  <c r="AW310"/>
  <c r="AW308"/>
  <c r="AW307"/>
  <c r="AW306"/>
  <c r="AW305"/>
  <c r="AW304"/>
  <c r="AW303"/>
  <c r="AW302"/>
  <c r="AW301"/>
  <c r="AW300"/>
  <c r="AW299"/>
  <c r="AW298"/>
  <c r="AW297"/>
  <c r="AW296"/>
  <c r="AW295"/>
  <c r="AW294"/>
  <c r="AT316"/>
  <c r="AT315"/>
  <c r="AT314"/>
  <c r="AT313"/>
  <c r="AT312"/>
  <c r="AT311"/>
  <c r="AT310"/>
  <c r="AT308"/>
  <c r="AT307"/>
  <c r="AT306"/>
  <c r="AT305"/>
  <c r="AT304"/>
  <c r="AT303"/>
  <c r="AT302"/>
  <c r="AT301"/>
  <c r="AT300"/>
  <c r="AT299"/>
  <c r="AT298"/>
  <c r="AT297"/>
  <c r="AT296"/>
  <c r="AT295"/>
  <c r="AT294"/>
  <c r="AQ316"/>
  <c r="AQ315"/>
  <c r="AQ314"/>
  <c r="AQ313"/>
  <c r="AQ312"/>
  <c r="AQ311"/>
  <c r="AQ310"/>
  <c r="AQ308"/>
  <c r="AQ307"/>
  <c r="AQ306"/>
  <c r="AQ305"/>
  <c r="AQ304"/>
  <c r="AQ303"/>
  <c r="AQ302"/>
  <c r="AQ301"/>
  <c r="AQ300"/>
  <c r="AQ299"/>
  <c r="AQ298"/>
  <c r="AQ297"/>
  <c r="AQ296"/>
  <c r="AQ295"/>
  <c r="AQ294"/>
  <c r="AN316"/>
  <c r="AN315"/>
  <c r="AN314"/>
  <c r="AN313"/>
  <c r="AN312"/>
  <c r="AN311"/>
  <c r="AN310"/>
  <c r="AN308"/>
  <c r="AN307"/>
  <c r="AN306"/>
  <c r="AN305"/>
  <c r="AN304"/>
  <c r="AN303"/>
  <c r="AN302"/>
  <c r="AN301"/>
  <c r="AN300"/>
  <c r="AN299"/>
  <c r="AN298"/>
  <c r="AN297"/>
  <c r="AN296"/>
  <c r="AN295"/>
  <c r="AN294"/>
  <c r="AK316"/>
  <c r="AK315"/>
  <c r="AK314"/>
  <c r="AK313"/>
  <c r="AK312"/>
  <c r="AK311"/>
  <c r="AK310"/>
  <c r="AK308"/>
  <c r="AK307"/>
  <c r="AK306"/>
  <c r="AK305"/>
  <c r="AK304"/>
  <c r="AK303"/>
  <c r="AK302"/>
  <c r="AK301"/>
  <c r="AK300"/>
  <c r="AK299"/>
  <c r="AK298"/>
  <c r="AK297"/>
  <c r="AK296"/>
  <c r="AK295"/>
  <c r="AK294"/>
  <c r="AH316"/>
  <c r="AH315"/>
  <c r="AH314"/>
  <c r="AH313"/>
  <c r="AH312"/>
  <c r="AH311"/>
  <c r="AH310"/>
  <c r="AH308"/>
  <c r="AH307"/>
  <c r="AH306"/>
  <c r="AH305"/>
  <c r="AH304"/>
  <c r="AH303"/>
  <c r="AH302"/>
  <c r="AH301"/>
  <c r="AH300"/>
  <c r="AH299"/>
  <c r="AH298"/>
  <c r="AH297"/>
  <c r="AH296"/>
  <c r="AH295"/>
  <c r="AH294"/>
  <c r="AE316"/>
  <c r="AE315"/>
  <c r="AE314"/>
  <c r="AE313"/>
  <c r="AE312"/>
  <c r="AE311"/>
  <c r="AE310"/>
  <c r="AE308"/>
  <c r="AE307"/>
  <c r="AE306"/>
  <c r="AE305"/>
  <c r="AE304"/>
  <c r="AE303"/>
  <c r="AE302"/>
  <c r="AE301"/>
  <c r="AE300"/>
  <c r="AE299"/>
  <c r="AE298"/>
  <c r="AE297"/>
  <c r="AE296"/>
  <c r="AE295"/>
  <c r="AE294"/>
  <c r="AB316"/>
  <c r="AB315"/>
  <c r="AB314"/>
  <c r="AB313"/>
  <c r="AB312"/>
  <c r="AB311"/>
  <c r="AB310"/>
  <c r="AB308"/>
  <c r="AB307"/>
  <c r="AB306"/>
  <c r="AB305"/>
  <c r="AB304"/>
  <c r="AB303"/>
  <c r="AB302"/>
  <c r="AB301"/>
  <c r="AB300"/>
  <c r="AB299"/>
  <c r="AB298"/>
  <c r="AB297"/>
  <c r="AB296"/>
  <c r="AB295"/>
  <c r="AB294"/>
  <c r="Y316"/>
  <c r="Y315"/>
  <c r="Y314"/>
  <c r="Y313"/>
  <c r="Y312"/>
  <c r="Y311"/>
  <c r="Y310"/>
  <c r="Y308"/>
  <c r="Y307"/>
  <c r="Y306"/>
  <c r="Y305"/>
  <c r="Y304"/>
  <c r="Y303"/>
  <c r="Y302"/>
  <c r="Y301"/>
  <c r="Y300"/>
  <c r="Y299"/>
  <c r="Y298"/>
  <c r="Y297"/>
  <c r="Y296"/>
  <c r="Y295"/>
  <c r="Y294"/>
  <c r="V316"/>
  <c r="V315"/>
  <c r="V314"/>
  <c r="V313"/>
  <c r="V312"/>
  <c r="V311"/>
  <c r="V310"/>
  <c r="V308"/>
  <c r="V307"/>
  <c r="V306"/>
  <c r="V305"/>
  <c r="V304"/>
  <c r="V303"/>
  <c r="V302"/>
  <c r="V301"/>
  <c r="V300"/>
  <c r="V299"/>
  <c r="V298"/>
  <c r="V297"/>
  <c r="V296"/>
  <c r="V295"/>
  <c r="V294"/>
  <c r="S316"/>
  <c r="S315"/>
  <c r="S314"/>
  <c r="S313"/>
  <c r="S312"/>
  <c r="S311"/>
  <c r="S310"/>
  <c r="S308"/>
  <c r="S307"/>
  <c r="S306"/>
  <c r="S305"/>
  <c r="S304"/>
  <c r="S303"/>
  <c r="S302"/>
  <c r="S301"/>
  <c r="S300"/>
  <c r="S299"/>
  <c r="S298"/>
  <c r="S297"/>
  <c r="S296"/>
  <c r="S295"/>
  <c r="S294"/>
  <c r="P316"/>
  <c r="P315"/>
  <c r="P314"/>
  <c r="P313"/>
  <c r="P312"/>
  <c r="P311"/>
  <c r="P310"/>
  <c r="P308"/>
  <c r="P307"/>
  <c r="P306"/>
  <c r="P305"/>
  <c r="P304"/>
  <c r="P303"/>
  <c r="P302"/>
  <c r="P301"/>
  <c r="P300"/>
  <c r="P299"/>
  <c r="P298"/>
  <c r="P297"/>
  <c r="P296"/>
  <c r="P295"/>
  <c r="P294"/>
  <c r="M316"/>
  <c r="M315"/>
  <c r="M314"/>
  <c r="M313"/>
  <c r="M312"/>
  <c r="M311"/>
  <c r="M310"/>
  <c r="M308"/>
  <c r="M307"/>
  <c r="M306"/>
  <c r="M305"/>
  <c r="M304"/>
  <c r="M303"/>
  <c r="M302"/>
  <c r="M301"/>
  <c r="M300"/>
  <c r="M299"/>
  <c r="M298"/>
  <c r="M297"/>
  <c r="M296"/>
  <c r="M295"/>
  <c r="M294"/>
  <c r="J316"/>
  <c r="J315"/>
  <c r="J314"/>
  <c r="J313"/>
  <c r="J312"/>
  <c r="J311"/>
  <c r="J310"/>
  <c r="J308"/>
  <c r="J307"/>
  <c r="J306"/>
  <c r="J305"/>
  <c r="J304"/>
  <c r="J303"/>
  <c r="J302"/>
  <c r="J301"/>
  <c r="J300"/>
  <c r="J299"/>
  <c r="J298"/>
  <c r="J297"/>
  <c r="J296"/>
  <c r="J295"/>
  <c r="J294"/>
  <c r="J135"/>
  <c r="J136"/>
  <c r="J137"/>
  <c r="CS291"/>
  <c r="CS290"/>
  <c r="CS288"/>
  <c r="CS287"/>
  <c r="CP291"/>
  <c r="CM291"/>
  <c r="CP290"/>
  <c r="CM290"/>
  <c r="CP288"/>
  <c r="CM288"/>
  <c r="CP287"/>
  <c r="CM287"/>
  <c r="CJ291"/>
  <c r="CG291"/>
  <c r="CJ290"/>
  <c r="CG290"/>
  <c r="CJ288"/>
  <c r="CG288"/>
  <c r="CJ287"/>
  <c r="CG287"/>
  <c r="CD291"/>
  <c r="CA291"/>
  <c r="CD290"/>
  <c r="CA290"/>
  <c r="CD288"/>
  <c r="CA288"/>
  <c r="CD287"/>
  <c r="CA287"/>
  <c r="BX291"/>
  <c r="BU291"/>
  <c r="BX290"/>
  <c r="BU290"/>
  <c r="BX288"/>
  <c r="BU288"/>
  <c r="BX287"/>
  <c r="BU287"/>
  <c r="BR291"/>
  <c r="BO291"/>
  <c r="BR290"/>
  <c r="BO290"/>
  <c r="BR288"/>
  <c r="BO288"/>
  <c r="BR287"/>
  <c r="BO287"/>
  <c r="BL291"/>
  <c r="BI291"/>
  <c r="BL290"/>
  <c r="BI290"/>
  <c r="BL288"/>
  <c r="BI288"/>
  <c r="BL287"/>
  <c r="BI287"/>
  <c r="BF291"/>
  <c r="BC291"/>
  <c r="BF290"/>
  <c r="BC290"/>
  <c r="BF288"/>
  <c r="BC288"/>
  <c r="BF287"/>
  <c r="BC287"/>
  <c r="BC285"/>
  <c r="BF285"/>
  <c r="AZ291"/>
  <c r="AW291"/>
  <c r="AZ290"/>
  <c r="AW290"/>
  <c r="AZ288"/>
  <c r="AW288"/>
  <c r="AZ287"/>
  <c r="AW287"/>
  <c r="AT291"/>
  <c r="AQ291"/>
  <c r="AT290"/>
  <c r="AQ290"/>
  <c r="AT288"/>
  <c r="AQ288"/>
  <c r="AT287"/>
  <c r="AQ287"/>
  <c r="AN291"/>
  <c r="AK291"/>
  <c r="AN290"/>
  <c r="AK290"/>
  <c r="AN288"/>
  <c r="AK288"/>
  <c r="AN287"/>
  <c r="AK287"/>
  <c r="AH291"/>
  <c r="AE291"/>
  <c r="AH290"/>
  <c r="AE290"/>
  <c r="AH288"/>
  <c r="AE288"/>
  <c r="AH287"/>
  <c r="AE287"/>
  <c r="AB291"/>
  <c r="Y291"/>
  <c r="AB290"/>
  <c r="Y290"/>
  <c r="AB288"/>
  <c r="Y288"/>
  <c r="AB287"/>
  <c r="Y287"/>
  <c r="V291"/>
  <c r="S291"/>
  <c r="V290"/>
  <c r="S290"/>
  <c r="V288"/>
  <c r="S288"/>
  <c r="V287"/>
  <c r="S287"/>
  <c r="P291"/>
  <c r="M291"/>
  <c r="P290"/>
  <c r="M290"/>
  <c r="P288"/>
  <c r="M288"/>
  <c r="P287"/>
  <c r="M287"/>
  <c r="J291"/>
  <c r="J290"/>
  <c r="J288"/>
  <c r="J287"/>
  <c r="CS285"/>
  <c r="CS284"/>
  <c r="CS283"/>
  <c r="CS282"/>
  <c r="CS281"/>
  <c r="CS280"/>
  <c r="CS279"/>
  <c r="CS278"/>
  <c r="CS277"/>
  <c r="CS276"/>
  <c r="CS275"/>
  <c r="CS274"/>
  <c r="CS273"/>
  <c r="CS272"/>
  <c r="CS271"/>
  <c r="CS270"/>
  <c r="CS269"/>
  <c r="CS268"/>
  <c r="CS267"/>
  <c r="CS266"/>
  <c r="CP285"/>
  <c r="CM285"/>
  <c r="CP284"/>
  <c r="CM284"/>
  <c r="CP283"/>
  <c r="CM283"/>
  <c r="CP282"/>
  <c r="CM282"/>
  <c r="CP281"/>
  <c r="CM281"/>
  <c r="CP280"/>
  <c r="CM280"/>
  <c r="CP279"/>
  <c r="CM279"/>
  <c r="CP278"/>
  <c r="CM278"/>
  <c r="CP277"/>
  <c r="CM277"/>
  <c r="CP276"/>
  <c r="CM276"/>
  <c r="CP275"/>
  <c r="CM275"/>
  <c r="CP274"/>
  <c r="CM274"/>
  <c r="CP273"/>
  <c r="CM273"/>
  <c r="CP272"/>
  <c r="CM272"/>
  <c r="CP271"/>
  <c r="CM271"/>
  <c r="CP270"/>
  <c r="CM270"/>
  <c r="CP269"/>
  <c r="CM269"/>
  <c r="CP268"/>
  <c r="CM268"/>
  <c r="CP267"/>
  <c r="CM267"/>
  <c r="CP266"/>
  <c r="CM266"/>
  <c r="CJ285"/>
  <c r="CG285"/>
  <c r="CJ284"/>
  <c r="CG284"/>
  <c r="CJ283"/>
  <c r="CG283"/>
  <c r="CJ282"/>
  <c r="CG282"/>
  <c r="CJ281"/>
  <c r="CG281"/>
  <c r="CJ280"/>
  <c r="CG280"/>
  <c r="CJ279"/>
  <c r="CG279"/>
  <c r="CJ278"/>
  <c r="CG278"/>
  <c r="CJ277"/>
  <c r="CG277"/>
  <c r="CJ276"/>
  <c r="CG276"/>
  <c r="CJ275"/>
  <c r="CG275"/>
  <c r="CJ274"/>
  <c r="CG274"/>
  <c r="CJ273"/>
  <c r="CG273"/>
  <c r="CJ272"/>
  <c r="CG272"/>
  <c r="CJ271"/>
  <c r="CG271"/>
  <c r="CJ270"/>
  <c r="CG270"/>
  <c r="CJ269"/>
  <c r="CG269"/>
  <c r="CJ268"/>
  <c r="CG268"/>
  <c r="CJ267"/>
  <c r="CG267"/>
  <c r="CJ266"/>
  <c r="CG266"/>
  <c r="CD285"/>
  <c r="CA285"/>
  <c r="CD284"/>
  <c r="CA284"/>
  <c r="CD283"/>
  <c r="CA283"/>
  <c r="CD282"/>
  <c r="CA282"/>
  <c r="CD281"/>
  <c r="CA281"/>
  <c r="CD280"/>
  <c r="CA280"/>
  <c r="CD279"/>
  <c r="CA279"/>
  <c r="CD278"/>
  <c r="CA278"/>
  <c r="CD277"/>
  <c r="CA277"/>
  <c r="CD276"/>
  <c r="CA276"/>
  <c r="CD275"/>
  <c r="CA275"/>
  <c r="CD274"/>
  <c r="CA274"/>
  <c r="CD273"/>
  <c r="CA273"/>
  <c r="CD272"/>
  <c r="CA272"/>
  <c r="CD271"/>
  <c r="CA271"/>
  <c r="CD270"/>
  <c r="CA270"/>
  <c r="CD269"/>
  <c r="CA269"/>
  <c r="CD268"/>
  <c r="CA268"/>
  <c r="CD267"/>
  <c r="CA267"/>
  <c r="CD266"/>
  <c r="CA266"/>
  <c r="BX285"/>
  <c r="BU285"/>
  <c r="BX284"/>
  <c r="BU284"/>
  <c r="BX283"/>
  <c r="BU283"/>
  <c r="BX282"/>
  <c r="BU282"/>
  <c r="BX281"/>
  <c r="BU281"/>
  <c r="BX280"/>
  <c r="BU280"/>
  <c r="BX279"/>
  <c r="BU279"/>
  <c r="BX278"/>
  <c r="BU278"/>
  <c r="BX277"/>
  <c r="BU277"/>
  <c r="BX276"/>
  <c r="BU276"/>
  <c r="BX275"/>
  <c r="BU275"/>
  <c r="BX274"/>
  <c r="BU274"/>
  <c r="BX273"/>
  <c r="BU273"/>
  <c r="BX272"/>
  <c r="BU272"/>
  <c r="BX271"/>
  <c r="BU271"/>
  <c r="BX270"/>
  <c r="BU270"/>
  <c r="BX269"/>
  <c r="BU269"/>
  <c r="BX268"/>
  <c r="BU268"/>
  <c r="BX267"/>
  <c r="BU267"/>
  <c r="BX266"/>
  <c r="BU266"/>
  <c r="BR285"/>
  <c r="BO285"/>
  <c r="BR284"/>
  <c r="BO284"/>
  <c r="BR283"/>
  <c r="BO283"/>
  <c r="BR282"/>
  <c r="BO282"/>
  <c r="BR281"/>
  <c r="BO281"/>
  <c r="BR280"/>
  <c r="BO280"/>
  <c r="BR279"/>
  <c r="BO279"/>
  <c r="BR278"/>
  <c r="BO278"/>
  <c r="BR277"/>
  <c r="BO277"/>
  <c r="BR276"/>
  <c r="BO276"/>
  <c r="BR275"/>
  <c r="BO275"/>
  <c r="BR274"/>
  <c r="BO274"/>
  <c r="BR273"/>
  <c r="BO273"/>
  <c r="BR272"/>
  <c r="BO272"/>
  <c r="BR271"/>
  <c r="BO271"/>
  <c r="BR270"/>
  <c r="BO270"/>
  <c r="BR269"/>
  <c r="BO269"/>
  <c r="BR268"/>
  <c r="BO268"/>
  <c r="BR267"/>
  <c r="BO267"/>
  <c r="BR266"/>
  <c r="BO266"/>
  <c r="BL285"/>
  <c r="BI285"/>
  <c r="BL284"/>
  <c r="BI284"/>
  <c r="BL283"/>
  <c r="BI283"/>
  <c r="BL282"/>
  <c r="BI282"/>
  <c r="BL281"/>
  <c r="BI281"/>
  <c r="BL280"/>
  <c r="BI280"/>
  <c r="BL279"/>
  <c r="BI279"/>
  <c r="BL278"/>
  <c r="BI278"/>
  <c r="BL277"/>
  <c r="BI277"/>
  <c r="BL276"/>
  <c r="BI276"/>
  <c r="BL275"/>
  <c r="BI275"/>
  <c r="BL274"/>
  <c r="BI274"/>
  <c r="BL273"/>
  <c r="BI273"/>
  <c r="BL272"/>
  <c r="BI272"/>
  <c r="BL271"/>
  <c r="BI271"/>
  <c r="BL270"/>
  <c r="BI270"/>
  <c r="BL269"/>
  <c r="BI269"/>
  <c r="BL268"/>
  <c r="BI268"/>
  <c r="BL267"/>
  <c r="BI267"/>
  <c r="BL266"/>
  <c r="BI266"/>
  <c r="BF284"/>
  <c r="BC284"/>
  <c r="BF283"/>
  <c r="BC283"/>
  <c r="BF282"/>
  <c r="BC282"/>
  <c r="BF281"/>
  <c r="BC281"/>
  <c r="BF280"/>
  <c r="BC280"/>
  <c r="BF279"/>
  <c r="BC279"/>
  <c r="BF278"/>
  <c r="BC278"/>
  <c r="BF277"/>
  <c r="BC277"/>
  <c r="BF276"/>
  <c r="BC276"/>
  <c r="BF275"/>
  <c r="BC275"/>
  <c r="BF274"/>
  <c r="BC274"/>
  <c r="BF273"/>
  <c r="BC273"/>
  <c r="BF272"/>
  <c r="BC272"/>
  <c r="BF271"/>
  <c r="BC271"/>
  <c r="BF270"/>
  <c r="BC270"/>
  <c r="BF269"/>
  <c r="BC269"/>
  <c r="BF268"/>
  <c r="BC268"/>
  <c r="BF267"/>
  <c r="BC267"/>
  <c r="BF266"/>
  <c r="BC266"/>
  <c r="AZ285"/>
  <c r="AW285"/>
  <c r="AZ284"/>
  <c r="AW284"/>
  <c r="AZ283"/>
  <c r="AW283"/>
  <c r="AZ282"/>
  <c r="AW282"/>
  <c r="AZ281"/>
  <c r="AW281"/>
  <c r="AZ280"/>
  <c r="AW280"/>
  <c r="AZ279"/>
  <c r="AW279"/>
  <c r="AZ278"/>
  <c r="AW278"/>
  <c r="AZ277"/>
  <c r="AW277"/>
  <c r="AZ276"/>
  <c r="AW276"/>
  <c r="AZ275"/>
  <c r="AW275"/>
  <c r="AZ274"/>
  <c r="AW274"/>
  <c r="AZ273"/>
  <c r="AW273"/>
  <c r="AZ272"/>
  <c r="AW272"/>
  <c r="AZ271"/>
  <c r="AW271"/>
  <c r="AZ270"/>
  <c r="AW270"/>
  <c r="AZ269"/>
  <c r="AW269"/>
  <c r="AZ268"/>
  <c r="AW268"/>
  <c r="AZ267"/>
  <c r="AW267"/>
  <c r="AZ266"/>
  <c r="AW266"/>
  <c r="AT285"/>
  <c r="AQ285"/>
  <c r="AT284"/>
  <c r="AQ284"/>
  <c r="AT283"/>
  <c r="AQ283"/>
  <c r="AT282"/>
  <c r="AQ282"/>
  <c r="AT281"/>
  <c r="AQ281"/>
  <c r="AT280"/>
  <c r="AQ280"/>
  <c r="AT279"/>
  <c r="AQ279"/>
  <c r="AT278"/>
  <c r="AQ278"/>
  <c r="AT277"/>
  <c r="AQ277"/>
  <c r="AT276"/>
  <c r="AQ276"/>
  <c r="AT275"/>
  <c r="AQ275"/>
  <c r="AT274"/>
  <c r="AQ274"/>
  <c r="AT273"/>
  <c r="AQ273"/>
  <c r="AT272"/>
  <c r="AQ272"/>
  <c r="AT271"/>
  <c r="AQ271"/>
  <c r="AT270"/>
  <c r="AQ270"/>
  <c r="AT269"/>
  <c r="AQ269"/>
  <c r="AT268"/>
  <c r="AQ268"/>
  <c r="AT267"/>
  <c r="AQ267"/>
  <c r="AT266"/>
  <c r="AQ266"/>
  <c r="AN285"/>
  <c r="AK285"/>
  <c r="AN284"/>
  <c r="AK284"/>
  <c r="AN283"/>
  <c r="AK283"/>
  <c r="AN282"/>
  <c r="AK282"/>
  <c r="AN281"/>
  <c r="AK281"/>
  <c r="AN280"/>
  <c r="AK280"/>
  <c r="AN279"/>
  <c r="AK279"/>
  <c r="AN278"/>
  <c r="AK278"/>
  <c r="AN277"/>
  <c r="AK277"/>
  <c r="AN276"/>
  <c r="AK276"/>
  <c r="AN275"/>
  <c r="AK275"/>
  <c r="AN274"/>
  <c r="AK274"/>
  <c r="AN273"/>
  <c r="AK273"/>
  <c r="AN272"/>
  <c r="AK272"/>
  <c r="AN271"/>
  <c r="AK271"/>
  <c r="AN270"/>
  <c r="AK270"/>
  <c r="AN269"/>
  <c r="AK269"/>
  <c r="AN268"/>
  <c r="AK268"/>
  <c r="AN267"/>
  <c r="AK267"/>
  <c r="AN266"/>
  <c r="AK266"/>
  <c r="AH285"/>
  <c r="AE285"/>
  <c r="AH284"/>
  <c r="AE284"/>
  <c r="AH283"/>
  <c r="AE283"/>
  <c r="AH282"/>
  <c r="AE282"/>
  <c r="AH281"/>
  <c r="AE281"/>
  <c r="AH280"/>
  <c r="AE280"/>
  <c r="AH279"/>
  <c r="AE279"/>
  <c r="AH278"/>
  <c r="AE278"/>
  <c r="AH277"/>
  <c r="AE277"/>
  <c r="AH276"/>
  <c r="AE276"/>
  <c r="AH275"/>
  <c r="AE275"/>
  <c r="AH274"/>
  <c r="AE274"/>
  <c r="AH273"/>
  <c r="AE273"/>
  <c r="AH272"/>
  <c r="AE272"/>
  <c r="AH271"/>
  <c r="AE271"/>
  <c r="AH270"/>
  <c r="AE270"/>
  <c r="AH269"/>
  <c r="AE269"/>
  <c r="AH268"/>
  <c r="AE268"/>
  <c r="AH267"/>
  <c r="AE267"/>
  <c r="AH266"/>
  <c r="AE266"/>
  <c r="AB285"/>
  <c r="Y285"/>
  <c r="AB284"/>
  <c r="Y284"/>
  <c r="AB283"/>
  <c r="Y283"/>
  <c r="AB282"/>
  <c r="Y282"/>
  <c r="AB281"/>
  <c r="Y281"/>
  <c r="AB280"/>
  <c r="Y280"/>
  <c r="AB279"/>
  <c r="Y279"/>
  <c r="AB278"/>
  <c r="Y278"/>
  <c r="AB277"/>
  <c r="Y277"/>
  <c r="AB276"/>
  <c r="Y276"/>
  <c r="AB275"/>
  <c r="Y275"/>
  <c r="AB274"/>
  <c r="Y274"/>
  <c r="AB273"/>
  <c r="Y273"/>
  <c r="AB272"/>
  <c r="Y272"/>
  <c r="AB271"/>
  <c r="Y271"/>
  <c r="AB270"/>
  <c r="Y270"/>
  <c r="AB269"/>
  <c r="Y269"/>
  <c r="AB268"/>
  <c r="Y268"/>
  <c r="AB267"/>
  <c r="Y267"/>
  <c r="AB266"/>
  <c r="Y266"/>
  <c r="V285"/>
  <c r="S285"/>
  <c r="V284"/>
  <c r="S284"/>
  <c r="V283"/>
  <c r="S283"/>
  <c r="V282"/>
  <c r="S282"/>
  <c r="V281"/>
  <c r="S281"/>
  <c r="V280"/>
  <c r="S280"/>
  <c r="V279"/>
  <c r="S279"/>
  <c r="V278"/>
  <c r="S278"/>
  <c r="V277"/>
  <c r="S277"/>
  <c r="V276"/>
  <c r="S276"/>
  <c r="V275"/>
  <c r="S275"/>
  <c r="V274"/>
  <c r="S274"/>
  <c r="V273"/>
  <c r="S273"/>
  <c r="V272"/>
  <c r="S272"/>
  <c r="V271"/>
  <c r="S271"/>
  <c r="V270"/>
  <c r="S270"/>
  <c r="V269"/>
  <c r="S269"/>
  <c r="V268"/>
  <c r="S268"/>
  <c r="V267"/>
  <c r="S267"/>
  <c r="V266"/>
  <c r="S266"/>
  <c r="P285"/>
  <c r="M285"/>
  <c r="P284"/>
  <c r="M284"/>
  <c r="P283"/>
  <c r="M283"/>
  <c r="P282"/>
  <c r="M282"/>
  <c r="P281"/>
  <c r="M281"/>
  <c r="P280"/>
  <c r="M280"/>
  <c r="P279"/>
  <c r="M279"/>
  <c r="P278"/>
  <c r="M278"/>
  <c r="P277"/>
  <c r="M277"/>
  <c r="P276"/>
  <c r="M276"/>
  <c r="P275"/>
  <c r="M275"/>
  <c r="P274"/>
  <c r="M274"/>
  <c r="P273"/>
  <c r="M273"/>
  <c r="P272"/>
  <c r="M272"/>
  <c r="P271"/>
  <c r="M271"/>
  <c r="P270"/>
  <c r="M270"/>
  <c r="P269"/>
  <c r="M269"/>
  <c r="P268"/>
  <c r="M268"/>
  <c r="P267"/>
  <c r="M267"/>
  <c r="P266"/>
  <c r="M266"/>
  <c r="AT258"/>
  <c r="J258"/>
  <c r="G258"/>
  <c r="F1002"/>
  <c r="F1001"/>
  <c r="F999"/>
  <c r="F998"/>
  <c r="F996"/>
  <c r="F995"/>
  <c r="F993"/>
  <c r="F992"/>
  <c r="F989"/>
  <c r="F988"/>
  <c r="F987"/>
  <c r="F984"/>
  <c r="F982"/>
  <c r="F974"/>
  <c r="F970"/>
  <c r="F960"/>
  <c r="F952"/>
  <c r="F950"/>
  <c r="F949"/>
  <c r="F948"/>
  <c r="F774"/>
  <c r="F773"/>
  <c r="F714"/>
  <c r="F703"/>
  <c r="F671"/>
  <c r="F650"/>
  <c r="F632"/>
  <c r="F628"/>
  <c r="F627"/>
  <c r="F626"/>
  <c r="F624"/>
  <c r="F623"/>
  <c r="F622"/>
  <c r="F620"/>
  <c r="F619"/>
  <c r="F618"/>
  <c r="F611"/>
  <c r="F610"/>
  <c r="F609"/>
  <c r="F608"/>
  <c r="F606"/>
  <c r="F605"/>
  <c r="F604"/>
  <c r="F603"/>
  <c r="F601"/>
  <c r="F600"/>
  <c r="F599"/>
  <c r="F598"/>
  <c r="F596"/>
  <c r="F592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30"/>
  <c r="F529"/>
  <c r="F528"/>
  <c r="F527"/>
  <c r="F525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0"/>
  <c r="F499"/>
  <c r="F498"/>
  <c r="F497"/>
  <c r="F496"/>
  <c r="F494"/>
  <c r="F493"/>
  <c r="F492"/>
  <c r="F491"/>
  <c r="F490"/>
  <c r="F488"/>
  <c r="F487"/>
  <c r="F486"/>
  <c r="F485"/>
  <c r="F484"/>
  <c r="F482"/>
  <c r="F481"/>
  <c r="F480"/>
  <c r="F479"/>
  <c r="F478"/>
  <c r="F473"/>
  <c r="F471"/>
  <c r="F469"/>
  <c r="F467"/>
  <c r="F465"/>
  <c r="F464"/>
  <c r="F462"/>
  <c r="F461"/>
  <c r="F459"/>
  <c r="F458"/>
  <c r="F457"/>
  <c r="CS262"/>
  <c r="CS261"/>
  <c r="CS259"/>
  <c r="CS258"/>
  <c r="CS256"/>
  <c r="CS255"/>
  <c r="CS254"/>
  <c r="CS253"/>
  <c r="CS252"/>
  <c r="CS251"/>
  <c r="CS244"/>
  <c r="CS242"/>
  <c r="CS241"/>
  <c r="CP262"/>
  <c r="CP261"/>
  <c r="CP259"/>
  <c r="CP258"/>
  <c r="CP256"/>
  <c r="CP255"/>
  <c r="CP254"/>
  <c r="CP253"/>
  <c r="CP252"/>
  <c r="CP251"/>
  <c r="CP244"/>
  <c r="CP242"/>
  <c r="CP241"/>
  <c r="CM262"/>
  <c r="CM261"/>
  <c r="CM259"/>
  <c r="CM258"/>
  <c r="CM256"/>
  <c r="CM255"/>
  <c r="CM254"/>
  <c r="CM253"/>
  <c r="CM252"/>
  <c r="CM251"/>
  <c r="CM244"/>
  <c r="CM242"/>
  <c r="CM241"/>
  <c r="CJ262"/>
  <c r="CJ261"/>
  <c r="CJ259"/>
  <c r="CJ258"/>
  <c r="CJ256"/>
  <c r="CJ255"/>
  <c r="CJ254"/>
  <c r="CJ253"/>
  <c r="CJ252"/>
  <c r="CJ251"/>
  <c r="CJ244"/>
  <c r="CJ242"/>
  <c r="CJ241"/>
  <c r="CG262"/>
  <c r="CG261"/>
  <c r="CG259"/>
  <c r="CG258"/>
  <c r="CG256"/>
  <c r="CG255"/>
  <c r="CG254"/>
  <c r="CG253"/>
  <c r="CG252"/>
  <c r="CG251"/>
  <c r="CG244"/>
  <c r="CG242"/>
  <c r="CG241"/>
  <c r="CD262"/>
  <c r="CD261"/>
  <c r="CD259"/>
  <c r="CD258"/>
  <c r="CD256"/>
  <c r="CD255"/>
  <c r="CD254"/>
  <c r="CD253"/>
  <c r="CD252"/>
  <c r="CD251"/>
  <c r="CD244"/>
  <c r="CD242"/>
  <c r="CD241"/>
  <c r="CA262"/>
  <c r="CA261"/>
  <c r="CA259"/>
  <c r="CA258"/>
  <c r="CA256"/>
  <c r="CA255"/>
  <c r="CA254"/>
  <c r="CA253"/>
  <c r="CA252"/>
  <c r="CA251"/>
  <c r="CA244"/>
  <c r="CA242"/>
  <c r="CA241"/>
  <c r="BX262"/>
  <c r="BX261"/>
  <c r="BX259"/>
  <c r="BX258"/>
  <c r="BX256"/>
  <c r="BX255"/>
  <c r="BX254"/>
  <c r="BX253"/>
  <c r="BX252"/>
  <c r="BX251"/>
  <c r="BX244"/>
  <c r="BX242"/>
  <c r="BX241"/>
  <c r="BU262"/>
  <c r="BU261"/>
  <c r="BU259"/>
  <c r="BU258"/>
  <c r="BU256"/>
  <c r="BU255"/>
  <c r="BU254"/>
  <c r="BU253"/>
  <c r="BU252"/>
  <c r="BU251"/>
  <c r="BU244"/>
  <c r="BU242"/>
  <c r="BU241"/>
  <c r="BR262"/>
  <c r="BR261"/>
  <c r="BR259"/>
  <c r="BR258"/>
  <c r="BR256"/>
  <c r="BR255"/>
  <c r="BR254"/>
  <c r="BR253"/>
  <c r="BR252"/>
  <c r="BR251"/>
  <c r="BR244"/>
  <c r="BR242"/>
  <c r="BR241"/>
  <c r="BO262"/>
  <c r="BO261"/>
  <c r="BO259"/>
  <c r="BO258"/>
  <c r="BO256"/>
  <c r="BO255"/>
  <c r="BO254"/>
  <c r="BO253"/>
  <c r="BO252"/>
  <c r="BO251"/>
  <c r="BO244"/>
  <c r="BO242"/>
  <c r="BO241"/>
  <c r="BL262"/>
  <c r="BL261"/>
  <c r="BL259"/>
  <c r="BL258"/>
  <c r="BL256"/>
  <c r="BL255"/>
  <c r="BL254"/>
  <c r="BL253"/>
  <c r="BL252"/>
  <c r="BL251"/>
  <c r="BL244"/>
  <c r="BL242"/>
  <c r="BL241"/>
  <c r="BI262"/>
  <c r="BI261"/>
  <c r="BI259"/>
  <c r="BI258"/>
  <c r="BI256"/>
  <c r="BI255"/>
  <c r="BI254"/>
  <c r="BI253"/>
  <c r="BI252"/>
  <c r="BI251"/>
  <c r="BI244"/>
  <c r="BI242"/>
  <c r="BI241"/>
  <c r="BF262"/>
  <c r="BF261"/>
  <c r="BF259"/>
  <c r="BF258"/>
  <c r="BF256"/>
  <c r="BF255"/>
  <c r="BF254"/>
  <c r="BF253"/>
  <c r="BF252"/>
  <c r="BF251"/>
  <c r="BF244"/>
  <c r="BF242"/>
  <c r="BF241"/>
  <c r="BC262"/>
  <c r="BC261"/>
  <c r="BC259"/>
  <c r="BC258"/>
  <c r="BC256"/>
  <c r="BC255"/>
  <c r="BC254"/>
  <c r="BC253"/>
  <c r="BC252"/>
  <c r="BC251"/>
  <c r="BC244"/>
  <c r="BC242"/>
  <c r="BC241"/>
  <c r="AZ262"/>
  <c r="AZ261"/>
  <c r="AZ259"/>
  <c r="AZ258"/>
  <c r="AZ256"/>
  <c r="AZ255"/>
  <c r="AZ254"/>
  <c r="AZ253"/>
  <c r="AZ252"/>
  <c r="AZ251"/>
  <c r="AZ244"/>
  <c r="AZ242"/>
  <c r="AZ241"/>
  <c r="AW262"/>
  <c r="AW261"/>
  <c r="AW259"/>
  <c r="AW258"/>
  <c r="AW256"/>
  <c r="AW255"/>
  <c r="AW254"/>
  <c r="AW253"/>
  <c r="AW252"/>
  <c r="AW251"/>
  <c r="AW244"/>
  <c r="AW242"/>
  <c r="AW241"/>
  <c r="AT262"/>
  <c r="AT261"/>
  <c r="AT259"/>
  <c r="AT256"/>
  <c r="AT255"/>
  <c r="AT254"/>
  <c r="AT253"/>
  <c r="AT252"/>
  <c r="AT251"/>
  <c r="AT244"/>
  <c r="AT242"/>
  <c r="AT241"/>
  <c r="AQ262"/>
  <c r="AQ261"/>
  <c r="AQ259"/>
  <c r="AQ258"/>
  <c r="AQ256"/>
  <c r="AQ255"/>
  <c r="AQ254"/>
  <c r="AQ253"/>
  <c r="AQ252"/>
  <c r="AQ251"/>
  <c r="AQ244"/>
  <c r="AQ242"/>
  <c r="AQ241"/>
  <c r="AN262"/>
  <c r="AN261"/>
  <c r="AN259"/>
  <c r="AN258"/>
  <c r="AN256"/>
  <c r="AN255"/>
  <c r="AN254"/>
  <c r="AN253"/>
  <c r="AN252"/>
  <c r="AN251"/>
  <c r="AN244"/>
  <c r="AN242"/>
  <c r="AN241"/>
  <c r="AK262"/>
  <c r="AK261"/>
  <c r="AK259"/>
  <c r="AK258"/>
  <c r="AK256"/>
  <c r="AK255"/>
  <c r="AK254"/>
  <c r="AK253"/>
  <c r="AK252"/>
  <c r="AK251"/>
  <c r="AK244"/>
  <c r="AK242"/>
  <c r="AK241"/>
  <c r="AH262"/>
  <c r="AH261"/>
  <c r="AH259"/>
  <c r="AH258"/>
  <c r="AH256"/>
  <c r="AH255"/>
  <c r="AH254"/>
  <c r="AH253"/>
  <c r="AH252"/>
  <c r="AH251"/>
  <c r="AH244"/>
  <c r="AH242"/>
  <c r="AH241"/>
  <c r="AE262"/>
  <c r="AE261"/>
  <c r="AE259"/>
  <c r="AE258"/>
  <c r="AE256"/>
  <c r="AE255"/>
  <c r="AE254"/>
  <c r="AE253"/>
  <c r="AE252"/>
  <c r="AE251"/>
  <c r="AE244"/>
  <c r="AE242"/>
  <c r="AE241"/>
  <c r="AB262"/>
  <c r="AB261"/>
  <c r="AB259"/>
  <c r="AB258"/>
  <c r="AB256"/>
  <c r="AB255"/>
  <c r="AB254"/>
  <c r="AB253"/>
  <c r="AB252"/>
  <c r="AB251"/>
  <c r="AB244"/>
  <c r="AB242"/>
  <c r="AB241"/>
  <c r="Y262"/>
  <c r="Y261"/>
  <c r="Y259"/>
  <c r="Y258"/>
  <c r="Y256"/>
  <c r="Y255"/>
  <c r="Y254"/>
  <c r="Y253"/>
  <c r="Y252"/>
  <c r="Y251"/>
  <c r="Y244"/>
  <c r="Y242"/>
  <c r="Y241"/>
  <c r="V262"/>
  <c r="V261"/>
  <c r="V259"/>
  <c r="V258"/>
  <c r="V256"/>
  <c r="V255"/>
  <c r="V254"/>
  <c r="V253"/>
  <c r="V252"/>
  <c r="V251"/>
  <c r="V244"/>
  <c r="V242"/>
  <c r="V241"/>
  <c r="S262"/>
  <c r="S261"/>
  <c r="S259"/>
  <c r="S258"/>
  <c r="S256"/>
  <c r="S255"/>
  <c r="S254"/>
  <c r="S253"/>
  <c r="S252"/>
  <c r="S251"/>
  <c r="S244"/>
  <c r="S242"/>
  <c r="S241"/>
  <c r="P262"/>
  <c r="P261"/>
  <c r="P259"/>
  <c r="P258"/>
  <c r="P256"/>
  <c r="P255"/>
  <c r="P254"/>
  <c r="P253"/>
  <c r="P252"/>
  <c r="P251"/>
  <c r="P244"/>
  <c r="P242"/>
  <c r="P241"/>
  <c r="M262"/>
  <c r="M261"/>
  <c r="M259"/>
  <c r="M258"/>
  <c r="M256"/>
  <c r="M255"/>
  <c r="M254"/>
  <c r="M253"/>
  <c r="M252"/>
  <c r="M251"/>
  <c r="M244"/>
  <c r="M242"/>
  <c r="M241"/>
  <c r="J262"/>
  <c r="J261"/>
  <c r="J259"/>
  <c r="J256"/>
  <c r="J255"/>
  <c r="J254"/>
  <c r="J253"/>
  <c r="J252"/>
  <c r="J251"/>
  <c r="J244"/>
  <c r="J242"/>
  <c r="J241"/>
  <c r="F9"/>
  <c r="J232"/>
  <c r="J238" s="1"/>
  <c r="M232"/>
  <c r="M238" s="1"/>
  <c r="P232"/>
  <c r="P238" s="1"/>
  <c r="S232"/>
  <c r="S238" s="1"/>
  <c r="V232"/>
  <c r="V238" s="1"/>
  <c r="Y232"/>
  <c r="Y238" s="1"/>
  <c r="AB232"/>
  <c r="AB238" s="1"/>
  <c r="AE232"/>
  <c r="AE238" s="1"/>
  <c r="AH232"/>
  <c r="AH238" s="1"/>
  <c r="AK232"/>
  <c r="AK238" s="1"/>
  <c r="AN232"/>
  <c r="AN238" s="1"/>
  <c r="AQ232"/>
  <c r="AQ238" s="1"/>
  <c r="AT232"/>
  <c r="AT238" s="1"/>
  <c r="AW232"/>
  <c r="AW238" s="1"/>
  <c r="AZ232"/>
  <c r="AZ238" s="1"/>
  <c r="BC232"/>
  <c r="BC238" s="1"/>
  <c r="BF232"/>
  <c r="BF238" s="1"/>
  <c r="BI232"/>
  <c r="BI238" s="1"/>
  <c r="BL232"/>
  <c r="BL238" s="1"/>
  <c r="BO232"/>
  <c r="BO238" s="1"/>
  <c r="BR232"/>
  <c r="BR238" s="1"/>
  <c r="BU232"/>
  <c r="BU238" s="1"/>
  <c r="BX232"/>
  <c r="BX238" s="1"/>
  <c r="CA232"/>
  <c r="CA238" s="1"/>
  <c r="CG232"/>
  <c r="CG238" s="1"/>
  <c r="CJ232"/>
  <c r="CJ238" s="1"/>
  <c r="CM232"/>
  <c r="CM238" s="1"/>
  <c r="CP232"/>
  <c r="CP238" s="1"/>
  <c r="CS232"/>
  <c r="CS238" s="1"/>
  <c r="J208"/>
  <c r="M208"/>
  <c r="P208"/>
  <c r="S208"/>
  <c r="V208"/>
  <c r="Y208"/>
  <c r="AB208"/>
  <c r="AE208"/>
  <c r="AH208"/>
  <c r="AK208"/>
  <c r="AN208"/>
  <c r="AQ208"/>
  <c r="AT208"/>
  <c r="AW208"/>
  <c r="AZ208"/>
  <c r="BC208"/>
  <c r="BF208"/>
  <c r="BI208"/>
  <c r="BL208"/>
  <c r="BO208"/>
  <c r="BR208"/>
  <c r="BU208"/>
  <c r="BX208"/>
  <c r="CA208"/>
  <c r="CD208"/>
  <c r="CG208"/>
  <c r="CJ208"/>
  <c r="CM208"/>
  <c r="CP208"/>
  <c r="CS208"/>
  <c r="J181"/>
  <c r="M181"/>
  <c r="P181"/>
  <c r="S181"/>
  <c r="V181"/>
  <c r="Y181"/>
  <c r="AB181"/>
  <c r="AE181"/>
  <c r="AH181"/>
  <c r="AK181"/>
  <c r="AN181"/>
  <c r="AQ181"/>
  <c r="AT181"/>
  <c r="AW181"/>
  <c r="AZ181"/>
  <c r="BC181"/>
  <c r="BF181"/>
  <c r="BI181"/>
  <c r="BL181"/>
  <c r="BO181"/>
  <c r="BR181"/>
  <c r="BU181"/>
  <c r="BX181"/>
  <c r="CA181"/>
  <c r="CD181"/>
  <c r="CG181"/>
  <c r="CJ181"/>
  <c r="CM181"/>
  <c r="CP181"/>
  <c r="CS181"/>
  <c r="J151"/>
  <c r="M151"/>
  <c r="P151"/>
  <c r="S151"/>
  <c r="V151"/>
  <c r="Y151"/>
  <c r="AB151"/>
  <c r="AE151"/>
  <c r="AH151"/>
  <c r="AK151"/>
  <c r="AN151"/>
  <c r="AQ151"/>
  <c r="AT151"/>
  <c r="AW151"/>
  <c r="AZ151"/>
  <c r="BC151"/>
  <c r="BF151"/>
  <c r="BI151"/>
  <c r="BL151"/>
  <c r="BO151"/>
  <c r="BR151"/>
  <c r="BU151"/>
  <c r="BX151"/>
  <c r="CA151"/>
  <c r="CD151"/>
  <c r="CG151"/>
  <c r="CJ151"/>
  <c r="CM151"/>
  <c r="CP151"/>
  <c r="CS151"/>
  <c r="J152"/>
  <c r="M152"/>
  <c r="P152"/>
  <c r="S152"/>
  <c r="V152"/>
  <c r="Y152"/>
  <c r="AB152"/>
  <c r="AE152"/>
  <c r="AH152"/>
  <c r="AK152"/>
  <c r="AN152"/>
  <c r="AQ152"/>
  <c r="AT152"/>
  <c r="AW152"/>
  <c r="AZ152"/>
  <c r="BC152"/>
  <c r="BF152"/>
  <c r="BI152"/>
  <c r="BL152"/>
  <c r="BO152"/>
  <c r="BR152"/>
  <c r="BU152"/>
  <c r="BX152"/>
  <c r="CA152"/>
  <c r="CD152"/>
  <c r="CG152"/>
  <c r="CJ152"/>
  <c r="CM152"/>
  <c r="CP152"/>
  <c r="CS152"/>
  <c r="J171"/>
  <c r="M171"/>
  <c r="P171"/>
  <c r="S171"/>
  <c r="V171"/>
  <c r="Y171"/>
  <c r="AB171"/>
  <c r="AE171"/>
  <c r="AH171"/>
  <c r="AK171"/>
  <c r="AN171"/>
  <c r="AQ171"/>
  <c r="AT171"/>
  <c r="AW171"/>
  <c r="AZ171"/>
  <c r="BC171"/>
  <c r="BF171"/>
  <c r="BI171"/>
  <c r="BL171"/>
  <c r="BO171"/>
  <c r="BR171"/>
  <c r="BU171"/>
  <c r="BX171"/>
  <c r="CA171"/>
  <c r="CD171"/>
  <c r="CG171"/>
  <c r="CJ171"/>
  <c r="CM171"/>
  <c r="CP171"/>
  <c r="CS171"/>
  <c r="J172"/>
  <c r="M172"/>
  <c r="P172"/>
  <c r="S172"/>
  <c r="V172"/>
  <c r="Y172"/>
  <c r="AB172"/>
  <c r="AE172"/>
  <c r="AH172"/>
  <c r="AK172"/>
  <c r="AN172"/>
  <c r="AQ172"/>
  <c r="AT172"/>
  <c r="AW172"/>
  <c r="AZ172"/>
  <c r="BC172"/>
  <c r="BF172"/>
  <c r="BI172"/>
  <c r="BL172"/>
  <c r="BO172"/>
  <c r="BR172"/>
  <c r="BU172"/>
  <c r="BX172"/>
  <c r="CA172"/>
  <c r="CD172"/>
  <c r="CG172"/>
  <c r="CJ172"/>
  <c r="CM172"/>
  <c r="CP172"/>
  <c r="CS172"/>
  <c r="J173"/>
  <c r="M173"/>
  <c r="P173"/>
  <c r="S173"/>
  <c r="V173"/>
  <c r="Y173"/>
  <c r="AB173"/>
  <c r="AE173"/>
  <c r="AH173"/>
  <c r="AK173"/>
  <c r="AN173"/>
  <c r="AQ173"/>
  <c r="AT173"/>
  <c r="AW173"/>
  <c r="AZ173"/>
  <c r="BC173"/>
  <c r="BF173"/>
  <c r="BI173"/>
  <c r="BL173"/>
  <c r="BO173"/>
  <c r="BR173"/>
  <c r="BU173"/>
  <c r="BX173"/>
  <c r="CA173"/>
  <c r="CD173"/>
  <c r="CG173"/>
  <c r="CJ173"/>
  <c r="CM173"/>
  <c r="CP173"/>
  <c r="CS173"/>
  <c r="J174"/>
  <c r="M174"/>
  <c r="P174"/>
  <c r="S174"/>
  <c r="V174"/>
  <c r="Y174"/>
  <c r="AB174"/>
  <c r="AE174"/>
  <c r="AH174"/>
  <c r="AK174"/>
  <c r="AN174"/>
  <c r="AQ174"/>
  <c r="AT174"/>
  <c r="AW174"/>
  <c r="AZ174"/>
  <c r="BC174"/>
  <c r="BF174"/>
  <c r="BI174"/>
  <c r="BL174"/>
  <c r="BO174"/>
  <c r="BR174"/>
  <c r="BU174"/>
  <c r="BX174"/>
  <c r="CA174"/>
  <c r="CD174"/>
  <c r="CG174"/>
  <c r="CJ174"/>
  <c r="CM174"/>
  <c r="CP174"/>
  <c r="CS174"/>
  <c r="J175"/>
  <c r="M175"/>
  <c r="P175"/>
  <c r="S175"/>
  <c r="V175"/>
  <c r="Y175"/>
  <c r="AB175"/>
  <c r="AE175"/>
  <c r="AH175"/>
  <c r="AK175"/>
  <c r="AN175"/>
  <c r="AQ175"/>
  <c r="AT175"/>
  <c r="AW175"/>
  <c r="AZ175"/>
  <c r="BC175"/>
  <c r="BF175"/>
  <c r="BI175"/>
  <c r="BL175"/>
  <c r="BO175"/>
  <c r="BR175"/>
  <c r="BU175"/>
  <c r="BX175"/>
  <c r="CA175"/>
  <c r="CD175"/>
  <c r="CG175"/>
  <c r="CJ175"/>
  <c r="CM175"/>
  <c r="CP175"/>
  <c r="CS175"/>
  <c r="J176"/>
  <c r="M176"/>
  <c r="P176"/>
  <c r="S176"/>
  <c r="V176"/>
  <c r="Y176"/>
  <c r="AB176"/>
  <c r="AE176"/>
  <c r="AH176"/>
  <c r="AK176"/>
  <c r="AN176"/>
  <c r="AQ176"/>
  <c r="AT176"/>
  <c r="AW176"/>
  <c r="AZ176"/>
  <c r="BC176"/>
  <c r="BF176"/>
  <c r="BI176"/>
  <c r="BL176"/>
  <c r="BO176"/>
  <c r="BR176"/>
  <c r="BU176"/>
  <c r="BX176"/>
  <c r="CA176"/>
  <c r="CD176"/>
  <c r="CG176"/>
  <c r="CJ176"/>
  <c r="CM176"/>
  <c r="CP176"/>
  <c r="CS176"/>
  <c r="J177"/>
  <c r="M177"/>
  <c r="P177"/>
  <c r="S177"/>
  <c r="V177"/>
  <c r="Y177"/>
  <c r="AB177"/>
  <c r="AE177"/>
  <c r="AH177"/>
  <c r="AK177"/>
  <c r="AN177"/>
  <c r="AQ177"/>
  <c r="AT177"/>
  <c r="AW177"/>
  <c r="AZ177"/>
  <c r="BC177"/>
  <c r="BF177"/>
  <c r="BI177"/>
  <c r="BL177"/>
  <c r="BO177"/>
  <c r="BR177"/>
  <c r="BU177"/>
  <c r="BX177"/>
  <c r="CA177"/>
  <c r="CD177"/>
  <c r="CG177"/>
  <c r="CJ177"/>
  <c r="CM177"/>
  <c r="CP177"/>
  <c r="CS177"/>
  <c r="J178"/>
  <c r="M178"/>
  <c r="P178"/>
  <c r="S178"/>
  <c r="V178"/>
  <c r="Y178"/>
  <c r="AB178"/>
  <c r="AE178"/>
  <c r="AH178"/>
  <c r="AK178"/>
  <c r="AN178"/>
  <c r="AQ178"/>
  <c r="AT178"/>
  <c r="AW178"/>
  <c r="AZ178"/>
  <c r="BC178"/>
  <c r="BF178"/>
  <c r="BI178"/>
  <c r="BL178"/>
  <c r="BO178"/>
  <c r="BR178"/>
  <c r="BU178"/>
  <c r="BX178"/>
  <c r="CA178"/>
  <c r="CD178"/>
  <c r="CG178"/>
  <c r="CJ178"/>
  <c r="CM178"/>
  <c r="CP178"/>
  <c r="CS178"/>
  <c r="J179"/>
  <c r="M179"/>
  <c r="P179"/>
  <c r="S179"/>
  <c r="V179"/>
  <c r="Y179"/>
  <c r="AB179"/>
  <c r="AE179"/>
  <c r="AH179"/>
  <c r="AK179"/>
  <c r="AN179"/>
  <c r="AQ179"/>
  <c r="AT179"/>
  <c r="AW179"/>
  <c r="AZ179"/>
  <c r="BC179"/>
  <c r="BF179"/>
  <c r="BI179"/>
  <c r="BL179"/>
  <c r="BO179"/>
  <c r="BR179"/>
  <c r="BU179"/>
  <c r="BX179"/>
  <c r="CA179"/>
  <c r="CD179"/>
  <c r="CG179"/>
  <c r="CJ179"/>
  <c r="CM179"/>
  <c r="CP179"/>
  <c r="CS179"/>
  <c r="F232"/>
  <c r="F238" s="1"/>
  <c r="G294"/>
  <c r="G295"/>
  <c r="G296"/>
  <c r="G297"/>
  <c r="G298"/>
  <c r="G299"/>
  <c r="G300"/>
  <c r="G301"/>
  <c r="G302"/>
  <c r="G303"/>
  <c r="G304"/>
  <c r="G305"/>
  <c r="G306"/>
  <c r="G307"/>
  <c r="G308"/>
  <c r="G310"/>
  <c r="G311"/>
  <c r="G312"/>
  <c r="G313"/>
  <c r="G314"/>
  <c r="G315"/>
  <c r="G316"/>
  <c r="G241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7"/>
  <c r="G288"/>
  <c r="G290"/>
  <c r="G291"/>
  <c r="G266"/>
  <c r="G256"/>
  <c r="G255"/>
  <c r="G254"/>
  <c r="G253"/>
  <c r="G252"/>
  <c r="G251"/>
  <c r="G244"/>
  <c r="G242"/>
  <c r="G259"/>
  <c r="G261"/>
  <c r="G262"/>
  <c r="G208"/>
  <c r="G207" s="1"/>
  <c r="G181"/>
  <c r="G152"/>
  <c r="G171"/>
  <c r="G172"/>
  <c r="G173"/>
  <c r="G174"/>
  <c r="G175"/>
  <c r="G176"/>
  <c r="G177"/>
  <c r="G178"/>
  <c r="G179"/>
  <c r="G151"/>
  <c r="M135"/>
  <c r="P135"/>
  <c r="S135"/>
  <c r="V135"/>
  <c r="Y135"/>
  <c r="AB135"/>
  <c r="AE135"/>
  <c r="AH135"/>
  <c r="AK135"/>
  <c r="AN135"/>
  <c r="AQ135"/>
  <c r="AT135"/>
  <c r="AW135"/>
  <c r="AZ135"/>
  <c r="BC135"/>
  <c r="BF135"/>
  <c r="BI135"/>
  <c r="BL135"/>
  <c r="BO135"/>
  <c r="BR135"/>
  <c r="BU135"/>
  <c r="BX135"/>
  <c r="CA135"/>
  <c r="CD135"/>
  <c r="CG135"/>
  <c r="CJ135"/>
  <c r="CM135"/>
  <c r="CP135"/>
  <c r="CS135"/>
  <c r="M136"/>
  <c r="P136"/>
  <c r="S136"/>
  <c r="V136"/>
  <c r="Y136"/>
  <c r="AB136"/>
  <c r="AE136"/>
  <c r="AH136"/>
  <c r="AK136"/>
  <c r="AN136"/>
  <c r="AQ136"/>
  <c r="AT136"/>
  <c r="AW136"/>
  <c r="AZ136"/>
  <c r="BC136"/>
  <c r="BF136"/>
  <c r="BI136"/>
  <c r="BL136"/>
  <c r="BO136"/>
  <c r="BR136"/>
  <c r="BU136"/>
  <c r="BX136"/>
  <c r="CA136"/>
  <c r="CD136"/>
  <c r="CG136"/>
  <c r="CJ136"/>
  <c r="CM136"/>
  <c r="CP136"/>
  <c r="CS136"/>
  <c r="M137"/>
  <c r="P137"/>
  <c r="S137"/>
  <c r="V137"/>
  <c r="Y137"/>
  <c r="AB137"/>
  <c r="AE137"/>
  <c r="AH137"/>
  <c r="AK137"/>
  <c r="AN137"/>
  <c r="AQ137"/>
  <c r="AT137"/>
  <c r="AW137"/>
  <c r="AZ137"/>
  <c r="BC137"/>
  <c r="BF137"/>
  <c r="BI137"/>
  <c r="BL137"/>
  <c r="BO137"/>
  <c r="BR137"/>
  <c r="BU137"/>
  <c r="BX137"/>
  <c r="CA137"/>
  <c r="CD137"/>
  <c r="CG137"/>
  <c r="CJ137"/>
  <c r="CM137"/>
  <c r="CP137"/>
  <c r="CS137"/>
  <c r="G135"/>
  <c r="G136"/>
  <c r="G137"/>
  <c r="F836" l="1"/>
  <c r="P19" i="9"/>
  <c r="P48" i="10"/>
  <c r="BU233" i="1"/>
  <c r="BI233"/>
  <c r="AW233"/>
  <c r="AK233"/>
  <c r="Y233"/>
  <c r="M233"/>
  <c r="CS233"/>
  <c r="CG233"/>
  <c r="F444"/>
  <c r="BR130"/>
  <c r="P16" i="12" s="1"/>
  <c r="AH130" i="1"/>
  <c r="CJ130"/>
  <c r="BX130"/>
  <c r="V16" i="12" s="1"/>
  <c r="BL130" i="1"/>
  <c r="J16" i="12" s="1"/>
  <c r="AZ130" i="1"/>
  <c r="AN130"/>
  <c r="AB130"/>
  <c r="P130"/>
  <c r="CD130"/>
  <c r="V130"/>
  <c r="G130"/>
  <c r="CM130"/>
  <c r="CA130"/>
  <c r="Y16" i="12" s="1"/>
  <c r="BO130" i="1"/>
  <c r="M16" i="12" s="1"/>
  <c r="BC130" i="1"/>
  <c r="AQ130"/>
  <c r="AE130"/>
  <c r="S130"/>
  <c r="J130"/>
  <c r="BF130"/>
  <c r="CP130"/>
  <c r="AT130"/>
  <c r="CS130"/>
  <c r="CG130"/>
  <c r="BU130"/>
  <c r="S16" i="12" s="1"/>
  <c r="BI130" i="1"/>
  <c r="G16" i="12" s="1"/>
  <c r="AW130" i="1"/>
  <c r="AK130"/>
  <c r="Y130"/>
  <c r="M130"/>
  <c r="G382"/>
  <c r="CJ427"/>
  <c r="G408"/>
  <c r="G412"/>
  <c r="G416"/>
  <c r="AN427"/>
  <c r="AN433"/>
  <c r="AZ427"/>
  <c r="CM436"/>
  <c r="AN318"/>
  <c r="BX430"/>
  <c r="J436"/>
  <c r="AN355"/>
  <c r="AT436"/>
  <c r="BF436"/>
  <c r="BR436"/>
  <c r="P28" i="12" s="1"/>
  <c r="CP361" i="1"/>
  <c r="CP436"/>
  <c r="BX424"/>
  <c r="CA427"/>
  <c r="CJ436"/>
  <c r="CS436"/>
  <c r="P436"/>
  <c r="S355"/>
  <c r="AN436"/>
  <c r="AZ436"/>
  <c r="BL436"/>
  <c r="J28" i="12" s="1"/>
  <c r="CA318" i="1"/>
  <c r="CA349"/>
  <c r="CA355"/>
  <c r="CD331"/>
  <c r="CD361"/>
  <c r="CD424"/>
  <c r="CD430"/>
  <c r="CD436"/>
  <c r="CP331"/>
  <c r="M436"/>
  <c r="AQ427"/>
  <c r="AW436"/>
  <c r="BC427"/>
  <c r="BI436"/>
  <c r="G28" i="12" s="1"/>
  <c r="BU436" i="1"/>
  <c r="S28" i="12" s="1"/>
  <c r="BX318" i="1"/>
  <c r="BX427"/>
  <c r="CA436"/>
  <c r="Y28" i="12" s="1"/>
  <c r="AQ436" i="1"/>
  <c r="BC436"/>
  <c r="BF355"/>
  <c r="BI318"/>
  <c r="BO430"/>
  <c r="BO436"/>
  <c r="M28" i="12" s="1"/>
  <c r="BU427" i="1"/>
  <c r="BX436"/>
  <c r="V28" i="12" s="1"/>
  <c r="CG436" i="1"/>
  <c r="P427"/>
  <c r="S331"/>
  <c r="AQ331"/>
  <c r="AQ361"/>
  <c r="AW318"/>
  <c r="BR318"/>
  <c r="BR349"/>
  <c r="BR355"/>
  <c r="CG318"/>
  <c r="CG349"/>
  <c r="CG355"/>
  <c r="CS318"/>
  <c r="CS349"/>
  <c r="CS355"/>
  <c r="AE322"/>
  <c r="AN349"/>
  <c r="BI349"/>
  <c r="AK318"/>
  <c r="F328"/>
  <c r="F352"/>
  <c r="Y322"/>
  <c r="AH318"/>
  <c r="AH349"/>
  <c r="AK322"/>
  <c r="AK331"/>
  <c r="AT318"/>
  <c r="AT349"/>
  <c r="AT355"/>
  <c r="AZ331"/>
  <c r="AZ361"/>
  <c r="BF331"/>
  <c r="BO318"/>
  <c r="BU331"/>
  <c r="BU361"/>
  <c r="CJ331"/>
  <c r="CJ361"/>
  <c r="M322"/>
  <c r="BC318"/>
  <c r="BC349"/>
  <c r="BC355"/>
  <c r="BL318"/>
  <c r="BL331"/>
  <c r="BL349"/>
  <c r="BO322"/>
  <c r="BO331"/>
  <c r="BX331"/>
  <c r="CA433"/>
  <c r="CM318"/>
  <c r="CM349"/>
  <c r="CM355"/>
  <c r="CM427"/>
  <c r="Y427"/>
  <c r="BL430"/>
  <c r="CG433"/>
  <c r="J430"/>
  <c r="V427"/>
  <c r="V433"/>
  <c r="AB430"/>
  <c r="AH433"/>
  <c r="AT427"/>
  <c r="BF424"/>
  <c r="BI430"/>
  <c r="CP427"/>
  <c r="M430"/>
  <c r="S430"/>
  <c r="Y433"/>
  <c r="AE430"/>
  <c r="AW433"/>
  <c r="BR427"/>
  <c r="CG427"/>
  <c r="CS427"/>
  <c r="AK430"/>
  <c r="M427"/>
  <c r="S427"/>
  <c r="AE427"/>
  <c r="AK424"/>
  <c r="AQ424"/>
  <c r="AZ424"/>
  <c r="CJ424"/>
  <c r="CJ430"/>
  <c r="CM433"/>
  <c r="J427"/>
  <c r="J433"/>
  <c r="P424"/>
  <c r="V430"/>
  <c r="AB427"/>
  <c r="AB433"/>
  <c r="AH430"/>
  <c r="AW430"/>
  <c r="BF427"/>
  <c r="BO424"/>
  <c r="BU430"/>
  <c r="CD427"/>
  <c r="CP424"/>
  <c r="CP430"/>
  <c r="CS433"/>
  <c r="M433"/>
  <c r="S433"/>
  <c r="Y430"/>
  <c r="AE433"/>
  <c r="AQ430"/>
  <c r="AT433"/>
  <c r="AZ430"/>
  <c r="BC433"/>
  <c r="BF430"/>
  <c r="BR433"/>
  <c r="AH427"/>
  <c r="BO427"/>
  <c r="AK382"/>
  <c r="BO382"/>
  <c r="BX382"/>
  <c r="Y382"/>
  <c r="AQ376"/>
  <c r="AQ375" s="1"/>
  <c r="AW382"/>
  <c r="AZ376"/>
  <c r="AZ375" s="1"/>
  <c r="BL382"/>
  <c r="M376"/>
  <c r="M375" s="1"/>
  <c r="M382"/>
  <c r="AE382"/>
  <c r="BI382"/>
  <c r="CJ376"/>
  <c r="CJ375" s="1"/>
  <c r="AH382"/>
  <c r="CD376"/>
  <c r="CD375" s="1"/>
  <c r="CP376"/>
  <c r="CP375" s="1"/>
  <c r="F340"/>
  <c r="F344"/>
  <c r="F348"/>
  <c r="F432"/>
  <c r="J331"/>
  <c r="J361"/>
  <c r="J376"/>
  <c r="J375" s="1"/>
  <c r="J424"/>
  <c r="M318"/>
  <c r="M349"/>
  <c r="M355"/>
  <c r="P331"/>
  <c r="P361"/>
  <c r="P376"/>
  <c r="P375" s="1"/>
  <c r="P433"/>
  <c r="S322"/>
  <c r="V331"/>
  <c r="V361"/>
  <c r="V376"/>
  <c r="V375" s="1"/>
  <c r="V424"/>
  <c r="Y318"/>
  <c r="Y349"/>
  <c r="Y355"/>
  <c r="AB331"/>
  <c r="AB361"/>
  <c r="AB376"/>
  <c r="AB375" s="1"/>
  <c r="AB424"/>
  <c r="AE318"/>
  <c r="AE349"/>
  <c r="AE355"/>
  <c r="AK349"/>
  <c r="AQ322"/>
  <c r="AQ382"/>
  <c r="AW322"/>
  <c r="AW355"/>
  <c r="AW361"/>
  <c r="AW376"/>
  <c r="AW375" s="1"/>
  <c r="AW427"/>
  <c r="AZ322"/>
  <c r="AZ382"/>
  <c r="BF322"/>
  <c r="BI355"/>
  <c r="BL355"/>
  <c r="BO349"/>
  <c r="BU322"/>
  <c r="BU376"/>
  <c r="BU375" s="1"/>
  <c r="BU382"/>
  <c r="BU424"/>
  <c r="BX349"/>
  <c r="CD322"/>
  <c r="CD382"/>
  <c r="CJ322"/>
  <c r="CJ382"/>
  <c r="CP322"/>
  <c r="CP382"/>
  <c r="F360"/>
  <c r="F380"/>
  <c r="J318"/>
  <c r="J349"/>
  <c r="J355"/>
  <c r="M331"/>
  <c r="M361"/>
  <c r="M424"/>
  <c r="P318"/>
  <c r="P349"/>
  <c r="P355"/>
  <c r="P430"/>
  <c r="S349"/>
  <c r="S382"/>
  <c r="S424"/>
  <c r="V318"/>
  <c r="V349"/>
  <c r="V355"/>
  <c r="Y331"/>
  <c r="Y361"/>
  <c r="Y376"/>
  <c r="Y375" s="1"/>
  <c r="Y424"/>
  <c r="AB318"/>
  <c r="AB349"/>
  <c r="AB355"/>
  <c r="AE331"/>
  <c r="AE361"/>
  <c r="AE376"/>
  <c r="AE375" s="1"/>
  <c r="AE424"/>
  <c r="AH331"/>
  <c r="AH424"/>
  <c r="AK355"/>
  <c r="AK361"/>
  <c r="AK376"/>
  <c r="AK375" s="1"/>
  <c r="AK427"/>
  <c r="AK433"/>
  <c r="AN322"/>
  <c r="AN382"/>
  <c r="AN430"/>
  <c r="AQ433"/>
  <c r="AT322"/>
  <c r="AT382"/>
  <c r="AT430"/>
  <c r="AW349"/>
  <c r="AZ433"/>
  <c r="BC322"/>
  <c r="BC382"/>
  <c r="BC430"/>
  <c r="BF349"/>
  <c r="BF376"/>
  <c r="BF375" s="1"/>
  <c r="BF382"/>
  <c r="BI331"/>
  <c r="BI424"/>
  <c r="BL424"/>
  <c r="BO355"/>
  <c r="BO361"/>
  <c r="BO376"/>
  <c r="BO375" s="1"/>
  <c r="BO433"/>
  <c r="BR322"/>
  <c r="BR382"/>
  <c r="BR430"/>
  <c r="BU433"/>
  <c r="BX322"/>
  <c r="BX361"/>
  <c r="BX376"/>
  <c r="BX375" s="1"/>
  <c r="BX433"/>
  <c r="CA322"/>
  <c r="CA382"/>
  <c r="CA430"/>
  <c r="CD433"/>
  <c r="CG322"/>
  <c r="CG382"/>
  <c r="CG430"/>
  <c r="CJ433"/>
  <c r="CM322"/>
  <c r="CM382"/>
  <c r="CM430"/>
  <c r="CP433"/>
  <c r="CS322"/>
  <c r="CS382"/>
  <c r="CS430"/>
  <c r="F364"/>
  <c r="F368"/>
  <c r="F372"/>
  <c r="F384"/>
  <c r="F419"/>
  <c r="J322"/>
  <c r="J382"/>
  <c r="P322"/>
  <c r="P382"/>
  <c r="S318"/>
  <c r="S361"/>
  <c r="S376"/>
  <c r="S375" s="1"/>
  <c r="V322"/>
  <c r="V382"/>
  <c r="AB322"/>
  <c r="AB382"/>
  <c r="AH322"/>
  <c r="AH355"/>
  <c r="AH361"/>
  <c r="AH376"/>
  <c r="AH375" s="1"/>
  <c r="AN331"/>
  <c r="AN361"/>
  <c r="AN376"/>
  <c r="AN375" s="1"/>
  <c r="AN424"/>
  <c r="AQ318"/>
  <c r="AQ349"/>
  <c r="AQ355"/>
  <c r="AT331"/>
  <c r="AT361"/>
  <c r="AT376"/>
  <c r="AT375" s="1"/>
  <c r="AT424"/>
  <c r="AW331"/>
  <c r="AW424"/>
  <c r="AZ318"/>
  <c r="AZ349"/>
  <c r="AZ355"/>
  <c r="BC331"/>
  <c r="BC361"/>
  <c r="BC376"/>
  <c r="BC375" s="1"/>
  <c r="BC424"/>
  <c r="BF318"/>
  <c r="BF361"/>
  <c r="BF433"/>
  <c r="BI322"/>
  <c r="BI361"/>
  <c r="BI376"/>
  <c r="BI375" s="1"/>
  <c r="BI427"/>
  <c r="BI433"/>
  <c r="BL322"/>
  <c r="BL361"/>
  <c r="BL376"/>
  <c r="BL375" s="1"/>
  <c r="BL427"/>
  <c r="BL433"/>
  <c r="BR331"/>
  <c r="BR361"/>
  <c r="BR376"/>
  <c r="BR375" s="1"/>
  <c r="BR424"/>
  <c r="BU318"/>
  <c r="BU349"/>
  <c r="BU355"/>
  <c r="BX355"/>
  <c r="CA331"/>
  <c r="CA361"/>
  <c r="CA376"/>
  <c r="CA375" s="1"/>
  <c r="CA424"/>
  <c r="CD318"/>
  <c r="CD349"/>
  <c r="CD355"/>
  <c r="CG331"/>
  <c r="CG361"/>
  <c r="CG376"/>
  <c r="CG375" s="1"/>
  <c r="CG424"/>
  <c r="CJ318"/>
  <c r="CJ349"/>
  <c r="CJ355"/>
  <c r="CM331"/>
  <c r="CM361"/>
  <c r="CM376"/>
  <c r="CM375" s="1"/>
  <c r="CM424"/>
  <c r="CP318"/>
  <c r="CP349"/>
  <c r="CP355"/>
  <c r="CS331"/>
  <c r="CS361"/>
  <c r="CS376"/>
  <c r="CS375" s="1"/>
  <c r="CS424"/>
  <c r="F329"/>
  <c r="F325"/>
  <c r="F365"/>
  <c r="F385"/>
  <c r="F429"/>
  <c r="F357"/>
  <c r="F381"/>
  <c r="F413"/>
  <c r="F324"/>
  <c r="F369"/>
  <c r="F333"/>
  <c r="F337"/>
  <c r="F341"/>
  <c r="F345"/>
  <c r="F353"/>
  <c r="F410"/>
  <c r="F320"/>
  <c r="F346"/>
  <c r="F323"/>
  <c r="F327"/>
  <c r="F332"/>
  <c r="F336"/>
  <c r="F358"/>
  <c r="F363"/>
  <c r="F367"/>
  <c r="F371"/>
  <c r="F378"/>
  <c r="F383"/>
  <c r="F418"/>
  <c r="F426"/>
  <c r="F366"/>
  <c r="F370"/>
  <c r="F338"/>
  <c r="F334"/>
  <c r="F342"/>
  <c r="F351"/>
  <c r="F374"/>
  <c r="F435"/>
  <c r="F335"/>
  <c r="F339"/>
  <c r="F343"/>
  <c r="F347"/>
  <c r="F431"/>
  <c r="F319"/>
  <c r="F330"/>
  <c r="F326"/>
  <c r="F354"/>
  <c r="F359"/>
  <c r="F379"/>
  <c r="F411"/>
  <c r="F415"/>
  <c r="G427"/>
  <c r="G433"/>
  <c r="F428"/>
  <c r="F438"/>
  <c r="F434"/>
  <c r="G430"/>
  <c r="G424"/>
  <c r="F425"/>
  <c r="G257"/>
  <c r="G373"/>
  <c r="F373" s="1"/>
  <c r="G361"/>
  <c r="G309"/>
  <c r="F362"/>
  <c r="G376"/>
  <c r="G375" s="1"/>
  <c r="J309"/>
  <c r="AH309"/>
  <c r="AN309"/>
  <c r="AT309"/>
  <c r="AZ309"/>
  <c r="BF309"/>
  <c r="BX309"/>
  <c r="CD309"/>
  <c r="CJ309"/>
  <c r="CP309"/>
  <c r="F313"/>
  <c r="G293"/>
  <c r="G349"/>
  <c r="G355"/>
  <c r="G318"/>
  <c r="F417"/>
  <c r="F414"/>
  <c r="F409"/>
  <c r="F377"/>
  <c r="F356"/>
  <c r="F350"/>
  <c r="G331"/>
  <c r="G322"/>
  <c r="F321"/>
  <c r="M293"/>
  <c r="S293"/>
  <c r="Y293"/>
  <c r="AE293"/>
  <c r="AK293"/>
  <c r="AQ293"/>
  <c r="AW293"/>
  <c r="BC293"/>
  <c r="BI293"/>
  <c r="BO293"/>
  <c r="BU293"/>
  <c r="CA293"/>
  <c r="CG293"/>
  <c r="CM293"/>
  <c r="CS293"/>
  <c r="P309"/>
  <c r="AB309"/>
  <c r="BR309"/>
  <c r="M309"/>
  <c r="S309"/>
  <c r="V293"/>
  <c r="Y309"/>
  <c r="AE309"/>
  <c r="AK309"/>
  <c r="AQ309"/>
  <c r="AW309"/>
  <c r="BC309"/>
  <c r="BI309"/>
  <c r="BL293"/>
  <c r="BO309"/>
  <c r="BU309"/>
  <c r="CA309"/>
  <c r="CG309"/>
  <c r="CM309"/>
  <c r="CS309"/>
  <c r="BX286"/>
  <c r="CD286"/>
  <c r="CJ286"/>
  <c r="CP286"/>
  <c r="J293"/>
  <c r="P293"/>
  <c r="V309"/>
  <c r="AB293"/>
  <c r="AH293"/>
  <c r="AN293"/>
  <c r="AT293"/>
  <c r="AZ293"/>
  <c r="BF293"/>
  <c r="BL309"/>
  <c r="BR293"/>
  <c r="BX293"/>
  <c r="CD293"/>
  <c r="CJ293"/>
  <c r="CP293"/>
  <c r="F314"/>
  <c r="F310"/>
  <c r="F316"/>
  <c r="F312"/>
  <c r="F294"/>
  <c r="F315"/>
  <c r="F311"/>
  <c r="M286"/>
  <c r="S286"/>
  <c r="Y286"/>
  <c r="AE286"/>
  <c r="BO289"/>
  <c r="BU289"/>
  <c r="CA289"/>
  <c r="CG289"/>
  <c r="CM289"/>
  <c r="G289"/>
  <c r="CD265"/>
  <c r="CS289"/>
  <c r="P289"/>
  <c r="V289"/>
  <c r="AB289"/>
  <c r="BR289"/>
  <c r="AB265"/>
  <c r="F270"/>
  <c r="F272"/>
  <c r="G265"/>
  <c r="F287"/>
  <c r="J265"/>
  <c r="S265"/>
  <c r="AE265"/>
  <c r="BI265"/>
  <c r="BO265"/>
  <c r="BU265"/>
  <c r="CM265"/>
  <c r="CS265"/>
  <c r="AE289"/>
  <c r="AK289"/>
  <c r="AQ289"/>
  <c r="AW289"/>
  <c r="BC286"/>
  <c r="BI286"/>
  <c r="BO286"/>
  <c r="CP233"/>
  <c r="CD233"/>
  <c r="BR233"/>
  <c r="BF233"/>
  <c r="AT233"/>
  <c r="AH233"/>
  <c r="V233"/>
  <c r="J233"/>
  <c r="P265"/>
  <c r="V265"/>
  <c r="AN265"/>
  <c r="AT265"/>
  <c r="AZ265"/>
  <c r="BL265"/>
  <c r="AH289"/>
  <c r="AN286"/>
  <c r="AT286"/>
  <c r="AZ286"/>
  <c r="BF289"/>
  <c r="BL286"/>
  <c r="CA265"/>
  <c r="J286"/>
  <c r="F274"/>
  <c r="F282"/>
  <c r="AH265"/>
  <c r="F278"/>
  <c r="BR265"/>
  <c r="BX265"/>
  <c r="CJ265"/>
  <c r="CP265"/>
  <c r="J289"/>
  <c r="P286"/>
  <c r="V286"/>
  <c r="AB286"/>
  <c r="AH286"/>
  <c r="AN289"/>
  <c r="AT289"/>
  <c r="AZ289"/>
  <c r="BF286"/>
  <c r="BL289"/>
  <c r="BR286"/>
  <c r="BX289"/>
  <c r="CD289"/>
  <c r="CJ289"/>
  <c r="CP289"/>
  <c r="M265"/>
  <c r="Y265"/>
  <c r="AK265"/>
  <c r="AQ265"/>
  <c r="AW265"/>
  <c r="CG265"/>
  <c r="G286"/>
  <c r="M289"/>
  <c r="S289"/>
  <c r="Y289"/>
  <c r="AK286"/>
  <c r="AQ286"/>
  <c r="AW286"/>
  <c r="BC289"/>
  <c r="BI289"/>
  <c r="BU286"/>
  <c r="CA286"/>
  <c r="CG286"/>
  <c r="CM286"/>
  <c r="CS286"/>
  <c r="F307"/>
  <c r="F303"/>
  <c r="F299"/>
  <c r="F295"/>
  <c r="F306"/>
  <c r="F302"/>
  <c r="F298"/>
  <c r="F305"/>
  <c r="F301"/>
  <c r="F297"/>
  <c r="F300"/>
  <c r="F308"/>
  <c r="F304"/>
  <c r="F296"/>
  <c r="F290"/>
  <c r="BF265"/>
  <c r="BC265"/>
  <c r="F288"/>
  <c r="F291"/>
  <c r="F276"/>
  <c r="F280"/>
  <c r="F284"/>
  <c r="F268"/>
  <c r="F266"/>
  <c r="F277"/>
  <c r="F269"/>
  <c r="F281"/>
  <c r="F285"/>
  <c r="F273"/>
  <c r="F267"/>
  <c r="F271"/>
  <c r="F275"/>
  <c r="F279"/>
  <c r="F283"/>
  <c r="BL240"/>
  <c r="BX240"/>
  <c r="CJ240"/>
  <c r="AB240"/>
  <c r="S240"/>
  <c r="AE240"/>
  <c r="AQ240"/>
  <c r="BO240"/>
  <c r="CM240"/>
  <c r="AZ240"/>
  <c r="J240"/>
  <c r="J257"/>
  <c r="P243"/>
  <c r="AH240"/>
  <c r="AH257"/>
  <c r="AN257"/>
  <c r="AT240"/>
  <c r="BL243"/>
  <c r="BR240"/>
  <c r="CM257"/>
  <c r="CP240"/>
  <c r="P257"/>
  <c r="AE257"/>
  <c r="BI243"/>
  <c r="CJ257"/>
  <c r="G240"/>
  <c r="G243"/>
  <c r="Y240"/>
  <c r="AW240"/>
  <c r="AW257"/>
  <c r="BI240"/>
  <c r="BU240"/>
  <c r="CG240"/>
  <c r="V243"/>
  <c r="V257"/>
  <c r="AZ257"/>
  <c r="BF243"/>
  <c r="BF257"/>
  <c r="BX257"/>
  <c r="CD243"/>
  <c r="CD257"/>
  <c r="CG257"/>
  <c r="BO243"/>
  <c r="M243"/>
  <c r="M257"/>
  <c r="S243"/>
  <c r="AK243"/>
  <c r="AK257"/>
  <c r="BC243"/>
  <c r="BC257"/>
  <c r="CA243"/>
  <c r="CA257"/>
  <c r="CS243"/>
  <c r="CS257"/>
  <c r="M240"/>
  <c r="S257"/>
  <c r="Y243"/>
  <c r="Y257"/>
  <c r="AK240"/>
  <c r="AQ243"/>
  <c r="AQ257"/>
  <c r="BC240"/>
  <c r="BR243"/>
  <c r="BR257"/>
  <c r="CA240"/>
  <c r="CG243"/>
  <c r="CS240"/>
  <c r="AN243"/>
  <c r="J243"/>
  <c r="P240"/>
  <c r="V240"/>
  <c r="AB243"/>
  <c r="AB257"/>
  <c r="AE243"/>
  <c r="AH243"/>
  <c r="AN240"/>
  <c r="AT243"/>
  <c r="AT257"/>
  <c r="AW243"/>
  <c r="AZ243"/>
  <c r="BF240"/>
  <c r="BI257"/>
  <c r="BL257"/>
  <c r="BO257"/>
  <c r="BU243"/>
  <c r="BU257"/>
  <c r="BX243"/>
  <c r="CD240"/>
  <c r="CJ243"/>
  <c r="CM243"/>
  <c r="CP243"/>
  <c r="CP257"/>
  <c r="F259"/>
  <c r="F261"/>
  <c r="F262"/>
  <c r="F258" s="1"/>
  <c r="F137"/>
  <c r="F176"/>
  <c r="F172"/>
  <c r="BO180"/>
  <c r="M18" i="12" s="1"/>
  <c r="G150" i="1"/>
  <c r="F173"/>
  <c r="F136"/>
  <c r="F179"/>
  <c r="F175"/>
  <c r="F171"/>
  <c r="F251"/>
  <c r="F255"/>
  <c r="F241"/>
  <c r="F177"/>
  <c r="F181"/>
  <c r="F208"/>
  <c r="F135"/>
  <c r="F178"/>
  <c r="F174"/>
  <c r="F152"/>
  <c r="G233"/>
  <c r="F242"/>
  <c r="AE180"/>
  <c r="S180"/>
  <c r="F11"/>
  <c r="F233" s="1"/>
  <c r="S233"/>
  <c r="AE233"/>
  <c r="AQ233"/>
  <c r="BC233"/>
  <c r="BO233"/>
  <c r="CA233"/>
  <c r="CM233"/>
  <c r="F151"/>
  <c r="P233"/>
  <c r="AB233"/>
  <c r="AN233"/>
  <c r="AZ233"/>
  <c r="BL233"/>
  <c r="BX233"/>
  <c r="CJ233"/>
  <c r="CM207"/>
  <c r="AQ207"/>
  <c r="F256"/>
  <c r="F254"/>
  <c r="F253"/>
  <c r="F252"/>
  <c r="F244"/>
  <c r="CM150"/>
  <c r="AE150"/>
  <c r="CP150"/>
  <c r="CD150"/>
  <c r="BR150"/>
  <c r="P17" i="12" s="1"/>
  <c r="BF150" i="1"/>
  <c r="AT150"/>
  <c r="AH150"/>
  <c r="V150"/>
  <c r="J150"/>
  <c r="CA150"/>
  <c r="Y17" i="12" s="1"/>
  <c r="BC150" i="1"/>
  <c r="AQ150"/>
  <c r="S150"/>
  <c r="CM180"/>
  <c r="BC180"/>
  <c r="AQ180"/>
  <c r="AE207"/>
  <c r="S207"/>
  <c r="BO150"/>
  <c r="M17" i="12" s="1"/>
  <c r="CA180" i="1"/>
  <c r="Y18" i="12" s="1"/>
  <c r="CA207" i="1"/>
  <c r="Y19" i="12" s="1"/>
  <c r="BO207" i="1"/>
  <c r="M19" i="12" s="1"/>
  <c r="BC207" i="1"/>
  <c r="BX150"/>
  <c r="V17" i="12" s="1"/>
  <c r="AZ150" i="1"/>
  <c r="CJ150"/>
  <c r="BL150"/>
  <c r="J17" i="12" s="1"/>
  <c r="AN150" i="1"/>
  <c r="AB150"/>
  <c r="P150"/>
  <c r="CS150"/>
  <c r="CG150"/>
  <c r="BU150"/>
  <c r="S17" i="12" s="1"/>
  <c r="BI150" i="1"/>
  <c r="G17" i="12" s="1"/>
  <c r="AW150" i="1"/>
  <c r="AK150"/>
  <c r="Y150"/>
  <c r="M150"/>
  <c r="CS180"/>
  <c r="CG180"/>
  <c r="BU180"/>
  <c r="S18" i="12" s="1"/>
  <c r="BI180" i="1"/>
  <c r="G18" i="12" s="1"/>
  <c r="AW180" i="1"/>
  <c r="AK180"/>
  <c r="Y180"/>
  <c r="M180"/>
  <c r="CP207"/>
  <c r="CD207"/>
  <c r="BR207"/>
  <c r="P19" i="12" s="1"/>
  <c r="BF207" i="1"/>
  <c r="AT207"/>
  <c r="AH207"/>
  <c r="V207"/>
  <c r="J207"/>
  <c r="CJ207"/>
  <c r="BX207"/>
  <c r="V19" i="12" s="1"/>
  <c r="BL207" i="1"/>
  <c r="J19" i="12" s="1"/>
  <c r="AZ207" i="1"/>
  <c r="AN207"/>
  <c r="AB207"/>
  <c r="P207"/>
  <c r="CS207"/>
  <c r="CG207"/>
  <c r="BU207"/>
  <c r="S19" i="12" s="1"/>
  <c r="BI207" i="1"/>
  <c r="G19" i="12" s="1"/>
  <c r="AW207" i="1"/>
  <c r="AK207"/>
  <c r="Y207"/>
  <c r="M207"/>
  <c r="G180"/>
  <c r="CP180"/>
  <c r="CD180"/>
  <c r="BR180"/>
  <c r="P18" i="12" s="1"/>
  <c r="BF180" i="1"/>
  <c r="AT180"/>
  <c r="AH180"/>
  <c r="V180"/>
  <c r="J180"/>
  <c r="CJ180"/>
  <c r="BX180"/>
  <c r="V18" i="12" s="1"/>
  <c r="BL180" i="1"/>
  <c r="J18" i="12" s="1"/>
  <c r="AZ180" i="1"/>
  <c r="AN180"/>
  <c r="AB180"/>
  <c r="P180"/>
  <c r="F859" l="1"/>
  <c r="F869"/>
  <c r="F832"/>
  <c r="Y15" i="12"/>
  <c r="G18" i="11"/>
  <c r="G47" i="12"/>
  <c r="M18" i="11"/>
  <c r="M47" i="12"/>
  <c r="Y48" i="11"/>
  <c r="Y19" i="10"/>
  <c r="G19" i="11"/>
  <c r="G48" i="12"/>
  <c r="M19" i="11"/>
  <c r="M48" i="12"/>
  <c r="P18" i="11"/>
  <c r="P47" i="12"/>
  <c r="P17" i="11"/>
  <c r="P46" i="12"/>
  <c r="V19" i="11"/>
  <c r="V48" i="12"/>
  <c r="V46" i="11"/>
  <c r="V17" i="10"/>
  <c r="Y28" i="11"/>
  <c r="Y57" i="12"/>
  <c r="M45" i="11"/>
  <c r="M16" i="10"/>
  <c r="S45" i="11"/>
  <c r="S16" i="10"/>
  <c r="S16" i="11"/>
  <c r="S45" i="12"/>
  <c r="V45" i="11"/>
  <c r="V16" i="10"/>
  <c r="S15" i="12"/>
  <c r="V18" i="11"/>
  <c r="V47" i="12"/>
  <c r="S47" i="11"/>
  <c r="S18" i="10"/>
  <c r="V28" i="11"/>
  <c r="V57" i="12"/>
  <c r="P28" i="11"/>
  <c r="P57" i="12"/>
  <c r="P48" i="11"/>
  <c r="P19" i="10"/>
  <c r="V48" i="11"/>
  <c r="V19" i="10"/>
  <c r="Y47" i="11"/>
  <c r="Y18" i="10"/>
  <c r="J18" i="11"/>
  <c r="J47" i="12"/>
  <c r="J17" i="11"/>
  <c r="J46" i="12"/>
  <c r="J46" i="11"/>
  <c r="J17" i="10"/>
  <c r="V17" i="11"/>
  <c r="V46" i="12"/>
  <c r="V47" i="11"/>
  <c r="V18" i="10"/>
  <c r="M48" i="11"/>
  <c r="M19" i="10"/>
  <c r="S28" i="9"/>
  <c r="S57" i="10"/>
  <c r="D16" i="12"/>
  <c r="G15"/>
  <c r="M16" i="11"/>
  <c r="M45" i="12"/>
  <c r="G45" i="11"/>
  <c r="G16" i="10"/>
  <c r="J45" i="11"/>
  <c r="J16" i="10"/>
  <c r="G16" i="11"/>
  <c r="G45" i="12"/>
  <c r="V19" i="9"/>
  <c r="V48" i="10"/>
  <c r="J48" i="11"/>
  <c r="J19" i="10"/>
  <c r="M47" i="11"/>
  <c r="M18" i="10"/>
  <c r="M46" i="11"/>
  <c r="M17" i="10"/>
  <c r="P46" i="11"/>
  <c r="P17" i="10"/>
  <c r="S17" i="11"/>
  <c r="S46" i="12"/>
  <c r="S48" i="11"/>
  <c r="S19" i="10"/>
  <c r="G46" i="11"/>
  <c r="G17" i="10"/>
  <c r="S17" i="9"/>
  <c r="S46" i="10"/>
  <c r="Y17" i="11"/>
  <c r="Y46" i="12"/>
  <c r="S46" i="11"/>
  <c r="S17" i="10"/>
  <c r="P17" i="9"/>
  <c r="P46" i="10"/>
  <c r="V28" i="9"/>
  <c r="V57" i="10"/>
  <c r="G28" i="11"/>
  <c r="G57" i="12"/>
  <c r="P16" i="11"/>
  <c r="P45" i="12"/>
  <c r="S16" i="9"/>
  <c r="S45" i="10"/>
  <c r="V16" i="11"/>
  <c r="V45" i="12"/>
  <c r="P16" i="9"/>
  <c r="P45" i="10"/>
  <c r="P45" i="11"/>
  <c r="P16" i="10"/>
  <c r="D28" i="12"/>
  <c r="V15"/>
  <c r="Y28" i="9"/>
  <c r="Y57" i="10"/>
  <c r="P47" i="11"/>
  <c r="P18" i="10"/>
  <c r="Y46" i="11"/>
  <c r="Y17" i="10"/>
  <c r="G17" i="11"/>
  <c r="G46" i="12"/>
  <c r="G47" i="11"/>
  <c r="G18" i="10"/>
  <c r="V16" i="9"/>
  <c r="V45" i="10"/>
  <c r="Y18" i="9"/>
  <c r="Y47" i="10"/>
  <c r="J47" i="11"/>
  <c r="J18" i="10"/>
  <c r="Y19" i="9"/>
  <c r="Y48" i="10"/>
  <c r="S18" i="11"/>
  <c r="S47" i="12"/>
  <c r="S18" i="9"/>
  <c r="S47" i="10"/>
  <c r="Y18" i="11"/>
  <c r="Y47" i="12"/>
  <c r="P18" i="9"/>
  <c r="P47" i="10"/>
  <c r="P19" i="11"/>
  <c r="P48" i="12"/>
  <c r="S19" i="11"/>
  <c r="S48" i="12"/>
  <c r="S19" i="9"/>
  <c r="S48" i="10"/>
  <c r="Y19" i="11"/>
  <c r="Y48" i="12"/>
  <c r="V18" i="9"/>
  <c r="V47" i="10"/>
  <c r="V17" i="9"/>
  <c r="V46" i="10"/>
  <c r="Y17" i="9"/>
  <c r="Y46" i="10"/>
  <c r="G48" i="11"/>
  <c r="G19" i="10"/>
  <c r="M17" i="11"/>
  <c r="M46" i="12"/>
  <c r="J19" i="11"/>
  <c r="J48" i="12"/>
  <c r="J28" i="11"/>
  <c r="J57" i="12"/>
  <c r="S28" i="11"/>
  <c r="S57" i="12"/>
  <c r="M28" i="11"/>
  <c r="M57" i="12"/>
  <c r="Y45" i="11"/>
  <c r="Y16" i="10"/>
  <c r="Y16" i="11"/>
  <c r="Y45" i="12"/>
  <c r="J16" i="11"/>
  <c r="J45" i="12"/>
  <c r="Y16" i="9"/>
  <c r="Y45" i="10"/>
  <c r="M15" i="12"/>
  <c r="D19"/>
  <c r="D18"/>
  <c r="D17"/>
  <c r="J15"/>
  <c r="P15"/>
  <c r="AZ292" i="1"/>
  <c r="AB292"/>
  <c r="G407"/>
  <c r="F375"/>
  <c r="G436"/>
  <c r="AK129"/>
  <c r="AK231" s="1"/>
  <c r="CG129"/>
  <c r="CG231" s="1"/>
  <c r="BF129"/>
  <c r="BF231" s="1"/>
  <c r="AQ129"/>
  <c r="AQ231" s="1"/>
  <c r="CM129"/>
  <c r="CM231" s="1"/>
  <c r="P129"/>
  <c r="P231" s="1"/>
  <c r="BL129"/>
  <c r="BL231" s="1"/>
  <c r="BR129"/>
  <c r="BR231" s="1"/>
  <c r="Y129"/>
  <c r="Y231" s="1"/>
  <c r="BU129"/>
  <c r="BU231" s="1"/>
  <c r="CP129"/>
  <c r="CP231" s="1"/>
  <c r="AE129"/>
  <c r="AE231" s="1"/>
  <c r="CA129"/>
  <c r="CA231" s="1"/>
  <c r="CD129"/>
  <c r="CD231" s="1"/>
  <c r="AZ129"/>
  <c r="AZ231" s="1"/>
  <c r="AH129"/>
  <c r="AH231" s="1"/>
  <c r="M129"/>
  <c r="M231" s="1"/>
  <c r="BI129"/>
  <c r="BI231" s="1"/>
  <c r="AT129"/>
  <c r="AT231" s="1"/>
  <c r="S129"/>
  <c r="S231" s="1"/>
  <c r="BO129"/>
  <c r="BO231" s="1"/>
  <c r="V129"/>
  <c r="V231" s="1"/>
  <c r="AN129"/>
  <c r="AN231" s="1"/>
  <c r="CJ129"/>
  <c r="CJ231" s="1"/>
  <c r="G129"/>
  <c r="G231" s="1"/>
  <c r="F130"/>
  <c r="AW129"/>
  <c r="AW231" s="1"/>
  <c r="CS129"/>
  <c r="CS231" s="1"/>
  <c r="J129"/>
  <c r="J231" s="1"/>
  <c r="BC129"/>
  <c r="BC231" s="1"/>
  <c r="AB129"/>
  <c r="AB231" s="1"/>
  <c r="BX129"/>
  <c r="BX231" s="1"/>
  <c r="CG423"/>
  <c r="Y54" i="9" s="1"/>
  <c r="S423" i="1"/>
  <c r="AB423"/>
  <c r="P423"/>
  <c r="BX317"/>
  <c r="CD423"/>
  <c r="V54" i="9" s="1"/>
  <c r="AE317" i="1"/>
  <c r="F257"/>
  <c r="CS423"/>
  <c r="CM423"/>
  <c r="CM406" s="1"/>
  <c r="CM405" s="1"/>
  <c r="AH423"/>
  <c r="F408"/>
  <c r="CA423"/>
  <c r="AK423"/>
  <c r="AT423"/>
  <c r="BF423"/>
  <c r="BX423"/>
  <c r="G423"/>
  <c r="BC423"/>
  <c r="AN423"/>
  <c r="BI423"/>
  <c r="G27" i="12" s="1"/>
  <c r="AE423" i="1"/>
  <c r="BU423"/>
  <c r="V423"/>
  <c r="J423"/>
  <c r="CP423"/>
  <c r="CP406" s="1"/>
  <c r="CP405" s="1"/>
  <c r="AZ423"/>
  <c r="M423"/>
  <c r="AQ423"/>
  <c r="BR423"/>
  <c r="AW423"/>
  <c r="BL423"/>
  <c r="J27" i="12" s="1"/>
  <c r="J25" s="1"/>
  <c r="Y423" i="1"/>
  <c r="BO423"/>
  <c r="M27" i="12" s="1"/>
  <c r="M25" s="1"/>
  <c r="CJ423" i="1"/>
  <c r="CJ406" s="1"/>
  <c r="CJ405" s="1"/>
  <c r="J317"/>
  <c r="AN317"/>
  <c r="AZ317"/>
  <c r="V317"/>
  <c r="BR317"/>
  <c r="S317"/>
  <c r="P317"/>
  <c r="CS317"/>
  <c r="CM317"/>
  <c r="CD317"/>
  <c r="AQ317"/>
  <c r="AH317"/>
  <c r="AT317"/>
  <c r="BL317"/>
  <c r="BU317"/>
  <c r="Y317"/>
  <c r="CG317"/>
  <c r="BI317"/>
  <c r="CA317"/>
  <c r="F293"/>
  <c r="F361"/>
  <c r="F207"/>
  <c r="F331"/>
  <c r="F349"/>
  <c r="F180"/>
  <c r="F322"/>
  <c r="F355"/>
  <c r="CP317"/>
  <c r="BF317"/>
  <c r="AW317"/>
  <c r="AK317"/>
  <c r="BC317"/>
  <c r="BO317"/>
  <c r="F416"/>
  <c r="F412"/>
  <c r="F430"/>
  <c r="F433"/>
  <c r="F427"/>
  <c r="F382"/>
  <c r="CJ317"/>
  <c r="AB317"/>
  <c r="M317"/>
  <c r="BL264"/>
  <c r="J30" i="12" s="1"/>
  <c r="J29" s="1"/>
  <c r="BO264" i="1"/>
  <c r="M30" i="12" s="1"/>
  <c r="M29" s="1"/>
  <c r="CJ292" i="1"/>
  <c r="CJ264"/>
  <c r="F424"/>
  <c r="P264"/>
  <c r="CP292"/>
  <c r="CG264"/>
  <c r="BR264"/>
  <c r="P30" i="12" s="1"/>
  <c r="P29" s="1"/>
  <c r="AN264" i="1"/>
  <c r="BU264"/>
  <c r="S30" i="12" s="1"/>
  <c r="S29" s="1"/>
  <c r="S264" i="1"/>
  <c r="BF292"/>
  <c r="AH292"/>
  <c r="G292"/>
  <c r="F318"/>
  <c r="G317"/>
  <c r="Y264"/>
  <c r="CD264"/>
  <c r="BI239"/>
  <c r="AK264"/>
  <c r="BX264"/>
  <c r="V30" i="12" s="1"/>
  <c r="V29" s="1"/>
  <c r="AT264" i="1"/>
  <c r="CM264"/>
  <c r="AE264"/>
  <c r="G264"/>
  <c r="BF264"/>
  <c r="AQ264"/>
  <c r="AH264"/>
  <c r="CA264"/>
  <c r="Y30" i="12" s="1"/>
  <c r="Y29" s="1"/>
  <c r="AZ264" i="1"/>
  <c r="CS264"/>
  <c r="BI264"/>
  <c r="G30" i="12" s="1"/>
  <c r="AB264" i="1"/>
  <c r="BR292"/>
  <c r="P31" i="12" s="1"/>
  <c r="CJ239" i="1"/>
  <c r="BC264"/>
  <c r="AW264"/>
  <c r="M264"/>
  <c r="CP264"/>
  <c r="V264"/>
  <c r="J264"/>
  <c r="BX292"/>
  <c r="V31" i="12" s="1"/>
  <c r="F376" i="1"/>
  <c r="V239"/>
  <c r="BO239"/>
  <c r="AT292"/>
  <c r="J292"/>
  <c r="AB239"/>
  <c r="CD292"/>
  <c r="AN292"/>
  <c r="CM239"/>
  <c r="P239"/>
  <c r="F309"/>
  <c r="BC292"/>
  <c r="AE292"/>
  <c r="CA292"/>
  <c r="Y31" i="12" s="1"/>
  <c r="BL292" i="1"/>
  <c r="J31" i="12" s="1"/>
  <c r="V292" i="1"/>
  <c r="CG292"/>
  <c r="BI292"/>
  <c r="G31" i="12" s="1"/>
  <c r="AK292" i="1"/>
  <c r="M292"/>
  <c r="AE239"/>
  <c r="CM292"/>
  <c r="BO292"/>
  <c r="M31" i="12" s="1"/>
  <c r="AQ292" i="1"/>
  <c r="S292"/>
  <c r="BX239"/>
  <c r="M239"/>
  <c r="P292"/>
  <c r="CS292"/>
  <c r="BU292"/>
  <c r="S31" i="12" s="1"/>
  <c r="AW292" i="1"/>
  <c r="Y292"/>
  <c r="F286"/>
  <c r="CD239"/>
  <c r="BU239"/>
  <c r="F243"/>
  <c r="F289"/>
  <c r="F265"/>
  <c r="BF239"/>
  <c r="J239"/>
  <c r="CG239"/>
  <c r="CP239"/>
  <c r="AW239"/>
  <c r="AQ239"/>
  <c r="BL239"/>
  <c r="AT239"/>
  <c r="S239"/>
  <c r="AZ239"/>
  <c r="BC239"/>
  <c r="Y239"/>
  <c r="BR239"/>
  <c r="CS239"/>
  <c r="AH239"/>
  <c r="AN239"/>
  <c r="AK239"/>
  <c r="CA239"/>
  <c r="F240"/>
  <c r="G239"/>
  <c r="F150"/>
  <c r="J44" i="12" l="1"/>
  <c r="G15" i="11"/>
  <c r="F816" i="1"/>
  <c r="Y44" i="11"/>
  <c r="V15"/>
  <c r="Y15" i="10"/>
  <c r="D19"/>
  <c r="J15" i="11"/>
  <c r="P15"/>
  <c r="V44" i="12"/>
  <c r="D48" i="10"/>
  <c r="D18" i="11"/>
  <c r="D19"/>
  <c r="D48"/>
  <c r="V15" i="9"/>
  <c r="S15" i="11"/>
  <c r="D28"/>
  <c r="D19" i="9"/>
  <c r="D17" i="11"/>
  <c r="D18" i="9"/>
  <c r="S15"/>
  <c r="D17"/>
  <c r="Y15"/>
  <c r="Y15" i="11"/>
  <c r="D18" i="10"/>
  <c r="P15"/>
  <c r="D47"/>
  <c r="P44" i="12"/>
  <c r="J15" i="10"/>
  <c r="M44" i="11"/>
  <c r="D16"/>
  <c r="P31"/>
  <c r="P60" i="12"/>
  <c r="V60" i="11"/>
  <c r="V31" i="10"/>
  <c r="Y30" i="9"/>
  <c r="Y29" s="1"/>
  <c r="Y59" i="10"/>
  <c r="Y58" s="1"/>
  <c r="P27" i="11"/>
  <c r="P25" s="1"/>
  <c r="P56" i="12"/>
  <c r="P54" s="1"/>
  <c r="V27" i="11"/>
  <c r="V25" s="1"/>
  <c r="V56" i="12"/>
  <c r="V54" s="1"/>
  <c r="V56" i="11"/>
  <c r="V54" s="1"/>
  <c r="V27" i="10"/>
  <c r="V25" s="1"/>
  <c r="M44" i="12"/>
  <c r="P30" i="9"/>
  <c r="P59" i="10"/>
  <c r="M59" i="11"/>
  <c r="M58" s="1"/>
  <c r="M30" i="10"/>
  <c r="M29" s="1"/>
  <c r="G30" i="11"/>
  <c r="G29" s="1"/>
  <c r="G59" i="12"/>
  <c r="M54" i="9"/>
  <c r="S27" i="12"/>
  <c r="S25" s="1"/>
  <c r="M60" i="11"/>
  <c r="M31" i="10"/>
  <c r="J31" i="11"/>
  <c r="J60" i="12"/>
  <c r="J60" i="11"/>
  <c r="J31" i="10"/>
  <c r="V31" i="11"/>
  <c r="V60" i="12"/>
  <c r="M31" i="11"/>
  <c r="M60" i="12"/>
  <c r="S30" i="11"/>
  <c r="S29" s="1"/>
  <c r="S59" i="12"/>
  <c r="S58" s="1"/>
  <c r="Y30" i="11"/>
  <c r="Y29" s="1"/>
  <c r="Y59" i="12"/>
  <c r="Y58" s="1"/>
  <c r="M30" i="11"/>
  <c r="M29" s="1"/>
  <c r="M59" i="12"/>
  <c r="M58" s="1"/>
  <c r="P31" i="9"/>
  <c r="P60" i="10"/>
  <c r="J56" i="11"/>
  <c r="J54" s="1"/>
  <c r="J27" i="10"/>
  <c r="J25" s="1"/>
  <c r="Y27" i="9"/>
  <c r="Y25" s="1"/>
  <c r="Y56" i="10"/>
  <c r="Y54" s="1"/>
  <c r="D45" i="11"/>
  <c r="G44"/>
  <c r="D46"/>
  <c r="S44" i="12"/>
  <c r="M15" i="10"/>
  <c r="D47" i="12"/>
  <c r="Y60" i="11"/>
  <c r="Y31" i="10"/>
  <c r="S27" i="11"/>
  <c r="S25" s="1"/>
  <c r="S56" i="12"/>
  <c r="S54" s="1"/>
  <c r="M27" i="11"/>
  <c r="M25" s="1"/>
  <c r="M56" i="12"/>
  <c r="M54" s="1"/>
  <c r="P56" i="11"/>
  <c r="P54" s="1"/>
  <c r="P27" i="10"/>
  <c r="P25" s="1"/>
  <c r="Y31" i="9"/>
  <c r="Y60" i="10"/>
  <c r="V31" i="9"/>
  <c r="V60" i="10"/>
  <c r="G31" i="11"/>
  <c r="G60" i="12"/>
  <c r="V30" i="9"/>
  <c r="V29" s="1"/>
  <c r="V59" i="10"/>
  <c r="V58" s="1"/>
  <c r="V27" i="9"/>
  <c r="V25" s="1"/>
  <c r="V56" i="10"/>
  <c r="V54" s="1"/>
  <c r="G27" i="11"/>
  <c r="G25" s="1"/>
  <c r="G56" i="12"/>
  <c r="Y27" i="11"/>
  <c r="Y25" s="1"/>
  <c r="Y56" i="12"/>
  <c r="Y54" s="1"/>
  <c r="P28" i="9"/>
  <c r="D28" s="1"/>
  <c r="P57" i="10"/>
  <c r="D57" s="1"/>
  <c r="S31" i="11"/>
  <c r="S60" i="12"/>
  <c r="G60" i="11"/>
  <c r="G31" i="10"/>
  <c r="S60" i="11"/>
  <c r="S31" i="10"/>
  <c r="S31" i="9"/>
  <c r="S60" i="10"/>
  <c r="J30" i="11"/>
  <c r="J29" s="1"/>
  <c r="J59" i="12"/>
  <c r="J58" s="1"/>
  <c r="G59" i="11"/>
  <c r="G30" i="10"/>
  <c r="M56" i="11"/>
  <c r="M54" s="1"/>
  <c r="M27" i="10"/>
  <c r="M25" s="1"/>
  <c r="J27" i="11"/>
  <c r="J25" s="1"/>
  <c r="J56" i="12"/>
  <c r="J54" s="1"/>
  <c r="S27" i="9"/>
  <c r="S25" s="1"/>
  <c r="S56" i="10"/>
  <c r="S54" s="1"/>
  <c r="G25" i="12"/>
  <c r="P54" i="9"/>
  <c r="V27" i="12"/>
  <c r="V25" s="1"/>
  <c r="S54" i="9"/>
  <c r="Y27" i="12"/>
  <c r="Y25" s="1"/>
  <c r="P60" i="11"/>
  <c r="P31" i="10"/>
  <c r="D45"/>
  <c r="P44"/>
  <c r="D45" i="12"/>
  <c r="G44"/>
  <c r="G15" i="10"/>
  <c r="D16"/>
  <c r="D16" i="9"/>
  <c r="M15" i="11"/>
  <c r="Y44" i="10"/>
  <c r="Y44" i="12"/>
  <c r="V44" i="10"/>
  <c r="D46" i="12"/>
  <c r="S44" i="10"/>
  <c r="D57" i="12"/>
  <c r="D46" i="10"/>
  <c r="D17"/>
  <c r="D15" i="12"/>
  <c r="P4" s="1"/>
  <c r="V44" i="11"/>
  <c r="S44"/>
  <c r="S30" i="9"/>
  <c r="S29" s="1"/>
  <c r="S59" i="10"/>
  <c r="S58" s="1"/>
  <c r="P30" i="11"/>
  <c r="P29" s="1"/>
  <c r="P59" i="12"/>
  <c r="P58" s="1"/>
  <c r="P59" i="11"/>
  <c r="P58" s="1"/>
  <c r="P30" i="10"/>
  <c r="P29" s="1"/>
  <c r="J59" i="11"/>
  <c r="J58" s="1"/>
  <c r="J30" i="10"/>
  <c r="J29" s="1"/>
  <c r="V30" i="11"/>
  <c r="V29" s="1"/>
  <c r="V59" i="12"/>
  <c r="V58" s="1"/>
  <c r="D30"/>
  <c r="G29"/>
  <c r="D29" s="1"/>
  <c r="AC4" s="1"/>
  <c r="V59" i="11"/>
  <c r="V58" s="1"/>
  <c r="V30" i="10"/>
  <c r="V29" s="1"/>
  <c r="S59" i="11"/>
  <c r="S58" s="1"/>
  <c r="S30" i="10"/>
  <c r="S29" s="1"/>
  <c r="Y59" i="11"/>
  <c r="Y58" s="1"/>
  <c r="Y30" i="10"/>
  <c r="Y29" s="1"/>
  <c r="Y31" i="11"/>
  <c r="Y60" i="12"/>
  <c r="J54" i="9"/>
  <c r="P27" i="12"/>
  <c r="P25" s="1"/>
  <c r="S56" i="11"/>
  <c r="S54" s="1"/>
  <c r="S27" i="10"/>
  <c r="S25" s="1"/>
  <c r="P27" i="9"/>
  <c r="D27" s="1"/>
  <c r="P56" i="10"/>
  <c r="D56" s="1"/>
  <c r="Y56" i="11"/>
  <c r="Y54" s="1"/>
  <c r="Y27" i="10"/>
  <c r="Y25" s="1"/>
  <c r="G56" i="11"/>
  <c r="G27" i="10"/>
  <c r="D31" i="12"/>
  <c r="D47" i="11"/>
  <c r="P44"/>
  <c r="J44"/>
  <c r="V15" i="10"/>
  <c r="S15"/>
  <c r="D48" i="12"/>
  <c r="P26" i="9"/>
  <c r="D26" s="1"/>
  <c r="P55" i="10"/>
  <c r="CS406" i="1"/>
  <c r="CS405" s="1"/>
  <c r="V58" i="9"/>
  <c r="G44"/>
  <c r="S44"/>
  <c r="Y44"/>
  <c r="J58"/>
  <c r="G54"/>
  <c r="D54" s="1"/>
  <c r="AA5" s="1"/>
  <c r="V44"/>
  <c r="M44"/>
  <c r="J44"/>
  <c r="P44"/>
  <c r="BU406" i="1"/>
  <c r="BU405" s="1"/>
  <c r="BX406"/>
  <c r="BX405" s="1"/>
  <c r="CA406"/>
  <c r="CA405" s="1"/>
  <c r="CG406"/>
  <c r="CG405" s="1"/>
  <c r="BO406"/>
  <c r="BO405" s="1"/>
  <c r="BR406"/>
  <c r="BR405" s="1"/>
  <c r="CD406"/>
  <c r="CD405" s="1"/>
  <c r="BL406"/>
  <c r="BL405" s="1"/>
  <c r="BI406"/>
  <c r="BI405" s="1"/>
  <c r="BC406"/>
  <c r="BC405" s="1"/>
  <c r="AZ406"/>
  <c r="AZ405" s="1"/>
  <c r="AW406"/>
  <c r="AW405" s="1"/>
  <c r="AT406"/>
  <c r="AT405" s="1"/>
  <c r="BF406"/>
  <c r="BF405" s="1"/>
  <c r="AH406"/>
  <c r="AH405" s="1"/>
  <c r="AB406"/>
  <c r="AB405" s="1"/>
  <c r="M406"/>
  <c r="M405" s="1"/>
  <c r="V406"/>
  <c r="V405" s="1"/>
  <c r="AN406"/>
  <c r="AN405" s="1"/>
  <c r="P406"/>
  <c r="P405" s="1"/>
  <c r="Y406"/>
  <c r="Y405" s="1"/>
  <c r="AQ406"/>
  <c r="AQ405" s="1"/>
  <c r="J406"/>
  <c r="J405" s="1"/>
  <c r="AE406"/>
  <c r="AE405" s="1"/>
  <c r="G406"/>
  <c r="G405" s="1"/>
  <c r="AK406"/>
  <c r="AK405" s="1"/>
  <c r="S406"/>
  <c r="S405" s="1"/>
  <c r="F129"/>
  <c r="F436"/>
  <c r="F407"/>
  <c r="F239"/>
  <c r="F317"/>
  <c r="F423"/>
  <c r="F264"/>
  <c r="F292"/>
  <c r="F25" i="4"/>
  <c r="I25" s="1"/>
  <c r="L25" s="1"/>
  <c r="O25" s="1"/>
  <c r="R25" s="1"/>
  <c r="U25" s="1"/>
  <c r="X25" s="1"/>
  <c r="AA25" s="1"/>
  <c r="AD25" s="1"/>
  <c r="AG25" s="1"/>
  <c r="AJ25" s="1"/>
  <c r="AM25" s="1"/>
  <c r="AP25" s="1"/>
  <c r="AS25" s="1"/>
  <c r="AV25" s="1"/>
  <c r="AY25" s="1"/>
  <c r="BB25" s="1"/>
  <c r="BE25" s="1"/>
  <c r="BH25" s="1"/>
  <c r="BK25" s="1"/>
  <c r="BN25" s="1"/>
  <c r="BQ25" s="1"/>
  <c r="BT25" s="1"/>
  <c r="BW25" s="1"/>
  <c r="BZ25" s="1"/>
  <c r="CC25" s="1"/>
  <c r="CF25" s="1"/>
  <c r="CI25" s="1"/>
  <c r="CL25" s="1"/>
  <c r="CO25" s="1"/>
  <c r="F806" i="1" l="1"/>
  <c r="D31" i="9"/>
  <c r="D15" i="11"/>
  <c r="P4" s="1"/>
  <c r="Z4" s="1"/>
  <c r="D27"/>
  <c r="D30" i="9"/>
  <c r="D25" i="11"/>
  <c r="AA4" s="1"/>
  <c r="D31"/>
  <c r="D29"/>
  <c r="AC4" s="1"/>
  <c r="D30"/>
  <c r="D44" i="10"/>
  <c r="P5" s="1"/>
  <c r="AF5" s="1"/>
  <c r="D30"/>
  <c r="G29"/>
  <c r="D29" s="1"/>
  <c r="AC4" s="1"/>
  <c r="D56" i="12"/>
  <c r="G54"/>
  <c r="D54" s="1"/>
  <c r="AA5" s="1"/>
  <c r="D25"/>
  <c r="AA4" s="1"/>
  <c r="D31" i="10"/>
  <c r="D44" i="11"/>
  <c r="P5" s="1"/>
  <c r="AD4" i="12"/>
  <c r="D56" i="11"/>
  <c r="G54"/>
  <c r="D54" s="1"/>
  <c r="AA5" s="1"/>
  <c r="D59" i="12"/>
  <c r="G58"/>
  <c r="D58" s="1"/>
  <c r="AC5" s="1"/>
  <c r="D59" i="10"/>
  <c r="P58"/>
  <c r="D58" s="1"/>
  <c r="AC5" s="1"/>
  <c r="D44" i="12"/>
  <c r="P5" s="1"/>
  <c r="P6" s="1"/>
  <c r="D60"/>
  <c r="D60" i="10"/>
  <c r="D27"/>
  <c r="G25"/>
  <c r="D25" s="1"/>
  <c r="AA4" s="1"/>
  <c r="Z4" i="12"/>
  <c r="S4"/>
  <c r="AF4"/>
  <c r="D59" i="11"/>
  <c r="G58"/>
  <c r="D58" s="1"/>
  <c r="AC5" s="1"/>
  <c r="D15" i="10"/>
  <c r="P4" s="1"/>
  <c r="D27" i="12"/>
  <c r="D60" i="11"/>
  <c r="P54" i="10"/>
  <c r="D54" s="1"/>
  <c r="AA5" s="1"/>
  <c r="D55"/>
  <c r="D44" i="9"/>
  <c r="P5" s="1"/>
  <c r="G58"/>
  <c r="M58"/>
  <c r="S58"/>
  <c r="P58"/>
  <c r="F406" i="1"/>
  <c r="F231"/>
  <c r="CM453"/>
  <c r="CS453"/>
  <c r="BX453"/>
  <c r="BU453"/>
  <c r="BO453"/>
  <c r="BI453"/>
  <c r="AK453"/>
  <c r="AB453"/>
  <c r="Y453"/>
  <c r="V453"/>
  <c r="M453"/>
  <c r="CG453"/>
  <c r="AZ453"/>
  <c r="CJ453"/>
  <c r="BR453"/>
  <c r="BC453"/>
  <c r="P453"/>
  <c r="CP453"/>
  <c r="CA453"/>
  <c r="BL453"/>
  <c r="BF453"/>
  <c r="AW453"/>
  <c r="AT453"/>
  <c r="AQ453"/>
  <c r="AN453"/>
  <c r="AH453"/>
  <c r="AE453"/>
  <c r="S453"/>
  <c r="J453"/>
  <c r="CD453"/>
  <c r="G453"/>
  <c r="AB4" i="11" l="1"/>
  <c r="F801" i="1"/>
  <c r="S4" i="11"/>
  <c r="AD4"/>
  <c r="AF4"/>
  <c r="P6"/>
  <c r="AA6"/>
  <c r="AC6"/>
  <c r="AD5" i="12"/>
  <c r="AD6" s="1"/>
  <c r="AD5" i="11"/>
  <c r="AD5" i="10"/>
  <c r="AB5" i="11"/>
  <c r="Z5" i="10"/>
  <c r="S5"/>
  <c r="AD4"/>
  <c r="AD6" s="1"/>
  <c r="AC6"/>
  <c r="Z5" i="11"/>
  <c r="Z6" s="1"/>
  <c r="S5"/>
  <c r="AF5"/>
  <c r="P6" i="10"/>
  <c r="Z4"/>
  <c r="Z6" s="1"/>
  <c r="S4"/>
  <c r="AF4"/>
  <c r="AF6" s="1"/>
  <c r="AB5" i="12"/>
  <c r="Z5"/>
  <c r="Z6" s="1"/>
  <c r="S5"/>
  <c r="S6" s="1"/>
  <c r="AF5"/>
  <c r="AF6" s="1"/>
  <c r="AB4"/>
  <c r="AA6"/>
  <c r="AB4" i="10"/>
  <c r="AC6" i="12"/>
  <c r="AB5" i="10"/>
  <c r="AA6"/>
  <c r="AB5" i="9"/>
  <c r="Z5"/>
  <c r="D58"/>
  <c r="AC5" s="1"/>
  <c r="AD5" s="1"/>
  <c r="AF5"/>
  <c r="S5"/>
  <c r="F405" i="1"/>
  <c r="F453" s="1"/>
  <c r="G26"/>
  <c r="AB6" i="11" l="1"/>
  <c r="F796" i="1"/>
  <c r="AF6" i="11"/>
  <c r="S6"/>
  <c r="AD6"/>
  <c r="AB6" i="12"/>
  <c r="S6" i="10"/>
  <c r="AB6"/>
  <c r="J25" i="1"/>
  <c r="M25" l="1"/>
  <c r="J26"/>
  <c r="P25" l="1"/>
  <c r="M26"/>
  <c r="S25" l="1"/>
  <c r="P26"/>
  <c r="V25" l="1"/>
  <c r="S26"/>
  <c r="Y25" l="1"/>
  <c r="V26"/>
  <c r="AB25" l="1"/>
  <c r="Y26"/>
  <c r="AE25" l="1"/>
  <c r="AB26"/>
  <c r="AH25" l="1"/>
  <c r="AE26"/>
  <c r="AK25" l="1"/>
  <c r="AH26"/>
  <c r="AN25" l="1"/>
  <c r="AK26"/>
  <c r="AQ25" l="1"/>
  <c r="AN26"/>
  <c r="AT25" l="1"/>
  <c r="AQ26"/>
  <c r="AW25" l="1"/>
  <c r="AT26"/>
  <c r="AZ25" l="1"/>
  <c r="AW26"/>
  <c r="BC25" l="1"/>
  <c r="AZ26"/>
  <c r="BF25" l="1"/>
  <c r="BC26"/>
  <c r="BI25" l="1"/>
  <c r="BF26"/>
  <c r="BL25" l="1"/>
  <c r="BI26"/>
  <c r="BO25" l="1"/>
  <c r="BL26"/>
  <c r="BR25" l="1"/>
  <c r="BO26"/>
  <c r="BU25" l="1"/>
  <c r="BR26"/>
  <c r="BX25" l="1"/>
  <c r="BU26"/>
  <c r="CA25" l="1"/>
  <c r="BX26"/>
  <c r="CD25" l="1"/>
  <c r="CA26"/>
  <c r="CG25" l="1"/>
  <c r="CD26"/>
  <c r="CJ25" l="1"/>
  <c r="CG26"/>
  <c r="CM25" l="1"/>
  <c r="CJ26"/>
  <c r="CP25" l="1"/>
  <c r="CM26"/>
  <c r="CS25" l="1"/>
  <c r="CP26"/>
  <c r="CU25" l="1"/>
  <c r="CV25" s="1"/>
  <c r="CS26"/>
  <c r="F981"/>
  <c r="M4" i="9" l="1"/>
  <c r="M6" s="1"/>
  <c r="J4" l="1"/>
  <c r="J6" s="1"/>
  <c r="P10" l="1"/>
  <c r="G4"/>
  <c r="G6" s="1"/>
  <c r="D10" l="1"/>
  <c r="F4" s="1"/>
  <c r="F6" s="1"/>
  <c r="D4"/>
  <c r="Y4" l="1"/>
  <c r="Y6" s="1"/>
  <c r="P25"/>
  <c r="P15"/>
  <c r="D25" l="1"/>
  <c r="AA4" s="1"/>
  <c r="AA6" s="1"/>
  <c r="D15"/>
  <c r="P4" s="1"/>
  <c r="P29"/>
  <c r="AF4" l="1"/>
  <c r="AF6" s="1"/>
  <c r="Z4"/>
  <c r="Z6" s="1"/>
  <c r="AC4"/>
  <c r="AD4" s="1"/>
  <c r="AD6" s="1"/>
  <c r="D29"/>
  <c r="AB4"/>
  <c r="AB6" s="1"/>
  <c r="P6"/>
  <c r="S4"/>
  <c r="S6" s="1"/>
  <c r="AC6" l="1"/>
</calcChain>
</file>

<file path=xl/sharedStrings.xml><?xml version="1.0" encoding="utf-8"?>
<sst xmlns="http://schemas.openxmlformats.org/spreadsheetml/2006/main" count="8003" uniqueCount="1254">
  <si>
    <t>AM SALES</t>
  </si>
  <si>
    <t>CASH</t>
  </si>
  <si>
    <t>CREDIT</t>
  </si>
  <si>
    <t>VOUCHER</t>
  </si>
  <si>
    <t>PM SALES</t>
  </si>
  <si>
    <t>TOTAL SALES</t>
  </si>
  <si>
    <t>SALES</t>
  </si>
  <si>
    <t>STUDENT</t>
  </si>
  <si>
    <t>PAX</t>
  </si>
  <si>
    <t>STUDENT MEMBER</t>
  </si>
  <si>
    <t>PROMOTION</t>
  </si>
  <si>
    <t>OX01 REGULAR MEM CARD</t>
  </si>
  <si>
    <t>OX02 REGULAR REPLACE</t>
  </si>
  <si>
    <t>OX03 FOC MEM CARD</t>
  </si>
  <si>
    <t>OX23 ST MEM UPGRADE</t>
  </si>
  <si>
    <t>TOTAL</t>
  </si>
  <si>
    <t>TOTAL PAX</t>
  </si>
  <si>
    <t>TOTAL STUDENT</t>
  </si>
  <si>
    <t>OS01 FH VOUCHER(R)</t>
  </si>
  <si>
    <t>OS02 FH VOUCHER(TFO)</t>
  </si>
  <si>
    <t>OS03 FH VOUCHER(B)</t>
  </si>
  <si>
    <t>OS11 RM2 VOUCHER(RB)</t>
  </si>
  <si>
    <t>OS12 RM10 VOUCHER(RB)</t>
  </si>
  <si>
    <t>OS13 RM50 VOUCHER(RB)</t>
  </si>
  <si>
    <t>OS21 RM10 VOUCHER(CH)</t>
  </si>
  <si>
    <t>OS22 RM50 VOUCHER(CH)</t>
  </si>
  <si>
    <t>OS31 SCHART VOUCHER</t>
  </si>
  <si>
    <t>TOTAL FREEHEAD TFO RETURN</t>
  </si>
  <si>
    <t>TOTAL OS FREEHEADTRO RETURN</t>
  </si>
  <si>
    <t>AVERAGE SALES PER PAX</t>
  </si>
  <si>
    <t>ROOM OCCUPANCY (NK)</t>
  </si>
  <si>
    <t>ROOM OCCUPANCY (HH)</t>
  </si>
  <si>
    <t>ROOM OCCUPANCY (NH)</t>
  </si>
  <si>
    <t>ROOM OCCUPANCY (MD)</t>
  </si>
  <si>
    <t>AVERAGE SALES PER ROOM</t>
  </si>
  <si>
    <t>ROOM OCCUPANCY (%)</t>
  </si>
  <si>
    <t>AA01 1201:SFD STICK</t>
  </si>
  <si>
    <t>AA02 1202:FREN FRIES</t>
  </si>
  <si>
    <t>AA03 1203:GOLD MR</t>
  </si>
  <si>
    <t>AA04 1204:FSH BALL</t>
  </si>
  <si>
    <t>AA06 1206:SPRING RL</t>
  </si>
  <si>
    <t>AA07 1207:SAUSG</t>
  </si>
  <si>
    <t>AA08 1208:HOTDOG BUN</t>
  </si>
  <si>
    <t>AA09 1209:SF TF</t>
  </si>
  <si>
    <t>AA10 1210:SALAD RL</t>
  </si>
  <si>
    <t>AA11 1211:BBQ CHK</t>
  </si>
  <si>
    <t>AA32 1302:NUGGET</t>
  </si>
  <si>
    <t>AA33 1303:CHK WING</t>
  </si>
  <si>
    <t>AA34 1304:IKAN BILIS</t>
  </si>
  <si>
    <t>AA35 1305:THAI RL</t>
  </si>
  <si>
    <t>AA36 1306:DF WING</t>
  </si>
  <si>
    <t>AA37 1307:CALAMARI</t>
  </si>
  <si>
    <t>AA38 1308:MC RING</t>
  </si>
  <si>
    <t>AA39 1309:MC S.FRIES</t>
  </si>
  <si>
    <t>AA40 1310:MC HP SMIL</t>
  </si>
  <si>
    <t>AA41 1311:MC HSH BRW</t>
  </si>
  <si>
    <t>AS01 1401:SET 990</t>
  </si>
  <si>
    <t>AS02 1402:SET 1390</t>
  </si>
  <si>
    <t>AP01 1411:MC ALACARTE</t>
  </si>
  <si>
    <t>AP02 1412:MC BEER</t>
  </si>
  <si>
    <t>TOTAL SIDE ORDER - SNACK</t>
  </si>
  <si>
    <t>SIDE ORDER - FOOD</t>
  </si>
  <si>
    <t>LC01 1101:THAI CHK</t>
  </si>
  <si>
    <t>LC02 1102:MAMITE CHK</t>
  </si>
  <si>
    <t>LC04 1104:S&amp;S CHK</t>
  </si>
  <si>
    <t>LC05 1105:BUTTER CHK</t>
  </si>
  <si>
    <t>LC06 1106:HK F.RICE</t>
  </si>
  <si>
    <t>LC07 1107:SBL F.RICE</t>
  </si>
  <si>
    <t>LC08 1108:SBL F.MEE</t>
  </si>
  <si>
    <t>LC09 1109:BP UDON</t>
  </si>
  <si>
    <t>LC10 1110:NISSIN</t>
  </si>
  <si>
    <t>LC11 1111:VEG RICE</t>
  </si>
  <si>
    <t>LC15 1112:CHK NOODLE</t>
  </si>
  <si>
    <t>LC16 1103:MGL CHK</t>
  </si>
  <si>
    <t>LC17 1117:THAI FSH</t>
  </si>
  <si>
    <t>LC18 1118:MAMITE FSH</t>
  </si>
  <si>
    <t>LC19 1119:BUTTER FSH</t>
  </si>
  <si>
    <t>WT01 1001:BP CKN CP</t>
  </si>
  <si>
    <t>WT02 1002:GVY CHK CP</t>
  </si>
  <si>
    <t>WT03 1003:MR CKN CP</t>
  </si>
  <si>
    <t>WT04 1004:CKN MARY</t>
  </si>
  <si>
    <t>WT05 1005:FSH&amp;CHIP</t>
  </si>
  <si>
    <t>WT06 1006:SPAGHETTI</t>
  </si>
  <si>
    <t>WT07 1007:CHK SALAD</t>
  </si>
  <si>
    <t>TOTAL SIDE ORDER - MAIN DISH</t>
  </si>
  <si>
    <t>SIDE ORDER - BEVERAGE</t>
  </si>
  <si>
    <t>CA01 2023:7 UP</t>
  </si>
  <si>
    <t>CA02 2024:7UP REVIVE</t>
  </si>
  <si>
    <t>CA03 2025:PEPSI</t>
  </si>
  <si>
    <t>CB01 2001:MILO(C)</t>
  </si>
  <si>
    <t>CB02 2003:NESCAFE(C)</t>
  </si>
  <si>
    <t>CB03 2005:TEA(C)</t>
  </si>
  <si>
    <t>CB04 2007:LMN TEA(C)</t>
  </si>
  <si>
    <t>CB05 2009:GRN TEA(C)</t>
  </si>
  <si>
    <t>CB06 2011:HNY GT(C)</t>
  </si>
  <si>
    <t>CB07 2013:HONEY (C)</t>
  </si>
  <si>
    <t>CB08 2015:HNY LMN(C)</t>
  </si>
  <si>
    <t>HB01 2002:MILO(H)</t>
  </si>
  <si>
    <t>HB02 2004:NESCAFE(H)</t>
  </si>
  <si>
    <t>HB03 2006:TEA(H)</t>
  </si>
  <si>
    <t>HB04 2008:LMN TEA(H)</t>
  </si>
  <si>
    <t>HB05 2010:GRN TEA(H)</t>
  </si>
  <si>
    <t>HB06 2012:HNY GT(H)</t>
  </si>
  <si>
    <t>HB07 2014:HONEY(H)</t>
  </si>
  <si>
    <t>HB08 2016:HNY LMN(H)</t>
  </si>
  <si>
    <t>HB09 2017:CHAMOMILE</t>
  </si>
  <si>
    <t>HB10 2018:DARJEELING</t>
  </si>
  <si>
    <t>HB11 2019:EARL GREY</t>
  </si>
  <si>
    <t>HB12 2020:CAPPU(H)</t>
  </si>
  <si>
    <t>HB13 2021:CHOCO(H)</t>
  </si>
  <si>
    <t>HB14 2022:MOCHA(H)</t>
  </si>
  <si>
    <t>HB15 2023:CAPPU(H)</t>
  </si>
  <si>
    <t>HB16 2024:CHOCO(H)</t>
  </si>
  <si>
    <t>HB17 2025:MOCHA(H)</t>
  </si>
  <si>
    <t>CT01 SCREWDRIVER</t>
  </si>
  <si>
    <t>CT02 VODKA RIBENA</t>
  </si>
  <si>
    <t>CT03 TEQUILA SUNSHINE</t>
  </si>
  <si>
    <t>CT04 BLOODY MARY</t>
  </si>
  <si>
    <t>CT05 SANGRIA</t>
  </si>
  <si>
    <t>CS01 COCKTAIL 1+2</t>
  </si>
  <si>
    <t>CS02 COCKTAIL 1+1</t>
  </si>
  <si>
    <t>CS03 COCKTAIL 2+1</t>
  </si>
  <si>
    <t>JU01 2501:GRAPE J</t>
  </si>
  <si>
    <t>JU02 2502:APPLE J</t>
  </si>
  <si>
    <t>JU03 2503:MANGO J</t>
  </si>
  <si>
    <t>JU04 2504:PASSION J</t>
  </si>
  <si>
    <t>JU05 2505:RIBENA J</t>
  </si>
  <si>
    <t>SO01 2601:GRAPE SO</t>
  </si>
  <si>
    <t>SO02 2602:APPLE SO</t>
  </si>
  <si>
    <t>SO03 2603:MANGO SO</t>
  </si>
  <si>
    <t>SO04 2604:PASSION SO</t>
  </si>
  <si>
    <t>SO05 2605:RIBENA SO</t>
  </si>
  <si>
    <t>SM01 2801:GRAPE SM</t>
  </si>
  <si>
    <t>SM02 2802:APPLE SM</t>
  </si>
  <si>
    <t>SM03 2803:MANGO SM</t>
  </si>
  <si>
    <t>SM04 2804:PASSION SM</t>
  </si>
  <si>
    <t>SM05 2805:RIBENA SM</t>
  </si>
  <si>
    <t>SM06 2820:CAPPU SM</t>
  </si>
  <si>
    <t>SM07 2821:CHOCO SM</t>
  </si>
  <si>
    <t>SM08 2822:MOCHA SM</t>
  </si>
  <si>
    <t>SM09 2820:CAPPU SM</t>
  </si>
  <si>
    <t>SM10 2821:CHOCO SM</t>
  </si>
  <si>
    <t>SM11 2822:MOCHA SM</t>
  </si>
  <si>
    <t>WA01 2026:BM WATER</t>
  </si>
  <si>
    <t>TOTAL SIDE ORDER - COLD BEVERAGE</t>
  </si>
  <si>
    <t>TOTAL SIDE ORDER - CARBONATED</t>
  </si>
  <si>
    <t>TOTAL SIDE ORDER - HOT BEVERAGE</t>
  </si>
  <si>
    <t>TOTAL SIDE ORDER -  JUICE</t>
  </si>
  <si>
    <t>TOTAL SIDE ORDER -  SODA</t>
  </si>
  <si>
    <t>TOTAL SIDE ORDER - LOCAL</t>
  </si>
  <si>
    <t>TOTAL SIDE ORDER - WESTERN</t>
  </si>
  <si>
    <t>TOTAL SIDE ORDER - MC CAIN</t>
  </si>
  <si>
    <t>TOTAL SIDE ORDER - APPETIZER SET</t>
  </si>
  <si>
    <t>TOTAL SIDE ORDER - APPETIZERS</t>
  </si>
  <si>
    <t>TOTAL MEMBERSHIP SUBSCRIPTION</t>
  </si>
  <si>
    <t>TOTAL SIDE ORDER -  BEVERAGE</t>
  </si>
  <si>
    <t>TOTAL SIDE ORDER -  SMOOTHIES</t>
  </si>
  <si>
    <t>TOTAL SIDE ORDER -  WATER</t>
  </si>
  <si>
    <t>OUTLET</t>
  </si>
  <si>
    <t>TOTAL SIDE ORDER -  COCKTAIL BTL</t>
  </si>
  <si>
    <t>TOTAL SIDE ORDER -  COCKTAIL SET</t>
  </si>
  <si>
    <t>TOTAL SIDE ORDER -  COCKTAIL</t>
  </si>
  <si>
    <t>BG01 6001:GUI BTL</t>
  </si>
  <si>
    <t>BG02 6002:GUI BKT</t>
  </si>
  <si>
    <t>BG03 6003:GUI RND</t>
  </si>
  <si>
    <t>BH01 5001:HEI BTL</t>
  </si>
  <si>
    <t>BH02 5002:HEI BKT</t>
  </si>
  <si>
    <t>BH03 5003:HEI RND</t>
  </si>
  <si>
    <t>BN01 8201:HOE BTL</t>
  </si>
  <si>
    <t>BN02 8202:HOE BKT</t>
  </si>
  <si>
    <t>BR01 8301:PAUL BTL</t>
  </si>
  <si>
    <t>BR02 8302:PAUL BKT</t>
  </si>
  <si>
    <t>BT01 7001:TIG BTL</t>
  </si>
  <si>
    <t>BT02 7002:TIG BKT</t>
  </si>
  <si>
    <t>BT03 7003:TIG RND</t>
  </si>
  <si>
    <t>BT05 7005:TIG RD BTL</t>
  </si>
  <si>
    <t>BT06 7006:TIG RD BKT</t>
  </si>
  <si>
    <t>BW01 8101:STRONG BTL</t>
  </si>
  <si>
    <t>BW02 8102:STRONG BKT</t>
  </si>
  <si>
    <t>BY01 8001:SOME BTL</t>
  </si>
  <si>
    <t>BY02 8002:SOME BKT</t>
  </si>
  <si>
    <t>TOTAL SIDE ORDER -  GUINNESS</t>
  </si>
  <si>
    <t>TOTAL SIDE ORDER -  BEER</t>
  </si>
  <si>
    <t>TOTAL SIDE ORDER -  HEINEKEN</t>
  </si>
  <si>
    <t>TOTAL SIDE ORDER -  TIGER</t>
  </si>
  <si>
    <t>TOTAL SIDE ORDER -  BEER MIX</t>
  </si>
  <si>
    <t>TOTAL SIDE ORDER -  HOEGAARDEN</t>
  </si>
  <si>
    <t>TOTAL SIDE ORDER -  PAULANER</t>
  </si>
  <si>
    <t>TOTAL SIDE ORDER -  STRONGBOW</t>
  </si>
  <si>
    <t>TOTAL SIDE ORDER -  SOMERSBY</t>
  </si>
  <si>
    <t>TOTAL SIDE ORDER -  IMPORTED BEER</t>
  </si>
  <si>
    <t>TOTAL BEER PACKAGE SOLD</t>
  </si>
  <si>
    <t>DH01 DUNHILL</t>
  </si>
  <si>
    <t>DH02 DUNHILL LITE</t>
  </si>
  <si>
    <t>DH03 DUNHILL MT</t>
  </si>
  <si>
    <t>DH07 DUNHILL ICE</t>
  </si>
  <si>
    <t>DH01  DUNHILL</t>
  </si>
  <si>
    <t>MC01 MIC COVER X 1</t>
  </si>
  <si>
    <t>MC02 MIC COVER X 3</t>
  </si>
  <si>
    <t>TOTAL CIGARETTE SOLD</t>
  </si>
  <si>
    <t>TOTAL MIC COVER SOLD</t>
  </si>
  <si>
    <t>DR11 TIDBITS</t>
  </si>
  <si>
    <t>DR12 FOC TIDBITS</t>
  </si>
  <si>
    <t>OU02 LIGHTER</t>
  </si>
  <si>
    <t>OU03 MISC FEE</t>
  </si>
  <si>
    <t>OU04 CUS CAKE</t>
  </si>
  <si>
    <t>OW04 PENALTY</t>
  </si>
  <si>
    <t>TOTAL TIDBITS SOLD</t>
  </si>
  <si>
    <t>TOTAL LIGHTER SOLD</t>
  </si>
  <si>
    <t>TOTAL MISC FEE</t>
  </si>
  <si>
    <t>TOTAL CUS CAKE</t>
  </si>
  <si>
    <t>TOTAL PENALTY</t>
  </si>
  <si>
    <t>OW05 VALENTINE PASS</t>
  </si>
  <si>
    <t>TOTAL VALENTINE PASS SOLD</t>
  </si>
  <si>
    <t>TOTAL EXTEND HOUR FOR NOON K</t>
  </si>
  <si>
    <t>TOTAL EXTEND HOUR FOR HAPPY</t>
  </si>
  <si>
    <t>TOTAL EXTEND HOUR FOR NORMAL</t>
  </si>
  <si>
    <t>TOTAL EXTEND HOUR FOR MIDNIGHT</t>
  </si>
  <si>
    <t>RL01 71101:THAI CHK</t>
  </si>
  <si>
    <t>RL02 71102:MAMITE CHK</t>
  </si>
  <si>
    <t>RL04 71104:S&amp;S CHK</t>
  </si>
  <si>
    <t>RL05 71105:BUTTER CHK</t>
  </si>
  <si>
    <t>RL06 71106:HK F.RICE</t>
  </si>
  <si>
    <t>RL07 71107:SBL F.RICE</t>
  </si>
  <si>
    <t>RL08 71108:SBL F.MEE</t>
  </si>
  <si>
    <t>RL09 71109:BP UDON</t>
  </si>
  <si>
    <t>RL10 71110:NISSIN</t>
  </si>
  <si>
    <t>RL11 71111:VEG RICE</t>
  </si>
  <si>
    <t>RL15 71112:CHK NOODLE</t>
  </si>
  <si>
    <t>RL16 71103:MGL CHK</t>
  </si>
  <si>
    <t>RL17 71117:THAI FSH</t>
  </si>
  <si>
    <t>RL18 71118:MAMITE FSH</t>
  </si>
  <si>
    <t>RL19 71119:BUTTER FSH</t>
  </si>
  <si>
    <t>RN01 61201:SFD STICK</t>
  </si>
  <si>
    <t>RN02 61202:FREN FRIES</t>
  </si>
  <si>
    <t>RN03 61203:GOLD MR</t>
  </si>
  <si>
    <t>RN04 61204:FSH BALL</t>
  </si>
  <si>
    <t>RN06 61206:SPRING RL</t>
  </si>
  <si>
    <t>RN07 61207:SAUSG</t>
  </si>
  <si>
    <t>RN08 61208:HOTDOG BUN</t>
  </si>
  <si>
    <t>RN09 61209:SF TF</t>
  </si>
  <si>
    <t>RN10 61210:SALAD RL</t>
  </si>
  <si>
    <t>RN11 61211:BBQ CHK</t>
  </si>
  <si>
    <t>RN32 61302:NUGGET</t>
  </si>
  <si>
    <t>RN33 61303:CHK WING</t>
  </si>
  <si>
    <t>RN34 61304:IKAN BILIS</t>
  </si>
  <si>
    <t>RN35 61305:THAI RL</t>
  </si>
  <si>
    <t>RN36 61306:DF WING</t>
  </si>
  <si>
    <t>RN37 61307:CALAMARI</t>
  </si>
  <si>
    <t>RN38 61308:MC RING</t>
  </si>
  <si>
    <t>RN39 61309:MC S.FRIES</t>
  </si>
  <si>
    <t>RN40 61310:MC HP SMIL</t>
  </si>
  <si>
    <t>RN41 61311:MC HSH BRW</t>
  </si>
  <si>
    <t>RS01 71201:SFD STICK</t>
  </si>
  <si>
    <t>RS02 71202:FREN FRIES</t>
  </si>
  <si>
    <t>RS03 71203:GOLD MR</t>
  </si>
  <si>
    <t>RS04 71204:FSH BALL</t>
  </si>
  <si>
    <t>RS06 71206:SPRING RL</t>
  </si>
  <si>
    <t>RS07 71207:SAUSG</t>
  </si>
  <si>
    <t>RS08 71208:HOTDOG BUN</t>
  </si>
  <si>
    <t>RS09 71209:SF TF</t>
  </si>
  <si>
    <t>RS10 71210:SALAD RL</t>
  </si>
  <si>
    <t>RS11 71211:BBQ CHK</t>
  </si>
  <si>
    <t>RS32 71302:NUGGET</t>
  </si>
  <si>
    <t>RS33 71303:CHK WING</t>
  </si>
  <si>
    <t>RS34 71304:IKAN BILIS</t>
  </si>
  <si>
    <t>RS35 71305:THAI RL</t>
  </si>
  <si>
    <t>RS36 71306:DF WING</t>
  </si>
  <si>
    <t>RS37 71307:CALAMARI</t>
  </si>
  <si>
    <t>RS38 71308:MC RING</t>
  </si>
  <si>
    <t>RS39 71309:MC S.FRIES</t>
  </si>
  <si>
    <t>RS40 71310:MC HP SMIL</t>
  </si>
  <si>
    <t>RS41 71311:MC HSH BRW</t>
  </si>
  <si>
    <t>RW01 71001:BP CKN CP</t>
  </si>
  <si>
    <t>RW02 71002:GVY CHK CP</t>
  </si>
  <si>
    <t>RW03 71003:MR CKN CP</t>
  </si>
  <si>
    <t>RW04 71004:CKN MARY</t>
  </si>
  <si>
    <t>RW05 71005:FSH&amp;CHIP</t>
  </si>
  <si>
    <t>RW06 71006:SPAGHETTI</t>
  </si>
  <si>
    <t>RW07 71007:CHK SALAD</t>
  </si>
  <si>
    <t>TOTAL DISTRIBUTION (VOUCHER OUT)</t>
  </si>
  <si>
    <t>TOTAL FHC VOUCHER</t>
  </si>
  <si>
    <t>TOTAL REBATE VOUCHER</t>
  </si>
  <si>
    <t>TOTAL CASH VOUCHER</t>
  </si>
  <si>
    <t>TOTAL REDEMPTION FOR CNY PROMO - SNACK</t>
  </si>
  <si>
    <t>TOTAL REDEMPTION FOR CNY PROMO - FHC</t>
  </si>
  <si>
    <t>TOTAL REDEMPTION FOR REDEPMTION CARD - SNACK</t>
  </si>
  <si>
    <t>TOTAL REDEMPTION FOR REDEPMTION CARD - BEER</t>
  </si>
  <si>
    <t>TOTAL FREEHEAD CHARGE RETURN</t>
  </si>
  <si>
    <t>TOTAL CALENDAR RETURN</t>
  </si>
  <si>
    <t>TOTAL RETURN (VOUCHER IN)</t>
  </si>
  <si>
    <t>TOTAL SIDE ORDER - LOK LOK</t>
  </si>
  <si>
    <t>TOTAL SIDE ORDER - LOK LOK MEAT</t>
  </si>
  <si>
    <t>TOTAL SIDE ORDER - LOK LOK PORK</t>
  </si>
  <si>
    <t>TOTAL SIDE ORDER - LOK LOK SEAFOOD</t>
  </si>
  <si>
    <t>TOTAL SIDE ORDER - LOK LOK VEGE</t>
  </si>
  <si>
    <t>TOTAL SIDE ORDER - LOK LOK OTHER</t>
  </si>
  <si>
    <t>TOTAL SIDE ORDER - LOK LOK PACKAGE</t>
  </si>
  <si>
    <t>TOTAL SIDE ORDER - LOK LOK MAIN DISH</t>
  </si>
  <si>
    <t>TOTAL SIDE ORDER - LOK LOK MAIN DISH LOCAL</t>
  </si>
  <si>
    <t>TOTAL SIDE ORDER - LOK LOK MAIN DISH WESTERN</t>
  </si>
  <si>
    <t>TG01 82026:BM WATER</t>
  </si>
  <si>
    <t>TOTAL SIDE ORDER - LOK LOK BEVERAGE COLD</t>
  </si>
  <si>
    <t>TOTAL SIDE ORDER - LOK LOK BEER</t>
  </si>
  <si>
    <t>TOTAL SIDE ORDER - LOK LOK TIGER</t>
  </si>
  <si>
    <t>TOTAL SIDE ORDER - LOK LOK HEINEKEN</t>
  </si>
  <si>
    <t>TOTAL SIDE ORDER - LOK LOK GUINNESS</t>
  </si>
  <si>
    <t>TOTAL SIDE ORDER - LOK LOK IMPORTED BEER</t>
  </si>
  <si>
    <t>TOTAL SIDE ORDER - LOK LOK HOEGAARDEN</t>
  </si>
  <si>
    <t>TOTAL SIDE ORDER - LOK LOK PAULANER</t>
  </si>
  <si>
    <t>TOTAL SIDE ORDER - LOK LOK STRONGBOW</t>
  </si>
  <si>
    <t>TOTAL SIDE ORDER - LOK LOK SOMERSBY</t>
  </si>
  <si>
    <t>AVERAGE BEER SALES PER PAX</t>
  </si>
  <si>
    <t>TOTAL REDEMPTION - REDEPMTION CARD</t>
  </si>
  <si>
    <t>TOTAL REDEMPTION - CNY PROMO</t>
  </si>
  <si>
    <t>YEAR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</si>
  <si>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</si>
  <si>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</si>
  <si>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</si>
  <si>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</si>
  <si>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</si>
  <si>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</si>
  <si>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</si>
  <si>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</si>
  <si>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</si>
  <si>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</si>
  <si>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</si>
  <si>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</si>
  <si>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</si>
  <si>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ITEM</t>
  </si>
  <si>
    <t>CATEGORIES</t>
  </si>
  <si>
    <t>QTY / ITEM</t>
  </si>
  <si>
    <t>OCCUPANCY</t>
  </si>
  <si>
    <t>MEMBER</t>
  </si>
  <si>
    <t>SIDE ORDER - COCKTAILS</t>
  </si>
  <si>
    <t>SIDE ORDER - BEER</t>
  </si>
  <si>
    <t>SIDE ORDER - IMPORTED BEER</t>
  </si>
  <si>
    <t>SIDE ORDER - BEER PACKAGE</t>
  </si>
  <si>
    <t>SIDE ORDER - OTHERS</t>
  </si>
  <si>
    <t>EXTEND HOUR</t>
  </si>
  <si>
    <t>OUTLET - SIDE ORDER</t>
  </si>
  <si>
    <t>OUTLET - OTHERS</t>
  </si>
  <si>
    <t>OUTLET - EXTEND HOUR</t>
  </si>
  <si>
    <t>OUTLET - PROMOTION / REDEMPTION</t>
  </si>
  <si>
    <t>OUTLET - VOUCHER</t>
  </si>
  <si>
    <t>LOK LOK BAR - LOK LOK</t>
  </si>
  <si>
    <t>LOK LOK BAR - FOOD</t>
  </si>
  <si>
    <t>LOK LOK BAR - BEVERAGE</t>
  </si>
  <si>
    <t>LOK LOK BAR - BEER</t>
  </si>
  <si>
    <t>PRODUCT</t>
  </si>
  <si>
    <t>QUANTITY</t>
  </si>
  <si>
    <t>SUMMARY</t>
  </si>
  <si>
    <t>AF02 91202:FREN FRIES</t>
  </si>
  <si>
    <t>AF32 91302:NUGGET</t>
  </si>
  <si>
    <t>AF04 91204:FSH BALL</t>
  </si>
  <si>
    <t>AF33 91303:CHK WING</t>
  </si>
  <si>
    <t>AF06 91206:SPRING RL</t>
  </si>
  <si>
    <t>AF39 91309:MC S.FRIES</t>
  </si>
  <si>
    <t>AF38 91308:MC RING</t>
  </si>
  <si>
    <t>AF41 91311:MC HSH BRW</t>
  </si>
  <si>
    <t>CF01 92001:MILO(C)</t>
  </si>
  <si>
    <t>CF02 92003:NESCAFE(C)</t>
  </si>
  <si>
    <t>CF03 92005:TEA(C)</t>
  </si>
  <si>
    <t>CF04 92007:LMN TEA(C)</t>
  </si>
  <si>
    <t>CF05 92009:GRN TEA(C)</t>
  </si>
  <si>
    <t>CF06 92011:HNY GT(C)</t>
  </si>
  <si>
    <t>CF07 92013:HONEY(C)</t>
  </si>
  <si>
    <t>CF08 92015:HNY LMN(C)</t>
  </si>
  <si>
    <t>CG01 92023:7 UP</t>
  </si>
  <si>
    <t>CG02 92024:7UP REVIVE</t>
  </si>
  <si>
    <t>CG03 92025:PEPSI</t>
  </si>
  <si>
    <t>HF01 92002:MILO(H)</t>
  </si>
  <si>
    <t>HF02 92004:NESCAFE(H)</t>
  </si>
  <si>
    <t>HF03 92006:TEA(H)</t>
  </si>
  <si>
    <t>HF04 92008:LMN TEA(H)</t>
  </si>
  <si>
    <t>HF05 92010:GRN TEA(H)</t>
  </si>
  <si>
    <t>HF06 92012:HNY GT(H)</t>
  </si>
  <si>
    <t>HF07 92014:HONEY(H)</t>
  </si>
  <si>
    <t>HF08 92016:HNY LMN(H)</t>
  </si>
  <si>
    <t>HF09 92017:CHAMOMILE</t>
  </si>
  <si>
    <t>HF11 92019:EARL GREY</t>
  </si>
  <si>
    <t>JF01 92501:GRAPE J</t>
  </si>
  <si>
    <t>JF02 92502:APPLE J</t>
  </si>
  <si>
    <t>JF03 92503:MANGO J</t>
  </si>
  <si>
    <t>JF04 92504:PASSION J</t>
  </si>
  <si>
    <t>JF05 92505:RIBENA J</t>
  </si>
  <si>
    <t>HF10 92018:DARJEELING</t>
  </si>
  <si>
    <t>LF02 91102:MAMITE CHK</t>
  </si>
  <si>
    <t>LF05 91105:BUTTER CHK</t>
  </si>
  <si>
    <t>LF01 91101:THAI CHK</t>
  </si>
  <si>
    <t>RQ12 ADD SAUCE MR</t>
  </si>
  <si>
    <t>SF01 92601:GRAPE SO</t>
  </si>
  <si>
    <t>SF02 92602:APPLE SO</t>
  </si>
  <si>
    <t>RQ05 ADD SAUCE BP</t>
  </si>
  <si>
    <t>SF03 92603:MANGO SO</t>
  </si>
  <si>
    <t>RQ10 ADD SAUCE MAYO</t>
  </si>
  <si>
    <t>SF04 92604:PASSION SO</t>
  </si>
  <si>
    <t>SF05 92605:RIBENA SO</t>
  </si>
  <si>
    <t>RQ03 ADD SAUCE 1000</t>
  </si>
  <si>
    <t>RQ15 ADD SAUCE THAI</t>
  </si>
  <si>
    <t>RQ14 ADD SAUCE TARTAR</t>
  </si>
  <si>
    <t>WF01 91001:BP CHK CP</t>
  </si>
  <si>
    <t>WF03 91003:MR CHK CP</t>
  </si>
  <si>
    <t>WF04 91004:CKN MARY</t>
  </si>
  <si>
    <t>WF05 91005:FSH&amp;CHIP</t>
  </si>
  <si>
    <t>WG01 92026:PLN WATER</t>
  </si>
  <si>
    <t>ZAA02 1202:FREN FRIES</t>
  </si>
  <si>
    <t>ZAA04 1204:FSHBALL</t>
  </si>
  <si>
    <t>ZAA06 1206:SPRING RL</t>
  </si>
  <si>
    <t>ZAA07 1207:SAUSG</t>
  </si>
  <si>
    <t>ZAB02 1302:NUGGET</t>
  </si>
  <si>
    <t>ZAB03 1303:CHK WING</t>
  </si>
  <si>
    <t>ZAB09 1309:MC SPIRAL F</t>
  </si>
  <si>
    <t>WF07 91007:CHK SALAD</t>
  </si>
  <si>
    <t>ZAB11 1311:MC HASH BRW</t>
  </si>
  <si>
    <t>ZBC04 LESS ICE</t>
  </si>
  <si>
    <t>ZBC06 NO ICE</t>
  </si>
  <si>
    <t>ZSB01 HEI BM BKT</t>
  </si>
  <si>
    <t>ZSB02 GUI BM BKT</t>
  </si>
  <si>
    <t>ZBR01 TIG BKT</t>
  </si>
  <si>
    <t>ZBC01 COLD</t>
  </si>
  <si>
    <t>ZTC06 80006:CHK WING</t>
  </si>
  <si>
    <t>ZBC02 HOT</t>
  </si>
  <si>
    <t>ZTC07 80007:CHEE H DOG</t>
  </si>
  <si>
    <t>ZBC03 WARM</t>
  </si>
  <si>
    <t>ZTC16 80016:BACON</t>
  </si>
  <si>
    <t>ZBC07 LESS SWEET</t>
  </si>
  <si>
    <t>ZTC17 80017:F WONTO</t>
  </si>
  <si>
    <t>ZBC18 ADD LEMON</t>
  </si>
  <si>
    <t>ZBC11 MORE LEMON</t>
  </si>
  <si>
    <t>ZTC18 80018:WX RL</t>
  </si>
  <si>
    <t>ZTC23 80023:KANG KONG</t>
  </si>
  <si>
    <t>ZTC24 80024:BROCCOLI</t>
  </si>
  <si>
    <t>ZTC01 80001:CHK HAM</t>
  </si>
  <si>
    <t>ZKC16 TAKE AWAY</t>
  </si>
  <si>
    <t>ZTC05 80005:HAM&amp;BEAN</t>
  </si>
  <si>
    <t>ZTC26 80026:ABALO MR</t>
  </si>
  <si>
    <t>ZTC30 80030:CRB STICK</t>
  </si>
  <si>
    <t>ZTC02 80002:CHK KIDNEY</t>
  </si>
  <si>
    <t>ZTC35 80035:F SMS YAM</t>
  </si>
  <si>
    <t>ZTC36 80036:F TF SKIN</t>
  </si>
  <si>
    <t>ZBR03 GUI EX BKT</t>
  </si>
  <si>
    <t>ZTC19 80019:DUMPLING</t>
  </si>
  <si>
    <t>ZTC38 80038:F MANTOU</t>
  </si>
  <si>
    <t>ZTC43 80043:Y DUMPLING</t>
  </si>
  <si>
    <t>ZTC04 80004:CHK SAUSG</t>
  </si>
  <si>
    <t>ZTC42 80042:CRS BAO</t>
  </si>
  <si>
    <t>ZTC31 80031:FSH BAL S</t>
  </si>
  <si>
    <t>ZCC02 VODKA RIBENA</t>
  </si>
  <si>
    <t>ZTC15 80015:MT BAL</t>
  </si>
  <si>
    <t>ZCC03 TEQUILA SUNSHINE</t>
  </si>
  <si>
    <t>ZCC05 SANGRIA</t>
  </si>
  <si>
    <t>ZTC32 80032:SOTONG</t>
  </si>
  <si>
    <t>ZTC03 80003:COC SAUSG</t>
  </si>
  <si>
    <t>ZTC40 80040:QUAIL EGGS</t>
  </si>
  <si>
    <t>ZBC14 BEER GLASS</t>
  </si>
  <si>
    <t>ZTC25 80025:LONG BEAN</t>
  </si>
  <si>
    <t>ZBC15 ICE BUCKET</t>
  </si>
  <si>
    <t>ZBC05 MORE ICE</t>
  </si>
  <si>
    <t>ZCC04 BLOODY MARY</t>
  </si>
  <si>
    <t>ZCT04 BLOODY MARY</t>
  </si>
  <si>
    <t>ZCT05 SANGRIA</t>
  </si>
  <si>
    <t>ZTC33 80033:TPURA PRW</t>
  </si>
  <si>
    <t>ZTC39 80039:CRS F BAO</t>
  </si>
  <si>
    <t>ZTC37 80037:TF PO</t>
  </si>
  <si>
    <t>TOTAL ROOM OCCUPANCY</t>
  </si>
  <si>
    <t>TOTAL ROOM</t>
  </si>
  <si>
    <t>SALES TARGET</t>
  </si>
  <si>
    <t>SALES ACHIEVEMENT</t>
  </si>
  <si>
    <t>DAILY OCCUPANCY</t>
  </si>
  <si>
    <t>MONTHLY OCCUPANCY</t>
  </si>
  <si>
    <t>TOTAL DAYS OF THE MTH</t>
  </si>
  <si>
    <t>TOTAL SIDE ORDER - TOTAL LOK LOK BEER</t>
  </si>
  <si>
    <t>TOTAL BEERS SOLD (OUTLET)</t>
  </si>
  <si>
    <t>TOTAL SIDE ORDER -  COCKTAIL SET BY BTL</t>
  </si>
  <si>
    <t>ZCC01 SCREWDRIVER</t>
  </si>
  <si>
    <t>TOTAL REDEMPTION FOR CNY PROMO - RM10V</t>
  </si>
  <si>
    <t>TOTAL BEERS OUT (OUTLET)</t>
  </si>
  <si>
    <t>RM10 CNY VOUCHER Total</t>
  </si>
  <si>
    <t>TOTAL RM10 CASH REBATE VOUCHER RETURN</t>
  </si>
  <si>
    <t>RM10 VOUCHER Total</t>
  </si>
  <si>
    <t>AM BAR A Total</t>
  </si>
  <si>
    <t>AM BAR B Total</t>
  </si>
  <si>
    <t>AM RECEPT Total</t>
  </si>
  <si>
    <t>PM BAR A Total</t>
  </si>
  <si>
    <t>PM BAR B Total</t>
  </si>
  <si>
    <t>PM RECEPT Total</t>
  </si>
  <si>
    <t>WIND Total</t>
  </si>
  <si>
    <t>AM BAR A Total CREDIT</t>
  </si>
  <si>
    <t>AM BAR B Total CREDIT</t>
  </si>
  <si>
    <t>AM RECEPT Total CREDIT</t>
  </si>
  <si>
    <t>PM BAR A Total CREDIT</t>
  </si>
  <si>
    <t>PM BAR B Total CREDIT</t>
  </si>
  <si>
    <t>PM RECEPT Total CREDIT</t>
  </si>
  <si>
    <t>EMPTY</t>
  </si>
  <si>
    <t>KELVIN Total</t>
  </si>
  <si>
    <t>EDISON Total</t>
  </si>
  <si>
    <t>MAGGIE Total</t>
  </si>
  <si>
    <t>TERRY Total</t>
  </si>
  <si>
    <t>AM SEC C Total</t>
  </si>
  <si>
    <t>AM SEC C Total CREDIT</t>
  </si>
  <si>
    <t>AM SEC B Total</t>
  </si>
  <si>
    <t>PM SEC B Total</t>
  </si>
  <si>
    <t>PM SEC D Total</t>
  </si>
  <si>
    <t>AM SEC B Total CREDIT</t>
  </si>
  <si>
    <t>PM SEC B Total CREDIT</t>
  </si>
  <si>
    <t>PM SEC D Total CREDIT</t>
  </si>
  <si>
    <t>AM SEC D Total</t>
  </si>
  <si>
    <t>PM SEC C Total</t>
  </si>
  <si>
    <t>AM SEC D Total CREDIT</t>
  </si>
  <si>
    <t>PM SEC C Total CREDIT</t>
  </si>
  <si>
    <t>AM SEC A Total</t>
  </si>
  <si>
    <t>AM SEC A Total CREDIT</t>
  </si>
  <si>
    <t>PM SEC A Total</t>
  </si>
  <si>
    <t>PM SEC A Total CREDIT</t>
  </si>
  <si>
    <t>4BP BEFORE 7PM</t>
  </si>
  <si>
    <t>4BP AFTER 7PM</t>
  </si>
  <si>
    <t xml:space="preserve">TOTAL SIDE ORDER - LOK LOK PACKAGE C </t>
  </si>
  <si>
    <t>ZTC08 80008:TRK STICK</t>
  </si>
  <si>
    <t>ZTC27 80027:OYSTER MR</t>
  </si>
  <si>
    <t>ZTC28 80028:COCKLES</t>
  </si>
  <si>
    <t>ZTC29 80029:CTL FSH</t>
  </si>
  <si>
    <t>ZTC41 80041:FSH TF PO</t>
  </si>
  <si>
    <t>TOTAL SIDE ORDER -  CS01 COCKTAIL 1+2</t>
  </si>
  <si>
    <t>TOTAL SIDE ORDER -  CS01 COCKTAIL 1+1</t>
  </si>
  <si>
    <t>ZCB01 SCREWDRIVER</t>
  </si>
  <si>
    <t>ZCB02 VODKA RIBENA</t>
  </si>
  <si>
    <t>ZCB03 TEQUILA SUNSHINE</t>
  </si>
  <si>
    <t>ZCB04 BLOODY MARY</t>
  </si>
  <si>
    <t>ZCB05 SANGRIA</t>
  </si>
  <si>
    <t>TOTAL SIDE ORDER -  CS01 COCKTAIL 2+1</t>
  </si>
  <si>
    <t>ZCT01 SCREWDRIVER</t>
  </si>
  <si>
    <t>ZCT02 VODKA RIBENA</t>
  </si>
  <si>
    <t>ZCT03 TEQUILA SUNSHINE</t>
  </si>
  <si>
    <t>LOK BAR</t>
  </si>
  <si>
    <t>LOK BAR CREDIT</t>
  </si>
  <si>
    <t>IN CHARGE ID</t>
  </si>
  <si>
    <t>IRENE Total</t>
  </si>
  <si>
    <t>RQ16 ADD SAUCE TOMATO</t>
  </si>
  <si>
    <t>RQ07 ADD SAUCE C.PADI</t>
  </si>
  <si>
    <t>ZBC09 NO SWEET</t>
  </si>
  <si>
    <t>ZBC13 JUG</t>
  </si>
  <si>
    <t>AF03 91203:GOLD MR</t>
  </si>
  <si>
    <t>AF01 91201:SFD STICK</t>
  </si>
  <si>
    <t>AF36 91306:DF WING</t>
  </si>
  <si>
    <t>AF37 91307:CALAMARI</t>
  </si>
  <si>
    <t>HP04 H:CHILDREN</t>
  </si>
  <si>
    <t>HP21 H:STUDENT</t>
  </si>
  <si>
    <t>HP03 H:MEMBER B'DAY</t>
  </si>
  <si>
    <t>HP25 H:SENIOR</t>
  </si>
  <si>
    <t>HP32 H:REGULAR</t>
  </si>
  <si>
    <t>HP17 H:FREEHEAD</t>
  </si>
  <si>
    <t>HP05 H:PROMOTION</t>
  </si>
  <si>
    <t>HP42 H:38 PROMO</t>
  </si>
  <si>
    <t>HP34 H:MEMBER</t>
  </si>
  <si>
    <t>HP08 H:XTD S ROOM</t>
  </si>
  <si>
    <t>HP16 H:ST MEM B'DAY</t>
  </si>
  <si>
    <t>HP41 H:FREEHEAD CNY</t>
  </si>
  <si>
    <t>HP40 H:ST MEMBER</t>
  </si>
  <si>
    <t>HP33 H:MEMBER 30%</t>
  </si>
  <si>
    <t>Sales Mix Report #2</t>
  </si>
  <si>
    <t>HP10 H:XTD B ROOM</t>
  </si>
  <si>
    <t/>
  </si>
  <si>
    <t>HP36 H:4BP</t>
  </si>
  <si>
    <t>Item Description</t>
  </si>
  <si>
    <t>KP04 K:CHILDREN</t>
  </si>
  <si>
    <t>KP38 K:LUNCH</t>
  </si>
  <si>
    <t>KP35 K:REGULAR</t>
  </si>
  <si>
    <t>HP09 H:XTD M ROOM</t>
  </si>
  <si>
    <t>HP11 H:XTD VIP ROOM</t>
  </si>
  <si>
    <t>KP08 K:XTD S ROOM</t>
  </si>
  <si>
    <t>KP36 K:MEMBER</t>
  </si>
  <si>
    <t>KP09 K:XTD M ROOM</t>
  </si>
  <si>
    <t>KP03 K:MEMBER B'DAY</t>
  </si>
  <si>
    <t>KP10 K:XTD B ROOM</t>
  </si>
  <si>
    <t>LF04 91104:S&amp;S CHK</t>
  </si>
  <si>
    <t>LF06 91106:HK F.RICE</t>
  </si>
  <si>
    <t>KP17 K:FREEHEAD</t>
  </si>
  <si>
    <t>LF07 91107:SBL F.RICE</t>
  </si>
  <si>
    <t>KP40 K:ST MEMBER</t>
  </si>
  <si>
    <t>LF11 91111:VEG RICE</t>
  </si>
  <si>
    <t>LF09 91109:BP UDON</t>
  </si>
  <si>
    <t>LF15 91112:CHK NOODLE</t>
  </si>
  <si>
    <t>KP41 K:FREEHEAD CNY</t>
  </si>
  <si>
    <t>LF10 91110:NISSIN</t>
  </si>
  <si>
    <t>LF16 91103:MGL CHK</t>
  </si>
  <si>
    <t>MP25 M:LADIES</t>
  </si>
  <si>
    <t>MP03 M:MEMBER B'DAY</t>
  </si>
  <si>
    <t>KP05 K:PROMOTION</t>
  </si>
  <si>
    <t>MP35 M:REGULAR</t>
  </si>
  <si>
    <t>MP17 M:FREEHEAD</t>
  </si>
  <si>
    <t>MP37 M:4BP</t>
  </si>
  <si>
    <t>NP03 N:MEMBER B'DAY</t>
  </si>
  <si>
    <t>MP21 M:MEMBER 30%</t>
  </si>
  <si>
    <t>NP08 N:XTD S ROOM</t>
  </si>
  <si>
    <t>NP05 N:PROMOTION</t>
  </si>
  <si>
    <t>NP09 N:XTD M ROOM</t>
  </si>
  <si>
    <t>MP36 M:MEMBER</t>
  </si>
  <si>
    <t>MP04 M:CHILDREN</t>
  </si>
  <si>
    <t>NP17 N:FREEHEAD</t>
  </si>
  <si>
    <t>MP16 M:ST MEM B'DAY</t>
  </si>
  <si>
    <t>NP32 N:K DINNER</t>
  </si>
  <si>
    <t>MP38 M:MEMBER 4BP</t>
  </si>
  <si>
    <t>NP35 N:REGULAR</t>
  </si>
  <si>
    <t>NP04 N:CHILDREN</t>
  </si>
  <si>
    <t>MP41 M:FREEHEAD CNY</t>
  </si>
  <si>
    <t>NP36 N:MEMBER</t>
  </si>
  <si>
    <t>MP09 M:XTD M ROOM</t>
  </si>
  <si>
    <t>NP10 N:XTD B ROOM</t>
  </si>
  <si>
    <t>NP37 N:4BP</t>
  </si>
  <si>
    <t>NP12 N:XTD SVIP ROOM</t>
  </si>
  <si>
    <t>NP42 N:38 PROMO</t>
  </si>
  <si>
    <t>NP33 N:MEMBER 30%</t>
  </si>
  <si>
    <t>MP10 M:XTD B ROOM</t>
  </si>
  <si>
    <t>NP41 N:FREEHEAD CNY</t>
  </si>
  <si>
    <t>NP38 N:MEMBER 4BP</t>
  </si>
  <si>
    <t>NP34 N:CALENDAR 20%</t>
  </si>
  <si>
    <t>MP05 M:PROMOTION</t>
  </si>
  <si>
    <t>NP11 N:XTD VIP ROOM</t>
  </si>
  <si>
    <t>MP08 M:XTD S ROOM</t>
  </si>
  <si>
    <t>NP40 N:ST MEMBER</t>
  </si>
  <si>
    <t>WF02 91002:GVY CHK CP</t>
  </si>
  <si>
    <t>WF06 91006:SPAGHETTI</t>
  </si>
  <si>
    <t>ZAA03 1203:GOLD MR</t>
  </si>
  <si>
    <t>ZAB06 1306:DF WING</t>
  </si>
  <si>
    <t>ZZZZZ SOLD OUT</t>
  </si>
  <si>
    <t>KL NOON K (TOTAL PAX)</t>
  </si>
  <si>
    <t>KL HAPPY (TOTAL PAX)</t>
  </si>
  <si>
    <t>KL NORMAL (TOTAL PAX)</t>
  </si>
  <si>
    <t>KL MIDNIGHT (TOTAL PAX)</t>
  </si>
  <si>
    <t>HP06 H:STAFF B'DAY</t>
  </si>
  <si>
    <t>HP14 H:EVENT PAX</t>
  </si>
  <si>
    <t>HP22 H:ST PHE</t>
  </si>
  <si>
    <t>HP27 H:FREEHEAD TFO</t>
  </si>
  <si>
    <t>HP28 H:CALENDAR 20%</t>
  </si>
  <si>
    <t>HP35 H:ST MEM PHE</t>
  </si>
  <si>
    <t>HP45 H:OS FREEHEADTRO</t>
  </si>
  <si>
    <t>KP06 K:STAFF B'DAY</t>
  </si>
  <si>
    <t>KP14 K:EVENT PAX</t>
  </si>
  <si>
    <t>KP16 K:ST MEM B'DAY</t>
  </si>
  <si>
    <t>KP27 K:FREEHEAD TFO</t>
  </si>
  <si>
    <t>KP45 K:OS FREEHEADTRO</t>
  </si>
  <si>
    <t>KP01 K:REGULAR</t>
  </si>
  <si>
    <t>KP02 K:MEMBER</t>
  </si>
  <si>
    <t>KP15 K:ST MEMBER</t>
  </si>
  <si>
    <t>KP25 K:LUNCH</t>
  </si>
  <si>
    <t>KP39 K:ESCAPE 10%</t>
  </si>
  <si>
    <t>HP01 H:REGULAR</t>
  </si>
  <si>
    <t>HP02 H:MEMBER</t>
  </si>
  <si>
    <t>HP15 H:ST MEMBER</t>
  </si>
  <si>
    <t>HP20 H:MEMBER 30%</t>
  </si>
  <si>
    <t>HP23 H:SENIOR</t>
  </si>
  <si>
    <t>HP26 H:CALENDAR 20%</t>
  </si>
  <si>
    <t>HP39 H:ESCAPE 10%</t>
  </si>
  <si>
    <t>HP43 H:E-MA FHC</t>
  </si>
  <si>
    <t>NP01 N:REGULAR</t>
  </si>
  <si>
    <t>NP02 N:MEMBER</t>
  </si>
  <si>
    <t>NP06 N:STAFF B'DAY</t>
  </si>
  <si>
    <t>NP14 N:EVENT PAX</t>
  </si>
  <si>
    <t>NP15 N:ST MEMBER</t>
  </si>
  <si>
    <t>NP16 N:ST MEM B'DAY</t>
  </si>
  <si>
    <t>NP20 N:MEMBER 30%</t>
  </si>
  <si>
    <t>NP25 N:K DINNER</t>
  </si>
  <si>
    <t>NP26 N:ST K DINNER</t>
  </si>
  <si>
    <t>NP27 N:FREEHEAD TFO</t>
  </si>
  <si>
    <t>NP28 N:CALENDAR 20%</t>
  </si>
  <si>
    <t>NP31 N:ST K DINNER</t>
  </si>
  <si>
    <t>NP39 N:ESCAPE 10%</t>
  </si>
  <si>
    <t>NP45 N:OS FREEHEADTRO</t>
  </si>
  <si>
    <t>MP01 M:REGULAR</t>
  </si>
  <si>
    <t>MP02 M:MEMBER</t>
  </si>
  <si>
    <t>MP06 M:STAFF B'DAY</t>
  </si>
  <si>
    <t>MP14 M:EVENT PAX</t>
  </si>
  <si>
    <t>MP15 M:ST MEMBER</t>
  </si>
  <si>
    <t>MP20 M:MEMBER 30%</t>
  </si>
  <si>
    <t>MP24 M:LADIES</t>
  </si>
  <si>
    <t>MP27 M:FREEHEAD TFO</t>
  </si>
  <si>
    <t>MP28 M:CALENDAR 20%</t>
  </si>
  <si>
    <t>MP31 M:CALENDAR 20%</t>
  </si>
  <si>
    <t>MP39 M:ESCAPE 10%</t>
  </si>
  <si>
    <t>MP40 M:ST MEMBER</t>
  </si>
  <si>
    <t>MP45 M:OS FREEHEADTRO</t>
  </si>
  <si>
    <t>KP18 K:4BP</t>
  </si>
  <si>
    <t>KP37 K:4BP</t>
  </si>
  <si>
    <t>HP18 H:4BP</t>
  </si>
  <si>
    <t>HP19 H:MEMBER 4BP</t>
  </si>
  <si>
    <t>HP38 H:MEMBER 4BP</t>
  </si>
  <si>
    <t>NP18 N:4BP</t>
  </si>
  <si>
    <t>NP19 N:MEMBER 4BP</t>
  </si>
  <si>
    <t>MP18 M:4BP</t>
  </si>
  <si>
    <t>MP19 M:MEMBER 4BP</t>
  </si>
  <si>
    <t>KP11 K:XTD VIP ROOM</t>
  </si>
  <si>
    <t>KP12 K:XTD SVIP ROOM</t>
  </si>
  <si>
    <t>HP12 H:XTD SVIP ROOM</t>
  </si>
  <si>
    <t>MP11 M:XTD VIP ROOM</t>
  </si>
  <si>
    <t>MP12 M:XTD SVIP ROOM</t>
  </si>
  <si>
    <t>CD05 81106:HK F.RICE</t>
  </si>
  <si>
    <t>CD01 81101:THAI CHK</t>
  </si>
  <si>
    <t>CD02 81102:MAMITE CHK</t>
  </si>
  <si>
    <t>CD04 81105:BUTTER CHK</t>
  </si>
  <si>
    <t>CD11 81112:CHK NOODLE</t>
  </si>
  <si>
    <t>CD09 81110:NISSIN</t>
  </si>
  <si>
    <t>CD06 81107:SBL F.RICE</t>
  </si>
  <si>
    <t>CD08 81109:BP UDON</t>
  </si>
  <si>
    <t>CD12 81103:MGL CHK</t>
  </si>
  <si>
    <t>CH02 82010:GRN TEA</t>
  </si>
  <si>
    <t>CH01 82008:LEMON TEA</t>
  </si>
  <si>
    <t>CH04 82029:SOYA</t>
  </si>
  <si>
    <t>CH05 82030:CINCAU</t>
  </si>
  <si>
    <t>CH07 82024:7 UP RV</t>
  </si>
  <si>
    <t>CH08 82025:PEPSI</t>
  </si>
  <si>
    <t>CH09 82105:RIBENA</t>
  </si>
  <si>
    <t>CJ01 86001:GUI BTL</t>
  </si>
  <si>
    <t>CD03 81104:S&amp;S CHK</t>
  </si>
  <si>
    <t>CH10 82026:BM WATER</t>
  </si>
  <si>
    <t>CM05 80005:CHEE SAUSG</t>
  </si>
  <si>
    <t>CM01 80001:COC SAUSG</t>
  </si>
  <si>
    <t>CL02 LOK PACKAGE B</t>
  </si>
  <si>
    <t>CM06 80006:BP SAUSG</t>
  </si>
  <si>
    <t>CM03 80003:CHK KIDNEY</t>
  </si>
  <si>
    <t>CH03 82028:CHRY TEA</t>
  </si>
  <si>
    <t>CM08 80008:PANDAN CHK</t>
  </si>
  <si>
    <t>CM09 80009:DCK BREAST</t>
  </si>
  <si>
    <t>CH06 82023:7 UP</t>
  </si>
  <si>
    <t>CM04 80004:CHK LIVER</t>
  </si>
  <si>
    <t>CM10 80010:CHK WING</t>
  </si>
  <si>
    <t>CO04 80057:CRS BCURD</t>
  </si>
  <si>
    <t>CI02 85002:HEI BKT</t>
  </si>
  <si>
    <t>CI01 85001:HEI BTL</t>
  </si>
  <si>
    <t>CJ02 86002:GUI BKT</t>
  </si>
  <si>
    <t>CO08 80061:VEGE BAL</t>
  </si>
  <si>
    <t>CM02 80002:BEEF BAL</t>
  </si>
  <si>
    <t>CL01 LOK PACKAGE A</t>
  </si>
  <si>
    <t>CO05 80058:QUAIL EGGS</t>
  </si>
  <si>
    <t>CO10 80063:SF TF</t>
  </si>
  <si>
    <t>CP01 80011:MT BAL S</t>
  </si>
  <si>
    <t>CM07 80007:SFL BBAL</t>
  </si>
  <si>
    <t>CO13 80066:THAI RL</t>
  </si>
  <si>
    <t>CO14 80067:CHEE SF TF</t>
  </si>
  <si>
    <t>CK01 88101:STRONG BTL</t>
  </si>
  <si>
    <t>CP02 80012:WX RL S</t>
  </si>
  <si>
    <t>CO07 80060:LGP SAMOSA</t>
  </si>
  <si>
    <t>CP03 80013:SAUSG SLC</t>
  </si>
  <si>
    <t>CO12 80065:QC EGGS</t>
  </si>
  <si>
    <t>CP05 80015:MT BAL B</t>
  </si>
  <si>
    <t>CN01 88201:HOE BTL</t>
  </si>
  <si>
    <t>CP07 80017:TW SAUSG</t>
  </si>
  <si>
    <t>CP10 80020:SFL PBAL</t>
  </si>
  <si>
    <t>CN02 88202:HOE BKT</t>
  </si>
  <si>
    <t>CO11 80064:SPRING RL</t>
  </si>
  <si>
    <t>CP04 80014:DUMPLING</t>
  </si>
  <si>
    <t>CU06 80028:XD FSH BAL</t>
  </si>
  <si>
    <t>CP11 80021:ROAST POK</t>
  </si>
  <si>
    <t>CU18 80040:FZ FSH BAL</t>
  </si>
  <si>
    <t>CP12 80022:ENO BC ROL</t>
  </si>
  <si>
    <t>CR01 88301:PAUL BTL</t>
  </si>
  <si>
    <t>CW02 80049:KANG KONG</t>
  </si>
  <si>
    <t>CU01 80023:FSH WONTON</t>
  </si>
  <si>
    <t>CO06 80059:F WANTON</t>
  </si>
  <si>
    <t>CU05 80027:WX FSH BAL</t>
  </si>
  <si>
    <t>CW04 80051:LONG BEAN</t>
  </si>
  <si>
    <t>CU07 80029:FSH BAL S</t>
  </si>
  <si>
    <t>CW06 80053:STAKE MR</t>
  </si>
  <si>
    <t>CU10 80032:ABALO SLC</t>
  </si>
  <si>
    <t>CU04 80026:CLAM</t>
  </si>
  <si>
    <t>CU15 80037:CHEE SP FP</t>
  </si>
  <si>
    <t>CU20 80042:CFSH BAL</t>
  </si>
  <si>
    <t>CU13 80035:TPURA PRW</t>
  </si>
  <si>
    <t>CZ05 87005:TIG BKT P</t>
  </si>
  <si>
    <t>CW01 80048:BOTTOM MR</t>
  </si>
  <si>
    <t>CP08 80018:BACON</t>
  </si>
  <si>
    <t>CU14 80036:CRB CLAW</t>
  </si>
  <si>
    <t>CO01 80054:MFSH EGGPL</t>
  </si>
  <si>
    <t>CZ06 87006:TIG 2BKT P</t>
  </si>
  <si>
    <t>CU03 80025:SP FSH CAK</t>
  </si>
  <si>
    <t>CU16 80038:OTAK FSH</t>
  </si>
  <si>
    <t>CW03 80050:BROCCOLI</t>
  </si>
  <si>
    <t>CW05 80052:ABALO MR</t>
  </si>
  <si>
    <t>CU09 80031:PRW BAL</t>
  </si>
  <si>
    <t>CU21 80043:CFSH RL</t>
  </si>
  <si>
    <t>CX01 81001:BP CKN CP</t>
  </si>
  <si>
    <t>CU22 80044:SF BAL</t>
  </si>
  <si>
    <t>Cheras Selatan</t>
  </si>
  <si>
    <t>CU17 80039:SALMON BAL</t>
  </si>
  <si>
    <t>CX03 81003:MR CKN CP</t>
  </si>
  <si>
    <t>CU12 80034:FSH BAL B</t>
  </si>
  <si>
    <t>CX06 81006:SPAGHETTI</t>
  </si>
  <si>
    <t>CX07 81007:CHK SALAD</t>
  </si>
  <si>
    <t>CU23 80045:CTL FSH</t>
  </si>
  <si>
    <t>CY01 88001:SOME BTL</t>
  </si>
  <si>
    <t>CY02 88002:SOME BKT</t>
  </si>
  <si>
    <t>CR02 88302:PAUL BKT</t>
  </si>
  <si>
    <t>CU19 80041:SCLOP BAL</t>
  </si>
  <si>
    <t>CX05 81005:FSH&amp;CHIP</t>
  </si>
  <si>
    <t>CX02 81002:GVY CHK CP</t>
  </si>
  <si>
    <t>CX04 81004:CKN MARY</t>
  </si>
  <si>
    <t>CU11 80033:PC SAUSG</t>
  </si>
  <si>
    <t>CZ01 87001:TIG BTL</t>
  </si>
  <si>
    <t>ZBC17 REMARK - ICE ONL</t>
  </si>
  <si>
    <t>ZBC10 LESS LEMON</t>
  </si>
  <si>
    <t>CCS LOK LOK BAR</t>
  </si>
  <si>
    <t>CP06 80016:POK LIVER</t>
  </si>
  <si>
    <t>CP09 80019:RINDS</t>
  </si>
  <si>
    <t>CU02 80024:FSH MI CAK</t>
  </si>
  <si>
    <t>CU08 80030:TF FSH BAL</t>
  </si>
  <si>
    <t>CU24 80046:SHISAMO</t>
  </si>
  <si>
    <t>CU25 80047:TIGER PRW</t>
  </si>
  <si>
    <t>CO02 80055:MFSH CL</t>
  </si>
  <si>
    <t>CO03 80056:MFSH LF</t>
  </si>
  <si>
    <t>CO09 80062:MFSH BAL</t>
  </si>
  <si>
    <t>CO15 80068:R SKIN RL</t>
  </si>
  <si>
    <t>CD07 81108:SBL F.MEE</t>
  </si>
  <si>
    <t>CD10 81111:VEG RICE</t>
  </si>
  <si>
    <t>CZ02 87002:TIG BKT</t>
  </si>
  <si>
    <t>CZ03 87003:TIG RND</t>
  </si>
  <si>
    <t>CZ04 87004:TIG 2+1</t>
  </si>
  <si>
    <t>CI03 85003:HEI RND</t>
  </si>
  <si>
    <t>CI04 85004:HEI 3+1</t>
  </si>
  <si>
    <t>CJ03 86003:GUI RND</t>
  </si>
  <si>
    <t>CK02 88102:STRONG BKT</t>
  </si>
  <si>
    <t>RM 2 VOUCHER Total</t>
  </si>
  <si>
    <t>TOTAL RM 2 CASH REBATE VOUCHER RETURN</t>
  </si>
  <si>
    <t>GERALD Total</t>
  </si>
  <si>
    <t>PIRES Total</t>
  </si>
  <si>
    <t>RONE Total</t>
  </si>
  <si>
    <t>LIAU Total</t>
  </si>
  <si>
    <t>HOW Total</t>
  </si>
  <si>
    <t>RONALD Total</t>
  </si>
  <si>
    <t>IVE Total</t>
  </si>
  <si>
    <t>LONG Total</t>
  </si>
  <si>
    <t>ADRIAN Total</t>
  </si>
  <si>
    <t>JOHENNIE Total</t>
  </si>
  <si>
    <t>CELESTE Total</t>
  </si>
  <si>
    <t>WEE Total</t>
  </si>
  <si>
    <t>VINCENT Total</t>
  </si>
  <si>
    <t>TERANCE Total</t>
  </si>
  <si>
    <t>A MARCUS Total</t>
  </si>
  <si>
    <t>KINNA Total</t>
  </si>
  <si>
    <t>POINT SOFT Total</t>
  </si>
  <si>
    <t>ADMOND Total</t>
  </si>
  <si>
    <t>AMIR Total</t>
  </si>
  <si>
    <t>EDDIE Total</t>
  </si>
  <si>
    <t>ALAN Total</t>
  </si>
  <si>
    <t>GERALD Total CREDIT</t>
  </si>
  <si>
    <t>PIRES Total CREDIT</t>
  </si>
  <si>
    <t>RONE Total CREDIT</t>
  </si>
  <si>
    <t>LIAU Total CREDIT</t>
  </si>
  <si>
    <t>HOW Total CREDIT</t>
  </si>
  <si>
    <t>RONALD Total CREDIT</t>
  </si>
  <si>
    <t>IVE Total CREDIT</t>
  </si>
  <si>
    <t>LONG Total CREDIT</t>
  </si>
  <si>
    <t>ADRIAN Total CREDIT</t>
  </si>
  <si>
    <t>JOHENNIE Total CREDIT</t>
  </si>
  <si>
    <t>CELESTE Total CREDIT</t>
  </si>
  <si>
    <t>WEE Total CREDIT</t>
  </si>
  <si>
    <t>VINCENT Total CREDIT</t>
  </si>
  <si>
    <t>TERRY Total CREDIT</t>
  </si>
  <si>
    <t>EDISON Total CREDIT</t>
  </si>
  <si>
    <t>WIND Total CREDIT</t>
  </si>
  <si>
    <t>KELVIN Total CREDIT</t>
  </si>
  <si>
    <t>TERANCE Total CREDIT</t>
  </si>
  <si>
    <t>A MARCUS Total CREDIT</t>
  </si>
  <si>
    <t>KINNA Total CREDIT</t>
  </si>
  <si>
    <t>IRENE Total CREDIT</t>
  </si>
  <si>
    <t>MAGGIE Total CREDIT</t>
  </si>
  <si>
    <t>POINT SOFT Total CREDIT</t>
  </si>
  <si>
    <t>ADMOND Total CREDIT</t>
  </si>
  <si>
    <t>AMIR Total CREDIT</t>
  </si>
  <si>
    <t>EDDIE Total CREDIT</t>
  </si>
  <si>
    <t>ALAN Total CREDIT</t>
  </si>
  <si>
    <t>DERIC Total</t>
  </si>
  <si>
    <t>DERIC Total CREDIT</t>
  </si>
  <si>
    <t>ALAN YONG Total</t>
  </si>
  <si>
    <t>ALAN YONG Total CREDIT</t>
  </si>
  <si>
    <t>AF35 91305:THAI RL</t>
  </si>
  <si>
    <t>Page 2</t>
  </si>
  <si>
    <t>ID: R1056</t>
  </si>
  <si>
    <t>Total Qty</t>
  </si>
  <si>
    <t>Page 3</t>
  </si>
  <si>
    <t>Page 4</t>
  </si>
  <si>
    <t>ADMOND</t>
  </si>
  <si>
    <t>AM BAR A</t>
  </si>
  <si>
    <t>AM RECEPT</t>
  </si>
  <si>
    <t>AM SEC A</t>
  </si>
  <si>
    <t>AM SEC B</t>
  </si>
  <si>
    <t>LOK BAR Total</t>
  </si>
  <si>
    <t>PM RECEPT</t>
  </si>
  <si>
    <t>PM SEC B</t>
  </si>
  <si>
    <t>AM BAR A CREDIT</t>
  </si>
  <si>
    <t>AM RECEPT CREDIT</t>
  </si>
  <si>
    <t>PM RECEPT CREDIT</t>
  </si>
  <si>
    <t>PM SEC B CREDIT</t>
  </si>
  <si>
    <t>ALAN</t>
  </si>
  <si>
    <t>PM SEC A</t>
  </si>
  <si>
    <t>PM BAR A</t>
  </si>
  <si>
    <t>PM BAR A CREDIT</t>
  </si>
  <si>
    <t>WEEK</t>
  </si>
  <si>
    <t>CUSTOMER COUNT</t>
  </si>
  <si>
    <t>AVE. SALES/PAX</t>
  </si>
  <si>
    <t>BEER SOLD</t>
  </si>
  <si>
    <t>BEER SOLD/PAX</t>
  </si>
  <si>
    <t>SIDE ORDER FOOD</t>
  </si>
  <si>
    <t>SIDE ORDER FOOD/PAX</t>
  </si>
  <si>
    <t>SIDE ORDER LOK LOK</t>
  </si>
  <si>
    <t>SIDE ORDER LOK LOK/PAX</t>
  </si>
  <si>
    <t>DATE</t>
  </si>
  <si>
    <t>TARGET ACHIEVEMENT</t>
  </si>
  <si>
    <t>DAY</t>
  </si>
  <si>
    <t>CCS</t>
  </si>
  <si>
    <t>SIDE ORDER LOK LOK BEER</t>
  </si>
  <si>
    <t>SIDE ORDER LOK LOK IMPORTED BEER</t>
  </si>
  <si>
    <t>DIFFERENCES</t>
  </si>
  <si>
    <t>INCHARGE &amp; VOUCHER</t>
  </si>
  <si>
    <t>OX31 ONEW MEM CARD</t>
  </si>
  <si>
    <t>ZAA01 1201:SFD STICK</t>
  </si>
  <si>
    <t>ZZZZZ WRONG KEY</t>
  </si>
  <si>
    <t>RQ01 1601:ADD RICE</t>
  </si>
  <si>
    <t>ZBC16 TAKE AWAY</t>
  </si>
  <si>
    <t>ZAB05 1305:THAI RL</t>
  </si>
  <si>
    <t>ZAB04 1304:IKAN BILIS</t>
  </si>
  <si>
    <t>CL31 SET 1 + GRILLED</t>
  </si>
  <si>
    <t>CM33 82003:COC SAUSG</t>
  </si>
  <si>
    <t>CO31 82026:MINI BCURD</t>
  </si>
  <si>
    <t>CO32 82027:QUAIL EGGS</t>
  </si>
  <si>
    <t>CO36 82031:SPICE RL</t>
  </si>
  <si>
    <t>CO37 82032:BCURD RL</t>
  </si>
  <si>
    <t>CP33 82010:TW SAUSG</t>
  </si>
  <si>
    <t>CP38 82015:BC LBEAN</t>
  </si>
  <si>
    <t>CU32 82017:FSH BAL S</t>
  </si>
  <si>
    <t>CU35 82020:SALMON BAL</t>
  </si>
  <si>
    <t>CW31 82022:WT SPIN</t>
  </si>
  <si>
    <t>CW32 82023:LONG BEAN</t>
  </si>
  <si>
    <t>CW34 82025:ABALO MR</t>
  </si>
  <si>
    <t>KG31 82101:SB GRIL FS</t>
  </si>
  <si>
    <t>KG32 82102:CTL WT SPI</t>
  </si>
  <si>
    <t>KG33 82103:SB SOTONG</t>
  </si>
  <si>
    <t>KG34 82104:OYS OMEL</t>
  </si>
  <si>
    <t>ZLB01 FRIED</t>
  </si>
  <si>
    <t>ZLB03 BOILED</t>
  </si>
  <si>
    <t>CL11 LOK SET 1</t>
  </si>
  <si>
    <t>CM31 82001:CHK KIDNEY</t>
  </si>
  <si>
    <t>CM34 82004:CHEE SAUSG</t>
  </si>
  <si>
    <t>CM36 82006:JPN CTICK</t>
  </si>
  <si>
    <t>CM37 82007:CHK WING</t>
  </si>
  <si>
    <t>CO33 82028:WANTON</t>
  </si>
  <si>
    <t>CO34 82029:SF TF</t>
  </si>
  <si>
    <t>CO35 82030:QC EGGS</t>
  </si>
  <si>
    <t>CO38 82033:CHEE SF TF</t>
  </si>
  <si>
    <t>CO39 82034:MINI BUN</t>
  </si>
  <si>
    <t>CP32 82009:MT BAL S</t>
  </si>
  <si>
    <t>CP34 82011:JPN PTICK</t>
  </si>
  <si>
    <t>CP36 82013:SIEW MAI</t>
  </si>
  <si>
    <t>CP37 82014:BC SHOOT</t>
  </si>
  <si>
    <t>CU33 82018:FSH BAL B</t>
  </si>
  <si>
    <t>CU36 82021:FZ FSH BAL</t>
  </si>
  <si>
    <t>DB33 83010:TW SAUSG</t>
  </si>
  <si>
    <t>DD33 83024:BROCCOLI</t>
  </si>
  <si>
    <t>KG35 82105:SB GRIL ST</t>
  </si>
  <si>
    <t>ZLB02 GRILLED</t>
  </si>
  <si>
    <t>CL21 GRILLED SET</t>
  </si>
  <si>
    <t>CM35 82005:BP SAUSG</t>
  </si>
  <si>
    <t>CP35 82012:ROAST POK</t>
  </si>
  <si>
    <t>CU31 82016:CLAM</t>
  </si>
  <si>
    <t>CW33 82024:BROCCOLI</t>
  </si>
  <si>
    <t>ZKC17 REMARK - MORE BU</t>
  </si>
  <si>
    <t>CL51 GRILLED + BEER</t>
  </si>
  <si>
    <t>CM32 82002:CHK LIVER</t>
  </si>
  <si>
    <t>ZBC17 REMARK - KAU KAU</t>
  </si>
  <si>
    <t>DA36 83006:JPN CTICK</t>
  </si>
  <si>
    <t>DB34 83011:JPN PTICK</t>
  </si>
  <si>
    <t>KG39 82109:BUTTER F&amp;S</t>
  </si>
  <si>
    <t>ZZZZZ DOUBLE KEY</t>
  </si>
  <si>
    <t>CU34 82019:CTL FSH</t>
  </si>
  <si>
    <t>CL32 SET 2 + GRILLED</t>
  </si>
  <si>
    <t>KG38 82108:SALTED F&amp;S</t>
  </si>
  <si>
    <t>CP31 82008:POK LIVER</t>
  </si>
  <si>
    <t>WK 18</t>
  </si>
  <si>
    <t>KG36 82106:KH GRN MUS</t>
  </si>
  <si>
    <t>KG37 82107:KH BB CLAM</t>
  </si>
  <si>
    <t>TOTAL SIDE ORDER - LOK LOK GRILLED</t>
  </si>
  <si>
    <t>SIDE ORDER LOK LOK GRILLED</t>
  </si>
  <si>
    <t>SIDE ORDER - LOK LOK GRILLED (ALA CARTE)</t>
  </si>
  <si>
    <t>SIDE ORDER - LOK LOK GRILLED (SET)</t>
  </si>
  <si>
    <t>CL41 SET 1 + BEER</t>
  </si>
  <si>
    <t>CL42 SET 2 + BEER</t>
  </si>
  <si>
    <t>CL61 ALL IN SET 1</t>
  </si>
  <si>
    <t>CL62 ALL IN SET 2</t>
  </si>
  <si>
    <t>HP29 H:60% HC</t>
  </si>
  <si>
    <t>HP41 H:MAXIS 50%</t>
  </si>
  <si>
    <t>NP41 N:MAXIS 50%</t>
  </si>
  <si>
    <t>MP41 M:MAXIS 50%</t>
  </si>
  <si>
    <t>TOTAL REDEMPTION - MAXIS PROMO</t>
  </si>
  <si>
    <t>TOTAL REDEMPTION - GRAND OPENING PROMO</t>
  </si>
  <si>
    <t>TOTAL REDEMPTION - PARENT'S DAY PROMO</t>
  </si>
  <si>
    <t>TOTAL SALES OF THE MTH</t>
  </si>
  <si>
    <t>ROOM OCCUPANCY</t>
  </si>
  <si>
    <t>AVE. SALES/ROOM</t>
  </si>
  <si>
    <t>WK 19</t>
  </si>
  <si>
    <t>Support</t>
  </si>
  <si>
    <t>Support Total</t>
  </si>
  <si>
    <t>2014/5/2 12:29</t>
  </si>
  <si>
    <t xml:space="preserve">Date: 2014/05/01 (Thu) </t>
  </si>
  <si>
    <t>DC34 83019:CTL FSH</t>
  </si>
  <si>
    <t>ZKC17 REMARK - ADD</t>
  </si>
  <si>
    <t>ZZZZZ CUST TO FULL</t>
  </si>
  <si>
    <t>2014/5/5 17:23</t>
  </si>
  <si>
    <t xml:space="preserve">Date: 2014/05/02 (Fri) </t>
  </si>
  <si>
    <t>2014/5/5 17:25</t>
  </si>
  <si>
    <t xml:space="preserve">Date: 2014/05/03 (Sat) </t>
  </si>
  <si>
    <t>DB37 83014:BC SHOOT</t>
  </si>
  <si>
    <t xml:space="preserve">Date: 2014/05/04 (Sun) </t>
  </si>
  <si>
    <t>AVE.PAX/ROOM</t>
  </si>
  <si>
    <t>RONALD</t>
  </si>
  <si>
    <t>ADMOND CREDIT</t>
  </si>
  <si>
    <t>AM SEC A CREDIT</t>
  </si>
  <si>
    <t>AM SEC B CREDIT</t>
  </si>
  <si>
    <t>LOK BAR Total CREDIT</t>
  </si>
  <si>
    <t>PM SEC A CREDIT</t>
  </si>
  <si>
    <t>RONALD CREDIT</t>
  </si>
  <si>
    <t>ALAN CREDIT</t>
  </si>
  <si>
    <t>Support CREDIT</t>
  </si>
  <si>
    <t>Support Total CREDIT</t>
  </si>
  <si>
    <t>BT04 7004:TIG 2+1</t>
  </si>
  <si>
    <t>2014/5/12 12:11</t>
  </si>
  <si>
    <t xml:space="preserve">Date: 2014/05/05 (Mon) </t>
  </si>
  <si>
    <t>DD04 81051:LONG BEAN</t>
  </si>
  <si>
    <t>ZAB07 1307: CALAMARI</t>
  </si>
  <si>
    <t>ZAB08 1308 MC RING</t>
  </si>
  <si>
    <t>ZAB10 1310:MC HP SMILE</t>
  </si>
  <si>
    <t>ZBC08 MORE SWEET</t>
  </si>
  <si>
    <t>ZBC17 REMARK - LESS IC</t>
  </si>
  <si>
    <t>ZZZZZ CHANGE REGULAR</t>
  </si>
  <si>
    <t xml:space="preserve">Date: 2014/05/06 (Tue) </t>
  </si>
  <si>
    <t>DA32 83002:CHK LIVER</t>
  </si>
  <si>
    <t>DB31 83008:POK LIVER</t>
  </si>
  <si>
    <t>DC31 83016:CLAM</t>
  </si>
  <si>
    <t>DE33 83028:WANTON</t>
  </si>
  <si>
    <t>RQ13 ADD SAUCE SAMBAL</t>
  </si>
  <si>
    <t>ZBC17 REMARK - ICE</t>
  </si>
  <si>
    <t>ZBM02 HEI MEM EX BKT</t>
  </si>
  <si>
    <t>ZZZZZ CHANGE K DINNER</t>
  </si>
  <si>
    <t>BH04 5004:HEI 3+1</t>
  </si>
  <si>
    <t xml:space="preserve">Date: 2014/05/07 (Wed) </t>
  </si>
  <si>
    <t>RQ02 1602:ADD F.EGG</t>
  </si>
  <si>
    <t>RQ08 ADD SAUCE CHEESE</t>
  </si>
  <si>
    <t>ZBR02 HEI EX BKT</t>
  </si>
  <si>
    <t>ZZZZZ CHANGE MEMBER</t>
  </si>
  <si>
    <t xml:space="preserve">Date: 2014/05/08 (Thu) </t>
  </si>
  <si>
    <t>LF08 91108:SBL F.MEE</t>
  </si>
  <si>
    <t>ZKC17 REMARK - EX SAUC</t>
  </si>
  <si>
    <t>2014/5/12 12:12</t>
  </si>
  <si>
    <t xml:space="preserve">Date: 2014/05/09 (Fri) </t>
  </si>
  <si>
    <t>DA31 83001:CHK KIDNEY</t>
  </si>
  <si>
    <t>ZBC17 REMARK - EXTRA L</t>
  </si>
  <si>
    <t>ZKC17 REMARK - MORE SA</t>
  </si>
  <si>
    <t>ZZZZZ CUS CANCEL</t>
  </si>
  <si>
    <t>CL12 LOK SET 2</t>
  </si>
  <si>
    <t xml:space="preserve">Date: 2014/05/10 (Sat) </t>
  </si>
  <si>
    <t>JD06 2926:WATER JUG</t>
  </si>
  <si>
    <t>ZBC17 REMARK - GLASS</t>
  </si>
  <si>
    <t>ZKC17 REMARK - SPLIT</t>
  </si>
  <si>
    <t>Page 5</t>
  </si>
  <si>
    <t>AF34 91304:IKAN BILIS</t>
  </si>
  <si>
    <t xml:space="preserve">Date: 2014/05/11 (Sun) </t>
  </si>
  <si>
    <t>WK 20</t>
  </si>
  <si>
    <t>TARGET ACHIEVEMENT OF THE WK</t>
  </si>
  <si>
    <t>WK 21</t>
  </si>
  <si>
    <t>2014/5/19 14:32</t>
  </si>
  <si>
    <t xml:space="preserve">Date: 2014/05/12 (Mon) </t>
  </si>
  <si>
    <t>ZKC17 REMARK - SAUCE M</t>
  </si>
  <si>
    <t>AF07 91207:SAUSG</t>
  </si>
  <si>
    <t xml:space="preserve">Date: 2014/05/13 (Tue) </t>
  </si>
  <si>
    <t>RQ06 ADD SAUCE BUTTER</t>
  </si>
  <si>
    <t>ZKC17 REMARK - NO ONIO</t>
  </si>
  <si>
    <t>2014/5/19 14:33</t>
  </si>
  <si>
    <t xml:space="preserve">Date: 2014/05/14 (Wed) </t>
  </si>
  <si>
    <t>JD01 2923:7 UP JUG</t>
  </si>
  <si>
    <t>ZBC17 REMARK - GAO GAO</t>
  </si>
  <si>
    <t xml:space="preserve">Date: 2014/05/15 (Thu) </t>
  </si>
  <si>
    <t>ZBC17 REMARK - ADD HON</t>
  </si>
  <si>
    <t>ZRM01 REASON - CHIVAS</t>
  </si>
  <si>
    <t>2014/5/19 14:37</t>
  </si>
  <si>
    <t xml:space="preserve">Date: 2014/05/16 (Fri) </t>
  </si>
  <si>
    <t>ZKC06 VEGE ONLY</t>
  </si>
  <si>
    <t>ZKC17 REMARK - TAR TAR</t>
  </si>
  <si>
    <t>ZZZZZ APPLY MEM</t>
  </si>
  <si>
    <t>AF40 91310:MC HP SMIL</t>
  </si>
  <si>
    <t xml:space="preserve">Date: 2014/05/17 (Sat) </t>
  </si>
  <si>
    <t>DE37 83032:BCURD RL</t>
  </si>
  <si>
    <t>ZBC17 REMARK - MILO TA</t>
  </si>
  <si>
    <t>ZRM01 REASON - 5090</t>
  </si>
  <si>
    <t xml:space="preserve">Date: 2014/05/18 (Sun) </t>
  </si>
  <si>
    <t>ZBC17 REMARK - ALL</t>
  </si>
  <si>
    <t>ZZZZZ CHG ITEM</t>
  </si>
  <si>
    <t>2014/5/26 18:37</t>
  </si>
  <si>
    <t xml:space="preserve">Date: 2014/05/19 (Mon) </t>
  </si>
  <si>
    <t>2014/5/26 18:38</t>
  </si>
  <si>
    <t xml:space="preserve">Date: 2014/05/20 (Tue) </t>
  </si>
  <si>
    <t>ZBM01 TIG MEM BKT</t>
  </si>
  <si>
    <t>ZKC17 REMARK - MORE SO</t>
  </si>
  <si>
    <t>ZZZZZ CHANGE 4BP</t>
  </si>
  <si>
    <t xml:space="preserve">Date: 2014/05/21 (Wed) </t>
  </si>
  <si>
    <t>DB35 83012:ROAST POK</t>
  </si>
  <si>
    <t>DB36 83013:SIEW MAI</t>
  </si>
  <si>
    <t>ZBC17 REMARK - 2 TICKE</t>
  </si>
  <si>
    <t>ZKC17 REMARK - EX SALA</t>
  </si>
  <si>
    <t xml:space="preserve">Date: 2014/05/22 (Thu) </t>
  </si>
  <si>
    <t>ZKC17 REMARK - DONT PU</t>
  </si>
  <si>
    <t xml:space="preserve">Date: 2014/05/23 (Fri) </t>
  </si>
  <si>
    <t>DD31 83022:WT SPIN</t>
  </si>
  <si>
    <t>DD34 83025:ABALO MR</t>
  </si>
  <si>
    <t>ZBC17 REMARK - FREE 2</t>
  </si>
  <si>
    <t>ZKC01 LESS OILY</t>
  </si>
  <si>
    <t>ZRM01 REASON - 5103</t>
  </si>
  <si>
    <t>2014/5/26 18:39</t>
  </si>
  <si>
    <t xml:space="preserve">Date: 2014/05/25 (Sun) </t>
  </si>
  <si>
    <t>ZKC17 REMARK - MORE DR</t>
  </si>
  <si>
    <t>WK 22</t>
  </si>
  <si>
    <t>TOTAL SIDE ORDER - LOK LOK MAIN DISH (NEW MENU)</t>
  </si>
  <si>
    <t>TOTAL SIDE ORDER - LOK LOK MAIN DISH GARDEN (NEW MENU)</t>
  </si>
  <si>
    <t>ES01 81001:CHEE CKN</t>
  </si>
  <si>
    <t>ES02 81002:GARDEN GR</t>
  </si>
  <si>
    <t>ES03 81003:POP CKN</t>
  </si>
  <si>
    <t>ES04 81004:SEAWEED</t>
  </si>
  <si>
    <t>TOTAL SIDE ORDER - LOK LOK MAIN DISH WESTERN (NEW MENU)</t>
  </si>
  <si>
    <t>ET01 81101:FSH&amp;CHIP</t>
  </si>
  <si>
    <t>ET02 81102:FSH FILLET</t>
  </si>
  <si>
    <t>ET03 81103:MR CKN CP</t>
  </si>
  <si>
    <t>ET04 81104:BP CKN CP</t>
  </si>
  <si>
    <t>TOTAL SIDE ORDER - LOK LOK MAIN DISH ITALIAN FOOD (NEW MENU)</t>
  </si>
  <si>
    <t>EU01 81201:SP BOLO</t>
  </si>
  <si>
    <t>EU02 81202:SP CAR</t>
  </si>
  <si>
    <t>EU03 81203:SP CURRY</t>
  </si>
  <si>
    <t>EU04 81204:SAUSG RICE</t>
  </si>
  <si>
    <t>EU05 81205:FSH RICE</t>
  </si>
  <si>
    <t>EU06 81206:CKN RICE</t>
  </si>
  <si>
    <t>EU07 81207:SAUSG SP</t>
  </si>
  <si>
    <t>EU08 81208:FSH SP</t>
  </si>
  <si>
    <t>EU09 81209:CKN SP</t>
  </si>
  <si>
    <t>TOTAL SIDE ORDER - LOK LOK MAIN DISH STREET FOOD (NEW MENU)</t>
  </si>
  <si>
    <t>EV01 81301:YANG F.RIC</t>
  </si>
  <si>
    <t>EV02 81302:SAL F.RICE</t>
  </si>
  <si>
    <t>EV03 81303:KAM F.RICE</t>
  </si>
  <si>
    <t>EV04 81304:XO F.RICE</t>
  </si>
  <si>
    <t>EV05 81305:NASI LEMAK</t>
  </si>
  <si>
    <t>EV06 81306:KUEY TEOW</t>
  </si>
  <si>
    <t>EV07 81307:WANTON NDL</t>
  </si>
  <si>
    <t>EV08 81308:MEE GORENG</t>
  </si>
  <si>
    <t>EV09 81309:NL BEREMPA</t>
  </si>
  <si>
    <t>EV10 81310:NL CRY CKN</t>
  </si>
  <si>
    <t>EV11 81311:NL RENDANG</t>
  </si>
  <si>
    <t>EV12 81312:NL SAMBAL</t>
  </si>
  <si>
    <t>EV13 81313:RC CRY CKN</t>
  </si>
  <si>
    <t>EV14 81314:RC PERATAI</t>
  </si>
  <si>
    <t>EV15 81315:RC MUTTON</t>
  </si>
  <si>
    <t>TOTAL SIDE ORDER - LOK LOK MAIN DISH VEGE FOOD (NEW MENU)</t>
  </si>
  <si>
    <t>EW01 81401:VEGE F.RIC</t>
  </si>
  <si>
    <t>EW02 81402:VEGE F.HOO</t>
  </si>
  <si>
    <t>EW03 81403:ASAM FSH</t>
  </si>
  <si>
    <t>TOTAL SIDE ORDER - LOK LOK SNACK (NEW MENU)</t>
  </si>
  <si>
    <t>TOTAL SIDE ORDER - LOK LOK BITE (NEW MENU)</t>
  </si>
  <si>
    <t>EX01 81501:ON RING</t>
  </si>
  <si>
    <t>EX02 81502:SAUSG</t>
  </si>
  <si>
    <t>EX03 81503:FREN FRIES</t>
  </si>
  <si>
    <t>EX04 81504:F.WANTON</t>
  </si>
  <si>
    <t>EX05 81505:LOBAK</t>
  </si>
  <si>
    <t>EX06 81506:NUGGET</t>
  </si>
  <si>
    <t>EX07 81507:SPRING RL</t>
  </si>
  <si>
    <t>EX08 81508:BOXING</t>
  </si>
  <si>
    <t>EX09 81509:SF TF</t>
  </si>
  <si>
    <t>EX10 81510:CHK WING</t>
  </si>
  <si>
    <t>EY01 81601:S&amp;S SAUSG</t>
  </si>
  <si>
    <t>EY02 81602:CTL ROJAK</t>
  </si>
  <si>
    <t>EY03 81603:CALAMARI</t>
  </si>
  <si>
    <t>EY04 81604:NYONYA FSH</t>
  </si>
  <si>
    <t>TOTAL SIDE ORDER - LOK LOK BOOZE (NEW MENU)</t>
  </si>
  <si>
    <t>TOTAL SIDE ORDER - LOK LOK BITE SET (NEW MENU)</t>
  </si>
  <si>
    <t>CX01 81701:BITE SET A</t>
  </si>
  <si>
    <t>CX02 81702:BITE SET B</t>
  </si>
  <si>
    <t>CD01 81801:MC ALACART</t>
  </si>
  <si>
    <t>CD02 81802:MC BEER</t>
  </si>
  <si>
    <t>TOTAL SIDE ORDER - LOK LOK MCCAIN SET (NEW MENU)</t>
  </si>
  <si>
    <t>TOTAL SIDE ORDER - LOK LOK BEVERAGE (NEW MENU)</t>
  </si>
  <si>
    <t>TOTAL SIDE ORDER - LOK LOK COLD (NEW MENU)</t>
  </si>
  <si>
    <t>TOTAL SIDE ORDER - LOK LOK HOT (NEW MENU)</t>
  </si>
  <si>
    <t>BA01 82001:MILO(C)</t>
  </si>
  <si>
    <t>BA02 82003:NESCAFE(C)</t>
  </si>
  <si>
    <t>BA03 82005:TEA(C)</t>
  </si>
  <si>
    <t>BA04 82007:LMN TEA ( C )</t>
  </si>
  <si>
    <t>BA05 82009:GRN TEA(C)</t>
  </si>
  <si>
    <t>BA06 82011:HNY GT(C)</t>
  </si>
  <si>
    <t>BA07 82013:HONEY (C)</t>
  </si>
  <si>
    <t>BA08 82015:HNY LMN(C)</t>
  </si>
  <si>
    <t>BB01 82002:MILO(H)</t>
  </si>
  <si>
    <t>BB02 82004:NESCAFE(H)</t>
  </si>
  <si>
    <t>BB03 82006:TEA(H)</t>
  </si>
  <si>
    <t>BB04 82008:LMN TEA(H)</t>
  </si>
  <si>
    <t>BB05 82010:GRN TEA(H)</t>
  </si>
  <si>
    <t>BB06 82012:HNY GT(H)</t>
  </si>
  <si>
    <t>BB07 82014:HONEY(H)</t>
  </si>
  <si>
    <t>BB08 82016:HNY LMN(H)</t>
  </si>
  <si>
    <t>BB09 82017:CHAMOMILE</t>
  </si>
  <si>
    <t>BB10 82018:DARJEELING</t>
  </si>
  <si>
    <t>BB11 82019:EARL GREY</t>
  </si>
  <si>
    <t>BB12 82020:CAPPU(H)</t>
  </si>
  <si>
    <t>BB13 82021:CHOCO(H)</t>
  </si>
  <si>
    <t>BB14 82022:MOCHA(H)</t>
  </si>
  <si>
    <t>BE01 82501:GRAPE J</t>
  </si>
  <si>
    <t>BE02 82502:APPLE J</t>
  </si>
  <si>
    <t>BE03 82503:MANGO J</t>
  </si>
  <si>
    <t>BE04 82504:PASSION J</t>
  </si>
  <si>
    <t>BE05 82505:RIBENA J</t>
  </si>
  <si>
    <t>TOTAL SIDE ORDER - LOK LOK JUICE (NEW MENU)</t>
  </si>
  <si>
    <t>BF01 82601:GRAPE SO</t>
  </si>
  <si>
    <t>BF02 82602:APPLE SO</t>
  </si>
  <si>
    <t>BF03 82603:MANGO SO</t>
  </si>
  <si>
    <t>BF04 82604:PASSION SO</t>
  </si>
  <si>
    <t>BF05 82605:RIBENA SO</t>
  </si>
  <si>
    <t>TOTAL SIDE ORDER - LOK LOK SODA (NEW MENU)</t>
  </si>
  <si>
    <t>BI01 82801:GRAPE SM</t>
  </si>
  <si>
    <t>BI02 82802:APPLE SM</t>
  </si>
  <si>
    <t>BI03 82803:MANGO SM</t>
  </si>
  <si>
    <t>BI04 82804:PASSION SM</t>
  </si>
  <si>
    <t>BI05 82805:RIBENA SM</t>
  </si>
  <si>
    <t>BI06 82820:CAPPU SM</t>
  </si>
  <si>
    <t>BI07 82821:CHOCO SM</t>
  </si>
  <si>
    <t>BI08 82822:MOCHA SM</t>
  </si>
  <si>
    <t>TOTAL SIDE ORDER - LOK LOK SMOOTHIES (NEW MENU)</t>
  </si>
  <si>
    <t>TOTAL SIDE ORDER - LOK LOK PACK (NEW MENU)</t>
  </si>
  <si>
    <t>BJ01 82008:LEMON TEA</t>
  </si>
  <si>
    <t>BJ02 82010:GRN TEA</t>
  </si>
  <si>
    <t>BJ03 82028:CHRY TEA</t>
  </si>
  <si>
    <t>BJ04 82029:SOYA</t>
  </si>
  <si>
    <t>BJ05 82030:CINCAU</t>
  </si>
  <si>
    <t>BJ06 82023:7 UP</t>
  </si>
  <si>
    <t>BJ07 82024:7 UP RV</t>
  </si>
  <si>
    <t>BJ08 82025:PEPSI</t>
  </si>
  <si>
    <t>BJ09 82105:RIBENA</t>
  </si>
  <si>
    <t>BJ10 82026:BM WATER</t>
  </si>
  <si>
    <t>CH07 LOK TIDBITS</t>
  </si>
  <si>
    <t>TOTAL SIDE ORDER - LOK LOK TIDBITS (NEW MENU)</t>
  </si>
  <si>
    <t>TOTAL SIDE ORDER - LOK LOK BEER (NEW MENU)</t>
  </si>
  <si>
    <t>TOTAL SIDE ORDER - LOK LOK TIGER (NEW MENU)</t>
  </si>
  <si>
    <t>CZ11 87011:TIG BTL</t>
  </si>
  <si>
    <t>CZ12 87012:TIG BKT</t>
  </si>
  <si>
    <t>CZ13 87013:TIG RND</t>
  </si>
  <si>
    <t>TOTAL SIDE ORDER - LOK LOK HEINEKEN (NEW MENU)</t>
  </si>
  <si>
    <t>TOTAL SIDE ORDER - LOK LOK GUINNESS (NEW MENU)</t>
  </si>
  <si>
    <t>CI11 85011:HEI BTL</t>
  </si>
  <si>
    <t>CI12 85002:HEI BKT</t>
  </si>
  <si>
    <t>CI13 85003:HEI RND</t>
  </si>
  <si>
    <t>CJ11 86011:GUI BTL</t>
  </si>
  <si>
    <t>CJ12 86012:GUI BKT</t>
  </si>
  <si>
    <t>CJ13 86013:GUI RND</t>
  </si>
</sst>
</file>

<file path=xl/styles.xml><?xml version="1.0" encoding="utf-8"?>
<styleSheet xmlns="http://schemas.openxmlformats.org/spreadsheetml/2006/main">
  <numFmts count="10">
    <numFmt numFmtId="164" formatCode="_(&quot;$&quot;* #,##0.00_);_(&quot;$&quot;* \(#,##0.00\);_(&quot;$&quot;* &quot;-&quot;??_);_(@_)"/>
    <numFmt numFmtId="165" formatCode="[$-409]d\-mmm\-yy;@"/>
    <numFmt numFmtId="166" formatCode="#,#00"/>
    <numFmt numFmtId="167" formatCode="[$-F800]dddd\,\ mmmm\ dd\,\ yyyy"/>
    <numFmt numFmtId="168" formatCode="_([$RM-4409]* #,##0.00_);_([$RM-4409]* \(#,##0.00\);_([$RM-4409]* &quot;-&quot;??_);_(@_)"/>
    <numFmt numFmtId="169" formatCode="0.000"/>
    <numFmt numFmtId="170" formatCode="0,000.00"/>
    <numFmt numFmtId="171" formatCode="000.00"/>
    <numFmt numFmtId="172" formatCode="00.00"/>
    <numFmt numFmtId="173" formatCode="0,0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indexed="8"/>
      <name val="Century Gothic"/>
      <family val="2"/>
    </font>
    <font>
      <sz val="8"/>
      <color theme="1"/>
      <name val="Century Gothic"/>
      <family val="2"/>
    </font>
    <font>
      <b/>
      <sz val="8"/>
      <color theme="1"/>
      <name val="Century Gothic"/>
      <family val="2"/>
    </font>
    <font>
      <b/>
      <sz val="8"/>
      <color indexed="8"/>
      <name val="Century Gothic"/>
      <family val="2"/>
    </font>
    <font>
      <sz val="8"/>
      <color rgb="FF000000"/>
      <name val="Century Gothic"/>
      <family val="2"/>
    </font>
    <font>
      <b/>
      <sz val="10"/>
      <color theme="1"/>
      <name val="Century Gothic"/>
      <family val="2"/>
    </font>
    <font>
      <b/>
      <sz val="8"/>
      <color rgb="FF000000"/>
      <name val="Century Gothic"/>
      <family val="2"/>
    </font>
    <font>
      <sz val="8"/>
      <color indexed="8"/>
      <name val="Arial"/>
      <family val="2"/>
    </font>
    <font>
      <sz val="12"/>
      <name val="Century Gothic"/>
      <family val="2"/>
    </font>
    <font>
      <sz val="10"/>
      <name val="Century Gothic"/>
      <family val="2"/>
    </font>
    <font>
      <sz val="8"/>
      <name val="Century Gothic"/>
      <family val="2"/>
    </font>
    <font>
      <sz val="20"/>
      <name val="Century Gothic"/>
      <family val="2"/>
    </font>
    <font>
      <b/>
      <sz val="8"/>
      <name val="Century Gothic"/>
      <family val="2"/>
    </font>
    <font>
      <sz val="72"/>
      <name val="Century Gothic"/>
      <family val="2"/>
    </font>
    <font>
      <b/>
      <sz val="36"/>
      <name val="Century Gothic"/>
      <family val="2"/>
    </font>
    <font>
      <sz val="10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2D69A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1"/>
        <bgColor indexed="64"/>
      </patternFill>
    </fill>
  </fills>
  <borders count="5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/>
      <diagonal/>
    </border>
    <border>
      <left/>
      <right/>
      <top style="medium">
        <color theme="0" tint="-0.249977111117893"/>
      </top>
      <bottom/>
      <diagonal/>
    </border>
    <border>
      <left/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theme="0" tint="-0.249977111117893"/>
      </left>
      <right/>
      <top/>
      <bottom/>
      <diagonal/>
    </border>
    <border>
      <left/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 style="thin">
        <color theme="0" tint="-0.249977111117893"/>
      </left>
      <right style="hair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thin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hair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thin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hair">
        <color theme="0" tint="-0.249977111117893"/>
      </right>
      <top style="hair">
        <color theme="0" tint="-0.249977111117893"/>
      </top>
      <bottom style="thin">
        <color theme="0" tint="-0.249977111117893"/>
      </bottom>
      <diagonal/>
    </border>
    <border>
      <left style="hair">
        <color theme="0" tint="-0.249977111117893"/>
      </left>
      <right style="thin">
        <color theme="0" tint="-0.249977111117893"/>
      </right>
      <top style="hair">
        <color theme="0" tint="-0.249977111117893"/>
      </top>
      <bottom style="thin">
        <color theme="0" tint="-0.249977111117893"/>
      </bottom>
      <diagonal/>
    </border>
    <border>
      <left style="hair">
        <color theme="0" tint="-0.249977111117893"/>
      </left>
      <right style="hair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 style="thin">
        <color theme="0" tint="-0.249977111117893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77111117893"/>
      </left>
      <right/>
      <top style="hair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/>
      <top/>
      <bottom style="hair">
        <color theme="0" tint="-0.249977111117893"/>
      </bottom>
      <diagonal/>
    </border>
    <border>
      <left/>
      <right/>
      <top/>
      <bottom style="hair">
        <color theme="0" tint="-0.249977111117893"/>
      </bottom>
      <diagonal/>
    </border>
    <border>
      <left/>
      <right style="thin">
        <color theme="0" tint="-0.249977111117893"/>
      </right>
      <top/>
      <bottom style="hair">
        <color theme="0" tint="-0.249977111117893"/>
      </bottom>
      <diagonal/>
    </border>
    <border>
      <left style="thin">
        <color theme="0" tint="-0.249977111117893"/>
      </left>
      <right/>
      <top style="hair">
        <color theme="0" tint="-0.249977111117893"/>
      </top>
      <bottom style="hair">
        <color theme="0" tint="-0.249977111117893"/>
      </bottom>
      <diagonal/>
    </border>
    <border>
      <left/>
      <right/>
      <top style="hair">
        <color theme="0" tint="-0.249977111117893"/>
      </top>
      <bottom style="hair">
        <color theme="0" tint="-0.249977111117893"/>
      </bottom>
      <diagonal/>
    </border>
    <border>
      <left/>
      <right style="thin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medium">
        <color rgb="FFBFBFBF"/>
      </left>
      <right/>
      <top/>
      <bottom/>
      <diagonal/>
    </border>
    <border>
      <left style="thin">
        <color rgb="FFBFBFBF"/>
      </left>
      <right style="hair">
        <color rgb="FFBFBFBF"/>
      </right>
      <top style="thin">
        <color rgb="FFBFBFBF"/>
      </top>
      <bottom style="hair">
        <color rgb="FFBFBFBF"/>
      </bottom>
      <diagonal/>
    </border>
    <border>
      <left style="hair">
        <color rgb="FFBFBFBF"/>
      </left>
      <right style="hair">
        <color rgb="FFBFBFBF"/>
      </right>
      <top style="thin">
        <color rgb="FFBFBFBF"/>
      </top>
      <bottom style="hair">
        <color rgb="FFBFBFBF"/>
      </bottom>
      <diagonal/>
    </border>
    <border>
      <left/>
      <right style="medium">
        <color rgb="FFBFBFBF"/>
      </right>
      <top/>
      <bottom/>
      <diagonal/>
    </border>
    <border>
      <left style="thin">
        <color rgb="FFBFBFBF"/>
      </left>
      <right style="hair">
        <color rgb="FFBFBFBF"/>
      </right>
      <top style="hair">
        <color rgb="FFBFBFBF"/>
      </top>
      <bottom style="hair">
        <color rgb="FFBFBFBF"/>
      </bottom>
      <diagonal/>
    </border>
    <border>
      <left style="hair">
        <color rgb="FFBFBFBF"/>
      </left>
      <right style="hair">
        <color rgb="FFBFBFBF"/>
      </right>
      <top style="hair">
        <color rgb="FFBFBFBF"/>
      </top>
      <bottom style="hair">
        <color rgb="FFBFBFBF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7" fillId="0" borderId="0" applyNumberFormat="0" applyFill="0" applyBorder="0" applyAlignment="0" applyProtection="0"/>
  </cellStyleXfs>
  <cellXfs count="24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Border="1" applyAlignment="1" applyProtection="1">
      <alignment horizontal="left" vertical="center"/>
      <protection hidden="1"/>
    </xf>
    <xf numFmtId="165" fontId="3" fillId="0" borderId="0" xfId="0" applyNumberFormat="1" applyFont="1" applyAlignment="1">
      <alignment horizontal="left" vertical="center"/>
    </xf>
    <xf numFmtId="0" fontId="4" fillId="0" borderId="0" xfId="0" applyFont="1" applyBorder="1" applyAlignment="1" applyProtection="1">
      <alignment vertical="center"/>
      <protection hidden="1"/>
    </xf>
    <xf numFmtId="0" fontId="3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3" fillId="0" borderId="0" xfId="0" applyFont="1" applyBorder="1" applyAlignment="1" applyProtection="1">
      <alignment vertical="center"/>
      <protection hidden="1"/>
    </xf>
    <xf numFmtId="165" fontId="3" fillId="4" borderId="1" xfId="0" applyNumberFormat="1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3" fillId="0" borderId="12" xfId="0" applyFont="1" applyBorder="1"/>
    <xf numFmtId="0" fontId="3" fillId="0" borderId="14" xfId="0" applyFont="1" applyBorder="1"/>
    <xf numFmtId="0" fontId="3" fillId="0" borderId="15" xfId="0" applyFont="1" applyBorder="1"/>
    <xf numFmtId="0" fontId="3" fillId="0" borderId="16" xfId="0" applyFont="1" applyBorder="1"/>
    <xf numFmtId="0" fontId="3" fillId="0" borderId="17" xfId="0" applyFont="1" applyBorder="1"/>
    <xf numFmtId="0" fontId="3" fillId="0" borderId="14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/>
    </xf>
    <xf numFmtId="0" fontId="2" fillId="0" borderId="14" xfId="0" applyNumberFormat="1" applyFont="1" applyBorder="1" applyAlignment="1" applyProtection="1">
      <alignment horizontal="left" vertical="center"/>
      <protection locked="0"/>
    </xf>
    <xf numFmtId="0" fontId="2" fillId="0" borderId="19" xfId="0" applyNumberFormat="1" applyFont="1" applyBorder="1" applyAlignment="1" applyProtection="1">
      <alignment horizontal="left" vertical="center"/>
      <protection locked="0"/>
    </xf>
    <xf numFmtId="0" fontId="3" fillId="0" borderId="14" xfId="0" applyFont="1" applyFill="1" applyBorder="1" applyAlignment="1">
      <alignment horizontal="left" vertical="center"/>
    </xf>
    <xf numFmtId="0" fontId="2" fillId="0" borderId="20" xfId="0" applyNumberFormat="1" applyFont="1" applyBorder="1" applyAlignment="1" applyProtection="1">
      <alignment horizontal="left" vertical="center"/>
      <protection locked="0"/>
    </xf>
    <xf numFmtId="0" fontId="3" fillId="0" borderId="7" xfId="0" applyFont="1" applyBorder="1"/>
    <xf numFmtId="0" fontId="3" fillId="0" borderId="0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8" xfId="0" applyFont="1" applyBorder="1"/>
    <xf numFmtId="0" fontId="3" fillId="0" borderId="11" xfId="0" applyFont="1" applyBorder="1"/>
    <xf numFmtId="0" fontId="3" fillId="4" borderId="0" xfId="0" applyFont="1" applyFill="1" applyBorder="1" applyAlignment="1">
      <alignment horizontal="left" vertical="center"/>
    </xf>
    <xf numFmtId="0" fontId="3" fillId="4" borderId="0" xfId="0" applyFont="1" applyFill="1" applyBorder="1" applyAlignment="1" applyProtection="1">
      <alignment horizontal="left" vertical="center"/>
      <protection hidden="1"/>
    </xf>
    <xf numFmtId="0" fontId="3" fillId="4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22" xfId="0" applyFont="1" applyBorder="1" applyAlignment="1">
      <alignment horizontal="left" vertical="center"/>
    </xf>
    <xf numFmtId="166" fontId="3" fillId="0" borderId="21" xfId="0" applyNumberFormat="1" applyFont="1" applyFill="1" applyBorder="1" applyAlignment="1" applyProtection="1">
      <alignment horizontal="left" vertical="center"/>
      <protection hidden="1"/>
    </xf>
    <xf numFmtId="166" fontId="3" fillId="0" borderId="19" xfId="0" applyNumberFormat="1" applyFont="1" applyBorder="1" applyAlignment="1">
      <alignment horizontal="left" vertical="center"/>
    </xf>
    <xf numFmtId="0" fontId="4" fillId="3" borderId="14" xfId="0" applyFont="1" applyFill="1" applyBorder="1" applyAlignment="1">
      <alignment horizontal="left" vertical="center"/>
    </xf>
    <xf numFmtId="0" fontId="3" fillId="3" borderId="19" xfId="0" applyFont="1" applyFill="1" applyBorder="1" applyAlignment="1">
      <alignment horizontal="left" vertical="center"/>
    </xf>
    <xf numFmtId="166" fontId="3" fillId="3" borderId="19" xfId="0" applyNumberFormat="1" applyFont="1" applyFill="1" applyBorder="1" applyAlignment="1">
      <alignment horizontal="left" vertical="center"/>
    </xf>
    <xf numFmtId="0" fontId="3" fillId="3" borderId="22" xfId="0" applyFont="1" applyFill="1" applyBorder="1" applyAlignment="1">
      <alignment horizontal="left" vertical="center"/>
    </xf>
    <xf numFmtId="0" fontId="3" fillId="3" borderId="15" xfId="0" applyFont="1" applyFill="1" applyBorder="1" applyAlignment="1">
      <alignment horizontal="left" vertical="center"/>
    </xf>
    <xf numFmtId="0" fontId="4" fillId="5" borderId="14" xfId="0" applyFont="1" applyFill="1" applyBorder="1" applyAlignment="1">
      <alignment horizontal="left" vertical="center"/>
    </xf>
    <xf numFmtId="0" fontId="3" fillId="5" borderId="19" xfId="0" applyFont="1" applyFill="1" applyBorder="1" applyAlignment="1">
      <alignment horizontal="left" vertical="center"/>
    </xf>
    <xf numFmtId="166" fontId="3" fillId="5" borderId="19" xfId="0" applyNumberFormat="1" applyFont="1" applyFill="1" applyBorder="1" applyAlignment="1">
      <alignment horizontal="left" vertical="center"/>
    </xf>
    <xf numFmtId="0" fontId="3" fillId="5" borderId="22" xfId="0" applyFont="1" applyFill="1" applyBorder="1" applyAlignment="1">
      <alignment horizontal="left" vertical="center"/>
    </xf>
    <xf numFmtId="0" fontId="2" fillId="3" borderId="19" xfId="0" applyNumberFormat="1" applyFont="1" applyFill="1" applyBorder="1" applyAlignment="1" applyProtection="1">
      <alignment horizontal="left" vertical="center"/>
      <protection locked="0"/>
    </xf>
    <xf numFmtId="0" fontId="5" fillId="3" borderId="14" xfId="0" applyNumberFormat="1" applyFont="1" applyFill="1" applyBorder="1" applyAlignment="1" applyProtection="1">
      <alignment horizontal="left" vertical="center"/>
      <protection locked="0"/>
    </xf>
    <xf numFmtId="168" fontId="3" fillId="5" borderId="18" xfId="0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4" borderId="0" xfId="0" applyFont="1" applyFill="1" applyBorder="1" applyAlignment="1" applyProtection="1">
      <alignment horizontal="left" vertical="center" wrapText="1"/>
      <protection hidden="1"/>
    </xf>
    <xf numFmtId="0" fontId="3" fillId="3" borderId="19" xfId="0" applyFont="1" applyFill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5" borderId="19" xfId="0" applyFont="1" applyFill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165" fontId="3" fillId="4" borderId="1" xfId="0" applyNumberFormat="1" applyFont="1" applyFill="1" applyBorder="1" applyAlignment="1">
      <alignment horizontal="left" vertical="center" wrapText="1"/>
    </xf>
    <xf numFmtId="168" fontId="3" fillId="5" borderId="18" xfId="0" applyNumberFormat="1" applyFont="1" applyFill="1" applyBorder="1" applyAlignment="1">
      <alignment horizontal="left" vertical="center" wrapText="1"/>
    </xf>
    <xf numFmtId="168" fontId="3" fillId="3" borderId="19" xfId="0" applyNumberFormat="1" applyFont="1" applyFill="1" applyBorder="1" applyAlignment="1">
      <alignment horizontal="left" vertical="center" wrapText="1"/>
    </xf>
    <xf numFmtId="166" fontId="3" fillId="3" borderId="19" xfId="0" applyNumberFormat="1" applyFont="1" applyFill="1" applyBorder="1" applyAlignment="1">
      <alignment horizontal="left" vertical="center" wrapText="1"/>
    </xf>
    <xf numFmtId="166" fontId="3" fillId="0" borderId="21" xfId="0" applyNumberFormat="1" applyFont="1" applyFill="1" applyBorder="1" applyAlignment="1" applyProtection="1">
      <alignment horizontal="left" vertical="center" wrapText="1"/>
      <protection hidden="1"/>
    </xf>
    <xf numFmtId="0" fontId="3" fillId="0" borderId="19" xfId="0" applyFont="1" applyFill="1" applyBorder="1" applyAlignment="1">
      <alignment horizontal="left" vertical="center" wrapText="1"/>
    </xf>
    <xf numFmtId="0" fontId="3" fillId="4" borderId="0" xfId="0" applyFont="1" applyFill="1" applyBorder="1" applyAlignment="1">
      <alignment horizontal="left" vertical="center" wrapText="1"/>
    </xf>
    <xf numFmtId="9" fontId="3" fillId="0" borderId="0" xfId="1" applyFont="1" applyBorder="1" applyAlignment="1">
      <alignment horizontal="left" vertical="center"/>
    </xf>
    <xf numFmtId="0" fontId="3" fillId="5" borderId="18" xfId="0" applyNumberFormat="1" applyFont="1" applyFill="1" applyBorder="1" applyAlignment="1">
      <alignment horizontal="left" vertical="center"/>
    </xf>
    <xf numFmtId="9" fontId="3" fillId="5" borderId="19" xfId="1" applyFont="1" applyFill="1" applyBorder="1" applyAlignment="1">
      <alignment horizontal="left" vertical="center"/>
    </xf>
    <xf numFmtId="165" fontId="3" fillId="4" borderId="30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 vertical="center"/>
    </xf>
    <xf numFmtId="0" fontId="2" fillId="5" borderId="19" xfId="0" applyNumberFormat="1" applyFont="1" applyFill="1" applyBorder="1" applyAlignment="1" applyProtection="1">
      <alignment horizontal="left" vertical="center"/>
      <protection locked="0"/>
    </xf>
    <xf numFmtId="168" fontId="3" fillId="0" borderId="19" xfId="0" applyNumberFormat="1" applyFont="1" applyFill="1" applyBorder="1" applyAlignment="1">
      <alignment horizontal="left" vertical="center"/>
    </xf>
    <xf numFmtId="168" fontId="3" fillId="0" borderId="19" xfId="0" applyNumberFormat="1" applyFont="1" applyFill="1" applyBorder="1" applyAlignment="1">
      <alignment horizontal="left" vertical="center" wrapText="1"/>
    </xf>
    <xf numFmtId="169" fontId="3" fillId="5" borderId="19" xfId="0" applyNumberFormat="1" applyFont="1" applyFill="1" applyBorder="1" applyAlignment="1">
      <alignment horizontal="left" vertical="center"/>
    </xf>
    <xf numFmtId="0" fontId="4" fillId="0" borderId="0" xfId="0" applyFont="1" applyBorder="1" applyAlignment="1" applyProtection="1">
      <alignment horizontal="left" vertical="center"/>
      <protection hidden="1"/>
    </xf>
    <xf numFmtId="0" fontId="3" fillId="0" borderId="0" xfId="0" applyFont="1" applyBorder="1" applyAlignment="1" applyProtection="1">
      <alignment horizontal="left" vertical="center" wrapText="1"/>
      <protection hidden="1"/>
    </xf>
    <xf numFmtId="0" fontId="3" fillId="4" borderId="29" xfId="0" applyFont="1" applyFill="1" applyBorder="1" applyAlignment="1">
      <alignment horizontal="left" vertical="center"/>
    </xf>
    <xf numFmtId="0" fontId="3" fillId="4" borderId="30" xfId="0" applyFont="1" applyFill="1" applyBorder="1" applyAlignment="1">
      <alignment horizontal="left" vertical="center"/>
    </xf>
    <xf numFmtId="0" fontId="3" fillId="4" borderId="30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/>
    </xf>
    <xf numFmtId="0" fontId="4" fillId="2" borderId="24" xfId="0" applyFont="1" applyFill="1" applyBorder="1" applyAlignment="1">
      <alignment horizontal="left" vertical="center"/>
    </xf>
    <xf numFmtId="0" fontId="4" fillId="2" borderId="25" xfId="0" applyFont="1" applyFill="1" applyBorder="1" applyAlignment="1">
      <alignment horizontal="left" vertical="center"/>
    </xf>
    <xf numFmtId="0" fontId="4" fillId="2" borderId="26" xfId="0" applyFont="1" applyFill="1" applyBorder="1" applyAlignment="1">
      <alignment horizontal="left" vertical="center"/>
    </xf>
    <xf numFmtId="0" fontId="4" fillId="2" borderId="27" xfId="0" applyFont="1" applyFill="1" applyBorder="1" applyAlignment="1">
      <alignment horizontal="left" vertical="center"/>
    </xf>
    <xf numFmtId="0" fontId="4" fillId="2" borderId="28" xfId="0" applyFont="1" applyFill="1" applyBorder="1" applyAlignment="1">
      <alignment horizontal="left" vertical="center"/>
    </xf>
    <xf numFmtId="0" fontId="5" fillId="2" borderId="26" xfId="0" applyNumberFormat="1" applyFont="1" applyFill="1" applyBorder="1" applyAlignment="1" applyProtection="1">
      <alignment horizontal="left" vertical="center"/>
      <protection locked="0"/>
    </xf>
    <xf numFmtId="0" fontId="3" fillId="2" borderId="27" xfId="0" applyFont="1" applyFill="1" applyBorder="1" applyAlignment="1">
      <alignment horizontal="left" vertical="center"/>
    </xf>
    <xf numFmtId="0" fontId="5" fillId="2" borderId="27" xfId="0" applyNumberFormat="1" applyFont="1" applyFill="1" applyBorder="1" applyAlignment="1" applyProtection="1">
      <alignment horizontal="left" vertical="center"/>
      <protection locked="0"/>
    </xf>
    <xf numFmtId="0" fontId="3" fillId="2" borderId="28" xfId="0" applyFont="1" applyFill="1" applyBorder="1" applyAlignment="1">
      <alignment horizontal="left" vertical="center"/>
    </xf>
    <xf numFmtId="0" fontId="4" fillId="6" borderId="26" xfId="0" applyFont="1" applyFill="1" applyBorder="1" applyAlignment="1">
      <alignment horizontal="left" vertical="center"/>
    </xf>
    <xf numFmtId="0" fontId="3" fillId="4" borderId="32" xfId="0" applyFont="1" applyFill="1" applyBorder="1" applyAlignment="1">
      <alignment horizontal="left" vertical="center"/>
    </xf>
    <xf numFmtId="0" fontId="3" fillId="4" borderId="31" xfId="0" applyFont="1" applyFill="1" applyBorder="1" applyAlignment="1">
      <alignment horizontal="left" vertical="center"/>
    </xf>
    <xf numFmtId="0" fontId="3" fillId="6" borderId="27" xfId="0" applyFont="1" applyFill="1" applyBorder="1" applyAlignment="1">
      <alignment horizontal="left" vertical="center"/>
    </xf>
    <xf numFmtId="0" fontId="3" fillId="6" borderId="28" xfId="0" applyFont="1" applyFill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3" fillId="2" borderId="19" xfId="0" applyFont="1" applyFill="1" applyBorder="1" applyAlignment="1">
      <alignment horizontal="left" vertical="center"/>
    </xf>
    <xf numFmtId="0" fontId="3" fillId="2" borderId="19" xfId="0" applyFont="1" applyFill="1" applyBorder="1" applyAlignment="1">
      <alignment horizontal="left" vertical="center" wrapText="1"/>
    </xf>
    <xf numFmtId="166" fontId="3" fillId="2" borderId="19" xfId="0" applyNumberFormat="1" applyFont="1" applyFill="1" applyBorder="1" applyAlignment="1">
      <alignment horizontal="left" vertical="center"/>
    </xf>
    <xf numFmtId="166" fontId="3" fillId="2" borderId="0" xfId="0" applyNumberFormat="1" applyFont="1" applyFill="1" applyBorder="1" applyAlignment="1" applyProtection="1">
      <alignment horizontal="left" vertical="center" wrapText="1"/>
      <protection hidden="1"/>
    </xf>
    <xf numFmtId="166" fontId="3" fillId="3" borderId="22" xfId="0" applyNumberFormat="1" applyFont="1" applyFill="1" applyBorder="1" applyAlignment="1">
      <alignment horizontal="left" vertical="center" wrapText="1"/>
    </xf>
    <xf numFmtId="0" fontId="5" fillId="0" borderId="0" xfId="0" applyFont="1" applyAlignment="1" applyProtection="1">
      <alignment horizontal="left" vertical="top"/>
      <protection locked="0"/>
    </xf>
    <xf numFmtId="168" fontId="3" fillId="0" borderId="21" xfId="0" applyNumberFormat="1" applyFont="1" applyFill="1" applyBorder="1" applyAlignment="1" applyProtection="1">
      <alignment horizontal="left" vertical="center" wrapText="1"/>
      <protection hidden="1"/>
    </xf>
    <xf numFmtId="166" fontId="3" fillId="5" borderId="22" xfId="0" applyNumberFormat="1" applyFont="1" applyFill="1" applyBorder="1" applyAlignment="1">
      <alignment horizontal="left" vertical="center"/>
    </xf>
    <xf numFmtId="0" fontId="2" fillId="0" borderId="14" xfId="0" applyFont="1" applyBorder="1" applyAlignment="1" applyProtection="1">
      <alignment horizontal="left" vertical="center"/>
      <protection locked="0"/>
    </xf>
    <xf numFmtId="166" fontId="3" fillId="5" borderId="19" xfId="0" applyNumberFormat="1" applyFont="1" applyFill="1" applyBorder="1" applyAlignment="1">
      <alignment horizontal="left" vertical="center" wrapText="1"/>
    </xf>
    <xf numFmtId="168" fontId="3" fillId="0" borderId="0" xfId="0" applyNumberFormat="1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33" xfId="0" applyFont="1" applyBorder="1" applyAlignment="1">
      <alignment horizontal="left" vertical="center"/>
    </xf>
    <xf numFmtId="0" fontId="8" fillId="7" borderId="34" xfId="0" applyFont="1" applyFill="1" applyBorder="1" applyAlignment="1">
      <alignment horizontal="left" vertical="center"/>
    </xf>
    <xf numFmtId="0" fontId="6" fillId="7" borderId="35" xfId="0" applyFont="1" applyFill="1" applyBorder="1" applyAlignment="1">
      <alignment horizontal="left" vertical="center"/>
    </xf>
    <xf numFmtId="0" fontId="6" fillId="7" borderId="35" xfId="0" applyFont="1" applyFill="1" applyBorder="1" applyAlignment="1">
      <alignment horizontal="left" vertical="center" wrapText="1"/>
    </xf>
    <xf numFmtId="168" fontId="6" fillId="7" borderId="35" xfId="0" applyNumberFormat="1" applyFont="1" applyFill="1" applyBorder="1" applyAlignment="1">
      <alignment horizontal="left" vertical="center"/>
    </xf>
    <xf numFmtId="0" fontId="6" fillId="0" borderId="36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8" fillId="8" borderId="37" xfId="0" applyFont="1" applyFill="1" applyBorder="1" applyAlignment="1">
      <alignment horizontal="left" vertical="center"/>
    </xf>
    <xf numFmtId="0" fontId="6" fillId="8" borderId="38" xfId="0" applyFont="1" applyFill="1" applyBorder="1" applyAlignment="1">
      <alignment horizontal="left" vertical="center"/>
    </xf>
    <xf numFmtId="0" fontId="6" fillId="8" borderId="38" xfId="0" applyFont="1" applyFill="1" applyBorder="1" applyAlignment="1">
      <alignment horizontal="left" vertical="center" wrapText="1"/>
    </xf>
    <xf numFmtId="168" fontId="6" fillId="8" borderId="38" xfId="0" applyNumberFormat="1" applyFont="1" applyFill="1" applyBorder="1" applyAlignment="1">
      <alignment horizontal="left" vertical="center"/>
    </xf>
    <xf numFmtId="0" fontId="6" fillId="0" borderId="33" xfId="0" applyFont="1" applyFill="1" applyBorder="1" applyAlignment="1">
      <alignment horizontal="left" vertical="center"/>
    </xf>
    <xf numFmtId="0" fontId="6" fillId="8" borderId="37" xfId="0" applyFont="1" applyFill="1" applyBorder="1" applyAlignment="1">
      <alignment horizontal="left" vertical="center"/>
    </xf>
    <xf numFmtId="0" fontId="6" fillId="0" borderId="37" xfId="0" applyFont="1" applyFill="1" applyBorder="1" applyAlignment="1">
      <alignment horizontal="left" vertical="center"/>
    </xf>
    <xf numFmtId="0" fontId="6" fillId="0" borderId="38" xfId="0" applyFont="1" applyFill="1" applyBorder="1" applyAlignment="1">
      <alignment horizontal="left" vertical="center"/>
    </xf>
    <xf numFmtId="0" fontId="6" fillId="0" borderId="38" xfId="0" applyFont="1" applyFill="1" applyBorder="1" applyAlignment="1">
      <alignment horizontal="left" vertical="center" wrapText="1"/>
    </xf>
    <xf numFmtId="168" fontId="6" fillId="0" borderId="38" xfId="0" applyNumberFormat="1" applyFont="1" applyFill="1" applyBorder="1" applyAlignment="1">
      <alignment horizontal="left" vertical="center"/>
    </xf>
    <xf numFmtId="0" fontId="6" fillId="0" borderId="38" xfId="0" applyFont="1" applyBorder="1" applyAlignment="1">
      <alignment horizontal="left" vertical="center"/>
    </xf>
    <xf numFmtId="0" fontId="6" fillId="0" borderId="38" xfId="0" applyFont="1" applyBorder="1" applyAlignment="1">
      <alignment horizontal="left" vertical="center" wrapText="1"/>
    </xf>
    <xf numFmtId="0" fontId="6" fillId="8" borderId="0" xfId="0" applyFont="1" applyFill="1" applyBorder="1" applyAlignment="1">
      <alignment horizontal="left" vertical="center"/>
    </xf>
    <xf numFmtId="0" fontId="6" fillId="8" borderId="33" xfId="0" applyFont="1" applyFill="1" applyBorder="1" applyAlignment="1">
      <alignment horizontal="left" vertical="center"/>
    </xf>
    <xf numFmtId="166" fontId="3" fillId="0" borderId="13" xfId="0" applyNumberFormat="1" applyFont="1" applyBorder="1"/>
    <xf numFmtId="166" fontId="3" fillId="0" borderId="15" xfId="0" applyNumberFormat="1" applyFont="1" applyBorder="1"/>
    <xf numFmtId="1" fontId="3" fillId="0" borderId="15" xfId="0" applyNumberFormat="1" applyFont="1" applyBorder="1"/>
    <xf numFmtId="0" fontId="9" fillId="0" borderId="19" xfId="0" applyFont="1" applyBorder="1" applyAlignment="1" applyProtection="1">
      <alignment vertical="top"/>
      <protection locked="0"/>
    </xf>
    <xf numFmtId="0" fontId="9" fillId="0" borderId="19" xfId="0" applyNumberFormat="1" applyFont="1" applyBorder="1" applyAlignment="1" applyProtection="1">
      <alignment horizontal="left" vertical="top"/>
      <protection locked="0"/>
    </xf>
    <xf numFmtId="0" fontId="6" fillId="0" borderId="14" xfId="0" applyFont="1" applyBorder="1" applyAlignment="1" applyProtection="1">
      <alignment horizontal="left" vertical="center"/>
      <protection locked="0"/>
    </xf>
    <xf numFmtId="0" fontId="9" fillId="0" borderId="0" xfId="0" applyNumberFormat="1" applyFont="1" applyAlignment="1" applyProtection="1">
      <alignment vertical="top"/>
      <protection locked="0"/>
    </xf>
    <xf numFmtId="0" fontId="2" fillId="0" borderId="16" xfId="0" applyFont="1" applyBorder="1" applyAlignment="1" applyProtection="1">
      <alignment horizontal="left" vertical="center"/>
      <protection locked="0"/>
    </xf>
    <xf numFmtId="170" fontId="3" fillId="0" borderId="15" xfId="0" applyNumberFormat="1" applyFont="1" applyBorder="1"/>
    <xf numFmtId="171" fontId="3" fillId="0" borderId="15" xfId="0" applyNumberFormat="1" applyFont="1" applyBorder="1"/>
    <xf numFmtId="2" fontId="3" fillId="0" borderId="15" xfId="0" applyNumberFormat="1" applyFont="1" applyBorder="1"/>
    <xf numFmtId="172" fontId="3" fillId="0" borderId="15" xfId="0" applyNumberFormat="1" applyFont="1" applyBorder="1"/>
    <xf numFmtId="168" fontId="4" fillId="0" borderId="0" xfId="0" applyNumberFormat="1" applyFont="1" applyBorder="1" applyAlignment="1">
      <alignment horizontal="left" vertical="center"/>
    </xf>
    <xf numFmtId="172" fontId="3" fillId="0" borderId="13" xfId="0" applyNumberFormat="1" applyFont="1" applyBorder="1"/>
    <xf numFmtId="2" fontId="3" fillId="0" borderId="13" xfId="0" applyNumberFormat="1" applyFont="1" applyBorder="1"/>
    <xf numFmtId="173" fontId="3" fillId="0" borderId="15" xfId="0" applyNumberFormat="1" applyFont="1" applyBorder="1"/>
    <xf numFmtId="171" fontId="3" fillId="0" borderId="13" xfId="0" applyNumberFormat="1" applyFont="1" applyBorder="1"/>
    <xf numFmtId="0" fontId="9" fillId="0" borderId="0" xfId="0" applyFont="1" applyAlignment="1" applyProtection="1">
      <alignment vertical="top"/>
      <protection locked="0"/>
    </xf>
    <xf numFmtId="0" fontId="4" fillId="3" borderId="0" xfId="0" applyFont="1" applyFill="1" applyBorder="1" applyAlignment="1">
      <alignment horizontal="left" vertical="center"/>
    </xf>
    <xf numFmtId="0" fontId="8" fillId="8" borderId="38" xfId="0" applyFont="1" applyFill="1" applyBorder="1" applyAlignment="1">
      <alignment horizontal="left" vertical="center"/>
    </xf>
    <xf numFmtId="166" fontId="6" fillId="8" borderId="38" xfId="0" applyNumberFormat="1" applyFont="1" applyFill="1" applyBorder="1" applyAlignment="1">
      <alignment horizontal="left" vertical="center" wrapText="1"/>
    </xf>
    <xf numFmtId="0" fontId="6" fillId="0" borderId="36" xfId="0" applyFont="1" applyBorder="1" applyAlignment="1">
      <alignment horizontal="left" vertical="center"/>
    </xf>
    <xf numFmtId="166" fontId="6" fillId="0" borderId="38" xfId="0" applyNumberFormat="1" applyFont="1" applyBorder="1" applyAlignment="1">
      <alignment horizontal="left" vertical="center"/>
    </xf>
    <xf numFmtId="0" fontId="11" fillId="3" borderId="40" xfId="0" applyFont="1" applyFill="1" applyBorder="1" applyAlignment="1">
      <alignment vertical="center" wrapText="1"/>
    </xf>
    <xf numFmtId="0" fontId="11" fillId="3" borderId="40" xfId="0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right" vertical="center"/>
    </xf>
    <xf numFmtId="0" fontId="11" fillId="0" borderId="40" xfId="0" applyFont="1" applyFill="1" applyBorder="1" applyAlignment="1">
      <alignment vertical="center"/>
    </xf>
    <xf numFmtId="168" fontId="11" fillId="0" borderId="40" xfId="0" applyNumberFormat="1" applyFont="1" applyFill="1" applyBorder="1" applyAlignment="1">
      <alignment vertical="center"/>
    </xf>
    <xf numFmtId="168" fontId="11" fillId="0" borderId="40" xfId="0" applyNumberFormat="1" applyFont="1" applyFill="1" applyBorder="1" applyAlignment="1">
      <alignment horizontal="right" vertical="center"/>
    </xf>
    <xf numFmtId="0" fontId="11" fillId="0" borderId="40" xfId="0" applyNumberFormat="1" applyFont="1" applyFill="1" applyBorder="1" applyAlignment="1">
      <alignment horizontal="right" vertical="center"/>
    </xf>
    <xf numFmtId="169" fontId="11" fillId="0" borderId="40" xfId="0" applyNumberFormat="1" applyFont="1" applyFill="1" applyBorder="1" applyAlignment="1">
      <alignment horizontal="right" vertical="center"/>
    </xf>
    <xf numFmtId="0" fontId="11" fillId="4" borderId="40" xfId="0" applyFont="1" applyFill="1" applyBorder="1" applyAlignment="1">
      <alignment vertical="center"/>
    </xf>
    <xf numFmtId="168" fontId="11" fillId="4" borderId="40" xfId="0" applyNumberFormat="1" applyFont="1" applyFill="1" applyBorder="1" applyAlignment="1">
      <alignment vertical="center"/>
    </xf>
    <xf numFmtId="168" fontId="11" fillId="4" borderId="40" xfId="0" applyNumberFormat="1" applyFont="1" applyFill="1" applyBorder="1" applyAlignment="1">
      <alignment horizontal="right" vertical="center"/>
    </xf>
    <xf numFmtId="0" fontId="11" fillId="4" borderId="40" xfId="0" applyNumberFormat="1" applyFont="1" applyFill="1" applyBorder="1" applyAlignment="1">
      <alignment horizontal="right" vertical="center"/>
    </xf>
    <xf numFmtId="169" fontId="11" fillId="4" borderId="40" xfId="0" applyNumberFormat="1" applyFont="1" applyFill="1" applyBorder="1" applyAlignment="1">
      <alignment horizontal="right" vertical="center"/>
    </xf>
    <xf numFmtId="0" fontId="12" fillId="0" borderId="43" xfId="0" applyFont="1" applyFill="1" applyBorder="1" applyAlignment="1">
      <alignment horizontal="right"/>
    </xf>
    <xf numFmtId="0" fontId="12" fillId="0" borderId="44" xfId="0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12" fillId="9" borderId="41" xfId="0" applyFont="1" applyFill="1" applyBorder="1" applyAlignment="1">
      <alignment horizontal="right"/>
    </xf>
    <xf numFmtId="165" fontId="12" fillId="3" borderId="40" xfId="0" applyNumberFormat="1" applyFont="1" applyFill="1" applyBorder="1" applyAlignment="1">
      <alignment horizontal="right" vertical="center" wrapText="1"/>
    </xf>
    <xf numFmtId="165" fontId="12" fillId="3" borderId="40" xfId="0" applyNumberFormat="1" applyFont="1" applyFill="1" applyBorder="1" applyAlignment="1">
      <alignment horizontal="right" vertical="center"/>
    </xf>
    <xf numFmtId="165" fontId="12" fillId="3" borderId="45" xfId="0" applyNumberFormat="1" applyFont="1" applyFill="1" applyBorder="1" applyAlignment="1">
      <alignment horizontal="right" vertical="center"/>
    </xf>
    <xf numFmtId="165" fontId="12" fillId="0" borderId="0" xfId="0" applyNumberFormat="1" applyFont="1" applyFill="1" applyBorder="1" applyAlignment="1">
      <alignment horizontal="right" vertical="center"/>
    </xf>
    <xf numFmtId="165" fontId="12" fillId="3" borderId="45" xfId="0" applyNumberFormat="1" applyFont="1" applyFill="1" applyBorder="1" applyAlignment="1">
      <alignment horizontal="right" vertical="center" wrapText="1"/>
    </xf>
    <xf numFmtId="165" fontId="12" fillId="0" borderId="0" xfId="0" applyNumberFormat="1" applyFont="1" applyFill="1" applyBorder="1" applyAlignment="1">
      <alignment horizontal="right" vertical="center" wrapText="1"/>
    </xf>
    <xf numFmtId="0" fontId="14" fillId="4" borderId="40" xfId="0" applyFont="1" applyFill="1" applyBorder="1" applyAlignment="1">
      <alignment horizontal="right" vertical="center"/>
    </xf>
    <xf numFmtId="168" fontId="12" fillId="4" borderId="40" xfId="0" applyNumberFormat="1" applyFont="1" applyFill="1" applyBorder="1" applyAlignment="1">
      <alignment horizontal="right" vertical="center"/>
    </xf>
    <xf numFmtId="168" fontId="12" fillId="9" borderId="41" xfId="0" applyNumberFormat="1" applyFont="1" applyFill="1" applyBorder="1" applyAlignment="1">
      <alignment horizontal="right" vertical="center"/>
    </xf>
    <xf numFmtId="168" fontId="12" fillId="4" borderId="45" xfId="0" applyNumberFormat="1" applyFont="1" applyFill="1" applyBorder="1" applyAlignment="1">
      <alignment horizontal="right" vertical="center"/>
    </xf>
    <xf numFmtId="168" fontId="12" fillId="0" borderId="0" xfId="0" applyNumberFormat="1" applyFont="1" applyFill="1" applyBorder="1" applyAlignment="1">
      <alignment horizontal="right" vertical="center"/>
    </xf>
    <xf numFmtId="0" fontId="14" fillId="0" borderId="40" xfId="0" applyFont="1" applyFill="1" applyBorder="1" applyAlignment="1">
      <alignment horizontal="right" vertical="center"/>
    </xf>
    <xf numFmtId="168" fontId="12" fillId="0" borderId="40" xfId="0" applyNumberFormat="1" applyFont="1" applyFill="1" applyBorder="1" applyAlignment="1">
      <alignment horizontal="right" vertical="center"/>
    </xf>
    <xf numFmtId="168" fontId="12" fillId="0" borderId="45" xfId="0" applyNumberFormat="1" applyFont="1" applyFill="1" applyBorder="1" applyAlignment="1">
      <alignment horizontal="right" vertical="center"/>
    </xf>
    <xf numFmtId="0" fontId="12" fillId="4" borderId="40" xfId="2" applyNumberFormat="1" applyFont="1" applyFill="1" applyBorder="1" applyAlignment="1">
      <alignment horizontal="right" vertical="center"/>
    </xf>
    <xf numFmtId="0" fontId="12" fillId="9" borderId="41" xfId="2" applyNumberFormat="1" applyFont="1" applyFill="1" applyBorder="1" applyAlignment="1">
      <alignment horizontal="right" vertical="center"/>
    </xf>
    <xf numFmtId="0" fontId="12" fillId="4" borderId="40" xfId="0" applyNumberFormat="1" applyFont="1" applyFill="1" applyBorder="1" applyAlignment="1">
      <alignment horizontal="right" vertical="center"/>
    </xf>
    <xf numFmtId="0" fontId="12" fillId="4" borderId="45" xfId="0" applyNumberFormat="1" applyFont="1" applyFill="1" applyBorder="1" applyAlignment="1">
      <alignment horizontal="right" vertical="center"/>
    </xf>
    <xf numFmtId="0" fontId="12" fillId="0" borderId="0" xfId="0" applyNumberFormat="1" applyFont="1" applyFill="1" applyBorder="1" applyAlignment="1">
      <alignment horizontal="right" vertical="center"/>
    </xf>
    <xf numFmtId="0" fontId="12" fillId="0" borderId="40" xfId="2" applyNumberFormat="1" applyFont="1" applyFill="1" applyBorder="1" applyAlignment="1">
      <alignment horizontal="right" vertical="center"/>
    </xf>
    <xf numFmtId="166" fontId="12" fillId="0" borderId="40" xfId="0" applyNumberFormat="1" applyFont="1" applyFill="1" applyBorder="1" applyAlignment="1">
      <alignment horizontal="right" vertical="center"/>
    </xf>
    <xf numFmtId="0" fontId="12" fillId="0" borderId="40" xfId="0" applyFont="1" applyFill="1" applyBorder="1" applyAlignment="1">
      <alignment horizontal="right" vertical="center" wrapText="1"/>
    </xf>
    <xf numFmtId="0" fontId="12" fillId="0" borderId="40" xfId="0" applyFont="1" applyFill="1" applyBorder="1" applyAlignment="1">
      <alignment horizontal="right" vertical="center"/>
    </xf>
    <xf numFmtId="0" fontId="12" fillId="0" borderId="40" xfId="0" applyNumberFormat="1" applyFont="1" applyFill="1" applyBorder="1" applyAlignment="1">
      <alignment horizontal="right" vertical="center"/>
    </xf>
    <xf numFmtId="0" fontId="12" fillId="0" borderId="40" xfId="0" applyNumberFormat="1" applyFont="1" applyFill="1" applyBorder="1" applyAlignment="1">
      <alignment horizontal="right"/>
    </xf>
    <xf numFmtId="0" fontId="12" fillId="0" borderId="45" xfId="0" applyNumberFormat="1" applyFont="1" applyFill="1" applyBorder="1" applyAlignment="1">
      <alignment horizontal="right"/>
    </xf>
    <xf numFmtId="166" fontId="12" fillId="4" borderId="40" xfId="0" applyNumberFormat="1" applyFont="1" applyFill="1" applyBorder="1" applyAlignment="1">
      <alignment horizontal="right" vertical="center"/>
    </xf>
    <xf numFmtId="166" fontId="12" fillId="4" borderId="40" xfId="0" applyNumberFormat="1" applyFont="1" applyFill="1" applyBorder="1" applyAlignment="1">
      <alignment horizontal="right"/>
    </xf>
    <xf numFmtId="0" fontId="12" fillId="4" borderId="40" xfId="0" applyFont="1" applyFill="1" applyBorder="1" applyAlignment="1">
      <alignment horizontal="right"/>
    </xf>
    <xf numFmtId="0" fontId="12" fillId="4" borderId="40" xfId="0" applyNumberFormat="1" applyFont="1" applyFill="1" applyBorder="1" applyAlignment="1">
      <alignment horizontal="right"/>
    </xf>
    <xf numFmtId="0" fontId="12" fillId="4" borderId="45" xfId="0" applyNumberFormat="1" applyFont="1" applyFill="1" applyBorder="1" applyAlignment="1">
      <alignment horizontal="right"/>
    </xf>
    <xf numFmtId="0" fontId="12" fillId="0" borderId="0" xfId="0" applyNumberFormat="1" applyFont="1" applyFill="1" applyBorder="1" applyAlignment="1">
      <alignment horizontal="right"/>
    </xf>
    <xf numFmtId="0" fontId="12" fillId="0" borderId="40" xfId="0" applyFont="1" applyFill="1" applyBorder="1" applyAlignment="1">
      <alignment horizontal="right"/>
    </xf>
    <xf numFmtId="166" fontId="12" fillId="4" borderId="40" xfId="2" applyNumberFormat="1" applyFont="1" applyFill="1" applyBorder="1" applyAlignment="1">
      <alignment horizontal="right" vertical="center"/>
    </xf>
    <xf numFmtId="166" fontId="12" fillId="9" borderId="41" xfId="2" applyNumberFormat="1" applyFont="1" applyFill="1" applyBorder="1" applyAlignment="1">
      <alignment horizontal="right" vertical="center"/>
    </xf>
    <xf numFmtId="0" fontId="12" fillId="0" borderId="45" xfId="0" applyFont="1" applyFill="1" applyBorder="1" applyAlignment="1">
      <alignment horizontal="right"/>
    </xf>
    <xf numFmtId="0" fontId="12" fillId="4" borderId="40" xfId="0" applyFont="1" applyFill="1" applyBorder="1" applyAlignment="1">
      <alignment horizontal="right" vertical="center"/>
    </xf>
    <xf numFmtId="2" fontId="11" fillId="0" borderId="40" xfId="0" applyNumberFormat="1" applyFont="1" applyFill="1" applyBorder="1" applyAlignment="1">
      <alignment horizontal="right" vertical="center"/>
    </xf>
    <xf numFmtId="1" fontId="11" fillId="0" borderId="40" xfId="0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right" vertical="center"/>
    </xf>
    <xf numFmtId="2" fontId="11" fillId="4" borderId="40" xfId="0" applyNumberFormat="1" applyFont="1" applyFill="1" applyBorder="1" applyAlignment="1">
      <alignment horizontal="right" vertical="center"/>
    </xf>
    <xf numFmtId="0" fontId="10" fillId="0" borderId="39" xfId="0" applyFont="1" applyFill="1" applyBorder="1" applyAlignment="1">
      <alignment horizontal="center" vertical="center"/>
    </xf>
    <xf numFmtId="0" fontId="10" fillId="0" borderId="41" xfId="0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/>
    </xf>
    <xf numFmtId="10" fontId="11" fillId="4" borderId="40" xfId="1" applyNumberFormat="1" applyFont="1" applyFill="1" applyBorder="1" applyAlignment="1">
      <alignment horizontal="center" vertical="center"/>
    </xf>
    <xf numFmtId="168" fontId="11" fillId="4" borderId="40" xfId="0" applyNumberFormat="1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0" fontId="12" fillId="3" borderId="40" xfId="0" applyFont="1" applyFill="1" applyBorder="1" applyAlignment="1">
      <alignment horizontal="right"/>
    </xf>
    <xf numFmtId="0" fontId="13" fillId="3" borderId="40" xfId="0" applyFont="1" applyFill="1" applyBorder="1" applyAlignment="1">
      <alignment horizontal="center" vertical="center"/>
    </xf>
    <xf numFmtId="10" fontId="15" fillId="4" borderId="40" xfId="0" applyNumberFormat="1" applyFont="1" applyFill="1" applyBorder="1" applyAlignment="1">
      <alignment horizontal="center" vertical="center"/>
    </xf>
    <xf numFmtId="168" fontId="16" fillId="4" borderId="40" xfId="0" applyNumberFormat="1" applyFont="1" applyFill="1" applyBorder="1" applyAlignment="1">
      <alignment horizontal="center" vertical="center"/>
    </xf>
    <xf numFmtId="0" fontId="13" fillId="3" borderId="48" xfId="0" applyFont="1" applyFill="1" applyBorder="1" applyAlignment="1">
      <alignment horizontal="center" vertical="center"/>
    </xf>
    <xf numFmtId="0" fontId="13" fillId="3" borderId="44" xfId="0" applyFont="1" applyFill="1" applyBorder="1" applyAlignment="1">
      <alignment horizontal="center" vertical="center"/>
    </xf>
    <xf numFmtId="0" fontId="13" fillId="3" borderId="47" xfId="0" applyFont="1" applyFill="1" applyBorder="1" applyAlignment="1">
      <alignment horizontal="center" vertical="center"/>
    </xf>
    <xf numFmtId="0" fontId="13" fillId="3" borderId="49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3" fillId="3" borderId="46" xfId="0" applyFont="1" applyFill="1" applyBorder="1" applyAlignment="1">
      <alignment horizontal="center" vertical="center"/>
    </xf>
    <xf numFmtId="0" fontId="13" fillId="3" borderId="50" xfId="0" applyFont="1" applyFill="1" applyBorder="1" applyAlignment="1">
      <alignment horizontal="center" vertical="center"/>
    </xf>
    <xf numFmtId="0" fontId="13" fillId="3" borderId="51" xfId="0" applyFont="1" applyFill="1" applyBorder="1" applyAlignment="1">
      <alignment horizontal="center" vertical="center"/>
    </xf>
    <xf numFmtId="0" fontId="13" fillId="3" borderId="52" xfId="0" applyFont="1" applyFill="1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/>
    </xf>
    <xf numFmtId="0" fontId="10" fillId="0" borderId="46" xfId="0" applyFont="1" applyFill="1" applyBorder="1" applyAlignment="1">
      <alignment horizontal="center" vertical="center"/>
    </xf>
    <xf numFmtId="167" fontId="7" fillId="0" borderId="2" xfId="0" applyNumberFormat="1" applyFont="1" applyFill="1" applyBorder="1" applyAlignment="1" applyProtection="1">
      <alignment horizontal="right" vertical="center"/>
      <protection hidden="1"/>
    </xf>
    <xf numFmtId="167" fontId="7" fillId="0" borderId="3" xfId="0" applyNumberFormat="1" applyFont="1" applyFill="1" applyBorder="1" applyAlignment="1" applyProtection="1">
      <alignment horizontal="right" vertical="center"/>
      <protection hidden="1"/>
    </xf>
    <xf numFmtId="0" fontId="3" fillId="4" borderId="0" xfId="0" applyFont="1" applyFill="1" applyBorder="1" applyAlignment="1">
      <alignment horizontal="left" vertical="center"/>
    </xf>
    <xf numFmtId="166" fontId="3" fillId="0" borderId="0" xfId="0" applyNumberFormat="1" applyFont="1" applyFill="1" applyBorder="1" applyAlignment="1" applyProtection="1">
      <alignment horizontal="left" vertical="center" wrapText="1"/>
      <protection hidden="1"/>
    </xf>
  </cellXfs>
  <cellStyles count="4">
    <cellStyle name="Currency" xfId="2" builtinId="4"/>
    <cellStyle name="Normal" xfId="0" builtinId="0"/>
    <cellStyle name="Normal 2 2" xfId="3"/>
    <cellStyle name="Percent" xfId="1" builtinId="5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AI64"/>
  <sheetViews>
    <sheetView topLeftCell="A16" zoomScale="70" zoomScaleNormal="70" workbookViewId="0">
      <selection activeCell="E4" sqref="E4:E6"/>
    </sheetView>
  </sheetViews>
  <sheetFormatPr defaultRowHeight="10.8"/>
  <cols>
    <col min="1" max="2" width="8.88671875" style="178"/>
    <col min="3" max="3" width="43.33203125" style="178" bestFit="1" customWidth="1"/>
    <col min="4" max="7" width="20.77734375" style="178" customWidth="1"/>
    <col min="8" max="9" width="15.77734375" style="178" hidden="1" customWidth="1"/>
    <col min="10" max="10" width="20.77734375" style="178" customWidth="1"/>
    <col min="11" max="12" width="15.77734375" style="178" hidden="1" customWidth="1"/>
    <col min="13" max="13" width="20.77734375" style="178" customWidth="1"/>
    <col min="14" max="15" width="15.77734375" style="178" hidden="1" customWidth="1"/>
    <col min="16" max="16" width="20.77734375" style="178" customWidth="1"/>
    <col min="17" max="18" width="15.77734375" style="178" hidden="1" customWidth="1"/>
    <col min="19" max="19" width="20.77734375" style="178" customWidth="1"/>
    <col min="20" max="21" width="15.77734375" style="178" hidden="1" customWidth="1"/>
    <col min="22" max="22" width="20.77734375" style="178" customWidth="1"/>
    <col min="23" max="24" width="15.77734375" style="178" hidden="1" customWidth="1"/>
    <col min="25" max="35" width="20.77734375" style="178" customWidth="1"/>
    <col min="36" max="16384" width="8.88671875" style="178"/>
  </cols>
  <sheetData>
    <row r="3" spans="2:35" s="165" customFormat="1" ht="39.6">
      <c r="B3" s="221" t="s">
        <v>908</v>
      </c>
      <c r="C3" s="163" t="s">
        <v>896</v>
      </c>
      <c r="D3" s="164" t="s">
        <v>1065</v>
      </c>
      <c r="E3" s="164" t="s">
        <v>994</v>
      </c>
      <c r="F3" s="164" t="s">
        <v>5</v>
      </c>
      <c r="G3" s="164" t="s">
        <v>0</v>
      </c>
      <c r="H3" s="164"/>
      <c r="I3" s="164"/>
      <c r="J3" s="164" t="s">
        <v>4</v>
      </c>
      <c r="K3" s="164"/>
      <c r="L3" s="164"/>
      <c r="M3" s="164" t="s">
        <v>912</v>
      </c>
      <c r="N3" s="164"/>
      <c r="O3" s="164"/>
      <c r="P3" s="164" t="s">
        <v>897</v>
      </c>
      <c r="Q3" s="164"/>
      <c r="R3" s="164"/>
      <c r="S3" s="164" t="s">
        <v>898</v>
      </c>
      <c r="T3" s="164"/>
      <c r="U3" s="164"/>
      <c r="V3" s="164" t="s">
        <v>995</v>
      </c>
      <c r="W3" s="164"/>
      <c r="X3" s="164"/>
      <c r="Y3" s="164" t="s">
        <v>996</v>
      </c>
      <c r="Z3" s="164" t="s">
        <v>1011</v>
      </c>
      <c r="AA3" s="164" t="s">
        <v>899</v>
      </c>
      <c r="AB3" s="164" t="s">
        <v>900</v>
      </c>
      <c r="AC3" s="164" t="s">
        <v>901</v>
      </c>
      <c r="AD3" s="164" t="s">
        <v>902</v>
      </c>
      <c r="AE3" s="164" t="s">
        <v>903</v>
      </c>
      <c r="AF3" s="164" t="s">
        <v>904</v>
      </c>
      <c r="AG3" s="164" t="s">
        <v>909</v>
      </c>
      <c r="AH3" s="164" t="s">
        <v>910</v>
      </c>
      <c r="AI3" s="164" t="s">
        <v>980</v>
      </c>
    </row>
    <row r="4" spans="2:35" s="165" customFormat="1" ht="30" customHeight="1">
      <c r="B4" s="222"/>
      <c r="C4" s="166" t="str">
        <f>B8</f>
        <v>WK 22</v>
      </c>
      <c r="D4" s="224">
        <f ca="1">F4/SUMMARY!J7</f>
        <v>0.17479224137931035</v>
      </c>
      <c r="E4" s="225">
        <f>SUMMARY!F27</f>
        <v>255182.40000000002</v>
      </c>
      <c r="F4" s="167">
        <f>IFERROR(SUMIF($C$10:$C$35,$C10,$D$10:$D$35),0)</f>
        <v>60827.700000000004</v>
      </c>
      <c r="G4" s="167">
        <f>IFERROR(SUMIF($C$10:$C$35,C11,$D$10:$D$35),0)</f>
        <v>16772.099999999999</v>
      </c>
      <c r="H4" s="168"/>
      <c r="I4" s="168"/>
      <c r="J4" s="167">
        <f>IFERROR(SUMIF($C$10:$C$35,C12,$D$10:$D$35),0)</f>
        <v>43765.599999999999</v>
      </c>
      <c r="K4" s="168"/>
      <c r="L4" s="168"/>
      <c r="M4" s="167">
        <f>IFERROR(SUMIF($C$10:$C$35,C13,$D$10:$D$35)+SUMIF($C$10:$C$35,C14,$D$10:$D$35),0)</f>
        <v>290</v>
      </c>
      <c r="N4" s="168"/>
      <c r="O4" s="168"/>
      <c r="P4" s="169">
        <f>IFERROR(SUMIF($C$10:$C$35,C15,$D$10:$D$35),0)</f>
        <v>2051</v>
      </c>
      <c r="Q4" s="168"/>
      <c r="R4" s="168"/>
      <c r="S4" s="168">
        <f>IFERROR(F4/P4,0)</f>
        <v>29.657581667479281</v>
      </c>
      <c r="T4" s="168"/>
      <c r="U4" s="168"/>
      <c r="V4" s="169">
        <f>IFERROR(SUMIF($C$10:$C$35,C20,$D$10:$D$35),0)</f>
        <v>561</v>
      </c>
      <c r="W4" s="168"/>
      <c r="X4" s="168"/>
      <c r="Y4" s="168">
        <f>IFERROR(F4/V4,0)</f>
        <v>108.42727272727274</v>
      </c>
      <c r="Z4" s="217">
        <f>IFERROR(P4/V4,0)</f>
        <v>3.6559714795008911</v>
      </c>
      <c r="AA4" s="169">
        <f>IFERROR(SUMIF($C$10:$C$35,C25,$D$10:$D$35),0)</f>
        <v>1137</v>
      </c>
      <c r="AB4" s="170">
        <f>IFERROR(AA4/P4,0)</f>
        <v>0.55436372501218922</v>
      </c>
      <c r="AC4" s="169">
        <f>IFERROR(SUMIF($C$10:$C$35,C29,$D$10:$D$35),0)</f>
        <v>169</v>
      </c>
      <c r="AD4" s="170">
        <f>IFERROR(AC4/P4,0)</f>
        <v>8.2398829839102877E-2</v>
      </c>
      <c r="AE4" s="169">
        <f>IFERROR(SUMIF($C$10:$C$35,C32,$D$10:$D$35),0)</f>
        <v>311</v>
      </c>
      <c r="AF4" s="170">
        <f>IFERROR(AE4/P4,0)</f>
        <v>0.15163334958556801</v>
      </c>
      <c r="AG4" s="169">
        <f>IFERROR(SUMIF($C$10:$C$35,C33,$D$10:$D$35),0)</f>
        <v>692</v>
      </c>
      <c r="AH4" s="169">
        <f>IFERROR(SUMIF($C$10:$C$35,C34,$D$10:$D$35),0)</f>
        <v>3</v>
      </c>
      <c r="AI4" s="169">
        <f>IFERROR(SUMIF($C$10:$C$35,C35,$D$10:$D$35),0)</f>
        <v>24</v>
      </c>
    </row>
    <row r="5" spans="2:35" s="165" customFormat="1" ht="30" customHeight="1">
      <c r="B5" s="222"/>
      <c r="C5" s="171" t="str">
        <f>B37</f>
        <v>WK 21</v>
      </c>
      <c r="D5" s="224"/>
      <c r="E5" s="225"/>
      <c r="F5" s="172">
        <f>IFERROR(SUMIF($C$39:$C$64,C39,$D$39:$D$64),0)</f>
        <v>74733.3</v>
      </c>
      <c r="G5" s="172">
        <f>IFERROR(SUMIF($C$39:$C$64,C40,$D$39:$D$64),0)</f>
        <v>22467</v>
      </c>
      <c r="H5" s="173"/>
      <c r="I5" s="173"/>
      <c r="J5" s="172">
        <f>IFERROR(SUMIF($C$39:$C$64,C41,$D$39:$D$64),0)</f>
        <v>51735.9</v>
      </c>
      <c r="K5" s="173"/>
      <c r="L5" s="173"/>
      <c r="M5" s="172">
        <f>IFERROR(SUMIF(C39:C60,C42,D39:D60)+SUMIF(C39:C60,C43,D39:D60),0)</f>
        <v>530.4</v>
      </c>
      <c r="N5" s="173"/>
      <c r="O5" s="173"/>
      <c r="P5" s="174">
        <f>IFERROR(SUMIF($C$39:$C$64,C44,$D$39:$D$64),0)</f>
        <v>2389</v>
      </c>
      <c r="Q5" s="173"/>
      <c r="R5" s="173"/>
      <c r="S5" s="173">
        <f>IFERROR(F5/P5,0)</f>
        <v>31.282251988279615</v>
      </c>
      <c r="T5" s="173"/>
      <c r="U5" s="173"/>
      <c r="V5" s="174">
        <f>IFERROR(SUMIF($C$39:$C$64,C49,$D$39:$D$64),0)</f>
        <v>641</v>
      </c>
      <c r="W5" s="173"/>
      <c r="X5" s="173"/>
      <c r="Y5" s="173">
        <f>IFERROR(F5/V5,0)</f>
        <v>116.58861154446178</v>
      </c>
      <c r="Z5" s="220">
        <f>IFERROR(P5/V5,0)</f>
        <v>3.7269890795631824</v>
      </c>
      <c r="AA5" s="174">
        <f>IFERROR(SUMIF($C$39:$C$64,C54,$D$39:$D$64),0)</f>
        <v>1178</v>
      </c>
      <c r="AB5" s="175">
        <f>IFERROR(AA5/P5,0)</f>
        <v>0.49309334449560488</v>
      </c>
      <c r="AC5" s="174">
        <f>IFERROR(SUMIF($C$39:$C$64,C58,$D$39:$D$64),0)</f>
        <v>180</v>
      </c>
      <c r="AD5" s="175">
        <f>IFERROR(AC5/P5,0)</f>
        <v>7.534533277521975E-2</v>
      </c>
      <c r="AE5" s="174">
        <f>IFERROR(SUMIF($C$39:$C$64,C61,$D$39:$D$64),0)</f>
        <v>318</v>
      </c>
      <c r="AF5" s="175">
        <f>IFERROR(AE5/P5,0)</f>
        <v>0.13311008790288822</v>
      </c>
      <c r="AG5" s="174">
        <f>IFERROR(SUMIF($C$39:$C$64,C62,$D$39:$D$64),0)</f>
        <v>713</v>
      </c>
      <c r="AH5" s="174">
        <f>IFERROR(SUMIF($C$39:$C$64,C63,$D$39:$D$64),0)</f>
        <v>6</v>
      </c>
      <c r="AI5" s="174">
        <f>IFERROR(SUMIF($C$39:$C$64,C64,$D$39:$D$64),0)</f>
        <v>18</v>
      </c>
    </row>
    <row r="6" spans="2:35" s="165" customFormat="1" ht="30" customHeight="1">
      <c r="B6" s="223"/>
      <c r="C6" s="166" t="s">
        <v>911</v>
      </c>
      <c r="D6" s="224"/>
      <c r="E6" s="225"/>
      <c r="F6" s="168">
        <f>IFERROR(F4-F5,0)</f>
        <v>-13905.599999999999</v>
      </c>
      <c r="G6" s="168">
        <f t="shared" ref="G6:AE6" si="0">IFERROR(G4-G5,0)</f>
        <v>-5694.9000000000015</v>
      </c>
      <c r="H6" s="168">
        <f t="shared" si="0"/>
        <v>0</v>
      </c>
      <c r="I6" s="168">
        <f t="shared" si="0"/>
        <v>0</v>
      </c>
      <c r="J6" s="168">
        <f t="shared" si="0"/>
        <v>-7970.3000000000029</v>
      </c>
      <c r="K6" s="168">
        <f t="shared" si="0"/>
        <v>0</v>
      </c>
      <c r="L6" s="168">
        <f t="shared" si="0"/>
        <v>0</v>
      </c>
      <c r="M6" s="168">
        <f t="shared" si="0"/>
        <v>-240.39999999999998</v>
      </c>
      <c r="N6" s="168">
        <f t="shared" si="0"/>
        <v>0</v>
      </c>
      <c r="O6" s="168">
        <f t="shared" si="0"/>
        <v>0</v>
      </c>
      <c r="P6" s="169">
        <f t="shared" si="0"/>
        <v>-338</v>
      </c>
      <c r="Q6" s="168">
        <f t="shared" si="0"/>
        <v>0</v>
      </c>
      <c r="R6" s="168">
        <f t="shared" si="0"/>
        <v>0</v>
      </c>
      <c r="S6" s="168">
        <f t="shared" si="0"/>
        <v>-1.6246703208003339</v>
      </c>
      <c r="T6" s="168">
        <f t="shared" si="0"/>
        <v>0</v>
      </c>
      <c r="U6" s="168">
        <f t="shared" si="0"/>
        <v>0</v>
      </c>
      <c r="V6" s="169">
        <f t="shared" si="0"/>
        <v>-80</v>
      </c>
      <c r="W6" s="169">
        <f t="shared" si="0"/>
        <v>0</v>
      </c>
      <c r="X6" s="169">
        <f t="shared" si="0"/>
        <v>0</v>
      </c>
      <c r="Y6" s="168">
        <f t="shared" si="0"/>
        <v>-8.1613388171890477</v>
      </c>
      <c r="Z6" s="169">
        <f t="shared" si="0"/>
        <v>-7.1017600062291297E-2</v>
      </c>
      <c r="AA6" s="169">
        <f t="shared" si="0"/>
        <v>-41</v>
      </c>
      <c r="AB6" s="170">
        <f t="shared" si="0"/>
        <v>6.1270380516584344E-2</v>
      </c>
      <c r="AC6" s="169">
        <f t="shared" si="0"/>
        <v>-11</v>
      </c>
      <c r="AD6" s="170">
        <f t="shared" si="0"/>
        <v>7.0534970638831268E-3</v>
      </c>
      <c r="AE6" s="169">
        <f t="shared" si="0"/>
        <v>-7</v>
      </c>
      <c r="AF6" s="170">
        <f>IFERROR(AF4-AF5,0)</f>
        <v>1.8523261682679787E-2</v>
      </c>
      <c r="AG6" s="218">
        <f>IFERROR(AG4-AG5,0)</f>
        <v>-21</v>
      </c>
      <c r="AH6" s="218">
        <f t="shared" ref="AH6:AI6" si="1">IFERROR(AH4-AH5,0)</f>
        <v>-3</v>
      </c>
      <c r="AI6" s="218">
        <f t="shared" si="1"/>
        <v>6</v>
      </c>
    </row>
    <row r="7" spans="2:35">
      <c r="B7" s="176"/>
      <c r="C7" s="176"/>
      <c r="D7" s="176"/>
      <c r="E7" s="177"/>
      <c r="F7" s="177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7"/>
      <c r="AA7" s="177"/>
      <c r="AB7" s="177"/>
      <c r="AC7" s="177"/>
      <c r="AD7" s="176"/>
      <c r="AE7" s="176"/>
      <c r="AF7" s="176"/>
    </row>
    <row r="8" spans="2:35" ht="10.8" customHeight="1">
      <c r="B8" s="226" t="s">
        <v>1117</v>
      </c>
      <c r="C8" s="227" t="s">
        <v>905</v>
      </c>
      <c r="D8" s="227"/>
      <c r="E8" s="179"/>
      <c r="F8" s="179"/>
      <c r="G8" s="180">
        <v>41778</v>
      </c>
      <c r="H8" s="180"/>
      <c r="I8" s="180"/>
      <c r="J8" s="181">
        <f>IFERROR(IF(MONTH(G8+1)&lt;=MONTH(G8),G8+1,""),"")</f>
        <v>41779</v>
      </c>
      <c r="K8" s="181">
        <f t="shared" ref="K8:Y8" si="2">IFERROR(IF(MONTH(H8+1)&lt;=MONTH(H8),H8+1,""),"")</f>
        <v>1</v>
      </c>
      <c r="L8" s="181">
        <f t="shared" si="2"/>
        <v>1</v>
      </c>
      <c r="M8" s="181">
        <f t="shared" si="2"/>
        <v>41780</v>
      </c>
      <c r="N8" s="181">
        <f t="shared" si="2"/>
        <v>2</v>
      </c>
      <c r="O8" s="181">
        <f t="shared" si="2"/>
        <v>2</v>
      </c>
      <c r="P8" s="181">
        <f t="shared" si="2"/>
        <v>41781</v>
      </c>
      <c r="Q8" s="181">
        <f t="shared" si="2"/>
        <v>3</v>
      </c>
      <c r="R8" s="181">
        <f t="shared" si="2"/>
        <v>3</v>
      </c>
      <c r="S8" s="181">
        <f t="shared" si="2"/>
        <v>41782</v>
      </c>
      <c r="T8" s="181">
        <f t="shared" si="2"/>
        <v>4</v>
      </c>
      <c r="U8" s="181">
        <f t="shared" si="2"/>
        <v>4</v>
      </c>
      <c r="V8" s="181">
        <f t="shared" si="2"/>
        <v>41783</v>
      </c>
      <c r="W8" s="181">
        <f t="shared" si="2"/>
        <v>5</v>
      </c>
      <c r="X8" s="181">
        <f t="shared" si="2"/>
        <v>5</v>
      </c>
      <c r="Y8" s="181">
        <f t="shared" si="2"/>
        <v>41784</v>
      </c>
      <c r="Z8" s="183"/>
      <c r="AA8" s="231" t="s">
        <v>906</v>
      </c>
      <c r="AB8" s="232"/>
      <c r="AC8" s="233"/>
      <c r="AD8" s="228" t="s">
        <v>994</v>
      </c>
      <c r="AE8" s="228"/>
      <c r="AF8" s="228"/>
    </row>
    <row r="9" spans="2:35" ht="10.8" customHeight="1">
      <c r="B9" s="226"/>
      <c r="C9" s="227" t="s">
        <v>907</v>
      </c>
      <c r="D9" s="227"/>
      <c r="E9" s="179"/>
      <c r="F9" s="179"/>
      <c r="G9" s="180" t="str">
        <f t="shared" ref="G9:J9" si="3">TEXT(G8,"DDD")</f>
        <v>Mon</v>
      </c>
      <c r="H9" s="180"/>
      <c r="I9" s="180"/>
      <c r="J9" s="180" t="str">
        <f t="shared" si="3"/>
        <v>Tue</v>
      </c>
      <c r="K9" s="180"/>
      <c r="L9" s="180"/>
      <c r="M9" s="180" t="str">
        <f t="shared" ref="M9" si="4">TEXT(M8,"DDD")</f>
        <v>Wed</v>
      </c>
      <c r="N9" s="180"/>
      <c r="O9" s="180"/>
      <c r="P9" s="180" t="str">
        <f t="shared" ref="P9" si="5">TEXT(P8,"DDD")</f>
        <v>Thu</v>
      </c>
      <c r="Q9" s="180"/>
      <c r="R9" s="180"/>
      <c r="S9" s="180" t="str">
        <f t="shared" ref="S9" si="6">TEXT(S8,"DDD")</f>
        <v>Fri</v>
      </c>
      <c r="T9" s="180"/>
      <c r="U9" s="180"/>
      <c r="V9" s="180" t="str">
        <f t="shared" ref="V9" si="7">TEXT(V8,"DDD")</f>
        <v>Sat</v>
      </c>
      <c r="W9" s="180"/>
      <c r="X9" s="184"/>
      <c r="Y9" s="180" t="str">
        <f t="shared" ref="Y9" si="8">TEXT(Y8,"DDD")</f>
        <v>Sun</v>
      </c>
      <c r="Z9" s="185"/>
      <c r="AA9" s="234"/>
      <c r="AB9" s="235"/>
      <c r="AC9" s="236"/>
      <c r="AD9" s="228"/>
      <c r="AE9" s="228"/>
      <c r="AF9" s="228"/>
    </row>
    <row r="10" spans="2:35" ht="10.8" customHeight="1">
      <c r="B10" s="226"/>
      <c r="C10" s="186" t="s">
        <v>5</v>
      </c>
      <c r="D10" s="187">
        <f>G10+J10+M10+P10+S10+V10+Y10</f>
        <v>60827.700000000004</v>
      </c>
      <c r="E10" s="188"/>
      <c r="F10" s="188"/>
      <c r="G10" s="187">
        <f t="shared" ref="G10:Y10" si="9">G11+G12+G13+G14</f>
        <v>6424.1</v>
      </c>
      <c r="H10" s="187">
        <f t="shared" si="9"/>
        <v>0</v>
      </c>
      <c r="I10" s="187">
        <f t="shared" si="9"/>
        <v>0</v>
      </c>
      <c r="J10" s="187">
        <f t="shared" si="9"/>
        <v>6205</v>
      </c>
      <c r="K10" s="187">
        <f t="shared" si="9"/>
        <v>0</v>
      </c>
      <c r="L10" s="187">
        <f t="shared" si="9"/>
        <v>0</v>
      </c>
      <c r="M10" s="187">
        <f t="shared" si="9"/>
        <v>5688.4</v>
      </c>
      <c r="N10" s="187">
        <f t="shared" si="9"/>
        <v>0</v>
      </c>
      <c r="O10" s="187">
        <f t="shared" si="9"/>
        <v>0</v>
      </c>
      <c r="P10" s="187">
        <f t="shared" si="9"/>
        <v>7620.9</v>
      </c>
      <c r="Q10" s="187">
        <f t="shared" si="9"/>
        <v>0</v>
      </c>
      <c r="R10" s="187">
        <f t="shared" si="9"/>
        <v>0</v>
      </c>
      <c r="S10" s="187">
        <f t="shared" si="9"/>
        <v>8451.6</v>
      </c>
      <c r="T10" s="187">
        <f t="shared" si="9"/>
        <v>0</v>
      </c>
      <c r="U10" s="187">
        <f t="shared" si="9"/>
        <v>0</v>
      </c>
      <c r="V10" s="187">
        <f t="shared" si="9"/>
        <v>15008.4</v>
      </c>
      <c r="W10" s="187">
        <f t="shared" si="9"/>
        <v>0</v>
      </c>
      <c r="X10" s="189">
        <f t="shared" si="9"/>
        <v>0</v>
      </c>
      <c r="Y10" s="187">
        <f t="shared" si="9"/>
        <v>11429.300000000001</v>
      </c>
      <c r="Z10" s="190"/>
      <c r="AA10" s="234"/>
      <c r="AB10" s="235"/>
      <c r="AC10" s="236"/>
      <c r="AD10" s="228"/>
      <c r="AE10" s="228"/>
      <c r="AF10" s="228"/>
    </row>
    <row r="11" spans="2:35" ht="10.8" customHeight="1">
      <c r="B11" s="226"/>
      <c r="C11" s="191" t="s">
        <v>0</v>
      </c>
      <c r="D11" s="192">
        <f>G11+J11+M11+P11+S11+V11+Y11</f>
        <v>16772.099999999999</v>
      </c>
      <c r="E11" s="188"/>
      <c r="F11" s="188"/>
      <c r="G11" s="192">
        <f>IFERROR(SUMIF(SUMMARY!$C$27:$C$990,$C11,SUMMARY!BI$27:BI$990),0)</f>
        <v>1714.9</v>
      </c>
      <c r="H11" s="192">
        <f>IFERROR(SUMIF(SUMMARY!$C$27:$C$990,$C11,SUMMARY!BJ$27:BJ$990),0)</f>
        <v>0</v>
      </c>
      <c r="I11" s="192">
        <f>IFERROR(SUMIF(SUMMARY!$C$27:$C$990,$C11,SUMMARY!BK$27:BK$990),0)</f>
        <v>0</v>
      </c>
      <c r="J11" s="192">
        <f>IFERROR(SUMIF(SUMMARY!$C$27:$C$990,$C11,SUMMARY!BL$27:BL$990),0)</f>
        <v>619.4</v>
      </c>
      <c r="K11" s="192">
        <f>IFERROR(SUMIF(SUMMARY!$C$27:$C$990,$C11,SUMMARY!BM$27:BM$990),0)</f>
        <v>0</v>
      </c>
      <c r="L11" s="192">
        <f>IFERROR(SUMIF(SUMMARY!$C$27:$C$990,$C11,SUMMARY!BN$27:BN$990),0)</f>
        <v>0</v>
      </c>
      <c r="M11" s="192">
        <f>IFERROR(SUMIF(SUMMARY!$C$27:$C$990,$C11,SUMMARY!BO$27:BO$990),0)</f>
        <v>1347.9</v>
      </c>
      <c r="N11" s="192">
        <f>IFERROR(SUMIF(SUMMARY!$C$27:$C$990,$C11,SUMMARY!BP$27:BP$990),0)</f>
        <v>0</v>
      </c>
      <c r="O11" s="192">
        <f>IFERROR(SUMIF(SUMMARY!$C$27:$C$990,$C11,SUMMARY!BQ$27:BQ$990),0)</f>
        <v>0</v>
      </c>
      <c r="P11" s="192">
        <f>IFERROR(SUMIF(SUMMARY!$C$27:$C$990,$C11,SUMMARY!BR$27:BR$990),0)</f>
        <v>1692.3</v>
      </c>
      <c r="Q11" s="192">
        <f>IFERROR(SUMIF(SUMMARY!$C$27:$C$990,$C11,SUMMARY!BS$27:BS$990),0)</f>
        <v>0</v>
      </c>
      <c r="R11" s="192">
        <f>IFERROR(SUMIF(SUMMARY!$C$27:$C$990,$C11,SUMMARY!BT$27:BT$990),0)</f>
        <v>0</v>
      </c>
      <c r="S11" s="192">
        <f>IFERROR(SUMIF(SUMMARY!$C$27:$C$990,$C11,SUMMARY!BU$27:BU$990),0)</f>
        <v>1865.8</v>
      </c>
      <c r="T11" s="192">
        <f>IFERROR(SUMIF(SUMMARY!$C$27:$C$990,$C11,SUMMARY!BV$27:BV$990),0)</f>
        <v>0</v>
      </c>
      <c r="U11" s="192">
        <f>IFERROR(SUMIF(SUMMARY!$C$27:$C$990,$C11,SUMMARY!BW$27:BW$990),0)</f>
        <v>0</v>
      </c>
      <c r="V11" s="192">
        <f>IFERROR(SUMIF(SUMMARY!$C$27:$C$990,$C11,SUMMARY!BX$27:BX$990),0)</f>
        <v>4838.7999999999993</v>
      </c>
      <c r="W11" s="192">
        <f>IFERROR(SUMIF(SUMMARY!$C$27:$C$990,$C11,SUMMARY!BY$27:BY$990),0)</f>
        <v>0</v>
      </c>
      <c r="X11" s="192">
        <f>IFERROR(SUMIF(SUMMARY!$C$27:$C$990,$C11,SUMMARY!BZ$27:BZ$990),0)</f>
        <v>0</v>
      </c>
      <c r="Y11" s="192">
        <f>IFERROR(SUMIF(SUMMARY!$C$27:$C$990,$C11,SUMMARY!CA$27:CA$990),0)</f>
        <v>4693.0000000000009</v>
      </c>
      <c r="Z11" s="190"/>
      <c r="AA11" s="234"/>
      <c r="AB11" s="235"/>
      <c r="AC11" s="236"/>
      <c r="AD11" s="228"/>
      <c r="AE11" s="228"/>
      <c r="AF11" s="228"/>
    </row>
    <row r="12" spans="2:35" ht="10.8" customHeight="1">
      <c r="B12" s="226"/>
      <c r="C12" s="191" t="s">
        <v>4</v>
      </c>
      <c r="D12" s="192">
        <f t="shared" ref="D12:D35" si="10">G12+J12+M12+P12+S12+V12+Y12</f>
        <v>43765.599999999999</v>
      </c>
      <c r="E12" s="188"/>
      <c r="F12" s="188"/>
      <c r="G12" s="192">
        <f>IFERROR(SUMIF(SUMMARY!$C$27:$C$990,$C12,SUMMARY!BI$27:BI$990),0)</f>
        <v>4609.2</v>
      </c>
      <c r="H12" s="192">
        <f>IFERROR(SUMIF(SUMMARY!$C$27:$C$990,$C12,SUMMARY!BJ$27:BJ$990),0)</f>
        <v>0</v>
      </c>
      <c r="I12" s="192">
        <f>IFERROR(SUMIF(SUMMARY!$C$27:$C$990,$C12,SUMMARY!BK$27:BK$990),0)</f>
        <v>0</v>
      </c>
      <c r="J12" s="192">
        <f>IFERROR(SUMIF(SUMMARY!$C$27:$C$990,$C12,SUMMARY!BL$27:BL$990),0)</f>
        <v>5585.6</v>
      </c>
      <c r="K12" s="192">
        <f>IFERROR(SUMIF(SUMMARY!$C$27:$C$990,$C12,SUMMARY!BM$27:BM$990),0)</f>
        <v>0</v>
      </c>
      <c r="L12" s="192">
        <f>IFERROR(SUMIF(SUMMARY!$C$27:$C$990,$C12,SUMMARY!BN$27:BN$990),0)</f>
        <v>0</v>
      </c>
      <c r="M12" s="192">
        <f>IFERROR(SUMIF(SUMMARY!$C$27:$C$990,$C12,SUMMARY!BO$27:BO$990),0)</f>
        <v>4320.5</v>
      </c>
      <c r="N12" s="192">
        <f>IFERROR(SUMIF(SUMMARY!$C$27:$C$990,$C12,SUMMARY!BP$27:BP$990),0)</f>
        <v>0</v>
      </c>
      <c r="O12" s="192">
        <f>IFERROR(SUMIF(SUMMARY!$C$27:$C$990,$C12,SUMMARY!BQ$27:BQ$990),0)</f>
        <v>0</v>
      </c>
      <c r="P12" s="192">
        <f>IFERROR(SUMIF(SUMMARY!$C$27:$C$990,$C12,SUMMARY!BR$27:BR$990),0)</f>
        <v>5918.5999999999995</v>
      </c>
      <c r="Q12" s="192">
        <f>IFERROR(SUMIF(SUMMARY!$C$27:$C$990,$C12,SUMMARY!BS$27:BS$990),0)</f>
        <v>0</v>
      </c>
      <c r="R12" s="192">
        <f>IFERROR(SUMIF(SUMMARY!$C$27:$C$990,$C12,SUMMARY!BT$27:BT$990),0)</f>
        <v>0</v>
      </c>
      <c r="S12" s="192">
        <f>IFERROR(SUMIF(SUMMARY!$C$27:$C$990,$C12,SUMMARY!BU$27:BU$990),0)</f>
        <v>6565.8</v>
      </c>
      <c r="T12" s="192">
        <f>IFERROR(SUMIF(SUMMARY!$C$27:$C$990,$C12,SUMMARY!BV$27:BV$990),0)</f>
        <v>0</v>
      </c>
      <c r="U12" s="192">
        <f>IFERROR(SUMIF(SUMMARY!$C$27:$C$990,$C12,SUMMARY!BW$27:BW$990),0)</f>
        <v>0</v>
      </c>
      <c r="V12" s="192">
        <f>IFERROR(SUMIF(SUMMARY!$C$27:$C$990,$C12,SUMMARY!BX$27:BX$990),0)</f>
        <v>10079.6</v>
      </c>
      <c r="W12" s="192">
        <f>IFERROR(SUMIF(SUMMARY!$C$27:$C$990,$C12,SUMMARY!BY$27:BY$990),0)</f>
        <v>0</v>
      </c>
      <c r="X12" s="192">
        <f>IFERROR(SUMIF(SUMMARY!$C$27:$C$990,$C12,SUMMARY!BZ$27:BZ$990),0)</f>
        <v>0</v>
      </c>
      <c r="Y12" s="192">
        <f>IFERROR(SUMIF(SUMMARY!$C$27:$C$990,$C12,SUMMARY!CA$27:CA$990),0)</f>
        <v>6686.3</v>
      </c>
      <c r="Z12" s="190"/>
      <c r="AA12" s="234"/>
      <c r="AB12" s="235"/>
      <c r="AC12" s="236"/>
      <c r="AD12" s="228"/>
      <c r="AE12" s="228"/>
      <c r="AF12" s="228"/>
    </row>
    <row r="13" spans="2:35" ht="10.8" customHeight="1">
      <c r="B13" s="226"/>
      <c r="C13" s="191" t="s">
        <v>536</v>
      </c>
      <c r="D13" s="192">
        <f t="shared" si="10"/>
        <v>0</v>
      </c>
      <c r="E13" s="188"/>
      <c r="F13" s="188"/>
      <c r="G13" s="192">
        <f>IFERROR(SUMIF(SUMMARY!$C$27:$C$990,$C13,SUMMARY!BI$27:BI$990),0)</f>
        <v>0</v>
      </c>
      <c r="H13" s="192">
        <f>IFERROR(SUMIF(SUMMARY!$C$27:$C$990,$C13,SUMMARY!BJ$27:BJ$990),0)</f>
        <v>0</v>
      </c>
      <c r="I13" s="192">
        <f>IFERROR(SUMIF(SUMMARY!$C$27:$C$990,$C13,SUMMARY!BK$27:BK$990),0)</f>
        <v>0</v>
      </c>
      <c r="J13" s="192">
        <f>IFERROR(SUMIF(SUMMARY!$C$27:$C$990,$C13,SUMMARY!BL$27:BL$990),0)</f>
        <v>0</v>
      </c>
      <c r="K13" s="192">
        <f>IFERROR(SUMIF(SUMMARY!$C$27:$C$990,$C13,SUMMARY!BM$27:BM$990),0)</f>
        <v>0</v>
      </c>
      <c r="L13" s="192">
        <f>IFERROR(SUMIF(SUMMARY!$C$27:$C$990,$C13,SUMMARY!BN$27:BN$990),0)</f>
        <v>0</v>
      </c>
      <c r="M13" s="192">
        <f>IFERROR(SUMIF(SUMMARY!$C$27:$C$990,$C13,SUMMARY!BO$27:BO$990),0)</f>
        <v>0</v>
      </c>
      <c r="N13" s="192">
        <f>IFERROR(SUMIF(SUMMARY!$C$27:$C$990,$C13,SUMMARY!BP$27:BP$990),0)</f>
        <v>0</v>
      </c>
      <c r="O13" s="192">
        <f>IFERROR(SUMIF(SUMMARY!$C$27:$C$990,$C13,SUMMARY!BQ$27:BQ$990),0)</f>
        <v>0</v>
      </c>
      <c r="P13" s="192">
        <f>IFERROR(SUMIF(SUMMARY!$C$27:$C$990,$C13,SUMMARY!BR$27:BR$990),0)</f>
        <v>0</v>
      </c>
      <c r="Q13" s="192">
        <f>IFERROR(SUMIF(SUMMARY!$C$27:$C$990,$C13,SUMMARY!BS$27:BS$990),0)</f>
        <v>0</v>
      </c>
      <c r="R13" s="192">
        <f>IFERROR(SUMIF(SUMMARY!$C$27:$C$990,$C13,SUMMARY!BT$27:BT$990),0)</f>
        <v>0</v>
      </c>
      <c r="S13" s="192">
        <f>IFERROR(SUMIF(SUMMARY!$C$27:$C$990,$C13,SUMMARY!BU$27:BU$990),0)</f>
        <v>0</v>
      </c>
      <c r="T13" s="192">
        <f>IFERROR(SUMIF(SUMMARY!$C$27:$C$990,$C13,SUMMARY!BV$27:BV$990),0)</f>
        <v>0</v>
      </c>
      <c r="U13" s="192">
        <f>IFERROR(SUMIF(SUMMARY!$C$27:$C$990,$C13,SUMMARY!BW$27:BW$990),0)</f>
        <v>0</v>
      </c>
      <c r="V13" s="192">
        <f>IFERROR(SUMIF(SUMMARY!$C$27:$C$990,$C13,SUMMARY!BX$27:BX$990),0)</f>
        <v>0</v>
      </c>
      <c r="W13" s="192">
        <f>IFERROR(SUMIF(SUMMARY!$C$27:$C$990,$C13,SUMMARY!BY$27:BY$990),0)</f>
        <v>0</v>
      </c>
      <c r="X13" s="192">
        <f>IFERROR(SUMIF(SUMMARY!$C$27:$C$990,$C13,SUMMARY!BZ$27:BZ$990),0)</f>
        <v>0</v>
      </c>
      <c r="Y13" s="192">
        <f>IFERROR(SUMIF(SUMMARY!$C$27:$C$990,$C13,SUMMARY!CA$27:CA$990),0)</f>
        <v>0</v>
      </c>
      <c r="Z13" s="190"/>
      <c r="AA13" s="234"/>
      <c r="AB13" s="235"/>
      <c r="AC13" s="236"/>
      <c r="AD13" s="228"/>
      <c r="AE13" s="228"/>
      <c r="AF13" s="228"/>
    </row>
    <row r="14" spans="2:35" ht="10.8" customHeight="1">
      <c r="B14" s="226"/>
      <c r="C14" s="191" t="s">
        <v>3</v>
      </c>
      <c r="D14" s="192">
        <f t="shared" si="10"/>
        <v>290</v>
      </c>
      <c r="E14" s="188"/>
      <c r="F14" s="188"/>
      <c r="G14" s="192">
        <f>IFERROR(SUMIF(SUMMARY!$C$27:$C$990,$C14,SUMMARY!BI$27:BI$990),0)</f>
        <v>100</v>
      </c>
      <c r="H14" s="192">
        <f>IFERROR(SUMIF(SUMMARY!$C$27:$C$990,$C14,SUMMARY!BJ$27:BJ$990),0)</f>
        <v>0</v>
      </c>
      <c r="I14" s="192">
        <f>IFERROR(SUMIF(SUMMARY!$C$27:$C$990,$C14,SUMMARY!BK$27:BK$990),0)</f>
        <v>0</v>
      </c>
      <c r="J14" s="192">
        <f>IFERROR(SUMIF(SUMMARY!$C$27:$C$990,$C14,SUMMARY!BL$27:BL$990),0)</f>
        <v>0</v>
      </c>
      <c r="K14" s="192">
        <f>IFERROR(SUMIF(SUMMARY!$C$27:$C$990,$C14,SUMMARY!BM$27:BM$990),0)</f>
        <v>0</v>
      </c>
      <c r="L14" s="192">
        <f>IFERROR(SUMIF(SUMMARY!$C$27:$C$990,$C14,SUMMARY!BN$27:BN$990),0)</f>
        <v>0</v>
      </c>
      <c r="M14" s="192">
        <f>IFERROR(SUMIF(SUMMARY!$C$27:$C$990,$C14,SUMMARY!BO$27:BO$990),0)</f>
        <v>20</v>
      </c>
      <c r="N14" s="192">
        <f>IFERROR(SUMIF(SUMMARY!$C$27:$C$990,$C14,SUMMARY!BP$27:BP$990),0)</f>
        <v>0</v>
      </c>
      <c r="O14" s="192">
        <f>IFERROR(SUMIF(SUMMARY!$C$27:$C$990,$C14,SUMMARY!BQ$27:BQ$990),0)</f>
        <v>0</v>
      </c>
      <c r="P14" s="192">
        <f>IFERROR(SUMIF(SUMMARY!$C$27:$C$990,$C14,SUMMARY!BR$27:BR$990),0)</f>
        <v>10</v>
      </c>
      <c r="Q14" s="192">
        <f>IFERROR(SUMIF(SUMMARY!$C$27:$C$990,$C14,SUMMARY!BS$27:BS$990),0)</f>
        <v>0</v>
      </c>
      <c r="R14" s="192">
        <f>IFERROR(SUMIF(SUMMARY!$C$27:$C$990,$C14,SUMMARY!BT$27:BT$990),0)</f>
        <v>0</v>
      </c>
      <c r="S14" s="192">
        <f>IFERROR(SUMIF(SUMMARY!$C$27:$C$990,$C14,SUMMARY!BU$27:BU$990),0)</f>
        <v>20</v>
      </c>
      <c r="T14" s="192">
        <f>IFERROR(SUMIF(SUMMARY!$C$27:$C$990,$C14,SUMMARY!BV$27:BV$990),0)</f>
        <v>0</v>
      </c>
      <c r="U14" s="192">
        <f>IFERROR(SUMIF(SUMMARY!$C$27:$C$990,$C14,SUMMARY!BW$27:BW$990),0)</f>
        <v>0</v>
      </c>
      <c r="V14" s="192">
        <f>IFERROR(SUMIF(SUMMARY!$C$27:$C$990,$C14,SUMMARY!BX$27:BX$990),0)</f>
        <v>90</v>
      </c>
      <c r="W14" s="192">
        <f>IFERROR(SUMIF(SUMMARY!$C$27:$C$990,$C14,SUMMARY!BY$27:BY$990),0)</f>
        <v>0</v>
      </c>
      <c r="X14" s="192">
        <f>IFERROR(SUMIF(SUMMARY!$C$27:$C$990,$C14,SUMMARY!BZ$27:BZ$990),0)</f>
        <v>0</v>
      </c>
      <c r="Y14" s="192">
        <f>IFERROR(SUMIF(SUMMARY!$C$27:$C$990,$C14,SUMMARY!CA$27:CA$990),0)</f>
        <v>50</v>
      </c>
      <c r="Z14" s="190"/>
      <c r="AA14" s="237"/>
      <c r="AB14" s="238"/>
      <c r="AC14" s="239"/>
      <c r="AD14" s="228"/>
      <c r="AE14" s="228"/>
      <c r="AF14" s="228"/>
    </row>
    <row r="15" spans="2:35" ht="10.8" customHeight="1">
      <c r="B15" s="226"/>
      <c r="C15" s="186" t="s">
        <v>16</v>
      </c>
      <c r="D15" s="194">
        <f t="shared" si="10"/>
        <v>2051</v>
      </c>
      <c r="E15" s="195"/>
      <c r="F15" s="195"/>
      <c r="G15" s="196">
        <f t="shared" ref="G15:Y15" si="11">G16+G17+G18+G19</f>
        <v>277</v>
      </c>
      <c r="H15" s="196">
        <f t="shared" si="11"/>
        <v>0</v>
      </c>
      <c r="I15" s="196">
        <f t="shared" si="11"/>
        <v>0</v>
      </c>
      <c r="J15" s="196">
        <f t="shared" si="11"/>
        <v>204</v>
      </c>
      <c r="K15" s="196">
        <f t="shared" si="11"/>
        <v>0</v>
      </c>
      <c r="L15" s="196">
        <f t="shared" si="11"/>
        <v>0</v>
      </c>
      <c r="M15" s="196">
        <f t="shared" si="11"/>
        <v>207</v>
      </c>
      <c r="N15" s="196">
        <f t="shared" si="11"/>
        <v>0</v>
      </c>
      <c r="O15" s="196">
        <f t="shared" si="11"/>
        <v>0</v>
      </c>
      <c r="P15" s="196">
        <f t="shared" si="11"/>
        <v>272</v>
      </c>
      <c r="Q15" s="196">
        <f t="shared" si="11"/>
        <v>0</v>
      </c>
      <c r="R15" s="196">
        <f t="shared" si="11"/>
        <v>0</v>
      </c>
      <c r="S15" s="196">
        <f t="shared" si="11"/>
        <v>263</v>
      </c>
      <c r="T15" s="196">
        <f t="shared" si="11"/>
        <v>0</v>
      </c>
      <c r="U15" s="196">
        <f t="shared" si="11"/>
        <v>0</v>
      </c>
      <c r="V15" s="196">
        <f t="shared" si="11"/>
        <v>429</v>
      </c>
      <c r="W15" s="196">
        <f t="shared" si="11"/>
        <v>0</v>
      </c>
      <c r="X15" s="197">
        <f t="shared" si="11"/>
        <v>0</v>
      </c>
      <c r="Y15" s="196">
        <f t="shared" si="11"/>
        <v>399</v>
      </c>
      <c r="Z15" s="198"/>
      <c r="AA15" s="229">
        <f ca="1">E4/SUMMARY!J7</f>
        <v>0.7332827586206897</v>
      </c>
      <c r="AB15" s="229"/>
      <c r="AC15" s="229"/>
      <c r="AD15" s="230">
        <f>E4</f>
        <v>255182.40000000002</v>
      </c>
      <c r="AE15" s="230"/>
      <c r="AF15" s="230"/>
    </row>
    <row r="16" spans="2:35" ht="10.8" customHeight="1">
      <c r="B16" s="226"/>
      <c r="C16" s="191" t="s">
        <v>626</v>
      </c>
      <c r="D16" s="199">
        <f t="shared" si="10"/>
        <v>370</v>
      </c>
      <c r="E16" s="195"/>
      <c r="F16" s="195"/>
      <c r="G16" s="200">
        <f>IFERROR(SUMIF(SUMMARY!$C$27:$C$990,$C16,SUMMARY!BI$27:BI$990),0)</f>
        <v>40</v>
      </c>
      <c r="H16" s="201">
        <f>IFERROR(SUMIF(SUMMARY!$C$27:$C$990,$C16,SUMMARY!BJ$27:BJ$990),0)</f>
        <v>0</v>
      </c>
      <c r="I16" s="201">
        <f>IFERROR(SUMIF(SUMMARY!$C$27:$C$990,$C16,SUMMARY!BK$27:BK$990),0)</f>
        <v>0</v>
      </c>
      <c r="J16" s="202">
        <f>IFERROR(SUMIF(SUMMARY!$C$27:$C$990,$C16,SUMMARY!BL$27:BL$990),0)</f>
        <v>17</v>
      </c>
      <c r="K16" s="202">
        <f>IFERROR(SUMIF(SUMMARY!$C$27:$C$990,$C16,SUMMARY!BM$27:BM$990),0)</f>
        <v>0</v>
      </c>
      <c r="L16" s="202">
        <f>IFERROR(SUMIF(SUMMARY!$C$27:$C$990,$C16,SUMMARY!BN$27:BN$990),0)</f>
        <v>0</v>
      </c>
      <c r="M16" s="202">
        <f>IFERROR(SUMIF(SUMMARY!$C$27:$C$990,$C16,SUMMARY!BO$27:BO$990),0)</f>
        <v>50</v>
      </c>
      <c r="N16" s="203">
        <f>IFERROR(SUMIF(SUMMARY!$C$27:$C$990,$C16,SUMMARY!BP$27:BP$990),0)</f>
        <v>0</v>
      </c>
      <c r="O16" s="203">
        <f>IFERROR(SUMIF(SUMMARY!$C$27:$C$990,$C16,SUMMARY!BQ$27:BQ$990),0)</f>
        <v>0</v>
      </c>
      <c r="P16" s="203">
        <f>IFERROR(SUMIF(SUMMARY!$C$27:$C$990,$C16,SUMMARY!BR$27:BR$990),0)</f>
        <v>37</v>
      </c>
      <c r="Q16" s="204">
        <f>IFERROR(SUMIF(SUMMARY!$C$27:$C$990,$C16,SUMMARY!BS$27:BS$990),0)</f>
        <v>0</v>
      </c>
      <c r="R16" s="204">
        <f>IFERROR(SUMIF(SUMMARY!$C$27:$C$990,$C16,SUMMARY!BT$27:BT$990),0)</f>
        <v>0</v>
      </c>
      <c r="S16" s="203">
        <f>IFERROR(SUMIF(SUMMARY!$C$27:$C$990,$C16,SUMMARY!BU$27:BU$990),0)</f>
        <v>40</v>
      </c>
      <c r="T16" s="204">
        <f>IFERROR(SUMIF(SUMMARY!$C$27:$C$990,$C16,SUMMARY!BV$27:BV$990),0)</f>
        <v>0</v>
      </c>
      <c r="U16" s="204">
        <f>IFERROR(SUMIF(SUMMARY!$C$27:$C$990,$C16,SUMMARY!BW$27:BW$990),0)</f>
        <v>0</v>
      </c>
      <c r="V16" s="203">
        <f>IFERROR(SUMIF(SUMMARY!$C$27:$C$990,$C16,SUMMARY!BX$27:BX$990),0)</f>
        <v>68</v>
      </c>
      <c r="W16" s="204">
        <f>IFERROR(SUMIF(SUMMARY!$C$27:$C$990,$C16,SUMMARY!BY$27:BY$990),0)</f>
        <v>0</v>
      </c>
      <c r="X16" s="205">
        <f>IFERROR(SUMIF(SUMMARY!$C$27:$C$990,$C16,SUMMARY!BZ$27:BZ$990),0)</f>
        <v>0</v>
      </c>
      <c r="Y16" s="203">
        <f>IFERROR(SUMIF(SUMMARY!$C$27:$C$990,$C16,SUMMARY!CA$27:CA$990),0)</f>
        <v>118</v>
      </c>
      <c r="Z16" s="198"/>
      <c r="AA16" s="229"/>
      <c r="AB16" s="229"/>
      <c r="AC16" s="229"/>
      <c r="AD16" s="230"/>
      <c r="AE16" s="230"/>
      <c r="AF16" s="230"/>
    </row>
    <row r="17" spans="2:32" ht="10.8" customHeight="1">
      <c r="B17" s="226"/>
      <c r="C17" s="191" t="s">
        <v>627</v>
      </c>
      <c r="D17" s="199">
        <f t="shared" si="10"/>
        <v>436</v>
      </c>
      <c r="E17" s="195"/>
      <c r="F17" s="195"/>
      <c r="G17" s="200">
        <f>IFERROR(SUMIF(SUMMARY!$C$27:$C$990,$C17,SUMMARY!BI$27:BI$990),0)</f>
        <v>52</v>
      </c>
      <c r="H17" s="201">
        <f>IFERROR(SUMIF(SUMMARY!$C$27:$C$990,$C17,SUMMARY!BJ$27:BJ$990),0)</f>
        <v>0</v>
      </c>
      <c r="I17" s="201">
        <f>IFERROR(SUMIF(SUMMARY!$C$27:$C$990,$C17,SUMMARY!BK$27:BK$990),0)</f>
        <v>0</v>
      </c>
      <c r="J17" s="202">
        <f>IFERROR(SUMIF(SUMMARY!$C$27:$C$990,$C17,SUMMARY!BL$27:BL$990),0)</f>
        <v>45</v>
      </c>
      <c r="K17" s="202">
        <f>IFERROR(SUMIF(SUMMARY!$C$27:$C$990,$C17,SUMMARY!BM$27:BM$990),0)</f>
        <v>0</v>
      </c>
      <c r="L17" s="202">
        <f>IFERROR(SUMIF(SUMMARY!$C$27:$C$990,$C17,SUMMARY!BN$27:BN$990),0)</f>
        <v>0</v>
      </c>
      <c r="M17" s="202">
        <f>IFERROR(SUMIF(SUMMARY!$C$27:$C$990,$C17,SUMMARY!BO$27:BO$990),0)</f>
        <v>51</v>
      </c>
      <c r="N17" s="203">
        <f>IFERROR(SUMIF(SUMMARY!$C$27:$C$990,$C17,SUMMARY!BP$27:BP$990),0)</f>
        <v>0</v>
      </c>
      <c r="O17" s="203">
        <f>IFERROR(SUMIF(SUMMARY!$C$27:$C$990,$C17,SUMMARY!BQ$27:BQ$990),0)</f>
        <v>0</v>
      </c>
      <c r="P17" s="203">
        <f>IFERROR(SUMIF(SUMMARY!$C$27:$C$990,$C17,SUMMARY!BR$27:BR$990),0)</f>
        <v>54</v>
      </c>
      <c r="Q17" s="204">
        <f>IFERROR(SUMIF(SUMMARY!$C$27:$C$990,$C17,SUMMARY!BS$27:BS$990),0)</f>
        <v>0</v>
      </c>
      <c r="R17" s="204">
        <f>IFERROR(SUMIF(SUMMARY!$C$27:$C$990,$C17,SUMMARY!BT$27:BT$990),0)</f>
        <v>0</v>
      </c>
      <c r="S17" s="203">
        <f>IFERROR(SUMIF(SUMMARY!$C$27:$C$990,$C17,SUMMARY!BU$27:BU$990),0)</f>
        <v>85</v>
      </c>
      <c r="T17" s="204">
        <f>IFERROR(SUMIF(SUMMARY!$C$27:$C$990,$C17,SUMMARY!BV$27:BV$990),0)</f>
        <v>0</v>
      </c>
      <c r="U17" s="204">
        <f>IFERROR(SUMIF(SUMMARY!$C$27:$C$990,$C17,SUMMARY!BW$27:BW$990),0)</f>
        <v>0</v>
      </c>
      <c r="V17" s="203">
        <f>IFERROR(SUMIF(SUMMARY!$C$27:$C$990,$C17,SUMMARY!BX$27:BX$990),0)</f>
        <v>52</v>
      </c>
      <c r="W17" s="204">
        <f>IFERROR(SUMIF(SUMMARY!$C$27:$C$990,$C17,SUMMARY!BY$27:BY$990),0)</f>
        <v>0</v>
      </c>
      <c r="X17" s="205">
        <f>IFERROR(SUMIF(SUMMARY!$C$27:$C$990,$C17,SUMMARY!BZ$27:BZ$990),0)</f>
        <v>0</v>
      </c>
      <c r="Y17" s="203">
        <f>IFERROR(SUMIF(SUMMARY!$C$27:$C$990,$C17,SUMMARY!CA$27:CA$990),0)</f>
        <v>97</v>
      </c>
      <c r="Z17" s="198"/>
      <c r="AA17" s="229"/>
      <c r="AB17" s="229"/>
      <c r="AC17" s="229"/>
      <c r="AD17" s="230"/>
      <c r="AE17" s="230"/>
      <c r="AF17" s="230"/>
    </row>
    <row r="18" spans="2:32" ht="10.8" customHeight="1">
      <c r="B18" s="226"/>
      <c r="C18" s="191" t="s">
        <v>628</v>
      </c>
      <c r="D18" s="199">
        <f t="shared" si="10"/>
        <v>938</v>
      </c>
      <c r="E18" s="195"/>
      <c r="F18" s="195"/>
      <c r="G18" s="200">
        <f>IFERROR(SUMIF(SUMMARY!$C$27:$C$990,$C18,SUMMARY!BI$27:BI$990),0)</f>
        <v>121</v>
      </c>
      <c r="H18" s="201">
        <f>IFERROR(SUMIF(SUMMARY!$C$27:$C$990,$C18,SUMMARY!BJ$27:BJ$990),0)</f>
        <v>0</v>
      </c>
      <c r="I18" s="201">
        <f>IFERROR(SUMIF(SUMMARY!$C$27:$C$990,$C18,SUMMARY!BK$27:BK$990),0)</f>
        <v>0</v>
      </c>
      <c r="J18" s="202">
        <f>IFERROR(SUMIF(SUMMARY!$C$27:$C$990,$C18,SUMMARY!BL$27:BL$990),0)</f>
        <v>102</v>
      </c>
      <c r="K18" s="202">
        <f>IFERROR(SUMIF(SUMMARY!$C$27:$C$990,$C18,SUMMARY!BM$27:BM$990),0)</f>
        <v>0</v>
      </c>
      <c r="L18" s="202">
        <f>IFERROR(SUMIF(SUMMARY!$C$27:$C$990,$C18,SUMMARY!BN$27:BN$990),0)</f>
        <v>0</v>
      </c>
      <c r="M18" s="202">
        <f>IFERROR(SUMIF(SUMMARY!$C$27:$C$990,$C18,SUMMARY!BO$27:BO$990),0)</f>
        <v>81</v>
      </c>
      <c r="N18" s="203">
        <f>IFERROR(SUMIF(SUMMARY!$C$27:$C$990,$C18,SUMMARY!BP$27:BP$990),0)</f>
        <v>0</v>
      </c>
      <c r="O18" s="203">
        <f>IFERROR(SUMIF(SUMMARY!$C$27:$C$990,$C18,SUMMARY!BQ$27:BQ$990),0)</f>
        <v>0</v>
      </c>
      <c r="P18" s="203">
        <f>IFERROR(SUMIF(SUMMARY!$C$27:$C$990,$C18,SUMMARY!BR$27:BR$990),0)</f>
        <v>141</v>
      </c>
      <c r="Q18" s="204">
        <f>IFERROR(SUMIF(SUMMARY!$C$27:$C$990,$C18,SUMMARY!BS$27:BS$990),0)</f>
        <v>0</v>
      </c>
      <c r="R18" s="204">
        <f>IFERROR(SUMIF(SUMMARY!$C$27:$C$990,$C18,SUMMARY!BT$27:BT$990),0)</f>
        <v>0</v>
      </c>
      <c r="S18" s="203">
        <f>IFERROR(SUMIF(SUMMARY!$C$27:$C$990,$C18,SUMMARY!BU$27:BU$990),0)</f>
        <v>121</v>
      </c>
      <c r="T18" s="204">
        <f>IFERROR(SUMIF(SUMMARY!$C$27:$C$990,$C18,SUMMARY!BV$27:BV$990),0)</f>
        <v>0</v>
      </c>
      <c r="U18" s="204">
        <f>IFERROR(SUMIF(SUMMARY!$C$27:$C$990,$C18,SUMMARY!BW$27:BW$990),0)</f>
        <v>0</v>
      </c>
      <c r="V18" s="203">
        <f>IFERROR(SUMIF(SUMMARY!$C$27:$C$990,$C18,SUMMARY!BX$27:BX$990),0)</f>
        <v>234</v>
      </c>
      <c r="W18" s="204">
        <f>IFERROR(SUMIF(SUMMARY!$C$27:$C$990,$C18,SUMMARY!BY$27:BY$990),0)</f>
        <v>0</v>
      </c>
      <c r="X18" s="205">
        <f>IFERROR(SUMIF(SUMMARY!$C$27:$C$990,$C18,SUMMARY!BZ$27:BZ$990),0)</f>
        <v>0</v>
      </c>
      <c r="Y18" s="203">
        <f>IFERROR(SUMIF(SUMMARY!$C$27:$C$990,$C18,SUMMARY!CA$27:CA$990),0)</f>
        <v>138</v>
      </c>
      <c r="Z18" s="198"/>
      <c r="AA18" s="229"/>
      <c r="AB18" s="229"/>
      <c r="AC18" s="229"/>
      <c r="AD18" s="230"/>
      <c r="AE18" s="230"/>
      <c r="AF18" s="230"/>
    </row>
    <row r="19" spans="2:32" ht="10.8" customHeight="1">
      <c r="B19" s="226"/>
      <c r="C19" s="191" t="s">
        <v>629</v>
      </c>
      <c r="D19" s="199">
        <f t="shared" si="10"/>
        <v>307</v>
      </c>
      <c r="E19" s="195"/>
      <c r="F19" s="195"/>
      <c r="G19" s="200">
        <f>IFERROR(SUMIF(SUMMARY!$C$27:$C$990,$C19,SUMMARY!BI$27:BI$990),0)</f>
        <v>64</v>
      </c>
      <c r="H19" s="201">
        <f>IFERROR(SUMIF(SUMMARY!$C$27:$C$990,$C19,SUMMARY!BJ$27:BJ$990),0)</f>
        <v>0</v>
      </c>
      <c r="I19" s="201">
        <f>IFERROR(SUMIF(SUMMARY!$C$27:$C$990,$C19,SUMMARY!BK$27:BK$990),0)</f>
        <v>0</v>
      </c>
      <c r="J19" s="202">
        <f>IFERROR(SUMIF(SUMMARY!$C$27:$C$990,$C19,SUMMARY!BL$27:BL$990),0)</f>
        <v>40</v>
      </c>
      <c r="K19" s="202">
        <f>IFERROR(SUMIF(SUMMARY!$C$27:$C$990,$C19,SUMMARY!BM$27:BM$990),0)</f>
        <v>0</v>
      </c>
      <c r="L19" s="202">
        <f>IFERROR(SUMIF(SUMMARY!$C$27:$C$990,$C19,SUMMARY!BN$27:BN$990),0)</f>
        <v>0</v>
      </c>
      <c r="M19" s="202">
        <f>IFERROR(SUMIF(SUMMARY!$C$27:$C$990,$C19,SUMMARY!BO$27:BO$990),0)</f>
        <v>25</v>
      </c>
      <c r="N19" s="203">
        <f>IFERROR(SUMIF(SUMMARY!$C$27:$C$990,$C19,SUMMARY!BP$27:BP$990),0)</f>
        <v>0</v>
      </c>
      <c r="O19" s="203">
        <f>IFERROR(SUMIF(SUMMARY!$C$27:$C$990,$C19,SUMMARY!BQ$27:BQ$990),0)</f>
        <v>0</v>
      </c>
      <c r="P19" s="203">
        <f>IFERROR(SUMIF(SUMMARY!$C$27:$C$990,$C19,SUMMARY!BR$27:BR$990),0)</f>
        <v>40</v>
      </c>
      <c r="Q19" s="204">
        <f>IFERROR(SUMIF(SUMMARY!$C$27:$C$990,$C19,SUMMARY!BS$27:BS$990),0)</f>
        <v>0</v>
      </c>
      <c r="R19" s="204">
        <f>IFERROR(SUMIF(SUMMARY!$C$27:$C$990,$C19,SUMMARY!BT$27:BT$990),0)</f>
        <v>0</v>
      </c>
      <c r="S19" s="203">
        <f>IFERROR(SUMIF(SUMMARY!$C$27:$C$990,$C19,SUMMARY!BU$27:BU$990),0)</f>
        <v>17</v>
      </c>
      <c r="T19" s="204">
        <f>IFERROR(SUMIF(SUMMARY!$C$27:$C$990,$C19,SUMMARY!BV$27:BV$990),0)</f>
        <v>0</v>
      </c>
      <c r="U19" s="204">
        <f>IFERROR(SUMIF(SUMMARY!$C$27:$C$990,$C19,SUMMARY!BW$27:BW$990),0)</f>
        <v>0</v>
      </c>
      <c r="V19" s="203">
        <f>IFERROR(SUMIF(SUMMARY!$C$27:$C$990,$C19,SUMMARY!BX$27:BX$990),0)</f>
        <v>75</v>
      </c>
      <c r="W19" s="204">
        <f>IFERROR(SUMIF(SUMMARY!$C$27:$C$990,$C19,SUMMARY!BY$27:BY$990),0)</f>
        <v>0</v>
      </c>
      <c r="X19" s="205">
        <f>IFERROR(SUMIF(SUMMARY!$C$27:$C$990,$C19,SUMMARY!BZ$27:BZ$990),0)</f>
        <v>0</v>
      </c>
      <c r="Y19" s="203">
        <f>IFERROR(SUMIF(SUMMARY!$C$27:$C$990,$C19,SUMMARY!CA$27:CA$990),0)</f>
        <v>46</v>
      </c>
      <c r="Z19" s="198"/>
      <c r="AA19" s="229"/>
      <c r="AB19" s="229"/>
      <c r="AC19" s="229"/>
      <c r="AD19" s="230"/>
      <c r="AE19" s="230"/>
      <c r="AF19" s="230"/>
    </row>
    <row r="20" spans="2:32" ht="10.8" customHeight="1">
      <c r="B20" s="226"/>
      <c r="C20" s="186" t="s">
        <v>465</v>
      </c>
      <c r="D20" s="194">
        <f t="shared" si="10"/>
        <v>561</v>
      </c>
      <c r="E20" s="195"/>
      <c r="F20" s="195"/>
      <c r="G20" s="206">
        <f t="shared" ref="G20:Y20" si="12">G21+G22+G23+G24</f>
        <v>75</v>
      </c>
      <c r="H20" s="196">
        <f t="shared" si="12"/>
        <v>0</v>
      </c>
      <c r="I20" s="196">
        <f t="shared" si="12"/>
        <v>0</v>
      </c>
      <c r="J20" s="196">
        <f t="shared" si="12"/>
        <v>59</v>
      </c>
      <c r="K20" s="196">
        <f t="shared" si="12"/>
        <v>0</v>
      </c>
      <c r="L20" s="196">
        <f t="shared" si="12"/>
        <v>0</v>
      </c>
      <c r="M20" s="196">
        <f t="shared" si="12"/>
        <v>67</v>
      </c>
      <c r="N20" s="196">
        <f t="shared" si="12"/>
        <v>0</v>
      </c>
      <c r="O20" s="196">
        <f t="shared" si="12"/>
        <v>0</v>
      </c>
      <c r="P20" s="196">
        <f t="shared" si="12"/>
        <v>76</v>
      </c>
      <c r="Q20" s="196">
        <f t="shared" si="12"/>
        <v>0</v>
      </c>
      <c r="R20" s="196">
        <f t="shared" si="12"/>
        <v>0</v>
      </c>
      <c r="S20" s="196">
        <f t="shared" si="12"/>
        <v>70</v>
      </c>
      <c r="T20" s="196">
        <f t="shared" si="12"/>
        <v>0</v>
      </c>
      <c r="U20" s="196">
        <f t="shared" si="12"/>
        <v>0</v>
      </c>
      <c r="V20" s="196">
        <f t="shared" si="12"/>
        <v>115</v>
      </c>
      <c r="W20" s="196">
        <f t="shared" si="12"/>
        <v>0</v>
      </c>
      <c r="X20" s="197">
        <f t="shared" si="12"/>
        <v>0</v>
      </c>
      <c r="Y20" s="196">
        <f t="shared" si="12"/>
        <v>99</v>
      </c>
      <c r="Z20" s="198"/>
      <c r="AA20" s="229"/>
      <c r="AB20" s="229"/>
      <c r="AC20" s="229"/>
      <c r="AD20" s="230"/>
      <c r="AE20" s="230"/>
      <c r="AF20" s="230"/>
    </row>
    <row r="21" spans="2:32" ht="10.8" customHeight="1">
      <c r="B21" s="226"/>
      <c r="C21" s="191" t="s">
        <v>30</v>
      </c>
      <c r="D21" s="199">
        <f t="shared" si="10"/>
        <v>115</v>
      </c>
      <c r="E21" s="195"/>
      <c r="F21" s="195"/>
      <c r="G21" s="200">
        <f>IFERROR(SUMIF(SUMMARY!$C$27:$C$990,$C21,SUMMARY!BI$27:BI$990),0)</f>
        <v>13</v>
      </c>
      <c r="H21" s="201">
        <f>IFERROR(SUMIF(SUMMARY!$C$27:$C$990,$C21,SUMMARY!BJ$27:BJ$990),0)</f>
        <v>0</v>
      </c>
      <c r="I21" s="201">
        <f>IFERROR(SUMIF(SUMMARY!$C$27:$C$990,$C21,SUMMARY!BK$27:BK$990),0)</f>
        <v>0</v>
      </c>
      <c r="J21" s="202">
        <f>IFERROR(SUMIF(SUMMARY!$C$27:$C$990,$C21,SUMMARY!BL$27:BL$990),0)</f>
        <v>7</v>
      </c>
      <c r="K21" s="202">
        <f>IFERROR(SUMIF(SUMMARY!$C$27:$C$990,$C21,SUMMARY!BM$27:BM$990),0)</f>
        <v>0</v>
      </c>
      <c r="L21" s="202">
        <f>IFERROR(SUMIF(SUMMARY!$C$27:$C$990,$C21,SUMMARY!BN$27:BN$990),0)</f>
        <v>0</v>
      </c>
      <c r="M21" s="202">
        <f>IFERROR(SUMIF(SUMMARY!$C$27:$C$990,$C21,SUMMARY!BO$27:BO$990),0)</f>
        <v>16</v>
      </c>
      <c r="N21" s="203">
        <f>IFERROR(SUMIF(SUMMARY!$C$27:$C$990,$C21,SUMMARY!BP$27:BP$990),0)</f>
        <v>0</v>
      </c>
      <c r="O21" s="203">
        <f>IFERROR(SUMIF(SUMMARY!$C$27:$C$990,$C21,SUMMARY!BQ$27:BQ$990),0)</f>
        <v>0</v>
      </c>
      <c r="P21" s="203">
        <f>IFERROR(SUMIF(SUMMARY!$C$27:$C$990,$C21,SUMMARY!BR$27:BR$990),0)</f>
        <v>11</v>
      </c>
      <c r="Q21" s="204">
        <f>IFERROR(SUMIF(SUMMARY!$C$27:$C$990,$C21,SUMMARY!BS$27:BS$990),0)</f>
        <v>0</v>
      </c>
      <c r="R21" s="204">
        <f>IFERROR(SUMIF(SUMMARY!$C$27:$C$990,$C21,SUMMARY!BT$27:BT$990),0)</f>
        <v>0</v>
      </c>
      <c r="S21" s="203">
        <f>IFERROR(SUMIF(SUMMARY!$C$27:$C$990,$C21,SUMMARY!BU$27:BU$990),0)</f>
        <v>12</v>
      </c>
      <c r="T21" s="204">
        <f>IFERROR(SUMIF(SUMMARY!$C$27:$C$990,$C21,SUMMARY!BV$27:BV$990),0)</f>
        <v>0</v>
      </c>
      <c r="U21" s="204">
        <f>IFERROR(SUMIF(SUMMARY!$C$27:$C$990,$C21,SUMMARY!BW$27:BW$990),0)</f>
        <v>0</v>
      </c>
      <c r="V21" s="203">
        <f>IFERROR(SUMIF(SUMMARY!$C$27:$C$990,$C21,SUMMARY!BX$27:BX$990),0)</f>
        <v>29</v>
      </c>
      <c r="W21" s="204">
        <f>IFERROR(SUMIF(SUMMARY!$C$27:$C$990,$C21,SUMMARY!BY$27:BY$990),0)</f>
        <v>0</v>
      </c>
      <c r="X21" s="205">
        <f>IFERROR(SUMIF(SUMMARY!$C$27:$C$990,$C21,SUMMARY!BZ$27:BZ$990),0)</f>
        <v>0</v>
      </c>
      <c r="Y21" s="203">
        <f>IFERROR(SUMIF(SUMMARY!$C$27:$C$990,$C21,SUMMARY!CA$27:CA$990),0)</f>
        <v>27</v>
      </c>
      <c r="Z21" s="198"/>
      <c r="AA21" s="229"/>
      <c r="AB21" s="229"/>
      <c r="AC21" s="229"/>
      <c r="AD21" s="230"/>
      <c r="AE21" s="230"/>
      <c r="AF21" s="230"/>
    </row>
    <row r="22" spans="2:32" ht="10.8" customHeight="1">
      <c r="B22" s="226"/>
      <c r="C22" s="191" t="s">
        <v>31</v>
      </c>
      <c r="D22" s="199">
        <f t="shared" si="10"/>
        <v>134</v>
      </c>
      <c r="E22" s="195"/>
      <c r="F22" s="195"/>
      <c r="G22" s="200">
        <f>IFERROR(SUMIF(SUMMARY!$C$27:$C$990,$C22,SUMMARY!BI$27:BI$990),0)</f>
        <v>16</v>
      </c>
      <c r="H22" s="201">
        <f>IFERROR(SUMIF(SUMMARY!$C$27:$C$990,$C22,SUMMARY!BJ$27:BJ$990),0)</f>
        <v>0</v>
      </c>
      <c r="I22" s="201">
        <f>IFERROR(SUMIF(SUMMARY!$C$27:$C$990,$C22,SUMMARY!BK$27:BK$990),0)</f>
        <v>0</v>
      </c>
      <c r="J22" s="202">
        <f>IFERROR(SUMIF(SUMMARY!$C$27:$C$990,$C22,SUMMARY!BL$27:BL$990),0)</f>
        <v>13</v>
      </c>
      <c r="K22" s="202">
        <f>IFERROR(SUMIF(SUMMARY!$C$27:$C$990,$C22,SUMMARY!BM$27:BM$990),0)</f>
        <v>0</v>
      </c>
      <c r="L22" s="202">
        <f>IFERROR(SUMIF(SUMMARY!$C$27:$C$990,$C22,SUMMARY!BN$27:BN$990),0)</f>
        <v>0</v>
      </c>
      <c r="M22" s="202">
        <f>IFERROR(SUMIF(SUMMARY!$C$27:$C$990,$C22,SUMMARY!BO$27:BO$990),0)</f>
        <v>20</v>
      </c>
      <c r="N22" s="203">
        <f>IFERROR(SUMIF(SUMMARY!$C$27:$C$990,$C22,SUMMARY!BP$27:BP$990),0)</f>
        <v>0</v>
      </c>
      <c r="O22" s="203">
        <f>IFERROR(SUMIF(SUMMARY!$C$27:$C$990,$C22,SUMMARY!BQ$27:BQ$990),0)</f>
        <v>0</v>
      </c>
      <c r="P22" s="203">
        <f>IFERROR(SUMIF(SUMMARY!$C$27:$C$990,$C22,SUMMARY!BR$27:BR$990),0)</f>
        <v>17</v>
      </c>
      <c r="Q22" s="204">
        <f>IFERROR(SUMIF(SUMMARY!$C$27:$C$990,$C22,SUMMARY!BS$27:BS$990),0)</f>
        <v>0</v>
      </c>
      <c r="R22" s="204">
        <f>IFERROR(SUMIF(SUMMARY!$C$27:$C$990,$C22,SUMMARY!BT$27:BT$990),0)</f>
        <v>0</v>
      </c>
      <c r="S22" s="203">
        <f>IFERROR(SUMIF(SUMMARY!$C$27:$C$990,$C22,SUMMARY!BU$27:BU$990),0)</f>
        <v>22</v>
      </c>
      <c r="T22" s="204">
        <f>IFERROR(SUMIF(SUMMARY!$C$27:$C$990,$C22,SUMMARY!BV$27:BV$990),0)</f>
        <v>0</v>
      </c>
      <c r="U22" s="204">
        <f>IFERROR(SUMIF(SUMMARY!$C$27:$C$990,$C22,SUMMARY!BW$27:BW$990),0)</f>
        <v>0</v>
      </c>
      <c r="V22" s="203">
        <f>IFERROR(SUMIF(SUMMARY!$C$27:$C$990,$C22,SUMMARY!BX$27:BX$990),0)</f>
        <v>19</v>
      </c>
      <c r="W22" s="204">
        <f>IFERROR(SUMIF(SUMMARY!$C$27:$C$990,$C22,SUMMARY!BY$27:BY$990),0)</f>
        <v>0</v>
      </c>
      <c r="X22" s="205">
        <f>IFERROR(SUMIF(SUMMARY!$C$27:$C$990,$C22,SUMMARY!BZ$27:BZ$990),0)</f>
        <v>0</v>
      </c>
      <c r="Y22" s="203">
        <f>IFERROR(SUMIF(SUMMARY!$C$27:$C$990,$C22,SUMMARY!CA$27:CA$990),0)</f>
        <v>27</v>
      </c>
      <c r="Z22" s="198"/>
      <c r="AA22" s="229"/>
      <c r="AB22" s="229"/>
      <c r="AC22" s="229"/>
      <c r="AD22" s="230"/>
      <c r="AE22" s="230"/>
      <c r="AF22" s="230"/>
    </row>
    <row r="23" spans="2:32" ht="10.8" customHeight="1">
      <c r="B23" s="226"/>
      <c r="C23" s="191" t="s">
        <v>32</v>
      </c>
      <c r="D23" s="199">
        <f t="shared" si="10"/>
        <v>233</v>
      </c>
      <c r="E23" s="195"/>
      <c r="F23" s="195"/>
      <c r="G23" s="200">
        <f>IFERROR(SUMIF(SUMMARY!$C$27:$C$990,$C23,SUMMARY!BI$27:BI$990),0)</f>
        <v>31</v>
      </c>
      <c r="H23" s="201">
        <f>IFERROR(SUMIF(SUMMARY!$C$27:$C$990,$C23,SUMMARY!BJ$27:BJ$990),0)</f>
        <v>0</v>
      </c>
      <c r="I23" s="201">
        <f>IFERROR(SUMIF(SUMMARY!$C$27:$C$990,$C23,SUMMARY!BK$27:BK$990),0)</f>
        <v>0</v>
      </c>
      <c r="J23" s="202">
        <f>IFERROR(SUMIF(SUMMARY!$C$27:$C$990,$C23,SUMMARY!BL$27:BL$990),0)</f>
        <v>29</v>
      </c>
      <c r="K23" s="202">
        <f>IFERROR(SUMIF(SUMMARY!$C$27:$C$990,$C23,SUMMARY!BM$27:BM$990),0)</f>
        <v>0</v>
      </c>
      <c r="L23" s="202">
        <f>IFERROR(SUMIF(SUMMARY!$C$27:$C$990,$C23,SUMMARY!BN$27:BN$990),0)</f>
        <v>0</v>
      </c>
      <c r="M23" s="202">
        <f>IFERROR(SUMIF(SUMMARY!$C$27:$C$990,$C23,SUMMARY!BO$27:BO$990),0)</f>
        <v>22</v>
      </c>
      <c r="N23" s="203">
        <f>IFERROR(SUMIF(SUMMARY!$C$27:$C$990,$C23,SUMMARY!BP$27:BP$990),0)</f>
        <v>0</v>
      </c>
      <c r="O23" s="203">
        <f>IFERROR(SUMIF(SUMMARY!$C$27:$C$990,$C23,SUMMARY!BQ$27:BQ$990),0)</f>
        <v>0</v>
      </c>
      <c r="P23" s="203">
        <f>IFERROR(SUMIF(SUMMARY!$C$27:$C$990,$C23,SUMMARY!BR$27:BR$990),0)</f>
        <v>37</v>
      </c>
      <c r="Q23" s="204">
        <f>IFERROR(SUMIF(SUMMARY!$C$27:$C$990,$C23,SUMMARY!BS$27:BS$990),0)</f>
        <v>0</v>
      </c>
      <c r="R23" s="204">
        <f>IFERROR(SUMIF(SUMMARY!$C$27:$C$990,$C23,SUMMARY!BT$27:BT$990),0)</f>
        <v>0</v>
      </c>
      <c r="S23" s="203">
        <f>IFERROR(SUMIF(SUMMARY!$C$27:$C$990,$C23,SUMMARY!BU$27:BU$990),0)</f>
        <v>31</v>
      </c>
      <c r="T23" s="204">
        <f>IFERROR(SUMIF(SUMMARY!$C$27:$C$990,$C23,SUMMARY!BV$27:BV$990),0)</f>
        <v>0</v>
      </c>
      <c r="U23" s="204">
        <f>IFERROR(SUMIF(SUMMARY!$C$27:$C$990,$C23,SUMMARY!BW$27:BW$990),0)</f>
        <v>0</v>
      </c>
      <c r="V23" s="203">
        <f>IFERROR(SUMIF(SUMMARY!$C$27:$C$990,$C23,SUMMARY!BX$27:BX$990),0)</f>
        <v>50</v>
      </c>
      <c r="W23" s="204">
        <f>IFERROR(SUMIF(SUMMARY!$C$27:$C$990,$C23,SUMMARY!BY$27:BY$990),0)</f>
        <v>0</v>
      </c>
      <c r="X23" s="205">
        <f>IFERROR(SUMIF(SUMMARY!$C$27:$C$990,$C23,SUMMARY!BZ$27:BZ$990),0)</f>
        <v>0</v>
      </c>
      <c r="Y23" s="203">
        <f>IFERROR(SUMIF(SUMMARY!$C$27:$C$990,$C23,SUMMARY!CA$27:CA$990),0)</f>
        <v>33</v>
      </c>
      <c r="Z23" s="198"/>
      <c r="AA23" s="229"/>
      <c r="AB23" s="229"/>
      <c r="AC23" s="229"/>
      <c r="AD23" s="230"/>
      <c r="AE23" s="230"/>
      <c r="AF23" s="230"/>
    </row>
    <row r="24" spans="2:32" ht="10.8" customHeight="1">
      <c r="B24" s="226"/>
      <c r="C24" s="191" t="s">
        <v>33</v>
      </c>
      <c r="D24" s="199">
        <f t="shared" si="10"/>
        <v>79</v>
      </c>
      <c r="E24" s="195"/>
      <c r="F24" s="195"/>
      <c r="G24" s="200">
        <f>IFERROR(SUMIF(SUMMARY!$C$27:$C$990,$C24,SUMMARY!BI$27:BI$990),0)</f>
        <v>15</v>
      </c>
      <c r="H24" s="201">
        <f>IFERROR(SUMIF(SUMMARY!$C$27:$C$990,$C24,SUMMARY!BJ$27:BJ$990),0)</f>
        <v>0</v>
      </c>
      <c r="I24" s="201">
        <f>IFERROR(SUMIF(SUMMARY!$C$27:$C$990,$C24,SUMMARY!BK$27:BK$990),0)</f>
        <v>0</v>
      </c>
      <c r="J24" s="202">
        <f>IFERROR(SUMIF(SUMMARY!$C$27:$C$990,$C24,SUMMARY!BL$27:BL$990),0)</f>
        <v>10</v>
      </c>
      <c r="K24" s="202">
        <f>IFERROR(SUMIF(SUMMARY!$C$27:$C$990,$C24,SUMMARY!BM$27:BM$990),0)</f>
        <v>0</v>
      </c>
      <c r="L24" s="202">
        <f>IFERROR(SUMIF(SUMMARY!$C$27:$C$990,$C24,SUMMARY!BN$27:BN$990),0)</f>
        <v>0</v>
      </c>
      <c r="M24" s="202">
        <f>IFERROR(SUMIF(SUMMARY!$C$27:$C$990,$C24,SUMMARY!BO$27:BO$990),0)</f>
        <v>9</v>
      </c>
      <c r="N24" s="203">
        <f>IFERROR(SUMIF(SUMMARY!$C$27:$C$990,$C24,SUMMARY!BP$27:BP$990),0)</f>
        <v>0</v>
      </c>
      <c r="O24" s="203">
        <f>IFERROR(SUMIF(SUMMARY!$C$27:$C$990,$C24,SUMMARY!BQ$27:BQ$990),0)</f>
        <v>0</v>
      </c>
      <c r="P24" s="203">
        <f>IFERROR(SUMIF(SUMMARY!$C$27:$C$990,$C24,SUMMARY!BR$27:BR$990),0)</f>
        <v>11</v>
      </c>
      <c r="Q24" s="204">
        <f>IFERROR(SUMIF(SUMMARY!$C$27:$C$990,$C24,SUMMARY!BS$27:BS$990),0)</f>
        <v>0</v>
      </c>
      <c r="R24" s="204">
        <f>IFERROR(SUMIF(SUMMARY!$C$27:$C$990,$C24,SUMMARY!BT$27:BT$990),0)</f>
        <v>0</v>
      </c>
      <c r="S24" s="203">
        <f>IFERROR(SUMIF(SUMMARY!$C$27:$C$990,$C24,SUMMARY!BU$27:BU$990),0)</f>
        <v>5</v>
      </c>
      <c r="T24" s="204">
        <f>IFERROR(SUMIF(SUMMARY!$C$27:$C$990,$C24,SUMMARY!BV$27:BV$990),0)</f>
        <v>0</v>
      </c>
      <c r="U24" s="204">
        <f>IFERROR(SUMIF(SUMMARY!$C$27:$C$990,$C24,SUMMARY!BW$27:BW$990),0)</f>
        <v>0</v>
      </c>
      <c r="V24" s="203">
        <f>IFERROR(SUMIF(SUMMARY!$C$27:$C$990,$C24,SUMMARY!BX$27:BX$990),0)</f>
        <v>17</v>
      </c>
      <c r="W24" s="204">
        <f>IFERROR(SUMIF(SUMMARY!$C$27:$C$990,$C24,SUMMARY!BY$27:BY$990),0)</f>
        <v>0</v>
      </c>
      <c r="X24" s="205">
        <f>IFERROR(SUMIF(SUMMARY!$C$27:$C$990,$C24,SUMMARY!BZ$27:BZ$990),0)</f>
        <v>0</v>
      </c>
      <c r="Y24" s="203">
        <f>IFERROR(SUMIF(SUMMARY!$C$27:$C$990,$C24,SUMMARY!CA$27:CA$990),0)</f>
        <v>12</v>
      </c>
      <c r="Z24" s="198"/>
      <c r="AA24" s="229"/>
      <c r="AB24" s="229"/>
      <c r="AC24" s="229"/>
      <c r="AD24" s="230"/>
      <c r="AE24" s="230"/>
      <c r="AF24" s="230"/>
    </row>
    <row r="25" spans="2:32" ht="10.8" customHeight="1">
      <c r="B25" s="226"/>
      <c r="C25" s="186" t="s">
        <v>477</v>
      </c>
      <c r="D25" s="213">
        <f>G25+J25+M25+P25+S25+V25+Y25</f>
        <v>1137</v>
      </c>
      <c r="E25" s="195"/>
      <c r="F25" s="195"/>
      <c r="G25" s="207">
        <f>G26+G27+G28</f>
        <v>80</v>
      </c>
      <c r="H25" s="208" t="e">
        <f t="shared" ref="H25:I25" si="13">H26+H27+H28+H29</f>
        <v>#REF!</v>
      </c>
      <c r="I25" s="208" t="e">
        <f t="shared" si="13"/>
        <v>#REF!</v>
      </c>
      <c r="J25" s="209">
        <f t="shared" ref="J25:Y25" si="14">J26+J27+J28</f>
        <v>128</v>
      </c>
      <c r="K25" s="209">
        <f t="shared" si="14"/>
        <v>0</v>
      </c>
      <c r="L25" s="209">
        <f t="shared" si="14"/>
        <v>0</v>
      </c>
      <c r="M25" s="209">
        <f t="shared" si="14"/>
        <v>120</v>
      </c>
      <c r="N25" s="209">
        <f t="shared" si="14"/>
        <v>0</v>
      </c>
      <c r="O25" s="209">
        <f t="shared" si="14"/>
        <v>0</v>
      </c>
      <c r="P25" s="209">
        <f t="shared" si="14"/>
        <v>154</v>
      </c>
      <c r="Q25" s="209">
        <f t="shared" si="14"/>
        <v>0</v>
      </c>
      <c r="R25" s="209">
        <f t="shared" si="14"/>
        <v>0</v>
      </c>
      <c r="S25" s="209">
        <f t="shared" si="14"/>
        <v>119</v>
      </c>
      <c r="T25" s="209">
        <f t="shared" si="14"/>
        <v>0</v>
      </c>
      <c r="U25" s="209">
        <f t="shared" si="14"/>
        <v>0</v>
      </c>
      <c r="V25" s="209">
        <f t="shared" si="14"/>
        <v>304</v>
      </c>
      <c r="W25" s="209">
        <f t="shared" si="14"/>
        <v>0</v>
      </c>
      <c r="X25" s="210">
        <f t="shared" si="14"/>
        <v>0</v>
      </c>
      <c r="Y25" s="209">
        <f t="shared" si="14"/>
        <v>232</v>
      </c>
      <c r="Z25" s="211"/>
      <c r="AA25" s="229"/>
      <c r="AB25" s="229"/>
      <c r="AC25" s="229"/>
      <c r="AD25" s="230"/>
      <c r="AE25" s="230"/>
      <c r="AF25" s="230"/>
    </row>
    <row r="26" spans="2:32" ht="10.8" customHeight="1">
      <c r="B26" s="226"/>
      <c r="C26" s="191" t="s">
        <v>182</v>
      </c>
      <c r="D26" s="199">
        <f t="shared" si="10"/>
        <v>541</v>
      </c>
      <c r="E26" s="195"/>
      <c r="F26" s="195"/>
      <c r="G26" s="200">
        <f>IFERROR(SUMIF(SUMMARY!$C$27:$C$990,$C26,SUMMARY!BI$27:BI$990),0)</f>
        <v>56</v>
      </c>
      <c r="H26" s="212">
        <f>IFERROR(SUMIF(SUMMARY!$C$27:$C$990,$C26,SUMMARY!BJ$27:BJ$990),0)</f>
        <v>0</v>
      </c>
      <c r="I26" s="212">
        <f>IFERROR(SUMIF(SUMMARY!$C$27:$C$990,$C26,SUMMARY!BK$27:BK$990),0)</f>
        <v>0</v>
      </c>
      <c r="J26" s="202">
        <f>IFERROR(SUMIF(SUMMARY!$C$27:$C$990,$C26,SUMMARY!BL$27:BL$990),0)</f>
        <v>56</v>
      </c>
      <c r="K26" s="202">
        <f>IFERROR(SUMIF(SUMMARY!$C$27:$C$990,$C26,SUMMARY!BM$27:BM$990),0)</f>
        <v>0</v>
      </c>
      <c r="L26" s="202">
        <f>IFERROR(SUMIF(SUMMARY!$C$27:$C$990,$C26,SUMMARY!BN$27:BN$990),0)</f>
        <v>0</v>
      </c>
      <c r="M26" s="202">
        <f>IFERROR(SUMIF(SUMMARY!$C$27:$C$990,$C26,SUMMARY!BO$27:BO$990),0)</f>
        <v>93</v>
      </c>
      <c r="N26" s="203">
        <f>IFERROR(SUMIF(SUMMARY!$C$27:$C$990,$C26,SUMMARY!BP$27:BP$990),0)</f>
        <v>0</v>
      </c>
      <c r="O26" s="203">
        <f>IFERROR(SUMIF(SUMMARY!$C$27:$C$990,$C26,SUMMARY!BQ$27:BQ$990),0)</f>
        <v>0</v>
      </c>
      <c r="P26" s="203">
        <f>IFERROR(SUMIF(SUMMARY!$C$27:$C$990,$C26,SUMMARY!BR$27:BR$990),0)</f>
        <v>69</v>
      </c>
      <c r="Q26" s="204">
        <f>IFERROR(SUMIF(SUMMARY!$C$27:$C$990,$C26,SUMMARY!BS$27:BS$990),0)</f>
        <v>0</v>
      </c>
      <c r="R26" s="204">
        <f>IFERROR(SUMIF(SUMMARY!$C$27:$C$990,$C26,SUMMARY!BT$27:BT$990),0)</f>
        <v>0</v>
      </c>
      <c r="S26" s="203">
        <f>IFERROR(SUMIF(SUMMARY!$C$27:$C$990,$C26,SUMMARY!BU$27:BU$990),0)</f>
        <v>83</v>
      </c>
      <c r="T26" s="204">
        <f>IFERROR(SUMIF(SUMMARY!$C$27:$C$990,$C26,SUMMARY!BV$27:BV$990),0)</f>
        <v>0</v>
      </c>
      <c r="U26" s="204">
        <f>IFERROR(SUMIF(SUMMARY!$C$27:$C$990,$C26,SUMMARY!BW$27:BW$990),0)</f>
        <v>0</v>
      </c>
      <c r="V26" s="203">
        <f>IFERROR(SUMIF(SUMMARY!$C$27:$C$990,$C26,SUMMARY!BX$27:BX$990),0)</f>
        <v>60</v>
      </c>
      <c r="W26" s="204">
        <f>IFERROR(SUMIF(SUMMARY!$C$27:$C$990,$C26,SUMMARY!BY$27:BY$990),0)</f>
        <v>0</v>
      </c>
      <c r="X26" s="205">
        <f>IFERROR(SUMIF(SUMMARY!$C$27:$C$990,$C26,SUMMARY!BZ$27:BZ$990),0)</f>
        <v>0</v>
      </c>
      <c r="Y26" s="203">
        <f>IFERROR(SUMIF(SUMMARY!$C$27:$C$990,$C26,SUMMARY!CA$27:CA$990),0)</f>
        <v>124</v>
      </c>
      <c r="Z26" s="198"/>
      <c r="AA26" s="229"/>
      <c r="AB26" s="229"/>
      <c r="AC26" s="229"/>
      <c r="AD26" s="230"/>
      <c r="AE26" s="230"/>
      <c r="AF26" s="230"/>
    </row>
    <row r="27" spans="2:32" ht="10.8" customHeight="1">
      <c r="B27" s="226"/>
      <c r="C27" s="191" t="s">
        <v>190</v>
      </c>
      <c r="D27" s="199">
        <f t="shared" si="10"/>
        <v>8</v>
      </c>
      <c r="E27" s="195"/>
      <c r="F27" s="195"/>
      <c r="G27" s="200">
        <f>IFERROR(SUMIF(SUMMARY!$C$27:$C$990,$C27,SUMMARY!BI$27:BI$990),0)</f>
        <v>0</v>
      </c>
      <c r="H27" s="212">
        <f>IFERROR(SUMIF(SUMMARY!$C$27:$C$990,$C27,SUMMARY!BJ$27:BJ$990),0)</f>
        <v>0</v>
      </c>
      <c r="I27" s="212">
        <f>IFERROR(SUMIF(SUMMARY!$C$27:$C$990,$C27,SUMMARY!BK$27:BK$990),0)</f>
        <v>0</v>
      </c>
      <c r="J27" s="202">
        <f>IFERROR(SUMIF(SUMMARY!$C$27:$C$990,$C27,SUMMARY!BL$27:BL$990),0)</f>
        <v>0</v>
      </c>
      <c r="K27" s="202">
        <f>IFERROR(SUMIF(SUMMARY!$C$27:$C$990,$C27,SUMMARY!BM$27:BM$990),0)</f>
        <v>0</v>
      </c>
      <c r="L27" s="202">
        <f>IFERROR(SUMIF(SUMMARY!$C$27:$C$990,$C27,SUMMARY!BN$27:BN$990),0)</f>
        <v>0</v>
      </c>
      <c r="M27" s="202">
        <f>IFERROR(SUMIF(SUMMARY!$C$27:$C$990,$C27,SUMMARY!BO$27:BO$990),0)</f>
        <v>3</v>
      </c>
      <c r="N27" s="203">
        <f>IFERROR(SUMIF(SUMMARY!$C$27:$C$990,$C27,SUMMARY!BP$27:BP$990),0)</f>
        <v>0</v>
      </c>
      <c r="O27" s="203">
        <f>IFERROR(SUMIF(SUMMARY!$C$27:$C$990,$C27,SUMMARY!BQ$27:BQ$990),0)</f>
        <v>0</v>
      </c>
      <c r="P27" s="203">
        <f>IFERROR(SUMIF(SUMMARY!$C$27:$C$990,$C27,SUMMARY!BR$27:BR$990),0)</f>
        <v>1</v>
      </c>
      <c r="Q27" s="204">
        <f>IFERROR(SUMIF(SUMMARY!$C$27:$C$990,$C27,SUMMARY!BS$27:BS$990),0)</f>
        <v>0</v>
      </c>
      <c r="R27" s="204">
        <f>IFERROR(SUMIF(SUMMARY!$C$27:$C$990,$C27,SUMMARY!BT$27:BT$990),0)</f>
        <v>0</v>
      </c>
      <c r="S27" s="203">
        <f>IFERROR(SUMIF(SUMMARY!$C$27:$C$990,$C27,SUMMARY!BU$27:BU$990),0)</f>
        <v>0</v>
      </c>
      <c r="T27" s="204">
        <f>IFERROR(SUMIF(SUMMARY!$C$27:$C$990,$C27,SUMMARY!BV$27:BV$990),0)</f>
        <v>0</v>
      </c>
      <c r="U27" s="204">
        <f>IFERROR(SUMIF(SUMMARY!$C$27:$C$990,$C27,SUMMARY!BW$27:BW$990),0)</f>
        <v>0</v>
      </c>
      <c r="V27" s="203">
        <f>IFERROR(SUMIF(SUMMARY!$C$27:$C$990,$C27,SUMMARY!BX$27:BX$990),0)</f>
        <v>4</v>
      </c>
      <c r="W27" s="204">
        <f>IFERROR(SUMIF(SUMMARY!$C$27:$C$990,$C27,SUMMARY!BY$27:BY$990),0)</f>
        <v>0</v>
      </c>
      <c r="X27" s="205">
        <f>IFERROR(SUMIF(SUMMARY!$C$27:$C$990,$C27,SUMMARY!BZ$27:BZ$990),0)</f>
        <v>0</v>
      </c>
      <c r="Y27" s="203">
        <f>IFERROR(SUMIF(SUMMARY!$C$27:$C$990,$C27,SUMMARY!CA$27:CA$990),0)</f>
        <v>0</v>
      </c>
      <c r="Z27" s="198"/>
      <c r="AA27" s="229"/>
      <c r="AB27" s="229"/>
      <c r="AC27" s="229"/>
      <c r="AD27" s="230"/>
      <c r="AE27" s="230"/>
      <c r="AF27" s="230"/>
    </row>
    <row r="28" spans="2:32" ht="10.8" customHeight="1">
      <c r="B28" s="226"/>
      <c r="C28" s="191" t="s">
        <v>191</v>
      </c>
      <c r="D28" s="199">
        <f t="shared" si="10"/>
        <v>588</v>
      </c>
      <c r="E28" s="195"/>
      <c r="F28" s="195"/>
      <c r="G28" s="200">
        <f>IFERROR(SUMIF(SUMMARY!$C$27:$C$990,$C28,SUMMARY!BI$27:BI$990),0)</f>
        <v>24</v>
      </c>
      <c r="H28" s="212">
        <f>IFERROR(SUMIF(SUMMARY!$C$27:$C$990,$C28,SUMMARY!BJ$27:BJ$990),0)</f>
        <v>0</v>
      </c>
      <c r="I28" s="212">
        <f>IFERROR(SUMIF(SUMMARY!$C$27:$C$990,$C28,SUMMARY!BK$27:BK$990),0)</f>
        <v>0</v>
      </c>
      <c r="J28" s="202">
        <f>IFERROR(SUMIF(SUMMARY!$C$27:$C$990,$C28,SUMMARY!BL$27:BL$990),0)</f>
        <v>72</v>
      </c>
      <c r="K28" s="202">
        <f>IFERROR(SUMIF(SUMMARY!$C$27:$C$990,$C28,SUMMARY!BM$27:BM$990),0)</f>
        <v>0</v>
      </c>
      <c r="L28" s="202">
        <f>IFERROR(SUMIF(SUMMARY!$C$27:$C$990,$C28,SUMMARY!BN$27:BN$990),0)</f>
        <v>0</v>
      </c>
      <c r="M28" s="202">
        <f>IFERROR(SUMIF(SUMMARY!$C$27:$C$990,$C28,SUMMARY!BO$27:BO$990),0)</f>
        <v>24</v>
      </c>
      <c r="N28" s="203">
        <f>IFERROR(SUMIF(SUMMARY!$C$27:$C$990,$C28,SUMMARY!BP$27:BP$990),0)</f>
        <v>0</v>
      </c>
      <c r="O28" s="203">
        <f>IFERROR(SUMIF(SUMMARY!$C$27:$C$990,$C28,SUMMARY!BQ$27:BQ$990),0)</f>
        <v>0</v>
      </c>
      <c r="P28" s="203">
        <f>IFERROR(SUMIF(SUMMARY!$C$27:$C$990,$C28,SUMMARY!BR$27:BR$990),0)</f>
        <v>84</v>
      </c>
      <c r="Q28" s="204">
        <f>IFERROR(SUMIF(SUMMARY!$C$27:$C$990,$C28,SUMMARY!BS$27:BS$990),0)</f>
        <v>0</v>
      </c>
      <c r="R28" s="204">
        <f>IFERROR(SUMIF(SUMMARY!$C$27:$C$990,$C28,SUMMARY!BT$27:BT$990),0)</f>
        <v>0</v>
      </c>
      <c r="S28" s="203">
        <f>IFERROR(SUMIF(SUMMARY!$C$27:$C$990,$C28,SUMMARY!BU$27:BU$990),0)</f>
        <v>36</v>
      </c>
      <c r="T28" s="204">
        <f>IFERROR(SUMIF(SUMMARY!$C$27:$C$990,$C28,SUMMARY!BV$27:BV$990),0)</f>
        <v>0</v>
      </c>
      <c r="U28" s="204">
        <f>IFERROR(SUMIF(SUMMARY!$C$27:$C$990,$C28,SUMMARY!BW$27:BW$990),0)</f>
        <v>0</v>
      </c>
      <c r="V28" s="203">
        <f>IFERROR(SUMIF(SUMMARY!$C$27:$C$990,$C28,SUMMARY!BX$27:BX$990),0)</f>
        <v>240</v>
      </c>
      <c r="W28" s="204">
        <f>IFERROR(SUMIF(SUMMARY!$C$27:$C$990,$C28,SUMMARY!BY$27:BY$990),0)</f>
        <v>0</v>
      </c>
      <c r="X28" s="205">
        <f>IFERROR(SUMIF(SUMMARY!$C$27:$C$990,$C28,SUMMARY!BZ$27:BZ$990),0)</f>
        <v>0</v>
      </c>
      <c r="Y28" s="203">
        <f>IFERROR(SUMIF(SUMMARY!$C$27:$C$990,$C28,SUMMARY!CA$27:CA$990),0)</f>
        <v>108</v>
      </c>
      <c r="Z28" s="198"/>
      <c r="AA28" s="229"/>
      <c r="AB28" s="229"/>
      <c r="AC28" s="229"/>
      <c r="AD28" s="230"/>
      <c r="AE28" s="230"/>
      <c r="AF28" s="230"/>
    </row>
    <row r="29" spans="2:32" ht="10.8" customHeight="1">
      <c r="B29" s="226"/>
      <c r="C29" s="186" t="s">
        <v>340</v>
      </c>
      <c r="D29" s="213">
        <f t="shared" si="10"/>
        <v>169</v>
      </c>
      <c r="E29" s="214"/>
      <c r="F29" s="214"/>
      <c r="G29" s="207">
        <f>G30+G35</f>
        <v>14</v>
      </c>
      <c r="H29" s="208" t="e">
        <f>H30+H35+#REF!+H36</f>
        <v>#REF!</v>
      </c>
      <c r="I29" s="208" t="e">
        <f>I30+I35+#REF!+I36</f>
        <v>#REF!</v>
      </c>
      <c r="J29" s="209">
        <f t="shared" ref="J29:Y29" si="15">J30+J35</f>
        <v>25</v>
      </c>
      <c r="K29" s="209">
        <f t="shared" si="15"/>
        <v>0</v>
      </c>
      <c r="L29" s="209">
        <f t="shared" si="15"/>
        <v>0</v>
      </c>
      <c r="M29" s="209">
        <f t="shared" si="15"/>
        <v>19</v>
      </c>
      <c r="N29" s="209">
        <f t="shared" si="15"/>
        <v>0</v>
      </c>
      <c r="O29" s="209">
        <f t="shared" si="15"/>
        <v>0</v>
      </c>
      <c r="P29" s="209">
        <f t="shared" si="15"/>
        <v>27</v>
      </c>
      <c r="Q29" s="209">
        <f t="shared" si="15"/>
        <v>0</v>
      </c>
      <c r="R29" s="209">
        <f t="shared" si="15"/>
        <v>0</v>
      </c>
      <c r="S29" s="209">
        <f t="shared" si="15"/>
        <v>12</v>
      </c>
      <c r="T29" s="209">
        <f t="shared" si="15"/>
        <v>0</v>
      </c>
      <c r="U29" s="209">
        <f t="shared" si="15"/>
        <v>0</v>
      </c>
      <c r="V29" s="209">
        <f t="shared" si="15"/>
        <v>38</v>
      </c>
      <c r="W29" s="209">
        <f t="shared" si="15"/>
        <v>0</v>
      </c>
      <c r="X29" s="210">
        <f t="shared" si="15"/>
        <v>0</v>
      </c>
      <c r="Y29" s="209">
        <f t="shared" si="15"/>
        <v>34</v>
      </c>
      <c r="Z29" s="211"/>
      <c r="AA29" s="229"/>
      <c r="AB29" s="229"/>
      <c r="AC29" s="229"/>
      <c r="AD29" s="230"/>
      <c r="AE29" s="230"/>
      <c r="AF29" s="230"/>
    </row>
    <row r="30" spans="2:32" ht="10.8" customHeight="1">
      <c r="B30" s="226"/>
      <c r="C30" s="191" t="s">
        <v>60</v>
      </c>
      <c r="D30" s="199">
        <f t="shared" si="10"/>
        <v>145</v>
      </c>
      <c r="E30" s="195"/>
      <c r="F30" s="195"/>
      <c r="G30" s="200">
        <f>IFERROR(SUMIF(SUMMARY!$C$27:$C$990,$C30,SUMMARY!BI$27:BI$990),0)</f>
        <v>14</v>
      </c>
      <c r="H30" s="212">
        <f>IFERROR(SUMIF(SUMMARY!$C$27:$C$990,$C30,SUMMARY!BJ$27:BJ$990),0)</f>
        <v>0</v>
      </c>
      <c r="I30" s="212">
        <f>IFERROR(SUMIF(SUMMARY!$C$27:$C$990,$C30,SUMMARY!BK$27:BK$990),0)</f>
        <v>0</v>
      </c>
      <c r="J30" s="202">
        <f>IFERROR(SUMIF(SUMMARY!$C$27:$C$990,$C30,SUMMARY!BL$27:BL$990),0)</f>
        <v>23</v>
      </c>
      <c r="K30" s="202">
        <f>IFERROR(SUMIF(SUMMARY!$C$27:$C$990,$C30,SUMMARY!BM$27:BM$990),0)</f>
        <v>0</v>
      </c>
      <c r="L30" s="202">
        <f>IFERROR(SUMIF(SUMMARY!$C$27:$C$990,$C30,SUMMARY!BN$27:BN$990),0)</f>
        <v>0</v>
      </c>
      <c r="M30" s="202">
        <f>IFERROR(SUMIF(SUMMARY!$C$27:$C$990,$C30,SUMMARY!BO$27:BO$990),0)</f>
        <v>19</v>
      </c>
      <c r="N30" s="203">
        <f>IFERROR(SUMIF(SUMMARY!$C$27:$C$990,$C30,SUMMARY!BP$27:BP$990),0)</f>
        <v>0</v>
      </c>
      <c r="O30" s="203">
        <f>IFERROR(SUMIF(SUMMARY!$C$27:$C$990,$C30,SUMMARY!BQ$27:BQ$990),0)</f>
        <v>0</v>
      </c>
      <c r="P30" s="203">
        <f>IFERROR(SUMIF(SUMMARY!$C$27:$C$990,$C30,SUMMARY!BR$27:BR$990),0)</f>
        <v>21</v>
      </c>
      <c r="Q30" s="204">
        <f>IFERROR(SUMIF(SUMMARY!$C$27:$C$990,$C30,SUMMARY!BS$27:BS$990),0)</f>
        <v>0</v>
      </c>
      <c r="R30" s="204">
        <f>IFERROR(SUMIF(SUMMARY!$C$27:$C$990,$C30,SUMMARY!BT$27:BT$990),0)</f>
        <v>0</v>
      </c>
      <c r="S30" s="203">
        <f>IFERROR(SUMIF(SUMMARY!$C$27:$C$990,$C30,SUMMARY!BU$27:BU$990),0)</f>
        <v>7</v>
      </c>
      <c r="T30" s="204">
        <f>IFERROR(SUMIF(SUMMARY!$C$27:$C$990,$C30,SUMMARY!BV$27:BV$990),0)</f>
        <v>0</v>
      </c>
      <c r="U30" s="204">
        <f>IFERROR(SUMIF(SUMMARY!$C$27:$C$990,$C30,SUMMARY!BW$27:BW$990),0)</f>
        <v>0</v>
      </c>
      <c r="V30" s="203">
        <f>IFERROR(SUMIF(SUMMARY!$C$27:$C$990,$C30,SUMMARY!BX$27:BX$990),0)</f>
        <v>30</v>
      </c>
      <c r="W30" s="204">
        <f>IFERROR(SUMIF(SUMMARY!$C$27:$C$990,$C30,SUMMARY!BY$27:BY$990),0)</f>
        <v>0</v>
      </c>
      <c r="X30" s="205">
        <f>IFERROR(SUMIF(SUMMARY!$C$27:$C$990,$C30,SUMMARY!BZ$27:BZ$990),0)</f>
        <v>0</v>
      </c>
      <c r="Y30" s="203">
        <f>IFERROR(SUMIF(SUMMARY!$C$27:$C$990,$C30,SUMMARY!CA$27:CA$990),0)</f>
        <v>31</v>
      </c>
      <c r="Z30" s="198"/>
      <c r="AA30" s="229"/>
      <c r="AB30" s="229"/>
      <c r="AC30" s="229"/>
      <c r="AD30" s="230"/>
      <c r="AE30" s="230"/>
      <c r="AF30" s="230"/>
    </row>
    <row r="31" spans="2:32" ht="10.8" customHeight="1">
      <c r="B31" s="226"/>
      <c r="C31" s="191" t="s">
        <v>84</v>
      </c>
      <c r="D31" s="199">
        <f t="shared" si="10"/>
        <v>166</v>
      </c>
      <c r="E31" s="195"/>
      <c r="F31" s="195"/>
      <c r="G31" s="200">
        <f>IFERROR(SUMIF(SUMMARY!$C$27:$C$990,$C31,SUMMARY!BI$27:BI$990),0)</f>
        <v>15</v>
      </c>
      <c r="H31" s="212">
        <f>IFERROR(SUMIF(SUMMARY!$C$27:$C$990,$C31,SUMMARY!BJ$27:BJ$990),0)</f>
        <v>0</v>
      </c>
      <c r="I31" s="212">
        <f>IFERROR(SUMIF(SUMMARY!$C$27:$C$990,$C31,SUMMARY!BK$27:BK$990),0)</f>
        <v>0</v>
      </c>
      <c r="J31" s="202">
        <f>IFERROR(SUMIF(SUMMARY!$C$27:$C$990,$C31,SUMMARY!BL$27:BL$990),0)</f>
        <v>29</v>
      </c>
      <c r="K31" s="202">
        <f>IFERROR(SUMIF(SUMMARY!$C$27:$C$990,$C31,SUMMARY!BM$27:BM$990),0)</f>
        <v>0</v>
      </c>
      <c r="L31" s="202">
        <f>IFERROR(SUMIF(SUMMARY!$C$27:$C$990,$C31,SUMMARY!BN$27:BN$990),0)</f>
        <v>0</v>
      </c>
      <c r="M31" s="202">
        <f>IFERROR(SUMIF(SUMMARY!$C$27:$C$990,$C31,SUMMARY!BO$27:BO$990),0)</f>
        <v>14</v>
      </c>
      <c r="N31" s="203">
        <f>IFERROR(SUMIF(SUMMARY!$C$27:$C$990,$C31,SUMMARY!BP$27:BP$990),0)</f>
        <v>0</v>
      </c>
      <c r="O31" s="203">
        <f>IFERROR(SUMIF(SUMMARY!$C$27:$C$990,$C31,SUMMARY!BQ$27:BQ$990),0)</f>
        <v>0</v>
      </c>
      <c r="P31" s="203">
        <f>IFERROR(SUMIF(SUMMARY!$C$27:$C$990,$C31,SUMMARY!BR$27:BR$990),0)</f>
        <v>21</v>
      </c>
      <c r="Q31" s="204">
        <f>IFERROR(SUMIF(SUMMARY!$C$27:$C$990,$C31,SUMMARY!BS$27:BS$990),0)</f>
        <v>0</v>
      </c>
      <c r="R31" s="204">
        <f>IFERROR(SUMIF(SUMMARY!$C$27:$C$990,$C31,SUMMARY!BT$27:BT$990),0)</f>
        <v>0</v>
      </c>
      <c r="S31" s="203">
        <f>IFERROR(SUMIF(SUMMARY!$C$27:$C$990,$C31,SUMMARY!BU$27:BU$990),0)</f>
        <v>16</v>
      </c>
      <c r="T31" s="204">
        <f>IFERROR(SUMIF(SUMMARY!$C$27:$C$990,$C31,SUMMARY!BV$27:BV$990),0)</f>
        <v>0</v>
      </c>
      <c r="U31" s="204">
        <f>IFERROR(SUMIF(SUMMARY!$C$27:$C$990,$C31,SUMMARY!BW$27:BW$990),0)</f>
        <v>0</v>
      </c>
      <c r="V31" s="203">
        <f>IFERROR(SUMIF(SUMMARY!$C$27:$C$990,$C31,SUMMARY!BX$27:BX$990),0)</f>
        <v>44</v>
      </c>
      <c r="W31" s="204">
        <f>IFERROR(SUMIF(SUMMARY!$C$27:$C$990,$C31,SUMMARY!BY$27:BY$990),0)</f>
        <v>0</v>
      </c>
      <c r="X31" s="205">
        <f>IFERROR(SUMIF(SUMMARY!$C$27:$C$990,$C31,SUMMARY!BZ$27:BZ$990),0)</f>
        <v>0</v>
      </c>
      <c r="Y31" s="203">
        <f>IFERROR(SUMIF(SUMMARY!$C$27:$C$990,$C31,SUMMARY!CA$27:CA$990),0)</f>
        <v>27</v>
      </c>
      <c r="Z31" s="198"/>
      <c r="AA31" s="229"/>
      <c r="AB31" s="229"/>
      <c r="AC31" s="229"/>
      <c r="AD31" s="230"/>
      <c r="AE31" s="230"/>
      <c r="AF31" s="230"/>
    </row>
    <row r="32" spans="2:32" ht="10.8" customHeight="1">
      <c r="B32" s="226"/>
      <c r="C32" s="186" t="s">
        <v>291</v>
      </c>
      <c r="D32" s="194">
        <f t="shared" si="10"/>
        <v>311</v>
      </c>
      <c r="E32" s="195"/>
      <c r="F32" s="195"/>
      <c r="G32" s="206">
        <f>IFERROR(SUMIF(SUMMARY!$C$27:$C$990,$C32,SUMMARY!BI$27:BI$990),0)</f>
        <v>10</v>
      </c>
      <c r="H32" s="208">
        <f>IFERROR(SUMIF(SUMMARY!$C$27:$C$990,$C32,SUMMARY!BJ$27:BJ$990),0)</f>
        <v>0</v>
      </c>
      <c r="I32" s="208">
        <f>IFERROR(SUMIF(SUMMARY!$C$27:$C$990,$C32,SUMMARY!BK$27:BK$990),0)</f>
        <v>0</v>
      </c>
      <c r="J32" s="216">
        <f>IFERROR(SUMIF(SUMMARY!$C$27:$C$990,$C32,SUMMARY!BL$27:BL$990),0)</f>
        <v>46</v>
      </c>
      <c r="K32" s="216">
        <f>IFERROR(SUMIF(SUMMARY!$C$27:$C$990,$C32,SUMMARY!BM$27:BM$990),0)</f>
        <v>0</v>
      </c>
      <c r="L32" s="216">
        <f>IFERROR(SUMIF(SUMMARY!$C$27:$C$990,$C32,SUMMARY!BN$27:BN$990),0)</f>
        <v>0</v>
      </c>
      <c r="M32" s="216">
        <f>IFERROR(SUMIF(SUMMARY!$C$27:$C$990,$C32,SUMMARY!BO$27:BO$990),0)</f>
        <v>43</v>
      </c>
      <c r="N32" s="196">
        <f>IFERROR(SUMIF(SUMMARY!$C$27:$C$990,$C32,SUMMARY!BP$27:BP$990),0)</f>
        <v>0</v>
      </c>
      <c r="O32" s="196">
        <f>IFERROR(SUMIF(SUMMARY!$C$27:$C$990,$C32,SUMMARY!BQ$27:BQ$990),0)</f>
        <v>0</v>
      </c>
      <c r="P32" s="196">
        <f>IFERROR(SUMIF(SUMMARY!$C$27:$C$990,$C32,SUMMARY!BR$27:BR$990),0)</f>
        <v>26</v>
      </c>
      <c r="Q32" s="209">
        <f>IFERROR(SUMIF(SUMMARY!$C$27:$C$990,$C32,SUMMARY!BS$27:BS$990),0)</f>
        <v>0</v>
      </c>
      <c r="R32" s="209">
        <f>IFERROR(SUMIF(SUMMARY!$C$27:$C$990,$C32,SUMMARY!BT$27:BT$990),0)</f>
        <v>0</v>
      </c>
      <c r="S32" s="196">
        <f>IFERROR(SUMIF(SUMMARY!$C$27:$C$990,$C32,SUMMARY!BU$27:BU$990),0)</f>
        <v>77</v>
      </c>
      <c r="T32" s="209">
        <f>IFERROR(SUMIF(SUMMARY!$C$27:$C$990,$C32,SUMMARY!BV$27:BV$990),0)</f>
        <v>0</v>
      </c>
      <c r="U32" s="209">
        <f>IFERROR(SUMIF(SUMMARY!$C$27:$C$990,$C32,SUMMARY!BW$27:BW$990),0)</f>
        <v>0</v>
      </c>
      <c r="V32" s="196">
        <f>IFERROR(SUMIF(SUMMARY!$C$27:$C$990,$C32,SUMMARY!BX$27:BX$990),0)</f>
        <v>80</v>
      </c>
      <c r="W32" s="209">
        <f>IFERROR(SUMIF(SUMMARY!$C$27:$C$990,$C32,SUMMARY!BY$27:BY$990),0)</f>
        <v>0</v>
      </c>
      <c r="X32" s="210">
        <f>IFERROR(SUMIF(SUMMARY!$C$27:$C$990,$C32,SUMMARY!BZ$27:BZ$990),0)</f>
        <v>0</v>
      </c>
      <c r="Y32" s="196">
        <f>IFERROR(SUMIF(SUMMARY!$C$27:$C$990,$C32,SUMMARY!CA$27:CA$990),0)</f>
        <v>29</v>
      </c>
      <c r="Z32" s="198"/>
      <c r="AA32" s="229"/>
      <c r="AB32" s="229"/>
      <c r="AC32" s="229"/>
      <c r="AD32" s="230"/>
      <c r="AE32" s="230"/>
      <c r="AF32" s="230"/>
    </row>
    <row r="33" spans="2:32" ht="10.8" customHeight="1">
      <c r="B33" s="226"/>
      <c r="C33" s="186" t="s">
        <v>303</v>
      </c>
      <c r="D33" s="213">
        <f t="shared" si="10"/>
        <v>692</v>
      </c>
      <c r="E33" s="195"/>
      <c r="F33" s="195"/>
      <c r="G33" s="206">
        <f>IFERROR(SUMIF(SUMMARY!$C$27:$C$990,$C33,SUMMARY!BI$27:BI$990),0)</f>
        <v>64</v>
      </c>
      <c r="H33" s="208">
        <f>IFERROR(SUMIF(SUMMARY!$C$27:$C$990,$C33,SUMMARY!BJ$27:BJ$990),0)</f>
        <v>0</v>
      </c>
      <c r="I33" s="208">
        <f>IFERROR(SUMIF(SUMMARY!$C$27:$C$990,$C33,SUMMARY!BK$27:BK$990),0)</f>
        <v>0</v>
      </c>
      <c r="J33" s="216">
        <f>IFERROR(SUMIF(SUMMARY!$C$27:$C$990,$C33,SUMMARY!BL$27:BL$990),0)</f>
        <v>58</v>
      </c>
      <c r="K33" s="216">
        <f>IFERROR(SUMIF(SUMMARY!$C$27:$C$990,$C33,SUMMARY!BM$27:BM$990),0)</f>
        <v>0</v>
      </c>
      <c r="L33" s="216">
        <f>IFERROR(SUMIF(SUMMARY!$C$27:$C$990,$C33,SUMMARY!BN$27:BN$990),0)</f>
        <v>0</v>
      </c>
      <c r="M33" s="216">
        <f>IFERROR(SUMIF(SUMMARY!$C$27:$C$990,$C33,SUMMARY!BO$27:BO$990),0)</f>
        <v>137</v>
      </c>
      <c r="N33" s="196">
        <f>IFERROR(SUMIF(SUMMARY!$C$27:$C$990,$C33,SUMMARY!BP$27:BP$990),0)</f>
        <v>0</v>
      </c>
      <c r="O33" s="196">
        <f>IFERROR(SUMIF(SUMMARY!$C$27:$C$990,$C33,SUMMARY!BQ$27:BQ$990),0)</f>
        <v>0</v>
      </c>
      <c r="P33" s="196">
        <f>IFERROR(SUMIF(SUMMARY!$C$27:$C$990,$C33,SUMMARY!BR$27:BR$990),0)</f>
        <v>48</v>
      </c>
      <c r="Q33" s="209">
        <f>IFERROR(SUMIF(SUMMARY!$C$27:$C$990,$C33,SUMMARY!BS$27:BS$990),0)</f>
        <v>0</v>
      </c>
      <c r="R33" s="209">
        <f>IFERROR(SUMIF(SUMMARY!$C$27:$C$990,$C33,SUMMARY!BT$27:BT$990),0)</f>
        <v>0</v>
      </c>
      <c r="S33" s="196">
        <f>IFERROR(SUMIF(SUMMARY!$C$27:$C$990,$C33,SUMMARY!BU$27:BU$990),0)</f>
        <v>140</v>
      </c>
      <c r="T33" s="209">
        <f>IFERROR(SUMIF(SUMMARY!$C$27:$C$990,$C33,SUMMARY!BV$27:BV$990),0)</f>
        <v>0</v>
      </c>
      <c r="U33" s="209">
        <f>IFERROR(SUMIF(SUMMARY!$C$27:$C$990,$C33,SUMMARY!BW$27:BW$990),0)</f>
        <v>0</v>
      </c>
      <c r="V33" s="196">
        <f>IFERROR(SUMIF(SUMMARY!$C$27:$C$990,$C33,SUMMARY!BX$27:BX$990),0)</f>
        <v>193</v>
      </c>
      <c r="W33" s="209">
        <f>IFERROR(SUMIF(SUMMARY!$C$27:$C$990,$C33,SUMMARY!BY$27:BY$990),0)</f>
        <v>0</v>
      </c>
      <c r="X33" s="210">
        <f>IFERROR(SUMIF(SUMMARY!$C$27:$C$990,$C33,SUMMARY!BZ$27:BZ$990),0)</f>
        <v>0</v>
      </c>
      <c r="Y33" s="196">
        <f>IFERROR(SUMIF(SUMMARY!$C$27:$C$990,$C33,SUMMARY!CA$27:CA$990),0)</f>
        <v>52</v>
      </c>
      <c r="Z33" s="198"/>
      <c r="AA33" s="229"/>
      <c r="AB33" s="229"/>
      <c r="AC33" s="229"/>
      <c r="AD33" s="230"/>
      <c r="AE33" s="230"/>
      <c r="AF33" s="230"/>
    </row>
    <row r="34" spans="2:32" ht="10.8" customHeight="1">
      <c r="B34" s="226"/>
      <c r="C34" s="186" t="s">
        <v>307</v>
      </c>
      <c r="D34" s="194">
        <f t="shared" si="10"/>
        <v>3</v>
      </c>
      <c r="E34" s="195"/>
      <c r="F34" s="195"/>
      <c r="G34" s="206">
        <f>IFERROR(SUMIF(SUMMARY!$C$27:$C$990,$C34,SUMMARY!BI$27:BI$990),0)</f>
        <v>0</v>
      </c>
      <c r="H34" s="208">
        <f>IFERROR(SUMIF(SUMMARY!$C$27:$C$990,$C34,SUMMARY!BJ$27:BJ$990),0)</f>
        <v>0</v>
      </c>
      <c r="I34" s="208">
        <f>IFERROR(SUMIF(SUMMARY!$C$27:$C$990,$C34,SUMMARY!BK$27:BK$990),0)</f>
        <v>0</v>
      </c>
      <c r="J34" s="216">
        <f>IFERROR(SUMIF(SUMMARY!$C$27:$C$990,$C34,SUMMARY!BL$27:BL$990),0)</f>
        <v>2</v>
      </c>
      <c r="K34" s="216">
        <f>IFERROR(SUMIF(SUMMARY!$C$27:$C$990,$C34,SUMMARY!BM$27:BM$990),0)</f>
        <v>0</v>
      </c>
      <c r="L34" s="216">
        <f>IFERROR(SUMIF(SUMMARY!$C$27:$C$990,$C34,SUMMARY!BN$27:BN$990),0)</f>
        <v>0</v>
      </c>
      <c r="M34" s="216">
        <f>IFERROR(SUMIF(SUMMARY!$C$27:$C$990,$C34,SUMMARY!BO$27:BO$990),0)</f>
        <v>0</v>
      </c>
      <c r="N34" s="196">
        <f>IFERROR(SUMIF(SUMMARY!$C$27:$C$990,$C34,SUMMARY!BP$27:BP$990),0)</f>
        <v>0</v>
      </c>
      <c r="O34" s="196">
        <f>IFERROR(SUMIF(SUMMARY!$C$27:$C$990,$C34,SUMMARY!BQ$27:BQ$990),0)</f>
        <v>0</v>
      </c>
      <c r="P34" s="196">
        <f>IFERROR(SUMIF(SUMMARY!$C$27:$C$990,$C34,SUMMARY!BR$27:BR$990),0)</f>
        <v>0</v>
      </c>
      <c r="Q34" s="209">
        <f>IFERROR(SUMIF(SUMMARY!$C$27:$C$990,$C34,SUMMARY!BS$27:BS$990),0)</f>
        <v>0</v>
      </c>
      <c r="R34" s="209">
        <f>IFERROR(SUMIF(SUMMARY!$C$27:$C$990,$C34,SUMMARY!BT$27:BT$990),0)</f>
        <v>0</v>
      </c>
      <c r="S34" s="196">
        <f>IFERROR(SUMIF(SUMMARY!$C$27:$C$990,$C34,SUMMARY!BU$27:BU$990),0)</f>
        <v>0</v>
      </c>
      <c r="T34" s="209">
        <f>IFERROR(SUMIF(SUMMARY!$C$27:$C$990,$C34,SUMMARY!BV$27:BV$990),0)</f>
        <v>0</v>
      </c>
      <c r="U34" s="209">
        <f>IFERROR(SUMIF(SUMMARY!$C$27:$C$990,$C34,SUMMARY!BW$27:BW$990),0)</f>
        <v>0</v>
      </c>
      <c r="V34" s="196">
        <f>IFERROR(SUMIF(SUMMARY!$C$27:$C$990,$C34,SUMMARY!BX$27:BX$990),0)</f>
        <v>1</v>
      </c>
      <c r="W34" s="209">
        <f>IFERROR(SUMIF(SUMMARY!$C$27:$C$990,$C34,SUMMARY!BY$27:BY$990),0)</f>
        <v>0</v>
      </c>
      <c r="X34" s="210">
        <f>IFERROR(SUMIF(SUMMARY!$C$27:$C$990,$C34,SUMMARY!BZ$27:BZ$990),0)</f>
        <v>0</v>
      </c>
      <c r="Y34" s="196">
        <f>IFERROR(SUMIF(SUMMARY!$C$27:$C$990,$C34,SUMMARY!CA$27:CA$990),0)</f>
        <v>0</v>
      </c>
      <c r="Z34" s="198"/>
      <c r="AA34" s="229"/>
      <c r="AB34" s="229"/>
      <c r="AC34" s="229"/>
      <c r="AD34" s="230"/>
      <c r="AE34" s="230"/>
      <c r="AF34" s="230"/>
    </row>
    <row r="35" spans="2:32" ht="10.8" customHeight="1">
      <c r="B35" s="226"/>
      <c r="C35" s="186" t="s">
        <v>979</v>
      </c>
      <c r="D35" s="194">
        <f t="shared" si="10"/>
        <v>24</v>
      </c>
      <c r="E35" s="195"/>
      <c r="F35" s="195"/>
      <c r="G35" s="206">
        <f>IFERROR(SUMIF(SUMMARY!$C$27:$C$990,$C35,SUMMARY!BI$27:BI$990),0)</f>
        <v>0</v>
      </c>
      <c r="H35" s="208">
        <f>IFERROR(SUMIF(SUMMARY!$C$27:$C$990,$C35,SUMMARY!BJ$27:BJ$990),0)</f>
        <v>0</v>
      </c>
      <c r="I35" s="208">
        <f>IFERROR(SUMIF(SUMMARY!$C$27:$C$990,$C35,SUMMARY!BK$27:BK$990),0)</f>
        <v>0</v>
      </c>
      <c r="J35" s="216">
        <f>IFERROR(SUMIF(SUMMARY!$C$27:$C$990,$C35,SUMMARY!BL$27:BL$990),0)</f>
        <v>2</v>
      </c>
      <c r="K35" s="216">
        <f>IFERROR(SUMIF(SUMMARY!$C$27:$C$990,$C35,SUMMARY!BM$27:BM$990),0)</f>
        <v>0</v>
      </c>
      <c r="L35" s="216">
        <f>IFERROR(SUMIF(SUMMARY!$C$27:$C$990,$C35,SUMMARY!BN$27:BN$990),0)</f>
        <v>0</v>
      </c>
      <c r="M35" s="216">
        <f>IFERROR(SUMIF(SUMMARY!$C$27:$C$990,$C35,SUMMARY!BO$27:BO$990),0)</f>
        <v>0</v>
      </c>
      <c r="N35" s="196">
        <f>IFERROR(SUMIF(SUMMARY!$C$27:$C$990,$C35,SUMMARY!BP$27:BP$990),0)</f>
        <v>0</v>
      </c>
      <c r="O35" s="196">
        <f>IFERROR(SUMIF(SUMMARY!$C$27:$C$990,$C35,SUMMARY!BQ$27:BQ$990),0)</f>
        <v>0</v>
      </c>
      <c r="P35" s="196">
        <f>IFERROR(SUMIF(SUMMARY!$C$27:$C$990,$C35,SUMMARY!BR$27:BR$990),0)</f>
        <v>6</v>
      </c>
      <c r="Q35" s="209">
        <f>IFERROR(SUMIF(SUMMARY!$C$27:$C$990,$C35,SUMMARY!BS$27:BS$990),0)</f>
        <v>0</v>
      </c>
      <c r="R35" s="209">
        <f>IFERROR(SUMIF(SUMMARY!$C$27:$C$990,$C35,SUMMARY!BT$27:BT$990),0)</f>
        <v>0</v>
      </c>
      <c r="S35" s="196">
        <f>IFERROR(SUMIF(SUMMARY!$C$27:$C$990,$C35,SUMMARY!BU$27:BU$990),0)</f>
        <v>5</v>
      </c>
      <c r="T35" s="209">
        <f>IFERROR(SUMIF(SUMMARY!$C$27:$C$990,$C35,SUMMARY!BV$27:BV$990),0)</f>
        <v>0</v>
      </c>
      <c r="U35" s="209">
        <f>IFERROR(SUMIF(SUMMARY!$C$27:$C$990,$C35,SUMMARY!BW$27:BW$990),0)</f>
        <v>0</v>
      </c>
      <c r="V35" s="196">
        <f>IFERROR(SUMIF(SUMMARY!$C$27:$C$990,$C35,SUMMARY!BX$27:BX$990),0)</f>
        <v>8</v>
      </c>
      <c r="W35" s="209">
        <f>IFERROR(SUMIF(SUMMARY!$C$27:$C$990,$C35,SUMMARY!BY$27:BY$990),0)</f>
        <v>0</v>
      </c>
      <c r="X35" s="210">
        <f>IFERROR(SUMIF(SUMMARY!$C$27:$C$990,$C35,SUMMARY!BZ$27:BZ$990),0)</f>
        <v>0</v>
      </c>
      <c r="Y35" s="196">
        <f>IFERROR(SUMIF(SUMMARY!$C$27:$C$990,$C35,SUMMARY!CA$27:CA$990),0)</f>
        <v>3</v>
      </c>
      <c r="Z35" s="198"/>
      <c r="AA35" s="229"/>
      <c r="AB35" s="229"/>
      <c r="AC35" s="229"/>
      <c r="AD35" s="230"/>
      <c r="AE35" s="230"/>
      <c r="AF35" s="230"/>
    </row>
    <row r="36" spans="2:32" ht="10.8" customHeight="1">
      <c r="B36" s="176"/>
      <c r="C36" s="176"/>
      <c r="D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212"/>
      <c r="AA36" s="229"/>
      <c r="AB36" s="229"/>
      <c r="AC36" s="229"/>
      <c r="AD36" s="230"/>
      <c r="AE36" s="230"/>
      <c r="AF36" s="230"/>
    </row>
    <row r="37" spans="2:32" ht="10.8" customHeight="1">
      <c r="B37" s="226" t="s">
        <v>1066</v>
      </c>
      <c r="C37" s="227" t="s">
        <v>905</v>
      </c>
      <c r="D37" s="227"/>
      <c r="E37" s="179"/>
      <c r="F37" s="179"/>
      <c r="G37" s="180">
        <v>41771</v>
      </c>
      <c r="H37" s="180"/>
      <c r="I37" s="180"/>
      <c r="J37" s="181">
        <f>IFERROR(IF(MONTH(G37+1)&lt;=MONTH(G37),G37+1,""),"")</f>
        <v>41772</v>
      </c>
      <c r="K37" s="181">
        <f t="shared" ref="K37:Y37" si="16">IFERROR(IF(MONTH(H37+1)&lt;=MONTH(H37),H37+1,""),"")</f>
        <v>1</v>
      </c>
      <c r="L37" s="181">
        <f t="shared" si="16"/>
        <v>1</v>
      </c>
      <c r="M37" s="181">
        <f t="shared" si="16"/>
        <v>41773</v>
      </c>
      <c r="N37" s="181">
        <f t="shared" si="16"/>
        <v>2</v>
      </c>
      <c r="O37" s="181">
        <f t="shared" si="16"/>
        <v>2</v>
      </c>
      <c r="P37" s="181">
        <f t="shared" si="16"/>
        <v>41774</v>
      </c>
      <c r="Q37" s="181">
        <f t="shared" si="16"/>
        <v>3</v>
      </c>
      <c r="R37" s="181">
        <f t="shared" si="16"/>
        <v>3</v>
      </c>
      <c r="S37" s="181">
        <f t="shared" si="16"/>
        <v>41775</v>
      </c>
      <c r="T37" s="181">
        <f t="shared" si="16"/>
        <v>4</v>
      </c>
      <c r="U37" s="181">
        <f t="shared" si="16"/>
        <v>4</v>
      </c>
      <c r="V37" s="181">
        <f t="shared" si="16"/>
        <v>41776</v>
      </c>
      <c r="W37" s="181">
        <f t="shared" si="16"/>
        <v>5</v>
      </c>
      <c r="X37" s="181">
        <f t="shared" si="16"/>
        <v>5</v>
      </c>
      <c r="Y37" s="181">
        <f t="shared" si="16"/>
        <v>41777</v>
      </c>
      <c r="Z37" s="183"/>
      <c r="AA37" s="229"/>
      <c r="AB37" s="229"/>
      <c r="AC37" s="229"/>
      <c r="AD37" s="230"/>
      <c r="AE37" s="230"/>
      <c r="AF37" s="230"/>
    </row>
    <row r="38" spans="2:32" ht="10.8" customHeight="1">
      <c r="B38" s="226"/>
      <c r="C38" s="227" t="s">
        <v>907</v>
      </c>
      <c r="D38" s="227"/>
      <c r="E38" s="179"/>
      <c r="F38" s="179"/>
      <c r="G38" s="180" t="str">
        <f t="shared" ref="G38:J38" si="17">TEXT(G37,"DDD")</f>
        <v>Mon</v>
      </c>
      <c r="H38" s="180"/>
      <c r="I38" s="180"/>
      <c r="J38" s="180" t="str">
        <f t="shared" si="17"/>
        <v>Tue</v>
      </c>
      <c r="K38" s="180"/>
      <c r="L38" s="180"/>
      <c r="M38" s="180" t="str">
        <f t="shared" ref="M38" si="18">TEXT(M37,"DDD")</f>
        <v>Wed</v>
      </c>
      <c r="N38" s="180"/>
      <c r="O38" s="180"/>
      <c r="P38" s="180" t="str">
        <f t="shared" ref="P38" si="19">TEXT(P37,"DDD")</f>
        <v>Thu</v>
      </c>
      <c r="Q38" s="180"/>
      <c r="R38" s="180"/>
      <c r="S38" s="180" t="str">
        <f t="shared" ref="S38" si="20">TEXT(S37,"DDD")</f>
        <v>Fri</v>
      </c>
      <c r="T38" s="180"/>
      <c r="U38" s="180"/>
      <c r="V38" s="180" t="str">
        <f t="shared" ref="V38" si="21">TEXT(V37,"DDD")</f>
        <v>Sat</v>
      </c>
      <c r="W38" s="180"/>
      <c r="X38" s="184"/>
      <c r="Y38" s="180" t="str">
        <f t="shared" ref="Y38" si="22">TEXT(Y37,"DDD")</f>
        <v>Sun</v>
      </c>
      <c r="Z38" s="185"/>
      <c r="AA38" s="229"/>
      <c r="AB38" s="229"/>
      <c r="AC38" s="229"/>
      <c r="AD38" s="230"/>
      <c r="AE38" s="230"/>
      <c r="AF38" s="230"/>
    </row>
    <row r="39" spans="2:32" ht="10.8" customHeight="1">
      <c r="B39" s="226"/>
      <c r="C39" s="186" t="s">
        <v>5</v>
      </c>
      <c r="D39" s="187">
        <f>G39+J39+M39+P39+S39+V39+Y39</f>
        <v>74733.3</v>
      </c>
      <c r="E39" s="188"/>
      <c r="F39" s="188"/>
      <c r="G39" s="187">
        <f t="shared" ref="G39:Y39" si="23">G40+G41+G42+G43</f>
        <v>15767.8</v>
      </c>
      <c r="H39" s="187">
        <f t="shared" si="23"/>
        <v>0</v>
      </c>
      <c r="I39" s="187">
        <f t="shared" si="23"/>
        <v>0</v>
      </c>
      <c r="J39" s="187">
        <f t="shared" si="23"/>
        <v>11680.2</v>
      </c>
      <c r="K39" s="187">
        <f t="shared" si="23"/>
        <v>0</v>
      </c>
      <c r="L39" s="187">
        <f t="shared" si="23"/>
        <v>0</v>
      </c>
      <c r="M39" s="187">
        <f t="shared" si="23"/>
        <v>3219.2000000000003</v>
      </c>
      <c r="N39" s="187">
        <f t="shared" si="23"/>
        <v>0</v>
      </c>
      <c r="O39" s="187">
        <f t="shared" si="23"/>
        <v>0</v>
      </c>
      <c r="P39" s="187">
        <f t="shared" si="23"/>
        <v>7167.7</v>
      </c>
      <c r="Q39" s="187">
        <f t="shared" si="23"/>
        <v>0</v>
      </c>
      <c r="R39" s="187">
        <f t="shared" si="23"/>
        <v>0</v>
      </c>
      <c r="S39" s="187">
        <f t="shared" si="23"/>
        <v>11725.800000000001</v>
      </c>
      <c r="T39" s="187">
        <f t="shared" si="23"/>
        <v>0</v>
      </c>
      <c r="U39" s="187">
        <f t="shared" si="23"/>
        <v>0</v>
      </c>
      <c r="V39" s="187">
        <f t="shared" si="23"/>
        <v>16162.1</v>
      </c>
      <c r="W39" s="187">
        <f t="shared" si="23"/>
        <v>0</v>
      </c>
      <c r="X39" s="189">
        <f t="shared" si="23"/>
        <v>0</v>
      </c>
      <c r="Y39" s="187">
        <f t="shared" si="23"/>
        <v>9010.5</v>
      </c>
      <c r="Z39" s="190"/>
      <c r="AA39" s="229"/>
      <c r="AB39" s="229"/>
      <c r="AC39" s="229"/>
      <c r="AD39" s="230"/>
      <c r="AE39" s="230"/>
      <c r="AF39" s="230"/>
    </row>
    <row r="40" spans="2:32" ht="10.8" customHeight="1">
      <c r="B40" s="226"/>
      <c r="C40" s="191" t="s">
        <v>0</v>
      </c>
      <c r="D40" s="192">
        <f>G40+J40+M40+P40+S40+V40+Y40</f>
        <v>22467</v>
      </c>
      <c r="E40" s="188"/>
      <c r="F40" s="188"/>
      <c r="G40" s="192">
        <f>IFERROR(SUMIF(SUMMARY!$C$27:$C$990,$C40,SUMMARY!AN$27:AN$990),0)</f>
        <v>3951.3</v>
      </c>
      <c r="H40" s="192">
        <f>IFERROR(SUMIF(SUMMARY!$C$27:$C$990,$C40,SUMMARY!AO$27:AO$990),0)</f>
        <v>0</v>
      </c>
      <c r="I40" s="192">
        <f>IFERROR(SUMIF(SUMMARY!$C$27:$C$990,$C40,SUMMARY!AP$27:AP$990),0)</f>
        <v>0</v>
      </c>
      <c r="J40" s="192">
        <f>IFERROR(SUMIF(SUMMARY!$C$27:$C$990,$C40,SUMMARY!AQ$27:AQ$990),0)</f>
        <v>5447.7000000000007</v>
      </c>
      <c r="K40" s="192">
        <f>IFERROR(SUMIF(SUMMARY!$C$27:$C$990,$C40,SUMMARY!AR$27:AR$990),0)</f>
        <v>0</v>
      </c>
      <c r="L40" s="192">
        <f>IFERROR(SUMIF(SUMMARY!$C$27:$C$990,$C40,SUMMARY!AS$27:AS$990),0)</f>
        <v>0</v>
      </c>
      <c r="M40" s="192">
        <f>IFERROR(SUMIF(SUMMARY!$C$27:$C$990,$C40,SUMMARY!AT$27:AT$990),0)</f>
        <v>636.80000000000007</v>
      </c>
      <c r="N40" s="192">
        <f>IFERROR(SUMIF(SUMMARY!$C$27:$C$990,$C40,SUMMARY!AU$27:AU$990),0)</f>
        <v>0</v>
      </c>
      <c r="O40" s="192">
        <f>IFERROR(SUMIF(SUMMARY!$C$27:$C$990,$C40,SUMMARY!AV$27:AV$990),0)</f>
        <v>0</v>
      </c>
      <c r="P40" s="192">
        <f>IFERROR(SUMIF(SUMMARY!$C$27:$C$990,$C40,SUMMARY!AW$27:AW$990),0)</f>
        <v>1969.8</v>
      </c>
      <c r="Q40" s="192">
        <f>IFERROR(SUMIF(SUMMARY!$C$27:$C$990,$C40,SUMMARY!AX$27:AX$990),0)</f>
        <v>0</v>
      </c>
      <c r="R40" s="192">
        <f>IFERROR(SUMIF(SUMMARY!$C$27:$C$990,$C40,SUMMARY!AY$27:AY$990),0)</f>
        <v>0</v>
      </c>
      <c r="S40" s="192">
        <f>IFERROR(SUMIF(SUMMARY!$C$27:$C$990,$C40,SUMMARY!AZ$27:AZ$990),0)</f>
        <v>2671</v>
      </c>
      <c r="T40" s="192">
        <f>IFERROR(SUMIF(SUMMARY!$C$27:$C$990,$C40,SUMMARY!BA$27:BA$990),0)</f>
        <v>0</v>
      </c>
      <c r="U40" s="192">
        <f>IFERROR(SUMIF(SUMMARY!$C$27:$C$990,$C40,SUMMARY!BB$27:BB$990),0)</f>
        <v>0</v>
      </c>
      <c r="V40" s="192">
        <f>IFERROR(SUMIF(SUMMARY!$C$27:$C$990,$C40,SUMMARY!BC$27:BC$990),0)</f>
        <v>3160</v>
      </c>
      <c r="W40" s="192">
        <f>IFERROR(SUMIF(SUMMARY!$C$27:$C$990,$C40,SUMMARY!BD$27:BD$990),0)</f>
        <v>0</v>
      </c>
      <c r="X40" s="192">
        <f>IFERROR(SUMIF(SUMMARY!$C$27:$C$990,$C40,SUMMARY!BE$27:BE$990),0)</f>
        <v>0</v>
      </c>
      <c r="Y40" s="192">
        <f>IFERROR(SUMIF(SUMMARY!$C$27:$C$990,$C40,SUMMARY!BF$27:BF$990),0)</f>
        <v>4630.4000000000005</v>
      </c>
      <c r="Z40" s="190"/>
      <c r="AA40" s="229"/>
      <c r="AB40" s="229"/>
      <c r="AC40" s="229"/>
      <c r="AD40" s="230"/>
      <c r="AE40" s="230"/>
      <c r="AF40" s="230"/>
    </row>
    <row r="41" spans="2:32" ht="10.8" customHeight="1">
      <c r="B41" s="226"/>
      <c r="C41" s="191" t="s">
        <v>4</v>
      </c>
      <c r="D41" s="192">
        <f t="shared" ref="D41:D64" si="24">G41+J41+M41+P41+S41+V41+Y41</f>
        <v>51735.9</v>
      </c>
      <c r="E41" s="188"/>
      <c r="F41" s="188"/>
      <c r="G41" s="192">
        <f>IFERROR(SUMIF(SUMMARY!$C$27:$C$990,$C41,SUMMARY!AN$27:AN$990),0)</f>
        <v>11816.5</v>
      </c>
      <c r="H41" s="192">
        <f>IFERROR(SUMIF(SUMMARY!$C$27:$C$990,$C41,SUMMARY!AO$27:AO$990),0)</f>
        <v>0</v>
      </c>
      <c r="I41" s="192">
        <f>IFERROR(SUMIF(SUMMARY!$C$27:$C$990,$C41,SUMMARY!AP$27:AP$990),0)</f>
        <v>0</v>
      </c>
      <c r="J41" s="192">
        <f>IFERROR(SUMIF(SUMMARY!$C$27:$C$990,$C41,SUMMARY!AQ$27:AQ$990),0)</f>
        <v>6232.5</v>
      </c>
      <c r="K41" s="192">
        <f>IFERROR(SUMIF(SUMMARY!$C$27:$C$990,$C41,SUMMARY!AR$27:AR$990),0)</f>
        <v>0</v>
      </c>
      <c r="L41" s="192">
        <f>IFERROR(SUMIF(SUMMARY!$C$27:$C$990,$C41,SUMMARY!AS$27:AS$990),0)</f>
        <v>0</v>
      </c>
      <c r="M41" s="192">
        <f>IFERROR(SUMIF(SUMMARY!$C$27:$C$990,$C41,SUMMARY!AT$27:AT$990),0)</f>
        <v>2562.4</v>
      </c>
      <c r="N41" s="192">
        <f>IFERROR(SUMIF(SUMMARY!$C$27:$C$990,$C41,SUMMARY!AU$27:AU$990),0)</f>
        <v>0</v>
      </c>
      <c r="O41" s="192">
        <f>IFERROR(SUMIF(SUMMARY!$C$27:$C$990,$C41,SUMMARY!AV$27:AV$990),0)</f>
        <v>0</v>
      </c>
      <c r="P41" s="192">
        <f>IFERROR(SUMIF(SUMMARY!$C$27:$C$990,$C41,SUMMARY!AW$27:AW$990),0)</f>
        <v>4867.5</v>
      </c>
      <c r="Q41" s="192">
        <f>IFERROR(SUMIF(SUMMARY!$C$27:$C$990,$C41,SUMMARY!AX$27:AX$990),0)</f>
        <v>0</v>
      </c>
      <c r="R41" s="192">
        <f>IFERROR(SUMIF(SUMMARY!$C$27:$C$990,$C41,SUMMARY!AY$27:AY$990),0)</f>
        <v>0</v>
      </c>
      <c r="S41" s="192">
        <f>IFERROR(SUMIF(SUMMARY!$C$27:$C$990,$C41,SUMMARY!AZ$27:AZ$990),0)</f>
        <v>8944.8000000000011</v>
      </c>
      <c r="T41" s="192">
        <f>IFERROR(SUMIF(SUMMARY!$C$27:$C$990,$C41,SUMMARY!BA$27:BA$990),0)</f>
        <v>0</v>
      </c>
      <c r="U41" s="192">
        <f>IFERROR(SUMIF(SUMMARY!$C$27:$C$990,$C41,SUMMARY!BB$27:BB$990),0)</f>
        <v>0</v>
      </c>
      <c r="V41" s="192">
        <f>IFERROR(SUMIF(SUMMARY!$C$27:$C$990,$C41,SUMMARY!BC$27:BC$990),0)</f>
        <v>12952.1</v>
      </c>
      <c r="W41" s="192">
        <f>IFERROR(SUMIF(SUMMARY!$C$27:$C$990,$C41,SUMMARY!BD$27:BD$990),0)</f>
        <v>0</v>
      </c>
      <c r="X41" s="192">
        <f>IFERROR(SUMIF(SUMMARY!$C$27:$C$990,$C41,SUMMARY!BE$27:BE$990),0)</f>
        <v>0</v>
      </c>
      <c r="Y41" s="192">
        <f>IFERROR(SUMIF(SUMMARY!$C$27:$C$990,$C41,SUMMARY!BF$27:BF$990),0)</f>
        <v>4360.0999999999995</v>
      </c>
      <c r="Z41" s="190"/>
      <c r="AA41" s="229"/>
      <c r="AB41" s="229"/>
      <c r="AC41" s="229"/>
      <c r="AD41" s="230"/>
      <c r="AE41" s="230"/>
      <c r="AF41" s="230"/>
    </row>
    <row r="42" spans="2:32" ht="10.8" customHeight="1">
      <c r="B42" s="226"/>
      <c r="C42" s="191" t="s">
        <v>536</v>
      </c>
      <c r="D42" s="192">
        <f t="shared" si="24"/>
        <v>320.39999999999998</v>
      </c>
      <c r="E42" s="188"/>
      <c r="F42" s="188"/>
      <c r="G42" s="192">
        <f>IFERROR(SUMIF(SUMMARY!$C$27:$C$990,$C42,SUMMARY!AN$27:AN$990),0)</f>
        <v>0</v>
      </c>
      <c r="H42" s="192">
        <f>IFERROR(SUMIF(SUMMARY!$C$27:$C$990,$C42,SUMMARY!AO$27:AO$990),0)</f>
        <v>0</v>
      </c>
      <c r="I42" s="192">
        <f>IFERROR(SUMIF(SUMMARY!$C$27:$C$990,$C42,SUMMARY!AP$27:AP$990),0)</f>
        <v>0</v>
      </c>
      <c r="J42" s="192">
        <f>IFERROR(SUMIF(SUMMARY!$C$27:$C$990,$C42,SUMMARY!AQ$27:AQ$990),0)</f>
        <v>0</v>
      </c>
      <c r="K42" s="192">
        <f>IFERROR(SUMIF(SUMMARY!$C$27:$C$990,$C42,SUMMARY!AR$27:AR$990),0)</f>
        <v>0</v>
      </c>
      <c r="L42" s="192">
        <f>IFERROR(SUMIF(SUMMARY!$C$27:$C$990,$C42,SUMMARY!AS$27:AS$990),0)</f>
        <v>0</v>
      </c>
      <c r="M42" s="192">
        <f>IFERROR(SUMIF(SUMMARY!$C$27:$C$990,$C42,SUMMARY!AT$27:AT$990),0)</f>
        <v>0</v>
      </c>
      <c r="N42" s="192">
        <f>IFERROR(SUMIF(SUMMARY!$C$27:$C$990,$C42,SUMMARY!AU$27:AU$990),0)</f>
        <v>0</v>
      </c>
      <c r="O42" s="192">
        <f>IFERROR(SUMIF(SUMMARY!$C$27:$C$990,$C42,SUMMARY!AV$27:AV$990),0)</f>
        <v>0</v>
      </c>
      <c r="P42" s="192">
        <f>IFERROR(SUMIF(SUMMARY!$C$27:$C$990,$C42,SUMMARY!AW$27:AW$990),0)</f>
        <v>320.39999999999998</v>
      </c>
      <c r="Q42" s="192">
        <f>IFERROR(SUMIF(SUMMARY!$C$27:$C$990,$C42,SUMMARY!AX$27:AX$990),0)</f>
        <v>0</v>
      </c>
      <c r="R42" s="192">
        <f>IFERROR(SUMIF(SUMMARY!$C$27:$C$990,$C42,SUMMARY!AY$27:AY$990),0)</f>
        <v>0</v>
      </c>
      <c r="S42" s="192">
        <f>IFERROR(SUMIF(SUMMARY!$C$27:$C$990,$C42,SUMMARY!AZ$27:AZ$990),0)</f>
        <v>0</v>
      </c>
      <c r="T42" s="192">
        <f>IFERROR(SUMIF(SUMMARY!$C$27:$C$990,$C42,SUMMARY!BA$27:BA$990),0)</f>
        <v>0</v>
      </c>
      <c r="U42" s="192">
        <f>IFERROR(SUMIF(SUMMARY!$C$27:$C$990,$C42,SUMMARY!BB$27:BB$990),0)</f>
        <v>0</v>
      </c>
      <c r="V42" s="192">
        <f>IFERROR(SUMIF(SUMMARY!$C$27:$C$990,$C42,SUMMARY!BC$27:BC$990),0)</f>
        <v>0</v>
      </c>
      <c r="W42" s="192">
        <f>IFERROR(SUMIF(SUMMARY!$C$27:$C$990,$C42,SUMMARY!BD$27:BD$990),0)</f>
        <v>0</v>
      </c>
      <c r="X42" s="192">
        <f>IFERROR(SUMIF(SUMMARY!$C$27:$C$990,$C42,SUMMARY!BE$27:BE$990),0)</f>
        <v>0</v>
      </c>
      <c r="Y42" s="192">
        <f>IFERROR(SUMIF(SUMMARY!$C$27:$C$990,$C42,SUMMARY!BF$27:BF$990),0)</f>
        <v>0</v>
      </c>
      <c r="Z42" s="190"/>
      <c r="AA42" s="229"/>
      <c r="AB42" s="229"/>
      <c r="AC42" s="229"/>
      <c r="AD42" s="230"/>
      <c r="AE42" s="230"/>
      <c r="AF42" s="230"/>
    </row>
    <row r="43" spans="2:32" ht="10.8" customHeight="1">
      <c r="B43" s="226"/>
      <c r="C43" s="191" t="s">
        <v>3</v>
      </c>
      <c r="D43" s="192">
        <f t="shared" si="24"/>
        <v>210</v>
      </c>
      <c r="E43" s="188"/>
      <c r="F43" s="188"/>
      <c r="G43" s="192">
        <f>IFERROR(SUMIF(SUMMARY!$C$27:$C$990,$C43,SUMMARY!AN$27:AN$990),0)</f>
        <v>0</v>
      </c>
      <c r="H43" s="192">
        <f>IFERROR(SUMIF(SUMMARY!$C$27:$C$990,$C43,SUMMARY!AO$27:AO$990),0)</f>
        <v>0</v>
      </c>
      <c r="I43" s="192">
        <f>IFERROR(SUMIF(SUMMARY!$C$27:$C$990,$C43,SUMMARY!AP$27:AP$990),0)</f>
        <v>0</v>
      </c>
      <c r="J43" s="192">
        <f>IFERROR(SUMIF(SUMMARY!$C$27:$C$990,$C43,SUMMARY!AQ$27:AQ$990),0)</f>
        <v>0</v>
      </c>
      <c r="K43" s="192">
        <f>IFERROR(SUMIF(SUMMARY!$C$27:$C$990,$C43,SUMMARY!AR$27:AR$990),0)</f>
        <v>0</v>
      </c>
      <c r="L43" s="192">
        <f>IFERROR(SUMIF(SUMMARY!$C$27:$C$990,$C43,SUMMARY!AS$27:AS$990),0)</f>
        <v>0</v>
      </c>
      <c r="M43" s="192">
        <f>IFERROR(SUMIF(SUMMARY!$C$27:$C$990,$C43,SUMMARY!AT$27:AT$990),0)</f>
        <v>20</v>
      </c>
      <c r="N43" s="192">
        <f>IFERROR(SUMIF(SUMMARY!$C$27:$C$990,$C43,SUMMARY!AU$27:AU$990),0)</f>
        <v>0</v>
      </c>
      <c r="O43" s="192">
        <f>IFERROR(SUMIF(SUMMARY!$C$27:$C$990,$C43,SUMMARY!AV$27:AV$990),0)</f>
        <v>0</v>
      </c>
      <c r="P43" s="192">
        <f>IFERROR(SUMIF(SUMMARY!$C$27:$C$990,$C43,SUMMARY!AW$27:AW$990),0)</f>
        <v>10</v>
      </c>
      <c r="Q43" s="192">
        <f>IFERROR(SUMIF(SUMMARY!$C$27:$C$990,$C43,SUMMARY!AX$27:AX$990),0)</f>
        <v>0</v>
      </c>
      <c r="R43" s="192">
        <f>IFERROR(SUMIF(SUMMARY!$C$27:$C$990,$C43,SUMMARY!AY$27:AY$990),0)</f>
        <v>0</v>
      </c>
      <c r="S43" s="192">
        <f>IFERROR(SUMIF(SUMMARY!$C$27:$C$990,$C43,SUMMARY!AZ$27:AZ$990),0)</f>
        <v>110</v>
      </c>
      <c r="T43" s="192">
        <f>IFERROR(SUMIF(SUMMARY!$C$27:$C$990,$C43,SUMMARY!BA$27:BA$990),0)</f>
        <v>0</v>
      </c>
      <c r="U43" s="192">
        <f>IFERROR(SUMIF(SUMMARY!$C$27:$C$990,$C43,SUMMARY!BB$27:BB$990),0)</f>
        <v>0</v>
      </c>
      <c r="V43" s="192">
        <f>IFERROR(SUMIF(SUMMARY!$C$27:$C$990,$C43,SUMMARY!BC$27:BC$990),0)</f>
        <v>50</v>
      </c>
      <c r="W43" s="192">
        <f>IFERROR(SUMIF(SUMMARY!$C$27:$C$990,$C43,SUMMARY!BD$27:BD$990),0)</f>
        <v>0</v>
      </c>
      <c r="X43" s="192">
        <f>IFERROR(SUMIF(SUMMARY!$C$27:$C$990,$C43,SUMMARY!BE$27:BE$990),0)</f>
        <v>0</v>
      </c>
      <c r="Y43" s="192">
        <f>IFERROR(SUMIF(SUMMARY!$C$27:$C$990,$C43,SUMMARY!BF$27:BF$990),0)</f>
        <v>20</v>
      </c>
      <c r="Z43" s="190"/>
      <c r="AA43" s="229"/>
      <c r="AB43" s="229"/>
      <c r="AC43" s="229"/>
      <c r="AD43" s="230"/>
      <c r="AE43" s="230"/>
      <c r="AF43" s="230"/>
    </row>
    <row r="44" spans="2:32" ht="10.8" customHeight="1">
      <c r="B44" s="226"/>
      <c r="C44" s="186" t="s">
        <v>16</v>
      </c>
      <c r="D44" s="194">
        <f t="shared" si="24"/>
        <v>2389</v>
      </c>
      <c r="E44" s="195"/>
      <c r="F44" s="195"/>
      <c r="G44" s="196">
        <f t="shared" ref="G44:Y44" si="25">G45+G46+G47+G48</f>
        <v>430</v>
      </c>
      <c r="H44" s="196">
        <f t="shared" si="25"/>
        <v>0</v>
      </c>
      <c r="I44" s="196">
        <f t="shared" si="25"/>
        <v>0</v>
      </c>
      <c r="J44" s="196">
        <f t="shared" si="25"/>
        <v>445</v>
      </c>
      <c r="K44" s="196">
        <f t="shared" si="25"/>
        <v>0</v>
      </c>
      <c r="L44" s="196">
        <f t="shared" si="25"/>
        <v>0</v>
      </c>
      <c r="M44" s="196">
        <f t="shared" si="25"/>
        <v>143</v>
      </c>
      <c r="N44" s="196">
        <f t="shared" si="25"/>
        <v>0</v>
      </c>
      <c r="O44" s="196">
        <f t="shared" si="25"/>
        <v>0</v>
      </c>
      <c r="P44" s="196">
        <f t="shared" si="25"/>
        <v>242</v>
      </c>
      <c r="Q44" s="196">
        <f t="shared" si="25"/>
        <v>0</v>
      </c>
      <c r="R44" s="196">
        <f t="shared" si="25"/>
        <v>0</v>
      </c>
      <c r="S44" s="196">
        <f t="shared" si="25"/>
        <v>388</v>
      </c>
      <c r="T44" s="196">
        <f t="shared" si="25"/>
        <v>0</v>
      </c>
      <c r="U44" s="196">
        <f t="shared" si="25"/>
        <v>0</v>
      </c>
      <c r="V44" s="196">
        <f t="shared" si="25"/>
        <v>429</v>
      </c>
      <c r="W44" s="196">
        <f t="shared" si="25"/>
        <v>0</v>
      </c>
      <c r="X44" s="197">
        <f t="shared" si="25"/>
        <v>0</v>
      </c>
      <c r="Y44" s="196">
        <f t="shared" si="25"/>
        <v>312</v>
      </c>
      <c r="Z44" s="198"/>
      <c r="AA44" s="229"/>
      <c r="AB44" s="229"/>
      <c r="AC44" s="229"/>
      <c r="AD44" s="230"/>
      <c r="AE44" s="230"/>
      <c r="AF44" s="230"/>
    </row>
    <row r="45" spans="2:32" ht="10.8" customHeight="1">
      <c r="B45" s="226"/>
      <c r="C45" s="191" t="s">
        <v>626</v>
      </c>
      <c r="D45" s="199">
        <f t="shared" si="24"/>
        <v>439</v>
      </c>
      <c r="E45" s="195"/>
      <c r="F45" s="195"/>
      <c r="G45" s="200">
        <f>IFERROR(SUMIF(SUMMARY!$C$27:$C$990,$C45,SUMMARY!AN$27:AN$990),0)</f>
        <v>36</v>
      </c>
      <c r="H45" s="201">
        <f>IFERROR(SUMIF(SUMMARY!$C$27:$C$990,$C45,SUMMARY!AO$27:AO$990),0)</f>
        <v>0</v>
      </c>
      <c r="I45" s="201">
        <f>IFERROR(SUMIF(SUMMARY!$C$27:$C$990,$C45,SUMMARY!AP$27:AP$990),0)</f>
        <v>0</v>
      </c>
      <c r="J45" s="202">
        <f>IFERROR(SUMIF(SUMMARY!$C$27:$C$990,$C45,SUMMARY!AQ$27:AQ$990),0)</f>
        <v>115</v>
      </c>
      <c r="K45" s="202">
        <f>IFERROR(SUMIF(SUMMARY!$C$27:$C$990,$C45,SUMMARY!AR$27:AR$990),0)</f>
        <v>0</v>
      </c>
      <c r="L45" s="202">
        <f>IFERROR(SUMIF(SUMMARY!$C$27:$C$990,$C45,SUMMARY!AS$27:AS$990),0)</f>
        <v>0</v>
      </c>
      <c r="M45" s="202">
        <f>IFERROR(SUMIF(SUMMARY!$C$27:$C$990,$C45,SUMMARY!AT$27:AT$990),0)</f>
        <v>28</v>
      </c>
      <c r="N45" s="203">
        <f>IFERROR(SUMIF(SUMMARY!$C$27:$C$990,$C45,SUMMARY!AU$27:AU$990),0)</f>
        <v>0</v>
      </c>
      <c r="O45" s="203">
        <f>IFERROR(SUMIF(SUMMARY!$C$27:$C$990,$C45,SUMMARY!AV$27:AV$990),0)</f>
        <v>0</v>
      </c>
      <c r="P45" s="203">
        <f>IFERROR(SUMIF(SUMMARY!$C$27:$C$990,$C45,SUMMARY!AW$27:AW$990),0)</f>
        <v>43</v>
      </c>
      <c r="Q45" s="204">
        <f>IFERROR(SUMIF(SUMMARY!$C$27:$C$990,$C45,SUMMARY!AX$27:AX$990),0)</f>
        <v>0</v>
      </c>
      <c r="R45" s="204">
        <f>IFERROR(SUMIF(SUMMARY!$C$27:$C$990,$C45,SUMMARY!AY$27:AY$990),0)</f>
        <v>0</v>
      </c>
      <c r="S45" s="203">
        <f>IFERROR(SUMIF(SUMMARY!$C$27:$C$990,$C45,SUMMARY!AZ$27:AZ$990),0)</f>
        <v>65</v>
      </c>
      <c r="T45" s="204">
        <f>IFERROR(SUMIF(SUMMARY!$C$27:$C$990,$C45,SUMMARY!BA$27:BA$990),0)</f>
        <v>0</v>
      </c>
      <c r="U45" s="204">
        <f>IFERROR(SUMIF(SUMMARY!$C$27:$C$990,$C45,SUMMARY!BB$27:BB$990),0)</f>
        <v>0</v>
      </c>
      <c r="V45" s="203">
        <f>IFERROR(SUMIF(SUMMARY!$C$27:$C$990,$C45,SUMMARY!BC$27:BC$990),0)</f>
        <v>68</v>
      </c>
      <c r="W45" s="204">
        <f>IFERROR(SUMIF(SUMMARY!$C$27:$C$990,$C45,SUMMARY!BD$27:BD$990),0)</f>
        <v>0</v>
      </c>
      <c r="X45" s="205">
        <f>IFERROR(SUMIF(SUMMARY!$C$27:$C$990,$C45,SUMMARY!BE$27:BE$990),0)</f>
        <v>0</v>
      </c>
      <c r="Y45" s="203">
        <f>IFERROR(SUMIF(SUMMARY!$C$27:$C$990,$C45,SUMMARY!BF$27:BF$990),0)</f>
        <v>84</v>
      </c>
      <c r="Z45" s="219"/>
      <c r="AA45" s="229"/>
      <c r="AB45" s="229"/>
      <c r="AC45" s="229"/>
      <c r="AD45" s="230"/>
      <c r="AE45" s="230"/>
      <c r="AF45" s="230"/>
    </row>
    <row r="46" spans="2:32" ht="10.8" customHeight="1">
      <c r="B46" s="226"/>
      <c r="C46" s="191" t="s">
        <v>627</v>
      </c>
      <c r="D46" s="199">
        <f t="shared" si="24"/>
        <v>514</v>
      </c>
      <c r="E46" s="195"/>
      <c r="F46" s="195"/>
      <c r="G46" s="200">
        <f>IFERROR(SUMIF(SUMMARY!$C$27:$C$990,$C46,SUMMARY!AN$27:AN$990),0)</f>
        <v>108</v>
      </c>
      <c r="H46" s="201">
        <f>IFERROR(SUMIF(SUMMARY!$C$27:$C$990,$C46,SUMMARY!AO$27:AO$990),0)</f>
        <v>0</v>
      </c>
      <c r="I46" s="201">
        <f>IFERROR(SUMIF(SUMMARY!$C$27:$C$990,$C46,SUMMARY!AP$27:AP$990),0)</f>
        <v>0</v>
      </c>
      <c r="J46" s="202">
        <f>IFERROR(SUMIF(SUMMARY!$C$27:$C$990,$C46,SUMMARY!AQ$27:AQ$990),0)</f>
        <v>110</v>
      </c>
      <c r="K46" s="202">
        <f>IFERROR(SUMIF(SUMMARY!$C$27:$C$990,$C46,SUMMARY!AR$27:AR$990),0)</f>
        <v>0</v>
      </c>
      <c r="L46" s="202">
        <f>IFERROR(SUMIF(SUMMARY!$C$27:$C$990,$C46,SUMMARY!AS$27:AS$990),0)</f>
        <v>0</v>
      </c>
      <c r="M46" s="202">
        <f>IFERROR(SUMIF(SUMMARY!$C$27:$C$990,$C46,SUMMARY!AT$27:AT$990),0)</f>
        <v>39</v>
      </c>
      <c r="N46" s="203">
        <f>IFERROR(SUMIF(SUMMARY!$C$27:$C$990,$C46,SUMMARY!AU$27:AU$990),0)</f>
        <v>0</v>
      </c>
      <c r="O46" s="203">
        <f>IFERROR(SUMIF(SUMMARY!$C$27:$C$990,$C46,SUMMARY!AV$27:AV$990),0)</f>
        <v>0</v>
      </c>
      <c r="P46" s="203">
        <f>IFERROR(SUMIF(SUMMARY!$C$27:$C$990,$C46,SUMMARY!AW$27:AW$990),0)</f>
        <v>43</v>
      </c>
      <c r="Q46" s="204">
        <f>IFERROR(SUMIF(SUMMARY!$C$27:$C$990,$C46,SUMMARY!AX$27:AX$990),0)</f>
        <v>0</v>
      </c>
      <c r="R46" s="204">
        <f>IFERROR(SUMIF(SUMMARY!$C$27:$C$990,$C46,SUMMARY!AY$27:AY$990),0)</f>
        <v>0</v>
      </c>
      <c r="S46" s="203">
        <f>IFERROR(SUMIF(SUMMARY!$C$27:$C$990,$C46,SUMMARY!AZ$27:AZ$990),0)</f>
        <v>76</v>
      </c>
      <c r="T46" s="204">
        <f>IFERROR(SUMIF(SUMMARY!$C$27:$C$990,$C46,SUMMARY!BA$27:BA$990),0)</f>
        <v>0</v>
      </c>
      <c r="U46" s="204">
        <f>IFERROR(SUMIF(SUMMARY!$C$27:$C$990,$C46,SUMMARY!BB$27:BB$990),0)</f>
        <v>0</v>
      </c>
      <c r="V46" s="203">
        <f>IFERROR(SUMIF(SUMMARY!$C$27:$C$990,$C46,SUMMARY!BC$27:BC$990),0)</f>
        <v>52</v>
      </c>
      <c r="W46" s="204">
        <f>IFERROR(SUMIF(SUMMARY!$C$27:$C$990,$C46,SUMMARY!BD$27:BD$990),0)</f>
        <v>0</v>
      </c>
      <c r="X46" s="205">
        <f>IFERROR(SUMIF(SUMMARY!$C$27:$C$990,$C46,SUMMARY!BE$27:BE$990),0)</f>
        <v>0</v>
      </c>
      <c r="Y46" s="203">
        <f>IFERROR(SUMIF(SUMMARY!$C$27:$C$990,$C46,SUMMARY!BF$27:BF$990),0)</f>
        <v>86</v>
      </c>
      <c r="Z46" s="219"/>
      <c r="AA46" s="229"/>
      <c r="AB46" s="229"/>
      <c r="AC46" s="229"/>
      <c r="AD46" s="230"/>
      <c r="AE46" s="230"/>
      <c r="AF46" s="230"/>
    </row>
    <row r="47" spans="2:32" ht="10.8" customHeight="1">
      <c r="B47" s="226"/>
      <c r="C47" s="191" t="s">
        <v>628</v>
      </c>
      <c r="D47" s="199">
        <f t="shared" si="24"/>
        <v>1039</v>
      </c>
      <c r="E47" s="195"/>
      <c r="F47" s="195"/>
      <c r="G47" s="200">
        <f>IFERROR(SUMIF(SUMMARY!$C$27:$C$990,$C47,SUMMARY!AN$27:AN$990),0)</f>
        <v>202</v>
      </c>
      <c r="H47" s="201">
        <f>IFERROR(SUMIF(SUMMARY!$C$27:$C$990,$C47,SUMMARY!AO$27:AO$990),0)</f>
        <v>0</v>
      </c>
      <c r="I47" s="201">
        <f>IFERROR(SUMIF(SUMMARY!$C$27:$C$990,$C47,SUMMARY!AP$27:AP$990),0)</f>
        <v>0</v>
      </c>
      <c r="J47" s="202">
        <f>IFERROR(SUMIF(SUMMARY!$C$27:$C$990,$C47,SUMMARY!AQ$27:AQ$990),0)</f>
        <v>160</v>
      </c>
      <c r="K47" s="202">
        <f>IFERROR(SUMIF(SUMMARY!$C$27:$C$990,$C47,SUMMARY!AR$27:AR$990),0)</f>
        <v>0</v>
      </c>
      <c r="L47" s="202">
        <f>IFERROR(SUMIF(SUMMARY!$C$27:$C$990,$C47,SUMMARY!AS$27:AS$990),0)</f>
        <v>0</v>
      </c>
      <c r="M47" s="202">
        <f>IFERROR(SUMIF(SUMMARY!$C$27:$C$990,$C47,SUMMARY!AT$27:AT$990),0)</f>
        <v>45</v>
      </c>
      <c r="N47" s="203">
        <f>IFERROR(SUMIF(SUMMARY!$C$27:$C$990,$C47,SUMMARY!AU$27:AU$990),0)</f>
        <v>0</v>
      </c>
      <c r="O47" s="203">
        <f>IFERROR(SUMIF(SUMMARY!$C$27:$C$990,$C47,SUMMARY!AV$27:AV$990),0)</f>
        <v>0</v>
      </c>
      <c r="P47" s="203">
        <f>IFERROR(SUMIF(SUMMARY!$C$27:$C$990,$C47,SUMMARY!AW$27:AW$990),0)</f>
        <v>105</v>
      </c>
      <c r="Q47" s="204">
        <f>IFERROR(SUMIF(SUMMARY!$C$27:$C$990,$C47,SUMMARY!AX$27:AX$990),0)</f>
        <v>0</v>
      </c>
      <c r="R47" s="204">
        <f>IFERROR(SUMIF(SUMMARY!$C$27:$C$990,$C47,SUMMARY!AY$27:AY$990),0)</f>
        <v>0</v>
      </c>
      <c r="S47" s="203">
        <f>IFERROR(SUMIF(SUMMARY!$C$27:$C$990,$C47,SUMMARY!AZ$27:AZ$990),0)</f>
        <v>184</v>
      </c>
      <c r="T47" s="204">
        <f>IFERROR(SUMIF(SUMMARY!$C$27:$C$990,$C47,SUMMARY!BA$27:BA$990),0)</f>
        <v>0</v>
      </c>
      <c r="U47" s="204">
        <f>IFERROR(SUMIF(SUMMARY!$C$27:$C$990,$C47,SUMMARY!BB$27:BB$990),0)</f>
        <v>0</v>
      </c>
      <c r="V47" s="203">
        <f>IFERROR(SUMIF(SUMMARY!$C$27:$C$990,$C47,SUMMARY!BC$27:BC$990),0)</f>
        <v>234</v>
      </c>
      <c r="W47" s="204">
        <f>IFERROR(SUMIF(SUMMARY!$C$27:$C$990,$C47,SUMMARY!BD$27:BD$990),0)</f>
        <v>0</v>
      </c>
      <c r="X47" s="205">
        <f>IFERROR(SUMIF(SUMMARY!$C$27:$C$990,$C47,SUMMARY!BE$27:BE$990),0)</f>
        <v>0</v>
      </c>
      <c r="Y47" s="203">
        <f>IFERROR(SUMIF(SUMMARY!$C$27:$C$990,$C47,SUMMARY!BF$27:BF$990),0)</f>
        <v>109</v>
      </c>
      <c r="Z47" s="219"/>
      <c r="AA47" s="229"/>
      <c r="AB47" s="229"/>
      <c r="AC47" s="229"/>
      <c r="AD47" s="230"/>
      <c r="AE47" s="230"/>
      <c r="AF47" s="230"/>
    </row>
    <row r="48" spans="2:32" ht="10.8" customHeight="1">
      <c r="B48" s="226"/>
      <c r="C48" s="191" t="s">
        <v>629</v>
      </c>
      <c r="D48" s="199">
        <f t="shared" si="24"/>
        <v>397</v>
      </c>
      <c r="E48" s="195"/>
      <c r="F48" s="195"/>
      <c r="G48" s="200">
        <f>IFERROR(SUMIF(SUMMARY!$C$27:$C$990,$C48,SUMMARY!AN$27:AN$990),0)</f>
        <v>84</v>
      </c>
      <c r="H48" s="201">
        <f>IFERROR(SUMIF(SUMMARY!$C$27:$C$990,$C48,SUMMARY!AO$27:AO$990),0)</f>
        <v>0</v>
      </c>
      <c r="I48" s="201">
        <f>IFERROR(SUMIF(SUMMARY!$C$27:$C$990,$C48,SUMMARY!AP$27:AP$990),0)</f>
        <v>0</v>
      </c>
      <c r="J48" s="202">
        <f>IFERROR(SUMIF(SUMMARY!$C$27:$C$990,$C48,SUMMARY!AQ$27:AQ$990),0)</f>
        <v>60</v>
      </c>
      <c r="K48" s="202">
        <f>IFERROR(SUMIF(SUMMARY!$C$27:$C$990,$C48,SUMMARY!AR$27:AR$990),0)</f>
        <v>0</v>
      </c>
      <c r="L48" s="202">
        <f>IFERROR(SUMIF(SUMMARY!$C$27:$C$990,$C48,SUMMARY!AS$27:AS$990),0)</f>
        <v>0</v>
      </c>
      <c r="M48" s="202">
        <f>IFERROR(SUMIF(SUMMARY!$C$27:$C$990,$C48,SUMMARY!AT$27:AT$990),0)</f>
        <v>31</v>
      </c>
      <c r="N48" s="203">
        <f>IFERROR(SUMIF(SUMMARY!$C$27:$C$990,$C48,SUMMARY!AU$27:AU$990),0)</f>
        <v>0</v>
      </c>
      <c r="O48" s="203">
        <f>IFERROR(SUMIF(SUMMARY!$C$27:$C$990,$C48,SUMMARY!AV$27:AV$990),0)</f>
        <v>0</v>
      </c>
      <c r="P48" s="203">
        <f>IFERROR(SUMIF(SUMMARY!$C$27:$C$990,$C48,SUMMARY!AW$27:AW$990),0)</f>
        <v>51</v>
      </c>
      <c r="Q48" s="204">
        <f>IFERROR(SUMIF(SUMMARY!$C$27:$C$990,$C48,SUMMARY!AX$27:AX$990),0)</f>
        <v>0</v>
      </c>
      <c r="R48" s="204">
        <f>IFERROR(SUMIF(SUMMARY!$C$27:$C$990,$C48,SUMMARY!AY$27:AY$990),0)</f>
        <v>0</v>
      </c>
      <c r="S48" s="203">
        <f>IFERROR(SUMIF(SUMMARY!$C$27:$C$990,$C48,SUMMARY!AZ$27:AZ$990),0)</f>
        <v>63</v>
      </c>
      <c r="T48" s="204">
        <f>IFERROR(SUMIF(SUMMARY!$C$27:$C$990,$C48,SUMMARY!BA$27:BA$990),0)</f>
        <v>0</v>
      </c>
      <c r="U48" s="204">
        <f>IFERROR(SUMIF(SUMMARY!$C$27:$C$990,$C48,SUMMARY!BB$27:BB$990),0)</f>
        <v>0</v>
      </c>
      <c r="V48" s="203">
        <f>IFERROR(SUMIF(SUMMARY!$C$27:$C$990,$C48,SUMMARY!BC$27:BC$990),0)</f>
        <v>75</v>
      </c>
      <c r="W48" s="204">
        <f>IFERROR(SUMIF(SUMMARY!$C$27:$C$990,$C48,SUMMARY!BD$27:BD$990),0)</f>
        <v>0</v>
      </c>
      <c r="X48" s="205">
        <f>IFERROR(SUMIF(SUMMARY!$C$27:$C$990,$C48,SUMMARY!BE$27:BE$990),0)</f>
        <v>0</v>
      </c>
      <c r="Y48" s="203">
        <f>IFERROR(SUMIF(SUMMARY!$C$27:$C$990,$C48,SUMMARY!BF$27:BF$990),0)</f>
        <v>33</v>
      </c>
      <c r="Z48" s="219"/>
      <c r="AA48" s="229"/>
      <c r="AB48" s="229"/>
      <c r="AC48" s="229"/>
      <c r="AD48" s="230"/>
      <c r="AE48" s="230"/>
      <c r="AF48" s="230"/>
    </row>
    <row r="49" spans="2:32" ht="10.8" customHeight="1">
      <c r="B49" s="226"/>
      <c r="C49" s="186" t="s">
        <v>465</v>
      </c>
      <c r="D49" s="194">
        <f t="shared" si="24"/>
        <v>641</v>
      </c>
      <c r="E49" s="195"/>
      <c r="F49" s="195"/>
      <c r="G49" s="206">
        <f t="shared" ref="G49:Y49" si="26">G50+G51+G52+G53</f>
        <v>109</v>
      </c>
      <c r="H49" s="196">
        <f t="shared" si="26"/>
        <v>0</v>
      </c>
      <c r="I49" s="196">
        <f t="shared" si="26"/>
        <v>0</v>
      </c>
      <c r="J49" s="196">
        <f t="shared" si="26"/>
        <v>116</v>
      </c>
      <c r="K49" s="196">
        <f t="shared" si="26"/>
        <v>0</v>
      </c>
      <c r="L49" s="196">
        <f t="shared" si="26"/>
        <v>0</v>
      </c>
      <c r="M49" s="196">
        <f t="shared" si="26"/>
        <v>49</v>
      </c>
      <c r="N49" s="196">
        <f t="shared" si="26"/>
        <v>0</v>
      </c>
      <c r="O49" s="196">
        <f t="shared" si="26"/>
        <v>0</v>
      </c>
      <c r="P49" s="196">
        <f t="shared" si="26"/>
        <v>66</v>
      </c>
      <c r="Q49" s="196">
        <f t="shared" si="26"/>
        <v>0</v>
      </c>
      <c r="R49" s="196">
        <f t="shared" si="26"/>
        <v>0</v>
      </c>
      <c r="S49" s="196">
        <f t="shared" si="26"/>
        <v>103</v>
      </c>
      <c r="T49" s="196">
        <f t="shared" si="26"/>
        <v>0</v>
      </c>
      <c r="U49" s="196">
        <f t="shared" si="26"/>
        <v>0</v>
      </c>
      <c r="V49" s="196">
        <f t="shared" si="26"/>
        <v>102</v>
      </c>
      <c r="W49" s="196">
        <f t="shared" si="26"/>
        <v>0</v>
      </c>
      <c r="X49" s="197">
        <f t="shared" si="26"/>
        <v>0</v>
      </c>
      <c r="Y49" s="196">
        <f t="shared" si="26"/>
        <v>96</v>
      </c>
      <c r="Z49" s="198"/>
      <c r="AA49" s="229"/>
      <c r="AB49" s="229"/>
      <c r="AC49" s="229"/>
      <c r="AD49" s="230"/>
      <c r="AE49" s="230"/>
      <c r="AF49" s="230"/>
    </row>
    <row r="50" spans="2:32" ht="10.8" customHeight="1">
      <c r="B50" s="226"/>
      <c r="C50" s="191" t="s">
        <v>30</v>
      </c>
      <c r="D50" s="199">
        <f t="shared" si="24"/>
        <v>134</v>
      </c>
      <c r="E50" s="195"/>
      <c r="F50" s="195"/>
      <c r="G50" s="200">
        <f>IFERROR(SUMIF(SUMMARY!$C$27:$C$990,$C50,SUMMARY!AN$27:AN$990),0)</f>
        <v>12</v>
      </c>
      <c r="H50" s="201">
        <f>IFERROR(SUMIF(SUMMARY!$C$27:$C$990,$C50,SUMMARY!AO$27:AO$990),0)</f>
        <v>0</v>
      </c>
      <c r="I50" s="201">
        <f>IFERROR(SUMIF(SUMMARY!$C$27:$C$990,$C50,SUMMARY!AP$27:AP$990),0)</f>
        <v>0</v>
      </c>
      <c r="J50" s="202">
        <f>IFERROR(SUMIF(SUMMARY!$C$27:$C$990,$C50,SUMMARY!AQ$27:AQ$990),0)</f>
        <v>28</v>
      </c>
      <c r="K50" s="202">
        <f>IFERROR(SUMIF(SUMMARY!$C$27:$C$990,$C50,SUMMARY!AR$27:AR$990),0)</f>
        <v>0</v>
      </c>
      <c r="L50" s="202">
        <f>IFERROR(SUMIF(SUMMARY!$C$27:$C$990,$C50,SUMMARY!AS$27:AS$990),0)</f>
        <v>0</v>
      </c>
      <c r="M50" s="202">
        <f>IFERROR(SUMIF(SUMMARY!$C$27:$C$990,$C50,SUMMARY!AT$27:AT$990),0)</f>
        <v>10</v>
      </c>
      <c r="N50" s="203">
        <f>IFERROR(SUMIF(SUMMARY!$C$27:$C$990,$C50,SUMMARY!AU$27:AU$990),0)</f>
        <v>0</v>
      </c>
      <c r="O50" s="203">
        <f>IFERROR(SUMIF(SUMMARY!$C$27:$C$990,$C50,SUMMARY!AV$27:AV$990),0)</f>
        <v>0</v>
      </c>
      <c r="P50" s="203">
        <f>IFERROR(SUMIF(SUMMARY!$C$27:$C$990,$C50,SUMMARY!AW$27:AW$990),0)</f>
        <v>12</v>
      </c>
      <c r="Q50" s="204">
        <f>IFERROR(SUMIF(SUMMARY!$C$27:$C$990,$C50,SUMMARY!AX$27:AX$990),0)</f>
        <v>0</v>
      </c>
      <c r="R50" s="204">
        <f>IFERROR(SUMIF(SUMMARY!$C$27:$C$990,$C50,SUMMARY!AY$27:AY$990),0)</f>
        <v>0</v>
      </c>
      <c r="S50" s="203">
        <f>IFERROR(SUMIF(SUMMARY!$C$27:$C$990,$C50,SUMMARY!AZ$27:AZ$990),0)</f>
        <v>22</v>
      </c>
      <c r="T50" s="204">
        <f>IFERROR(SUMIF(SUMMARY!$C$27:$C$990,$C50,SUMMARY!BA$27:BA$990),0)</f>
        <v>0</v>
      </c>
      <c r="U50" s="204">
        <f>IFERROR(SUMIF(SUMMARY!$C$27:$C$990,$C50,SUMMARY!BB$27:BB$990),0)</f>
        <v>0</v>
      </c>
      <c r="V50" s="203">
        <f>IFERROR(SUMIF(SUMMARY!$C$27:$C$990,$C50,SUMMARY!BC$27:BC$990),0)</f>
        <v>23</v>
      </c>
      <c r="W50" s="204">
        <f>IFERROR(SUMIF(SUMMARY!$C$27:$C$990,$C50,SUMMARY!BD$27:BD$990),0)</f>
        <v>0</v>
      </c>
      <c r="X50" s="205">
        <f>IFERROR(SUMIF(SUMMARY!$C$27:$C$990,$C50,SUMMARY!BE$27:BE$990),0)</f>
        <v>0</v>
      </c>
      <c r="Y50" s="203">
        <f>IFERROR(SUMIF(SUMMARY!$C$27:$C$990,$C50,SUMMARY!BF$27:BF$990),0)</f>
        <v>27</v>
      </c>
      <c r="Z50" s="219"/>
      <c r="AA50" s="229"/>
      <c r="AB50" s="229"/>
      <c r="AC50" s="229"/>
      <c r="AD50" s="230"/>
      <c r="AE50" s="230"/>
      <c r="AF50" s="230"/>
    </row>
    <row r="51" spans="2:32" ht="10.8" customHeight="1">
      <c r="B51" s="226"/>
      <c r="C51" s="191" t="s">
        <v>31</v>
      </c>
      <c r="D51" s="199">
        <f t="shared" si="24"/>
        <v>152</v>
      </c>
      <c r="E51" s="195"/>
      <c r="F51" s="195"/>
      <c r="G51" s="200">
        <f>IFERROR(SUMIF(SUMMARY!$C$27:$C$990,$C51,SUMMARY!AN$27:AN$990),0)</f>
        <v>32</v>
      </c>
      <c r="H51" s="201">
        <f>IFERROR(SUMIF(SUMMARY!$C$27:$C$990,$C51,SUMMARY!AO$27:AO$990),0)</f>
        <v>0</v>
      </c>
      <c r="I51" s="201">
        <f>IFERROR(SUMIF(SUMMARY!$C$27:$C$990,$C51,SUMMARY!AP$27:AP$990),0)</f>
        <v>0</v>
      </c>
      <c r="J51" s="202">
        <f>IFERROR(SUMIF(SUMMARY!$C$27:$C$990,$C51,SUMMARY!AQ$27:AQ$990),0)</f>
        <v>31</v>
      </c>
      <c r="K51" s="202">
        <f>IFERROR(SUMIF(SUMMARY!$C$27:$C$990,$C51,SUMMARY!AR$27:AR$990),0)</f>
        <v>0</v>
      </c>
      <c r="L51" s="202">
        <f>IFERROR(SUMIF(SUMMARY!$C$27:$C$990,$C51,SUMMARY!AS$27:AS$990),0)</f>
        <v>0</v>
      </c>
      <c r="M51" s="202">
        <f>IFERROR(SUMIF(SUMMARY!$C$27:$C$990,$C51,SUMMARY!AT$27:AT$990),0)</f>
        <v>16</v>
      </c>
      <c r="N51" s="203">
        <f>IFERROR(SUMIF(SUMMARY!$C$27:$C$990,$C51,SUMMARY!AU$27:AU$990),0)</f>
        <v>0</v>
      </c>
      <c r="O51" s="203">
        <f>IFERROR(SUMIF(SUMMARY!$C$27:$C$990,$C51,SUMMARY!AV$27:AV$990),0)</f>
        <v>0</v>
      </c>
      <c r="P51" s="203">
        <f>IFERROR(SUMIF(SUMMARY!$C$27:$C$990,$C51,SUMMARY!AW$27:AW$990),0)</f>
        <v>12</v>
      </c>
      <c r="Q51" s="204">
        <f>IFERROR(SUMIF(SUMMARY!$C$27:$C$990,$C51,SUMMARY!AX$27:AX$990),0)</f>
        <v>0</v>
      </c>
      <c r="R51" s="204">
        <f>IFERROR(SUMIF(SUMMARY!$C$27:$C$990,$C51,SUMMARY!AY$27:AY$990),0)</f>
        <v>0</v>
      </c>
      <c r="S51" s="203">
        <f>IFERROR(SUMIF(SUMMARY!$C$27:$C$990,$C51,SUMMARY!AZ$27:AZ$990),0)</f>
        <v>23</v>
      </c>
      <c r="T51" s="204">
        <f>IFERROR(SUMIF(SUMMARY!$C$27:$C$990,$C51,SUMMARY!BA$27:BA$990),0)</f>
        <v>0</v>
      </c>
      <c r="U51" s="204">
        <f>IFERROR(SUMIF(SUMMARY!$C$27:$C$990,$C51,SUMMARY!BB$27:BB$990),0)</f>
        <v>0</v>
      </c>
      <c r="V51" s="203">
        <f>IFERROR(SUMIF(SUMMARY!$C$27:$C$990,$C51,SUMMARY!BC$27:BC$990),0)</f>
        <v>13</v>
      </c>
      <c r="W51" s="204">
        <f>IFERROR(SUMIF(SUMMARY!$C$27:$C$990,$C51,SUMMARY!BD$27:BD$990),0)</f>
        <v>0</v>
      </c>
      <c r="X51" s="205">
        <f>IFERROR(SUMIF(SUMMARY!$C$27:$C$990,$C51,SUMMARY!BE$27:BE$990),0)</f>
        <v>0</v>
      </c>
      <c r="Y51" s="203">
        <f>IFERROR(SUMIF(SUMMARY!$C$27:$C$990,$C51,SUMMARY!BF$27:BF$990),0)</f>
        <v>25</v>
      </c>
      <c r="Z51" s="219"/>
      <c r="AA51" s="229"/>
      <c r="AB51" s="229"/>
      <c r="AC51" s="229"/>
      <c r="AD51" s="230"/>
      <c r="AE51" s="230"/>
      <c r="AF51" s="230"/>
    </row>
    <row r="52" spans="2:32" ht="10.8" customHeight="1">
      <c r="B52" s="226"/>
      <c r="C52" s="191" t="s">
        <v>32</v>
      </c>
      <c r="D52" s="199">
        <f t="shared" si="24"/>
        <v>262</v>
      </c>
      <c r="E52" s="195"/>
      <c r="F52" s="195"/>
      <c r="G52" s="200">
        <f>IFERROR(SUMIF(SUMMARY!$C$27:$C$990,$C52,SUMMARY!AN$27:AN$990),0)</f>
        <v>43</v>
      </c>
      <c r="H52" s="201">
        <f>IFERROR(SUMIF(SUMMARY!$C$27:$C$990,$C52,SUMMARY!AO$27:AO$990),0)</f>
        <v>0</v>
      </c>
      <c r="I52" s="201">
        <f>IFERROR(SUMIF(SUMMARY!$C$27:$C$990,$C52,SUMMARY!AP$27:AP$990),0)</f>
        <v>0</v>
      </c>
      <c r="J52" s="202">
        <f>IFERROR(SUMIF(SUMMARY!$C$27:$C$990,$C52,SUMMARY!AQ$27:AQ$990),0)</f>
        <v>44</v>
      </c>
      <c r="K52" s="202">
        <f>IFERROR(SUMIF(SUMMARY!$C$27:$C$990,$C52,SUMMARY!AR$27:AR$990),0)</f>
        <v>0</v>
      </c>
      <c r="L52" s="202">
        <f>IFERROR(SUMIF(SUMMARY!$C$27:$C$990,$C52,SUMMARY!AS$27:AS$990),0)</f>
        <v>0</v>
      </c>
      <c r="M52" s="202">
        <f>IFERROR(SUMIF(SUMMARY!$C$27:$C$990,$C52,SUMMARY!AT$27:AT$990),0)</f>
        <v>16</v>
      </c>
      <c r="N52" s="203">
        <f>IFERROR(SUMIF(SUMMARY!$C$27:$C$990,$C52,SUMMARY!AU$27:AU$990),0)</f>
        <v>0</v>
      </c>
      <c r="O52" s="203">
        <f>IFERROR(SUMIF(SUMMARY!$C$27:$C$990,$C52,SUMMARY!AV$27:AV$990),0)</f>
        <v>0</v>
      </c>
      <c r="P52" s="203">
        <f>IFERROR(SUMIF(SUMMARY!$C$27:$C$990,$C52,SUMMARY!AW$27:AW$990),0)</f>
        <v>29</v>
      </c>
      <c r="Q52" s="204">
        <f>IFERROR(SUMIF(SUMMARY!$C$27:$C$990,$C52,SUMMARY!AX$27:AX$990),0)</f>
        <v>0</v>
      </c>
      <c r="R52" s="204">
        <f>IFERROR(SUMIF(SUMMARY!$C$27:$C$990,$C52,SUMMARY!AY$27:AY$990),0)</f>
        <v>0</v>
      </c>
      <c r="S52" s="203">
        <f>IFERROR(SUMIF(SUMMARY!$C$27:$C$990,$C52,SUMMARY!AZ$27:AZ$990),0)</f>
        <v>43</v>
      </c>
      <c r="T52" s="204">
        <f>IFERROR(SUMIF(SUMMARY!$C$27:$C$990,$C52,SUMMARY!BA$27:BA$990),0)</f>
        <v>0</v>
      </c>
      <c r="U52" s="204">
        <f>IFERROR(SUMIF(SUMMARY!$C$27:$C$990,$C52,SUMMARY!BB$27:BB$990),0)</f>
        <v>0</v>
      </c>
      <c r="V52" s="203">
        <f>IFERROR(SUMIF(SUMMARY!$C$27:$C$990,$C52,SUMMARY!BC$27:BC$990),0)</f>
        <v>53</v>
      </c>
      <c r="W52" s="204">
        <f>IFERROR(SUMIF(SUMMARY!$C$27:$C$990,$C52,SUMMARY!BD$27:BD$990),0)</f>
        <v>0</v>
      </c>
      <c r="X52" s="205">
        <f>IFERROR(SUMIF(SUMMARY!$C$27:$C$990,$C52,SUMMARY!BE$27:BE$990),0)</f>
        <v>0</v>
      </c>
      <c r="Y52" s="203">
        <f>IFERROR(SUMIF(SUMMARY!$C$27:$C$990,$C52,SUMMARY!BF$27:BF$990),0)</f>
        <v>34</v>
      </c>
      <c r="Z52" s="219"/>
      <c r="AA52" s="229"/>
      <c r="AB52" s="229"/>
      <c r="AC52" s="229"/>
      <c r="AD52" s="230"/>
      <c r="AE52" s="230"/>
      <c r="AF52" s="230"/>
    </row>
    <row r="53" spans="2:32" ht="10.8" customHeight="1">
      <c r="B53" s="226"/>
      <c r="C53" s="191" t="s">
        <v>33</v>
      </c>
      <c r="D53" s="199">
        <f t="shared" si="24"/>
        <v>93</v>
      </c>
      <c r="E53" s="195"/>
      <c r="F53" s="195"/>
      <c r="G53" s="200">
        <f>IFERROR(SUMIF(SUMMARY!$C$27:$C$990,$C53,SUMMARY!AN$27:AN$990),0)</f>
        <v>22</v>
      </c>
      <c r="H53" s="201">
        <f>IFERROR(SUMIF(SUMMARY!$C$27:$C$990,$C53,SUMMARY!AO$27:AO$990),0)</f>
        <v>0</v>
      </c>
      <c r="I53" s="201">
        <f>IFERROR(SUMIF(SUMMARY!$C$27:$C$990,$C53,SUMMARY!AP$27:AP$990),0)</f>
        <v>0</v>
      </c>
      <c r="J53" s="202">
        <f>IFERROR(SUMIF(SUMMARY!$C$27:$C$990,$C53,SUMMARY!AQ$27:AQ$990),0)</f>
        <v>13</v>
      </c>
      <c r="K53" s="202">
        <f>IFERROR(SUMIF(SUMMARY!$C$27:$C$990,$C53,SUMMARY!AR$27:AR$990),0)</f>
        <v>0</v>
      </c>
      <c r="L53" s="202">
        <f>IFERROR(SUMIF(SUMMARY!$C$27:$C$990,$C53,SUMMARY!AS$27:AS$990),0)</f>
        <v>0</v>
      </c>
      <c r="M53" s="202">
        <f>IFERROR(SUMIF(SUMMARY!$C$27:$C$990,$C53,SUMMARY!AT$27:AT$990),0)</f>
        <v>7</v>
      </c>
      <c r="N53" s="203">
        <f>IFERROR(SUMIF(SUMMARY!$C$27:$C$990,$C53,SUMMARY!AU$27:AU$990),0)</f>
        <v>0</v>
      </c>
      <c r="O53" s="203">
        <f>IFERROR(SUMIF(SUMMARY!$C$27:$C$990,$C53,SUMMARY!AV$27:AV$990),0)</f>
        <v>0</v>
      </c>
      <c r="P53" s="203">
        <f>IFERROR(SUMIF(SUMMARY!$C$27:$C$990,$C53,SUMMARY!AW$27:AW$990),0)</f>
        <v>13</v>
      </c>
      <c r="Q53" s="204">
        <f>IFERROR(SUMIF(SUMMARY!$C$27:$C$990,$C53,SUMMARY!AX$27:AX$990),0)</f>
        <v>0</v>
      </c>
      <c r="R53" s="204">
        <f>IFERROR(SUMIF(SUMMARY!$C$27:$C$990,$C53,SUMMARY!AY$27:AY$990),0)</f>
        <v>0</v>
      </c>
      <c r="S53" s="203">
        <f>IFERROR(SUMIF(SUMMARY!$C$27:$C$990,$C53,SUMMARY!AZ$27:AZ$990),0)</f>
        <v>15</v>
      </c>
      <c r="T53" s="204">
        <f>IFERROR(SUMIF(SUMMARY!$C$27:$C$990,$C53,SUMMARY!BA$27:BA$990),0)</f>
        <v>0</v>
      </c>
      <c r="U53" s="204">
        <f>IFERROR(SUMIF(SUMMARY!$C$27:$C$990,$C53,SUMMARY!BB$27:BB$990),0)</f>
        <v>0</v>
      </c>
      <c r="V53" s="203">
        <f>IFERROR(SUMIF(SUMMARY!$C$27:$C$990,$C53,SUMMARY!BC$27:BC$990),0)</f>
        <v>13</v>
      </c>
      <c r="W53" s="204">
        <f>IFERROR(SUMIF(SUMMARY!$C$27:$C$990,$C53,SUMMARY!BD$27:BD$990),0)</f>
        <v>0</v>
      </c>
      <c r="X53" s="205">
        <f>IFERROR(SUMIF(SUMMARY!$C$27:$C$990,$C53,SUMMARY!BE$27:BE$990),0)</f>
        <v>0</v>
      </c>
      <c r="Y53" s="203">
        <f>IFERROR(SUMIF(SUMMARY!$C$27:$C$990,$C53,SUMMARY!BF$27:BF$990),0)</f>
        <v>10</v>
      </c>
      <c r="Z53" s="219"/>
      <c r="AA53" s="229"/>
      <c r="AB53" s="229"/>
      <c r="AC53" s="229"/>
      <c r="AD53" s="230"/>
      <c r="AE53" s="230"/>
      <c r="AF53" s="230"/>
    </row>
    <row r="54" spans="2:32" ht="10.8" customHeight="1">
      <c r="B54" s="226"/>
      <c r="C54" s="186" t="s">
        <v>477</v>
      </c>
      <c r="D54" s="213">
        <f>G54+J54+M54+P54+S54+V54+Y54</f>
        <v>1178</v>
      </c>
      <c r="E54" s="195"/>
      <c r="F54" s="195"/>
      <c r="G54" s="207">
        <f>G55+G56+G57</f>
        <v>263</v>
      </c>
      <c r="H54" s="208" t="e">
        <f t="shared" ref="H54:I54" si="27">H55+H56+H57+H58</f>
        <v>#REF!</v>
      </c>
      <c r="I54" s="208" t="e">
        <f t="shared" si="27"/>
        <v>#REF!</v>
      </c>
      <c r="J54" s="209">
        <f t="shared" ref="J54:Y54" si="28">J55+J56+J57</f>
        <v>103</v>
      </c>
      <c r="K54" s="209">
        <f t="shared" si="28"/>
        <v>0</v>
      </c>
      <c r="L54" s="209">
        <f t="shared" si="28"/>
        <v>0</v>
      </c>
      <c r="M54" s="209">
        <f t="shared" si="28"/>
        <v>41</v>
      </c>
      <c r="N54" s="209">
        <f t="shared" si="28"/>
        <v>0</v>
      </c>
      <c r="O54" s="209">
        <f t="shared" si="28"/>
        <v>0</v>
      </c>
      <c r="P54" s="209">
        <f t="shared" si="28"/>
        <v>154</v>
      </c>
      <c r="Q54" s="209">
        <f t="shared" si="28"/>
        <v>0</v>
      </c>
      <c r="R54" s="209">
        <f t="shared" si="28"/>
        <v>0</v>
      </c>
      <c r="S54" s="209">
        <f t="shared" si="28"/>
        <v>175</v>
      </c>
      <c r="T54" s="209">
        <f t="shared" si="28"/>
        <v>0</v>
      </c>
      <c r="U54" s="209">
        <f t="shared" si="28"/>
        <v>0</v>
      </c>
      <c r="V54" s="209">
        <f t="shared" si="28"/>
        <v>304</v>
      </c>
      <c r="W54" s="209">
        <f t="shared" si="28"/>
        <v>0</v>
      </c>
      <c r="X54" s="210">
        <f t="shared" si="28"/>
        <v>0</v>
      </c>
      <c r="Y54" s="209">
        <f t="shared" si="28"/>
        <v>138</v>
      </c>
      <c r="Z54" s="211"/>
      <c r="AA54" s="229"/>
      <c r="AB54" s="229"/>
      <c r="AC54" s="229"/>
      <c r="AD54" s="230"/>
      <c r="AE54" s="230"/>
      <c r="AF54" s="230"/>
    </row>
    <row r="55" spans="2:32" ht="10.8" customHeight="1">
      <c r="B55" s="226"/>
      <c r="C55" s="191" t="s">
        <v>182</v>
      </c>
      <c r="D55" s="199">
        <f t="shared" si="24"/>
        <v>496</v>
      </c>
      <c r="E55" s="195"/>
      <c r="F55" s="195"/>
      <c r="G55" s="200">
        <f>IFERROR(SUMIF(SUMMARY!$C$27:$C$990,$C55,SUMMARY!AN$27:AN$990),0)</f>
        <v>77</v>
      </c>
      <c r="H55" s="212">
        <f>IFERROR(SUMIF(SUMMARY!$C$27:$C$990,$C55,SUMMARY!AO$27:AO$990),0)</f>
        <v>0</v>
      </c>
      <c r="I55" s="212">
        <f>IFERROR(SUMIF(SUMMARY!$C$27:$C$990,$C55,SUMMARY!AP$27:AP$990),0)</f>
        <v>0</v>
      </c>
      <c r="J55" s="202">
        <f>IFERROR(SUMIF(SUMMARY!$C$27:$C$990,$C55,SUMMARY!AQ$27:AQ$990),0)</f>
        <v>31</v>
      </c>
      <c r="K55" s="202">
        <f>IFERROR(SUMIF(SUMMARY!$C$27:$C$990,$C55,SUMMARY!AR$27:AR$990),0)</f>
        <v>0</v>
      </c>
      <c r="L55" s="202">
        <f>IFERROR(SUMIF(SUMMARY!$C$27:$C$990,$C55,SUMMARY!AS$27:AS$990),0)</f>
        <v>0</v>
      </c>
      <c r="M55" s="202">
        <f>IFERROR(SUMIF(SUMMARY!$C$27:$C$990,$C55,SUMMARY!AT$27:AT$990),0)</f>
        <v>25</v>
      </c>
      <c r="N55" s="203">
        <f>IFERROR(SUMIF(SUMMARY!$C$27:$C$990,$C55,SUMMARY!AU$27:AU$990),0)</f>
        <v>0</v>
      </c>
      <c r="O55" s="203">
        <f>IFERROR(SUMIF(SUMMARY!$C$27:$C$990,$C55,SUMMARY!AV$27:AV$990),0)</f>
        <v>0</v>
      </c>
      <c r="P55" s="203">
        <f>IFERROR(SUMIF(SUMMARY!$C$27:$C$990,$C55,SUMMARY!AW$27:AW$990),0)</f>
        <v>105</v>
      </c>
      <c r="Q55" s="204">
        <f>IFERROR(SUMIF(SUMMARY!$C$27:$C$990,$C55,SUMMARY!AX$27:AX$990),0)</f>
        <v>0</v>
      </c>
      <c r="R55" s="204">
        <f>IFERROR(SUMIF(SUMMARY!$C$27:$C$990,$C55,SUMMARY!AY$27:AY$990),0)</f>
        <v>0</v>
      </c>
      <c r="S55" s="203">
        <f>IFERROR(SUMIF(SUMMARY!$C$27:$C$990,$C55,SUMMARY!AZ$27:AZ$990),0)</f>
        <v>86</v>
      </c>
      <c r="T55" s="204">
        <f>IFERROR(SUMIF(SUMMARY!$C$27:$C$990,$C55,SUMMARY!BA$27:BA$990),0)</f>
        <v>0</v>
      </c>
      <c r="U55" s="204">
        <f>IFERROR(SUMIF(SUMMARY!$C$27:$C$990,$C55,SUMMARY!BB$27:BB$990),0)</f>
        <v>0</v>
      </c>
      <c r="V55" s="203">
        <f>IFERROR(SUMIF(SUMMARY!$C$27:$C$990,$C55,SUMMARY!BC$27:BC$990),0)</f>
        <v>60</v>
      </c>
      <c r="W55" s="204">
        <f>IFERROR(SUMIF(SUMMARY!$C$27:$C$990,$C55,SUMMARY!BD$27:BD$990),0)</f>
        <v>0</v>
      </c>
      <c r="X55" s="205">
        <f>IFERROR(SUMIF(SUMMARY!$C$27:$C$990,$C55,SUMMARY!BE$27:BE$990),0)</f>
        <v>0</v>
      </c>
      <c r="Y55" s="203">
        <f>IFERROR(SUMIF(SUMMARY!$C$27:$C$990,$C55,SUMMARY!BF$27:BF$990),0)</f>
        <v>112</v>
      </c>
      <c r="Z55" s="219"/>
      <c r="AA55" s="229"/>
      <c r="AB55" s="229"/>
      <c r="AC55" s="229"/>
      <c r="AD55" s="230"/>
      <c r="AE55" s="230"/>
      <c r="AF55" s="230"/>
    </row>
    <row r="56" spans="2:32" ht="10.8" customHeight="1">
      <c r="B56" s="226"/>
      <c r="C56" s="191" t="s">
        <v>190</v>
      </c>
      <c r="D56" s="199">
        <f t="shared" si="24"/>
        <v>34</v>
      </c>
      <c r="E56" s="195"/>
      <c r="F56" s="195"/>
      <c r="G56" s="200">
        <f>IFERROR(SUMIF(SUMMARY!$C$27:$C$990,$C56,SUMMARY!AN$27:AN$990),0)</f>
        <v>6</v>
      </c>
      <c r="H56" s="212">
        <f>IFERROR(SUMIF(SUMMARY!$C$27:$C$990,$C56,SUMMARY!AO$27:AO$990),0)</f>
        <v>0</v>
      </c>
      <c r="I56" s="212">
        <f>IFERROR(SUMIF(SUMMARY!$C$27:$C$990,$C56,SUMMARY!AP$27:AP$990),0)</f>
        <v>0</v>
      </c>
      <c r="J56" s="202">
        <f>IFERROR(SUMIF(SUMMARY!$C$27:$C$990,$C56,SUMMARY!AQ$27:AQ$990),0)</f>
        <v>0</v>
      </c>
      <c r="K56" s="202">
        <f>IFERROR(SUMIF(SUMMARY!$C$27:$C$990,$C56,SUMMARY!AR$27:AR$990),0)</f>
        <v>0</v>
      </c>
      <c r="L56" s="202">
        <f>IFERROR(SUMIF(SUMMARY!$C$27:$C$990,$C56,SUMMARY!AS$27:AS$990),0)</f>
        <v>0</v>
      </c>
      <c r="M56" s="202">
        <f>IFERROR(SUMIF(SUMMARY!$C$27:$C$990,$C56,SUMMARY!AT$27:AT$990),0)</f>
        <v>4</v>
      </c>
      <c r="N56" s="203">
        <f>IFERROR(SUMIF(SUMMARY!$C$27:$C$990,$C56,SUMMARY!AU$27:AU$990),0)</f>
        <v>0</v>
      </c>
      <c r="O56" s="203">
        <f>IFERROR(SUMIF(SUMMARY!$C$27:$C$990,$C56,SUMMARY!AV$27:AV$990),0)</f>
        <v>0</v>
      </c>
      <c r="P56" s="203">
        <f>IFERROR(SUMIF(SUMMARY!$C$27:$C$990,$C56,SUMMARY!AW$27:AW$990),0)</f>
        <v>1</v>
      </c>
      <c r="Q56" s="204">
        <f>IFERROR(SUMIF(SUMMARY!$C$27:$C$990,$C56,SUMMARY!AX$27:AX$990),0)</f>
        <v>0</v>
      </c>
      <c r="R56" s="204">
        <f>IFERROR(SUMIF(SUMMARY!$C$27:$C$990,$C56,SUMMARY!AY$27:AY$990),0)</f>
        <v>0</v>
      </c>
      <c r="S56" s="203">
        <f>IFERROR(SUMIF(SUMMARY!$C$27:$C$990,$C56,SUMMARY!AZ$27:AZ$990),0)</f>
        <v>5</v>
      </c>
      <c r="T56" s="204">
        <f>IFERROR(SUMIF(SUMMARY!$C$27:$C$990,$C56,SUMMARY!BA$27:BA$990),0)</f>
        <v>0</v>
      </c>
      <c r="U56" s="204">
        <f>IFERROR(SUMIF(SUMMARY!$C$27:$C$990,$C56,SUMMARY!BB$27:BB$990),0)</f>
        <v>0</v>
      </c>
      <c r="V56" s="203">
        <f>IFERROR(SUMIF(SUMMARY!$C$27:$C$990,$C56,SUMMARY!BC$27:BC$990),0)</f>
        <v>4</v>
      </c>
      <c r="W56" s="204">
        <f>IFERROR(SUMIF(SUMMARY!$C$27:$C$990,$C56,SUMMARY!BD$27:BD$990),0)</f>
        <v>0</v>
      </c>
      <c r="X56" s="205">
        <f>IFERROR(SUMIF(SUMMARY!$C$27:$C$990,$C56,SUMMARY!BE$27:BE$990),0)</f>
        <v>0</v>
      </c>
      <c r="Y56" s="203">
        <f>IFERROR(SUMIF(SUMMARY!$C$27:$C$990,$C56,SUMMARY!BF$27:BF$990),0)</f>
        <v>14</v>
      </c>
      <c r="Z56" s="219"/>
      <c r="AA56" s="229"/>
      <c r="AB56" s="229"/>
      <c r="AC56" s="229"/>
      <c r="AD56" s="230"/>
      <c r="AE56" s="230"/>
      <c r="AF56" s="230"/>
    </row>
    <row r="57" spans="2:32" ht="10.8" customHeight="1">
      <c r="B57" s="226"/>
      <c r="C57" s="191" t="s">
        <v>191</v>
      </c>
      <c r="D57" s="199">
        <f t="shared" si="24"/>
        <v>648</v>
      </c>
      <c r="E57" s="195"/>
      <c r="F57" s="195"/>
      <c r="G57" s="200">
        <f>IFERROR(SUMIF(SUMMARY!$C$27:$C$990,$C57,SUMMARY!AN$27:AN$990),0)</f>
        <v>180</v>
      </c>
      <c r="H57" s="212">
        <f>IFERROR(SUMIF(SUMMARY!$C$27:$C$990,$C57,SUMMARY!AO$27:AO$990),0)</f>
        <v>0</v>
      </c>
      <c r="I57" s="212">
        <f>IFERROR(SUMIF(SUMMARY!$C$27:$C$990,$C57,SUMMARY!AP$27:AP$990),0)</f>
        <v>0</v>
      </c>
      <c r="J57" s="202">
        <f>IFERROR(SUMIF(SUMMARY!$C$27:$C$990,$C57,SUMMARY!AQ$27:AQ$990),0)</f>
        <v>72</v>
      </c>
      <c r="K57" s="202">
        <f>IFERROR(SUMIF(SUMMARY!$C$27:$C$990,$C57,SUMMARY!AR$27:AR$990),0)</f>
        <v>0</v>
      </c>
      <c r="L57" s="202">
        <f>IFERROR(SUMIF(SUMMARY!$C$27:$C$990,$C57,SUMMARY!AS$27:AS$990),0)</f>
        <v>0</v>
      </c>
      <c r="M57" s="202">
        <f>IFERROR(SUMIF(SUMMARY!$C$27:$C$990,$C57,SUMMARY!AT$27:AT$990),0)</f>
        <v>12</v>
      </c>
      <c r="N57" s="203">
        <f>IFERROR(SUMIF(SUMMARY!$C$27:$C$990,$C57,SUMMARY!AU$27:AU$990),0)</f>
        <v>0</v>
      </c>
      <c r="O57" s="203">
        <f>IFERROR(SUMIF(SUMMARY!$C$27:$C$990,$C57,SUMMARY!AV$27:AV$990),0)</f>
        <v>0</v>
      </c>
      <c r="P57" s="203">
        <f>IFERROR(SUMIF(SUMMARY!$C$27:$C$990,$C57,SUMMARY!AW$27:AW$990),0)</f>
        <v>48</v>
      </c>
      <c r="Q57" s="204">
        <f>IFERROR(SUMIF(SUMMARY!$C$27:$C$990,$C57,SUMMARY!AX$27:AX$990),0)</f>
        <v>0</v>
      </c>
      <c r="R57" s="204">
        <f>IFERROR(SUMIF(SUMMARY!$C$27:$C$990,$C57,SUMMARY!AY$27:AY$990),0)</f>
        <v>0</v>
      </c>
      <c r="S57" s="203">
        <f>IFERROR(SUMIF(SUMMARY!$C$27:$C$990,$C57,SUMMARY!AZ$27:AZ$990),0)</f>
        <v>84</v>
      </c>
      <c r="T57" s="204">
        <f>IFERROR(SUMIF(SUMMARY!$C$27:$C$990,$C57,SUMMARY!BA$27:BA$990),0)</f>
        <v>0</v>
      </c>
      <c r="U57" s="204">
        <f>IFERROR(SUMIF(SUMMARY!$C$27:$C$990,$C57,SUMMARY!BB$27:BB$990),0)</f>
        <v>0</v>
      </c>
      <c r="V57" s="203">
        <f>IFERROR(SUMIF(SUMMARY!$C$27:$C$990,$C57,SUMMARY!BC$27:BC$990),0)</f>
        <v>240</v>
      </c>
      <c r="W57" s="204">
        <f>IFERROR(SUMIF(SUMMARY!$C$27:$C$990,$C57,SUMMARY!BD$27:BD$990),0)</f>
        <v>0</v>
      </c>
      <c r="X57" s="205">
        <f>IFERROR(SUMIF(SUMMARY!$C$27:$C$990,$C57,SUMMARY!BE$27:BE$990),0)</f>
        <v>0</v>
      </c>
      <c r="Y57" s="203">
        <f>IFERROR(SUMIF(SUMMARY!$C$27:$C$990,$C57,SUMMARY!BF$27:BF$990),0)</f>
        <v>12</v>
      </c>
      <c r="Z57" s="219"/>
      <c r="AA57" s="229"/>
      <c r="AB57" s="229"/>
      <c r="AC57" s="229"/>
      <c r="AD57" s="230"/>
      <c r="AE57" s="230"/>
      <c r="AF57" s="230"/>
    </row>
    <row r="58" spans="2:32" ht="10.8" customHeight="1">
      <c r="B58" s="226"/>
      <c r="C58" s="186" t="s">
        <v>340</v>
      </c>
      <c r="D58" s="213">
        <f t="shared" si="24"/>
        <v>180</v>
      </c>
      <c r="E58" s="214"/>
      <c r="F58" s="214"/>
      <c r="G58" s="207">
        <f>G59+G64</f>
        <v>31</v>
      </c>
      <c r="H58" s="208" t="e">
        <f>H59+H64+#REF!+H65</f>
        <v>#REF!</v>
      </c>
      <c r="I58" s="208" t="e">
        <f>I59+I64+#REF!+I65</f>
        <v>#REF!</v>
      </c>
      <c r="J58" s="209">
        <f t="shared" ref="J58:Y58" si="29">J59+J64</f>
        <v>27</v>
      </c>
      <c r="K58" s="209">
        <f t="shared" si="29"/>
        <v>0</v>
      </c>
      <c r="L58" s="209">
        <f t="shared" si="29"/>
        <v>0</v>
      </c>
      <c r="M58" s="209">
        <f t="shared" si="29"/>
        <v>14</v>
      </c>
      <c r="N58" s="209">
        <f t="shared" si="29"/>
        <v>0</v>
      </c>
      <c r="O58" s="209">
        <f t="shared" si="29"/>
        <v>0</v>
      </c>
      <c r="P58" s="209">
        <f t="shared" si="29"/>
        <v>22</v>
      </c>
      <c r="Q58" s="209">
        <f t="shared" si="29"/>
        <v>0</v>
      </c>
      <c r="R58" s="209">
        <f t="shared" si="29"/>
        <v>0</v>
      </c>
      <c r="S58" s="209">
        <f t="shared" si="29"/>
        <v>15</v>
      </c>
      <c r="T58" s="209">
        <f t="shared" si="29"/>
        <v>0</v>
      </c>
      <c r="U58" s="209">
        <f t="shared" si="29"/>
        <v>0</v>
      </c>
      <c r="V58" s="209">
        <f t="shared" si="29"/>
        <v>38</v>
      </c>
      <c r="W58" s="209">
        <f t="shared" si="29"/>
        <v>0</v>
      </c>
      <c r="X58" s="210">
        <f t="shared" si="29"/>
        <v>0</v>
      </c>
      <c r="Y58" s="209">
        <f t="shared" si="29"/>
        <v>33</v>
      </c>
      <c r="Z58" s="211"/>
      <c r="AA58" s="229"/>
      <c r="AB58" s="229"/>
      <c r="AC58" s="229"/>
      <c r="AD58" s="230"/>
      <c r="AE58" s="230"/>
      <c r="AF58" s="230"/>
    </row>
    <row r="59" spans="2:32" ht="10.8" customHeight="1">
      <c r="B59" s="226"/>
      <c r="C59" s="191" t="s">
        <v>60</v>
      </c>
      <c r="D59" s="199">
        <f t="shared" si="24"/>
        <v>162</v>
      </c>
      <c r="E59" s="195"/>
      <c r="F59" s="195"/>
      <c r="G59" s="200">
        <f>IFERROR(SUMIF(SUMMARY!$C$27:$C$990,$C59,SUMMARY!AN$27:AN$990),0)</f>
        <v>25</v>
      </c>
      <c r="H59" s="212">
        <f>IFERROR(SUMIF(SUMMARY!$C$27:$C$990,$C59,SUMMARY!AO$27:AO$990),0)</f>
        <v>0</v>
      </c>
      <c r="I59" s="212">
        <f>IFERROR(SUMIF(SUMMARY!$C$27:$C$990,$C59,SUMMARY!AP$27:AP$990),0)</f>
        <v>0</v>
      </c>
      <c r="J59" s="202">
        <f>IFERROR(SUMIF(SUMMARY!$C$27:$C$990,$C59,SUMMARY!AQ$27:AQ$990),0)</f>
        <v>27</v>
      </c>
      <c r="K59" s="202">
        <f>IFERROR(SUMIF(SUMMARY!$C$27:$C$990,$C59,SUMMARY!AR$27:AR$990),0)</f>
        <v>0</v>
      </c>
      <c r="L59" s="202">
        <f>IFERROR(SUMIF(SUMMARY!$C$27:$C$990,$C59,SUMMARY!AS$27:AS$990),0)</f>
        <v>0</v>
      </c>
      <c r="M59" s="202">
        <f>IFERROR(SUMIF(SUMMARY!$C$27:$C$990,$C59,SUMMARY!AT$27:AT$990),0)</f>
        <v>11</v>
      </c>
      <c r="N59" s="203">
        <f>IFERROR(SUMIF(SUMMARY!$C$27:$C$990,$C59,SUMMARY!AU$27:AU$990),0)</f>
        <v>0</v>
      </c>
      <c r="O59" s="203">
        <f>IFERROR(SUMIF(SUMMARY!$C$27:$C$990,$C59,SUMMARY!AV$27:AV$990),0)</f>
        <v>0</v>
      </c>
      <c r="P59" s="203">
        <f>IFERROR(SUMIF(SUMMARY!$C$27:$C$990,$C59,SUMMARY!AW$27:AW$990),0)</f>
        <v>22</v>
      </c>
      <c r="Q59" s="204">
        <f>IFERROR(SUMIF(SUMMARY!$C$27:$C$990,$C59,SUMMARY!AX$27:AX$990),0)</f>
        <v>0</v>
      </c>
      <c r="R59" s="204">
        <f>IFERROR(SUMIF(SUMMARY!$C$27:$C$990,$C59,SUMMARY!AY$27:AY$990),0)</f>
        <v>0</v>
      </c>
      <c r="S59" s="203">
        <f>IFERROR(SUMIF(SUMMARY!$C$27:$C$990,$C59,SUMMARY!AZ$27:AZ$990),0)</f>
        <v>15</v>
      </c>
      <c r="T59" s="204">
        <f>IFERROR(SUMIF(SUMMARY!$C$27:$C$990,$C59,SUMMARY!BA$27:BA$990),0)</f>
        <v>0</v>
      </c>
      <c r="U59" s="204">
        <f>IFERROR(SUMIF(SUMMARY!$C$27:$C$990,$C59,SUMMARY!BB$27:BB$990),0)</f>
        <v>0</v>
      </c>
      <c r="V59" s="203">
        <f>IFERROR(SUMIF(SUMMARY!$C$27:$C$990,$C59,SUMMARY!BC$27:BC$990),0)</f>
        <v>30</v>
      </c>
      <c r="W59" s="204">
        <f>IFERROR(SUMIF(SUMMARY!$C$27:$C$990,$C59,SUMMARY!BD$27:BD$990),0)</f>
        <v>0</v>
      </c>
      <c r="X59" s="205">
        <f>IFERROR(SUMIF(SUMMARY!$C$27:$C$990,$C59,SUMMARY!BE$27:BE$990),0)</f>
        <v>0</v>
      </c>
      <c r="Y59" s="203">
        <f>IFERROR(SUMIF(SUMMARY!$C$27:$C$990,$C59,SUMMARY!BF$27:BF$990),0)</f>
        <v>32</v>
      </c>
      <c r="Z59" s="219"/>
      <c r="AA59" s="229"/>
      <c r="AB59" s="229"/>
      <c r="AC59" s="229"/>
      <c r="AD59" s="230"/>
      <c r="AE59" s="230"/>
      <c r="AF59" s="230"/>
    </row>
    <row r="60" spans="2:32" ht="10.8" customHeight="1">
      <c r="B60" s="226"/>
      <c r="C60" s="191" t="s">
        <v>84</v>
      </c>
      <c r="D60" s="199">
        <f t="shared" si="24"/>
        <v>151</v>
      </c>
      <c r="E60" s="195"/>
      <c r="F60" s="195"/>
      <c r="G60" s="200">
        <f>IFERROR(SUMIF(SUMMARY!$C$27:$C$990,$C60,SUMMARY!AN$27:AN$990),0)</f>
        <v>26</v>
      </c>
      <c r="H60" s="212">
        <f>IFERROR(SUMIF(SUMMARY!$C$27:$C$990,$C60,SUMMARY!AO$27:AO$990),0)</f>
        <v>0</v>
      </c>
      <c r="I60" s="212">
        <f>IFERROR(SUMIF(SUMMARY!$C$27:$C$990,$C60,SUMMARY!AP$27:AP$990),0)</f>
        <v>0</v>
      </c>
      <c r="J60" s="202">
        <f>IFERROR(SUMIF(SUMMARY!$C$27:$C$990,$C60,SUMMARY!AQ$27:AQ$990),0)</f>
        <v>26</v>
      </c>
      <c r="K60" s="202">
        <f>IFERROR(SUMIF(SUMMARY!$C$27:$C$990,$C60,SUMMARY!AR$27:AR$990),0)</f>
        <v>0</v>
      </c>
      <c r="L60" s="202">
        <f>IFERROR(SUMIF(SUMMARY!$C$27:$C$990,$C60,SUMMARY!AS$27:AS$990),0)</f>
        <v>0</v>
      </c>
      <c r="M60" s="202">
        <f>IFERROR(SUMIF(SUMMARY!$C$27:$C$990,$C60,SUMMARY!AT$27:AT$990),0)</f>
        <v>15</v>
      </c>
      <c r="N60" s="203">
        <f>IFERROR(SUMIF(SUMMARY!$C$27:$C$990,$C60,SUMMARY!AU$27:AU$990),0)</f>
        <v>0</v>
      </c>
      <c r="O60" s="203">
        <f>IFERROR(SUMIF(SUMMARY!$C$27:$C$990,$C60,SUMMARY!AV$27:AV$990),0)</f>
        <v>0</v>
      </c>
      <c r="P60" s="203">
        <f>IFERROR(SUMIF(SUMMARY!$C$27:$C$990,$C60,SUMMARY!AW$27:AW$990),0)</f>
        <v>15</v>
      </c>
      <c r="Q60" s="204">
        <f>IFERROR(SUMIF(SUMMARY!$C$27:$C$990,$C60,SUMMARY!AX$27:AX$990),0)</f>
        <v>0</v>
      </c>
      <c r="R60" s="204">
        <f>IFERROR(SUMIF(SUMMARY!$C$27:$C$990,$C60,SUMMARY!AY$27:AY$990),0)</f>
        <v>0</v>
      </c>
      <c r="S60" s="203">
        <f>IFERROR(SUMIF(SUMMARY!$C$27:$C$990,$C60,SUMMARY!AZ$27:AZ$990),0)</f>
        <v>10</v>
      </c>
      <c r="T60" s="204">
        <f>IFERROR(SUMIF(SUMMARY!$C$27:$C$990,$C60,SUMMARY!BA$27:BA$990),0)</f>
        <v>0</v>
      </c>
      <c r="U60" s="204">
        <f>IFERROR(SUMIF(SUMMARY!$C$27:$C$990,$C60,SUMMARY!BB$27:BB$990),0)</f>
        <v>0</v>
      </c>
      <c r="V60" s="203">
        <f>IFERROR(SUMIF(SUMMARY!$C$27:$C$990,$C60,SUMMARY!BC$27:BC$990),0)</f>
        <v>44</v>
      </c>
      <c r="W60" s="204">
        <f>IFERROR(SUMIF(SUMMARY!$C$27:$C$990,$C60,SUMMARY!BD$27:BD$990),0)</f>
        <v>0</v>
      </c>
      <c r="X60" s="205">
        <f>IFERROR(SUMIF(SUMMARY!$C$27:$C$990,$C60,SUMMARY!BE$27:BE$990),0)</f>
        <v>0</v>
      </c>
      <c r="Y60" s="203">
        <f>IFERROR(SUMIF(SUMMARY!$C$27:$C$990,$C60,SUMMARY!BF$27:BF$990),0)</f>
        <v>15</v>
      </c>
      <c r="Z60" s="219"/>
      <c r="AA60" s="229"/>
      <c r="AB60" s="229"/>
      <c r="AC60" s="229"/>
      <c r="AD60" s="230"/>
      <c r="AE60" s="230"/>
      <c r="AF60" s="230"/>
    </row>
    <row r="61" spans="2:32" ht="14.4" customHeight="1">
      <c r="B61" s="226"/>
      <c r="C61" s="186" t="s">
        <v>291</v>
      </c>
      <c r="D61" s="194">
        <f t="shared" si="24"/>
        <v>318</v>
      </c>
      <c r="E61" s="195"/>
      <c r="F61" s="195"/>
      <c r="G61" s="206">
        <f>IFERROR(SUMIF(SUMMARY!$C$27:$C$990,$C61,SUMMARY!AN$27:AN$990),0)</f>
        <v>61</v>
      </c>
      <c r="H61" s="208">
        <f>IFERROR(SUMIF(SUMMARY!$C$27:$C$990,$C61,SUMMARY!AO$27:AO$990),0)</f>
        <v>0</v>
      </c>
      <c r="I61" s="208">
        <f>IFERROR(SUMIF(SUMMARY!$C$27:$C$990,$C61,SUMMARY!AP$27:AP$990),0)</f>
        <v>0</v>
      </c>
      <c r="J61" s="216">
        <f>IFERROR(SUMIF(SUMMARY!$C$27:$C$990,$C61,SUMMARY!AQ$27:AQ$990),0)</f>
        <v>14</v>
      </c>
      <c r="K61" s="216">
        <f>IFERROR(SUMIF(SUMMARY!$C$27:$C$990,$C61,SUMMARY!AR$27:AR$990),0)</f>
        <v>0</v>
      </c>
      <c r="L61" s="216">
        <f>IFERROR(SUMIF(SUMMARY!$C$27:$C$990,$C61,SUMMARY!AS$27:AS$990),0)</f>
        <v>0</v>
      </c>
      <c r="M61" s="216">
        <f>IFERROR(SUMIF(SUMMARY!$C$27:$C$990,$C61,SUMMARY!AT$27:AT$990),0)</f>
        <v>26</v>
      </c>
      <c r="N61" s="196">
        <f>IFERROR(SUMIF(SUMMARY!$C$27:$C$990,$C61,SUMMARY!AU$27:AU$990),0)</f>
        <v>0</v>
      </c>
      <c r="O61" s="196">
        <f>IFERROR(SUMIF(SUMMARY!$C$27:$C$990,$C61,SUMMARY!AV$27:AV$990),0)</f>
        <v>0</v>
      </c>
      <c r="P61" s="196">
        <f>IFERROR(SUMIF(SUMMARY!$C$27:$C$990,$C61,SUMMARY!AW$27:AW$990),0)</f>
        <v>65</v>
      </c>
      <c r="Q61" s="209">
        <f>IFERROR(SUMIF(SUMMARY!$C$27:$C$990,$C61,SUMMARY!AX$27:AX$990),0)</f>
        <v>0</v>
      </c>
      <c r="R61" s="209">
        <f>IFERROR(SUMIF(SUMMARY!$C$27:$C$990,$C61,SUMMARY!AY$27:AY$990),0)</f>
        <v>0</v>
      </c>
      <c r="S61" s="196">
        <f>IFERROR(SUMIF(SUMMARY!$C$27:$C$990,$C61,SUMMARY!AZ$27:AZ$990),0)</f>
        <v>45</v>
      </c>
      <c r="T61" s="209">
        <f>IFERROR(SUMIF(SUMMARY!$C$27:$C$990,$C61,SUMMARY!BA$27:BA$990),0)</f>
        <v>0</v>
      </c>
      <c r="U61" s="209">
        <f>IFERROR(SUMIF(SUMMARY!$C$27:$C$990,$C61,SUMMARY!BB$27:BB$990),0)</f>
        <v>0</v>
      </c>
      <c r="V61" s="196">
        <f>IFERROR(SUMIF(SUMMARY!$C$27:$C$990,$C61,SUMMARY!BC$27:BC$990),0)</f>
        <v>80</v>
      </c>
      <c r="W61" s="209">
        <f>IFERROR(SUMIF(SUMMARY!$C$27:$C$990,$C61,SUMMARY!BD$27:BD$990),0)</f>
        <v>0</v>
      </c>
      <c r="X61" s="210">
        <f>IFERROR(SUMIF(SUMMARY!$C$27:$C$990,$C61,SUMMARY!BE$27:BE$990),0)</f>
        <v>0</v>
      </c>
      <c r="Y61" s="196">
        <f>IFERROR(SUMIF(SUMMARY!$C$27:$C$990,$C61,SUMMARY!BF$27:BF$990),0)</f>
        <v>27</v>
      </c>
      <c r="Z61" s="198"/>
      <c r="AA61" s="229"/>
      <c r="AB61" s="229"/>
      <c r="AC61" s="229"/>
      <c r="AD61" s="230"/>
      <c r="AE61" s="230"/>
      <c r="AF61" s="230"/>
    </row>
    <row r="62" spans="2:32" ht="14.4" customHeight="1">
      <c r="B62" s="226"/>
      <c r="C62" s="186" t="s">
        <v>303</v>
      </c>
      <c r="D62" s="213">
        <f t="shared" si="24"/>
        <v>713</v>
      </c>
      <c r="E62" s="195"/>
      <c r="F62" s="195"/>
      <c r="G62" s="206">
        <f>IFERROR(SUMIF(SUMMARY!$C$27:$C$990,$C62,SUMMARY!AN$27:AN$990),0)</f>
        <v>270</v>
      </c>
      <c r="H62" s="208">
        <f>IFERROR(SUMIF(SUMMARY!$C$27:$C$990,$C62,SUMMARY!AO$27:AO$990),0)</f>
        <v>0</v>
      </c>
      <c r="I62" s="208">
        <f>IFERROR(SUMIF(SUMMARY!$C$27:$C$990,$C62,SUMMARY!AP$27:AP$990),0)</f>
        <v>0</v>
      </c>
      <c r="J62" s="216">
        <f>IFERROR(SUMIF(SUMMARY!$C$27:$C$990,$C62,SUMMARY!AQ$27:AQ$990),0)</f>
        <v>0</v>
      </c>
      <c r="K62" s="216">
        <f>IFERROR(SUMIF(SUMMARY!$C$27:$C$990,$C62,SUMMARY!AR$27:AR$990),0)</f>
        <v>0</v>
      </c>
      <c r="L62" s="216">
        <f>IFERROR(SUMIF(SUMMARY!$C$27:$C$990,$C62,SUMMARY!AS$27:AS$990),0)</f>
        <v>0</v>
      </c>
      <c r="M62" s="216">
        <f>IFERROR(SUMIF(SUMMARY!$C$27:$C$990,$C62,SUMMARY!AT$27:AT$990),0)</f>
        <v>36</v>
      </c>
      <c r="N62" s="196">
        <f>IFERROR(SUMIF(SUMMARY!$C$27:$C$990,$C62,SUMMARY!AU$27:AU$990),0)</f>
        <v>0</v>
      </c>
      <c r="O62" s="196">
        <f>IFERROR(SUMIF(SUMMARY!$C$27:$C$990,$C62,SUMMARY!AV$27:AV$990),0)</f>
        <v>0</v>
      </c>
      <c r="P62" s="196">
        <f>IFERROR(SUMIF(SUMMARY!$C$27:$C$990,$C62,SUMMARY!AW$27:AW$990),0)</f>
        <v>128</v>
      </c>
      <c r="Q62" s="209">
        <f>IFERROR(SUMIF(SUMMARY!$C$27:$C$990,$C62,SUMMARY!AX$27:AX$990),0)</f>
        <v>0</v>
      </c>
      <c r="R62" s="209">
        <f>IFERROR(SUMIF(SUMMARY!$C$27:$C$990,$C62,SUMMARY!AY$27:AY$990),0)</f>
        <v>0</v>
      </c>
      <c r="S62" s="196">
        <f>IFERROR(SUMIF(SUMMARY!$C$27:$C$990,$C62,SUMMARY!AZ$27:AZ$990),0)</f>
        <v>50</v>
      </c>
      <c r="T62" s="209">
        <f>IFERROR(SUMIF(SUMMARY!$C$27:$C$990,$C62,SUMMARY!BA$27:BA$990),0)</f>
        <v>0</v>
      </c>
      <c r="U62" s="209">
        <f>IFERROR(SUMIF(SUMMARY!$C$27:$C$990,$C62,SUMMARY!BB$27:BB$990),0)</f>
        <v>0</v>
      </c>
      <c r="V62" s="196">
        <f>IFERROR(SUMIF(SUMMARY!$C$27:$C$990,$C62,SUMMARY!BC$27:BC$990),0)</f>
        <v>193</v>
      </c>
      <c r="W62" s="209">
        <f>IFERROR(SUMIF(SUMMARY!$C$27:$C$990,$C62,SUMMARY!BD$27:BD$990),0)</f>
        <v>0</v>
      </c>
      <c r="X62" s="210">
        <f>IFERROR(SUMIF(SUMMARY!$C$27:$C$990,$C62,SUMMARY!BE$27:BE$990),0)</f>
        <v>0</v>
      </c>
      <c r="Y62" s="196">
        <f>IFERROR(SUMIF(SUMMARY!$C$27:$C$990,$C62,SUMMARY!BF$27:BF$990),0)</f>
        <v>36</v>
      </c>
      <c r="Z62" s="198"/>
      <c r="AA62" s="229"/>
      <c r="AB62" s="229"/>
      <c r="AC62" s="229"/>
      <c r="AD62" s="230"/>
      <c r="AE62" s="230"/>
      <c r="AF62" s="230"/>
    </row>
    <row r="63" spans="2:32" ht="14.4" customHeight="1">
      <c r="B63" s="226"/>
      <c r="C63" s="186" t="s">
        <v>307</v>
      </c>
      <c r="D63" s="194">
        <f t="shared" si="24"/>
        <v>6</v>
      </c>
      <c r="E63" s="195"/>
      <c r="F63" s="195"/>
      <c r="G63" s="206">
        <f>IFERROR(SUMIF(SUMMARY!$C$27:$C$990,$C63,SUMMARY!AN$27:AN$990),0)</f>
        <v>5</v>
      </c>
      <c r="H63" s="208">
        <f>IFERROR(SUMIF(SUMMARY!$C$27:$C$990,$C63,SUMMARY!AO$27:AO$990),0)</f>
        <v>0</v>
      </c>
      <c r="I63" s="208">
        <f>IFERROR(SUMIF(SUMMARY!$C$27:$C$990,$C63,SUMMARY!AP$27:AP$990),0)</f>
        <v>0</v>
      </c>
      <c r="J63" s="216">
        <f>IFERROR(SUMIF(SUMMARY!$C$27:$C$990,$C63,SUMMARY!AQ$27:AQ$990),0)</f>
        <v>0</v>
      </c>
      <c r="K63" s="216">
        <f>IFERROR(SUMIF(SUMMARY!$C$27:$C$990,$C63,SUMMARY!AR$27:AR$990),0)</f>
        <v>0</v>
      </c>
      <c r="L63" s="216">
        <f>IFERROR(SUMIF(SUMMARY!$C$27:$C$990,$C63,SUMMARY!AS$27:AS$990),0)</f>
        <v>0</v>
      </c>
      <c r="M63" s="216">
        <f>IFERROR(SUMIF(SUMMARY!$C$27:$C$990,$C63,SUMMARY!AT$27:AT$990),0)</f>
        <v>0</v>
      </c>
      <c r="N63" s="196">
        <f>IFERROR(SUMIF(SUMMARY!$C$27:$C$990,$C63,SUMMARY!AU$27:AU$990),0)</f>
        <v>0</v>
      </c>
      <c r="O63" s="196">
        <f>IFERROR(SUMIF(SUMMARY!$C$27:$C$990,$C63,SUMMARY!AV$27:AV$990),0)</f>
        <v>0</v>
      </c>
      <c r="P63" s="196">
        <f>IFERROR(SUMIF(SUMMARY!$C$27:$C$990,$C63,SUMMARY!AW$27:AW$990),0)</f>
        <v>0</v>
      </c>
      <c r="Q63" s="209">
        <f>IFERROR(SUMIF(SUMMARY!$C$27:$C$990,$C63,SUMMARY!AX$27:AX$990),0)</f>
        <v>0</v>
      </c>
      <c r="R63" s="209">
        <f>IFERROR(SUMIF(SUMMARY!$C$27:$C$990,$C63,SUMMARY!AY$27:AY$990),0)</f>
        <v>0</v>
      </c>
      <c r="S63" s="196">
        <f>IFERROR(SUMIF(SUMMARY!$C$27:$C$990,$C63,SUMMARY!AZ$27:AZ$990),0)</f>
        <v>0</v>
      </c>
      <c r="T63" s="209">
        <f>IFERROR(SUMIF(SUMMARY!$C$27:$C$990,$C63,SUMMARY!BA$27:BA$990),0)</f>
        <v>0</v>
      </c>
      <c r="U63" s="209">
        <f>IFERROR(SUMIF(SUMMARY!$C$27:$C$990,$C63,SUMMARY!BB$27:BB$990),0)</f>
        <v>0</v>
      </c>
      <c r="V63" s="196">
        <f>IFERROR(SUMIF(SUMMARY!$C$27:$C$990,$C63,SUMMARY!BC$27:BC$990),0)</f>
        <v>1</v>
      </c>
      <c r="W63" s="209">
        <f>IFERROR(SUMIF(SUMMARY!$C$27:$C$990,$C63,SUMMARY!BD$27:BD$990),0)</f>
        <v>0</v>
      </c>
      <c r="X63" s="210">
        <f>IFERROR(SUMIF(SUMMARY!$C$27:$C$990,$C63,SUMMARY!BE$27:BE$990),0)</f>
        <v>0</v>
      </c>
      <c r="Y63" s="196">
        <f>IFERROR(SUMIF(SUMMARY!$C$27:$C$990,$C63,SUMMARY!BF$27:BF$990),0)</f>
        <v>0</v>
      </c>
      <c r="Z63" s="198"/>
      <c r="AA63" s="229"/>
      <c r="AB63" s="229"/>
      <c r="AC63" s="229"/>
      <c r="AD63" s="230"/>
      <c r="AE63" s="230"/>
      <c r="AF63" s="230"/>
    </row>
    <row r="64" spans="2:32" ht="14.4" customHeight="1">
      <c r="B64" s="226"/>
      <c r="C64" s="186" t="s">
        <v>979</v>
      </c>
      <c r="D64" s="194">
        <f t="shared" si="24"/>
        <v>18</v>
      </c>
      <c r="E64" s="195"/>
      <c r="F64" s="195"/>
      <c r="G64" s="206">
        <f>IFERROR(SUMIF(SUMMARY!$C$27:$C$990,$C64,SUMMARY!AN$27:AN$990),0)</f>
        <v>6</v>
      </c>
      <c r="H64" s="208">
        <f>IFERROR(SUMIF(SUMMARY!$C$27:$C$990,$C64,SUMMARY!AO$27:AO$990),0)</f>
        <v>0</v>
      </c>
      <c r="I64" s="208">
        <f>IFERROR(SUMIF(SUMMARY!$C$27:$C$990,$C64,SUMMARY!AP$27:AP$990),0)</f>
        <v>0</v>
      </c>
      <c r="J64" s="216">
        <f>IFERROR(SUMIF(SUMMARY!$C$27:$C$990,$C64,SUMMARY!AQ$27:AQ$990),0)</f>
        <v>0</v>
      </c>
      <c r="K64" s="216">
        <f>IFERROR(SUMIF(SUMMARY!$C$27:$C$990,$C64,SUMMARY!AR$27:AR$990),0)</f>
        <v>0</v>
      </c>
      <c r="L64" s="216">
        <f>IFERROR(SUMIF(SUMMARY!$C$27:$C$990,$C64,SUMMARY!AS$27:AS$990),0)</f>
        <v>0</v>
      </c>
      <c r="M64" s="216">
        <f>IFERROR(SUMIF(SUMMARY!$C$27:$C$990,$C64,SUMMARY!AT$27:AT$990),0)</f>
        <v>3</v>
      </c>
      <c r="N64" s="196">
        <f>IFERROR(SUMIF(SUMMARY!$C$27:$C$990,$C64,SUMMARY!AU$27:AU$990),0)</f>
        <v>0</v>
      </c>
      <c r="O64" s="196">
        <f>IFERROR(SUMIF(SUMMARY!$C$27:$C$990,$C64,SUMMARY!AV$27:AV$990),0)</f>
        <v>0</v>
      </c>
      <c r="P64" s="196">
        <f>IFERROR(SUMIF(SUMMARY!$C$27:$C$990,$C64,SUMMARY!AW$27:AW$990),0)</f>
        <v>0</v>
      </c>
      <c r="Q64" s="209">
        <f>IFERROR(SUMIF(SUMMARY!$C$27:$C$990,$C64,SUMMARY!AX$27:AX$990),0)</f>
        <v>0</v>
      </c>
      <c r="R64" s="209">
        <f>IFERROR(SUMIF(SUMMARY!$C$27:$C$990,$C64,SUMMARY!AY$27:AY$990),0)</f>
        <v>0</v>
      </c>
      <c r="S64" s="196">
        <f>IFERROR(SUMIF(SUMMARY!$C$27:$C$990,$C64,SUMMARY!AZ$27:AZ$990),0)</f>
        <v>0</v>
      </c>
      <c r="T64" s="209">
        <f>IFERROR(SUMIF(SUMMARY!$C$27:$C$990,$C64,SUMMARY!BA$27:BA$990),0)</f>
        <v>0</v>
      </c>
      <c r="U64" s="209">
        <f>IFERROR(SUMIF(SUMMARY!$C$27:$C$990,$C64,SUMMARY!BB$27:BB$990),0)</f>
        <v>0</v>
      </c>
      <c r="V64" s="196">
        <f>IFERROR(SUMIF(SUMMARY!$C$27:$C$990,$C64,SUMMARY!BC$27:BC$990),0)</f>
        <v>8</v>
      </c>
      <c r="W64" s="209">
        <f>IFERROR(SUMIF(SUMMARY!$C$27:$C$990,$C64,SUMMARY!BD$27:BD$990),0)</f>
        <v>0</v>
      </c>
      <c r="X64" s="210">
        <f>IFERROR(SUMIF(SUMMARY!$C$27:$C$990,$C64,SUMMARY!BE$27:BE$990),0)</f>
        <v>0</v>
      </c>
      <c r="Y64" s="196">
        <f>IFERROR(SUMIF(SUMMARY!$C$27:$C$990,$C64,SUMMARY!BF$27:BF$990),0)</f>
        <v>1</v>
      </c>
      <c r="Z64" s="198"/>
      <c r="AA64" s="229"/>
      <c r="AB64" s="229"/>
      <c r="AC64" s="229"/>
      <c r="AD64" s="230"/>
      <c r="AE64" s="230"/>
      <c r="AF64" s="230"/>
    </row>
  </sheetData>
  <mergeCells count="13">
    <mergeCell ref="AD8:AF14"/>
    <mergeCell ref="C9:D9"/>
    <mergeCell ref="AA15:AC64"/>
    <mergeCell ref="AD15:AF64"/>
    <mergeCell ref="B37:B64"/>
    <mergeCell ref="C37:D37"/>
    <mergeCell ref="C38:D38"/>
    <mergeCell ref="AA8:AC14"/>
    <mergeCell ref="B3:B6"/>
    <mergeCell ref="D4:D6"/>
    <mergeCell ref="E4:E6"/>
    <mergeCell ref="B8:B35"/>
    <mergeCell ref="C8:D8"/>
  </mergeCells>
  <conditionalFormatting sqref="F6:AI6">
    <cfRule type="cellIs" dxfId="7" priority="1" operator="lessThan">
      <formula>0</formula>
    </cfRule>
    <cfRule type="cellIs" dxfId="6" priority="2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3:AI64"/>
  <sheetViews>
    <sheetView zoomScale="70" zoomScaleNormal="70" workbookViewId="0">
      <selection activeCell="B8" sqref="B8:Y35"/>
    </sheetView>
  </sheetViews>
  <sheetFormatPr defaultRowHeight="10.8"/>
  <cols>
    <col min="1" max="2" width="8.88671875" style="178"/>
    <col min="3" max="3" width="43.33203125" style="178" bestFit="1" customWidth="1"/>
    <col min="4" max="7" width="20.77734375" style="178" customWidth="1"/>
    <col min="8" max="9" width="15.77734375" style="178" hidden="1" customWidth="1"/>
    <col min="10" max="10" width="20.77734375" style="178" customWidth="1"/>
    <col min="11" max="12" width="15.77734375" style="178" hidden="1" customWidth="1"/>
    <col min="13" max="13" width="20.77734375" style="178" customWidth="1"/>
    <col min="14" max="15" width="15.77734375" style="178" hidden="1" customWidth="1"/>
    <col min="16" max="16" width="20.77734375" style="178" customWidth="1"/>
    <col min="17" max="18" width="15.77734375" style="178" hidden="1" customWidth="1"/>
    <col min="19" max="19" width="20.77734375" style="178" customWidth="1"/>
    <col min="20" max="21" width="15.77734375" style="178" hidden="1" customWidth="1"/>
    <col min="22" max="22" width="20.77734375" style="178" customWidth="1"/>
    <col min="23" max="24" width="15.77734375" style="178" hidden="1" customWidth="1"/>
    <col min="25" max="35" width="20.77734375" style="178" customWidth="1"/>
    <col min="36" max="16384" width="8.88671875" style="178"/>
  </cols>
  <sheetData>
    <row r="3" spans="2:35" s="165" customFormat="1" ht="39.6">
      <c r="B3" s="221" t="s">
        <v>908</v>
      </c>
      <c r="C3" s="163" t="s">
        <v>896</v>
      </c>
      <c r="D3" s="164" t="s">
        <v>1065</v>
      </c>
      <c r="E3" s="164" t="s">
        <v>994</v>
      </c>
      <c r="F3" s="164" t="s">
        <v>5</v>
      </c>
      <c r="G3" s="164" t="s">
        <v>0</v>
      </c>
      <c r="H3" s="164"/>
      <c r="I3" s="164"/>
      <c r="J3" s="164" t="s">
        <v>4</v>
      </c>
      <c r="K3" s="164"/>
      <c r="L3" s="164"/>
      <c r="M3" s="164" t="s">
        <v>912</v>
      </c>
      <c r="N3" s="164"/>
      <c r="O3" s="164"/>
      <c r="P3" s="164" t="s">
        <v>897</v>
      </c>
      <c r="Q3" s="164"/>
      <c r="R3" s="164"/>
      <c r="S3" s="164" t="s">
        <v>898</v>
      </c>
      <c r="T3" s="164"/>
      <c r="U3" s="164"/>
      <c r="V3" s="164" t="s">
        <v>995</v>
      </c>
      <c r="W3" s="164"/>
      <c r="X3" s="164"/>
      <c r="Y3" s="164" t="s">
        <v>996</v>
      </c>
      <c r="Z3" s="164" t="s">
        <v>1011</v>
      </c>
      <c r="AA3" s="164" t="s">
        <v>899</v>
      </c>
      <c r="AB3" s="164" t="s">
        <v>900</v>
      </c>
      <c r="AC3" s="164" t="s">
        <v>901</v>
      </c>
      <c r="AD3" s="164" t="s">
        <v>902</v>
      </c>
      <c r="AE3" s="164" t="s">
        <v>903</v>
      </c>
      <c r="AF3" s="164" t="s">
        <v>904</v>
      </c>
      <c r="AG3" s="164" t="s">
        <v>909</v>
      </c>
      <c r="AH3" s="164" t="s">
        <v>910</v>
      </c>
      <c r="AI3" s="164" t="s">
        <v>980</v>
      </c>
    </row>
    <row r="4" spans="2:35" s="165" customFormat="1" ht="30" customHeight="1">
      <c r="B4" s="222"/>
      <c r="C4" s="166" t="str">
        <f>B8</f>
        <v>WK 21</v>
      </c>
      <c r="D4" s="224">
        <f ca="1">F4/SUMMARY!J7</f>
        <v>0.21475086206896551</v>
      </c>
      <c r="E4" s="225">
        <f>SUMMARY!F27</f>
        <v>255182.40000000002</v>
      </c>
      <c r="F4" s="167">
        <f>IFERROR(SUMIF($C$10:$C$35,$C10,$D$10:$D$35),0)</f>
        <v>74733.3</v>
      </c>
      <c r="G4" s="167">
        <f>IFERROR(SUMIF($C$10:$C$35,C11,$D$10:$D$35),0)</f>
        <v>22467</v>
      </c>
      <c r="H4" s="168"/>
      <c r="I4" s="168"/>
      <c r="J4" s="167">
        <f>IFERROR(SUMIF($C$10:$C$35,C12,$D$10:$D$35),0)</f>
        <v>51735.9</v>
      </c>
      <c r="K4" s="168"/>
      <c r="L4" s="168"/>
      <c r="M4" s="167">
        <f>IFERROR(SUMIF($C$10:$C$35,C13,$D$10:$D$35)+SUMIF($C$10:$C$35,C14,$D$10:$D$35),0)</f>
        <v>530.4</v>
      </c>
      <c r="N4" s="168"/>
      <c r="O4" s="168"/>
      <c r="P4" s="169">
        <f>IFERROR(SUMIF($C$10:$C$35,C15,$D$10:$D$35),0)</f>
        <v>2389</v>
      </c>
      <c r="Q4" s="168"/>
      <c r="R4" s="168"/>
      <c r="S4" s="168">
        <f>IFERROR(F4/P4,0)</f>
        <v>31.282251988279615</v>
      </c>
      <c r="T4" s="168"/>
      <c r="U4" s="168"/>
      <c r="V4" s="169">
        <f>IFERROR(SUMIF($C$10:$C$35,C20,$D$10:$D$35),0)</f>
        <v>641</v>
      </c>
      <c r="W4" s="168"/>
      <c r="X4" s="168"/>
      <c r="Y4" s="168">
        <f>IFERROR(F4/V4,0)</f>
        <v>116.58861154446178</v>
      </c>
      <c r="Z4" s="217">
        <f>IFERROR(P4/V4,0)</f>
        <v>3.7269890795631824</v>
      </c>
      <c r="AA4" s="169">
        <f>IFERROR(SUMIF($C$10:$C$35,C25,$D$10:$D$35),0)</f>
        <v>1178</v>
      </c>
      <c r="AB4" s="170">
        <f>IFERROR(AA4/P4,0)</f>
        <v>0.49309334449560488</v>
      </c>
      <c r="AC4" s="169">
        <f>IFERROR(SUMIF($C$10:$C$35,C29,$D$10:$D$35),0)</f>
        <v>180</v>
      </c>
      <c r="AD4" s="170">
        <f>IFERROR(AC4/P4,0)</f>
        <v>7.534533277521975E-2</v>
      </c>
      <c r="AE4" s="169">
        <f>IFERROR(SUMIF($C$10:$C$35,C32,$D$10:$D$35),0)</f>
        <v>318</v>
      </c>
      <c r="AF4" s="170">
        <f>IFERROR(AE4/P4,0)</f>
        <v>0.13311008790288822</v>
      </c>
      <c r="AG4" s="169">
        <f>IFERROR(SUMIF($C$10:$C$35,C33,$D$10:$D$35),0)</f>
        <v>713</v>
      </c>
      <c r="AH4" s="169">
        <f>IFERROR(SUMIF($C$10:$C$35,C34,$D$10:$D$35),0)</f>
        <v>6</v>
      </c>
      <c r="AI4" s="169">
        <f>IFERROR(SUMIF($C$10:$C$35,C35,$D$10:$D$35),0)</f>
        <v>18</v>
      </c>
    </row>
    <row r="5" spans="2:35" s="165" customFormat="1" ht="30" customHeight="1">
      <c r="B5" s="222"/>
      <c r="C5" s="171" t="str">
        <f>B37</f>
        <v>WK 20</v>
      </c>
      <c r="D5" s="224"/>
      <c r="E5" s="225"/>
      <c r="F5" s="172">
        <f>IFERROR(SUMIF($C$39:$C$64,C39,$D$39:$D$64),0)</f>
        <v>73671.399999999994</v>
      </c>
      <c r="G5" s="172">
        <f>IFERROR(SUMIF($C$39:$C$64,C40,$D$39:$D$64),0)</f>
        <v>16743.5</v>
      </c>
      <c r="H5" s="173"/>
      <c r="I5" s="173"/>
      <c r="J5" s="172">
        <f>IFERROR(SUMIF($C$39:$C$64,C41,$D$39:$D$64),0)</f>
        <v>55984.3</v>
      </c>
      <c r="K5" s="173"/>
      <c r="L5" s="173"/>
      <c r="M5" s="172">
        <f>IFERROR(SUMIF(C39:C60,C42,D39:D60)+SUMIF(C39:C60,C43,D39:D60),0)</f>
        <v>943.6</v>
      </c>
      <c r="N5" s="173"/>
      <c r="O5" s="173"/>
      <c r="P5" s="174">
        <f>IFERROR(SUMIF($C$39:$C$64,C44,$D$39:$D$64),0)</f>
        <v>2535</v>
      </c>
      <c r="Q5" s="173"/>
      <c r="R5" s="173"/>
      <c r="S5" s="173">
        <f>IFERROR(F5/P5,0)</f>
        <v>29.061696252465481</v>
      </c>
      <c r="T5" s="173"/>
      <c r="U5" s="173"/>
      <c r="V5" s="174">
        <f>IFERROR(SUMIF($C$39:$C$64,C49,$D$39:$D$64),0)</f>
        <v>623</v>
      </c>
      <c r="W5" s="173"/>
      <c r="X5" s="173"/>
      <c r="Y5" s="173">
        <f>IFERROR(F5/V5,0)</f>
        <v>118.25264847512038</v>
      </c>
      <c r="Z5" s="220">
        <f>IFERROR(P5/V5,0)</f>
        <v>4.069020866773676</v>
      </c>
      <c r="AA5" s="174">
        <f>IFERROR(SUMIF($C$39:$C$64,C54,$D$39:$D$64),0)</f>
        <v>1169</v>
      </c>
      <c r="AB5" s="175">
        <f>IFERROR(AA5/P5,0)</f>
        <v>0.4611439842209073</v>
      </c>
      <c r="AC5" s="174">
        <f>IFERROR(SUMIF($C$39:$C$64,C58,$D$39:$D$64),0)</f>
        <v>266</v>
      </c>
      <c r="AD5" s="175">
        <f>IFERROR(AC5/P5,0)</f>
        <v>0.10493096646942801</v>
      </c>
      <c r="AE5" s="174">
        <f>IFERROR(SUMIF($C$39:$C$64,C61,$D$39:$D$64),0)</f>
        <v>283</v>
      </c>
      <c r="AF5" s="175">
        <f>IFERROR(AE5/P5,0)</f>
        <v>0.1116370808678501</v>
      </c>
      <c r="AG5" s="174">
        <f>IFERROR(SUMIF($C$39:$C$64,C62,$D$39:$D$64),0)</f>
        <v>552</v>
      </c>
      <c r="AH5" s="174">
        <f>IFERROR(SUMIF($C$39:$C$64,C63,$D$39:$D$64),0)</f>
        <v>10</v>
      </c>
      <c r="AI5" s="174">
        <f>IFERROR(SUMIF($C$39:$C$64,C64,$D$39:$D$64),0)</f>
        <v>30</v>
      </c>
    </row>
    <row r="6" spans="2:35" s="165" customFormat="1" ht="30" customHeight="1">
      <c r="B6" s="223"/>
      <c r="C6" s="166" t="s">
        <v>911</v>
      </c>
      <c r="D6" s="224"/>
      <c r="E6" s="225"/>
      <c r="F6" s="168">
        <f>IFERROR(F4-F5,0)</f>
        <v>1061.9000000000087</v>
      </c>
      <c r="G6" s="168">
        <f t="shared" ref="G6:AE6" si="0">IFERROR(G4-G5,0)</f>
        <v>5723.5</v>
      </c>
      <c r="H6" s="168">
        <f t="shared" si="0"/>
        <v>0</v>
      </c>
      <c r="I6" s="168">
        <f t="shared" si="0"/>
        <v>0</v>
      </c>
      <c r="J6" s="168">
        <f t="shared" si="0"/>
        <v>-4248.4000000000015</v>
      </c>
      <c r="K6" s="168">
        <f t="shared" si="0"/>
        <v>0</v>
      </c>
      <c r="L6" s="168">
        <f t="shared" si="0"/>
        <v>0</v>
      </c>
      <c r="M6" s="168">
        <f t="shared" si="0"/>
        <v>-413.20000000000005</v>
      </c>
      <c r="N6" s="168">
        <f t="shared" si="0"/>
        <v>0</v>
      </c>
      <c r="O6" s="168">
        <f t="shared" si="0"/>
        <v>0</v>
      </c>
      <c r="P6" s="169">
        <f t="shared" si="0"/>
        <v>-146</v>
      </c>
      <c r="Q6" s="168">
        <f t="shared" si="0"/>
        <v>0</v>
      </c>
      <c r="R6" s="168">
        <f t="shared" si="0"/>
        <v>0</v>
      </c>
      <c r="S6" s="168">
        <f t="shared" si="0"/>
        <v>2.2205557358141341</v>
      </c>
      <c r="T6" s="168">
        <f t="shared" si="0"/>
        <v>0</v>
      </c>
      <c r="U6" s="168">
        <f t="shared" si="0"/>
        <v>0</v>
      </c>
      <c r="V6" s="169">
        <f t="shared" si="0"/>
        <v>18</v>
      </c>
      <c r="W6" s="169">
        <f t="shared" si="0"/>
        <v>0</v>
      </c>
      <c r="X6" s="169">
        <f t="shared" si="0"/>
        <v>0</v>
      </c>
      <c r="Y6" s="168">
        <f t="shared" si="0"/>
        <v>-1.6640369306585967</v>
      </c>
      <c r="Z6" s="169">
        <f t="shared" si="0"/>
        <v>-0.34203178721049365</v>
      </c>
      <c r="AA6" s="169">
        <f t="shared" si="0"/>
        <v>9</v>
      </c>
      <c r="AB6" s="170">
        <f t="shared" si="0"/>
        <v>3.194936027469758E-2</v>
      </c>
      <c r="AC6" s="169">
        <f t="shared" si="0"/>
        <v>-86</v>
      </c>
      <c r="AD6" s="170">
        <f t="shared" si="0"/>
        <v>-2.958563369420826E-2</v>
      </c>
      <c r="AE6" s="169">
        <f t="shared" si="0"/>
        <v>35</v>
      </c>
      <c r="AF6" s="170">
        <f>IFERROR(AF4-AF5,0)</f>
        <v>2.1473007035038127E-2</v>
      </c>
      <c r="AG6" s="218">
        <f>IFERROR(AG4-AG5,0)</f>
        <v>161</v>
      </c>
      <c r="AH6" s="218">
        <f t="shared" ref="AH6:AI6" si="1">IFERROR(AH4-AH5,0)</f>
        <v>-4</v>
      </c>
      <c r="AI6" s="218">
        <f t="shared" si="1"/>
        <v>-12</v>
      </c>
    </row>
    <row r="7" spans="2:35">
      <c r="B7" s="176"/>
      <c r="C7" s="176"/>
      <c r="D7" s="176"/>
      <c r="E7" s="177"/>
      <c r="F7" s="177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7"/>
      <c r="AA7" s="177"/>
      <c r="AB7" s="177"/>
      <c r="AC7" s="177"/>
      <c r="AD7" s="176"/>
      <c r="AE7" s="176"/>
      <c r="AF7" s="176"/>
    </row>
    <row r="8" spans="2:35" ht="10.8" customHeight="1">
      <c r="B8" s="226" t="s">
        <v>1066</v>
      </c>
      <c r="C8" s="227" t="s">
        <v>905</v>
      </c>
      <c r="D8" s="227"/>
      <c r="E8" s="179"/>
      <c r="F8" s="179"/>
      <c r="G8" s="180">
        <v>41771</v>
      </c>
      <c r="H8" s="180"/>
      <c r="I8" s="180"/>
      <c r="J8" s="181">
        <f>IFERROR(IF(MONTH(G8+1)&lt;=MONTH(G8),G8+1,""),"")</f>
        <v>41772</v>
      </c>
      <c r="K8" s="181">
        <f t="shared" ref="K8:Y8" si="2">IFERROR(IF(MONTH(H8+1)&lt;=MONTH(H8),H8+1,""),"")</f>
        <v>1</v>
      </c>
      <c r="L8" s="181">
        <f t="shared" si="2"/>
        <v>1</v>
      </c>
      <c r="M8" s="181">
        <f t="shared" si="2"/>
        <v>41773</v>
      </c>
      <c r="N8" s="181">
        <f t="shared" si="2"/>
        <v>2</v>
      </c>
      <c r="O8" s="181">
        <f t="shared" si="2"/>
        <v>2</v>
      </c>
      <c r="P8" s="181">
        <f t="shared" si="2"/>
        <v>41774</v>
      </c>
      <c r="Q8" s="181">
        <f t="shared" si="2"/>
        <v>3</v>
      </c>
      <c r="R8" s="181">
        <f t="shared" si="2"/>
        <v>3</v>
      </c>
      <c r="S8" s="181">
        <f t="shared" si="2"/>
        <v>41775</v>
      </c>
      <c r="T8" s="181">
        <f t="shared" si="2"/>
        <v>4</v>
      </c>
      <c r="U8" s="181">
        <f t="shared" si="2"/>
        <v>4</v>
      </c>
      <c r="V8" s="181">
        <f t="shared" si="2"/>
        <v>41776</v>
      </c>
      <c r="W8" s="181">
        <f t="shared" si="2"/>
        <v>5</v>
      </c>
      <c r="X8" s="181">
        <f t="shared" si="2"/>
        <v>5</v>
      </c>
      <c r="Y8" s="181">
        <f t="shared" si="2"/>
        <v>41777</v>
      </c>
      <c r="Z8" s="183"/>
      <c r="AA8" s="231" t="s">
        <v>906</v>
      </c>
      <c r="AB8" s="232"/>
      <c r="AC8" s="233"/>
      <c r="AD8" s="228" t="s">
        <v>994</v>
      </c>
      <c r="AE8" s="228"/>
      <c r="AF8" s="228"/>
    </row>
    <row r="9" spans="2:35" ht="10.8" customHeight="1">
      <c r="B9" s="226"/>
      <c r="C9" s="227" t="s">
        <v>907</v>
      </c>
      <c r="D9" s="227"/>
      <c r="E9" s="179"/>
      <c r="F9" s="179"/>
      <c r="G9" s="180" t="str">
        <f t="shared" ref="G9:J9" si="3">TEXT(G8,"DDD")</f>
        <v>Mon</v>
      </c>
      <c r="H9" s="180"/>
      <c r="I9" s="180"/>
      <c r="J9" s="180" t="str">
        <f t="shared" si="3"/>
        <v>Tue</v>
      </c>
      <c r="K9" s="180"/>
      <c r="L9" s="180"/>
      <c r="M9" s="180" t="str">
        <f t="shared" ref="M9" si="4">TEXT(M8,"DDD")</f>
        <v>Wed</v>
      </c>
      <c r="N9" s="180"/>
      <c r="O9" s="180"/>
      <c r="P9" s="180" t="str">
        <f t="shared" ref="P9" si="5">TEXT(P8,"DDD")</f>
        <v>Thu</v>
      </c>
      <c r="Q9" s="180"/>
      <c r="R9" s="180"/>
      <c r="S9" s="180" t="str">
        <f t="shared" ref="S9" si="6">TEXT(S8,"DDD")</f>
        <v>Fri</v>
      </c>
      <c r="T9" s="180"/>
      <c r="U9" s="180"/>
      <c r="V9" s="180" t="str">
        <f t="shared" ref="V9" si="7">TEXT(V8,"DDD")</f>
        <v>Sat</v>
      </c>
      <c r="W9" s="180"/>
      <c r="X9" s="184"/>
      <c r="Y9" s="180" t="str">
        <f t="shared" ref="Y9" si="8">TEXT(Y8,"DDD")</f>
        <v>Sun</v>
      </c>
      <c r="Z9" s="185"/>
      <c r="AA9" s="234"/>
      <c r="AB9" s="235"/>
      <c r="AC9" s="236"/>
      <c r="AD9" s="228"/>
      <c r="AE9" s="228"/>
      <c r="AF9" s="228"/>
    </row>
    <row r="10" spans="2:35" ht="10.8" customHeight="1">
      <c r="B10" s="226"/>
      <c r="C10" s="186" t="s">
        <v>5</v>
      </c>
      <c r="D10" s="187">
        <f>G10+J10+M10+P10+S10+V10+Y10</f>
        <v>74733.3</v>
      </c>
      <c r="E10" s="188"/>
      <c r="F10" s="188"/>
      <c r="G10" s="187">
        <f t="shared" ref="G10:Y10" si="9">G11+G12+G13+G14</f>
        <v>15767.8</v>
      </c>
      <c r="H10" s="187">
        <f t="shared" si="9"/>
        <v>0</v>
      </c>
      <c r="I10" s="187">
        <f t="shared" si="9"/>
        <v>0</v>
      </c>
      <c r="J10" s="187">
        <f t="shared" si="9"/>
        <v>11680.2</v>
      </c>
      <c r="K10" s="187">
        <f t="shared" si="9"/>
        <v>0</v>
      </c>
      <c r="L10" s="187">
        <f t="shared" si="9"/>
        <v>0</v>
      </c>
      <c r="M10" s="187">
        <f t="shared" si="9"/>
        <v>3219.2000000000003</v>
      </c>
      <c r="N10" s="187">
        <f t="shared" si="9"/>
        <v>0</v>
      </c>
      <c r="O10" s="187">
        <f t="shared" si="9"/>
        <v>0</v>
      </c>
      <c r="P10" s="187">
        <f t="shared" si="9"/>
        <v>7167.7</v>
      </c>
      <c r="Q10" s="187">
        <f t="shared" si="9"/>
        <v>0</v>
      </c>
      <c r="R10" s="187">
        <f t="shared" si="9"/>
        <v>0</v>
      </c>
      <c r="S10" s="187">
        <f t="shared" si="9"/>
        <v>11725.800000000001</v>
      </c>
      <c r="T10" s="187">
        <f t="shared" si="9"/>
        <v>0</v>
      </c>
      <c r="U10" s="187">
        <f t="shared" si="9"/>
        <v>0</v>
      </c>
      <c r="V10" s="187">
        <f t="shared" si="9"/>
        <v>16162.1</v>
      </c>
      <c r="W10" s="187">
        <f t="shared" si="9"/>
        <v>0</v>
      </c>
      <c r="X10" s="189">
        <f t="shared" si="9"/>
        <v>0</v>
      </c>
      <c r="Y10" s="187">
        <f t="shared" si="9"/>
        <v>9010.5</v>
      </c>
      <c r="Z10" s="190"/>
      <c r="AA10" s="234"/>
      <c r="AB10" s="235"/>
      <c r="AC10" s="236"/>
      <c r="AD10" s="228"/>
      <c r="AE10" s="228"/>
      <c r="AF10" s="228"/>
    </row>
    <row r="11" spans="2:35" ht="10.8" customHeight="1">
      <c r="B11" s="226"/>
      <c r="C11" s="191" t="s">
        <v>0</v>
      </c>
      <c r="D11" s="192">
        <f>G11+J11+M11+P11+S11+V11+Y11</f>
        <v>22467</v>
      </c>
      <c r="E11" s="188"/>
      <c r="F11" s="188"/>
      <c r="G11" s="192">
        <f>IFERROR(SUMIF(SUMMARY!$C$27:$C$990,$C11,SUMMARY!AN$27:AN$990),0)</f>
        <v>3951.3</v>
      </c>
      <c r="H11" s="192">
        <f>IFERROR(SUMIF(SUMMARY!$C$27:$C$990,$C11,SUMMARY!AO$27:AO$990),0)</f>
        <v>0</v>
      </c>
      <c r="I11" s="192">
        <f>IFERROR(SUMIF(SUMMARY!$C$27:$C$990,$C11,SUMMARY!AP$27:AP$990),0)</f>
        <v>0</v>
      </c>
      <c r="J11" s="192">
        <f>IFERROR(SUMIF(SUMMARY!$C$27:$C$990,$C11,SUMMARY!AQ$27:AQ$990),0)</f>
        <v>5447.7000000000007</v>
      </c>
      <c r="K11" s="192">
        <f>IFERROR(SUMIF(SUMMARY!$C$27:$C$990,$C11,SUMMARY!AR$27:AR$990),0)</f>
        <v>0</v>
      </c>
      <c r="L11" s="192">
        <f>IFERROR(SUMIF(SUMMARY!$C$27:$C$990,$C11,SUMMARY!AS$27:AS$990),0)</f>
        <v>0</v>
      </c>
      <c r="M11" s="192">
        <f>IFERROR(SUMIF(SUMMARY!$C$27:$C$990,$C11,SUMMARY!AT$27:AT$990),0)</f>
        <v>636.80000000000007</v>
      </c>
      <c r="N11" s="192">
        <f>IFERROR(SUMIF(SUMMARY!$C$27:$C$990,$C11,SUMMARY!AU$27:AU$990),0)</f>
        <v>0</v>
      </c>
      <c r="O11" s="192">
        <f>IFERROR(SUMIF(SUMMARY!$C$27:$C$990,$C11,SUMMARY!AV$27:AV$990),0)</f>
        <v>0</v>
      </c>
      <c r="P11" s="192">
        <f>IFERROR(SUMIF(SUMMARY!$C$27:$C$990,$C11,SUMMARY!AW$27:AW$990),0)</f>
        <v>1969.8</v>
      </c>
      <c r="Q11" s="192">
        <f>IFERROR(SUMIF(SUMMARY!$C$27:$C$990,$C11,SUMMARY!AX$27:AX$990),0)</f>
        <v>0</v>
      </c>
      <c r="R11" s="192">
        <f>IFERROR(SUMIF(SUMMARY!$C$27:$C$990,$C11,SUMMARY!AY$27:AY$990),0)</f>
        <v>0</v>
      </c>
      <c r="S11" s="192">
        <f>IFERROR(SUMIF(SUMMARY!$C$27:$C$990,$C11,SUMMARY!AZ$27:AZ$990),0)</f>
        <v>2671</v>
      </c>
      <c r="T11" s="192">
        <f>IFERROR(SUMIF(SUMMARY!$C$27:$C$990,$C11,SUMMARY!BA$27:BA$990),0)</f>
        <v>0</v>
      </c>
      <c r="U11" s="192">
        <f>IFERROR(SUMIF(SUMMARY!$C$27:$C$990,$C11,SUMMARY!BB$27:BB$990),0)</f>
        <v>0</v>
      </c>
      <c r="V11" s="192">
        <f>IFERROR(SUMIF(SUMMARY!$C$27:$C$990,$C11,SUMMARY!BC$27:BC$990),0)</f>
        <v>3160</v>
      </c>
      <c r="W11" s="192">
        <f>IFERROR(SUMIF(SUMMARY!$C$27:$C$990,$C11,SUMMARY!BD$27:BD$990),0)</f>
        <v>0</v>
      </c>
      <c r="X11" s="192">
        <f>IFERROR(SUMIF(SUMMARY!$C$27:$C$990,$C11,SUMMARY!BE$27:BE$990),0)</f>
        <v>0</v>
      </c>
      <c r="Y11" s="192">
        <f>IFERROR(SUMIF(SUMMARY!$C$27:$C$990,$C11,SUMMARY!BF$27:BF$990),0)</f>
        <v>4630.4000000000005</v>
      </c>
      <c r="Z11" s="190"/>
      <c r="AA11" s="234"/>
      <c r="AB11" s="235"/>
      <c r="AC11" s="236"/>
      <c r="AD11" s="228"/>
      <c r="AE11" s="228"/>
      <c r="AF11" s="228"/>
    </row>
    <row r="12" spans="2:35" ht="10.8" customHeight="1">
      <c r="B12" s="226"/>
      <c r="C12" s="191" t="s">
        <v>4</v>
      </c>
      <c r="D12" s="192">
        <f t="shared" ref="D12:D35" si="10">G12+J12+M12+P12+S12+V12+Y12</f>
        <v>51735.9</v>
      </c>
      <c r="E12" s="188"/>
      <c r="F12" s="188"/>
      <c r="G12" s="192">
        <f>IFERROR(SUMIF(SUMMARY!$C$27:$C$990,$C12,SUMMARY!AN$27:AN$990),0)</f>
        <v>11816.5</v>
      </c>
      <c r="H12" s="192">
        <f>IFERROR(SUMIF(SUMMARY!$C$27:$C$990,$C12,SUMMARY!AO$27:AO$990),0)</f>
        <v>0</v>
      </c>
      <c r="I12" s="192">
        <f>IFERROR(SUMIF(SUMMARY!$C$27:$C$990,$C12,SUMMARY!AP$27:AP$990),0)</f>
        <v>0</v>
      </c>
      <c r="J12" s="192">
        <f>IFERROR(SUMIF(SUMMARY!$C$27:$C$990,$C12,SUMMARY!AQ$27:AQ$990),0)</f>
        <v>6232.5</v>
      </c>
      <c r="K12" s="192">
        <f>IFERROR(SUMIF(SUMMARY!$C$27:$C$990,$C12,SUMMARY!AR$27:AR$990),0)</f>
        <v>0</v>
      </c>
      <c r="L12" s="192">
        <f>IFERROR(SUMIF(SUMMARY!$C$27:$C$990,$C12,SUMMARY!AS$27:AS$990),0)</f>
        <v>0</v>
      </c>
      <c r="M12" s="192">
        <f>IFERROR(SUMIF(SUMMARY!$C$27:$C$990,$C12,SUMMARY!AT$27:AT$990),0)</f>
        <v>2562.4</v>
      </c>
      <c r="N12" s="192">
        <f>IFERROR(SUMIF(SUMMARY!$C$27:$C$990,$C12,SUMMARY!AU$27:AU$990),0)</f>
        <v>0</v>
      </c>
      <c r="O12" s="192">
        <f>IFERROR(SUMIF(SUMMARY!$C$27:$C$990,$C12,SUMMARY!AV$27:AV$990),0)</f>
        <v>0</v>
      </c>
      <c r="P12" s="192">
        <f>IFERROR(SUMIF(SUMMARY!$C$27:$C$990,$C12,SUMMARY!AW$27:AW$990),0)</f>
        <v>4867.5</v>
      </c>
      <c r="Q12" s="192">
        <f>IFERROR(SUMIF(SUMMARY!$C$27:$C$990,$C12,SUMMARY!AX$27:AX$990),0)</f>
        <v>0</v>
      </c>
      <c r="R12" s="192">
        <f>IFERROR(SUMIF(SUMMARY!$C$27:$C$990,$C12,SUMMARY!AY$27:AY$990),0)</f>
        <v>0</v>
      </c>
      <c r="S12" s="192">
        <f>IFERROR(SUMIF(SUMMARY!$C$27:$C$990,$C12,SUMMARY!AZ$27:AZ$990),0)</f>
        <v>8944.8000000000011</v>
      </c>
      <c r="T12" s="192">
        <f>IFERROR(SUMIF(SUMMARY!$C$27:$C$990,$C12,SUMMARY!BA$27:BA$990),0)</f>
        <v>0</v>
      </c>
      <c r="U12" s="192">
        <f>IFERROR(SUMIF(SUMMARY!$C$27:$C$990,$C12,SUMMARY!BB$27:BB$990),0)</f>
        <v>0</v>
      </c>
      <c r="V12" s="192">
        <f>IFERROR(SUMIF(SUMMARY!$C$27:$C$990,$C12,SUMMARY!BC$27:BC$990),0)</f>
        <v>12952.1</v>
      </c>
      <c r="W12" s="192">
        <f>IFERROR(SUMIF(SUMMARY!$C$27:$C$990,$C12,SUMMARY!BD$27:BD$990),0)</f>
        <v>0</v>
      </c>
      <c r="X12" s="192">
        <f>IFERROR(SUMIF(SUMMARY!$C$27:$C$990,$C12,SUMMARY!BE$27:BE$990),0)</f>
        <v>0</v>
      </c>
      <c r="Y12" s="192">
        <f>IFERROR(SUMIF(SUMMARY!$C$27:$C$990,$C12,SUMMARY!BF$27:BF$990),0)</f>
        <v>4360.0999999999995</v>
      </c>
      <c r="Z12" s="190"/>
      <c r="AA12" s="234"/>
      <c r="AB12" s="235"/>
      <c r="AC12" s="236"/>
      <c r="AD12" s="228"/>
      <c r="AE12" s="228"/>
      <c r="AF12" s="228"/>
    </row>
    <row r="13" spans="2:35" ht="10.8" customHeight="1">
      <c r="B13" s="226"/>
      <c r="C13" s="191" t="s">
        <v>536</v>
      </c>
      <c r="D13" s="192">
        <f t="shared" si="10"/>
        <v>320.39999999999998</v>
      </c>
      <c r="E13" s="188"/>
      <c r="F13" s="188"/>
      <c r="G13" s="192">
        <f>IFERROR(SUMIF(SUMMARY!$C$27:$C$990,$C13,SUMMARY!AN$27:AN$990),0)</f>
        <v>0</v>
      </c>
      <c r="H13" s="192">
        <f>IFERROR(SUMIF(SUMMARY!$C$27:$C$990,$C13,SUMMARY!AO$27:AO$990),0)</f>
        <v>0</v>
      </c>
      <c r="I13" s="192">
        <f>IFERROR(SUMIF(SUMMARY!$C$27:$C$990,$C13,SUMMARY!AP$27:AP$990),0)</f>
        <v>0</v>
      </c>
      <c r="J13" s="192">
        <f>IFERROR(SUMIF(SUMMARY!$C$27:$C$990,$C13,SUMMARY!AQ$27:AQ$990),0)</f>
        <v>0</v>
      </c>
      <c r="K13" s="192">
        <f>IFERROR(SUMIF(SUMMARY!$C$27:$C$990,$C13,SUMMARY!AR$27:AR$990),0)</f>
        <v>0</v>
      </c>
      <c r="L13" s="192">
        <f>IFERROR(SUMIF(SUMMARY!$C$27:$C$990,$C13,SUMMARY!AS$27:AS$990),0)</f>
        <v>0</v>
      </c>
      <c r="M13" s="192">
        <f>IFERROR(SUMIF(SUMMARY!$C$27:$C$990,$C13,SUMMARY!AT$27:AT$990),0)</f>
        <v>0</v>
      </c>
      <c r="N13" s="192">
        <f>IFERROR(SUMIF(SUMMARY!$C$27:$C$990,$C13,SUMMARY!AU$27:AU$990),0)</f>
        <v>0</v>
      </c>
      <c r="O13" s="192">
        <f>IFERROR(SUMIF(SUMMARY!$C$27:$C$990,$C13,SUMMARY!AV$27:AV$990),0)</f>
        <v>0</v>
      </c>
      <c r="P13" s="192">
        <f>IFERROR(SUMIF(SUMMARY!$C$27:$C$990,$C13,SUMMARY!AW$27:AW$990),0)</f>
        <v>320.39999999999998</v>
      </c>
      <c r="Q13" s="192">
        <f>IFERROR(SUMIF(SUMMARY!$C$27:$C$990,$C13,SUMMARY!AX$27:AX$990),0)</f>
        <v>0</v>
      </c>
      <c r="R13" s="192">
        <f>IFERROR(SUMIF(SUMMARY!$C$27:$C$990,$C13,SUMMARY!AY$27:AY$990),0)</f>
        <v>0</v>
      </c>
      <c r="S13" s="192">
        <f>IFERROR(SUMIF(SUMMARY!$C$27:$C$990,$C13,SUMMARY!AZ$27:AZ$990),0)</f>
        <v>0</v>
      </c>
      <c r="T13" s="192">
        <f>IFERROR(SUMIF(SUMMARY!$C$27:$C$990,$C13,SUMMARY!BA$27:BA$990),0)</f>
        <v>0</v>
      </c>
      <c r="U13" s="192">
        <f>IFERROR(SUMIF(SUMMARY!$C$27:$C$990,$C13,SUMMARY!BB$27:BB$990),0)</f>
        <v>0</v>
      </c>
      <c r="V13" s="192">
        <f>IFERROR(SUMIF(SUMMARY!$C$27:$C$990,$C13,SUMMARY!BC$27:BC$990),0)</f>
        <v>0</v>
      </c>
      <c r="W13" s="192">
        <f>IFERROR(SUMIF(SUMMARY!$C$27:$C$990,$C13,SUMMARY!BD$27:BD$990),0)</f>
        <v>0</v>
      </c>
      <c r="X13" s="192">
        <f>IFERROR(SUMIF(SUMMARY!$C$27:$C$990,$C13,SUMMARY!BE$27:BE$990),0)</f>
        <v>0</v>
      </c>
      <c r="Y13" s="192">
        <f>IFERROR(SUMIF(SUMMARY!$C$27:$C$990,$C13,SUMMARY!BF$27:BF$990),0)</f>
        <v>0</v>
      </c>
      <c r="Z13" s="190"/>
      <c r="AA13" s="234"/>
      <c r="AB13" s="235"/>
      <c r="AC13" s="236"/>
      <c r="AD13" s="228"/>
      <c r="AE13" s="228"/>
      <c r="AF13" s="228"/>
    </row>
    <row r="14" spans="2:35" ht="10.8" customHeight="1">
      <c r="B14" s="226"/>
      <c r="C14" s="191" t="s">
        <v>3</v>
      </c>
      <c r="D14" s="192">
        <f t="shared" si="10"/>
        <v>210</v>
      </c>
      <c r="E14" s="188"/>
      <c r="F14" s="188"/>
      <c r="G14" s="192">
        <f>IFERROR(SUMIF(SUMMARY!$C$27:$C$990,$C14,SUMMARY!AN$27:AN$990),0)</f>
        <v>0</v>
      </c>
      <c r="H14" s="192">
        <f>IFERROR(SUMIF(SUMMARY!$C$27:$C$990,$C14,SUMMARY!AO$27:AO$990),0)</f>
        <v>0</v>
      </c>
      <c r="I14" s="192">
        <f>IFERROR(SUMIF(SUMMARY!$C$27:$C$990,$C14,SUMMARY!AP$27:AP$990),0)</f>
        <v>0</v>
      </c>
      <c r="J14" s="192">
        <f>IFERROR(SUMIF(SUMMARY!$C$27:$C$990,$C14,SUMMARY!AQ$27:AQ$990),0)</f>
        <v>0</v>
      </c>
      <c r="K14" s="192">
        <f>IFERROR(SUMIF(SUMMARY!$C$27:$C$990,$C14,SUMMARY!AR$27:AR$990),0)</f>
        <v>0</v>
      </c>
      <c r="L14" s="192">
        <f>IFERROR(SUMIF(SUMMARY!$C$27:$C$990,$C14,SUMMARY!AS$27:AS$990),0)</f>
        <v>0</v>
      </c>
      <c r="M14" s="192">
        <f>IFERROR(SUMIF(SUMMARY!$C$27:$C$990,$C14,SUMMARY!AT$27:AT$990),0)</f>
        <v>20</v>
      </c>
      <c r="N14" s="192">
        <f>IFERROR(SUMIF(SUMMARY!$C$27:$C$990,$C14,SUMMARY!AU$27:AU$990),0)</f>
        <v>0</v>
      </c>
      <c r="O14" s="192">
        <f>IFERROR(SUMIF(SUMMARY!$C$27:$C$990,$C14,SUMMARY!AV$27:AV$990),0)</f>
        <v>0</v>
      </c>
      <c r="P14" s="192">
        <f>IFERROR(SUMIF(SUMMARY!$C$27:$C$990,$C14,SUMMARY!AW$27:AW$990),0)</f>
        <v>10</v>
      </c>
      <c r="Q14" s="192">
        <f>IFERROR(SUMIF(SUMMARY!$C$27:$C$990,$C14,SUMMARY!AX$27:AX$990),0)</f>
        <v>0</v>
      </c>
      <c r="R14" s="192">
        <f>IFERROR(SUMIF(SUMMARY!$C$27:$C$990,$C14,SUMMARY!AY$27:AY$990),0)</f>
        <v>0</v>
      </c>
      <c r="S14" s="192">
        <f>IFERROR(SUMIF(SUMMARY!$C$27:$C$990,$C14,SUMMARY!AZ$27:AZ$990),0)</f>
        <v>110</v>
      </c>
      <c r="T14" s="192">
        <f>IFERROR(SUMIF(SUMMARY!$C$27:$C$990,$C14,SUMMARY!BA$27:BA$990),0)</f>
        <v>0</v>
      </c>
      <c r="U14" s="192">
        <f>IFERROR(SUMIF(SUMMARY!$C$27:$C$990,$C14,SUMMARY!BB$27:BB$990),0)</f>
        <v>0</v>
      </c>
      <c r="V14" s="192">
        <f>IFERROR(SUMIF(SUMMARY!$C$27:$C$990,$C14,SUMMARY!BC$27:BC$990),0)</f>
        <v>50</v>
      </c>
      <c r="W14" s="192">
        <f>IFERROR(SUMIF(SUMMARY!$C$27:$C$990,$C14,SUMMARY!BD$27:BD$990),0)</f>
        <v>0</v>
      </c>
      <c r="X14" s="192">
        <f>IFERROR(SUMIF(SUMMARY!$C$27:$C$990,$C14,SUMMARY!BE$27:BE$990),0)</f>
        <v>0</v>
      </c>
      <c r="Y14" s="192">
        <f>IFERROR(SUMIF(SUMMARY!$C$27:$C$990,$C14,SUMMARY!BF$27:BF$990),0)</f>
        <v>20</v>
      </c>
      <c r="Z14" s="190"/>
      <c r="AA14" s="237"/>
      <c r="AB14" s="238"/>
      <c r="AC14" s="239"/>
      <c r="AD14" s="228"/>
      <c r="AE14" s="228"/>
      <c r="AF14" s="228"/>
    </row>
    <row r="15" spans="2:35" ht="10.8" customHeight="1">
      <c r="B15" s="226"/>
      <c r="C15" s="186" t="s">
        <v>16</v>
      </c>
      <c r="D15" s="194">
        <f t="shared" si="10"/>
        <v>2389</v>
      </c>
      <c r="E15" s="195"/>
      <c r="F15" s="195"/>
      <c r="G15" s="196">
        <f t="shared" ref="G15:Y15" si="11">G16+G17+G18+G19</f>
        <v>430</v>
      </c>
      <c r="H15" s="196">
        <f t="shared" si="11"/>
        <v>0</v>
      </c>
      <c r="I15" s="196">
        <f t="shared" si="11"/>
        <v>0</v>
      </c>
      <c r="J15" s="196">
        <f t="shared" si="11"/>
        <v>445</v>
      </c>
      <c r="K15" s="196">
        <f t="shared" si="11"/>
        <v>0</v>
      </c>
      <c r="L15" s="196">
        <f t="shared" si="11"/>
        <v>0</v>
      </c>
      <c r="M15" s="196">
        <f t="shared" si="11"/>
        <v>143</v>
      </c>
      <c r="N15" s="196">
        <f t="shared" si="11"/>
        <v>0</v>
      </c>
      <c r="O15" s="196">
        <f t="shared" si="11"/>
        <v>0</v>
      </c>
      <c r="P15" s="196">
        <f t="shared" si="11"/>
        <v>242</v>
      </c>
      <c r="Q15" s="196">
        <f t="shared" si="11"/>
        <v>0</v>
      </c>
      <c r="R15" s="196">
        <f t="shared" si="11"/>
        <v>0</v>
      </c>
      <c r="S15" s="196">
        <f t="shared" si="11"/>
        <v>388</v>
      </c>
      <c r="T15" s="196">
        <f t="shared" si="11"/>
        <v>0</v>
      </c>
      <c r="U15" s="196">
        <f t="shared" si="11"/>
        <v>0</v>
      </c>
      <c r="V15" s="196">
        <f t="shared" si="11"/>
        <v>429</v>
      </c>
      <c r="W15" s="196">
        <f t="shared" si="11"/>
        <v>0</v>
      </c>
      <c r="X15" s="197">
        <f t="shared" si="11"/>
        <v>0</v>
      </c>
      <c r="Y15" s="196">
        <f t="shared" si="11"/>
        <v>312</v>
      </c>
      <c r="Z15" s="198"/>
      <c r="AA15" s="229">
        <f ca="1">E4/SUMMARY!J7</f>
        <v>0.7332827586206897</v>
      </c>
      <c r="AB15" s="229"/>
      <c r="AC15" s="229"/>
      <c r="AD15" s="230">
        <f>E4</f>
        <v>255182.40000000002</v>
      </c>
      <c r="AE15" s="230"/>
      <c r="AF15" s="230"/>
    </row>
    <row r="16" spans="2:35" ht="10.8" customHeight="1">
      <c r="B16" s="226"/>
      <c r="C16" s="191" t="s">
        <v>626</v>
      </c>
      <c r="D16" s="199">
        <f t="shared" si="10"/>
        <v>439</v>
      </c>
      <c r="E16" s="195"/>
      <c r="F16" s="195"/>
      <c r="G16" s="200">
        <f>IFERROR(SUMIF(SUMMARY!$C$27:$C$990,$C16,SUMMARY!AN$27:AN$990),0)</f>
        <v>36</v>
      </c>
      <c r="H16" s="201">
        <f>IFERROR(SUMIF(SUMMARY!$C$27:$C$990,$C16,SUMMARY!AO$27:AO$990),0)</f>
        <v>0</v>
      </c>
      <c r="I16" s="201">
        <f>IFERROR(SUMIF(SUMMARY!$C$27:$C$990,$C16,SUMMARY!AP$27:AP$990),0)</f>
        <v>0</v>
      </c>
      <c r="J16" s="202">
        <f>IFERROR(SUMIF(SUMMARY!$C$27:$C$990,$C16,SUMMARY!AQ$27:AQ$990),0)</f>
        <v>115</v>
      </c>
      <c r="K16" s="202">
        <f>IFERROR(SUMIF(SUMMARY!$C$27:$C$990,$C16,SUMMARY!AR$27:AR$990),0)</f>
        <v>0</v>
      </c>
      <c r="L16" s="202">
        <f>IFERROR(SUMIF(SUMMARY!$C$27:$C$990,$C16,SUMMARY!AS$27:AS$990),0)</f>
        <v>0</v>
      </c>
      <c r="M16" s="202">
        <f>IFERROR(SUMIF(SUMMARY!$C$27:$C$990,$C16,SUMMARY!AT$27:AT$990),0)</f>
        <v>28</v>
      </c>
      <c r="N16" s="203">
        <f>IFERROR(SUMIF(SUMMARY!$C$27:$C$990,$C16,SUMMARY!AU$27:AU$990),0)</f>
        <v>0</v>
      </c>
      <c r="O16" s="203">
        <f>IFERROR(SUMIF(SUMMARY!$C$27:$C$990,$C16,SUMMARY!AV$27:AV$990),0)</f>
        <v>0</v>
      </c>
      <c r="P16" s="203">
        <f>IFERROR(SUMIF(SUMMARY!$C$27:$C$990,$C16,SUMMARY!AW$27:AW$990),0)</f>
        <v>43</v>
      </c>
      <c r="Q16" s="204">
        <f>IFERROR(SUMIF(SUMMARY!$C$27:$C$990,$C16,SUMMARY!AX$27:AX$990),0)</f>
        <v>0</v>
      </c>
      <c r="R16" s="204">
        <f>IFERROR(SUMIF(SUMMARY!$C$27:$C$990,$C16,SUMMARY!AY$27:AY$990),0)</f>
        <v>0</v>
      </c>
      <c r="S16" s="203">
        <f>IFERROR(SUMIF(SUMMARY!$C$27:$C$990,$C16,SUMMARY!AZ$27:AZ$990),0)</f>
        <v>65</v>
      </c>
      <c r="T16" s="204">
        <f>IFERROR(SUMIF(SUMMARY!$C$27:$C$990,$C16,SUMMARY!BA$27:BA$990),0)</f>
        <v>0</v>
      </c>
      <c r="U16" s="204">
        <f>IFERROR(SUMIF(SUMMARY!$C$27:$C$990,$C16,SUMMARY!BB$27:BB$990),0)</f>
        <v>0</v>
      </c>
      <c r="V16" s="203">
        <f>IFERROR(SUMIF(SUMMARY!$C$27:$C$990,$C16,SUMMARY!BC$27:BC$990),0)</f>
        <v>68</v>
      </c>
      <c r="W16" s="204">
        <f>IFERROR(SUMIF(SUMMARY!$C$27:$C$990,$C16,SUMMARY!BD$27:BD$990),0)</f>
        <v>0</v>
      </c>
      <c r="X16" s="205">
        <f>IFERROR(SUMIF(SUMMARY!$C$27:$C$990,$C16,SUMMARY!BE$27:BE$990),0)</f>
        <v>0</v>
      </c>
      <c r="Y16" s="203">
        <f>IFERROR(SUMIF(SUMMARY!$C$27:$C$990,$C16,SUMMARY!BF$27:BF$990),0)</f>
        <v>84</v>
      </c>
      <c r="Z16" s="198"/>
      <c r="AA16" s="229"/>
      <c r="AB16" s="229"/>
      <c r="AC16" s="229"/>
      <c r="AD16" s="230"/>
      <c r="AE16" s="230"/>
      <c r="AF16" s="230"/>
    </row>
    <row r="17" spans="2:32" ht="10.8" customHeight="1">
      <c r="B17" s="226"/>
      <c r="C17" s="191" t="s">
        <v>627</v>
      </c>
      <c r="D17" s="199">
        <f t="shared" si="10"/>
        <v>514</v>
      </c>
      <c r="E17" s="195"/>
      <c r="F17" s="195"/>
      <c r="G17" s="200">
        <f>IFERROR(SUMIF(SUMMARY!$C$27:$C$990,$C17,SUMMARY!AN$27:AN$990),0)</f>
        <v>108</v>
      </c>
      <c r="H17" s="201">
        <f>IFERROR(SUMIF(SUMMARY!$C$27:$C$990,$C17,SUMMARY!AO$27:AO$990),0)</f>
        <v>0</v>
      </c>
      <c r="I17" s="201">
        <f>IFERROR(SUMIF(SUMMARY!$C$27:$C$990,$C17,SUMMARY!AP$27:AP$990),0)</f>
        <v>0</v>
      </c>
      <c r="J17" s="202">
        <f>IFERROR(SUMIF(SUMMARY!$C$27:$C$990,$C17,SUMMARY!AQ$27:AQ$990),0)</f>
        <v>110</v>
      </c>
      <c r="K17" s="202">
        <f>IFERROR(SUMIF(SUMMARY!$C$27:$C$990,$C17,SUMMARY!AR$27:AR$990),0)</f>
        <v>0</v>
      </c>
      <c r="L17" s="202">
        <f>IFERROR(SUMIF(SUMMARY!$C$27:$C$990,$C17,SUMMARY!AS$27:AS$990),0)</f>
        <v>0</v>
      </c>
      <c r="M17" s="202">
        <f>IFERROR(SUMIF(SUMMARY!$C$27:$C$990,$C17,SUMMARY!AT$27:AT$990),0)</f>
        <v>39</v>
      </c>
      <c r="N17" s="203">
        <f>IFERROR(SUMIF(SUMMARY!$C$27:$C$990,$C17,SUMMARY!AU$27:AU$990),0)</f>
        <v>0</v>
      </c>
      <c r="O17" s="203">
        <f>IFERROR(SUMIF(SUMMARY!$C$27:$C$990,$C17,SUMMARY!AV$27:AV$990),0)</f>
        <v>0</v>
      </c>
      <c r="P17" s="203">
        <f>IFERROR(SUMIF(SUMMARY!$C$27:$C$990,$C17,SUMMARY!AW$27:AW$990),0)</f>
        <v>43</v>
      </c>
      <c r="Q17" s="204">
        <f>IFERROR(SUMIF(SUMMARY!$C$27:$C$990,$C17,SUMMARY!AX$27:AX$990),0)</f>
        <v>0</v>
      </c>
      <c r="R17" s="204">
        <f>IFERROR(SUMIF(SUMMARY!$C$27:$C$990,$C17,SUMMARY!AY$27:AY$990),0)</f>
        <v>0</v>
      </c>
      <c r="S17" s="203">
        <f>IFERROR(SUMIF(SUMMARY!$C$27:$C$990,$C17,SUMMARY!AZ$27:AZ$990),0)</f>
        <v>76</v>
      </c>
      <c r="T17" s="204">
        <f>IFERROR(SUMIF(SUMMARY!$C$27:$C$990,$C17,SUMMARY!BA$27:BA$990),0)</f>
        <v>0</v>
      </c>
      <c r="U17" s="204">
        <f>IFERROR(SUMIF(SUMMARY!$C$27:$C$990,$C17,SUMMARY!BB$27:BB$990),0)</f>
        <v>0</v>
      </c>
      <c r="V17" s="203">
        <f>IFERROR(SUMIF(SUMMARY!$C$27:$C$990,$C17,SUMMARY!BC$27:BC$990),0)</f>
        <v>52</v>
      </c>
      <c r="W17" s="204">
        <f>IFERROR(SUMIF(SUMMARY!$C$27:$C$990,$C17,SUMMARY!BD$27:BD$990),0)</f>
        <v>0</v>
      </c>
      <c r="X17" s="205">
        <f>IFERROR(SUMIF(SUMMARY!$C$27:$C$990,$C17,SUMMARY!BE$27:BE$990),0)</f>
        <v>0</v>
      </c>
      <c r="Y17" s="203">
        <f>IFERROR(SUMIF(SUMMARY!$C$27:$C$990,$C17,SUMMARY!BF$27:BF$990),0)</f>
        <v>86</v>
      </c>
      <c r="Z17" s="198"/>
      <c r="AA17" s="229"/>
      <c r="AB17" s="229"/>
      <c r="AC17" s="229"/>
      <c r="AD17" s="230"/>
      <c r="AE17" s="230"/>
      <c r="AF17" s="230"/>
    </row>
    <row r="18" spans="2:32" ht="10.8" customHeight="1">
      <c r="B18" s="226"/>
      <c r="C18" s="191" t="s">
        <v>628</v>
      </c>
      <c r="D18" s="199">
        <f t="shared" si="10"/>
        <v>1039</v>
      </c>
      <c r="E18" s="195"/>
      <c r="F18" s="195"/>
      <c r="G18" s="200">
        <f>IFERROR(SUMIF(SUMMARY!$C$27:$C$990,$C18,SUMMARY!AN$27:AN$990),0)</f>
        <v>202</v>
      </c>
      <c r="H18" s="201">
        <f>IFERROR(SUMIF(SUMMARY!$C$27:$C$990,$C18,SUMMARY!AO$27:AO$990),0)</f>
        <v>0</v>
      </c>
      <c r="I18" s="201">
        <f>IFERROR(SUMIF(SUMMARY!$C$27:$C$990,$C18,SUMMARY!AP$27:AP$990),0)</f>
        <v>0</v>
      </c>
      <c r="J18" s="202">
        <f>IFERROR(SUMIF(SUMMARY!$C$27:$C$990,$C18,SUMMARY!AQ$27:AQ$990),0)</f>
        <v>160</v>
      </c>
      <c r="K18" s="202">
        <f>IFERROR(SUMIF(SUMMARY!$C$27:$C$990,$C18,SUMMARY!AR$27:AR$990),0)</f>
        <v>0</v>
      </c>
      <c r="L18" s="202">
        <f>IFERROR(SUMIF(SUMMARY!$C$27:$C$990,$C18,SUMMARY!AS$27:AS$990),0)</f>
        <v>0</v>
      </c>
      <c r="M18" s="202">
        <f>IFERROR(SUMIF(SUMMARY!$C$27:$C$990,$C18,SUMMARY!AT$27:AT$990),0)</f>
        <v>45</v>
      </c>
      <c r="N18" s="203">
        <f>IFERROR(SUMIF(SUMMARY!$C$27:$C$990,$C18,SUMMARY!AU$27:AU$990),0)</f>
        <v>0</v>
      </c>
      <c r="O18" s="203">
        <f>IFERROR(SUMIF(SUMMARY!$C$27:$C$990,$C18,SUMMARY!AV$27:AV$990),0)</f>
        <v>0</v>
      </c>
      <c r="P18" s="203">
        <f>IFERROR(SUMIF(SUMMARY!$C$27:$C$990,$C18,SUMMARY!AW$27:AW$990),0)</f>
        <v>105</v>
      </c>
      <c r="Q18" s="204">
        <f>IFERROR(SUMIF(SUMMARY!$C$27:$C$990,$C18,SUMMARY!AX$27:AX$990),0)</f>
        <v>0</v>
      </c>
      <c r="R18" s="204">
        <f>IFERROR(SUMIF(SUMMARY!$C$27:$C$990,$C18,SUMMARY!AY$27:AY$990),0)</f>
        <v>0</v>
      </c>
      <c r="S18" s="203">
        <f>IFERROR(SUMIF(SUMMARY!$C$27:$C$990,$C18,SUMMARY!AZ$27:AZ$990),0)</f>
        <v>184</v>
      </c>
      <c r="T18" s="204">
        <f>IFERROR(SUMIF(SUMMARY!$C$27:$C$990,$C18,SUMMARY!BA$27:BA$990),0)</f>
        <v>0</v>
      </c>
      <c r="U18" s="204">
        <f>IFERROR(SUMIF(SUMMARY!$C$27:$C$990,$C18,SUMMARY!BB$27:BB$990),0)</f>
        <v>0</v>
      </c>
      <c r="V18" s="203">
        <f>IFERROR(SUMIF(SUMMARY!$C$27:$C$990,$C18,SUMMARY!BC$27:BC$990),0)</f>
        <v>234</v>
      </c>
      <c r="W18" s="204">
        <f>IFERROR(SUMIF(SUMMARY!$C$27:$C$990,$C18,SUMMARY!BD$27:BD$990),0)</f>
        <v>0</v>
      </c>
      <c r="X18" s="205">
        <f>IFERROR(SUMIF(SUMMARY!$C$27:$C$990,$C18,SUMMARY!BE$27:BE$990),0)</f>
        <v>0</v>
      </c>
      <c r="Y18" s="203">
        <f>IFERROR(SUMIF(SUMMARY!$C$27:$C$990,$C18,SUMMARY!BF$27:BF$990),0)</f>
        <v>109</v>
      </c>
      <c r="Z18" s="198"/>
      <c r="AA18" s="229"/>
      <c r="AB18" s="229"/>
      <c r="AC18" s="229"/>
      <c r="AD18" s="230"/>
      <c r="AE18" s="230"/>
      <c r="AF18" s="230"/>
    </row>
    <row r="19" spans="2:32" ht="10.8" customHeight="1">
      <c r="B19" s="226"/>
      <c r="C19" s="191" t="s">
        <v>629</v>
      </c>
      <c r="D19" s="199">
        <f t="shared" si="10"/>
        <v>397</v>
      </c>
      <c r="E19" s="195"/>
      <c r="F19" s="195"/>
      <c r="G19" s="200">
        <f>IFERROR(SUMIF(SUMMARY!$C$27:$C$990,$C19,SUMMARY!AN$27:AN$990),0)</f>
        <v>84</v>
      </c>
      <c r="H19" s="201">
        <f>IFERROR(SUMIF(SUMMARY!$C$27:$C$990,$C19,SUMMARY!AO$27:AO$990),0)</f>
        <v>0</v>
      </c>
      <c r="I19" s="201">
        <f>IFERROR(SUMIF(SUMMARY!$C$27:$C$990,$C19,SUMMARY!AP$27:AP$990),0)</f>
        <v>0</v>
      </c>
      <c r="J19" s="202">
        <f>IFERROR(SUMIF(SUMMARY!$C$27:$C$990,$C19,SUMMARY!AQ$27:AQ$990),0)</f>
        <v>60</v>
      </c>
      <c r="K19" s="202">
        <f>IFERROR(SUMIF(SUMMARY!$C$27:$C$990,$C19,SUMMARY!AR$27:AR$990),0)</f>
        <v>0</v>
      </c>
      <c r="L19" s="202">
        <f>IFERROR(SUMIF(SUMMARY!$C$27:$C$990,$C19,SUMMARY!AS$27:AS$990),0)</f>
        <v>0</v>
      </c>
      <c r="M19" s="202">
        <f>IFERROR(SUMIF(SUMMARY!$C$27:$C$990,$C19,SUMMARY!AT$27:AT$990),0)</f>
        <v>31</v>
      </c>
      <c r="N19" s="203">
        <f>IFERROR(SUMIF(SUMMARY!$C$27:$C$990,$C19,SUMMARY!AU$27:AU$990),0)</f>
        <v>0</v>
      </c>
      <c r="O19" s="203">
        <f>IFERROR(SUMIF(SUMMARY!$C$27:$C$990,$C19,SUMMARY!AV$27:AV$990),0)</f>
        <v>0</v>
      </c>
      <c r="P19" s="203">
        <f>IFERROR(SUMIF(SUMMARY!$C$27:$C$990,$C19,SUMMARY!AW$27:AW$990),0)</f>
        <v>51</v>
      </c>
      <c r="Q19" s="204">
        <f>IFERROR(SUMIF(SUMMARY!$C$27:$C$990,$C19,SUMMARY!AX$27:AX$990),0)</f>
        <v>0</v>
      </c>
      <c r="R19" s="204">
        <f>IFERROR(SUMIF(SUMMARY!$C$27:$C$990,$C19,SUMMARY!AY$27:AY$990),0)</f>
        <v>0</v>
      </c>
      <c r="S19" s="203">
        <f>IFERROR(SUMIF(SUMMARY!$C$27:$C$990,$C19,SUMMARY!AZ$27:AZ$990),0)</f>
        <v>63</v>
      </c>
      <c r="T19" s="204">
        <f>IFERROR(SUMIF(SUMMARY!$C$27:$C$990,$C19,SUMMARY!BA$27:BA$990),0)</f>
        <v>0</v>
      </c>
      <c r="U19" s="204">
        <f>IFERROR(SUMIF(SUMMARY!$C$27:$C$990,$C19,SUMMARY!BB$27:BB$990),0)</f>
        <v>0</v>
      </c>
      <c r="V19" s="203">
        <f>IFERROR(SUMIF(SUMMARY!$C$27:$C$990,$C19,SUMMARY!BC$27:BC$990),0)</f>
        <v>75</v>
      </c>
      <c r="W19" s="204">
        <f>IFERROR(SUMIF(SUMMARY!$C$27:$C$990,$C19,SUMMARY!BD$27:BD$990),0)</f>
        <v>0</v>
      </c>
      <c r="X19" s="205">
        <f>IFERROR(SUMIF(SUMMARY!$C$27:$C$990,$C19,SUMMARY!BE$27:BE$990),0)</f>
        <v>0</v>
      </c>
      <c r="Y19" s="203">
        <f>IFERROR(SUMIF(SUMMARY!$C$27:$C$990,$C19,SUMMARY!BF$27:BF$990),0)</f>
        <v>33</v>
      </c>
      <c r="Z19" s="198"/>
      <c r="AA19" s="229"/>
      <c r="AB19" s="229"/>
      <c r="AC19" s="229"/>
      <c r="AD19" s="230"/>
      <c r="AE19" s="230"/>
      <c r="AF19" s="230"/>
    </row>
    <row r="20" spans="2:32" ht="10.8" customHeight="1">
      <c r="B20" s="226"/>
      <c r="C20" s="186" t="s">
        <v>465</v>
      </c>
      <c r="D20" s="194">
        <f t="shared" si="10"/>
        <v>641</v>
      </c>
      <c r="E20" s="195"/>
      <c r="F20" s="195"/>
      <c r="G20" s="206">
        <f t="shared" ref="G20:Y20" si="12">G21+G22+G23+G24</f>
        <v>109</v>
      </c>
      <c r="H20" s="196">
        <f t="shared" si="12"/>
        <v>0</v>
      </c>
      <c r="I20" s="196">
        <f t="shared" si="12"/>
        <v>0</v>
      </c>
      <c r="J20" s="196">
        <f t="shared" si="12"/>
        <v>116</v>
      </c>
      <c r="K20" s="196">
        <f t="shared" si="12"/>
        <v>0</v>
      </c>
      <c r="L20" s="196">
        <f t="shared" si="12"/>
        <v>0</v>
      </c>
      <c r="M20" s="196">
        <f t="shared" si="12"/>
        <v>49</v>
      </c>
      <c r="N20" s="196">
        <f t="shared" si="12"/>
        <v>0</v>
      </c>
      <c r="O20" s="196">
        <f t="shared" si="12"/>
        <v>0</v>
      </c>
      <c r="P20" s="196">
        <f t="shared" si="12"/>
        <v>66</v>
      </c>
      <c r="Q20" s="196">
        <f t="shared" si="12"/>
        <v>0</v>
      </c>
      <c r="R20" s="196">
        <f t="shared" si="12"/>
        <v>0</v>
      </c>
      <c r="S20" s="196">
        <f t="shared" si="12"/>
        <v>103</v>
      </c>
      <c r="T20" s="196">
        <f t="shared" si="12"/>
        <v>0</v>
      </c>
      <c r="U20" s="196">
        <f t="shared" si="12"/>
        <v>0</v>
      </c>
      <c r="V20" s="196">
        <f t="shared" si="12"/>
        <v>102</v>
      </c>
      <c r="W20" s="196">
        <f t="shared" si="12"/>
        <v>0</v>
      </c>
      <c r="X20" s="197">
        <f t="shared" si="12"/>
        <v>0</v>
      </c>
      <c r="Y20" s="196">
        <f t="shared" si="12"/>
        <v>96</v>
      </c>
      <c r="Z20" s="198"/>
      <c r="AA20" s="229"/>
      <c r="AB20" s="229"/>
      <c r="AC20" s="229"/>
      <c r="AD20" s="230"/>
      <c r="AE20" s="230"/>
      <c r="AF20" s="230"/>
    </row>
    <row r="21" spans="2:32" ht="10.8" customHeight="1">
      <c r="B21" s="226"/>
      <c r="C21" s="191" t="s">
        <v>30</v>
      </c>
      <c r="D21" s="199">
        <f t="shared" si="10"/>
        <v>134</v>
      </c>
      <c r="E21" s="195"/>
      <c r="F21" s="195"/>
      <c r="G21" s="200">
        <f>IFERROR(SUMIF(SUMMARY!$C$27:$C$990,$C21,SUMMARY!AN$27:AN$990),0)</f>
        <v>12</v>
      </c>
      <c r="H21" s="201">
        <f>IFERROR(SUMIF(SUMMARY!$C$27:$C$990,$C21,SUMMARY!AO$27:AO$990),0)</f>
        <v>0</v>
      </c>
      <c r="I21" s="201">
        <f>IFERROR(SUMIF(SUMMARY!$C$27:$C$990,$C21,SUMMARY!AP$27:AP$990),0)</f>
        <v>0</v>
      </c>
      <c r="J21" s="202">
        <f>IFERROR(SUMIF(SUMMARY!$C$27:$C$990,$C21,SUMMARY!AQ$27:AQ$990),0)</f>
        <v>28</v>
      </c>
      <c r="K21" s="202">
        <f>IFERROR(SUMIF(SUMMARY!$C$27:$C$990,$C21,SUMMARY!AR$27:AR$990),0)</f>
        <v>0</v>
      </c>
      <c r="L21" s="202">
        <f>IFERROR(SUMIF(SUMMARY!$C$27:$C$990,$C21,SUMMARY!AS$27:AS$990),0)</f>
        <v>0</v>
      </c>
      <c r="M21" s="202">
        <f>IFERROR(SUMIF(SUMMARY!$C$27:$C$990,$C21,SUMMARY!AT$27:AT$990),0)</f>
        <v>10</v>
      </c>
      <c r="N21" s="203">
        <f>IFERROR(SUMIF(SUMMARY!$C$27:$C$990,$C21,SUMMARY!AU$27:AU$990),0)</f>
        <v>0</v>
      </c>
      <c r="O21" s="203">
        <f>IFERROR(SUMIF(SUMMARY!$C$27:$C$990,$C21,SUMMARY!AV$27:AV$990),0)</f>
        <v>0</v>
      </c>
      <c r="P21" s="203">
        <f>IFERROR(SUMIF(SUMMARY!$C$27:$C$990,$C21,SUMMARY!AW$27:AW$990),0)</f>
        <v>12</v>
      </c>
      <c r="Q21" s="204">
        <f>IFERROR(SUMIF(SUMMARY!$C$27:$C$990,$C21,SUMMARY!AX$27:AX$990),0)</f>
        <v>0</v>
      </c>
      <c r="R21" s="204">
        <f>IFERROR(SUMIF(SUMMARY!$C$27:$C$990,$C21,SUMMARY!AY$27:AY$990),0)</f>
        <v>0</v>
      </c>
      <c r="S21" s="203">
        <f>IFERROR(SUMIF(SUMMARY!$C$27:$C$990,$C21,SUMMARY!AZ$27:AZ$990),0)</f>
        <v>22</v>
      </c>
      <c r="T21" s="204">
        <f>IFERROR(SUMIF(SUMMARY!$C$27:$C$990,$C21,SUMMARY!BA$27:BA$990),0)</f>
        <v>0</v>
      </c>
      <c r="U21" s="204">
        <f>IFERROR(SUMIF(SUMMARY!$C$27:$C$990,$C21,SUMMARY!BB$27:BB$990),0)</f>
        <v>0</v>
      </c>
      <c r="V21" s="203">
        <f>IFERROR(SUMIF(SUMMARY!$C$27:$C$990,$C21,SUMMARY!BC$27:BC$990),0)</f>
        <v>23</v>
      </c>
      <c r="W21" s="204">
        <f>IFERROR(SUMIF(SUMMARY!$C$27:$C$990,$C21,SUMMARY!BD$27:BD$990),0)</f>
        <v>0</v>
      </c>
      <c r="X21" s="205">
        <f>IFERROR(SUMIF(SUMMARY!$C$27:$C$990,$C21,SUMMARY!BE$27:BE$990),0)</f>
        <v>0</v>
      </c>
      <c r="Y21" s="203">
        <f>IFERROR(SUMIF(SUMMARY!$C$27:$C$990,$C21,SUMMARY!BF$27:BF$990),0)</f>
        <v>27</v>
      </c>
      <c r="Z21" s="198"/>
      <c r="AA21" s="229"/>
      <c r="AB21" s="229"/>
      <c r="AC21" s="229"/>
      <c r="AD21" s="230"/>
      <c r="AE21" s="230"/>
      <c r="AF21" s="230"/>
    </row>
    <row r="22" spans="2:32" ht="10.8" customHeight="1">
      <c r="B22" s="226"/>
      <c r="C22" s="191" t="s">
        <v>31</v>
      </c>
      <c r="D22" s="199">
        <f t="shared" si="10"/>
        <v>152</v>
      </c>
      <c r="E22" s="195"/>
      <c r="F22" s="195"/>
      <c r="G22" s="200">
        <f>IFERROR(SUMIF(SUMMARY!$C$27:$C$990,$C22,SUMMARY!AN$27:AN$990),0)</f>
        <v>32</v>
      </c>
      <c r="H22" s="201">
        <f>IFERROR(SUMIF(SUMMARY!$C$27:$C$990,$C22,SUMMARY!AO$27:AO$990),0)</f>
        <v>0</v>
      </c>
      <c r="I22" s="201">
        <f>IFERROR(SUMIF(SUMMARY!$C$27:$C$990,$C22,SUMMARY!AP$27:AP$990),0)</f>
        <v>0</v>
      </c>
      <c r="J22" s="202">
        <f>IFERROR(SUMIF(SUMMARY!$C$27:$C$990,$C22,SUMMARY!AQ$27:AQ$990),0)</f>
        <v>31</v>
      </c>
      <c r="K22" s="202">
        <f>IFERROR(SUMIF(SUMMARY!$C$27:$C$990,$C22,SUMMARY!AR$27:AR$990),0)</f>
        <v>0</v>
      </c>
      <c r="L22" s="202">
        <f>IFERROR(SUMIF(SUMMARY!$C$27:$C$990,$C22,SUMMARY!AS$27:AS$990),0)</f>
        <v>0</v>
      </c>
      <c r="M22" s="202">
        <f>IFERROR(SUMIF(SUMMARY!$C$27:$C$990,$C22,SUMMARY!AT$27:AT$990),0)</f>
        <v>16</v>
      </c>
      <c r="N22" s="203">
        <f>IFERROR(SUMIF(SUMMARY!$C$27:$C$990,$C22,SUMMARY!AU$27:AU$990),0)</f>
        <v>0</v>
      </c>
      <c r="O22" s="203">
        <f>IFERROR(SUMIF(SUMMARY!$C$27:$C$990,$C22,SUMMARY!AV$27:AV$990),0)</f>
        <v>0</v>
      </c>
      <c r="P22" s="203">
        <f>IFERROR(SUMIF(SUMMARY!$C$27:$C$990,$C22,SUMMARY!AW$27:AW$990),0)</f>
        <v>12</v>
      </c>
      <c r="Q22" s="204">
        <f>IFERROR(SUMIF(SUMMARY!$C$27:$C$990,$C22,SUMMARY!AX$27:AX$990),0)</f>
        <v>0</v>
      </c>
      <c r="R22" s="204">
        <f>IFERROR(SUMIF(SUMMARY!$C$27:$C$990,$C22,SUMMARY!AY$27:AY$990),0)</f>
        <v>0</v>
      </c>
      <c r="S22" s="203">
        <f>IFERROR(SUMIF(SUMMARY!$C$27:$C$990,$C22,SUMMARY!AZ$27:AZ$990),0)</f>
        <v>23</v>
      </c>
      <c r="T22" s="204">
        <f>IFERROR(SUMIF(SUMMARY!$C$27:$C$990,$C22,SUMMARY!BA$27:BA$990),0)</f>
        <v>0</v>
      </c>
      <c r="U22" s="204">
        <f>IFERROR(SUMIF(SUMMARY!$C$27:$C$990,$C22,SUMMARY!BB$27:BB$990),0)</f>
        <v>0</v>
      </c>
      <c r="V22" s="203">
        <f>IFERROR(SUMIF(SUMMARY!$C$27:$C$990,$C22,SUMMARY!BC$27:BC$990),0)</f>
        <v>13</v>
      </c>
      <c r="W22" s="204">
        <f>IFERROR(SUMIF(SUMMARY!$C$27:$C$990,$C22,SUMMARY!BD$27:BD$990),0)</f>
        <v>0</v>
      </c>
      <c r="X22" s="205">
        <f>IFERROR(SUMIF(SUMMARY!$C$27:$C$990,$C22,SUMMARY!BE$27:BE$990),0)</f>
        <v>0</v>
      </c>
      <c r="Y22" s="203">
        <f>IFERROR(SUMIF(SUMMARY!$C$27:$C$990,$C22,SUMMARY!BF$27:BF$990),0)</f>
        <v>25</v>
      </c>
      <c r="Z22" s="198"/>
      <c r="AA22" s="229"/>
      <c r="AB22" s="229"/>
      <c r="AC22" s="229"/>
      <c r="AD22" s="230"/>
      <c r="AE22" s="230"/>
      <c r="AF22" s="230"/>
    </row>
    <row r="23" spans="2:32" ht="10.8" customHeight="1">
      <c r="B23" s="226"/>
      <c r="C23" s="191" t="s">
        <v>32</v>
      </c>
      <c r="D23" s="199">
        <f t="shared" si="10"/>
        <v>262</v>
      </c>
      <c r="E23" s="195"/>
      <c r="F23" s="195"/>
      <c r="G23" s="200">
        <f>IFERROR(SUMIF(SUMMARY!$C$27:$C$990,$C23,SUMMARY!AN$27:AN$990),0)</f>
        <v>43</v>
      </c>
      <c r="H23" s="201">
        <f>IFERROR(SUMIF(SUMMARY!$C$27:$C$990,$C23,SUMMARY!AO$27:AO$990),0)</f>
        <v>0</v>
      </c>
      <c r="I23" s="201">
        <f>IFERROR(SUMIF(SUMMARY!$C$27:$C$990,$C23,SUMMARY!AP$27:AP$990),0)</f>
        <v>0</v>
      </c>
      <c r="J23" s="202">
        <f>IFERROR(SUMIF(SUMMARY!$C$27:$C$990,$C23,SUMMARY!AQ$27:AQ$990),0)</f>
        <v>44</v>
      </c>
      <c r="K23" s="202">
        <f>IFERROR(SUMIF(SUMMARY!$C$27:$C$990,$C23,SUMMARY!AR$27:AR$990),0)</f>
        <v>0</v>
      </c>
      <c r="L23" s="202">
        <f>IFERROR(SUMIF(SUMMARY!$C$27:$C$990,$C23,SUMMARY!AS$27:AS$990),0)</f>
        <v>0</v>
      </c>
      <c r="M23" s="202">
        <f>IFERROR(SUMIF(SUMMARY!$C$27:$C$990,$C23,SUMMARY!AT$27:AT$990),0)</f>
        <v>16</v>
      </c>
      <c r="N23" s="203">
        <f>IFERROR(SUMIF(SUMMARY!$C$27:$C$990,$C23,SUMMARY!AU$27:AU$990),0)</f>
        <v>0</v>
      </c>
      <c r="O23" s="203">
        <f>IFERROR(SUMIF(SUMMARY!$C$27:$C$990,$C23,SUMMARY!AV$27:AV$990),0)</f>
        <v>0</v>
      </c>
      <c r="P23" s="203">
        <f>IFERROR(SUMIF(SUMMARY!$C$27:$C$990,$C23,SUMMARY!AW$27:AW$990),0)</f>
        <v>29</v>
      </c>
      <c r="Q23" s="204">
        <f>IFERROR(SUMIF(SUMMARY!$C$27:$C$990,$C23,SUMMARY!AX$27:AX$990),0)</f>
        <v>0</v>
      </c>
      <c r="R23" s="204">
        <f>IFERROR(SUMIF(SUMMARY!$C$27:$C$990,$C23,SUMMARY!AY$27:AY$990),0)</f>
        <v>0</v>
      </c>
      <c r="S23" s="203">
        <f>IFERROR(SUMIF(SUMMARY!$C$27:$C$990,$C23,SUMMARY!AZ$27:AZ$990),0)</f>
        <v>43</v>
      </c>
      <c r="T23" s="204">
        <f>IFERROR(SUMIF(SUMMARY!$C$27:$C$990,$C23,SUMMARY!BA$27:BA$990),0)</f>
        <v>0</v>
      </c>
      <c r="U23" s="204">
        <f>IFERROR(SUMIF(SUMMARY!$C$27:$C$990,$C23,SUMMARY!BB$27:BB$990),0)</f>
        <v>0</v>
      </c>
      <c r="V23" s="203">
        <f>IFERROR(SUMIF(SUMMARY!$C$27:$C$990,$C23,SUMMARY!BC$27:BC$990),0)</f>
        <v>53</v>
      </c>
      <c r="W23" s="204">
        <f>IFERROR(SUMIF(SUMMARY!$C$27:$C$990,$C23,SUMMARY!BD$27:BD$990),0)</f>
        <v>0</v>
      </c>
      <c r="X23" s="205">
        <f>IFERROR(SUMIF(SUMMARY!$C$27:$C$990,$C23,SUMMARY!BE$27:BE$990),0)</f>
        <v>0</v>
      </c>
      <c r="Y23" s="203">
        <f>IFERROR(SUMIF(SUMMARY!$C$27:$C$990,$C23,SUMMARY!BF$27:BF$990),0)</f>
        <v>34</v>
      </c>
      <c r="Z23" s="198"/>
      <c r="AA23" s="229"/>
      <c r="AB23" s="229"/>
      <c r="AC23" s="229"/>
      <c r="AD23" s="230"/>
      <c r="AE23" s="230"/>
      <c r="AF23" s="230"/>
    </row>
    <row r="24" spans="2:32" ht="10.8" customHeight="1">
      <c r="B24" s="226"/>
      <c r="C24" s="191" t="s">
        <v>33</v>
      </c>
      <c r="D24" s="199">
        <f t="shared" si="10"/>
        <v>93</v>
      </c>
      <c r="E24" s="195"/>
      <c r="F24" s="195"/>
      <c r="G24" s="200">
        <f>IFERROR(SUMIF(SUMMARY!$C$27:$C$990,$C24,SUMMARY!AN$27:AN$990),0)</f>
        <v>22</v>
      </c>
      <c r="H24" s="201">
        <f>IFERROR(SUMIF(SUMMARY!$C$27:$C$990,$C24,SUMMARY!AO$27:AO$990),0)</f>
        <v>0</v>
      </c>
      <c r="I24" s="201">
        <f>IFERROR(SUMIF(SUMMARY!$C$27:$C$990,$C24,SUMMARY!AP$27:AP$990),0)</f>
        <v>0</v>
      </c>
      <c r="J24" s="202">
        <f>IFERROR(SUMIF(SUMMARY!$C$27:$C$990,$C24,SUMMARY!AQ$27:AQ$990),0)</f>
        <v>13</v>
      </c>
      <c r="K24" s="202">
        <f>IFERROR(SUMIF(SUMMARY!$C$27:$C$990,$C24,SUMMARY!AR$27:AR$990),0)</f>
        <v>0</v>
      </c>
      <c r="L24" s="202">
        <f>IFERROR(SUMIF(SUMMARY!$C$27:$C$990,$C24,SUMMARY!AS$27:AS$990),0)</f>
        <v>0</v>
      </c>
      <c r="M24" s="202">
        <f>IFERROR(SUMIF(SUMMARY!$C$27:$C$990,$C24,SUMMARY!AT$27:AT$990),0)</f>
        <v>7</v>
      </c>
      <c r="N24" s="203">
        <f>IFERROR(SUMIF(SUMMARY!$C$27:$C$990,$C24,SUMMARY!AU$27:AU$990),0)</f>
        <v>0</v>
      </c>
      <c r="O24" s="203">
        <f>IFERROR(SUMIF(SUMMARY!$C$27:$C$990,$C24,SUMMARY!AV$27:AV$990),0)</f>
        <v>0</v>
      </c>
      <c r="P24" s="203">
        <f>IFERROR(SUMIF(SUMMARY!$C$27:$C$990,$C24,SUMMARY!AW$27:AW$990),0)</f>
        <v>13</v>
      </c>
      <c r="Q24" s="204">
        <f>IFERROR(SUMIF(SUMMARY!$C$27:$C$990,$C24,SUMMARY!AX$27:AX$990),0)</f>
        <v>0</v>
      </c>
      <c r="R24" s="204">
        <f>IFERROR(SUMIF(SUMMARY!$C$27:$C$990,$C24,SUMMARY!AY$27:AY$990),0)</f>
        <v>0</v>
      </c>
      <c r="S24" s="203">
        <f>IFERROR(SUMIF(SUMMARY!$C$27:$C$990,$C24,SUMMARY!AZ$27:AZ$990),0)</f>
        <v>15</v>
      </c>
      <c r="T24" s="204">
        <f>IFERROR(SUMIF(SUMMARY!$C$27:$C$990,$C24,SUMMARY!BA$27:BA$990),0)</f>
        <v>0</v>
      </c>
      <c r="U24" s="204">
        <f>IFERROR(SUMIF(SUMMARY!$C$27:$C$990,$C24,SUMMARY!BB$27:BB$990),0)</f>
        <v>0</v>
      </c>
      <c r="V24" s="203">
        <f>IFERROR(SUMIF(SUMMARY!$C$27:$C$990,$C24,SUMMARY!BC$27:BC$990),0)</f>
        <v>13</v>
      </c>
      <c r="W24" s="204">
        <f>IFERROR(SUMIF(SUMMARY!$C$27:$C$990,$C24,SUMMARY!BD$27:BD$990),0)</f>
        <v>0</v>
      </c>
      <c r="X24" s="205">
        <f>IFERROR(SUMIF(SUMMARY!$C$27:$C$990,$C24,SUMMARY!BE$27:BE$990),0)</f>
        <v>0</v>
      </c>
      <c r="Y24" s="203">
        <f>IFERROR(SUMIF(SUMMARY!$C$27:$C$990,$C24,SUMMARY!BF$27:BF$990),0)</f>
        <v>10</v>
      </c>
      <c r="Z24" s="198"/>
      <c r="AA24" s="229"/>
      <c r="AB24" s="229"/>
      <c r="AC24" s="229"/>
      <c r="AD24" s="230"/>
      <c r="AE24" s="230"/>
      <c r="AF24" s="230"/>
    </row>
    <row r="25" spans="2:32" ht="10.8" customHeight="1">
      <c r="B25" s="226"/>
      <c r="C25" s="186" t="s">
        <v>477</v>
      </c>
      <c r="D25" s="213">
        <f>G25+J25+M25+P25+S25+V25+Y25</f>
        <v>1178</v>
      </c>
      <c r="E25" s="195"/>
      <c r="F25" s="195"/>
      <c r="G25" s="207">
        <f>G26+G27+G28</f>
        <v>263</v>
      </c>
      <c r="H25" s="208" t="e">
        <f t="shared" ref="H25:I25" si="13">H26+H27+H28+H29</f>
        <v>#REF!</v>
      </c>
      <c r="I25" s="208" t="e">
        <f t="shared" si="13"/>
        <v>#REF!</v>
      </c>
      <c r="J25" s="209">
        <f t="shared" ref="J25:Y25" si="14">J26+J27+J28</f>
        <v>103</v>
      </c>
      <c r="K25" s="209">
        <f t="shared" si="14"/>
        <v>0</v>
      </c>
      <c r="L25" s="209">
        <f t="shared" si="14"/>
        <v>0</v>
      </c>
      <c r="M25" s="209">
        <f t="shared" si="14"/>
        <v>41</v>
      </c>
      <c r="N25" s="209">
        <f t="shared" si="14"/>
        <v>0</v>
      </c>
      <c r="O25" s="209">
        <f t="shared" si="14"/>
        <v>0</v>
      </c>
      <c r="P25" s="209">
        <f t="shared" si="14"/>
        <v>154</v>
      </c>
      <c r="Q25" s="209">
        <f t="shared" si="14"/>
        <v>0</v>
      </c>
      <c r="R25" s="209">
        <f t="shared" si="14"/>
        <v>0</v>
      </c>
      <c r="S25" s="209">
        <f t="shared" si="14"/>
        <v>175</v>
      </c>
      <c r="T25" s="209">
        <f t="shared" si="14"/>
        <v>0</v>
      </c>
      <c r="U25" s="209">
        <f t="shared" si="14"/>
        <v>0</v>
      </c>
      <c r="V25" s="209">
        <f t="shared" si="14"/>
        <v>304</v>
      </c>
      <c r="W25" s="209">
        <f t="shared" si="14"/>
        <v>0</v>
      </c>
      <c r="X25" s="210">
        <f t="shared" si="14"/>
        <v>0</v>
      </c>
      <c r="Y25" s="209">
        <f t="shared" si="14"/>
        <v>138</v>
      </c>
      <c r="Z25" s="211"/>
      <c r="AA25" s="229"/>
      <c r="AB25" s="229"/>
      <c r="AC25" s="229"/>
      <c r="AD25" s="230"/>
      <c r="AE25" s="230"/>
      <c r="AF25" s="230"/>
    </row>
    <row r="26" spans="2:32" ht="10.8" customHeight="1">
      <c r="B26" s="226"/>
      <c r="C26" s="191" t="s">
        <v>182</v>
      </c>
      <c r="D26" s="199">
        <f t="shared" si="10"/>
        <v>496</v>
      </c>
      <c r="E26" s="195"/>
      <c r="F26" s="195"/>
      <c r="G26" s="200">
        <f>IFERROR(SUMIF(SUMMARY!$C$27:$C$990,$C26,SUMMARY!AN$27:AN$990),0)</f>
        <v>77</v>
      </c>
      <c r="H26" s="212">
        <f>IFERROR(SUMIF(SUMMARY!$C$27:$C$990,$C26,SUMMARY!AO$27:AO$990),0)</f>
        <v>0</v>
      </c>
      <c r="I26" s="212">
        <f>IFERROR(SUMIF(SUMMARY!$C$27:$C$990,$C26,SUMMARY!AP$27:AP$990),0)</f>
        <v>0</v>
      </c>
      <c r="J26" s="202">
        <f>IFERROR(SUMIF(SUMMARY!$C$27:$C$990,$C26,SUMMARY!AQ$27:AQ$990),0)</f>
        <v>31</v>
      </c>
      <c r="K26" s="202">
        <f>IFERROR(SUMIF(SUMMARY!$C$27:$C$990,$C26,SUMMARY!AR$27:AR$990),0)</f>
        <v>0</v>
      </c>
      <c r="L26" s="202">
        <f>IFERROR(SUMIF(SUMMARY!$C$27:$C$990,$C26,SUMMARY!AS$27:AS$990),0)</f>
        <v>0</v>
      </c>
      <c r="M26" s="202">
        <f>IFERROR(SUMIF(SUMMARY!$C$27:$C$990,$C26,SUMMARY!AT$27:AT$990),0)</f>
        <v>25</v>
      </c>
      <c r="N26" s="203">
        <f>IFERROR(SUMIF(SUMMARY!$C$27:$C$990,$C26,SUMMARY!AU$27:AU$990),0)</f>
        <v>0</v>
      </c>
      <c r="O26" s="203">
        <f>IFERROR(SUMIF(SUMMARY!$C$27:$C$990,$C26,SUMMARY!AV$27:AV$990),0)</f>
        <v>0</v>
      </c>
      <c r="P26" s="203">
        <f>IFERROR(SUMIF(SUMMARY!$C$27:$C$990,$C26,SUMMARY!AW$27:AW$990),0)</f>
        <v>105</v>
      </c>
      <c r="Q26" s="204">
        <f>IFERROR(SUMIF(SUMMARY!$C$27:$C$990,$C26,SUMMARY!AX$27:AX$990),0)</f>
        <v>0</v>
      </c>
      <c r="R26" s="204">
        <f>IFERROR(SUMIF(SUMMARY!$C$27:$C$990,$C26,SUMMARY!AY$27:AY$990),0)</f>
        <v>0</v>
      </c>
      <c r="S26" s="203">
        <f>IFERROR(SUMIF(SUMMARY!$C$27:$C$990,$C26,SUMMARY!AZ$27:AZ$990),0)</f>
        <v>86</v>
      </c>
      <c r="T26" s="204">
        <f>IFERROR(SUMIF(SUMMARY!$C$27:$C$990,$C26,SUMMARY!BA$27:BA$990),0)</f>
        <v>0</v>
      </c>
      <c r="U26" s="204">
        <f>IFERROR(SUMIF(SUMMARY!$C$27:$C$990,$C26,SUMMARY!BB$27:BB$990),0)</f>
        <v>0</v>
      </c>
      <c r="V26" s="203">
        <f>IFERROR(SUMIF(SUMMARY!$C$27:$C$990,$C26,SUMMARY!BC$27:BC$990),0)</f>
        <v>60</v>
      </c>
      <c r="W26" s="204">
        <f>IFERROR(SUMIF(SUMMARY!$C$27:$C$990,$C26,SUMMARY!BD$27:BD$990),0)</f>
        <v>0</v>
      </c>
      <c r="X26" s="205">
        <f>IFERROR(SUMIF(SUMMARY!$C$27:$C$990,$C26,SUMMARY!BE$27:BE$990),0)</f>
        <v>0</v>
      </c>
      <c r="Y26" s="203">
        <f>IFERROR(SUMIF(SUMMARY!$C$27:$C$990,$C26,SUMMARY!BF$27:BF$990),0)</f>
        <v>112</v>
      </c>
      <c r="Z26" s="198"/>
      <c r="AA26" s="229"/>
      <c r="AB26" s="229"/>
      <c r="AC26" s="229"/>
      <c r="AD26" s="230"/>
      <c r="AE26" s="230"/>
      <c r="AF26" s="230"/>
    </row>
    <row r="27" spans="2:32" ht="10.8" customHeight="1">
      <c r="B27" s="226"/>
      <c r="C27" s="191" t="s">
        <v>190</v>
      </c>
      <c r="D27" s="199">
        <f t="shared" si="10"/>
        <v>34</v>
      </c>
      <c r="E27" s="195"/>
      <c r="F27" s="195"/>
      <c r="G27" s="200">
        <f>IFERROR(SUMIF(SUMMARY!$C$27:$C$990,$C27,SUMMARY!AN$27:AN$990),0)</f>
        <v>6</v>
      </c>
      <c r="H27" s="212">
        <f>IFERROR(SUMIF(SUMMARY!$C$27:$C$990,$C27,SUMMARY!AO$27:AO$990),0)</f>
        <v>0</v>
      </c>
      <c r="I27" s="212">
        <f>IFERROR(SUMIF(SUMMARY!$C$27:$C$990,$C27,SUMMARY!AP$27:AP$990),0)</f>
        <v>0</v>
      </c>
      <c r="J27" s="202">
        <f>IFERROR(SUMIF(SUMMARY!$C$27:$C$990,$C27,SUMMARY!AQ$27:AQ$990),0)</f>
        <v>0</v>
      </c>
      <c r="K27" s="202">
        <f>IFERROR(SUMIF(SUMMARY!$C$27:$C$990,$C27,SUMMARY!AR$27:AR$990),0)</f>
        <v>0</v>
      </c>
      <c r="L27" s="202">
        <f>IFERROR(SUMIF(SUMMARY!$C$27:$C$990,$C27,SUMMARY!AS$27:AS$990),0)</f>
        <v>0</v>
      </c>
      <c r="M27" s="202">
        <f>IFERROR(SUMIF(SUMMARY!$C$27:$C$990,$C27,SUMMARY!AT$27:AT$990),0)</f>
        <v>4</v>
      </c>
      <c r="N27" s="203">
        <f>IFERROR(SUMIF(SUMMARY!$C$27:$C$990,$C27,SUMMARY!AU$27:AU$990),0)</f>
        <v>0</v>
      </c>
      <c r="O27" s="203">
        <f>IFERROR(SUMIF(SUMMARY!$C$27:$C$990,$C27,SUMMARY!AV$27:AV$990),0)</f>
        <v>0</v>
      </c>
      <c r="P27" s="203">
        <f>IFERROR(SUMIF(SUMMARY!$C$27:$C$990,$C27,SUMMARY!AW$27:AW$990),0)</f>
        <v>1</v>
      </c>
      <c r="Q27" s="204">
        <f>IFERROR(SUMIF(SUMMARY!$C$27:$C$990,$C27,SUMMARY!AX$27:AX$990),0)</f>
        <v>0</v>
      </c>
      <c r="R27" s="204">
        <f>IFERROR(SUMIF(SUMMARY!$C$27:$C$990,$C27,SUMMARY!AY$27:AY$990),0)</f>
        <v>0</v>
      </c>
      <c r="S27" s="203">
        <f>IFERROR(SUMIF(SUMMARY!$C$27:$C$990,$C27,SUMMARY!AZ$27:AZ$990),0)</f>
        <v>5</v>
      </c>
      <c r="T27" s="204">
        <f>IFERROR(SUMIF(SUMMARY!$C$27:$C$990,$C27,SUMMARY!BA$27:BA$990),0)</f>
        <v>0</v>
      </c>
      <c r="U27" s="204">
        <f>IFERROR(SUMIF(SUMMARY!$C$27:$C$990,$C27,SUMMARY!BB$27:BB$990),0)</f>
        <v>0</v>
      </c>
      <c r="V27" s="203">
        <f>IFERROR(SUMIF(SUMMARY!$C$27:$C$990,$C27,SUMMARY!BC$27:BC$990),0)</f>
        <v>4</v>
      </c>
      <c r="W27" s="204">
        <f>IFERROR(SUMIF(SUMMARY!$C$27:$C$990,$C27,SUMMARY!BD$27:BD$990),0)</f>
        <v>0</v>
      </c>
      <c r="X27" s="205">
        <f>IFERROR(SUMIF(SUMMARY!$C$27:$C$990,$C27,SUMMARY!BE$27:BE$990),0)</f>
        <v>0</v>
      </c>
      <c r="Y27" s="203">
        <f>IFERROR(SUMIF(SUMMARY!$C$27:$C$990,$C27,SUMMARY!BF$27:BF$990),0)</f>
        <v>14</v>
      </c>
      <c r="Z27" s="198"/>
      <c r="AA27" s="229"/>
      <c r="AB27" s="229"/>
      <c r="AC27" s="229"/>
      <c r="AD27" s="230"/>
      <c r="AE27" s="230"/>
      <c r="AF27" s="230"/>
    </row>
    <row r="28" spans="2:32" ht="10.8" customHeight="1">
      <c r="B28" s="226"/>
      <c r="C28" s="191" t="s">
        <v>191</v>
      </c>
      <c r="D28" s="199">
        <f t="shared" si="10"/>
        <v>648</v>
      </c>
      <c r="E28" s="195"/>
      <c r="F28" s="195"/>
      <c r="G28" s="200">
        <f>IFERROR(SUMIF(SUMMARY!$C$27:$C$990,$C28,SUMMARY!AN$27:AN$990),0)</f>
        <v>180</v>
      </c>
      <c r="H28" s="212">
        <f>IFERROR(SUMIF(SUMMARY!$C$27:$C$990,$C28,SUMMARY!AO$27:AO$990),0)</f>
        <v>0</v>
      </c>
      <c r="I28" s="212">
        <f>IFERROR(SUMIF(SUMMARY!$C$27:$C$990,$C28,SUMMARY!AP$27:AP$990),0)</f>
        <v>0</v>
      </c>
      <c r="J28" s="202">
        <f>IFERROR(SUMIF(SUMMARY!$C$27:$C$990,$C28,SUMMARY!AQ$27:AQ$990),0)</f>
        <v>72</v>
      </c>
      <c r="K28" s="202">
        <f>IFERROR(SUMIF(SUMMARY!$C$27:$C$990,$C28,SUMMARY!AR$27:AR$990),0)</f>
        <v>0</v>
      </c>
      <c r="L28" s="202">
        <f>IFERROR(SUMIF(SUMMARY!$C$27:$C$990,$C28,SUMMARY!AS$27:AS$990),0)</f>
        <v>0</v>
      </c>
      <c r="M28" s="202">
        <f>IFERROR(SUMIF(SUMMARY!$C$27:$C$990,$C28,SUMMARY!AT$27:AT$990),0)</f>
        <v>12</v>
      </c>
      <c r="N28" s="203">
        <f>IFERROR(SUMIF(SUMMARY!$C$27:$C$990,$C28,SUMMARY!AU$27:AU$990),0)</f>
        <v>0</v>
      </c>
      <c r="O28" s="203">
        <f>IFERROR(SUMIF(SUMMARY!$C$27:$C$990,$C28,SUMMARY!AV$27:AV$990),0)</f>
        <v>0</v>
      </c>
      <c r="P28" s="203">
        <f>IFERROR(SUMIF(SUMMARY!$C$27:$C$990,$C28,SUMMARY!AW$27:AW$990),0)</f>
        <v>48</v>
      </c>
      <c r="Q28" s="204">
        <f>IFERROR(SUMIF(SUMMARY!$C$27:$C$990,$C28,SUMMARY!AX$27:AX$990),0)</f>
        <v>0</v>
      </c>
      <c r="R28" s="204">
        <f>IFERROR(SUMIF(SUMMARY!$C$27:$C$990,$C28,SUMMARY!AY$27:AY$990),0)</f>
        <v>0</v>
      </c>
      <c r="S28" s="203">
        <f>IFERROR(SUMIF(SUMMARY!$C$27:$C$990,$C28,SUMMARY!AZ$27:AZ$990),0)</f>
        <v>84</v>
      </c>
      <c r="T28" s="204">
        <f>IFERROR(SUMIF(SUMMARY!$C$27:$C$990,$C28,SUMMARY!BA$27:BA$990),0)</f>
        <v>0</v>
      </c>
      <c r="U28" s="204">
        <f>IFERROR(SUMIF(SUMMARY!$C$27:$C$990,$C28,SUMMARY!BB$27:BB$990),0)</f>
        <v>0</v>
      </c>
      <c r="V28" s="203">
        <f>IFERROR(SUMIF(SUMMARY!$C$27:$C$990,$C28,SUMMARY!BC$27:BC$990),0)</f>
        <v>240</v>
      </c>
      <c r="W28" s="204">
        <f>IFERROR(SUMIF(SUMMARY!$C$27:$C$990,$C28,SUMMARY!BD$27:BD$990),0)</f>
        <v>0</v>
      </c>
      <c r="X28" s="205">
        <f>IFERROR(SUMIF(SUMMARY!$C$27:$C$990,$C28,SUMMARY!BE$27:BE$990),0)</f>
        <v>0</v>
      </c>
      <c r="Y28" s="203">
        <f>IFERROR(SUMIF(SUMMARY!$C$27:$C$990,$C28,SUMMARY!BF$27:BF$990),0)</f>
        <v>12</v>
      </c>
      <c r="Z28" s="198"/>
      <c r="AA28" s="229"/>
      <c r="AB28" s="229"/>
      <c r="AC28" s="229"/>
      <c r="AD28" s="230"/>
      <c r="AE28" s="230"/>
      <c r="AF28" s="230"/>
    </row>
    <row r="29" spans="2:32" ht="10.8" customHeight="1">
      <c r="B29" s="226"/>
      <c r="C29" s="186" t="s">
        <v>340</v>
      </c>
      <c r="D29" s="213">
        <f t="shared" si="10"/>
        <v>180</v>
      </c>
      <c r="E29" s="214"/>
      <c r="F29" s="214"/>
      <c r="G29" s="207">
        <f>G30+G35</f>
        <v>31</v>
      </c>
      <c r="H29" s="208" t="e">
        <f>H30+H35+#REF!+H36</f>
        <v>#REF!</v>
      </c>
      <c r="I29" s="208" t="e">
        <f>I30+I35+#REF!+I36</f>
        <v>#REF!</v>
      </c>
      <c r="J29" s="209">
        <f t="shared" ref="J29:Y29" si="15">J30+J35</f>
        <v>27</v>
      </c>
      <c r="K29" s="209">
        <f t="shared" si="15"/>
        <v>0</v>
      </c>
      <c r="L29" s="209">
        <f t="shared" si="15"/>
        <v>0</v>
      </c>
      <c r="M29" s="209">
        <f t="shared" si="15"/>
        <v>14</v>
      </c>
      <c r="N29" s="209">
        <f t="shared" si="15"/>
        <v>0</v>
      </c>
      <c r="O29" s="209">
        <f t="shared" si="15"/>
        <v>0</v>
      </c>
      <c r="P29" s="209">
        <f t="shared" si="15"/>
        <v>22</v>
      </c>
      <c r="Q29" s="209">
        <f t="shared" si="15"/>
        <v>0</v>
      </c>
      <c r="R29" s="209">
        <f t="shared" si="15"/>
        <v>0</v>
      </c>
      <c r="S29" s="209">
        <f t="shared" si="15"/>
        <v>15</v>
      </c>
      <c r="T29" s="209">
        <f t="shared" si="15"/>
        <v>0</v>
      </c>
      <c r="U29" s="209">
        <f t="shared" si="15"/>
        <v>0</v>
      </c>
      <c r="V29" s="209">
        <f t="shared" si="15"/>
        <v>38</v>
      </c>
      <c r="W29" s="209">
        <f t="shared" si="15"/>
        <v>0</v>
      </c>
      <c r="X29" s="210">
        <f t="shared" si="15"/>
        <v>0</v>
      </c>
      <c r="Y29" s="209">
        <f t="shared" si="15"/>
        <v>33</v>
      </c>
      <c r="Z29" s="211"/>
      <c r="AA29" s="229"/>
      <c r="AB29" s="229"/>
      <c r="AC29" s="229"/>
      <c r="AD29" s="230"/>
      <c r="AE29" s="230"/>
      <c r="AF29" s="230"/>
    </row>
    <row r="30" spans="2:32" ht="10.8" customHeight="1">
      <c r="B30" s="226"/>
      <c r="C30" s="191" t="s">
        <v>60</v>
      </c>
      <c r="D30" s="199">
        <f t="shared" si="10"/>
        <v>162</v>
      </c>
      <c r="E30" s="195"/>
      <c r="F30" s="195"/>
      <c r="G30" s="200">
        <f>IFERROR(SUMIF(SUMMARY!$C$27:$C$990,$C30,SUMMARY!AN$27:AN$990),0)</f>
        <v>25</v>
      </c>
      <c r="H30" s="212">
        <f>IFERROR(SUMIF(SUMMARY!$C$27:$C$990,$C30,SUMMARY!AO$27:AO$990),0)</f>
        <v>0</v>
      </c>
      <c r="I30" s="212">
        <f>IFERROR(SUMIF(SUMMARY!$C$27:$C$990,$C30,SUMMARY!AP$27:AP$990),0)</f>
        <v>0</v>
      </c>
      <c r="J30" s="202">
        <f>IFERROR(SUMIF(SUMMARY!$C$27:$C$990,$C30,SUMMARY!AQ$27:AQ$990),0)</f>
        <v>27</v>
      </c>
      <c r="K30" s="202">
        <f>IFERROR(SUMIF(SUMMARY!$C$27:$C$990,$C30,SUMMARY!AR$27:AR$990),0)</f>
        <v>0</v>
      </c>
      <c r="L30" s="202">
        <f>IFERROR(SUMIF(SUMMARY!$C$27:$C$990,$C30,SUMMARY!AS$27:AS$990),0)</f>
        <v>0</v>
      </c>
      <c r="M30" s="202">
        <f>IFERROR(SUMIF(SUMMARY!$C$27:$C$990,$C30,SUMMARY!AT$27:AT$990),0)</f>
        <v>11</v>
      </c>
      <c r="N30" s="203">
        <f>IFERROR(SUMIF(SUMMARY!$C$27:$C$990,$C30,SUMMARY!AU$27:AU$990),0)</f>
        <v>0</v>
      </c>
      <c r="O30" s="203">
        <f>IFERROR(SUMIF(SUMMARY!$C$27:$C$990,$C30,SUMMARY!AV$27:AV$990),0)</f>
        <v>0</v>
      </c>
      <c r="P30" s="203">
        <f>IFERROR(SUMIF(SUMMARY!$C$27:$C$990,$C30,SUMMARY!AW$27:AW$990),0)</f>
        <v>22</v>
      </c>
      <c r="Q30" s="204">
        <f>IFERROR(SUMIF(SUMMARY!$C$27:$C$990,$C30,SUMMARY!AX$27:AX$990),0)</f>
        <v>0</v>
      </c>
      <c r="R30" s="204">
        <f>IFERROR(SUMIF(SUMMARY!$C$27:$C$990,$C30,SUMMARY!AY$27:AY$990),0)</f>
        <v>0</v>
      </c>
      <c r="S30" s="203">
        <f>IFERROR(SUMIF(SUMMARY!$C$27:$C$990,$C30,SUMMARY!AZ$27:AZ$990),0)</f>
        <v>15</v>
      </c>
      <c r="T30" s="204">
        <f>IFERROR(SUMIF(SUMMARY!$C$27:$C$990,$C30,SUMMARY!BA$27:BA$990),0)</f>
        <v>0</v>
      </c>
      <c r="U30" s="204">
        <f>IFERROR(SUMIF(SUMMARY!$C$27:$C$990,$C30,SUMMARY!BB$27:BB$990),0)</f>
        <v>0</v>
      </c>
      <c r="V30" s="203">
        <f>IFERROR(SUMIF(SUMMARY!$C$27:$C$990,$C30,SUMMARY!BC$27:BC$990),0)</f>
        <v>30</v>
      </c>
      <c r="W30" s="204">
        <f>IFERROR(SUMIF(SUMMARY!$C$27:$C$990,$C30,SUMMARY!BD$27:BD$990),0)</f>
        <v>0</v>
      </c>
      <c r="X30" s="205">
        <f>IFERROR(SUMIF(SUMMARY!$C$27:$C$990,$C30,SUMMARY!BE$27:BE$990),0)</f>
        <v>0</v>
      </c>
      <c r="Y30" s="203">
        <f>IFERROR(SUMIF(SUMMARY!$C$27:$C$990,$C30,SUMMARY!BF$27:BF$990),0)</f>
        <v>32</v>
      </c>
      <c r="Z30" s="198"/>
      <c r="AA30" s="229"/>
      <c r="AB30" s="229"/>
      <c r="AC30" s="229"/>
      <c r="AD30" s="230"/>
      <c r="AE30" s="230"/>
      <c r="AF30" s="230"/>
    </row>
    <row r="31" spans="2:32" ht="10.8" customHeight="1">
      <c r="B31" s="226"/>
      <c r="C31" s="191" t="s">
        <v>84</v>
      </c>
      <c r="D31" s="199">
        <f t="shared" si="10"/>
        <v>151</v>
      </c>
      <c r="E31" s="195"/>
      <c r="F31" s="195"/>
      <c r="G31" s="200">
        <f>IFERROR(SUMIF(SUMMARY!$C$27:$C$990,$C31,SUMMARY!AN$27:AN$990),0)</f>
        <v>26</v>
      </c>
      <c r="H31" s="212">
        <f>IFERROR(SUMIF(SUMMARY!$C$27:$C$990,$C31,SUMMARY!AO$27:AO$990),0)</f>
        <v>0</v>
      </c>
      <c r="I31" s="212">
        <f>IFERROR(SUMIF(SUMMARY!$C$27:$C$990,$C31,SUMMARY!AP$27:AP$990),0)</f>
        <v>0</v>
      </c>
      <c r="J31" s="202">
        <f>IFERROR(SUMIF(SUMMARY!$C$27:$C$990,$C31,SUMMARY!AQ$27:AQ$990),0)</f>
        <v>26</v>
      </c>
      <c r="K31" s="202">
        <f>IFERROR(SUMIF(SUMMARY!$C$27:$C$990,$C31,SUMMARY!AR$27:AR$990),0)</f>
        <v>0</v>
      </c>
      <c r="L31" s="202">
        <f>IFERROR(SUMIF(SUMMARY!$C$27:$C$990,$C31,SUMMARY!AS$27:AS$990),0)</f>
        <v>0</v>
      </c>
      <c r="M31" s="202">
        <f>IFERROR(SUMIF(SUMMARY!$C$27:$C$990,$C31,SUMMARY!AT$27:AT$990),0)</f>
        <v>15</v>
      </c>
      <c r="N31" s="203">
        <f>IFERROR(SUMIF(SUMMARY!$C$27:$C$990,$C31,SUMMARY!AU$27:AU$990),0)</f>
        <v>0</v>
      </c>
      <c r="O31" s="203">
        <f>IFERROR(SUMIF(SUMMARY!$C$27:$C$990,$C31,SUMMARY!AV$27:AV$990),0)</f>
        <v>0</v>
      </c>
      <c r="P31" s="203">
        <f>IFERROR(SUMIF(SUMMARY!$C$27:$C$990,$C31,SUMMARY!AW$27:AW$990),0)</f>
        <v>15</v>
      </c>
      <c r="Q31" s="204">
        <f>IFERROR(SUMIF(SUMMARY!$C$27:$C$990,$C31,SUMMARY!AX$27:AX$990),0)</f>
        <v>0</v>
      </c>
      <c r="R31" s="204">
        <f>IFERROR(SUMIF(SUMMARY!$C$27:$C$990,$C31,SUMMARY!AY$27:AY$990),0)</f>
        <v>0</v>
      </c>
      <c r="S31" s="203">
        <f>IFERROR(SUMIF(SUMMARY!$C$27:$C$990,$C31,SUMMARY!AZ$27:AZ$990),0)</f>
        <v>10</v>
      </c>
      <c r="T31" s="204">
        <f>IFERROR(SUMIF(SUMMARY!$C$27:$C$990,$C31,SUMMARY!BA$27:BA$990),0)</f>
        <v>0</v>
      </c>
      <c r="U31" s="204">
        <f>IFERROR(SUMIF(SUMMARY!$C$27:$C$990,$C31,SUMMARY!BB$27:BB$990),0)</f>
        <v>0</v>
      </c>
      <c r="V31" s="203">
        <f>IFERROR(SUMIF(SUMMARY!$C$27:$C$990,$C31,SUMMARY!BC$27:BC$990),0)</f>
        <v>44</v>
      </c>
      <c r="W31" s="204">
        <f>IFERROR(SUMIF(SUMMARY!$C$27:$C$990,$C31,SUMMARY!BD$27:BD$990),0)</f>
        <v>0</v>
      </c>
      <c r="X31" s="205">
        <f>IFERROR(SUMIF(SUMMARY!$C$27:$C$990,$C31,SUMMARY!BE$27:BE$990),0)</f>
        <v>0</v>
      </c>
      <c r="Y31" s="203">
        <f>IFERROR(SUMIF(SUMMARY!$C$27:$C$990,$C31,SUMMARY!BF$27:BF$990),0)</f>
        <v>15</v>
      </c>
      <c r="Z31" s="198"/>
      <c r="AA31" s="229"/>
      <c r="AB31" s="229"/>
      <c r="AC31" s="229"/>
      <c r="AD31" s="230"/>
      <c r="AE31" s="230"/>
      <c r="AF31" s="230"/>
    </row>
    <row r="32" spans="2:32" ht="10.8" customHeight="1">
      <c r="B32" s="226"/>
      <c r="C32" s="186" t="s">
        <v>291</v>
      </c>
      <c r="D32" s="194">
        <f t="shared" si="10"/>
        <v>318</v>
      </c>
      <c r="E32" s="195"/>
      <c r="F32" s="195"/>
      <c r="G32" s="206">
        <f>IFERROR(SUMIF(SUMMARY!$C$27:$C$990,$C32,SUMMARY!AN$27:AN$990),0)</f>
        <v>61</v>
      </c>
      <c r="H32" s="208">
        <f>IFERROR(SUMIF(SUMMARY!$C$27:$C$990,$C32,SUMMARY!AO$27:AO$990),0)</f>
        <v>0</v>
      </c>
      <c r="I32" s="208">
        <f>IFERROR(SUMIF(SUMMARY!$C$27:$C$990,$C32,SUMMARY!AP$27:AP$990),0)</f>
        <v>0</v>
      </c>
      <c r="J32" s="216">
        <f>IFERROR(SUMIF(SUMMARY!$C$27:$C$990,$C32,SUMMARY!AQ$27:AQ$990),0)</f>
        <v>14</v>
      </c>
      <c r="K32" s="216">
        <f>IFERROR(SUMIF(SUMMARY!$C$27:$C$990,$C32,SUMMARY!AR$27:AR$990),0)</f>
        <v>0</v>
      </c>
      <c r="L32" s="216">
        <f>IFERROR(SUMIF(SUMMARY!$C$27:$C$990,$C32,SUMMARY!AS$27:AS$990),0)</f>
        <v>0</v>
      </c>
      <c r="M32" s="216">
        <f>IFERROR(SUMIF(SUMMARY!$C$27:$C$990,$C32,SUMMARY!AT$27:AT$990),0)</f>
        <v>26</v>
      </c>
      <c r="N32" s="196">
        <f>IFERROR(SUMIF(SUMMARY!$C$27:$C$990,$C32,SUMMARY!AU$27:AU$990),0)</f>
        <v>0</v>
      </c>
      <c r="O32" s="196">
        <f>IFERROR(SUMIF(SUMMARY!$C$27:$C$990,$C32,SUMMARY!AV$27:AV$990),0)</f>
        <v>0</v>
      </c>
      <c r="P32" s="196">
        <f>IFERROR(SUMIF(SUMMARY!$C$27:$C$990,$C32,SUMMARY!AW$27:AW$990),0)</f>
        <v>65</v>
      </c>
      <c r="Q32" s="209">
        <f>IFERROR(SUMIF(SUMMARY!$C$27:$C$990,$C32,SUMMARY!AX$27:AX$990),0)</f>
        <v>0</v>
      </c>
      <c r="R32" s="209">
        <f>IFERROR(SUMIF(SUMMARY!$C$27:$C$990,$C32,SUMMARY!AY$27:AY$990),0)</f>
        <v>0</v>
      </c>
      <c r="S32" s="196">
        <f>IFERROR(SUMIF(SUMMARY!$C$27:$C$990,$C32,SUMMARY!AZ$27:AZ$990),0)</f>
        <v>45</v>
      </c>
      <c r="T32" s="209">
        <f>IFERROR(SUMIF(SUMMARY!$C$27:$C$990,$C32,SUMMARY!BA$27:BA$990),0)</f>
        <v>0</v>
      </c>
      <c r="U32" s="209">
        <f>IFERROR(SUMIF(SUMMARY!$C$27:$C$990,$C32,SUMMARY!BB$27:BB$990),0)</f>
        <v>0</v>
      </c>
      <c r="V32" s="196">
        <f>IFERROR(SUMIF(SUMMARY!$C$27:$C$990,$C32,SUMMARY!BC$27:BC$990),0)</f>
        <v>80</v>
      </c>
      <c r="W32" s="209">
        <f>IFERROR(SUMIF(SUMMARY!$C$27:$C$990,$C32,SUMMARY!BD$27:BD$990),0)</f>
        <v>0</v>
      </c>
      <c r="X32" s="210">
        <f>IFERROR(SUMIF(SUMMARY!$C$27:$C$990,$C32,SUMMARY!BE$27:BE$990),0)</f>
        <v>0</v>
      </c>
      <c r="Y32" s="196">
        <f>IFERROR(SUMIF(SUMMARY!$C$27:$C$990,$C32,SUMMARY!BF$27:BF$990),0)</f>
        <v>27</v>
      </c>
      <c r="Z32" s="198"/>
      <c r="AA32" s="229"/>
      <c r="AB32" s="229"/>
      <c r="AC32" s="229"/>
      <c r="AD32" s="230"/>
      <c r="AE32" s="230"/>
      <c r="AF32" s="230"/>
    </row>
    <row r="33" spans="2:32" ht="10.8" customHeight="1">
      <c r="B33" s="226"/>
      <c r="C33" s="186" t="s">
        <v>303</v>
      </c>
      <c r="D33" s="213">
        <f t="shared" si="10"/>
        <v>713</v>
      </c>
      <c r="E33" s="195"/>
      <c r="F33" s="195"/>
      <c r="G33" s="206">
        <f>IFERROR(SUMIF(SUMMARY!$C$27:$C$990,$C33,SUMMARY!AN$27:AN$990),0)</f>
        <v>270</v>
      </c>
      <c r="H33" s="208">
        <f>IFERROR(SUMIF(SUMMARY!$C$27:$C$990,$C33,SUMMARY!AO$27:AO$990),0)</f>
        <v>0</v>
      </c>
      <c r="I33" s="208">
        <f>IFERROR(SUMIF(SUMMARY!$C$27:$C$990,$C33,SUMMARY!AP$27:AP$990),0)</f>
        <v>0</v>
      </c>
      <c r="J33" s="216">
        <f>IFERROR(SUMIF(SUMMARY!$C$27:$C$990,$C33,SUMMARY!AQ$27:AQ$990),0)</f>
        <v>0</v>
      </c>
      <c r="K33" s="216">
        <f>IFERROR(SUMIF(SUMMARY!$C$27:$C$990,$C33,SUMMARY!AR$27:AR$990),0)</f>
        <v>0</v>
      </c>
      <c r="L33" s="216">
        <f>IFERROR(SUMIF(SUMMARY!$C$27:$C$990,$C33,SUMMARY!AS$27:AS$990),0)</f>
        <v>0</v>
      </c>
      <c r="M33" s="216">
        <f>IFERROR(SUMIF(SUMMARY!$C$27:$C$990,$C33,SUMMARY!AT$27:AT$990),0)</f>
        <v>36</v>
      </c>
      <c r="N33" s="196">
        <f>IFERROR(SUMIF(SUMMARY!$C$27:$C$990,$C33,SUMMARY!AU$27:AU$990),0)</f>
        <v>0</v>
      </c>
      <c r="O33" s="196">
        <f>IFERROR(SUMIF(SUMMARY!$C$27:$C$990,$C33,SUMMARY!AV$27:AV$990),0)</f>
        <v>0</v>
      </c>
      <c r="P33" s="196">
        <f>IFERROR(SUMIF(SUMMARY!$C$27:$C$990,$C33,SUMMARY!AW$27:AW$990),0)</f>
        <v>128</v>
      </c>
      <c r="Q33" s="209">
        <f>IFERROR(SUMIF(SUMMARY!$C$27:$C$990,$C33,SUMMARY!AX$27:AX$990),0)</f>
        <v>0</v>
      </c>
      <c r="R33" s="209">
        <f>IFERROR(SUMIF(SUMMARY!$C$27:$C$990,$C33,SUMMARY!AY$27:AY$990),0)</f>
        <v>0</v>
      </c>
      <c r="S33" s="196">
        <f>IFERROR(SUMIF(SUMMARY!$C$27:$C$990,$C33,SUMMARY!AZ$27:AZ$990),0)</f>
        <v>50</v>
      </c>
      <c r="T33" s="209">
        <f>IFERROR(SUMIF(SUMMARY!$C$27:$C$990,$C33,SUMMARY!BA$27:BA$990),0)</f>
        <v>0</v>
      </c>
      <c r="U33" s="209">
        <f>IFERROR(SUMIF(SUMMARY!$C$27:$C$990,$C33,SUMMARY!BB$27:BB$990),0)</f>
        <v>0</v>
      </c>
      <c r="V33" s="196">
        <f>IFERROR(SUMIF(SUMMARY!$C$27:$C$990,$C33,SUMMARY!BC$27:BC$990),0)</f>
        <v>193</v>
      </c>
      <c r="W33" s="209">
        <f>IFERROR(SUMIF(SUMMARY!$C$27:$C$990,$C33,SUMMARY!BD$27:BD$990),0)</f>
        <v>0</v>
      </c>
      <c r="X33" s="210">
        <f>IFERROR(SUMIF(SUMMARY!$C$27:$C$990,$C33,SUMMARY!BE$27:BE$990),0)</f>
        <v>0</v>
      </c>
      <c r="Y33" s="196">
        <f>IFERROR(SUMIF(SUMMARY!$C$27:$C$990,$C33,SUMMARY!BF$27:BF$990),0)</f>
        <v>36</v>
      </c>
      <c r="Z33" s="198"/>
      <c r="AA33" s="229"/>
      <c r="AB33" s="229"/>
      <c r="AC33" s="229"/>
      <c r="AD33" s="230"/>
      <c r="AE33" s="230"/>
      <c r="AF33" s="230"/>
    </row>
    <row r="34" spans="2:32" ht="10.8" customHeight="1">
      <c r="B34" s="226"/>
      <c r="C34" s="186" t="s">
        <v>307</v>
      </c>
      <c r="D34" s="194">
        <f t="shared" si="10"/>
        <v>6</v>
      </c>
      <c r="E34" s="195"/>
      <c r="F34" s="195"/>
      <c r="G34" s="206">
        <f>IFERROR(SUMIF(SUMMARY!$C$27:$C$990,$C34,SUMMARY!AN$27:AN$990),0)</f>
        <v>5</v>
      </c>
      <c r="H34" s="208">
        <f>IFERROR(SUMIF(SUMMARY!$C$27:$C$990,$C34,SUMMARY!AO$27:AO$990),0)</f>
        <v>0</v>
      </c>
      <c r="I34" s="208">
        <f>IFERROR(SUMIF(SUMMARY!$C$27:$C$990,$C34,SUMMARY!AP$27:AP$990),0)</f>
        <v>0</v>
      </c>
      <c r="J34" s="216">
        <f>IFERROR(SUMIF(SUMMARY!$C$27:$C$990,$C34,SUMMARY!AQ$27:AQ$990),0)</f>
        <v>0</v>
      </c>
      <c r="K34" s="216">
        <f>IFERROR(SUMIF(SUMMARY!$C$27:$C$990,$C34,SUMMARY!AR$27:AR$990),0)</f>
        <v>0</v>
      </c>
      <c r="L34" s="216">
        <f>IFERROR(SUMIF(SUMMARY!$C$27:$C$990,$C34,SUMMARY!AS$27:AS$990),0)</f>
        <v>0</v>
      </c>
      <c r="M34" s="216">
        <f>IFERROR(SUMIF(SUMMARY!$C$27:$C$990,$C34,SUMMARY!AT$27:AT$990),0)</f>
        <v>0</v>
      </c>
      <c r="N34" s="196">
        <f>IFERROR(SUMIF(SUMMARY!$C$27:$C$990,$C34,SUMMARY!AU$27:AU$990),0)</f>
        <v>0</v>
      </c>
      <c r="O34" s="196">
        <f>IFERROR(SUMIF(SUMMARY!$C$27:$C$990,$C34,SUMMARY!AV$27:AV$990),0)</f>
        <v>0</v>
      </c>
      <c r="P34" s="196">
        <f>IFERROR(SUMIF(SUMMARY!$C$27:$C$990,$C34,SUMMARY!AW$27:AW$990),0)</f>
        <v>0</v>
      </c>
      <c r="Q34" s="209">
        <f>IFERROR(SUMIF(SUMMARY!$C$27:$C$990,$C34,SUMMARY!AX$27:AX$990),0)</f>
        <v>0</v>
      </c>
      <c r="R34" s="209">
        <f>IFERROR(SUMIF(SUMMARY!$C$27:$C$990,$C34,SUMMARY!AY$27:AY$990),0)</f>
        <v>0</v>
      </c>
      <c r="S34" s="196">
        <f>IFERROR(SUMIF(SUMMARY!$C$27:$C$990,$C34,SUMMARY!AZ$27:AZ$990),0)</f>
        <v>0</v>
      </c>
      <c r="T34" s="209">
        <f>IFERROR(SUMIF(SUMMARY!$C$27:$C$990,$C34,SUMMARY!BA$27:BA$990),0)</f>
        <v>0</v>
      </c>
      <c r="U34" s="209">
        <f>IFERROR(SUMIF(SUMMARY!$C$27:$C$990,$C34,SUMMARY!BB$27:BB$990),0)</f>
        <v>0</v>
      </c>
      <c r="V34" s="196">
        <f>IFERROR(SUMIF(SUMMARY!$C$27:$C$990,$C34,SUMMARY!BC$27:BC$990),0)</f>
        <v>1</v>
      </c>
      <c r="W34" s="209">
        <f>IFERROR(SUMIF(SUMMARY!$C$27:$C$990,$C34,SUMMARY!BD$27:BD$990),0)</f>
        <v>0</v>
      </c>
      <c r="X34" s="210">
        <f>IFERROR(SUMIF(SUMMARY!$C$27:$C$990,$C34,SUMMARY!BE$27:BE$990),0)</f>
        <v>0</v>
      </c>
      <c r="Y34" s="196">
        <f>IFERROR(SUMIF(SUMMARY!$C$27:$C$990,$C34,SUMMARY!BF$27:BF$990),0)</f>
        <v>0</v>
      </c>
      <c r="Z34" s="198"/>
      <c r="AA34" s="229"/>
      <c r="AB34" s="229"/>
      <c r="AC34" s="229"/>
      <c r="AD34" s="230"/>
      <c r="AE34" s="230"/>
      <c r="AF34" s="230"/>
    </row>
    <row r="35" spans="2:32" ht="10.8" customHeight="1">
      <c r="B35" s="226"/>
      <c r="C35" s="186" t="s">
        <v>979</v>
      </c>
      <c r="D35" s="194">
        <f t="shared" si="10"/>
        <v>18</v>
      </c>
      <c r="E35" s="195"/>
      <c r="F35" s="195"/>
      <c r="G35" s="206">
        <f>IFERROR(SUMIF(SUMMARY!$C$27:$C$990,$C35,SUMMARY!AN$27:AN$990),0)</f>
        <v>6</v>
      </c>
      <c r="H35" s="208">
        <f>IFERROR(SUMIF(SUMMARY!$C$27:$C$990,$C35,SUMMARY!AO$27:AO$990),0)</f>
        <v>0</v>
      </c>
      <c r="I35" s="208">
        <f>IFERROR(SUMIF(SUMMARY!$C$27:$C$990,$C35,SUMMARY!AP$27:AP$990),0)</f>
        <v>0</v>
      </c>
      <c r="J35" s="216">
        <f>IFERROR(SUMIF(SUMMARY!$C$27:$C$990,$C35,SUMMARY!AQ$27:AQ$990),0)</f>
        <v>0</v>
      </c>
      <c r="K35" s="216">
        <f>IFERROR(SUMIF(SUMMARY!$C$27:$C$990,$C35,SUMMARY!AR$27:AR$990),0)</f>
        <v>0</v>
      </c>
      <c r="L35" s="216">
        <f>IFERROR(SUMIF(SUMMARY!$C$27:$C$990,$C35,SUMMARY!AS$27:AS$990),0)</f>
        <v>0</v>
      </c>
      <c r="M35" s="216">
        <f>IFERROR(SUMIF(SUMMARY!$C$27:$C$990,$C35,SUMMARY!AT$27:AT$990),0)</f>
        <v>3</v>
      </c>
      <c r="N35" s="196">
        <f>IFERROR(SUMIF(SUMMARY!$C$27:$C$990,$C35,SUMMARY!AU$27:AU$990),0)</f>
        <v>0</v>
      </c>
      <c r="O35" s="196">
        <f>IFERROR(SUMIF(SUMMARY!$C$27:$C$990,$C35,SUMMARY!AV$27:AV$990),0)</f>
        <v>0</v>
      </c>
      <c r="P35" s="196">
        <f>IFERROR(SUMIF(SUMMARY!$C$27:$C$990,$C35,SUMMARY!AW$27:AW$990),0)</f>
        <v>0</v>
      </c>
      <c r="Q35" s="209">
        <f>IFERROR(SUMIF(SUMMARY!$C$27:$C$990,$C35,SUMMARY!AX$27:AX$990),0)</f>
        <v>0</v>
      </c>
      <c r="R35" s="209">
        <f>IFERROR(SUMIF(SUMMARY!$C$27:$C$990,$C35,SUMMARY!AY$27:AY$990),0)</f>
        <v>0</v>
      </c>
      <c r="S35" s="196">
        <f>IFERROR(SUMIF(SUMMARY!$C$27:$C$990,$C35,SUMMARY!AZ$27:AZ$990),0)</f>
        <v>0</v>
      </c>
      <c r="T35" s="209">
        <f>IFERROR(SUMIF(SUMMARY!$C$27:$C$990,$C35,SUMMARY!BA$27:BA$990),0)</f>
        <v>0</v>
      </c>
      <c r="U35" s="209">
        <f>IFERROR(SUMIF(SUMMARY!$C$27:$C$990,$C35,SUMMARY!BB$27:BB$990),0)</f>
        <v>0</v>
      </c>
      <c r="V35" s="196">
        <f>IFERROR(SUMIF(SUMMARY!$C$27:$C$990,$C35,SUMMARY!BC$27:BC$990),0)</f>
        <v>8</v>
      </c>
      <c r="W35" s="209">
        <f>IFERROR(SUMIF(SUMMARY!$C$27:$C$990,$C35,SUMMARY!BD$27:BD$990),0)</f>
        <v>0</v>
      </c>
      <c r="X35" s="210">
        <f>IFERROR(SUMIF(SUMMARY!$C$27:$C$990,$C35,SUMMARY!BE$27:BE$990),0)</f>
        <v>0</v>
      </c>
      <c r="Y35" s="196">
        <f>IFERROR(SUMIF(SUMMARY!$C$27:$C$990,$C35,SUMMARY!BF$27:BF$990),0)</f>
        <v>1</v>
      </c>
      <c r="Z35" s="198"/>
      <c r="AA35" s="229"/>
      <c r="AB35" s="229"/>
      <c r="AC35" s="229"/>
      <c r="AD35" s="230"/>
      <c r="AE35" s="230"/>
      <c r="AF35" s="230"/>
    </row>
    <row r="36" spans="2:32" ht="10.8" customHeight="1">
      <c r="B36" s="176"/>
      <c r="C36" s="176"/>
      <c r="D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212"/>
      <c r="AA36" s="229"/>
      <c r="AB36" s="229"/>
      <c r="AC36" s="229"/>
      <c r="AD36" s="230"/>
      <c r="AE36" s="230"/>
      <c r="AF36" s="230"/>
    </row>
    <row r="37" spans="2:32" ht="10.8" customHeight="1">
      <c r="B37" s="226" t="s">
        <v>1064</v>
      </c>
      <c r="C37" s="227" t="s">
        <v>905</v>
      </c>
      <c r="D37" s="227"/>
      <c r="E37" s="179"/>
      <c r="F37" s="179"/>
      <c r="G37" s="180">
        <v>41764</v>
      </c>
      <c r="H37" s="180"/>
      <c r="I37" s="180"/>
      <c r="J37" s="181">
        <f>IFERROR(IF(MONTH(G37+1)&lt;=MONTH(G37),G37+1,""),"")</f>
        <v>41765</v>
      </c>
      <c r="K37" s="181">
        <f t="shared" ref="K37" si="16">IFERROR(IF(MONTH(H37+1)&lt;=MONTH(H37),H37+1,""),"")</f>
        <v>1</v>
      </c>
      <c r="L37" s="181">
        <f t="shared" ref="L37" si="17">IFERROR(IF(MONTH(I37+1)&lt;=MONTH(I37),I37+1,""),"")</f>
        <v>1</v>
      </c>
      <c r="M37" s="181">
        <f t="shared" ref="M37" si="18">IFERROR(IF(MONTH(J37+1)&lt;=MONTH(J37),J37+1,""),"")</f>
        <v>41766</v>
      </c>
      <c r="N37" s="181">
        <f t="shared" ref="N37" si="19">IFERROR(IF(MONTH(K37+1)&lt;=MONTH(K37),K37+1,""),"")</f>
        <v>2</v>
      </c>
      <c r="O37" s="181">
        <f t="shared" ref="O37" si="20">IFERROR(IF(MONTH(L37+1)&lt;=MONTH(L37),L37+1,""),"")</f>
        <v>2</v>
      </c>
      <c r="P37" s="181">
        <f t="shared" ref="P37" si="21">IFERROR(IF(MONTH(M37+1)&lt;=MONTH(M37),M37+1,""),"")</f>
        <v>41767</v>
      </c>
      <c r="Q37" s="181">
        <f t="shared" ref="Q37" si="22">IFERROR(IF(MONTH(N37+1)&lt;=MONTH(N37),N37+1,""),"")</f>
        <v>3</v>
      </c>
      <c r="R37" s="181">
        <f t="shared" ref="R37" si="23">IFERROR(IF(MONTH(O37+1)&lt;=MONTH(O37),O37+1,""),"")</f>
        <v>3</v>
      </c>
      <c r="S37" s="181">
        <f t="shared" ref="S37" si="24">IFERROR(IF(MONTH(P37+1)&lt;=MONTH(P37),P37+1,""),"")</f>
        <v>41768</v>
      </c>
      <c r="T37" s="181">
        <f t="shared" ref="T37" si="25">IFERROR(IF(MONTH(Q37+1)&lt;=MONTH(Q37),Q37+1,""),"")</f>
        <v>4</v>
      </c>
      <c r="U37" s="181">
        <f t="shared" ref="U37" si="26">IFERROR(IF(MONTH(R37+1)&lt;=MONTH(R37),R37+1,""),"")</f>
        <v>4</v>
      </c>
      <c r="V37" s="181">
        <f t="shared" ref="V37" si="27">IFERROR(IF(MONTH(S37+1)&lt;=MONTH(S37),S37+1,""),"")</f>
        <v>41769</v>
      </c>
      <c r="W37" s="181">
        <f t="shared" ref="W37" si="28">IFERROR(IF(MONTH(T37+1)&lt;=MONTH(T37),T37+1,""),"")</f>
        <v>5</v>
      </c>
      <c r="X37" s="181">
        <f t="shared" ref="X37" si="29">IFERROR(IF(MONTH(U37+1)&lt;=MONTH(U37),U37+1,""),"")</f>
        <v>5</v>
      </c>
      <c r="Y37" s="181">
        <f t="shared" ref="Y37" si="30">IFERROR(IF(MONTH(V37+1)&lt;=MONTH(V37),V37+1,""),"")</f>
        <v>41770</v>
      </c>
      <c r="Z37" s="183"/>
      <c r="AA37" s="229"/>
      <c r="AB37" s="229"/>
      <c r="AC37" s="229"/>
      <c r="AD37" s="230"/>
      <c r="AE37" s="230"/>
      <c r="AF37" s="230"/>
    </row>
    <row r="38" spans="2:32" ht="10.8" customHeight="1">
      <c r="B38" s="226"/>
      <c r="C38" s="227" t="s">
        <v>907</v>
      </c>
      <c r="D38" s="227"/>
      <c r="E38" s="179"/>
      <c r="F38" s="179"/>
      <c r="G38" s="180" t="str">
        <f t="shared" ref="G38" si="31">TEXT(G37,"DDD")</f>
        <v>Mon</v>
      </c>
      <c r="H38" s="180"/>
      <c r="I38" s="180"/>
      <c r="J38" s="180" t="str">
        <f t="shared" ref="J38" si="32">TEXT(J37,"DDD")</f>
        <v>Tue</v>
      </c>
      <c r="K38" s="180"/>
      <c r="L38" s="180"/>
      <c r="M38" s="180" t="str">
        <f t="shared" ref="M38" si="33">TEXT(M37,"DDD")</f>
        <v>Wed</v>
      </c>
      <c r="N38" s="180"/>
      <c r="O38" s="180"/>
      <c r="P38" s="180" t="str">
        <f t="shared" ref="P38" si="34">TEXT(P37,"DDD")</f>
        <v>Thu</v>
      </c>
      <c r="Q38" s="180"/>
      <c r="R38" s="180"/>
      <c r="S38" s="180" t="str">
        <f t="shared" ref="S38" si="35">TEXT(S37,"DDD")</f>
        <v>Fri</v>
      </c>
      <c r="T38" s="180"/>
      <c r="U38" s="180"/>
      <c r="V38" s="180" t="str">
        <f t="shared" ref="V38" si="36">TEXT(V37,"DDD")</f>
        <v>Sat</v>
      </c>
      <c r="W38" s="180"/>
      <c r="X38" s="184"/>
      <c r="Y38" s="180" t="str">
        <f t="shared" ref="Y38" si="37">TEXT(Y37,"DDD")</f>
        <v>Sun</v>
      </c>
      <c r="Z38" s="185"/>
      <c r="AA38" s="229"/>
      <c r="AB38" s="229"/>
      <c r="AC38" s="229"/>
      <c r="AD38" s="230"/>
      <c r="AE38" s="230"/>
      <c r="AF38" s="230"/>
    </row>
    <row r="39" spans="2:32" ht="10.8" customHeight="1">
      <c r="B39" s="226"/>
      <c r="C39" s="186" t="s">
        <v>5</v>
      </c>
      <c r="D39" s="187">
        <f>G39+J39+M39+P39+S39+V39+Y39</f>
        <v>73671.399999999994</v>
      </c>
      <c r="E39" s="188"/>
      <c r="F39" s="188"/>
      <c r="G39" s="187">
        <f t="shared" ref="G39:Y39" si="38">G40+G41+G42+G43</f>
        <v>7003</v>
      </c>
      <c r="H39" s="187">
        <f t="shared" si="38"/>
        <v>0</v>
      </c>
      <c r="I39" s="187">
        <f t="shared" si="38"/>
        <v>0</v>
      </c>
      <c r="J39" s="187">
        <f t="shared" si="38"/>
        <v>8152.4</v>
      </c>
      <c r="K39" s="187">
        <f t="shared" si="38"/>
        <v>0</v>
      </c>
      <c r="L39" s="187">
        <f t="shared" si="38"/>
        <v>0</v>
      </c>
      <c r="M39" s="187">
        <f t="shared" si="38"/>
        <v>7418.7000000000007</v>
      </c>
      <c r="N39" s="187">
        <f t="shared" si="38"/>
        <v>0</v>
      </c>
      <c r="O39" s="187">
        <f t="shared" si="38"/>
        <v>0</v>
      </c>
      <c r="P39" s="187">
        <f t="shared" si="38"/>
        <v>9103.9000000000015</v>
      </c>
      <c r="Q39" s="187">
        <f t="shared" si="38"/>
        <v>0</v>
      </c>
      <c r="R39" s="187">
        <f t="shared" si="38"/>
        <v>0</v>
      </c>
      <c r="S39" s="187">
        <f t="shared" si="38"/>
        <v>11241.400000000001</v>
      </c>
      <c r="T39" s="187">
        <f t="shared" si="38"/>
        <v>0</v>
      </c>
      <c r="U39" s="187">
        <f t="shared" si="38"/>
        <v>0</v>
      </c>
      <c r="V39" s="187">
        <f t="shared" si="38"/>
        <v>17149</v>
      </c>
      <c r="W39" s="187">
        <f t="shared" si="38"/>
        <v>0</v>
      </c>
      <c r="X39" s="189">
        <f t="shared" si="38"/>
        <v>0</v>
      </c>
      <c r="Y39" s="187">
        <f t="shared" si="38"/>
        <v>13603</v>
      </c>
      <c r="Z39" s="190"/>
      <c r="AA39" s="229"/>
      <c r="AB39" s="229"/>
      <c r="AC39" s="229"/>
      <c r="AD39" s="230"/>
      <c r="AE39" s="230"/>
      <c r="AF39" s="230"/>
    </row>
    <row r="40" spans="2:32" ht="10.8" customHeight="1">
      <c r="B40" s="226"/>
      <c r="C40" s="191" t="s">
        <v>0</v>
      </c>
      <c r="D40" s="192">
        <f>G40+J40+M40+P40+S40+V40+Y40</f>
        <v>16743.5</v>
      </c>
      <c r="E40" s="188"/>
      <c r="F40" s="188"/>
      <c r="G40" s="192">
        <f>IFERROR(SUMIF(SUMMARY!$C$27:$C$990,$C40,SUMMARY!S$27:S$990),0)</f>
        <v>1759</v>
      </c>
      <c r="H40" s="192">
        <f>IFERROR(SUMIF(SUMMARY!$C$27:$C$990,$C40,SUMMARY!T$27:T$990),0)</f>
        <v>0</v>
      </c>
      <c r="I40" s="192">
        <f>IFERROR(SUMIF(SUMMARY!$C$27:$C$990,$C40,SUMMARY!U$27:U$990),0)</f>
        <v>0</v>
      </c>
      <c r="J40" s="192">
        <f>IFERROR(SUMIF(SUMMARY!$C$27:$C$990,$C40,SUMMARY!V$27:V$990),0)</f>
        <v>1276.4000000000001</v>
      </c>
      <c r="K40" s="192">
        <f>IFERROR(SUMIF(SUMMARY!$C$27:$C$990,$C40,SUMMARY!W$27:W$990),0)</f>
        <v>0</v>
      </c>
      <c r="L40" s="192">
        <f>IFERROR(SUMIF(SUMMARY!$C$27:$C$990,$C40,SUMMARY!X$27:X$990),0)</f>
        <v>0</v>
      </c>
      <c r="M40" s="192">
        <f>IFERROR(SUMIF(SUMMARY!$C$27:$C$990,$C40,SUMMARY!Y$27:Y$990),0)</f>
        <v>956.4</v>
      </c>
      <c r="N40" s="192">
        <f>IFERROR(SUMIF(SUMMARY!$C$27:$C$990,$C40,SUMMARY!Z$27:Z$990),0)</f>
        <v>0</v>
      </c>
      <c r="O40" s="192">
        <f>IFERROR(SUMIF(SUMMARY!$C$27:$C$990,$C40,SUMMARY!AA$27:AA$990),0)</f>
        <v>0</v>
      </c>
      <c r="P40" s="192">
        <f>IFERROR(SUMIF(SUMMARY!$C$27:$C$990,$C40,SUMMARY!AB$27:AB$990),0)</f>
        <v>1737.6999999999998</v>
      </c>
      <c r="Q40" s="192">
        <f>IFERROR(SUMIF(SUMMARY!$C$27:$C$990,$C40,SUMMARY!AC$27:AC$990),0)</f>
        <v>0</v>
      </c>
      <c r="R40" s="192">
        <f>IFERROR(SUMIF(SUMMARY!$C$27:$C$990,$C40,SUMMARY!AD$27:AD$990),0)</f>
        <v>0</v>
      </c>
      <c r="S40" s="192">
        <f>IFERROR(SUMIF(SUMMARY!$C$27:$C$990,$C40,SUMMARY!AE$27:AE$990),0)</f>
        <v>1562.7</v>
      </c>
      <c r="T40" s="192">
        <f>IFERROR(SUMIF(SUMMARY!$C$27:$C$990,$C40,SUMMARY!AF$27:AF$990),0)</f>
        <v>0</v>
      </c>
      <c r="U40" s="192">
        <f>IFERROR(SUMIF(SUMMARY!$C$27:$C$990,$C40,SUMMARY!AG$27:AG$990),0)</f>
        <v>0</v>
      </c>
      <c r="V40" s="192">
        <f>IFERROR(SUMIF(SUMMARY!$C$27:$C$990,$C40,SUMMARY!AH$27:AH$990),0)</f>
        <v>4679.3999999999996</v>
      </c>
      <c r="W40" s="192">
        <f>IFERROR(SUMIF(SUMMARY!$C$27:$C$990,$C40,SUMMARY!AI$27:AI$990),0)</f>
        <v>0</v>
      </c>
      <c r="X40" s="192">
        <f>IFERROR(SUMIF(SUMMARY!$C$27:$C$990,$C40,SUMMARY!AJ$27:AJ$990),0)</f>
        <v>0</v>
      </c>
      <c r="Y40" s="192">
        <f>IFERROR(SUMIF(SUMMARY!$C$27:$C$990,$C40,SUMMARY!AK$27:AK$990),0)</f>
        <v>4771.8999999999996</v>
      </c>
      <c r="Z40" s="190"/>
      <c r="AA40" s="229"/>
      <c r="AB40" s="229"/>
      <c r="AC40" s="229"/>
      <c r="AD40" s="230"/>
      <c r="AE40" s="230"/>
      <c r="AF40" s="230"/>
    </row>
    <row r="41" spans="2:32" ht="10.8" customHeight="1">
      <c r="B41" s="226"/>
      <c r="C41" s="191" t="s">
        <v>4</v>
      </c>
      <c r="D41" s="192">
        <f t="shared" ref="D41:D53" si="39">G41+J41+M41+P41+S41+V41+Y41</f>
        <v>55984.3</v>
      </c>
      <c r="E41" s="188"/>
      <c r="F41" s="188"/>
      <c r="G41" s="192">
        <f>IFERROR(SUMIF(SUMMARY!$C$27:$C$990,$C41,SUMMARY!S$27:S$990),0)</f>
        <v>5184</v>
      </c>
      <c r="H41" s="192">
        <f>IFERROR(SUMIF(SUMMARY!$C$27:$C$990,$C41,SUMMARY!T$27:T$990),0)</f>
        <v>0</v>
      </c>
      <c r="I41" s="192">
        <f>IFERROR(SUMIF(SUMMARY!$C$27:$C$990,$C41,SUMMARY!U$27:U$990),0)</f>
        <v>0</v>
      </c>
      <c r="J41" s="192">
        <f>IFERROR(SUMIF(SUMMARY!$C$27:$C$990,$C41,SUMMARY!V$27:V$990),0)</f>
        <v>6846</v>
      </c>
      <c r="K41" s="192">
        <f>IFERROR(SUMIF(SUMMARY!$C$27:$C$990,$C41,SUMMARY!W$27:W$990),0)</f>
        <v>0</v>
      </c>
      <c r="L41" s="192">
        <f>IFERROR(SUMIF(SUMMARY!$C$27:$C$990,$C41,SUMMARY!X$27:X$990),0)</f>
        <v>0</v>
      </c>
      <c r="M41" s="192">
        <f>IFERROR(SUMIF(SUMMARY!$C$27:$C$990,$C41,SUMMARY!Y$27:Y$990),0)</f>
        <v>6402.3000000000011</v>
      </c>
      <c r="N41" s="192">
        <f>IFERROR(SUMIF(SUMMARY!$C$27:$C$990,$C41,SUMMARY!Z$27:Z$990),0)</f>
        <v>0</v>
      </c>
      <c r="O41" s="192">
        <f>IFERROR(SUMIF(SUMMARY!$C$27:$C$990,$C41,SUMMARY!AA$27:AA$990),0)</f>
        <v>0</v>
      </c>
      <c r="P41" s="192">
        <f>IFERROR(SUMIF(SUMMARY!$C$27:$C$990,$C41,SUMMARY!AB$27:AB$990),0)</f>
        <v>7356.2000000000007</v>
      </c>
      <c r="Q41" s="192">
        <f>IFERROR(SUMIF(SUMMARY!$C$27:$C$990,$C41,SUMMARY!AC$27:AC$990),0)</f>
        <v>0</v>
      </c>
      <c r="R41" s="192">
        <f>IFERROR(SUMIF(SUMMARY!$C$27:$C$990,$C41,SUMMARY!AD$27:AD$990),0)</f>
        <v>0</v>
      </c>
      <c r="S41" s="192">
        <f>IFERROR(SUMIF(SUMMARY!$C$27:$C$990,$C41,SUMMARY!AE$27:AE$990),0)</f>
        <v>9578.7000000000007</v>
      </c>
      <c r="T41" s="192">
        <f>IFERROR(SUMIF(SUMMARY!$C$27:$C$990,$C41,SUMMARY!AF$27:AF$990),0)</f>
        <v>0</v>
      </c>
      <c r="U41" s="192">
        <f>IFERROR(SUMIF(SUMMARY!$C$27:$C$990,$C41,SUMMARY!AG$27:AG$990),0)</f>
        <v>0</v>
      </c>
      <c r="V41" s="192">
        <f>IFERROR(SUMIF(SUMMARY!$C$27:$C$990,$C41,SUMMARY!AH$27:AH$990),0)</f>
        <v>11856</v>
      </c>
      <c r="W41" s="192">
        <f>IFERROR(SUMIF(SUMMARY!$C$27:$C$990,$C41,SUMMARY!AI$27:AI$990),0)</f>
        <v>0</v>
      </c>
      <c r="X41" s="192">
        <f>IFERROR(SUMIF(SUMMARY!$C$27:$C$990,$C41,SUMMARY!AJ$27:AJ$990),0)</f>
        <v>0</v>
      </c>
      <c r="Y41" s="192">
        <f>IFERROR(SUMIF(SUMMARY!$C$27:$C$990,$C41,SUMMARY!AK$27:AK$990),0)</f>
        <v>8761.1</v>
      </c>
      <c r="Z41" s="190"/>
      <c r="AA41" s="229"/>
      <c r="AB41" s="229"/>
      <c r="AC41" s="229"/>
      <c r="AD41" s="230"/>
      <c r="AE41" s="230"/>
      <c r="AF41" s="230"/>
    </row>
    <row r="42" spans="2:32" ht="10.8" customHeight="1">
      <c r="B42" s="226"/>
      <c r="C42" s="191" t="s">
        <v>536</v>
      </c>
      <c r="D42" s="192">
        <f t="shared" si="39"/>
        <v>553.6</v>
      </c>
      <c r="E42" s="188"/>
      <c r="F42" s="188"/>
      <c r="G42" s="192">
        <f>IFERROR(SUMIF(SUMMARY!$C$27:$C$990,$C42,SUMMARY!S$27:S$990),0)</f>
        <v>0</v>
      </c>
      <c r="H42" s="192">
        <f>IFERROR(SUMIF(SUMMARY!$C$27:$C$990,$C42,SUMMARY!T$27:T$990),0)</f>
        <v>0</v>
      </c>
      <c r="I42" s="192">
        <f>IFERROR(SUMIF(SUMMARY!$C$27:$C$990,$C42,SUMMARY!U$27:U$990),0)</f>
        <v>0</v>
      </c>
      <c r="J42" s="192">
        <f>IFERROR(SUMIF(SUMMARY!$C$27:$C$990,$C42,SUMMARY!V$27:V$990),0)</f>
        <v>0</v>
      </c>
      <c r="K42" s="192">
        <f>IFERROR(SUMIF(SUMMARY!$C$27:$C$990,$C42,SUMMARY!W$27:W$990),0)</f>
        <v>0</v>
      </c>
      <c r="L42" s="192">
        <f>IFERROR(SUMIF(SUMMARY!$C$27:$C$990,$C42,SUMMARY!X$27:X$990),0)</f>
        <v>0</v>
      </c>
      <c r="M42" s="192">
        <f>IFERROR(SUMIF(SUMMARY!$C$27:$C$990,$C42,SUMMARY!Y$27:Y$990),0)</f>
        <v>0</v>
      </c>
      <c r="N42" s="192">
        <f>IFERROR(SUMIF(SUMMARY!$C$27:$C$990,$C42,SUMMARY!Z$27:Z$990),0)</f>
        <v>0</v>
      </c>
      <c r="O42" s="192">
        <f>IFERROR(SUMIF(SUMMARY!$C$27:$C$990,$C42,SUMMARY!AA$27:AA$990),0)</f>
        <v>0</v>
      </c>
      <c r="P42" s="192">
        <f>IFERROR(SUMIF(SUMMARY!$C$27:$C$990,$C42,SUMMARY!AB$27:AB$990),0)</f>
        <v>0</v>
      </c>
      <c r="Q42" s="192">
        <f>IFERROR(SUMIF(SUMMARY!$C$27:$C$990,$C42,SUMMARY!AC$27:AC$990),0)</f>
        <v>0</v>
      </c>
      <c r="R42" s="192">
        <f>IFERROR(SUMIF(SUMMARY!$C$27:$C$990,$C42,SUMMARY!AD$27:AD$990),0)</f>
        <v>0</v>
      </c>
      <c r="S42" s="192">
        <f>IFERROR(SUMIF(SUMMARY!$C$27:$C$990,$C42,SUMMARY!AE$27:AE$990),0)</f>
        <v>0</v>
      </c>
      <c r="T42" s="192">
        <f>IFERROR(SUMIF(SUMMARY!$C$27:$C$990,$C42,SUMMARY!AF$27:AF$990),0)</f>
        <v>0</v>
      </c>
      <c r="U42" s="192">
        <f>IFERROR(SUMIF(SUMMARY!$C$27:$C$990,$C42,SUMMARY!AG$27:AG$990),0)</f>
        <v>0</v>
      </c>
      <c r="V42" s="192">
        <f>IFERROR(SUMIF(SUMMARY!$C$27:$C$990,$C42,SUMMARY!AH$27:AH$990),0)</f>
        <v>503.6</v>
      </c>
      <c r="W42" s="192">
        <f>IFERROR(SUMIF(SUMMARY!$C$27:$C$990,$C42,SUMMARY!AI$27:AI$990),0)</f>
        <v>0</v>
      </c>
      <c r="X42" s="192">
        <f>IFERROR(SUMIF(SUMMARY!$C$27:$C$990,$C42,SUMMARY!AJ$27:AJ$990),0)</f>
        <v>0</v>
      </c>
      <c r="Y42" s="192">
        <f>IFERROR(SUMIF(SUMMARY!$C$27:$C$990,$C42,SUMMARY!AK$27:AK$990),0)</f>
        <v>50</v>
      </c>
      <c r="Z42" s="190"/>
      <c r="AA42" s="229"/>
      <c r="AB42" s="229"/>
      <c r="AC42" s="229"/>
      <c r="AD42" s="230"/>
      <c r="AE42" s="230"/>
      <c r="AF42" s="230"/>
    </row>
    <row r="43" spans="2:32" ht="10.8" customHeight="1">
      <c r="B43" s="226"/>
      <c r="C43" s="191" t="s">
        <v>3</v>
      </c>
      <c r="D43" s="192">
        <f t="shared" si="39"/>
        <v>390</v>
      </c>
      <c r="E43" s="188"/>
      <c r="F43" s="188"/>
      <c r="G43" s="192">
        <f>IFERROR(SUMIF(SUMMARY!$C$27:$C$990,$C43,SUMMARY!S$27:S$990),0)</f>
        <v>60</v>
      </c>
      <c r="H43" s="192">
        <f>IFERROR(SUMIF(SUMMARY!$C$27:$C$990,$C43,SUMMARY!T$27:T$990),0)</f>
        <v>0</v>
      </c>
      <c r="I43" s="192">
        <f>IFERROR(SUMIF(SUMMARY!$C$27:$C$990,$C43,SUMMARY!U$27:U$990),0)</f>
        <v>0</v>
      </c>
      <c r="J43" s="192">
        <f>IFERROR(SUMIF(SUMMARY!$C$27:$C$990,$C43,SUMMARY!V$27:V$990),0)</f>
        <v>30</v>
      </c>
      <c r="K43" s="192">
        <f>IFERROR(SUMIF(SUMMARY!$C$27:$C$990,$C43,SUMMARY!W$27:W$990),0)</f>
        <v>0</v>
      </c>
      <c r="L43" s="192">
        <f>IFERROR(SUMIF(SUMMARY!$C$27:$C$990,$C43,SUMMARY!X$27:X$990),0)</f>
        <v>0</v>
      </c>
      <c r="M43" s="192">
        <f>IFERROR(SUMIF(SUMMARY!$C$27:$C$990,$C43,SUMMARY!Y$27:Y$990),0)</f>
        <v>60</v>
      </c>
      <c r="N43" s="192">
        <f>IFERROR(SUMIF(SUMMARY!$C$27:$C$990,$C43,SUMMARY!Z$27:Z$990),0)</f>
        <v>0</v>
      </c>
      <c r="O43" s="192">
        <f>IFERROR(SUMIF(SUMMARY!$C$27:$C$990,$C43,SUMMARY!AA$27:AA$990),0)</f>
        <v>0</v>
      </c>
      <c r="P43" s="192">
        <f>IFERROR(SUMIF(SUMMARY!$C$27:$C$990,$C43,SUMMARY!AB$27:AB$990),0)</f>
        <v>10</v>
      </c>
      <c r="Q43" s="192">
        <f>IFERROR(SUMIF(SUMMARY!$C$27:$C$990,$C43,SUMMARY!AC$27:AC$990),0)</f>
        <v>0</v>
      </c>
      <c r="R43" s="192">
        <f>IFERROR(SUMIF(SUMMARY!$C$27:$C$990,$C43,SUMMARY!AD$27:AD$990),0)</f>
        <v>0</v>
      </c>
      <c r="S43" s="192">
        <f>IFERROR(SUMIF(SUMMARY!$C$27:$C$990,$C43,SUMMARY!AE$27:AE$990),0)</f>
        <v>100</v>
      </c>
      <c r="T43" s="192">
        <f>IFERROR(SUMIF(SUMMARY!$C$27:$C$990,$C43,SUMMARY!AF$27:AF$990),0)</f>
        <v>0</v>
      </c>
      <c r="U43" s="192">
        <f>IFERROR(SUMIF(SUMMARY!$C$27:$C$990,$C43,SUMMARY!AG$27:AG$990),0)</f>
        <v>0</v>
      </c>
      <c r="V43" s="192">
        <f>IFERROR(SUMIF(SUMMARY!$C$27:$C$990,$C43,SUMMARY!AH$27:AH$990),0)</f>
        <v>110</v>
      </c>
      <c r="W43" s="192">
        <f>IFERROR(SUMIF(SUMMARY!$C$27:$C$990,$C43,SUMMARY!AI$27:AI$990),0)</f>
        <v>0</v>
      </c>
      <c r="X43" s="192">
        <f>IFERROR(SUMIF(SUMMARY!$C$27:$C$990,$C43,SUMMARY!AJ$27:AJ$990),0)</f>
        <v>0</v>
      </c>
      <c r="Y43" s="192">
        <f>IFERROR(SUMIF(SUMMARY!$C$27:$C$990,$C43,SUMMARY!AK$27:AK$990),0)</f>
        <v>20</v>
      </c>
      <c r="Z43" s="190"/>
      <c r="AA43" s="229"/>
      <c r="AB43" s="229"/>
      <c r="AC43" s="229"/>
      <c r="AD43" s="230"/>
      <c r="AE43" s="230"/>
      <c r="AF43" s="230"/>
    </row>
    <row r="44" spans="2:32" ht="10.8" customHeight="1">
      <c r="B44" s="226"/>
      <c r="C44" s="186" t="s">
        <v>16</v>
      </c>
      <c r="D44" s="194">
        <f t="shared" si="39"/>
        <v>2535</v>
      </c>
      <c r="E44" s="195"/>
      <c r="F44" s="195"/>
      <c r="G44" s="196">
        <f t="shared" ref="G44:Y44" si="40">G45+G46+G47+G48</f>
        <v>262</v>
      </c>
      <c r="H44" s="196">
        <f t="shared" si="40"/>
        <v>0</v>
      </c>
      <c r="I44" s="196">
        <f t="shared" si="40"/>
        <v>0</v>
      </c>
      <c r="J44" s="196">
        <f t="shared" si="40"/>
        <v>263</v>
      </c>
      <c r="K44" s="196">
        <f t="shared" si="40"/>
        <v>0</v>
      </c>
      <c r="L44" s="196">
        <f t="shared" si="40"/>
        <v>0</v>
      </c>
      <c r="M44" s="196">
        <f t="shared" si="40"/>
        <v>283</v>
      </c>
      <c r="N44" s="196">
        <f t="shared" si="40"/>
        <v>0</v>
      </c>
      <c r="O44" s="196">
        <f t="shared" si="40"/>
        <v>0</v>
      </c>
      <c r="P44" s="196">
        <f t="shared" si="40"/>
        <v>329</v>
      </c>
      <c r="Q44" s="196">
        <f t="shared" si="40"/>
        <v>0</v>
      </c>
      <c r="R44" s="196">
        <f t="shared" si="40"/>
        <v>0</v>
      </c>
      <c r="S44" s="196">
        <f t="shared" si="40"/>
        <v>357</v>
      </c>
      <c r="T44" s="196">
        <f t="shared" si="40"/>
        <v>0</v>
      </c>
      <c r="U44" s="196">
        <f t="shared" si="40"/>
        <v>0</v>
      </c>
      <c r="V44" s="196">
        <f t="shared" si="40"/>
        <v>519</v>
      </c>
      <c r="W44" s="196">
        <f t="shared" si="40"/>
        <v>0</v>
      </c>
      <c r="X44" s="197">
        <f t="shared" si="40"/>
        <v>0</v>
      </c>
      <c r="Y44" s="196">
        <f t="shared" si="40"/>
        <v>522</v>
      </c>
      <c r="Z44" s="198"/>
      <c r="AA44" s="229"/>
      <c r="AB44" s="229"/>
      <c r="AC44" s="229"/>
      <c r="AD44" s="230"/>
      <c r="AE44" s="230"/>
      <c r="AF44" s="230"/>
    </row>
    <row r="45" spans="2:32" ht="10.8" customHeight="1">
      <c r="B45" s="226"/>
      <c r="C45" s="191" t="s">
        <v>626</v>
      </c>
      <c r="D45" s="199">
        <f t="shared" si="39"/>
        <v>496</v>
      </c>
      <c r="E45" s="195"/>
      <c r="F45" s="195"/>
      <c r="G45" s="200">
        <f>IFERROR(SUMIF(SUMMARY!$C$27:$C$990,$C45,SUMMARY!S$27:S$990),0)</f>
        <v>59</v>
      </c>
      <c r="H45" s="201">
        <f>IFERROR(SUMIF(SUMMARY!$C$27:$C$990,$C45,SUMMARY!T$27:T$990),0)</f>
        <v>0</v>
      </c>
      <c r="I45" s="201">
        <f>IFERROR(SUMIF(SUMMARY!$C$27:$C$990,$C45,SUMMARY!U$27:U$990),0)</f>
        <v>0</v>
      </c>
      <c r="J45" s="202">
        <f>IFERROR(SUMIF(SUMMARY!$C$27:$C$990,$C45,SUMMARY!V$27:V$990),0)</f>
        <v>41</v>
      </c>
      <c r="K45" s="202">
        <f>IFERROR(SUMIF(SUMMARY!$C$27:$C$990,$C45,SUMMARY!W$27:W$990),0)</f>
        <v>0</v>
      </c>
      <c r="L45" s="202">
        <f>IFERROR(SUMIF(SUMMARY!$C$27:$C$990,$C45,SUMMARY!X$27:X$990),0)</f>
        <v>0</v>
      </c>
      <c r="M45" s="202">
        <f>IFERROR(SUMIF(SUMMARY!$C$27:$C$990,$C45,SUMMARY!Y$27:Y$990),0)</f>
        <v>33</v>
      </c>
      <c r="N45" s="203">
        <f>IFERROR(SUMIF(SUMMARY!$C$27:$C$990,$C45,SUMMARY!Z$27:Z$990),0)</f>
        <v>0</v>
      </c>
      <c r="O45" s="203">
        <f>IFERROR(SUMIF(SUMMARY!$C$27:$C$990,$C45,SUMMARY!AA$27:AA$990),0)</f>
        <v>0</v>
      </c>
      <c r="P45" s="203">
        <f>IFERROR(SUMIF(SUMMARY!$C$27:$C$990,$C45,SUMMARY!AB$27:AB$990),0)</f>
        <v>61</v>
      </c>
      <c r="Q45" s="204">
        <f>IFERROR(SUMIF(SUMMARY!$C$27:$C$990,$C45,SUMMARY!AC$27:AC$990),0)</f>
        <v>0</v>
      </c>
      <c r="R45" s="204">
        <f>IFERROR(SUMIF(SUMMARY!$C$27:$C$990,$C45,SUMMARY!AD$27:AD$990),0)</f>
        <v>0</v>
      </c>
      <c r="S45" s="203">
        <f>IFERROR(SUMIF(SUMMARY!$C$27:$C$990,$C45,SUMMARY!AE$27:AE$990),0)</f>
        <v>50</v>
      </c>
      <c r="T45" s="204">
        <f>IFERROR(SUMIF(SUMMARY!$C$27:$C$990,$C45,SUMMARY!AF$27:AF$990),0)</f>
        <v>0</v>
      </c>
      <c r="U45" s="204">
        <f>IFERROR(SUMIF(SUMMARY!$C$27:$C$990,$C45,SUMMARY!AG$27:AG$990),0)</f>
        <v>0</v>
      </c>
      <c r="V45" s="203">
        <f>IFERROR(SUMIF(SUMMARY!$C$27:$C$990,$C45,SUMMARY!AH$27:AH$990),0)</f>
        <v>74</v>
      </c>
      <c r="W45" s="204">
        <f>IFERROR(SUMIF(SUMMARY!$C$27:$C$990,$C45,SUMMARY!AI$27:AI$990),0)</f>
        <v>0</v>
      </c>
      <c r="X45" s="205">
        <f>IFERROR(SUMIF(SUMMARY!$C$27:$C$990,$C45,SUMMARY!AJ$27:AJ$990),0)</f>
        <v>0</v>
      </c>
      <c r="Y45" s="203">
        <f>IFERROR(SUMIF(SUMMARY!$C$27:$C$990,$C45,SUMMARY!AK$27:AK$990),0)</f>
        <v>178</v>
      </c>
      <c r="Z45" s="219"/>
      <c r="AA45" s="229"/>
      <c r="AB45" s="229"/>
      <c r="AC45" s="229"/>
      <c r="AD45" s="230"/>
      <c r="AE45" s="230"/>
      <c r="AF45" s="230"/>
    </row>
    <row r="46" spans="2:32" ht="10.8" customHeight="1">
      <c r="B46" s="226"/>
      <c r="C46" s="191" t="s">
        <v>627</v>
      </c>
      <c r="D46" s="199">
        <f t="shared" si="39"/>
        <v>466</v>
      </c>
      <c r="E46" s="195"/>
      <c r="F46" s="195"/>
      <c r="G46" s="200">
        <f>IFERROR(SUMIF(SUMMARY!$C$27:$C$990,$C46,SUMMARY!S$27:S$990),0)</f>
        <v>44</v>
      </c>
      <c r="H46" s="201">
        <f>IFERROR(SUMIF(SUMMARY!$C$27:$C$990,$C46,SUMMARY!T$27:T$990),0)</f>
        <v>0</v>
      </c>
      <c r="I46" s="201">
        <f>IFERROR(SUMIF(SUMMARY!$C$27:$C$990,$C46,SUMMARY!U$27:U$990),0)</f>
        <v>0</v>
      </c>
      <c r="J46" s="202">
        <f>IFERROR(SUMIF(SUMMARY!$C$27:$C$990,$C46,SUMMARY!V$27:V$990),0)</f>
        <v>45</v>
      </c>
      <c r="K46" s="202">
        <f>IFERROR(SUMIF(SUMMARY!$C$27:$C$990,$C46,SUMMARY!W$27:W$990),0)</f>
        <v>0</v>
      </c>
      <c r="L46" s="202">
        <f>IFERROR(SUMIF(SUMMARY!$C$27:$C$990,$C46,SUMMARY!X$27:X$990),0)</f>
        <v>0</v>
      </c>
      <c r="M46" s="202">
        <f>IFERROR(SUMIF(SUMMARY!$C$27:$C$990,$C46,SUMMARY!Y$27:Y$990),0)</f>
        <v>70</v>
      </c>
      <c r="N46" s="203">
        <f>IFERROR(SUMIF(SUMMARY!$C$27:$C$990,$C46,SUMMARY!Z$27:Z$990),0)</f>
        <v>0</v>
      </c>
      <c r="O46" s="203">
        <f>IFERROR(SUMIF(SUMMARY!$C$27:$C$990,$C46,SUMMARY!AA$27:AA$990),0)</f>
        <v>0</v>
      </c>
      <c r="P46" s="203">
        <f>IFERROR(SUMIF(SUMMARY!$C$27:$C$990,$C46,SUMMARY!AB$27:AB$990),0)</f>
        <v>47</v>
      </c>
      <c r="Q46" s="204">
        <f>IFERROR(SUMIF(SUMMARY!$C$27:$C$990,$C46,SUMMARY!AC$27:AC$990),0)</f>
        <v>0</v>
      </c>
      <c r="R46" s="204">
        <f>IFERROR(SUMIF(SUMMARY!$C$27:$C$990,$C46,SUMMARY!AD$27:AD$990),0)</f>
        <v>0</v>
      </c>
      <c r="S46" s="203">
        <f>IFERROR(SUMIF(SUMMARY!$C$27:$C$990,$C46,SUMMARY!AE$27:AE$990),0)</f>
        <v>72</v>
      </c>
      <c r="T46" s="204">
        <f>IFERROR(SUMIF(SUMMARY!$C$27:$C$990,$C46,SUMMARY!AF$27:AF$990),0)</f>
        <v>0</v>
      </c>
      <c r="U46" s="204">
        <f>IFERROR(SUMIF(SUMMARY!$C$27:$C$990,$C46,SUMMARY!AG$27:AG$990),0)</f>
        <v>0</v>
      </c>
      <c r="V46" s="203">
        <f>IFERROR(SUMIF(SUMMARY!$C$27:$C$990,$C46,SUMMARY!AH$27:AH$990),0)</f>
        <v>101</v>
      </c>
      <c r="W46" s="204">
        <f>IFERROR(SUMIF(SUMMARY!$C$27:$C$990,$C46,SUMMARY!AI$27:AI$990),0)</f>
        <v>0</v>
      </c>
      <c r="X46" s="205">
        <f>IFERROR(SUMIF(SUMMARY!$C$27:$C$990,$C46,SUMMARY!AJ$27:AJ$990),0)</f>
        <v>0</v>
      </c>
      <c r="Y46" s="203">
        <f>IFERROR(SUMIF(SUMMARY!$C$27:$C$990,$C46,SUMMARY!AK$27:AK$990),0)</f>
        <v>87</v>
      </c>
      <c r="Z46" s="219"/>
      <c r="AA46" s="229"/>
      <c r="AB46" s="229"/>
      <c r="AC46" s="229"/>
      <c r="AD46" s="230"/>
      <c r="AE46" s="230"/>
      <c r="AF46" s="230"/>
    </row>
    <row r="47" spans="2:32" ht="10.8" customHeight="1">
      <c r="B47" s="226"/>
      <c r="C47" s="191" t="s">
        <v>628</v>
      </c>
      <c r="D47" s="199">
        <f t="shared" si="39"/>
        <v>1293</v>
      </c>
      <c r="E47" s="195"/>
      <c r="F47" s="195"/>
      <c r="G47" s="200">
        <f>IFERROR(SUMIF(SUMMARY!$C$27:$C$990,$C47,SUMMARY!S$27:S$990),0)</f>
        <v>130</v>
      </c>
      <c r="H47" s="201">
        <f>IFERROR(SUMIF(SUMMARY!$C$27:$C$990,$C47,SUMMARY!T$27:T$990),0)</f>
        <v>0</v>
      </c>
      <c r="I47" s="201">
        <f>IFERROR(SUMIF(SUMMARY!$C$27:$C$990,$C47,SUMMARY!U$27:U$990),0)</f>
        <v>0</v>
      </c>
      <c r="J47" s="202">
        <f>IFERROR(SUMIF(SUMMARY!$C$27:$C$990,$C47,SUMMARY!V$27:V$990),0)</f>
        <v>142</v>
      </c>
      <c r="K47" s="202">
        <f>IFERROR(SUMIF(SUMMARY!$C$27:$C$990,$C47,SUMMARY!W$27:W$990),0)</f>
        <v>0</v>
      </c>
      <c r="L47" s="202">
        <f>IFERROR(SUMIF(SUMMARY!$C$27:$C$990,$C47,SUMMARY!X$27:X$990),0)</f>
        <v>0</v>
      </c>
      <c r="M47" s="202">
        <f>IFERROR(SUMIF(SUMMARY!$C$27:$C$990,$C47,SUMMARY!Y$27:Y$990),0)</f>
        <v>110</v>
      </c>
      <c r="N47" s="203">
        <f>IFERROR(SUMIF(SUMMARY!$C$27:$C$990,$C47,SUMMARY!Z$27:Z$990),0)</f>
        <v>0</v>
      </c>
      <c r="O47" s="203">
        <f>IFERROR(SUMIF(SUMMARY!$C$27:$C$990,$C47,SUMMARY!AA$27:AA$990),0)</f>
        <v>0</v>
      </c>
      <c r="P47" s="203">
        <f>IFERROR(SUMIF(SUMMARY!$C$27:$C$990,$C47,SUMMARY!AB$27:AB$990),0)</f>
        <v>182</v>
      </c>
      <c r="Q47" s="204">
        <f>IFERROR(SUMIF(SUMMARY!$C$27:$C$990,$C47,SUMMARY!AC$27:AC$990),0)</f>
        <v>0</v>
      </c>
      <c r="R47" s="204">
        <f>IFERROR(SUMIF(SUMMARY!$C$27:$C$990,$C47,SUMMARY!AD$27:AD$990),0)</f>
        <v>0</v>
      </c>
      <c r="S47" s="203">
        <f>IFERROR(SUMIF(SUMMARY!$C$27:$C$990,$C47,SUMMARY!AE$27:AE$990),0)</f>
        <v>228</v>
      </c>
      <c r="T47" s="204">
        <f>IFERROR(SUMIF(SUMMARY!$C$27:$C$990,$C47,SUMMARY!AF$27:AF$990),0)</f>
        <v>0</v>
      </c>
      <c r="U47" s="204">
        <f>IFERROR(SUMIF(SUMMARY!$C$27:$C$990,$C47,SUMMARY!AG$27:AG$990),0)</f>
        <v>0</v>
      </c>
      <c r="V47" s="203">
        <f>IFERROR(SUMIF(SUMMARY!$C$27:$C$990,$C47,SUMMARY!AH$27:AH$990),0)</f>
        <v>277</v>
      </c>
      <c r="W47" s="204">
        <f>IFERROR(SUMIF(SUMMARY!$C$27:$C$990,$C47,SUMMARY!AI$27:AI$990),0)</f>
        <v>0</v>
      </c>
      <c r="X47" s="205">
        <f>IFERROR(SUMIF(SUMMARY!$C$27:$C$990,$C47,SUMMARY!AJ$27:AJ$990),0)</f>
        <v>0</v>
      </c>
      <c r="Y47" s="203">
        <f>IFERROR(SUMIF(SUMMARY!$C$27:$C$990,$C47,SUMMARY!AK$27:AK$990),0)</f>
        <v>224</v>
      </c>
      <c r="Z47" s="219"/>
      <c r="AA47" s="229"/>
      <c r="AB47" s="229"/>
      <c r="AC47" s="229"/>
      <c r="AD47" s="230"/>
      <c r="AE47" s="230"/>
      <c r="AF47" s="230"/>
    </row>
    <row r="48" spans="2:32" ht="10.8" customHeight="1">
      <c r="B48" s="226"/>
      <c r="C48" s="191" t="s">
        <v>629</v>
      </c>
      <c r="D48" s="199">
        <f t="shared" si="39"/>
        <v>280</v>
      </c>
      <c r="E48" s="195"/>
      <c r="F48" s="195"/>
      <c r="G48" s="200">
        <f>IFERROR(SUMIF(SUMMARY!$C$27:$C$990,$C48,SUMMARY!S$27:S$990),0)</f>
        <v>29</v>
      </c>
      <c r="H48" s="201">
        <f>IFERROR(SUMIF(SUMMARY!$C$27:$C$990,$C48,SUMMARY!T$27:T$990),0)</f>
        <v>0</v>
      </c>
      <c r="I48" s="201">
        <f>IFERROR(SUMIF(SUMMARY!$C$27:$C$990,$C48,SUMMARY!U$27:U$990),0)</f>
        <v>0</v>
      </c>
      <c r="J48" s="202">
        <f>IFERROR(SUMIF(SUMMARY!$C$27:$C$990,$C48,SUMMARY!V$27:V$990),0)</f>
        <v>35</v>
      </c>
      <c r="K48" s="202">
        <f>IFERROR(SUMIF(SUMMARY!$C$27:$C$990,$C48,SUMMARY!W$27:W$990),0)</f>
        <v>0</v>
      </c>
      <c r="L48" s="202">
        <f>IFERROR(SUMIF(SUMMARY!$C$27:$C$990,$C48,SUMMARY!X$27:X$990),0)</f>
        <v>0</v>
      </c>
      <c r="M48" s="202">
        <f>IFERROR(SUMIF(SUMMARY!$C$27:$C$990,$C48,SUMMARY!Y$27:Y$990),0)</f>
        <v>70</v>
      </c>
      <c r="N48" s="203">
        <f>IFERROR(SUMIF(SUMMARY!$C$27:$C$990,$C48,SUMMARY!Z$27:Z$990),0)</f>
        <v>0</v>
      </c>
      <c r="O48" s="203">
        <f>IFERROR(SUMIF(SUMMARY!$C$27:$C$990,$C48,SUMMARY!AA$27:AA$990),0)</f>
        <v>0</v>
      </c>
      <c r="P48" s="203">
        <f>IFERROR(SUMIF(SUMMARY!$C$27:$C$990,$C48,SUMMARY!AB$27:AB$990),0)</f>
        <v>39</v>
      </c>
      <c r="Q48" s="204">
        <f>IFERROR(SUMIF(SUMMARY!$C$27:$C$990,$C48,SUMMARY!AC$27:AC$990),0)</f>
        <v>0</v>
      </c>
      <c r="R48" s="204">
        <f>IFERROR(SUMIF(SUMMARY!$C$27:$C$990,$C48,SUMMARY!AD$27:AD$990),0)</f>
        <v>0</v>
      </c>
      <c r="S48" s="203">
        <f>IFERROR(SUMIF(SUMMARY!$C$27:$C$990,$C48,SUMMARY!AE$27:AE$990),0)</f>
        <v>7</v>
      </c>
      <c r="T48" s="204">
        <f>IFERROR(SUMIF(SUMMARY!$C$27:$C$990,$C48,SUMMARY!AF$27:AF$990),0)</f>
        <v>0</v>
      </c>
      <c r="U48" s="204">
        <f>IFERROR(SUMIF(SUMMARY!$C$27:$C$990,$C48,SUMMARY!AG$27:AG$990),0)</f>
        <v>0</v>
      </c>
      <c r="V48" s="203">
        <f>IFERROR(SUMIF(SUMMARY!$C$27:$C$990,$C48,SUMMARY!AH$27:AH$990),0)</f>
        <v>67</v>
      </c>
      <c r="W48" s="204">
        <f>IFERROR(SUMIF(SUMMARY!$C$27:$C$990,$C48,SUMMARY!AI$27:AI$990),0)</f>
        <v>0</v>
      </c>
      <c r="X48" s="205">
        <f>IFERROR(SUMIF(SUMMARY!$C$27:$C$990,$C48,SUMMARY!AJ$27:AJ$990),0)</f>
        <v>0</v>
      </c>
      <c r="Y48" s="203">
        <f>IFERROR(SUMIF(SUMMARY!$C$27:$C$990,$C48,SUMMARY!AK$27:AK$990),0)</f>
        <v>33</v>
      </c>
      <c r="Z48" s="219"/>
      <c r="AA48" s="229"/>
      <c r="AB48" s="229"/>
      <c r="AC48" s="229"/>
      <c r="AD48" s="230"/>
      <c r="AE48" s="230"/>
      <c r="AF48" s="230"/>
    </row>
    <row r="49" spans="2:32" ht="10.8" customHeight="1">
      <c r="B49" s="226"/>
      <c r="C49" s="186" t="s">
        <v>465</v>
      </c>
      <c r="D49" s="194">
        <f t="shared" si="39"/>
        <v>623</v>
      </c>
      <c r="E49" s="195"/>
      <c r="F49" s="195"/>
      <c r="G49" s="206">
        <f t="shared" ref="G49:Y49" si="41">G50+G51+G52+G53</f>
        <v>76</v>
      </c>
      <c r="H49" s="196">
        <f t="shared" si="41"/>
        <v>0</v>
      </c>
      <c r="I49" s="196">
        <f t="shared" si="41"/>
        <v>0</v>
      </c>
      <c r="J49" s="196">
        <f t="shared" si="41"/>
        <v>74</v>
      </c>
      <c r="K49" s="196">
        <f t="shared" si="41"/>
        <v>0</v>
      </c>
      <c r="L49" s="196">
        <f t="shared" si="41"/>
        <v>0</v>
      </c>
      <c r="M49" s="196">
        <f t="shared" si="41"/>
        <v>74</v>
      </c>
      <c r="N49" s="196">
        <f t="shared" si="41"/>
        <v>0</v>
      </c>
      <c r="O49" s="196">
        <f t="shared" si="41"/>
        <v>0</v>
      </c>
      <c r="P49" s="196">
        <f t="shared" si="41"/>
        <v>89</v>
      </c>
      <c r="Q49" s="196">
        <f t="shared" si="41"/>
        <v>0</v>
      </c>
      <c r="R49" s="196">
        <f t="shared" si="41"/>
        <v>0</v>
      </c>
      <c r="S49" s="196">
        <f t="shared" si="41"/>
        <v>89</v>
      </c>
      <c r="T49" s="196">
        <f t="shared" si="41"/>
        <v>0</v>
      </c>
      <c r="U49" s="196">
        <f t="shared" si="41"/>
        <v>0</v>
      </c>
      <c r="V49" s="196">
        <f t="shared" si="41"/>
        <v>110</v>
      </c>
      <c r="W49" s="196">
        <f t="shared" si="41"/>
        <v>0</v>
      </c>
      <c r="X49" s="197">
        <f t="shared" si="41"/>
        <v>0</v>
      </c>
      <c r="Y49" s="196">
        <f t="shared" si="41"/>
        <v>111</v>
      </c>
      <c r="Z49" s="198"/>
      <c r="AA49" s="229"/>
      <c r="AB49" s="229"/>
      <c r="AC49" s="229"/>
      <c r="AD49" s="230"/>
      <c r="AE49" s="230"/>
      <c r="AF49" s="230"/>
    </row>
    <row r="50" spans="2:32" ht="10.8" customHeight="1">
      <c r="B50" s="226"/>
      <c r="C50" s="191" t="s">
        <v>30</v>
      </c>
      <c r="D50" s="199">
        <f t="shared" si="39"/>
        <v>128</v>
      </c>
      <c r="E50" s="195"/>
      <c r="F50" s="195"/>
      <c r="G50" s="200">
        <f>IFERROR(SUMIF(SUMMARY!$C$27:$C$990,$C50,SUMMARY!S$27:S$990),0)</f>
        <v>18</v>
      </c>
      <c r="H50" s="201">
        <f>IFERROR(SUMIF(SUMMARY!$C$27:$C$990,$C50,SUMMARY!T$27:T$990),0)</f>
        <v>0</v>
      </c>
      <c r="I50" s="201">
        <f>IFERROR(SUMIF(SUMMARY!$C$27:$C$990,$C50,SUMMARY!U$27:U$990),0)</f>
        <v>0</v>
      </c>
      <c r="J50" s="202">
        <f>IFERROR(SUMIF(SUMMARY!$C$27:$C$990,$C50,SUMMARY!V$27:V$990),0)</f>
        <v>13</v>
      </c>
      <c r="K50" s="202">
        <f>IFERROR(SUMIF(SUMMARY!$C$27:$C$990,$C50,SUMMARY!W$27:W$990),0)</f>
        <v>0</v>
      </c>
      <c r="L50" s="202">
        <f>IFERROR(SUMIF(SUMMARY!$C$27:$C$990,$C50,SUMMARY!X$27:X$990),0)</f>
        <v>0</v>
      </c>
      <c r="M50" s="202">
        <f>IFERROR(SUMIF(SUMMARY!$C$27:$C$990,$C50,SUMMARY!Y$27:Y$990),0)</f>
        <v>11</v>
      </c>
      <c r="N50" s="203">
        <f>IFERROR(SUMIF(SUMMARY!$C$27:$C$990,$C50,SUMMARY!Z$27:Z$990),0)</f>
        <v>0</v>
      </c>
      <c r="O50" s="203">
        <f>IFERROR(SUMIF(SUMMARY!$C$27:$C$990,$C50,SUMMARY!AA$27:AA$990),0)</f>
        <v>0</v>
      </c>
      <c r="P50" s="203">
        <f>IFERROR(SUMIF(SUMMARY!$C$27:$C$990,$C50,SUMMARY!AB$27:AB$990),0)</f>
        <v>19</v>
      </c>
      <c r="Q50" s="204">
        <f>IFERROR(SUMIF(SUMMARY!$C$27:$C$990,$C50,SUMMARY!AC$27:AC$990),0)</f>
        <v>0</v>
      </c>
      <c r="R50" s="204">
        <f>IFERROR(SUMIF(SUMMARY!$C$27:$C$990,$C50,SUMMARY!AD$27:AD$990),0)</f>
        <v>0</v>
      </c>
      <c r="S50" s="203">
        <f>IFERROR(SUMIF(SUMMARY!$C$27:$C$990,$C50,SUMMARY!AE$27:AE$990),0)</f>
        <v>12</v>
      </c>
      <c r="T50" s="204">
        <f>IFERROR(SUMIF(SUMMARY!$C$27:$C$990,$C50,SUMMARY!AF$27:AF$990),0)</f>
        <v>0</v>
      </c>
      <c r="U50" s="204">
        <f>IFERROR(SUMIF(SUMMARY!$C$27:$C$990,$C50,SUMMARY!AG$27:AG$990),0)</f>
        <v>0</v>
      </c>
      <c r="V50" s="203">
        <f>IFERROR(SUMIF(SUMMARY!$C$27:$C$990,$C50,SUMMARY!AH$27:AH$990),0)</f>
        <v>23</v>
      </c>
      <c r="W50" s="204">
        <f>IFERROR(SUMIF(SUMMARY!$C$27:$C$990,$C50,SUMMARY!AI$27:AI$990),0)</f>
        <v>0</v>
      </c>
      <c r="X50" s="205">
        <f>IFERROR(SUMIF(SUMMARY!$C$27:$C$990,$C50,SUMMARY!AJ$27:AJ$990),0)</f>
        <v>0</v>
      </c>
      <c r="Y50" s="203">
        <f>IFERROR(SUMIF(SUMMARY!$C$27:$C$990,$C50,SUMMARY!AK$27:AK$990),0)</f>
        <v>32</v>
      </c>
      <c r="Z50" s="219"/>
      <c r="AA50" s="229"/>
      <c r="AB50" s="229"/>
      <c r="AC50" s="229"/>
      <c r="AD50" s="230"/>
      <c r="AE50" s="230"/>
      <c r="AF50" s="230"/>
    </row>
    <row r="51" spans="2:32" ht="10.8" customHeight="1">
      <c r="B51" s="226"/>
      <c r="C51" s="191" t="s">
        <v>31</v>
      </c>
      <c r="D51" s="199">
        <f t="shared" si="39"/>
        <v>128</v>
      </c>
      <c r="E51" s="195"/>
      <c r="F51" s="195"/>
      <c r="G51" s="200">
        <f>IFERROR(SUMIF(SUMMARY!$C$27:$C$990,$C51,SUMMARY!S$27:S$990),0)</f>
        <v>14</v>
      </c>
      <c r="H51" s="201">
        <f>IFERROR(SUMIF(SUMMARY!$C$27:$C$990,$C51,SUMMARY!T$27:T$990),0)</f>
        <v>0</v>
      </c>
      <c r="I51" s="201">
        <f>IFERROR(SUMIF(SUMMARY!$C$27:$C$990,$C51,SUMMARY!U$27:U$990),0)</f>
        <v>0</v>
      </c>
      <c r="J51" s="202">
        <f>IFERROR(SUMIF(SUMMARY!$C$27:$C$990,$C51,SUMMARY!V$27:V$990),0)</f>
        <v>13</v>
      </c>
      <c r="K51" s="202">
        <f>IFERROR(SUMIF(SUMMARY!$C$27:$C$990,$C51,SUMMARY!W$27:W$990),0)</f>
        <v>0</v>
      </c>
      <c r="L51" s="202">
        <f>IFERROR(SUMIF(SUMMARY!$C$27:$C$990,$C51,SUMMARY!X$27:X$990),0)</f>
        <v>0</v>
      </c>
      <c r="M51" s="202">
        <f>IFERROR(SUMIF(SUMMARY!$C$27:$C$990,$C51,SUMMARY!Y$27:Y$990),0)</f>
        <v>18</v>
      </c>
      <c r="N51" s="203">
        <f>IFERROR(SUMIF(SUMMARY!$C$27:$C$990,$C51,SUMMARY!Z$27:Z$990),0)</f>
        <v>0</v>
      </c>
      <c r="O51" s="203">
        <f>IFERROR(SUMIF(SUMMARY!$C$27:$C$990,$C51,SUMMARY!AA$27:AA$990),0)</f>
        <v>0</v>
      </c>
      <c r="P51" s="203">
        <f>IFERROR(SUMIF(SUMMARY!$C$27:$C$990,$C51,SUMMARY!AB$27:AB$990),0)</f>
        <v>15</v>
      </c>
      <c r="Q51" s="204">
        <f>IFERROR(SUMIF(SUMMARY!$C$27:$C$990,$C51,SUMMARY!AC$27:AC$990),0)</f>
        <v>0</v>
      </c>
      <c r="R51" s="204">
        <f>IFERROR(SUMIF(SUMMARY!$C$27:$C$990,$C51,SUMMARY!AD$27:AD$990),0)</f>
        <v>0</v>
      </c>
      <c r="S51" s="203">
        <f>IFERROR(SUMIF(SUMMARY!$C$27:$C$990,$C51,SUMMARY!AE$27:AE$990),0)</f>
        <v>24</v>
      </c>
      <c r="T51" s="204">
        <f>IFERROR(SUMIF(SUMMARY!$C$27:$C$990,$C51,SUMMARY!AF$27:AF$990),0)</f>
        <v>0</v>
      </c>
      <c r="U51" s="204">
        <f>IFERROR(SUMIF(SUMMARY!$C$27:$C$990,$C51,SUMMARY!AG$27:AG$990),0)</f>
        <v>0</v>
      </c>
      <c r="V51" s="203">
        <f>IFERROR(SUMIF(SUMMARY!$C$27:$C$990,$C51,SUMMARY!AH$27:AH$990),0)</f>
        <v>25</v>
      </c>
      <c r="W51" s="204">
        <f>IFERROR(SUMIF(SUMMARY!$C$27:$C$990,$C51,SUMMARY!AI$27:AI$990),0)</f>
        <v>0</v>
      </c>
      <c r="X51" s="205">
        <f>IFERROR(SUMIF(SUMMARY!$C$27:$C$990,$C51,SUMMARY!AJ$27:AJ$990),0)</f>
        <v>0</v>
      </c>
      <c r="Y51" s="203">
        <f>IFERROR(SUMIF(SUMMARY!$C$27:$C$990,$C51,SUMMARY!AK$27:AK$990),0)</f>
        <v>19</v>
      </c>
      <c r="Z51" s="219"/>
      <c r="AA51" s="229"/>
      <c r="AB51" s="229"/>
      <c r="AC51" s="229"/>
      <c r="AD51" s="230"/>
      <c r="AE51" s="230"/>
      <c r="AF51" s="230"/>
    </row>
    <row r="52" spans="2:32" ht="10.8" customHeight="1">
      <c r="B52" s="226"/>
      <c r="C52" s="191" t="s">
        <v>32</v>
      </c>
      <c r="D52" s="199">
        <f t="shared" si="39"/>
        <v>294</v>
      </c>
      <c r="E52" s="195"/>
      <c r="F52" s="195"/>
      <c r="G52" s="200">
        <f>IFERROR(SUMIF(SUMMARY!$C$27:$C$990,$C52,SUMMARY!S$27:S$990),0)</f>
        <v>37</v>
      </c>
      <c r="H52" s="201">
        <f>IFERROR(SUMIF(SUMMARY!$C$27:$C$990,$C52,SUMMARY!T$27:T$990),0)</f>
        <v>0</v>
      </c>
      <c r="I52" s="201">
        <f>IFERROR(SUMIF(SUMMARY!$C$27:$C$990,$C52,SUMMARY!U$27:U$990),0)</f>
        <v>0</v>
      </c>
      <c r="J52" s="202">
        <f>IFERROR(SUMIF(SUMMARY!$C$27:$C$990,$C52,SUMMARY!V$27:V$990),0)</f>
        <v>36</v>
      </c>
      <c r="K52" s="202">
        <f>IFERROR(SUMIF(SUMMARY!$C$27:$C$990,$C52,SUMMARY!W$27:W$990),0)</f>
        <v>0</v>
      </c>
      <c r="L52" s="202">
        <f>IFERROR(SUMIF(SUMMARY!$C$27:$C$990,$C52,SUMMARY!X$27:X$990),0)</f>
        <v>0</v>
      </c>
      <c r="M52" s="202">
        <f>IFERROR(SUMIF(SUMMARY!$C$27:$C$990,$C52,SUMMARY!Y$27:Y$990),0)</f>
        <v>29</v>
      </c>
      <c r="N52" s="203">
        <f>IFERROR(SUMIF(SUMMARY!$C$27:$C$990,$C52,SUMMARY!Z$27:Z$990),0)</f>
        <v>0</v>
      </c>
      <c r="O52" s="203">
        <f>IFERROR(SUMIF(SUMMARY!$C$27:$C$990,$C52,SUMMARY!AA$27:AA$990),0)</f>
        <v>0</v>
      </c>
      <c r="P52" s="203">
        <f>IFERROR(SUMIF(SUMMARY!$C$27:$C$990,$C52,SUMMARY!AB$27:AB$990),0)</f>
        <v>44</v>
      </c>
      <c r="Q52" s="204">
        <f>IFERROR(SUMIF(SUMMARY!$C$27:$C$990,$C52,SUMMARY!AC$27:AC$990),0)</f>
        <v>0</v>
      </c>
      <c r="R52" s="204">
        <f>IFERROR(SUMIF(SUMMARY!$C$27:$C$990,$C52,SUMMARY!AD$27:AD$990),0)</f>
        <v>0</v>
      </c>
      <c r="S52" s="203">
        <f>IFERROR(SUMIF(SUMMARY!$C$27:$C$990,$C52,SUMMARY!AE$27:AE$990),0)</f>
        <v>51</v>
      </c>
      <c r="T52" s="204">
        <f>IFERROR(SUMIF(SUMMARY!$C$27:$C$990,$C52,SUMMARY!AF$27:AF$990),0)</f>
        <v>0</v>
      </c>
      <c r="U52" s="204">
        <f>IFERROR(SUMIF(SUMMARY!$C$27:$C$990,$C52,SUMMARY!AG$27:AG$990),0)</f>
        <v>0</v>
      </c>
      <c r="V52" s="203">
        <f>IFERROR(SUMIF(SUMMARY!$C$27:$C$990,$C52,SUMMARY!AH$27:AH$990),0)</f>
        <v>48</v>
      </c>
      <c r="W52" s="204">
        <f>IFERROR(SUMIF(SUMMARY!$C$27:$C$990,$C52,SUMMARY!AI$27:AI$990),0)</f>
        <v>0</v>
      </c>
      <c r="X52" s="205">
        <f>IFERROR(SUMIF(SUMMARY!$C$27:$C$990,$C52,SUMMARY!AJ$27:AJ$990),0)</f>
        <v>0</v>
      </c>
      <c r="Y52" s="203">
        <f>IFERROR(SUMIF(SUMMARY!$C$27:$C$990,$C52,SUMMARY!AK$27:AK$990),0)</f>
        <v>49</v>
      </c>
      <c r="Z52" s="219"/>
      <c r="AA52" s="229"/>
      <c r="AB52" s="229"/>
      <c r="AC52" s="229"/>
      <c r="AD52" s="230"/>
      <c r="AE52" s="230"/>
      <c r="AF52" s="230"/>
    </row>
    <row r="53" spans="2:32" ht="10.8" customHeight="1">
      <c r="B53" s="226"/>
      <c r="C53" s="191" t="s">
        <v>33</v>
      </c>
      <c r="D53" s="199">
        <f t="shared" si="39"/>
        <v>73</v>
      </c>
      <c r="E53" s="195"/>
      <c r="F53" s="195"/>
      <c r="G53" s="200">
        <f>IFERROR(SUMIF(SUMMARY!$C$27:$C$990,$C53,SUMMARY!S$27:S$990),0)</f>
        <v>7</v>
      </c>
      <c r="H53" s="201">
        <f>IFERROR(SUMIF(SUMMARY!$C$27:$C$990,$C53,SUMMARY!T$27:T$990),0)</f>
        <v>0</v>
      </c>
      <c r="I53" s="201">
        <f>IFERROR(SUMIF(SUMMARY!$C$27:$C$990,$C53,SUMMARY!U$27:U$990),0)</f>
        <v>0</v>
      </c>
      <c r="J53" s="202">
        <f>IFERROR(SUMIF(SUMMARY!$C$27:$C$990,$C53,SUMMARY!V$27:V$990),0)</f>
        <v>12</v>
      </c>
      <c r="K53" s="202">
        <f>IFERROR(SUMIF(SUMMARY!$C$27:$C$990,$C53,SUMMARY!W$27:W$990),0)</f>
        <v>0</v>
      </c>
      <c r="L53" s="202">
        <f>IFERROR(SUMIF(SUMMARY!$C$27:$C$990,$C53,SUMMARY!X$27:X$990),0)</f>
        <v>0</v>
      </c>
      <c r="M53" s="202">
        <f>IFERROR(SUMIF(SUMMARY!$C$27:$C$990,$C53,SUMMARY!Y$27:Y$990),0)</f>
        <v>16</v>
      </c>
      <c r="N53" s="203">
        <f>IFERROR(SUMIF(SUMMARY!$C$27:$C$990,$C53,SUMMARY!Z$27:Z$990),0)</f>
        <v>0</v>
      </c>
      <c r="O53" s="203">
        <f>IFERROR(SUMIF(SUMMARY!$C$27:$C$990,$C53,SUMMARY!AA$27:AA$990),0)</f>
        <v>0</v>
      </c>
      <c r="P53" s="203">
        <f>IFERROR(SUMIF(SUMMARY!$C$27:$C$990,$C53,SUMMARY!AB$27:AB$990),0)</f>
        <v>11</v>
      </c>
      <c r="Q53" s="204">
        <f>IFERROR(SUMIF(SUMMARY!$C$27:$C$990,$C53,SUMMARY!AC$27:AC$990),0)</f>
        <v>0</v>
      </c>
      <c r="R53" s="204">
        <f>IFERROR(SUMIF(SUMMARY!$C$27:$C$990,$C53,SUMMARY!AD$27:AD$990),0)</f>
        <v>0</v>
      </c>
      <c r="S53" s="203">
        <f>IFERROR(SUMIF(SUMMARY!$C$27:$C$990,$C53,SUMMARY!AE$27:AE$990),0)</f>
        <v>2</v>
      </c>
      <c r="T53" s="204">
        <f>IFERROR(SUMIF(SUMMARY!$C$27:$C$990,$C53,SUMMARY!AF$27:AF$990),0)</f>
        <v>0</v>
      </c>
      <c r="U53" s="204">
        <f>IFERROR(SUMIF(SUMMARY!$C$27:$C$990,$C53,SUMMARY!AG$27:AG$990),0)</f>
        <v>0</v>
      </c>
      <c r="V53" s="203">
        <f>IFERROR(SUMIF(SUMMARY!$C$27:$C$990,$C53,SUMMARY!AH$27:AH$990),0)</f>
        <v>14</v>
      </c>
      <c r="W53" s="204">
        <f>IFERROR(SUMIF(SUMMARY!$C$27:$C$990,$C53,SUMMARY!AI$27:AI$990),0)</f>
        <v>0</v>
      </c>
      <c r="X53" s="205">
        <f>IFERROR(SUMIF(SUMMARY!$C$27:$C$990,$C53,SUMMARY!AJ$27:AJ$990),0)</f>
        <v>0</v>
      </c>
      <c r="Y53" s="203">
        <f>IFERROR(SUMIF(SUMMARY!$C$27:$C$990,$C53,SUMMARY!AK$27:AK$990),0)</f>
        <v>11</v>
      </c>
      <c r="Z53" s="219"/>
      <c r="AA53" s="229"/>
      <c r="AB53" s="229"/>
      <c r="AC53" s="229"/>
      <c r="AD53" s="230"/>
      <c r="AE53" s="230"/>
      <c r="AF53" s="230"/>
    </row>
    <row r="54" spans="2:32" ht="10.8" customHeight="1">
      <c r="B54" s="226"/>
      <c r="C54" s="186" t="s">
        <v>477</v>
      </c>
      <c r="D54" s="213">
        <f>G54+J54+M54+P54+S54+V54+Y54</f>
        <v>1169</v>
      </c>
      <c r="E54" s="195"/>
      <c r="F54" s="195"/>
      <c r="G54" s="207">
        <f>G55+G56+G57</f>
        <v>112</v>
      </c>
      <c r="H54" s="208" t="e">
        <f t="shared" ref="H54:I54" si="42">H55+H56+H57+H58</f>
        <v>#REF!</v>
      </c>
      <c r="I54" s="208" t="e">
        <f t="shared" si="42"/>
        <v>#REF!</v>
      </c>
      <c r="J54" s="209">
        <f t="shared" ref="J54:Y54" si="43">J55+J56+J57</f>
        <v>182</v>
      </c>
      <c r="K54" s="209">
        <f t="shared" si="43"/>
        <v>0</v>
      </c>
      <c r="L54" s="209">
        <f t="shared" si="43"/>
        <v>0</v>
      </c>
      <c r="M54" s="209">
        <f t="shared" si="43"/>
        <v>161</v>
      </c>
      <c r="N54" s="209">
        <f t="shared" si="43"/>
        <v>0</v>
      </c>
      <c r="O54" s="209">
        <f t="shared" si="43"/>
        <v>0</v>
      </c>
      <c r="P54" s="209">
        <f t="shared" si="43"/>
        <v>139</v>
      </c>
      <c r="Q54" s="209">
        <f t="shared" si="43"/>
        <v>0</v>
      </c>
      <c r="R54" s="209">
        <f t="shared" si="43"/>
        <v>0</v>
      </c>
      <c r="S54" s="209">
        <f t="shared" si="43"/>
        <v>59</v>
      </c>
      <c r="T54" s="209">
        <f t="shared" si="43"/>
        <v>0</v>
      </c>
      <c r="U54" s="209">
        <f t="shared" si="43"/>
        <v>0</v>
      </c>
      <c r="V54" s="209">
        <f t="shared" si="43"/>
        <v>290</v>
      </c>
      <c r="W54" s="209">
        <f t="shared" si="43"/>
        <v>0</v>
      </c>
      <c r="X54" s="210">
        <f t="shared" si="43"/>
        <v>0</v>
      </c>
      <c r="Y54" s="209">
        <f t="shared" si="43"/>
        <v>226</v>
      </c>
      <c r="Z54" s="211"/>
      <c r="AA54" s="229"/>
      <c r="AB54" s="229"/>
      <c r="AC54" s="229"/>
      <c r="AD54" s="230"/>
      <c r="AE54" s="230"/>
      <c r="AF54" s="230"/>
    </row>
    <row r="55" spans="2:32" ht="10.8" customHeight="1">
      <c r="B55" s="226"/>
      <c r="C55" s="191" t="s">
        <v>182</v>
      </c>
      <c r="D55" s="199">
        <f t="shared" ref="D55:D64" si="44">G55+J55+M55+P55+S55+V55+Y55</f>
        <v>562</v>
      </c>
      <c r="E55" s="195"/>
      <c r="F55" s="195"/>
      <c r="G55" s="200">
        <f>IFERROR(SUMIF(SUMMARY!$C$27:$C$990,$C55,SUMMARY!S$27:S$990),0)</f>
        <v>79</v>
      </c>
      <c r="H55" s="212">
        <f>IFERROR(SUMIF(SUMMARY!$C$27:$C$990,$C55,SUMMARY!T$27:T$990),0)</f>
        <v>0</v>
      </c>
      <c r="I55" s="212">
        <f>IFERROR(SUMIF(SUMMARY!$C$27:$C$990,$C55,SUMMARY!U$27:U$990),0)</f>
        <v>0</v>
      </c>
      <c r="J55" s="202">
        <f>IFERROR(SUMIF(SUMMARY!$C$27:$C$990,$C55,SUMMARY!V$27:V$990),0)</f>
        <v>98</v>
      </c>
      <c r="K55" s="202">
        <f>IFERROR(SUMIF(SUMMARY!$C$27:$C$990,$C55,SUMMARY!W$27:W$990),0)</f>
        <v>0</v>
      </c>
      <c r="L55" s="202">
        <f>IFERROR(SUMIF(SUMMARY!$C$27:$C$990,$C55,SUMMARY!X$27:X$990),0)</f>
        <v>0</v>
      </c>
      <c r="M55" s="202">
        <f>IFERROR(SUMIF(SUMMARY!$C$27:$C$990,$C55,SUMMARY!Y$27:Y$990),0)</f>
        <v>101</v>
      </c>
      <c r="N55" s="203">
        <f>IFERROR(SUMIF(SUMMARY!$C$27:$C$990,$C55,SUMMARY!Z$27:Z$990),0)</f>
        <v>0</v>
      </c>
      <c r="O55" s="203">
        <f>IFERROR(SUMIF(SUMMARY!$C$27:$C$990,$C55,SUMMARY!AA$27:AA$990),0)</f>
        <v>0</v>
      </c>
      <c r="P55" s="203">
        <f>IFERROR(SUMIF(SUMMARY!$C$27:$C$990,$C55,SUMMARY!AB$27:AB$990),0)</f>
        <v>102</v>
      </c>
      <c r="Q55" s="204">
        <f>IFERROR(SUMIF(SUMMARY!$C$27:$C$990,$C55,SUMMARY!AC$27:AC$990),0)</f>
        <v>0</v>
      </c>
      <c r="R55" s="204">
        <f>IFERROR(SUMIF(SUMMARY!$C$27:$C$990,$C55,SUMMARY!AD$27:AD$990),0)</f>
        <v>0</v>
      </c>
      <c r="S55" s="203">
        <f>IFERROR(SUMIF(SUMMARY!$C$27:$C$990,$C55,SUMMARY!AE$27:AE$990),0)</f>
        <v>30</v>
      </c>
      <c r="T55" s="204">
        <f>IFERROR(SUMIF(SUMMARY!$C$27:$C$990,$C55,SUMMARY!AF$27:AF$990),0)</f>
        <v>0</v>
      </c>
      <c r="U55" s="204">
        <f>IFERROR(SUMIF(SUMMARY!$C$27:$C$990,$C55,SUMMARY!AG$27:AG$990),0)</f>
        <v>0</v>
      </c>
      <c r="V55" s="203">
        <f>IFERROR(SUMIF(SUMMARY!$C$27:$C$990,$C55,SUMMARY!AH$27:AH$990),0)</f>
        <v>70</v>
      </c>
      <c r="W55" s="204">
        <f>IFERROR(SUMIF(SUMMARY!$C$27:$C$990,$C55,SUMMARY!AI$27:AI$990),0)</f>
        <v>0</v>
      </c>
      <c r="X55" s="205">
        <f>IFERROR(SUMIF(SUMMARY!$C$27:$C$990,$C55,SUMMARY!AJ$27:AJ$990),0)</f>
        <v>0</v>
      </c>
      <c r="Y55" s="203">
        <f>IFERROR(SUMIF(SUMMARY!$C$27:$C$990,$C55,SUMMARY!AK$27:AK$990),0)</f>
        <v>82</v>
      </c>
      <c r="Z55" s="219"/>
      <c r="AA55" s="229"/>
      <c r="AB55" s="229"/>
      <c r="AC55" s="229"/>
      <c r="AD55" s="230"/>
      <c r="AE55" s="230"/>
      <c r="AF55" s="230"/>
    </row>
    <row r="56" spans="2:32" ht="10.8" customHeight="1">
      <c r="B56" s="226"/>
      <c r="C56" s="191" t="s">
        <v>190</v>
      </c>
      <c r="D56" s="199">
        <f t="shared" si="44"/>
        <v>19</v>
      </c>
      <c r="E56" s="195"/>
      <c r="F56" s="195"/>
      <c r="G56" s="200">
        <f>IFERROR(SUMIF(SUMMARY!$C$27:$C$990,$C56,SUMMARY!S$27:S$990),0)</f>
        <v>9</v>
      </c>
      <c r="H56" s="212">
        <f>IFERROR(SUMIF(SUMMARY!$C$27:$C$990,$C56,SUMMARY!T$27:T$990),0)</f>
        <v>0</v>
      </c>
      <c r="I56" s="212">
        <f>IFERROR(SUMIF(SUMMARY!$C$27:$C$990,$C56,SUMMARY!U$27:U$990),0)</f>
        <v>0</v>
      </c>
      <c r="J56" s="202">
        <f>IFERROR(SUMIF(SUMMARY!$C$27:$C$990,$C56,SUMMARY!V$27:V$990),0)</f>
        <v>0</v>
      </c>
      <c r="K56" s="202">
        <f>IFERROR(SUMIF(SUMMARY!$C$27:$C$990,$C56,SUMMARY!W$27:W$990),0)</f>
        <v>0</v>
      </c>
      <c r="L56" s="202">
        <f>IFERROR(SUMIF(SUMMARY!$C$27:$C$990,$C56,SUMMARY!X$27:X$990),0)</f>
        <v>0</v>
      </c>
      <c r="M56" s="202">
        <f>IFERROR(SUMIF(SUMMARY!$C$27:$C$990,$C56,SUMMARY!Y$27:Y$990),0)</f>
        <v>0</v>
      </c>
      <c r="N56" s="203">
        <f>IFERROR(SUMIF(SUMMARY!$C$27:$C$990,$C56,SUMMARY!Z$27:Z$990),0)</f>
        <v>0</v>
      </c>
      <c r="O56" s="203">
        <f>IFERROR(SUMIF(SUMMARY!$C$27:$C$990,$C56,SUMMARY!AA$27:AA$990),0)</f>
        <v>0</v>
      </c>
      <c r="P56" s="203">
        <f>IFERROR(SUMIF(SUMMARY!$C$27:$C$990,$C56,SUMMARY!AB$27:AB$990),0)</f>
        <v>1</v>
      </c>
      <c r="Q56" s="204">
        <f>IFERROR(SUMIF(SUMMARY!$C$27:$C$990,$C56,SUMMARY!AC$27:AC$990),0)</f>
        <v>0</v>
      </c>
      <c r="R56" s="204">
        <f>IFERROR(SUMIF(SUMMARY!$C$27:$C$990,$C56,SUMMARY!AD$27:AD$990),0)</f>
        <v>0</v>
      </c>
      <c r="S56" s="203">
        <f>IFERROR(SUMIF(SUMMARY!$C$27:$C$990,$C56,SUMMARY!AE$27:AE$990),0)</f>
        <v>5</v>
      </c>
      <c r="T56" s="204">
        <f>IFERROR(SUMIF(SUMMARY!$C$27:$C$990,$C56,SUMMARY!AF$27:AF$990),0)</f>
        <v>0</v>
      </c>
      <c r="U56" s="204">
        <f>IFERROR(SUMIF(SUMMARY!$C$27:$C$990,$C56,SUMMARY!AG$27:AG$990),0)</f>
        <v>0</v>
      </c>
      <c r="V56" s="203">
        <f>IFERROR(SUMIF(SUMMARY!$C$27:$C$990,$C56,SUMMARY!AH$27:AH$990),0)</f>
        <v>4</v>
      </c>
      <c r="W56" s="204">
        <f>IFERROR(SUMIF(SUMMARY!$C$27:$C$990,$C56,SUMMARY!AI$27:AI$990),0)</f>
        <v>0</v>
      </c>
      <c r="X56" s="205">
        <f>IFERROR(SUMIF(SUMMARY!$C$27:$C$990,$C56,SUMMARY!AJ$27:AJ$990),0)</f>
        <v>0</v>
      </c>
      <c r="Y56" s="203">
        <f>IFERROR(SUMIF(SUMMARY!$C$27:$C$990,$C56,SUMMARY!AK$27:AK$990),0)</f>
        <v>0</v>
      </c>
      <c r="Z56" s="219"/>
      <c r="AA56" s="229"/>
      <c r="AB56" s="229"/>
      <c r="AC56" s="229"/>
      <c r="AD56" s="230"/>
      <c r="AE56" s="230"/>
      <c r="AF56" s="230"/>
    </row>
    <row r="57" spans="2:32" ht="10.8" customHeight="1">
      <c r="B57" s="226"/>
      <c r="C57" s="191" t="s">
        <v>191</v>
      </c>
      <c r="D57" s="199">
        <f t="shared" si="44"/>
        <v>588</v>
      </c>
      <c r="E57" s="195"/>
      <c r="F57" s="195"/>
      <c r="G57" s="200">
        <f>IFERROR(SUMIF(SUMMARY!$C$27:$C$990,$C57,SUMMARY!S$27:S$990),0)</f>
        <v>24</v>
      </c>
      <c r="H57" s="212">
        <f>IFERROR(SUMIF(SUMMARY!$C$27:$C$990,$C57,SUMMARY!T$27:T$990),0)</f>
        <v>0</v>
      </c>
      <c r="I57" s="212">
        <f>IFERROR(SUMIF(SUMMARY!$C$27:$C$990,$C57,SUMMARY!U$27:U$990),0)</f>
        <v>0</v>
      </c>
      <c r="J57" s="202">
        <f>IFERROR(SUMIF(SUMMARY!$C$27:$C$990,$C57,SUMMARY!V$27:V$990),0)</f>
        <v>84</v>
      </c>
      <c r="K57" s="202">
        <f>IFERROR(SUMIF(SUMMARY!$C$27:$C$990,$C57,SUMMARY!W$27:W$990),0)</f>
        <v>0</v>
      </c>
      <c r="L57" s="202">
        <f>IFERROR(SUMIF(SUMMARY!$C$27:$C$990,$C57,SUMMARY!X$27:X$990),0)</f>
        <v>0</v>
      </c>
      <c r="M57" s="202">
        <f>IFERROR(SUMIF(SUMMARY!$C$27:$C$990,$C57,SUMMARY!Y$27:Y$990),0)</f>
        <v>60</v>
      </c>
      <c r="N57" s="203">
        <f>IFERROR(SUMIF(SUMMARY!$C$27:$C$990,$C57,SUMMARY!Z$27:Z$990),0)</f>
        <v>0</v>
      </c>
      <c r="O57" s="203">
        <f>IFERROR(SUMIF(SUMMARY!$C$27:$C$990,$C57,SUMMARY!AA$27:AA$990),0)</f>
        <v>0</v>
      </c>
      <c r="P57" s="203">
        <f>IFERROR(SUMIF(SUMMARY!$C$27:$C$990,$C57,SUMMARY!AB$27:AB$990),0)</f>
        <v>36</v>
      </c>
      <c r="Q57" s="204">
        <f>IFERROR(SUMIF(SUMMARY!$C$27:$C$990,$C57,SUMMARY!AC$27:AC$990),0)</f>
        <v>0</v>
      </c>
      <c r="R57" s="204">
        <f>IFERROR(SUMIF(SUMMARY!$C$27:$C$990,$C57,SUMMARY!AD$27:AD$990),0)</f>
        <v>0</v>
      </c>
      <c r="S57" s="203">
        <f>IFERROR(SUMIF(SUMMARY!$C$27:$C$990,$C57,SUMMARY!AE$27:AE$990),0)</f>
        <v>24</v>
      </c>
      <c r="T57" s="204">
        <f>IFERROR(SUMIF(SUMMARY!$C$27:$C$990,$C57,SUMMARY!AF$27:AF$990),0)</f>
        <v>0</v>
      </c>
      <c r="U57" s="204">
        <f>IFERROR(SUMIF(SUMMARY!$C$27:$C$990,$C57,SUMMARY!AG$27:AG$990),0)</f>
        <v>0</v>
      </c>
      <c r="V57" s="203">
        <f>IFERROR(SUMIF(SUMMARY!$C$27:$C$990,$C57,SUMMARY!AH$27:AH$990),0)</f>
        <v>216</v>
      </c>
      <c r="W57" s="204">
        <f>IFERROR(SUMIF(SUMMARY!$C$27:$C$990,$C57,SUMMARY!AI$27:AI$990),0)</f>
        <v>0</v>
      </c>
      <c r="X57" s="205">
        <f>IFERROR(SUMIF(SUMMARY!$C$27:$C$990,$C57,SUMMARY!AJ$27:AJ$990),0)</f>
        <v>0</v>
      </c>
      <c r="Y57" s="203">
        <f>IFERROR(SUMIF(SUMMARY!$C$27:$C$990,$C57,SUMMARY!AK$27:AK$990),0)</f>
        <v>144</v>
      </c>
      <c r="Z57" s="219"/>
      <c r="AA57" s="229"/>
      <c r="AB57" s="229"/>
      <c r="AC57" s="229"/>
      <c r="AD57" s="230"/>
      <c r="AE57" s="230"/>
      <c r="AF57" s="230"/>
    </row>
    <row r="58" spans="2:32" ht="10.8" customHeight="1">
      <c r="B58" s="226"/>
      <c r="C58" s="186" t="s">
        <v>340</v>
      </c>
      <c r="D58" s="213">
        <f t="shared" si="44"/>
        <v>266</v>
      </c>
      <c r="E58" s="214"/>
      <c r="F58" s="214"/>
      <c r="G58" s="207">
        <f>G59+G64</f>
        <v>25</v>
      </c>
      <c r="H58" s="208" t="e">
        <f>H59+H64+#REF!+H65</f>
        <v>#REF!</v>
      </c>
      <c r="I58" s="208" t="e">
        <f>I59+I64+#REF!+I65</f>
        <v>#REF!</v>
      </c>
      <c r="J58" s="209">
        <f t="shared" ref="J58:Y58" si="45">J59+J64</f>
        <v>41</v>
      </c>
      <c r="K58" s="209">
        <f t="shared" si="45"/>
        <v>0</v>
      </c>
      <c r="L58" s="209">
        <f t="shared" si="45"/>
        <v>0</v>
      </c>
      <c r="M58" s="209">
        <f t="shared" si="45"/>
        <v>33</v>
      </c>
      <c r="N58" s="209">
        <f t="shared" si="45"/>
        <v>0</v>
      </c>
      <c r="O58" s="209">
        <f t="shared" si="45"/>
        <v>0</v>
      </c>
      <c r="P58" s="209">
        <f t="shared" si="45"/>
        <v>26</v>
      </c>
      <c r="Q58" s="209">
        <f t="shared" si="45"/>
        <v>0</v>
      </c>
      <c r="R58" s="209">
        <f t="shared" si="45"/>
        <v>0</v>
      </c>
      <c r="S58" s="209">
        <f t="shared" si="45"/>
        <v>33</v>
      </c>
      <c r="T58" s="209">
        <f t="shared" si="45"/>
        <v>0</v>
      </c>
      <c r="U58" s="209">
        <f t="shared" si="45"/>
        <v>0</v>
      </c>
      <c r="V58" s="209">
        <f t="shared" si="45"/>
        <v>57</v>
      </c>
      <c r="W58" s="209">
        <f t="shared" si="45"/>
        <v>0</v>
      </c>
      <c r="X58" s="210">
        <f t="shared" si="45"/>
        <v>0</v>
      </c>
      <c r="Y58" s="209">
        <f t="shared" si="45"/>
        <v>51</v>
      </c>
      <c r="Z58" s="211"/>
      <c r="AA58" s="229"/>
      <c r="AB58" s="229"/>
      <c r="AC58" s="229"/>
      <c r="AD58" s="230"/>
      <c r="AE58" s="230"/>
      <c r="AF58" s="230"/>
    </row>
    <row r="59" spans="2:32" ht="10.8" customHeight="1">
      <c r="B59" s="226"/>
      <c r="C59" s="191" t="s">
        <v>60</v>
      </c>
      <c r="D59" s="199">
        <f t="shared" si="44"/>
        <v>236</v>
      </c>
      <c r="E59" s="195"/>
      <c r="F59" s="195"/>
      <c r="G59" s="200">
        <f>IFERROR(SUMIF(SUMMARY!$C$27:$C$990,$C59,SUMMARY!S$27:S$990),0)</f>
        <v>23</v>
      </c>
      <c r="H59" s="212">
        <f>IFERROR(SUMIF(SUMMARY!$C$27:$C$990,$C59,SUMMARY!T$27:T$990),0)</f>
        <v>0</v>
      </c>
      <c r="I59" s="212">
        <f>IFERROR(SUMIF(SUMMARY!$C$27:$C$990,$C59,SUMMARY!U$27:U$990),0)</f>
        <v>0</v>
      </c>
      <c r="J59" s="202">
        <f>IFERROR(SUMIF(SUMMARY!$C$27:$C$990,$C59,SUMMARY!V$27:V$990),0)</f>
        <v>30</v>
      </c>
      <c r="K59" s="202">
        <f>IFERROR(SUMIF(SUMMARY!$C$27:$C$990,$C59,SUMMARY!W$27:W$990),0)</f>
        <v>0</v>
      </c>
      <c r="L59" s="202">
        <f>IFERROR(SUMIF(SUMMARY!$C$27:$C$990,$C59,SUMMARY!X$27:X$990),0)</f>
        <v>0</v>
      </c>
      <c r="M59" s="202">
        <f>IFERROR(SUMIF(SUMMARY!$C$27:$C$990,$C59,SUMMARY!Y$27:Y$990),0)</f>
        <v>31</v>
      </c>
      <c r="N59" s="203">
        <f>IFERROR(SUMIF(SUMMARY!$C$27:$C$990,$C59,SUMMARY!Z$27:Z$990),0)</f>
        <v>0</v>
      </c>
      <c r="O59" s="203">
        <f>IFERROR(SUMIF(SUMMARY!$C$27:$C$990,$C59,SUMMARY!AA$27:AA$990),0)</f>
        <v>0</v>
      </c>
      <c r="P59" s="203">
        <f>IFERROR(SUMIF(SUMMARY!$C$27:$C$990,$C59,SUMMARY!AB$27:AB$990),0)</f>
        <v>24</v>
      </c>
      <c r="Q59" s="204">
        <f>IFERROR(SUMIF(SUMMARY!$C$27:$C$990,$C59,SUMMARY!AC$27:AC$990),0)</f>
        <v>0</v>
      </c>
      <c r="R59" s="204">
        <f>IFERROR(SUMIF(SUMMARY!$C$27:$C$990,$C59,SUMMARY!AD$27:AD$990),0)</f>
        <v>0</v>
      </c>
      <c r="S59" s="203">
        <f>IFERROR(SUMIF(SUMMARY!$C$27:$C$990,$C59,SUMMARY!AE$27:AE$990),0)</f>
        <v>29</v>
      </c>
      <c r="T59" s="204">
        <f>IFERROR(SUMIF(SUMMARY!$C$27:$C$990,$C59,SUMMARY!AF$27:AF$990),0)</f>
        <v>0</v>
      </c>
      <c r="U59" s="204">
        <f>IFERROR(SUMIF(SUMMARY!$C$27:$C$990,$C59,SUMMARY!AG$27:AG$990),0)</f>
        <v>0</v>
      </c>
      <c r="V59" s="203">
        <f>IFERROR(SUMIF(SUMMARY!$C$27:$C$990,$C59,SUMMARY!AH$27:AH$990),0)</f>
        <v>51</v>
      </c>
      <c r="W59" s="204">
        <f>IFERROR(SUMIF(SUMMARY!$C$27:$C$990,$C59,SUMMARY!AI$27:AI$990),0)</f>
        <v>0</v>
      </c>
      <c r="X59" s="205">
        <f>IFERROR(SUMIF(SUMMARY!$C$27:$C$990,$C59,SUMMARY!AJ$27:AJ$990),0)</f>
        <v>0</v>
      </c>
      <c r="Y59" s="203">
        <f>IFERROR(SUMIF(SUMMARY!$C$27:$C$990,$C59,SUMMARY!AK$27:AK$990),0)</f>
        <v>48</v>
      </c>
      <c r="Z59" s="219"/>
      <c r="AA59" s="229"/>
      <c r="AB59" s="229"/>
      <c r="AC59" s="229"/>
      <c r="AD59" s="230"/>
      <c r="AE59" s="230"/>
      <c r="AF59" s="230"/>
    </row>
    <row r="60" spans="2:32" ht="10.8" customHeight="1">
      <c r="B60" s="226"/>
      <c r="C60" s="191" t="s">
        <v>84</v>
      </c>
      <c r="D60" s="199">
        <f t="shared" si="44"/>
        <v>231</v>
      </c>
      <c r="E60" s="195"/>
      <c r="F60" s="195"/>
      <c r="G60" s="200">
        <f>IFERROR(SUMIF(SUMMARY!$C$27:$C$990,$C60,SUMMARY!S$27:S$990),0)</f>
        <v>21</v>
      </c>
      <c r="H60" s="212">
        <f>IFERROR(SUMIF(SUMMARY!$C$27:$C$990,$C60,SUMMARY!T$27:T$990),0)</f>
        <v>0</v>
      </c>
      <c r="I60" s="212">
        <f>IFERROR(SUMIF(SUMMARY!$C$27:$C$990,$C60,SUMMARY!U$27:U$990),0)</f>
        <v>0</v>
      </c>
      <c r="J60" s="202">
        <f>IFERROR(SUMIF(SUMMARY!$C$27:$C$990,$C60,SUMMARY!V$27:V$990),0)</f>
        <v>30</v>
      </c>
      <c r="K60" s="202">
        <f>IFERROR(SUMIF(SUMMARY!$C$27:$C$990,$C60,SUMMARY!W$27:W$990),0)</f>
        <v>0</v>
      </c>
      <c r="L60" s="202">
        <f>IFERROR(SUMIF(SUMMARY!$C$27:$C$990,$C60,SUMMARY!X$27:X$990),0)</f>
        <v>0</v>
      </c>
      <c r="M60" s="202">
        <f>IFERROR(SUMIF(SUMMARY!$C$27:$C$990,$C60,SUMMARY!Y$27:Y$990),0)</f>
        <v>28</v>
      </c>
      <c r="N60" s="203">
        <f>IFERROR(SUMIF(SUMMARY!$C$27:$C$990,$C60,SUMMARY!Z$27:Z$990),0)</f>
        <v>0</v>
      </c>
      <c r="O60" s="203">
        <f>IFERROR(SUMIF(SUMMARY!$C$27:$C$990,$C60,SUMMARY!AA$27:AA$990),0)</f>
        <v>0</v>
      </c>
      <c r="P60" s="203">
        <f>IFERROR(SUMIF(SUMMARY!$C$27:$C$990,$C60,SUMMARY!AB$27:AB$990),0)</f>
        <v>18</v>
      </c>
      <c r="Q60" s="204">
        <f>IFERROR(SUMIF(SUMMARY!$C$27:$C$990,$C60,SUMMARY!AC$27:AC$990),0)</f>
        <v>0</v>
      </c>
      <c r="R60" s="204">
        <f>IFERROR(SUMIF(SUMMARY!$C$27:$C$990,$C60,SUMMARY!AD$27:AD$990),0)</f>
        <v>0</v>
      </c>
      <c r="S60" s="203">
        <f>IFERROR(SUMIF(SUMMARY!$C$27:$C$990,$C60,SUMMARY!AE$27:AE$990),0)</f>
        <v>49</v>
      </c>
      <c r="T60" s="204">
        <f>IFERROR(SUMIF(SUMMARY!$C$27:$C$990,$C60,SUMMARY!AF$27:AF$990),0)</f>
        <v>0</v>
      </c>
      <c r="U60" s="204">
        <f>IFERROR(SUMIF(SUMMARY!$C$27:$C$990,$C60,SUMMARY!AG$27:AG$990),0)</f>
        <v>0</v>
      </c>
      <c r="V60" s="203">
        <f>IFERROR(SUMIF(SUMMARY!$C$27:$C$990,$C60,SUMMARY!AH$27:AH$990),0)</f>
        <v>49</v>
      </c>
      <c r="W60" s="204">
        <f>IFERROR(SUMIF(SUMMARY!$C$27:$C$990,$C60,SUMMARY!AI$27:AI$990),0)</f>
        <v>0</v>
      </c>
      <c r="X60" s="205">
        <f>IFERROR(SUMIF(SUMMARY!$C$27:$C$990,$C60,SUMMARY!AJ$27:AJ$990),0)</f>
        <v>0</v>
      </c>
      <c r="Y60" s="203">
        <f>IFERROR(SUMIF(SUMMARY!$C$27:$C$990,$C60,SUMMARY!AK$27:AK$990),0)</f>
        <v>36</v>
      </c>
      <c r="Z60" s="219"/>
      <c r="AA60" s="229"/>
      <c r="AB60" s="229"/>
      <c r="AC60" s="229"/>
      <c r="AD60" s="230"/>
      <c r="AE60" s="230"/>
      <c r="AF60" s="230"/>
    </row>
    <row r="61" spans="2:32" ht="14.4" customHeight="1">
      <c r="B61" s="226"/>
      <c r="C61" s="186" t="s">
        <v>291</v>
      </c>
      <c r="D61" s="194">
        <f t="shared" si="44"/>
        <v>283</v>
      </c>
      <c r="E61" s="195"/>
      <c r="F61" s="195"/>
      <c r="G61" s="206">
        <f>IFERROR(SUMIF(SUMMARY!$C$27:$C$990,$C61,SUMMARY!S$27:S$990),0)</f>
        <v>28</v>
      </c>
      <c r="H61" s="208">
        <f>IFERROR(SUMIF(SUMMARY!$C$27:$C$990,$C61,SUMMARY!T$27:T$990),0)</f>
        <v>0</v>
      </c>
      <c r="I61" s="208">
        <f>IFERROR(SUMIF(SUMMARY!$C$27:$C$990,$C61,SUMMARY!U$27:U$990),0)</f>
        <v>0</v>
      </c>
      <c r="J61" s="216">
        <f>IFERROR(SUMIF(SUMMARY!$C$27:$C$990,$C61,SUMMARY!V$27:V$990),0)</f>
        <v>61</v>
      </c>
      <c r="K61" s="216">
        <f>IFERROR(SUMIF(SUMMARY!$C$27:$C$990,$C61,SUMMARY!W$27:W$990),0)</f>
        <v>0</v>
      </c>
      <c r="L61" s="216">
        <f>IFERROR(SUMIF(SUMMARY!$C$27:$C$990,$C61,SUMMARY!X$27:X$990),0)</f>
        <v>0</v>
      </c>
      <c r="M61" s="216">
        <f>IFERROR(SUMIF(SUMMARY!$C$27:$C$990,$C61,SUMMARY!Y$27:Y$990),0)</f>
        <v>0</v>
      </c>
      <c r="N61" s="196">
        <f>IFERROR(SUMIF(SUMMARY!$C$27:$C$990,$C61,SUMMARY!Z$27:Z$990),0)</f>
        <v>0</v>
      </c>
      <c r="O61" s="196">
        <f>IFERROR(SUMIF(SUMMARY!$C$27:$C$990,$C61,SUMMARY!AA$27:AA$990),0)</f>
        <v>0</v>
      </c>
      <c r="P61" s="196">
        <f>IFERROR(SUMIF(SUMMARY!$C$27:$C$990,$C61,SUMMARY!AB$27:AB$990),0)</f>
        <v>26</v>
      </c>
      <c r="Q61" s="209">
        <f>IFERROR(SUMIF(SUMMARY!$C$27:$C$990,$C61,SUMMARY!AC$27:AC$990),0)</f>
        <v>0</v>
      </c>
      <c r="R61" s="209">
        <f>IFERROR(SUMIF(SUMMARY!$C$27:$C$990,$C61,SUMMARY!AD$27:AD$990),0)</f>
        <v>0</v>
      </c>
      <c r="S61" s="196">
        <f>IFERROR(SUMIF(SUMMARY!$C$27:$C$990,$C61,SUMMARY!AE$27:AE$990),0)</f>
        <v>70</v>
      </c>
      <c r="T61" s="209">
        <f>IFERROR(SUMIF(SUMMARY!$C$27:$C$990,$C61,SUMMARY!AF$27:AF$990),0)</f>
        <v>0</v>
      </c>
      <c r="U61" s="209">
        <f>IFERROR(SUMIF(SUMMARY!$C$27:$C$990,$C61,SUMMARY!AG$27:AG$990),0)</f>
        <v>0</v>
      </c>
      <c r="V61" s="196">
        <f>IFERROR(SUMIF(SUMMARY!$C$27:$C$990,$C61,SUMMARY!AH$27:AH$990),0)</f>
        <v>74</v>
      </c>
      <c r="W61" s="209">
        <f>IFERROR(SUMIF(SUMMARY!$C$27:$C$990,$C61,SUMMARY!AI$27:AI$990),0)</f>
        <v>0</v>
      </c>
      <c r="X61" s="210">
        <f>IFERROR(SUMIF(SUMMARY!$C$27:$C$990,$C61,SUMMARY!AJ$27:AJ$990),0)</f>
        <v>0</v>
      </c>
      <c r="Y61" s="196">
        <f>IFERROR(SUMIF(SUMMARY!$C$27:$C$990,$C61,SUMMARY!AK$27:AK$990),0)</f>
        <v>24</v>
      </c>
      <c r="Z61" s="198"/>
      <c r="AA61" s="229"/>
      <c r="AB61" s="229"/>
      <c r="AC61" s="229"/>
      <c r="AD61" s="230"/>
      <c r="AE61" s="230"/>
      <c r="AF61" s="230"/>
    </row>
    <row r="62" spans="2:32" ht="14.4" customHeight="1">
      <c r="B62" s="226"/>
      <c r="C62" s="186" t="s">
        <v>303</v>
      </c>
      <c r="D62" s="213">
        <f t="shared" si="44"/>
        <v>552</v>
      </c>
      <c r="E62" s="195"/>
      <c r="F62" s="195"/>
      <c r="G62" s="206">
        <f>IFERROR(SUMIF(SUMMARY!$C$27:$C$990,$C62,SUMMARY!S$27:S$990),0)</f>
        <v>40</v>
      </c>
      <c r="H62" s="208">
        <f>IFERROR(SUMIF(SUMMARY!$C$27:$C$990,$C62,SUMMARY!T$27:T$990),0)</f>
        <v>0</v>
      </c>
      <c r="I62" s="208">
        <f>IFERROR(SUMIF(SUMMARY!$C$27:$C$990,$C62,SUMMARY!U$27:U$990),0)</f>
        <v>0</v>
      </c>
      <c r="J62" s="216">
        <f>IFERROR(SUMIF(SUMMARY!$C$27:$C$990,$C62,SUMMARY!V$27:V$990),0)</f>
        <v>116</v>
      </c>
      <c r="K62" s="216">
        <f>IFERROR(SUMIF(SUMMARY!$C$27:$C$990,$C62,SUMMARY!W$27:W$990),0)</f>
        <v>0</v>
      </c>
      <c r="L62" s="216">
        <f>IFERROR(SUMIF(SUMMARY!$C$27:$C$990,$C62,SUMMARY!X$27:X$990),0)</f>
        <v>0</v>
      </c>
      <c r="M62" s="216">
        <f>IFERROR(SUMIF(SUMMARY!$C$27:$C$990,$C62,SUMMARY!Y$27:Y$990),0)</f>
        <v>20</v>
      </c>
      <c r="N62" s="196">
        <f>IFERROR(SUMIF(SUMMARY!$C$27:$C$990,$C62,SUMMARY!Z$27:Z$990),0)</f>
        <v>0</v>
      </c>
      <c r="O62" s="196">
        <f>IFERROR(SUMIF(SUMMARY!$C$27:$C$990,$C62,SUMMARY!AA$27:AA$990),0)</f>
        <v>0</v>
      </c>
      <c r="P62" s="196">
        <f>IFERROR(SUMIF(SUMMARY!$C$27:$C$990,$C62,SUMMARY!AB$27:AB$990),0)</f>
        <v>40</v>
      </c>
      <c r="Q62" s="209">
        <f>IFERROR(SUMIF(SUMMARY!$C$27:$C$990,$C62,SUMMARY!AC$27:AC$990),0)</f>
        <v>0</v>
      </c>
      <c r="R62" s="209">
        <f>IFERROR(SUMIF(SUMMARY!$C$27:$C$990,$C62,SUMMARY!AD$27:AD$990),0)</f>
        <v>0</v>
      </c>
      <c r="S62" s="196">
        <f>IFERROR(SUMIF(SUMMARY!$C$27:$C$990,$C62,SUMMARY!AE$27:AE$990),0)</f>
        <v>212</v>
      </c>
      <c r="T62" s="209">
        <f>IFERROR(SUMIF(SUMMARY!$C$27:$C$990,$C62,SUMMARY!AF$27:AF$990),0)</f>
        <v>0</v>
      </c>
      <c r="U62" s="209">
        <f>IFERROR(SUMIF(SUMMARY!$C$27:$C$990,$C62,SUMMARY!AG$27:AG$990),0)</f>
        <v>0</v>
      </c>
      <c r="V62" s="196">
        <f>IFERROR(SUMIF(SUMMARY!$C$27:$C$990,$C62,SUMMARY!AH$27:AH$990),0)</f>
        <v>64</v>
      </c>
      <c r="W62" s="209">
        <f>IFERROR(SUMIF(SUMMARY!$C$27:$C$990,$C62,SUMMARY!AI$27:AI$990),0)</f>
        <v>0</v>
      </c>
      <c r="X62" s="210">
        <f>IFERROR(SUMIF(SUMMARY!$C$27:$C$990,$C62,SUMMARY!AJ$27:AJ$990),0)</f>
        <v>0</v>
      </c>
      <c r="Y62" s="196">
        <f>IFERROR(SUMIF(SUMMARY!$C$27:$C$990,$C62,SUMMARY!AK$27:AK$990),0)</f>
        <v>60</v>
      </c>
      <c r="Z62" s="198"/>
      <c r="AA62" s="229"/>
      <c r="AB62" s="229"/>
      <c r="AC62" s="229"/>
      <c r="AD62" s="230"/>
      <c r="AE62" s="230"/>
      <c r="AF62" s="230"/>
    </row>
    <row r="63" spans="2:32" ht="14.4" customHeight="1">
      <c r="B63" s="226"/>
      <c r="C63" s="186" t="s">
        <v>307</v>
      </c>
      <c r="D63" s="194">
        <f t="shared" si="44"/>
        <v>10</v>
      </c>
      <c r="E63" s="195"/>
      <c r="F63" s="195"/>
      <c r="G63" s="206">
        <f>IFERROR(SUMIF(SUMMARY!$C$27:$C$990,$C63,SUMMARY!S$27:S$990),0)</f>
        <v>0</v>
      </c>
      <c r="H63" s="208">
        <f>IFERROR(SUMIF(SUMMARY!$C$27:$C$990,$C63,SUMMARY!T$27:T$990),0)</f>
        <v>0</v>
      </c>
      <c r="I63" s="208">
        <f>IFERROR(SUMIF(SUMMARY!$C$27:$C$990,$C63,SUMMARY!U$27:U$990),0)</f>
        <v>0</v>
      </c>
      <c r="J63" s="216">
        <f>IFERROR(SUMIF(SUMMARY!$C$27:$C$990,$C63,SUMMARY!V$27:V$990),0)</f>
        <v>0</v>
      </c>
      <c r="K63" s="216">
        <f>IFERROR(SUMIF(SUMMARY!$C$27:$C$990,$C63,SUMMARY!W$27:W$990),0)</f>
        <v>0</v>
      </c>
      <c r="L63" s="216">
        <f>IFERROR(SUMIF(SUMMARY!$C$27:$C$990,$C63,SUMMARY!X$27:X$990),0)</f>
        <v>0</v>
      </c>
      <c r="M63" s="216">
        <f>IFERROR(SUMIF(SUMMARY!$C$27:$C$990,$C63,SUMMARY!Y$27:Y$990),0)</f>
        <v>0</v>
      </c>
      <c r="N63" s="196">
        <f>IFERROR(SUMIF(SUMMARY!$C$27:$C$990,$C63,SUMMARY!Z$27:Z$990),0)</f>
        <v>0</v>
      </c>
      <c r="O63" s="196">
        <f>IFERROR(SUMIF(SUMMARY!$C$27:$C$990,$C63,SUMMARY!AA$27:AA$990),0)</f>
        <v>0</v>
      </c>
      <c r="P63" s="196">
        <f>IFERROR(SUMIF(SUMMARY!$C$27:$C$990,$C63,SUMMARY!AB$27:AB$990),0)</f>
        <v>4</v>
      </c>
      <c r="Q63" s="209">
        <f>IFERROR(SUMIF(SUMMARY!$C$27:$C$990,$C63,SUMMARY!AC$27:AC$990),0)</f>
        <v>0</v>
      </c>
      <c r="R63" s="209">
        <f>IFERROR(SUMIF(SUMMARY!$C$27:$C$990,$C63,SUMMARY!AD$27:AD$990),0)</f>
        <v>0</v>
      </c>
      <c r="S63" s="196">
        <f>IFERROR(SUMIF(SUMMARY!$C$27:$C$990,$C63,SUMMARY!AE$27:AE$990),0)</f>
        <v>4</v>
      </c>
      <c r="T63" s="209">
        <f>IFERROR(SUMIF(SUMMARY!$C$27:$C$990,$C63,SUMMARY!AF$27:AF$990),0)</f>
        <v>0</v>
      </c>
      <c r="U63" s="209">
        <f>IFERROR(SUMIF(SUMMARY!$C$27:$C$990,$C63,SUMMARY!AG$27:AG$990),0)</f>
        <v>0</v>
      </c>
      <c r="V63" s="196">
        <f>IFERROR(SUMIF(SUMMARY!$C$27:$C$990,$C63,SUMMARY!AH$27:AH$990),0)</f>
        <v>1</v>
      </c>
      <c r="W63" s="209">
        <f>IFERROR(SUMIF(SUMMARY!$C$27:$C$990,$C63,SUMMARY!AI$27:AI$990),0)</f>
        <v>0</v>
      </c>
      <c r="X63" s="210">
        <f>IFERROR(SUMIF(SUMMARY!$C$27:$C$990,$C63,SUMMARY!AJ$27:AJ$990),0)</f>
        <v>0</v>
      </c>
      <c r="Y63" s="196">
        <f>IFERROR(SUMIF(SUMMARY!$C$27:$C$990,$C63,SUMMARY!AK$27:AK$990),0)</f>
        <v>1</v>
      </c>
      <c r="Z63" s="198"/>
      <c r="AA63" s="229"/>
      <c r="AB63" s="229"/>
      <c r="AC63" s="229"/>
      <c r="AD63" s="230"/>
      <c r="AE63" s="230"/>
      <c r="AF63" s="230"/>
    </row>
    <row r="64" spans="2:32" ht="14.4" customHeight="1">
      <c r="B64" s="226"/>
      <c r="C64" s="186" t="s">
        <v>979</v>
      </c>
      <c r="D64" s="194">
        <f t="shared" si="44"/>
        <v>30</v>
      </c>
      <c r="E64" s="195"/>
      <c r="F64" s="195"/>
      <c r="G64" s="206">
        <f>IFERROR(SUMIF(SUMMARY!$C$27:$C$990,$C64,SUMMARY!S$27:S$990),0)</f>
        <v>2</v>
      </c>
      <c r="H64" s="208">
        <f>IFERROR(SUMIF(SUMMARY!$C$27:$C$990,$C64,SUMMARY!T$27:T$990),0)</f>
        <v>0</v>
      </c>
      <c r="I64" s="208">
        <f>IFERROR(SUMIF(SUMMARY!$C$27:$C$990,$C64,SUMMARY!U$27:U$990),0)</f>
        <v>0</v>
      </c>
      <c r="J64" s="216">
        <f>IFERROR(SUMIF(SUMMARY!$C$27:$C$990,$C64,SUMMARY!V$27:V$990),0)</f>
        <v>11</v>
      </c>
      <c r="K64" s="216">
        <f>IFERROR(SUMIF(SUMMARY!$C$27:$C$990,$C64,SUMMARY!W$27:W$990),0)</f>
        <v>0</v>
      </c>
      <c r="L64" s="216">
        <f>IFERROR(SUMIF(SUMMARY!$C$27:$C$990,$C64,SUMMARY!X$27:X$990),0)</f>
        <v>0</v>
      </c>
      <c r="M64" s="216">
        <f>IFERROR(SUMIF(SUMMARY!$C$27:$C$990,$C64,SUMMARY!Y$27:Y$990),0)</f>
        <v>2</v>
      </c>
      <c r="N64" s="196">
        <f>IFERROR(SUMIF(SUMMARY!$C$27:$C$990,$C64,SUMMARY!Z$27:Z$990),0)</f>
        <v>0</v>
      </c>
      <c r="O64" s="196">
        <f>IFERROR(SUMIF(SUMMARY!$C$27:$C$990,$C64,SUMMARY!AA$27:AA$990),0)</f>
        <v>0</v>
      </c>
      <c r="P64" s="196">
        <f>IFERROR(SUMIF(SUMMARY!$C$27:$C$990,$C64,SUMMARY!AB$27:AB$990),0)</f>
        <v>2</v>
      </c>
      <c r="Q64" s="209">
        <f>IFERROR(SUMIF(SUMMARY!$C$27:$C$990,$C64,SUMMARY!AC$27:AC$990),0)</f>
        <v>0</v>
      </c>
      <c r="R64" s="209">
        <f>IFERROR(SUMIF(SUMMARY!$C$27:$C$990,$C64,SUMMARY!AD$27:AD$990),0)</f>
        <v>0</v>
      </c>
      <c r="S64" s="196">
        <f>IFERROR(SUMIF(SUMMARY!$C$27:$C$990,$C64,SUMMARY!AE$27:AE$990),0)</f>
        <v>4</v>
      </c>
      <c r="T64" s="209">
        <f>IFERROR(SUMIF(SUMMARY!$C$27:$C$990,$C64,SUMMARY!AF$27:AF$990),0)</f>
        <v>0</v>
      </c>
      <c r="U64" s="209">
        <f>IFERROR(SUMIF(SUMMARY!$C$27:$C$990,$C64,SUMMARY!AG$27:AG$990),0)</f>
        <v>0</v>
      </c>
      <c r="V64" s="196">
        <f>IFERROR(SUMIF(SUMMARY!$C$27:$C$990,$C64,SUMMARY!AH$27:AH$990),0)</f>
        <v>6</v>
      </c>
      <c r="W64" s="209">
        <f>IFERROR(SUMIF(SUMMARY!$C$27:$C$990,$C64,SUMMARY!AI$27:AI$990),0)</f>
        <v>0</v>
      </c>
      <c r="X64" s="210">
        <f>IFERROR(SUMIF(SUMMARY!$C$27:$C$990,$C64,SUMMARY!AJ$27:AJ$990),0)</f>
        <v>0</v>
      </c>
      <c r="Y64" s="196">
        <f>IFERROR(SUMIF(SUMMARY!$C$27:$C$990,$C64,SUMMARY!AK$27:AK$990),0)</f>
        <v>3</v>
      </c>
      <c r="Z64" s="198"/>
      <c r="AA64" s="229"/>
      <c r="AB64" s="229"/>
      <c r="AC64" s="229"/>
      <c r="AD64" s="230"/>
      <c r="AE64" s="230"/>
      <c r="AF64" s="230"/>
    </row>
  </sheetData>
  <mergeCells count="13">
    <mergeCell ref="AD8:AF14"/>
    <mergeCell ref="C9:D9"/>
    <mergeCell ref="AA15:AC64"/>
    <mergeCell ref="AD15:AF64"/>
    <mergeCell ref="B37:B64"/>
    <mergeCell ref="C37:D37"/>
    <mergeCell ref="C38:D38"/>
    <mergeCell ref="AA8:AC14"/>
    <mergeCell ref="B3:B6"/>
    <mergeCell ref="D4:D6"/>
    <mergeCell ref="E4:E6"/>
    <mergeCell ref="B8:B35"/>
    <mergeCell ref="C8:D8"/>
  </mergeCells>
  <conditionalFormatting sqref="F6:AI6">
    <cfRule type="cellIs" dxfId="5" priority="1" operator="lessThan">
      <formula>0</formula>
    </cfRule>
    <cfRule type="cellIs" dxfId="4" priority="2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3:AI64"/>
  <sheetViews>
    <sheetView zoomScale="50" zoomScaleNormal="50" workbookViewId="0">
      <selection activeCell="E4" sqref="E4:E6"/>
    </sheetView>
  </sheetViews>
  <sheetFormatPr defaultRowHeight="10.8"/>
  <cols>
    <col min="1" max="2" width="8.88671875" style="178"/>
    <col min="3" max="3" width="43.33203125" style="178" bestFit="1" customWidth="1"/>
    <col min="4" max="7" width="20.77734375" style="178" customWidth="1"/>
    <col min="8" max="9" width="15.77734375" style="178" hidden="1" customWidth="1"/>
    <col min="10" max="10" width="20.77734375" style="178" customWidth="1"/>
    <col min="11" max="12" width="15.77734375" style="178" hidden="1" customWidth="1"/>
    <col min="13" max="13" width="20.77734375" style="178" customWidth="1"/>
    <col min="14" max="15" width="15.77734375" style="178" hidden="1" customWidth="1"/>
    <col min="16" max="16" width="20.77734375" style="178" customWidth="1"/>
    <col min="17" max="18" width="15.77734375" style="178" hidden="1" customWidth="1"/>
    <col min="19" max="19" width="20.77734375" style="178" customWidth="1"/>
    <col min="20" max="21" width="15.77734375" style="178" hidden="1" customWidth="1"/>
    <col min="22" max="22" width="20.77734375" style="178" customWidth="1"/>
    <col min="23" max="24" width="15.77734375" style="178" hidden="1" customWidth="1"/>
    <col min="25" max="35" width="20.77734375" style="178" customWidth="1"/>
    <col min="36" max="16384" width="8.88671875" style="178"/>
  </cols>
  <sheetData>
    <row r="3" spans="2:35" s="165" customFormat="1" ht="39.6">
      <c r="B3" s="221" t="s">
        <v>908</v>
      </c>
      <c r="C3" s="163" t="s">
        <v>896</v>
      </c>
      <c r="D3" s="164" t="s">
        <v>1065</v>
      </c>
      <c r="E3" s="164" t="s">
        <v>994</v>
      </c>
      <c r="F3" s="164" t="s">
        <v>5</v>
      </c>
      <c r="G3" s="164" t="s">
        <v>0</v>
      </c>
      <c r="H3" s="164"/>
      <c r="I3" s="164"/>
      <c r="J3" s="164" t="s">
        <v>4</v>
      </c>
      <c r="K3" s="164"/>
      <c r="L3" s="164"/>
      <c r="M3" s="164" t="s">
        <v>912</v>
      </c>
      <c r="N3" s="164"/>
      <c r="O3" s="164"/>
      <c r="P3" s="164" t="s">
        <v>897</v>
      </c>
      <c r="Q3" s="164"/>
      <c r="R3" s="164"/>
      <c r="S3" s="164" t="s">
        <v>898</v>
      </c>
      <c r="T3" s="164"/>
      <c r="U3" s="164"/>
      <c r="V3" s="164" t="s">
        <v>995</v>
      </c>
      <c r="W3" s="164"/>
      <c r="X3" s="164"/>
      <c r="Y3" s="164" t="s">
        <v>996</v>
      </c>
      <c r="Z3" s="164" t="s">
        <v>1011</v>
      </c>
      <c r="AA3" s="164" t="s">
        <v>899</v>
      </c>
      <c r="AB3" s="164" t="s">
        <v>900</v>
      </c>
      <c r="AC3" s="164" t="s">
        <v>901</v>
      </c>
      <c r="AD3" s="164" t="s">
        <v>902</v>
      </c>
      <c r="AE3" s="164" t="s">
        <v>903</v>
      </c>
      <c r="AF3" s="164" t="s">
        <v>904</v>
      </c>
      <c r="AG3" s="164" t="s">
        <v>909</v>
      </c>
      <c r="AH3" s="164" t="s">
        <v>910</v>
      </c>
      <c r="AI3" s="164" t="s">
        <v>980</v>
      </c>
    </row>
    <row r="4" spans="2:35" s="165" customFormat="1" ht="30" customHeight="1">
      <c r="B4" s="222"/>
      <c r="C4" s="166" t="str">
        <f>B8</f>
        <v>WK 20</v>
      </c>
      <c r="D4" s="224">
        <f ca="1">F4/SUMMARY!J7</f>
        <v>0.2116994252873563</v>
      </c>
      <c r="E4" s="225">
        <f>SUMMARY!F27</f>
        <v>255182.40000000002</v>
      </c>
      <c r="F4" s="167">
        <f>IFERROR(SUMIF($C$10:$C$35,$C10,$D$10:$D$35),0)</f>
        <v>73671.399999999994</v>
      </c>
      <c r="G4" s="167">
        <f>IFERROR(SUMIF($C$10:$C$35,C11,$D$10:$D$35),0)</f>
        <v>16743.5</v>
      </c>
      <c r="H4" s="168"/>
      <c r="I4" s="168"/>
      <c r="J4" s="167">
        <f>IFERROR(SUMIF($C$10:$C$35,C12,$D$10:$D$35),0)</f>
        <v>55984.3</v>
      </c>
      <c r="K4" s="168"/>
      <c r="L4" s="168"/>
      <c r="M4" s="167">
        <f>IFERROR(SUMIF($C$10:$C$35,C13,$D$10:$D$35)+SUMIF($C$10:$C$35,C14,$D$10:$D$35),0)</f>
        <v>943.6</v>
      </c>
      <c r="N4" s="168"/>
      <c r="O4" s="168"/>
      <c r="P4" s="169">
        <f>IFERROR(SUMIF($C$10:$C$35,C15,$D$10:$D$35),0)</f>
        <v>2535</v>
      </c>
      <c r="Q4" s="168"/>
      <c r="R4" s="168"/>
      <c r="S4" s="168">
        <f>IFERROR(F4/P4,0)</f>
        <v>29.061696252465481</v>
      </c>
      <c r="T4" s="168"/>
      <c r="U4" s="168"/>
      <c r="V4" s="169">
        <f>IFERROR(SUMIF($C$10:$C$35,C20,$D$10:$D$35),0)</f>
        <v>623</v>
      </c>
      <c r="W4" s="168"/>
      <c r="X4" s="168"/>
      <c r="Y4" s="168">
        <f>IFERROR(F4/V4,0)</f>
        <v>118.25264847512038</v>
      </c>
      <c r="Z4" s="217">
        <f>IFERROR(P4/V4,0)</f>
        <v>4.069020866773676</v>
      </c>
      <c r="AA4" s="169">
        <f>IFERROR(SUMIF($C$10:$C$35,C25,$D$10:$D$35),0)</f>
        <v>1169</v>
      </c>
      <c r="AB4" s="170">
        <f>IFERROR(AA4/P4,0)</f>
        <v>0.4611439842209073</v>
      </c>
      <c r="AC4" s="169">
        <f>IFERROR(SUMIF($C$10:$C$35,C29,$D$10:$D$35),0)</f>
        <v>266</v>
      </c>
      <c r="AD4" s="170">
        <f>IFERROR(AC4/P4,0)</f>
        <v>0.10493096646942801</v>
      </c>
      <c r="AE4" s="169">
        <f>IFERROR(SUMIF($C$10:$C$35,C32,$D$10:$D$35),0)</f>
        <v>283</v>
      </c>
      <c r="AF4" s="170">
        <f>IFERROR(AE4/P4,0)</f>
        <v>0.1116370808678501</v>
      </c>
      <c r="AG4" s="169">
        <f>IFERROR(SUMIF($C$10:$C$35,C33,$D$10:$D$35),0)</f>
        <v>552</v>
      </c>
      <c r="AH4" s="169">
        <f>IFERROR(SUMIF($C$10:$C$35,C34,$D$10:$D$35),0)</f>
        <v>10</v>
      </c>
      <c r="AI4" s="169">
        <f>IFERROR(SUMIF($C$10:$C$35,C35,$D$10:$D$35),0)</f>
        <v>30</v>
      </c>
    </row>
    <row r="5" spans="2:35" s="165" customFormat="1" ht="30" customHeight="1">
      <c r="B5" s="222"/>
      <c r="C5" s="171" t="str">
        <f>B37</f>
        <v>WK 19</v>
      </c>
      <c r="D5" s="224"/>
      <c r="E5" s="225"/>
      <c r="F5" s="172">
        <f>IFERROR(SUMIF($C$39:$C$64,C39,$D$39:$D$64),0)</f>
        <v>69950.399999999994</v>
      </c>
      <c r="G5" s="172">
        <f>IFERROR(SUMIF($C$39:$C$64,C40,$D$39:$D$64),0)</f>
        <v>21280.799999999999</v>
      </c>
      <c r="H5" s="173"/>
      <c r="I5" s="173"/>
      <c r="J5" s="172">
        <f>IFERROR(SUMIF($C$39:$C$64,C41,$D$39:$D$64),0)</f>
        <v>46358.3</v>
      </c>
      <c r="K5" s="173"/>
      <c r="L5" s="173"/>
      <c r="M5" s="172">
        <f>IFERROR(SUMIF(C39:C60,C42,D39:D60)+SUMIF(C39:C60,C43,D39:D60),0)</f>
        <v>2311.3000000000002</v>
      </c>
      <c r="N5" s="173"/>
      <c r="O5" s="173"/>
      <c r="P5" s="174">
        <f>IFERROR(SUMIF($C$39:$C$64,C44,$D$39:$D$64),0)</f>
        <v>2330</v>
      </c>
      <c r="Q5" s="173"/>
      <c r="R5" s="173"/>
      <c r="S5" s="173">
        <f>IFERROR(F5/P5,0)</f>
        <v>30.021630901287551</v>
      </c>
      <c r="T5" s="173"/>
      <c r="U5" s="173"/>
      <c r="V5" s="174">
        <f>IFERROR(SUMIF($C$39:$C$64,C49,$D$39:$D$64),0)</f>
        <v>616</v>
      </c>
      <c r="W5" s="173"/>
      <c r="X5" s="173"/>
      <c r="Y5" s="173">
        <f>IFERROR(F5/V5,0)</f>
        <v>113.55584415584414</v>
      </c>
      <c r="Z5" s="220">
        <f>IFERROR(P5/V5,0)</f>
        <v>3.7824675324675323</v>
      </c>
      <c r="AA5" s="174">
        <f>IFERROR(SUMIF($C$39:$C$64,C54,$D$39:$D$64),0)</f>
        <v>1049</v>
      </c>
      <c r="AB5" s="175">
        <f>IFERROR(AA5/P5,0)</f>
        <v>0.45021459227467814</v>
      </c>
      <c r="AC5" s="174">
        <f>IFERROR(SUMIF($C$39:$C$64,C58,$D$39:$D$64),0)</f>
        <v>179</v>
      </c>
      <c r="AD5" s="175">
        <f>IFERROR(AC5/P5,0)</f>
        <v>7.6824034334763952E-2</v>
      </c>
      <c r="AE5" s="174">
        <f>IFERROR(SUMIF($C$39:$C$64,C61,$D$39:$D$64),0)</f>
        <v>291</v>
      </c>
      <c r="AF5" s="175">
        <f>IFERROR(AE5/P5,0)</f>
        <v>0.12489270386266095</v>
      </c>
      <c r="AG5" s="174">
        <f>IFERROR(SUMIF($C$39:$C$64,C62,$D$39:$D$64),0)</f>
        <v>383</v>
      </c>
      <c r="AH5" s="174">
        <f>IFERROR(SUMIF($C$39:$C$64,C63,$D$39:$D$64),0)</f>
        <v>16</v>
      </c>
      <c r="AI5" s="174">
        <f>IFERROR(SUMIF($C$39:$C$64,C64,$D$39:$D$64),0)</f>
        <v>13</v>
      </c>
    </row>
    <row r="6" spans="2:35" s="165" customFormat="1" ht="30" customHeight="1">
      <c r="B6" s="223"/>
      <c r="C6" s="166" t="s">
        <v>911</v>
      </c>
      <c r="D6" s="224"/>
      <c r="E6" s="225"/>
      <c r="F6" s="168">
        <f>IFERROR(F4-F5,0)</f>
        <v>3721</v>
      </c>
      <c r="G6" s="168">
        <f t="shared" ref="G6:AE6" si="0">IFERROR(G4-G5,0)</f>
        <v>-4537.2999999999993</v>
      </c>
      <c r="H6" s="168">
        <f t="shared" si="0"/>
        <v>0</v>
      </c>
      <c r="I6" s="168">
        <f t="shared" si="0"/>
        <v>0</v>
      </c>
      <c r="J6" s="168">
        <f t="shared" si="0"/>
        <v>9626</v>
      </c>
      <c r="K6" s="168">
        <f t="shared" si="0"/>
        <v>0</v>
      </c>
      <c r="L6" s="168">
        <f t="shared" si="0"/>
        <v>0</v>
      </c>
      <c r="M6" s="168">
        <f t="shared" si="0"/>
        <v>-1367.7000000000003</v>
      </c>
      <c r="N6" s="168">
        <f t="shared" si="0"/>
        <v>0</v>
      </c>
      <c r="O6" s="168">
        <f t="shared" si="0"/>
        <v>0</v>
      </c>
      <c r="P6" s="169">
        <f t="shared" si="0"/>
        <v>205</v>
      </c>
      <c r="Q6" s="168">
        <f t="shared" si="0"/>
        <v>0</v>
      </c>
      <c r="R6" s="168">
        <f t="shared" si="0"/>
        <v>0</v>
      </c>
      <c r="S6" s="168">
        <f t="shared" si="0"/>
        <v>-0.95993464882207036</v>
      </c>
      <c r="T6" s="168">
        <f t="shared" si="0"/>
        <v>0</v>
      </c>
      <c r="U6" s="168">
        <f t="shared" si="0"/>
        <v>0</v>
      </c>
      <c r="V6" s="169">
        <f t="shared" si="0"/>
        <v>7</v>
      </c>
      <c r="W6" s="169">
        <f t="shared" si="0"/>
        <v>0</v>
      </c>
      <c r="X6" s="169">
        <f t="shared" si="0"/>
        <v>0</v>
      </c>
      <c r="Y6" s="168">
        <f t="shared" si="0"/>
        <v>4.6968043192762394</v>
      </c>
      <c r="Z6" s="169">
        <f t="shared" si="0"/>
        <v>0.28655333430614371</v>
      </c>
      <c r="AA6" s="169">
        <f t="shared" si="0"/>
        <v>120</v>
      </c>
      <c r="AB6" s="170">
        <f t="shared" si="0"/>
        <v>1.0929391946229161E-2</v>
      </c>
      <c r="AC6" s="169">
        <f t="shared" si="0"/>
        <v>87</v>
      </c>
      <c r="AD6" s="170">
        <f t="shared" si="0"/>
        <v>2.8106932134664059E-2</v>
      </c>
      <c r="AE6" s="169">
        <f t="shared" si="0"/>
        <v>-8</v>
      </c>
      <c r="AF6" s="170">
        <f>IFERROR(AF4-AF5,0)</f>
        <v>-1.3255622994810853E-2</v>
      </c>
      <c r="AG6" s="218">
        <f>IFERROR(AG4-AG5,0)</f>
        <v>169</v>
      </c>
      <c r="AH6" s="218">
        <f t="shared" ref="AH6:AI6" si="1">IFERROR(AH4-AH5,0)</f>
        <v>-6</v>
      </c>
      <c r="AI6" s="218">
        <f t="shared" si="1"/>
        <v>17</v>
      </c>
    </row>
    <row r="7" spans="2:35">
      <c r="B7" s="176"/>
      <c r="C7" s="176"/>
      <c r="D7" s="176"/>
      <c r="E7" s="177"/>
      <c r="F7" s="177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7"/>
      <c r="AA7" s="177"/>
      <c r="AB7" s="177"/>
      <c r="AC7" s="177"/>
      <c r="AD7" s="176"/>
      <c r="AE7" s="176"/>
      <c r="AF7" s="176"/>
    </row>
    <row r="8" spans="2:35" ht="10.8" customHeight="1">
      <c r="B8" s="226" t="s">
        <v>1064</v>
      </c>
      <c r="C8" s="227" t="s">
        <v>905</v>
      </c>
      <c r="D8" s="227"/>
      <c r="E8" s="179"/>
      <c r="F8" s="179"/>
      <c r="G8" s="180">
        <v>41764</v>
      </c>
      <c r="H8" s="180"/>
      <c r="I8" s="180"/>
      <c r="J8" s="181">
        <f>IFERROR(IF(MONTH(G8+1)&lt;=MONTH(G8),G8+1,""),"")</f>
        <v>41765</v>
      </c>
      <c r="K8" s="181">
        <f t="shared" ref="K8:Y8" si="2">IFERROR(IF(MONTH(H8+1)&lt;=MONTH(H8),H8+1,""),"")</f>
        <v>1</v>
      </c>
      <c r="L8" s="181">
        <f t="shared" si="2"/>
        <v>1</v>
      </c>
      <c r="M8" s="181">
        <f t="shared" si="2"/>
        <v>41766</v>
      </c>
      <c r="N8" s="181">
        <f t="shared" si="2"/>
        <v>2</v>
      </c>
      <c r="O8" s="181">
        <f t="shared" si="2"/>
        <v>2</v>
      </c>
      <c r="P8" s="181">
        <f t="shared" si="2"/>
        <v>41767</v>
      </c>
      <c r="Q8" s="181">
        <f t="shared" si="2"/>
        <v>3</v>
      </c>
      <c r="R8" s="181">
        <f t="shared" si="2"/>
        <v>3</v>
      </c>
      <c r="S8" s="181">
        <f t="shared" si="2"/>
        <v>41768</v>
      </c>
      <c r="T8" s="181">
        <f t="shared" si="2"/>
        <v>4</v>
      </c>
      <c r="U8" s="181">
        <f t="shared" si="2"/>
        <v>4</v>
      </c>
      <c r="V8" s="181">
        <f t="shared" si="2"/>
        <v>41769</v>
      </c>
      <c r="W8" s="181">
        <f t="shared" si="2"/>
        <v>5</v>
      </c>
      <c r="X8" s="181">
        <f t="shared" si="2"/>
        <v>5</v>
      </c>
      <c r="Y8" s="181">
        <f t="shared" si="2"/>
        <v>41770</v>
      </c>
      <c r="Z8" s="183"/>
      <c r="AA8" s="231" t="s">
        <v>906</v>
      </c>
      <c r="AB8" s="232"/>
      <c r="AC8" s="233"/>
      <c r="AD8" s="228" t="s">
        <v>994</v>
      </c>
      <c r="AE8" s="228"/>
      <c r="AF8" s="228"/>
    </row>
    <row r="9" spans="2:35" ht="10.8" customHeight="1">
      <c r="B9" s="226"/>
      <c r="C9" s="227" t="s">
        <v>907</v>
      </c>
      <c r="D9" s="227"/>
      <c r="E9" s="179"/>
      <c r="F9" s="179"/>
      <c r="G9" s="180" t="str">
        <f t="shared" ref="G9:J9" si="3">TEXT(G8,"DDD")</f>
        <v>Mon</v>
      </c>
      <c r="H9" s="180"/>
      <c r="I9" s="180"/>
      <c r="J9" s="180" t="str">
        <f t="shared" si="3"/>
        <v>Tue</v>
      </c>
      <c r="K9" s="180"/>
      <c r="L9" s="180"/>
      <c r="M9" s="180" t="str">
        <f t="shared" ref="M9" si="4">TEXT(M8,"DDD")</f>
        <v>Wed</v>
      </c>
      <c r="N9" s="180"/>
      <c r="O9" s="180"/>
      <c r="P9" s="180" t="str">
        <f t="shared" ref="P9" si="5">TEXT(P8,"DDD")</f>
        <v>Thu</v>
      </c>
      <c r="Q9" s="180"/>
      <c r="R9" s="180"/>
      <c r="S9" s="180" t="str">
        <f t="shared" ref="S9" si="6">TEXT(S8,"DDD")</f>
        <v>Fri</v>
      </c>
      <c r="T9" s="180"/>
      <c r="U9" s="180"/>
      <c r="V9" s="180" t="str">
        <f t="shared" ref="V9" si="7">TEXT(V8,"DDD")</f>
        <v>Sat</v>
      </c>
      <c r="W9" s="180"/>
      <c r="X9" s="184"/>
      <c r="Y9" s="180" t="str">
        <f t="shared" ref="Y9" si="8">TEXT(Y8,"DDD")</f>
        <v>Sun</v>
      </c>
      <c r="Z9" s="185"/>
      <c r="AA9" s="234"/>
      <c r="AB9" s="235"/>
      <c r="AC9" s="236"/>
      <c r="AD9" s="228"/>
      <c r="AE9" s="228"/>
      <c r="AF9" s="228"/>
    </row>
    <row r="10" spans="2:35" ht="10.8" customHeight="1">
      <c r="B10" s="226"/>
      <c r="C10" s="186" t="s">
        <v>5</v>
      </c>
      <c r="D10" s="187">
        <f>G10+J10+M10+P10+S10+V10+Y10</f>
        <v>73671.399999999994</v>
      </c>
      <c r="E10" s="188"/>
      <c r="F10" s="188"/>
      <c r="G10" s="187">
        <f t="shared" ref="G10:Y10" si="9">G11+G12+G13+G14</f>
        <v>7003</v>
      </c>
      <c r="H10" s="187">
        <f t="shared" si="9"/>
        <v>0</v>
      </c>
      <c r="I10" s="187">
        <f t="shared" si="9"/>
        <v>0</v>
      </c>
      <c r="J10" s="187">
        <f t="shared" si="9"/>
        <v>8152.4</v>
      </c>
      <c r="K10" s="187">
        <f t="shared" si="9"/>
        <v>0</v>
      </c>
      <c r="L10" s="187">
        <f t="shared" si="9"/>
        <v>0</v>
      </c>
      <c r="M10" s="187">
        <f t="shared" si="9"/>
        <v>7418.7000000000007</v>
      </c>
      <c r="N10" s="187">
        <f t="shared" si="9"/>
        <v>0</v>
      </c>
      <c r="O10" s="187">
        <f t="shared" si="9"/>
        <v>0</v>
      </c>
      <c r="P10" s="187">
        <f t="shared" si="9"/>
        <v>9103.9000000000015</v>
      </c>
      <c r="Q10" s="187">
        <f t="shared" si="9"/>
        <v>0</v>
      </c>
      <c r="R10" s="187">
        <f t="shared" si="9"/>
        <v>0</v>
      </c>
      <c r="S10" s="187">
        <f t="shared" si="9"/>
        <v>11241.400000000001</v>
      </c>
      <c r="T10" s="187">
        <f t="shared" si="9"/>
        <v>0</v>
      </c>
      <c r="U10" s="187">
        <f t="shared" si="9"/>
        <v>0</v>
      </c>
      <c r="V10" s="187">
        <f t="shared" si="9"/>
        <v>17149</v>
      </c>
      <c r="W10" s="187">
        <f t="shared" si="9"/>
        <v>0</v>
      </c>
      <c r="X10" s="189">
        <f t="shared" si="9"/>
        <v>0</v>
      </c>
      <c r="Y10" s="187">
        <f t="shared" si="9"/>
        <v>13603</v>
      </c>
      <c r="Z10" s="190"/>
      <c r="AA10" s="234"/>
      <c r="AB10" s="235"/>
      <c r="AC10" s="236"/>
      <c r="AD10" s="228"/>
      <c r="AE10" s="228"/>
      <c r="AF10" s="228"/>
    </row>
    <row r="11" spans="2:35" ht="10.8" customHeight="1">
      <c r="B11" s="226"/>
      <c r="C11" s="191" t="s">
        <v>0</v>
      </c>
      <c r="D11" s="192">
        <f>G11+J11+M11+P11+S11+V11+Y11</f>
        <v>16743.5</v>
      </c>
      <c r="E11" s="188"/>
      <c r="F11" s="188"/>
      <c r="G11" s="192">
        <f>IFERROR(SUMIF(SUMMARY!$C$27:$C$990,$C11,SUMMARY!S$27:S$990),0)</f>
        <v>1759</v>
      </c>
      <c r="H11" s="192">
        <f>IFERROR(SUMIF(SUMMARY!$C$27:$C$990,$C11,SUMMARY!T$27:T$990),0)</f>
        <v>0</v>
      </c>
      <c r="I11" s="192">
        <f>IFERROR(SUMIF(SUMMARY!$C$27:$C$990,$C11,SUMMARY!U$27:U$990),0)</f>
        <v>0</v>
      </c>
      <c r="J11" s="192">
        <f>IFERROR(SUMIF(SUMMARY!$C$27:$C$990,$C11,SUMMARY!V$27:V$990),0)</f>
        <v>1276.4000000000001</v>
      </c>
      <c r="K11" s="192">
        <f>IFERROR(SUMIF(SUMMARY!$C$27:$C$990,$C11,SUMMARY!W$27:W$990),0)</f>
        <v>0</v>
      </c>
      <c r="L11" s="192">
        <f>IFERROR(SUMIF(SUMMARY!$C$27:$C$990,$C11,SUMMARY!X$27:X$990),0)</f>
        <v>0</v>
      </c>
      <c r="M11" s="192">
        <f>IFERROR(SUMIF(SUMMARY!$C$27:$C$990,$C11,SUMMARY!Y$27:Y$990),0)</f>
        <v>956.4</v>
      </c>
      <c r="N11" s="192">
        <f>IFERROR(SUMIF(SUMMARY!$C$27:$C$990,$C11,SUMMARY!Z$27:Z$990),0)</f>
        <v>0</v>
      </c>
      <c r="O11" s="192">
        <f>IFERROR(SUMIF(SUMMARY!$C$27:$C$990,$C11,SUMMARY!AA$27:AA$990),0)</f>
        <v>0</v>
      </c>
      <c r="P11" s="192">
        <f>IFERROR(SUMIF(SUMMARY!$C$27:$C$990,$C11,SUMMARY!AB$27:AB$990),0)</f>
        <v>1737.6999999999998</v>
      </c>
      <c r="Q11" s="192">
        <f>IFERROR(SUMIF(SUMMARY!$C$27:$C$990,$C11,SUMMARY!AC$27:AC$990),0)</f>
        <v>0</v>
      </c>
      <c r="R11" s="192">
        <f>IFERROR(SUMIF(SUMMARY!$C$27:$C$990,$C11,SUMMARY!AD$27:AD$990),0)</f>
        <v>0</v>
      </c>
      <c r="S11" s="192">
        <f>IFERROR(SUMIF(SUMMARY!$C$27:$C$990,$C11,SUMMARY!AE$27:AE$990),0)</f>
        <v>1562.7</v>
      </c>
      <c r="T11" s="192">
        <f>IFERROR(SUMIF(SUMMARY!$C$27:$C$990,$C11,SUMMARY!AF$27:AF$990),0)</f>
        <v>0</v>
      </c>
      <c r="U11" s="192">
        <f>IFERROR(SUMIF(SUMMARY!$C$27:$C$990,$C11,SUMMARY!AG$27:AG$990),0)</f>
        <v>0</v>
      </c>
      <c r="V11" s="192">
        <f>IFERROR(SUMIF(SUMMARY!$C$27:$C$990,$C11,SUMMARY!AH$27:AH$990),0)</f>
        <v>4679.3999999999996</v>
      </c>
      <c r="W11" s="192">
        <f>IFERROR(SUMIF(SUMMARY!$C$27:$C$990,$C11,SUMMARY!AI$27:AI$990),0)</f>
        <v>0</v>
      </c>
      <c r="X11" s="192">
        <f>IFERROR(SUMIF(SUMMARY!$C$27:$C$990,$C11,SUMMARY!AJ$27:AJ$990),0)</f>
        <v>0</v>
      </c>
      <c r="Y11" s="192">
        <f>IFERROR(SUMIF(SUMMARY!$C$27:$C$990,$C11,SUMMARY!AK$27:AK$990),0)</f>
        <v>4771.8999999999996</v>
      </c>
      <c r="Z11" s="190"/>
      <c r="AA11" s="234"/>
      <c r="AB11" s="235"/>
      <c r="AC11" s="236"/>
      <c r="AD11" s="228"/>
      <c r="AE11" s="228"/>
      <c r="AF11" s="228"/>
    </row>
    <row r="12" spans="2:35" ht="10.8" customHeight="1">
      <c r="B12" s="226"/>
      <c r="C12" s="191" t="s">
        <v>4</v>
      </c>
      <c r="D12" s="192">
        <f t="shared" ref="D12:D35" si="10">G12+J12+M12+P12+S12+V12+Y12</f>
        <v>55984.3</v>
      </c>
      <c r="E12" s="188"/>
      <c r="F12" s="188"/>
      <c r="G12" s="192">
        <f>IFERROR(SUMIF(SUMMARY!$C$27:$C$990,$C12,SUMMARY!S$27:S$990),0)</f>
        <v>5184</v>
      </c>
      <c r="H12" s="192">
        <f>IFERROR(SUMIF(SUMMARY!$C$27:$C$990,$C12,SUMMARY!T$27:T$990),0)</f>
        <v>0</v>
      </c>
      <c r="I12" s="192">
        <f>IFERROR(SUMIF(SUMMARY!$C$27:$C$990,$C12,SUMMARY!U$27:U$990),0)</f>
        <v>0</v>
      </c>
      <c r="J12" s="192">
        <f>IFERROR(SUMIF(SUMMARY!$C$27:$C$990,$C12,SUMMARY!V$27:V$990),0)</f>
        <v>6846</v>
      </c>
      <c r="K12" s="192">
        <f>IFERROR(SUMIF(SUMMARY!$C$27:$C$990,$C12,SUMMARY!W$27:W$990),0)</f>
        <v>0</v>
      </c>
      <c r="L12" s="192">
        <f>IFERROR(SUMIF(SUMMARY!$C$27:$C$990,$C12,SUMMARY!X$27:X$990),0)</f>
        <v>0</v>
      </c>
      <c r="M12" s="192">
        <f>IFERROR(SUMIF(SUMMARY!$C$27:$C$990,$C12,SUMMARY!Y$27:Y$990),0)</f>
        <v>6402.3000000000011</v>
      </c>
      <c r="N12" s="192">
        <f>IFERROR(SUMIF(SUMMARY!$C$27:$C$990,$C12,SUMMARY!Z$27:Z$990),0)</f>
        <v>0</v>
      </c>
      <c r="O12" s="192">
        <f>IFERROR(SUMIF(SUMMARY!$C$27:$C$990,$C12,SUMMARY!AA$27:AA$990),0)</f>
        <v>0</v>
      </c>
      <c r="P12" s="192">
        <f>IFERROR(SUMIF(SUMMARY!$C$27:$C$990,$C12,SUMMARY!AB$27:AB$990),0)</f>
        <v>7356.2000000000007</v>
      </c>
      <c r="Q12" s="192">
        <f>IFERROR(SUMIF(SUMMARY!$C$27:$C$990,$C12,SUMMARY!AC$27:AC$990),0)</f>
        <v>0</v>
      </c>
      <c r="R12" s="192">
        <f>IFERROR(SUMIF(SUMMARY!$C$27:$C$990,$C12,SUMMARY!AD$27:AD$990),0)</f>
        <v>0</v>
      </c>
      <c r="S12" s="192">
        <f>IFERROR(SUMIF(SUMMARY!$C$27:$C$990,$C12,SUMMARY!AE$27:AE$990),0)</f>
        <v>9578.7000000000007</v>
      </c>
      <c r="T12" s="192">
        <f>IFERROR(SUMIF(SUMMARY!$C$27:$C$990,$C12,SUMMARY!AF$27:AF$990),0)</f>
        <v>0</v>
      </c>
      <c r="U12" s="192">
        <f>IFERROR(SUMIF(SUMMARY!$C$27:$C$990,$C12,SUMMARY!AG$27:AG$990),0)</f>
        <v>0</v>
      </c>
      <c r="V12" s="192">
        <f>IFERROR(SUMIF(SUMMARY!$C$27:$C$990,$C12,SUMMARY!AH$27:AH$990),0)</f>
        <v>11856</v>
      </c>
      <c r="W12" s="192">
        <f>IFERROR(SUMIF(SUMMARY!$C$27:$C$990,$C12,SUMMARY!AI$27:AI$990),0)</f>
        <v>0</v>
      </c>
      <c r="X12" s="192">
        <f>IFERROR(SUMIF(SUMMARY!$C$27:$C$990,$C12,SUMMARY!AJ$27:AJ$990),0)</f>
        <v>0</v>
      </c>
      <c r="Y12" s="192">
        <f>IFERROR(SUMIF(SUMMARY!$C$27:$C$990,$C12,SUMMARY!AK$27:AK$990),0)</f>
        <v>8761.1</v>
      </c>
      <c r="Z12" s="190"/>
      <c r="AA12" s="234"/>
      <c r="AB12" s="235"/>
      <c r="AC12" s="236"/>
      <c r="AD12" s="228"/>
      <c r="AE12" s="228"/>
      <c r="AF12" s="228"/>
    </row>
    <row r="13" spans="2:35" ht="10.8" customHeight="1">
      <c r="B13" s="226"/>
      <c r="C13" s="191" t="s">
        <v>536</v>
      </c>
      <c r="D13" s="192">
        <f t="shared" si="10"/>
        <v>553.6</v>
      </c>
      <c r="E13" s="188"/>
      <c r="F13" s="188"/>
      <c r="G13" s="192">
        <f>IFERROR(SUMIF(SUMMARY!$C$27:$C$990,$C13,SUMMARY!S$27:S$990),0)</f>
        <v>0</v>
      </c>
      <c r="H13" s="192">
        <f>IFERROR(SUMIF(SUMMARY!$C$27:$C$990,$C13,SUMMARY!T$27:T$990),0)</f>
        <v>0</v>
      </c>
      <c r="I13" s="192">
        <f>IFERROR(SUMIF(SUMMARY!$C$27:$C$990,$C13,SUMMARY!U$27:U$990),0)</f>
        <v>0</v>
      </c>
      <c r="J13" s="192">
        <f>IFERROR(SUMIF(SUMMARY!$C$27:$C$990,$C13,SUMMARY!V$27:V$990),0)</f>
        <v>0</v>
      </c>
      <c r="K13" s="192">
        <f>IFERROR(SUMIF(SUMMARY!$C$27:$C$990,$C13,SUMMARY!W$27:W$990),0)</f>
        <v>0</v>
      </c>
      <c r="L13" s="192">
        <f>IFERROR(SUMIF(SUMMARY!$C$27:$C$990,$C13,SUMMARY!X$27:X$990),0)</f>
        <v>0</v>
      </c>
      <c r="M13" s="192">
        <f>IFERROR(SUMIF(SUMMARY!$C$27:$C$990,$C13,SUMMARY!Y$27:Y$990),0)</f>
        <v>0</v>
      </c>
      <c r="N13" s="192">
        <f>IFERROR(SUMIF(SUMMARY!$C$27:$C$990,$C13,SUMMARY!Z$27:Z$990),0)</f>
        <v>0</v>
      </c>
      <c r="O13" s="192">
        <f>IFERROR(SUMIF(SUMMARY!$C$27:$C$990,$C13,SUMMARY!AA$27:AA$990),0)</f>
        <v>0</v>
      </c>
      <c r="P13" s="192">
        <f>IFERROR(SUMIF(SUMMARY!$C$27:$C$990,$C13,SUMMARY!AB$27:AB$990),0)</f>
        <v>0</v>
      </c>
      <c r="Q13" s="192">
        <f>IFERROR(SUMIF(SUMMARY!$C$27:$C$990,$C13,SUMMARY!AC$27:AC$990),0)</f>
        <v>0</v>
      </c>
      <c r="R13" s="192">
        <f>IFERROR(SUMIF(SUMMARY!$C$27:$C$990,$C13,SUMMARY!AD$27:AD$990),0)</f>
        <v>0</v>
      </c>
      <c r="S13" s="192">
        <f>IFERROR(SUMIF(SUMMARY!$C$27:$C$990,$C13,SUMMARY!AE$27:AE$990),0)</f>
        <v>0</v>
      </c>
      <c r="T13" s="192">
        <f>IFERROR(SUMIF(SUMMARY!$C$27:$C$990,$C13,SUMMARY!AF$27:AF$990),0)</f>
        <v>0</v>
      </c>
      <c r="U13" s="192">
        <f>IFERROR(SUMIF(SUMMARY!$C$27:$C$990,$C13,SUMMARY!AG$27:AG$990),0)</f>
        <v>0</v>
      </c>
      <c r="V13" s="192">
        <f>IFERROR(SUMIF(SUMMARY!$C$27:$C$990,$C13,SUMMARY!AH$27:AH$990),0)</f>
        <v>503.6</v>
      </c>
      <c r="W13" s="192">
        <f>IFERROR(SUMIF(SUMMARY!$C$27:$C$990,$C13,SUMMARY!AI$27:AI$990),0)</f>
        <v>0</v>
      </c>
      <c r="X13" s="192">
        <f>IFERROR(SUMIF(SUMMARY!$C$27:$C$990,$C13,SUMMARY!AJ$27:AJ$990),0)</f>
        <v>0</v>
      </c>
      <c r="Y13" s="192">
        <f>IFERROR(SUMIF(SUMMARY!$C$27:$C$990,$C13,SUMMARY!AK$27:AK$990),0)</f>
        <v>50</v>
      </c>
      <c r="Z13" s="190"/>
      <c r="AA13" s="234"/>
      <c r="AB13" s="235"/>
      <c r="AC13" s="236"/>
      <c r="AD13" s="228"/>
      <c r="AE13" s="228"/>
      <c r="AF13" s="228"/>
    </row>
    <row r="14" spans="2:35" ht="10.8" customHeight="1">
      <c r="B14" s="226"/>
      <c r="C14" s="191" t="s">
        <v>3</v>
      </c>
      <c r="D14" s="192">
        <f t="shared" si="10"/>
        <v>390</v>
      </c>
      <c r="E14" s="188"/>
      <c r="F14" s="188"/>
      <c r="G14" s="192">
        <f>IFERROR(SUMIF(SUMMARY!$C$27:$C$990,$C14,SUMMARY!S$27:S$990),0)</f>
        <v>60</v>
      </c>
      <c r="H14" s="192">
        <f>IFERROR(SUMIF(SUMMARY!$C$27:$C$990,$C14,SUMMARY!T$27:T$990),0)</f>
        <v>0</v>
      </c>
      <c r="I14" s="192">
        <f>IFERROR(SUMIF(SUMMARY!$C$27:$C$990,$C14,SUMMARY!U$27:U$990),0)</f>
        <v>0</v>
      </c>
      <c r="J14" s="192">
        <f>IFERROR(SUMIF(SUMMARY!$C$27:$C$990,$C14,SUMMARY!V$27:V$990),0)</f>
        <v>30</v>
      </c>
      <c r="K14" s="192">
        <f>IFERROR(SUMIF(SUMMARY!$C$27:$C$990,$C14,SUMMARY!W$27:W$990),0)</f>
        <v>0</v>
      </c>
      <c r="L14" s="192">
        <f>IFERROR(SUMIF(SUMMARY!$C$27:$C$990,$C14,SUMMARY!X$27:X$990),0)</f>
        <v>0</v>
      </c>
      <c r="M14" s="192">
        <f>IFERROR(SUMIF(SUMMARY!$C$27:$C$990,$C14,SUMMARY!Y$27:Y$990),0)</f>
        <v>60</v>
      </c>
      <c r="N14" s="192">
        <f>IFERROR(SUMIF(SUMMARY!$C$27:$C$990,$C14,SUMMARY!Z$27:Z$990),0)</f>
        <v>0</v>
      </c>
      <c r="O14" s="192">
        <f>IFERROR(SUMIF(SUMMARY!$C$27:$C$990,$C14,SUMMARY!AA$27:AA$990),0)</f>
        <v>0</v>
      </c>
      <c r="P14" s="192">
        <f>IFERROR(SUMIF(SUMMARY!$C$27:$C$990,$C14,SUMMARY!AB$27:AB$990),0)</f>
        <v>10</v>
      </c>
      <c r="Q14" s="192">
        <f>IFERROR(SUMIF(SUMMARY!$C$27:$C$990,$C14,SUMMARY!AC$27:AC$990),0)</f>
        <v>0</v>
      </c>
      <c r="R14" s="192">
        <f>IFERROR(SUMIF(SUMMARY!$C$27:$C$990,$C14,SUMMARY!AD$27:AD$990),0)</f>
        <v>0</v>
      </c>
      <c r="S14" s="192">
        <f>IFERROR(SUMIF(SUMMARY!$C$27:$C$990,$C14,SUMMARY!AE$27:AE$990),0)</f>
        <v>100</v>
      </c>
      <c r="T14" s="192">
        <f>IFERROR(SUMIF(SUMMARY!$C$27:$C$990,$C14,SUMMARY!AF$27:AF$990),0)</f>
        <v>0</v>
      </c>
      <c r="U14" s="192">
        <f>IFERROR(SUMIF(SUMMARY!$C$27:$C$990,$C14,SUMMARY!AG$27:AG$990),0)</f>
        <v>0</v>
      </c>
      <c r="V14" s="192">
        <f>IFERROR(SUMIF(SUMMARY!$C$27:$C$990,$C14,SUMMARY!AH$27:AH$990),0)</f>
        <v>110</v>
      </c>
      <c r="W14" s="192">
        <f>IFERROR(SUMIF(SUMMARY!$C$27:$C$990,$C14,SUMMARY!AI$27:AI$990),0)</f>
        <v>0</v>
      </c>
      <c r="X14" s="192">
        <f>IFERROR(SUMIF(SUMMARY!$C$27:$C$990,$C14,SUMMARY!AJ$27:AJ$990),0)</f>
        <v>0</v>
      </c>
      <c r="Y14" s="192">
        <f>IFERROR(SUMIF(SUMMARY!$C$27:$C$990,$C14,SUMMARY!AK$27:AK$990),0)</f>
        <v>20</v>
      </c>
      <c r="Z14" s="190"/>
      <c r="AA14" s="237"/>
      <c r="AB14" s="238"/>
      <c r="AC14" s="239"/>
      <c r="AD14" s="228"/>
      <c r="AE14" s="228"/>
      <c r="AF14" s="228"/>
    </row>
    <row r="15" spans="2:35" ht="10.8" customHeight="1">
      <c r="B15" s="226"/>
      <c r="C15" s="186" t="s">
        <v>16</v>
      </c>
      <c r="D15" s="194">
        <f t="shared" si="10"/>
        <v>2535</v>
      </c>
      <c r="E15" s="195"/>
      <c r="F15" s="195"/>
      <c r="G15" s="196">
        <f t="shared" ref="G15:Y15" si="11">G16+G17+G18+G19</f>
        <v>262</v>
      </c>
      <c r="H15" s="196">
        <f t="shared" si="11"/>
        <v>0</v>
      </c>
      <c r="I15" s="196">
        <f t="shared" si="11"/>
        <v>0</v>
      </c>
      <c r="J15" s="196">
        <f t="shared" si="11"/>
        <v>263</v>
      </c>
      <c r="K15" s="196">
        <f t="shared" si="11"/>
        <v>0</v>
      </c>
      <c r="L15" s="196">
        <f t="shared" si="11"/>
        <v>0</v>
      </c>
      <c r="M15" s="196">
        <f t="shared" si="11"/>
        <v>283</v>
      </c>
      <c r="N15" s="196">
        <f t="shared" si="11"/>
        <v>0</v>
      </c>
      <c r="O15" s="196">
        <f t="shared" si="11"/>
        <v>0</v>
      </c>
      <c r="P15" s="196">
        <f t="shared" si="11"/>
        <v>329</v>
      </c>
      <c r="Q15" s="196">
        <f t="shared" si="11"/>
        <v>0</v>
      </c>
      <c r="R15" s="196">
        <f t="shared" si="11"/>
        <v>0</v>
      </c>
      <c r="S15" s="196">
        <f t="shared" si="11"/>
        <v>357</v>
      </c>
      <c r="T15" s="196">
        <f t="shared" si="11"/>
        <v>0</v>
      </c>
      <c r="U15" s="196">
        <f t="shared" si="11"/>
        <v>0</v>
      </c>
      <c r="V15" s="196">
        <f t="shared" si="11"/>
        <v>519</v>
      </c>
      <c r="W15" s="196">
        <f t="shared" si="11"/>
        <v>0</v>
      </c>
      <c r="X15" s="197">
        <f t="shared" si="11"/>
        <v>0</v>
      </c>
      <c r="Y15" s="196">
        <f t="shared" si="11"/>
        <v>522</v>
      </c>
      <c r="Z15" s="198"/>
      <c r="AA15" s="229">
        <f ca="1">E4/SUMMARY!J7</f>
        <v>0.7332827586206897</v>
      </c>
      <c r="AB15" s="229"/>
      <c r="AC15" s="229"/>
      <c r="AD15" s="230">
        <f>E4</f>
        <v>255182.40000000002</v>
      </c>
      <c r="AE15" s="230"/>
      <c r="AF15" s="230"/>
    </row>
    <row r="16" spans="2:35" ht="10.8" customHeight="1">
      <c r="B16" s="226"/>
      <c r="C16" s="191" t="s">
        <v>626</v>
      </c>
      <c r="D16" s="199">
        <f t="shared" si="10"/>
        <v>496</v>
      </c>
      <c r="E16" s="195"/>
      <c r="F16" s="195"/>
      <c r="G16" s="200">
        <f>IFERROR(SUMIF(SUMMARY!$C$27:$C$990,$C16,SUMMARY!S$27:S$990),0)</f>
        <v>59</v>
      </c>
      <c r="H16" s="201">
        <f>IFERROR(SUMIF(SUMMARY!$C$27:$C$990,$C16,SUMMARY!T$27:T$990),0)</f>
        <v>0</v>
      </c>
      <c r="I16" s="201">
        <f>IFERROR(SUMIF(SUMMARY!$C$27:$C$990,$C16,SUMMARY!U$27:U$990),0)</f>
        <v>0</v>
      </c>
      <c r="J16" s="202">
        <f>IFERROR(SUMIF(SUMMARY!$C$27:$C$990,$C16,SUMMARY!V$27:V$990),0)</f>
        <v>41</v>
      </c>
      <c r="K16" s="202">
        <f>IFERROR(SUMIF(SUMMARY!$C$27:$C$990,$C16,SUMMARY!W$27:W$990),0)</f>
        <v>0</v>
      </c>
      <c r="L16" s="202">
        <f>IFERROR(SUMIF(SUMMARY!$C$27:$C$990,$C16,SUMMARY!X$27:X$990),0)</f>
        <v>0</v>
      </c>
      <c r="M16" s="202">
        <f>IFERROR(SUMIF(SUMMARY!$C$27:$C$990,$C16,SUMMARY!Y$27:Y$990),0)</f>
        <v>33</v>
      </c>
      <c r="N16" s="203">
        <f>IFERROR(SUMIF(SUMMARY!$C$27:$C$990,$C16,SUMMARY!Z$27:Z$990),0)</f>
        <v>0</v>
      </c>
      <c r="O16" s="203">
        <f>IFERROR(SUMIF(SUMMARY!$C$27:$C$990,$C16,SUMMARY!AA$27:AA$990),0)</f>
        <v>0</v>
      </c>
      <c r="P16" s="203">
        <f>IFERROR(SUMIF(SUMMARY!$C$27:$C$990,$C16,SUMMARY!AB$27:AB$990),0)</f>
        <v>61</v>
      </c>
      <c r="Q16" s="204">
        <f>IFERROR(SUMIF(SUMMARY!$C$27:$C$990,$C16,SUMMARY!AC$27:AC$990),0)</f>
        <v>0</v>
      </c>
      <c r="R16" s="204">
        <f>IFERROR(SUMIF(SUMMARY!$C$27:$C$990,$C16,SUMMARY!AD$27:AD$990),0)</f>
        <v>0</v>
      </c>
      <c r="S16" s="203">
        <f>IFERROR(SUMIF(SUMMARY!$C$27:$C$990,$C16,SUMMARY!AE$27:AE$990),0)</f>
        <v>50</v>
      </c>
      <c r="T16" s="204">
        <f>IFERROR(SUMIF(SUMMARY!$C$27:$C$990,$C16,SUMMARY!AF$27:AF$990),0)</f>
        <v>0</v>
      </c>
      <c r="U16" s="204">
        <f>IFERROR(SUMIF(SUMMARY!$C$27:$C$990,$C16,SUMMARY!AG$27:AG$990),0)</f>
        <v>0</v>
      </c>
      <c r="V16" s="203">
        <f>IFERROR(SUMIF(SUMMARY!$C$27:$C$990,$C16,SUMMARY!AH$27:AH$990),0)</f>
        <v>74</v>
      </c>
      <c r="W16" s="204">
        <f>IFERROR(SUMIF(SUMMARY!$C$27:$C$990,$C16,SUMMARY!AI$27:AI$990),0)</f>
        <v>0</v>
      </c>
      <c r="X16" s="205">
        <f>IFERROR(SUMIF(SUMMARY!$C$27:$C$990,$C16,SUMMARY!AJ$27:AJ$990),0)</f>
        <v>0</v>
      </c>
      <c r="Y16" s="203">
        <f>IFERROR(SUMIF(SUMMARY!$C$27:$C$990,$C16,SUMMARY!AK$27:AK$990),0)</f>
        <v>178</v>
      </c>
      <c r="Z16" s="198"/>
      <c r="AA16" s="229"/>
      <c r="AB16" s="229"/>
      <c r="AC16" s="229"/>
      <c r="AD16" s="230"/>
      <c r="AE16" s="230"/>
      <c r="AF16" s="230"/>
    </row>
    <row r="17" spans="2:32" ht="10.8" customHeight="1">
      <c r="B17" s="226"/>
      <c r="C17" s="191" t="s">
        <v>627</v>
      </c>
      <c r="D17" s="199">
        <f t="shared" si="10"/>
        <v>466</v>
      </c>
      <c r="E17" s="195"/>
      <c r="F17" s="195"/>
      <c r="G17" s="200">
        <f>IFERROR(SUMIF(SUMMARY!$C$27:$C$990,$C17,SUMMARY!S$27:S$990),0)</f>
        <v>44</v>
      </c>
      <c r="H17" s="201">
        <f>IFERROR(SUMIF(SUMMARY!$C$27:$C$990,$C17,SUMMARY!T$27:T$990),0)</f>
        <v>0</v>
      </c>
      <c r="I17" s="201">
        <f>IFERROR(SUMIF(SUMMARY!$C$27:$C$990,$C17,SUMMARY!U$27:U$990),0)</f>
        <v>0</v>
      </c>
      <c r="J17" s="202">
        <f>IFERROR(SUMIF(SUMMARY!$C$27:$C$990,$C17,SUMMARY!V$27:V$990),0)</f>
        <v>45</v>
      </c>
      <c r="K17" s="202">
        <f>IFERROR(SUMIF(SUMMARY!$C$27:$C$990,$C17,SUMMARY!W$27:W$990),0)</f>
        <v>0</v>
      </c>
      <c r="L17" s="202">
        <f>IFERROR(SUMIF(SUMMARY!$C$27:$C$990,$C17,SUMMARY!X$27:X$990),0)</f>
        <v>0</v>
      </c>
      <c r="M17" s="202">
        <f>IFERROR(SUMIF(SUMMARY!$C$27:$C$990,$C17,SUMMARY!Y$27:Y$990),0)</f>
        <v>70</v>
      </c>
      <c r="N17" s="203">
        <f>IFERROR(SUMIF(SUMMARY!$C$27:$C$990,$C17,SUMMARY!Z$27:Z$990),0)</f>
        <v>0</v>
      </c>
      <c r="O17" s="203">
        <f>IFERROR(SUMIF(SUMMARY!$C$27:$C$990,$C17,SUMMARY!AA$27:AA$990),0)</f>
        <v>0</v>
      </c>
      <c r="P17" s="203">
        <f>IFERROR(SUMIF(SUMMARY!$C$27:$C$990,$C17,SUMMARY!AB$27:AB$990),0)</f>
        <v>47</v>
      </c>
      <c r="Q17" s="204">
        <f>IFERROR(SUMIF(SUMMARY!$C$27:$C$990,$C17,SUMMARY!AC$27:AC$990),0)</f>
        <v>0</v>
      </c>
      <c r="R17" s="204">
        <f>IFERROR(SUMIF(SUMMARY!$C$27:$C$990,$C17,SUMMARY!AD$27:AD$990),0)</f>
        <v>0</v>
      </c>
      <c r="S17" s="203">
        <f>IFERROR(SUMIF(SUMMARY!$C$27:$C$990,$C17,SUMMARY!AE$27:AE$990),0)</f>
        <v>72</v>
      </c>
      <c r="T17" s="204">
        <f>IFERROR(SUMIF(SUMMARY!$C$27:$C$990,$C17,SUMMARY!AF$27:AF$990),0)</f>
        <v>0</v>
      </c>
      <c r="U17" s="204">
        <f>IFERROR(SUMIF(SUMMARY!$C$27:$C$990,$C17,SUMMARY!AG$27:AG$990),0)</f>
        <v>0</v>
      </c>
      <c r="V17" s="203">
        <f>IFERROR(SUMIF(SUMMARY!$C$27:$C$990,$C17,SUMMARY!AH$27:AH$990),0)</f>
        <v>101</v>
      </c>
      <c r="W17" s="204">
        <f>IFERROR(SUMIF(SUMMARY!$C$27:$C$990,$C17,SUMMARY!AI$27:AI$990),0)</f>
        <v>0</v>
      </c>
      <c r="X17" s="205">
        <f>IFERROR(SUMIF(SUMMARY!$C$27:$C$990,$C17,SUMMARY!AJ$27:AJ$990),0)</f>
        <v>0</v>
      </c>
      <c r="Y17" s="203">
        <f>IFERROR(SUMIF(SUMMARY!$C$27:$C$990,$C17,SUMMARY!AK$27:AK$990),0)</f>
        <v>87</v>
      </c>
      <c r="Z17" s="198"/>
      <c r="AA17" s="229"/>
      <c r="AB17" s="229"/>
      <c r="AC17" s="229"/>
      <c r="AD17" s="230"/>
      <c r="AE17" s="230"/>
      <c r="AF17" s="230"/>
    </row>
    <row r="18" spans="2:32" ht="10.8" customHeight="1">
      <c r="B18" s="226"/>
      <c r="C18" s="191" t="s">
        <v>628</v>
      </c>
      <c r="D18" s="199">
        <f t="shared" si="10"/>
        <v>1293</v>
      </c>
      <c r="E18" s="195"/>
      <c r="F18" s="195"/>
      <c r="G18" s="200">
        <f>IFERROR(SUMIF(SUMMARY!$C$27:$C$990,$C18,SUMMARY!S$27:S$990),0)</f>
        <v>130</v>
      </c>
      <c r="H18" s="201">
        <f>IFERROR(SUMIF(SUMMARY!$C$27:$C$990,$C18,SUMMARY!T$27:T$990),0)</f>
        <v>0</v>
      </c>
      <c r="I18" s="201">
        <f>IFERROR(SUMIF(SUMMARY!$C$27:$C$990,$C18,SUMMARY!U$27:U$990),0)</f>
        <v>0</v>
      </c>
      <c r="J18" s="202">
        <f>IFERROR(SUMIF(SUMMARY!$C$27:$C$990,$C18,SUMMARY!V$27:V$990),0)</f>
        <v>142</v>
      </c>
      <c r="K18" s="202">
        <f>IFERROR(SUMIF(SUMMARY!$C$27:$C$990,$C18,SUMMARY!W$27:W$990),0)</f>
        <v>0</v>
      </c>
      <c r="L18" s="202">
        <f>IFERROR(SUMIF(SUMMARY!$C$27:$C$990,$C18,SUMMARY!X$27:X$990),0)</f>
        <v>0</v>
      </c>
      <c r="M18" s="202">
        <f>IFERROR(SUMIF(SUMMARY!$C$27:$C$990,$C18,SUMMARY!Y$27:Y$990),0)</f>
        <v>110</v>
      </c>
      <c r="N18" s="203">
        <f>IFERROR(SUMIF(SUMMARY!$C$27:$C$990,$C18,SUMMARY!Z$27:Z$990),0)</f>
        <v>0</v>
      </c>
      <c r="O18" s="203">
        <f>IFERROR(SUMIF(SUMMARY!$C$27:$C$990,$C18,SUMMARY!AA$27:AA$990),0)</f>
        <v>0</v>
      </c>
      <c r="P18" s="203">
        <f>IFERROR(SUMIF(SUMMARY!$C$27:$C$990,$C18,SUMMARY!AB$27:AB$990),0)</f>
        <v>182</v>
      </c>
      <c r="Q18" s="204">
        <f>IFERROR(SUMIF(SUMMARY!$C$27:$C$990,$C18,SUMMARY!AC$27:AC$990),0)</f>
        <v>0</v>
      </c>
      <c r="R18" s="204">
        <f>IFERROR(SUMIF(SUMMARY!$C$27:$C$990,$C18,SUMMARY!AD$27:AD$990),0)</f>
        <v>0</v>
      </c>
      <c r="S18" s="203">
        <f>IFERROR(SUMIF(SUMMARY!$C$27:$C$990,$C18,SUMMARY!AE$27:AE$990),0)</f>
        <v>228</v>
      </c>
      <c r="T18" s="204">
        <f>IFERROR(SUMIF(SUMMARY!$C$27:$C$990,$C18,SUMMARY!AF$27:AF$990),0)</f>
        <v>0</v>
      </c>
      <c r="U18" s="204">
        <f>IFERROR(SUMIF(SUMMARY!$C$27:$C$990,$C18,SUMMARY!AG$27:AG$990),0)</f>
        <v>0</v>
      </c>
      <c r="V18" s="203">
        <f>IFERROR(SUMIF(SUMMARY!$C$27:$C$990,$C18,SUMMARY!AH$27:AH$990),0)</f>
        <v>277</v>
      </c>
      <c r="W18" s="204">
        <f>IFERROR(SUMIF(SUMMARY!$C$27:$C$990,$C18,SUMMARY!AI$27:AI$990),0)</f>
        <v>0</v>
      </c>
      <c r="X18" s="205">
        <f>IFERROR(SUMIF(SUMMARY!$C$27:$C$990,$C18,SUMMARY!AJ$27:AJ$990),0)</f>
        <v>0</v>
      </c>
      <c r="Y18" s="203">
        <f>IFERROR(SUMIF(SUMMARY!$C$27:$C$990,$C18,SUMMARY!AK$27:AK$990),0)</f>
        <v>224</v>
      </c>
      <c r="Z18" s="198"/>
      <c r="AA18" s="229"/>
      <c r="AB18" s="229"/>
      <c r="AC18" s="229"/>
      <c r="AD18" s="230"/>
      <c r="AE18" s="230"/>
      <c r="AF18" s="230"/>
    </row>
    <row r="19" spans="2:32" ht="10.8" customHeight="1">
      <c r="B19" s="226"/>
      <c r="C19" s="191" t="s">
        <v>629</v>
      </c>
      <c r="D19" s="199">
        <f t="shared" si="10"/>
        <v>280</v>
      </c>
      <c r="E19" s="195"/>
      <c r="F19" s="195"/>
      <c r="G19" s="200">
        <f>IFERROR(SUMIF(SUMMARY!$C$27:$C$990,$C19,SUMMARY!S$27:S$990),0)</f>
        <v>29</v>
      </c>
      <c r="H19" s="201">
        <f>IFERROR(SUMIF(SUMMARY!$C$27:$C$990,$C19,SUMMARY!T$27:T$990),0)</f>
        <v>0</v>
      </c>
      <c r="I19" s="201">
        <f>IFERROR(SUMIF(SUMMARY!$C$27:$C$990,$C19,SUMMARY!U$27:U$990),0)</f>
        <v>0</v>
      </c>
      <c r="J19" s="202">
        <f>IFERROR(SUMIF(SUMMARY!$C$27:$C$990,$C19,SUMMARY!V$27:V$990),0)</f>
        <v>35</v>
      </c>
      <c r="K19" s="202">
        <f>IFERROR(SUMIF(SUMMARY!$C$27:$C$990,$C19,SUMMARY!W$27:W$990),0)</f>
        <v>0</v>
      </c>
      <c r="L19" s="202">
        <f>IFERROR(SUMIF(SUMMARY!$C$27:$C$990,$C19,SUMMARY!X$27:X$990),0)</f>
        <v>0</v>
      </c>
      <c r="M19" s="202">
        <f>IFERROR(SUMIF(SUMMARY!$C$27:$C$990,$C19,SUMMARY!Y$27:Y$990),0)</f>
        <v>70</v>
      </c>
      <c r="N19" s="203">
        <f>IFERROR(SUMIF(SUMMARY!$C$27:$C$990,$C19,SUMMARY!Z$27:Z$990),0)</f>
        <v>0</v>
      </c>
      <c r="O19" s="203">
        <f>IFERROR(SUMIF(SUMMARY!$C$27:$C$990,$C19,SUMMARY!AA$27:AA$990),0)</f>
        <v>0</v>
      </c>
      <c r="P19" s="203">
        <f>IFERROR(SUMIF(SUMMARY!$C$27:$C$990,$C19,SUMMARY!AB$27:AB$990),0)</f>
        <v>39</v>
      </c>
      <c r="Q19" s="204">
        <f>IFERROR(SUMIF(SUMMARY!$C$27:$C$990,$C19,SUMMARY!AC$27:AC$990),0)</f>
        <v>0</v>
      </c>
      <c r="R19" s="204">
        <f>IFERROR(SUMIF(SUMMARY!$C$27:$C$990,$C19,SUMMARY!AD$27:AD$990),0)</f>
        <v>0</v>
      </c>
      <c r="S19" s="203">
        <f>IFERROR(SUMIF(SUMMARY!$C$27:$C$990,$C19,SUMMARY!AE$27:AE$990),0)</f>
        <v>7</v>
      </c>
      <c r="T19" s="204">
        <f>IFERROR(SUMIF(SUMMARY!$C$27:$C$990,$C19,SUMMARY!AF$27:AF$990),0)</f>
        <v>0</v>
      </c>
      <c r="U19" s="204">
        <f>IFERROR(SUMIF(SUMMARY!$C$27:$C$990,$C19,SUMMARY!AG$27:AG$990),0)</f>
        <v>0</v>
      </c>
      <c r="V19" s="203">
        <f>IFERROR(SUMIF(SUMMARY!$C$27:$C$990,$C19,SUMMARY!AH$27:AH$990),0)</f>
        <v>67</v>
      </c>
      <c r="W19" s="204">
        <f>IFERROR(SUMIF(SUMMARY!$C$27:$C$990,$C19,SUMMARY!AI$27:AI$990),0)</f>
        <v>0</v>
      </c>
      <c r="X19" s="205">
        <f>IFERROR(SUMIF(SUMMARY!$C$27:$C$990,$C19,SUMMARY!AJ$27:AJ$990),0)</f>
        <v>0</v>
      </c>
      <c r="Y19" s="203">
        <f>IFERROR(SUMIF(SUMMARY!$C$27:$C$990,$C19,SUMMARY!AK$27:AK$990),0)</f>
        <v>33</v>
      </c>
      <c r="Z19" s="198"/>
      <c r="AA19" s="229"/>
      <c r="AB19" s="229"/>
      <c r="AC19" s="229"/>
      <c r="AD19" s="230"/>
      <c r="AE19" s="230"/>
      <c r="AF19" s="230"/>
    </row>
    <row r="20" spans="2:32" ht="10.8" customHeight="1">
      <c r="B20" s="226"/>
      <c r="C20" s="186" t="s">
        <v>465</v>
      </c>
      <c r="D20" s="194">
        <f t="shared" si="10"/>
        <v>623</v>
      </c>
      <c r="E20" s="195"/>
      <c r="F20" s="195"/>
      <c r="G20" s="206">
        <f t="shared" ref="G20:Y20" si="12">G21+G22+G23+G24</f>
        <v>76</v>
      </c>
      <c r="H20" s="196">
        <f t="shared" si="12"/>
        <v>0</v>
      </c>
      <c r="I20" s="196">
        <f t="shared" si="12"/>
        <v>0</v>
      </c>
      <c r="J20" s="196">
        <f t="shared" si="12"/>
        <v>74</v>
      </c>
      <c r="K20" s="196">
        <f t="shared" si="12"/>
        <v>0</v>
      </c>
      <c r="L20" s="196">
        <f t="shared" si="12"/>
        <v>0</v>
      </c>
      <c r="M20" s="196">
        <f t="shared" si="12"/>
        <v>74</v>
      </c>
      <c r="N20" s="196">
        <f t="shared" si="12"/>
        <v>0</v>
      </c>
      <c r="O20" s="196">
        <f t="shared" si="12"/>
        <v>0</v>
      </c>
      <c r="P20" s="196">
        <f t="shared" si="12"/>
        <v>89</v>
      </c>
      <c r="Q20" s="196">
        <f t="shared" si="12"/>
        <v>0</v>
      </c>
      <c r="R20" s="196">
        <f t="shared" si="12"/>
        <v>0</v>
      </c>
      <c r="S20" s="196">
        <f t="shared" si="12"/>
        <v>89</v>
      </c>
      <c r="T20" s="196">
        <f t="shared" si="12"/>
        <v>0</v>
      </c>
      <c r="U20" s="196">
        <f t="shared" si="12"/>
        <v>0</v>
      </c>
      <c r="V20" s="196">
        <f t="shared" si="12"/>
        <v>110</v>
      </c>
      <c r="W20" s="196">
        <f t="shared" si="12"/>
        <v>0</v>
      </c>
      <c r="X20" s="197">
        <f t="shared" si="12"/>
        <v>0</v>
      </c>
      <c r="Y20" s="196">
        <f t="shared" si="12"/>
        <v>111</v>
      </c>
      <c r="Z20" s="198"/>
      <c r="AA20" s="229"/>
      <c r="AB20" s="229"/>
      <c r="AC20" s="229"/>
      <c r="AD20" s="230"/>
      <c r="AE20" s="230"/>
      <c r="AF20" s="230"/>
    </row>
    <row r="21" spans="2:32" ht="10.8" customHeight="1">
      <c r="B21" s="226"/>
      <c r="C21" s="191" t="s">
        <v>30</v>
      </c>
      <c r="D21" s="199">
        <f t="shared" si="10"/>
        <v>128</v>
      </c>
      <c r="E21" s="195"/>
      <c r="F21" s="195"/>
      <c r="G21" s="200">
        <f>IFERROR(SUMIF(SUMMARY!$C$27:$C$990,$C21,SUMMARY!S$27:S$990),0)</f>
        <v>18</v>
      </c>
      <c r="H21" s="201">
        <f>IFERROR(SUMIF(SUMMARY!$C$27:$C$990,$C21,SUMMARY!T$27:T$990),0)</f>
        <v>0</v>
      </c>
      <c r="I21" s="201">
        <f>IFERROR(SUMIF(SUMMARY!$C$27:$C$990,$C21,SUMMARY!U$27:U$990),0)</f>
        <v>0</v>
      </c>
      <c r="J21" s="202">
        <f>IFERROR(SUMIF(SUMMARY!$C$27:$C$990,$C21,SUMMARY!V$27:V$990),0)</f>
        <v>13</v>
      </c>
      <c r="K21" s="202">
        <f>IFERROR(SUMIF(SUMMARY!$C$27:$C$990,$C21,SUMMARY!W$27:W$990),0)</f>
        <v>0</v>
      </c>
      <c r="L21" s="202">
        <f>IFERROR(SUMIF(SUMMARY!$C$27:$C$990,$C21,SUMMARY!X$27:X$990),0)</f>
        <v>0</v>
      </c>
      <c r="M21" s="202">
        <f>IFERROR(SUMIF(SUMMARY!$C$27:$C$990,$C21,SUMMARY!Y$27:Y$990),0)</f>
        <v>11</v>
      </c>
      <c r="N21" s="203">
        <f>IFERROR(SUMIF(SUMMARY!$C$27:$C$990,$C21,SUMMARY!Z$27:Z$990),0)</f>
        <v>0</v>
      </c>
      <c r="O21" s="203">
        <f>IFERROR(SUMIF(SUMMARY!$C$27:$C$990,$C21,SUMMARY!AA$27:AA$990),0)</f>
        <v>0</v>
      </c>
      <c r="P21" s="203">
        <f>IFERROR(SUMIF(SUMMARY!$C$27:$C$990,$C21,SUMMARY!AB$27:AB$990),0)</f>
        <v>19</v>
      </c>
      <c r="Q21" s="204">
        <f>IFERROR(SUMIF(SUMMARY!$C$27:$C$990,$C21,SUMMARY!AC$27:AC$990),0)</f>
        <v>0</v>
      </c>
      <c r="R21" s="204">
        <f>IFERROR(SUMIF(SUMMARY!$C$27:$C$990,$C21,SUMMARY!AD$27:AD$990),0)</f>
        <v>0</v>
      </c>
      <c r="S21" s="203">
        <f>IFERROR(SUMIF(SUMMARY!$C$27:$C$990,$C21,SUMMARY!AE$27:AE$990),0)</f>
        <v>12</v>
      </c>
      <c r="T21" s="204">
        <f>IFERROR(SUMIF(SUMMARY!$C$27:$C$990,$C21,SUMMARY!AF$27:AF$990),0)</f>
        <v>0</v>
      </c>
      <c r="U21" s="204">
        <f>IFERROR(SUMIF(SUMMARY!$C$27:$C$990,$C21,SUMMARY!AG$27:AG$990),0)</f>
        <v>0</v>
      </c>
      <c r="V21" s="203">
        <f>IFERROR(SUMIF(SUMMARY!$C$27:$C$990,$C21,SUMMARY!AH$27:AH$990),0)</f>
        <v>23</v>
      </c>
      <c r="W21" s="204">
        <f>IFERROR(SUMIF(SUMMARY!$C$27:$C$990,$C21,SUMMARY!AI$27:AI$990),0)</f>
        <v>0</v>
      </c>
      <c r="X21" s="205">
        <f>IFERROR(SUMIF(SUMMARY!$C$27:$C$990,$C21,SUMMARY!AJ$27:AJ$990),0)</f>
        <v>0</v>
      </c>
      <c r="Y21" s="203">
        <f>IFERROR(SUMIF(SUMMARY!$C$27:$C$990,$C21,SUMMARY!AK$27:AK$990),0)</f>
        <v>32</v>
      </c>
      <c r="Z21" s="198"/>
      <c r="AA21" s="229"/>
      <c r="AB21" s="229"/>
      <c r="AC21" s="229"/>
      <c r="AD21" s="230"/>
      <c r="AE21" s="230"/>
      <c r="AF21" s="230"/>
    </row>
    <row r="22" spans="2:32" ht="10.8" customHeight="1">
      <c r="B22" s="226"/>
      <c r="C22" s="191" t="s">
        <v>31</v>
      </c>
      <c r="D22" s="199">
        <f t="shared" si="10"/>
        <v>128</v>
      </c>
      <c r="E22" s="195"/>
      <c r="F22" s="195"/>
      <c r="G22" s="200">
        <f>IFERROR(SUMIF(SUMMARY!$C$27:$C$990,$C22,SUMMARY!S$27:S$990),0)</f>
        <v>14</v>
      </c>
      <c r="H22" s="201">
        <f>IFERROR(SUMIF(SUMMARY!$C$27:$C$990,$C22,SUMMARY!T$27:T$990),0)</f>
        <v>0</v>
      </c>
      <c r="I22" s="201">
        <f>IFERROR(SUMIF(SUMMARY!$C$27:$C$990,$C22,SUMMARY!U$27:U$990),0)</f>
        <v>0</v>
      </c>
      <c r="J22" s="202">
        <f>IFERROR(SUMIF(SUMMARY!$C$27:$C$990,$C22,SUMMARY!V$27:V$990),0)</f>
        <v>13</v>
      </c>
      <c r="K22" s="202">
        <f>IFERROR(SUMIF(SUMMARY!$C$27:$C$990,$C22,SUMMARY!W$27:W$990),0)</f>
        <v>0</v>
      </c>
      <c r="L22" s="202">
        <f>IFERROR(SUMIF(SUMMARY!$C$27:$C$990,$C22,SUMMARY!X$27:X$990),0)</f>
        <v>0</v>
      </c>
      <c r="M22" s="202">
        <f>IFERROR(SUMIF(SUMMARY!$C$27:$C$990,$C22,SUMMARY!Y$27:Y$990),0)</f>
        <v>18</v>
      </c>
      <c r="N22" s="203">
        <f>IFERROR(SUMIF(SUMMARY!$C$27:$C$990,$C22,SUMMARY!Z$27:Z$990),0)</f>
        <v>0</v>
      </c>
      <c r="O22" s="203">
        <f>IFERROR(SUMIF(SUMMARY!$C$27:$C$990,$C22,SUMMARY!AA$27:AA$990),0)</f>
        <v>0</v>
      </c>
      <c r="P22" s="203">
        <f>IFERROR(SUMIF(SUMMARY!$C$27:$C$990,$C22,SUMMARY!AB$27:AB$990),0)</f>
        <v>15</v>
      </c>
      <c r="Q22" s="204">
        <f>IFERROR(SUMIF(SUMMARY!$C$27:$C$990,$C22,SUMMARY!AC$27:AC$990),0)</f>
        <v>0</v>
      </c>
      <c r="R22" s="204">
        <f>IFERROR(SUMIF(SUMMARY!$C$27:$C$990,$C22,SUMMARY!AD$27:AD$990),0)</f>
        <v>0</v>
      </c>
      <c r="S22" s="203">
        <f>IFERROR(SUMIF(SUMMARY!$C$27:$C$990,$C22,SUMMARY!AE$27:AE$990),0)</f>
        <v>24</v>
      </c>
      <c r="T22" s="204">
        <f>IFERROR(SUMIF(SUMMARY!$C$27:$C$990,$C22,SUMMARY!AF$27:AF$990),0)</f>
        <v>0</v>
      </c>
      <c r="U22" s="204">
        <f>IFERROR(SUMIF(SUMMARY!$C$27:$C$990,$C22,SUMMARY!AG$27:AG$990),0)</f>
        <v>0</v>
      </c>
      <c r="V22" s="203">
        <f>IFERROR(SUMIF(SUMMARY!$C$27:$C$990,$C22,SUMMARY!AH$27:AH$990),0)</f>
        <v>25</v>
      </c>
      <c r="W22" s="204">
        <f>IFERROR(SUMIF(SUMMARY!$C$27:$C$990,$C22,SUMMARY!AI$27:AI$990),0)</f>
        <v>0</v>
      </c>
      <c r="X22" s="205">
        <f>IFERROR(SUMIF(SUMMARY!$C$27:$C$990,$C22,SUMMARY!AJ$27:AJ$990),0)</f>
        <v>0</v>
      </c>
      <c r="Y22" s="203">
        <f>IFERROR(SUMIF(SUMMARY!$C$27:$C$990,$C22,SUMMARY!AK$27:AK$990),0)</f>
        <v>19</v>
      </c>
      <c r="Z22" s="198"/>
      <c r="AA22" s="229"/>
      <c r="AB22" s="229"/>
      <c r="AC22" s="229"/>
      <c r="AD22" s="230"/>
      <c r="AE22" s="230"/>
      <c r="AF22" s="230"/>
    </row>
    <row r="23" spans="2:32" ht="10.8" customHeight="1">
      <c r="B23" s="226"/>
      <c r="C23" s="191" t="s">
        <v>32</v>
      </c>
      <c r="D23" s="199">
        <f t="shared" si="10"/>
        <v>294</v>
      </c>
      <c r="E23" s="195"/>
      <c r="F23" s="195"/>
      <c r="G23" s="200">
        <f>IFERROR(SUMIF(SUMMARY!$C$27:$C$990,$C23,SUMMARY!S$27:S$990),0)</f>
        <v>37</v>
      </c>
      <c r="H23" s="201">
        <f>IFERROR(SUMIF(SUMMARY!$C$27:$C$990,$C23,SUMMARY!T$27:T$990),0)</f>
        <v>0</v>
      </c>
      <c r="I23" s="201">
        <f>IFERROR(SUMIF(SUMMARY!$C$27:$C$990,$C23,SUMMARY!U$27:U$990),0)</f>
        <v>0</v>
      </c>
      <c r="J23" s="202">
        <f>IFERROR(SUMIF(SUMMARY!$C$27:$C$990,$C23,SUMMARY!V$27:V$990),0)</f>
        <v>36</v>
      </c>
      <c r="K23" s="202">
        <f>IFERROR(SUMIF(SUMMARY!$C$27:$C$990,$C23,SUMMARY!W$27:W$990),0)</f>
        <v>0</v>
      </c>
      <c r="L23" s="202">
        <f>IFERROR(SUMIF(SUMMARY!$C$27:$C$990,$C23,SUMMARY!X$27:X$990),0)</f>
        <v>0</v>
      </c>
      <c r="M23" s="202">
        <f>IFERROR(SUMIF(SUMMARY!$C$27:$C$990,$C23,SUMMARY!Y$27:Y$990),0)</f>
        <v>29</v>
      </c>
      <c r="N23" s="203">
        <f>IFERROR(SUMIF(SUMMARY!$C$27:$C$990,$C23,SUMMARY!Z$27:Z$990),0)</f>
        <v>0</v>
      </c>
      <c r="O23" s="203">
        <f>IFERROR(SUMIF(SUMMARY!$C$27:$C$990,$C23,SUMMARY!AA$27:AA$990),0)</f>
        <v>0</v>
      </c>
      <c r="P23" s="203">
        <f>IFERROR(SUMIF(SUMMARY!$C$27:$C$990,$C23,SUMMARY!AB$27:AB$990),0)</f>
        <v>44</v>
      </c>
      <c r="Q23" s="204">
        <f>IFERROR(SUMIF(SUMMARY!$C$27:$C$990,$C23,SUMMARY!AC$27:AC$990),0)</f>
        <v>0</v>
      </c>
      <c r="R23" s="204">
        <f>IFERROR(SUMIF(SUMMARY!$C$27:$C$990,$C23,SUMMARY!AD$27:AD$990),0)</f>
        <v>0</v>
      </c>
      <c r="S23" s="203">
        <f>IFERROR(SUMIF(SUMMARY!$C$27:$C$990,$C23,SUMMARY!AE$27:AE$990),0)</f>
        <v>51</v>
      </c>
      <c r="T23" s="204">
        <f>IFERROR(SUMIF(SUMMARY!$C$27:$C$990,$C23,SUMMARY!AF$27:AF$990),0)</f>
        <v>0</v>
      </c>
      <c r="U23" s="204">
        <f>IFERROR(SUMIF(SUMMARY!$C$27:$C$990,$C23,SUMMARY!AG$27:AG$990),0)</f>
        <v>0</v>
      </c>
      <c r="V23" s="203">
        <f>IFERROR(SUMIF(SUMMARY!$C$27:$C$990,$C23,SUMMARY!AH$27:AH$990),0)</f>
        <v>48</v>
      </c>
      <c r="W23" s="204">
        <f>IFERROR(SUMIF(SUMMARY!$C$27:$C$990,$C23,SUMMARY!AI$27:AI$990),0)</f>
        <v>0</v>
      </c>
      <c r="X23" s="205">
        <f>IFERROR(SUMIF(SUMMARY!$C$27:$C$990,$C23,SUMMARY!AJ$27:AJ$990),0)</f>
        <v>0</v>
      </c>
      <c r="Y23" s="203">
        <f>IFERROR(SUMIF(SUMMARY!$C$27:$C$990,$C23,SUMMARY!AK$27:AK$990),0)</f>
        <v>49</v>
      </c>
      <c r="Z23" s="198"/>
      <c r="AA23" s="229"/>
      <c r="AB23" s="229"/>
      <c r="AC23" s="229"/>
      <c r="AD23" s="230"/>
      <c r="AE23" s="230"/>
      <c r="AF23" s="230"/>
    </row>
    <row r="24" spans="2:32" ht="10.8" customHeight="1">
      <c r="B24" s="226"/>
      <c r="C24" s="191" t="s">
        <v>33</v>
      </c>
      <c r="D24" s="199">
        <f t="shared" si="10"/>
        <v>73</v>
      </c>
      <c r="E24" s="195"/>
      <c r="F24" s="195"/>
      <c r="G24" s="200">
        <f>IFERROR(SUMIF(SUMMARY!$C$27:$C$990,$C24,SUMMARY!S$27:S$990),0)</f>
        <v>7</v>
      </c>
      <c r="H24" s="201">
        <f>IFERROR(SUMIF(SUMMARY!$C$27:$C$990,$C24,SUMMARY!T$27:T$990),0)</f>
        <v>0</v>
      </c>
      <c r="I24" s="201">
        <f>IFERROR(SUMIF(SUMMARY!$C$27:$C$990,$C24,SUMMARY!U$27:U$990),0)</f>
        <v>0</v>
      </c>
      <c r="J24" s="202">
        <f>IFERROR(SUMIF(SUMMARY!$C$27:$C$990,$C24,SUMMARY!V$27:V$990),0)</f>
        <v>12</v>
      </c>
      <c r="K24" s="202">
        <f>IFERROR(SUMIF(SUMMARY!$C$27:$C$990,$C24,SUMMARY!W$27:W$990),0)</f>
        <v>0</v>
      </c>
      <c r="L24" s="202">
        <f>IFERROR(SUMIF(SUMMARY!$C$27:$C$990,$C24,SUMMARY!X$27:X$990),0)</f>
        <v>0</v>
      </c>
      <c r="M24" s="202">
        <f>IFERROR(SUMIF(SUMMARY!$C$27:$C$990,$C24,SUMMARY!Y$27:Y$990),0)</f>
        <v>16</v>
      </c>
      <c r="N24" s="203">
        <f>IFERROR(SUMIF(SUMMARY!$C$27:$C$990,$C24,SUMMARY!Z$27:Z$990),0)</f>
        <v>0</v>
      </c>
      <c r="O24" s="203">
        <f>IFERROR(SUMIF(SUMMARY!$C$27:$C$990,$C24,SUMMARY!AA$27:AA$990),0)</f>
        <v>0</v>
      </c>
      <c r="P24" s="203">
        <f>IFERROR(SUMIF(SUMMARY!$C$27:$C$990,$C24,SUMMARY!AB$27:AB$990),0)</f>
        <v>11</v>
      </c>
      <c r="Q24" s="204">
        <f>IFERROR(SUMIF(SUMMARY!$C$27:$C$990,$C24,SUMMARY!AC$27:AC$990),0)</f>
        <v>0</v>
      </c>
      <c r="R24" s="204">
        <f>IFERROR(SUMIF(SUMMARY!$C$27:$C$990,$C24,SUMMARY!AD$27:AD$990),0)</f>
        <v>0</v>
      </c>
      <c r="S24" s="203">
        <f>IFERROR(SUMIF(SUMMARY!$C$27:$C$990,$C24,SUMMARY!AE$27:AE$990),0)</f>
        <v>2</v>
      </c>
      <c r="T24" s="204">
        <f>IFERROR(SUMIF(SUMMARY!$C$27:$C$990,$C24,SUMMARY!AF$27:AF$990),0)</f>
        <v>0</v>
      </c>
      <c r="U24" s="204">
        <f>IFERROR(SUMIF(SUMMARY!$C$27:$C$990,$C24,SUMMARY!AG$27:AG$990),0)</f>
        <v>0</v>
      </c>
      <c r="V24" s="203">
        <f>IFERROR(SUMIF(SUMMARY!$C$27:$C$990,$C24,SUMMARY!AH$27:AH$990),0)</f>
        <v>14</v>
      </c>
      <c r="W24" s="204">
        <f>IFERROR(SUMIF(SUMMARY!$C$27:$C$990,$C24,SUMMARY!AI$27:AI$990),0)</f>
        <v>0</v>
      </c>
      <c r="X24" s="205">
        <f>IFERROR(SUMIF(SUMMARY!$C$27:$C$990,$C24,SUMMARY!AJ$27:AJ$990),0)</f>
        <v>0</v>
      </c>
      <c r="Y24" s="203">
        <f>IFERROR(SUMIF(SUMMARY!$C$27:$C$990,$C24,SUMMARY!AK$27:AK$990),0)</f>
        <v>11</v>
      </c>
      <c r="Z24" s="198"/>
      <c r="AA24" s="229"/>
      <c r="AB24" s="229"/>
      <c r="AC24" s="229"/>
      <c r="AD24" s="230"/>
      <c r="AE24" s="230"/>
      <c r="AF24" s="230"/>
    </row>
    <row r="25" spans="2:32" ht="10.8" customHeight="1">
      <c r="B25" s="226"/>
      <c r="C25" s="186" t="s">
        <v>477</v>
      </c>
      <c r="D25" s="213">
        <f>G25+J25+M25+P25+S25+V25+Y25</f>
        <v>1169</v>
      </c>
      <c r="E25" s="195"/>
      <c r="F25" s="195"/>
      <c r="G25" s="207">
        <f>G26+G27+G28</f>
        <v>112</v>
      </c>
      <c r="H25" s="208" t="e">
        <f t="shared" ref="H25:I25" si="13">H26+H27+H28+H29</f>
        <v>#REF!</v>
      </c>
      <c r="I25" s="208" t="e">
        <f t="shared" si="13"/>
        <v>#REF!</v>
      </c>
      <c r="J25" s="209">
        <f t="shared" ref="J25:Y25" si="14">J26+J27+J28</f>
        <v>182</v>
      </c>
      <c r="K25" s="209">
        <f t="shared" si="14"/>
        <v>0</v>
      </c>
      <c r="L25" s="209">
        <f t="shared" si="14"/>
        <v>0</v>
      </c>
      <c r="M25" s="209">
        <f t="shared" si="14"/>
        <v>161</v>
      </c>
      <c r="N25" s="209">
        <f t="shared" si="14"/>
        <v>0</v>
      </c>
      <c r="O25" s="209">
        <f t="shared" si="14"/>
        <v>0</v>
      </c>
      <c r="P25" s="209">
        <f t="shared" si="14"/>
        <v>139</v>
      </c>
      <c r="Q25" s="209">
        <f t="shared" si="14"/>
        <v>0</v>
      </c>
      <c r="R25" s="209">
        <f t="shared" si="14"/>
        <v>0</v>
      </c>
      <c r="S25" s="209">
        <f t="shared" si="14"/>
        <v>59</v>
      </c>
      <c r="T25" s="209">
        <f t="shared" si="14"/>
        <v>0</v>
      </c>
      <c r="U25" s="209">
        <f t="shared" si="14"/>
        <v>0</v>
      </c>
      <c r="V25" s="209">
        <f t="shared" si="14"/>
        <v>290</v>
      </c>
      <c r="W25" s="209">
        <f t="shared" si="14"/>
        <v>0</v>
      </c>
      <c r="X25" s="210">
        <f t="shared" si="14"/>
        <v>0</v>
      </c>
      <c r="Y25" s="209">
        <f t="shared" si="14"/>
        <v>226</v>
      </c>
      <c r="Z25" s="211"/>
      <c r="AA25" s="229"/>
      <c r="AB25" s="229"/>
      <c r="AC25" s="229"/>
      <c r="AD25" s="230"/>
      <c r="AE25" s="230"/>
      <c r="AF25" s="230"/>
    </row>
    <row r="26" spans="2:32" ht="10.8" customHeight="1">
      <c r="B26" s="226"/>
      <c r="C26" s="191" t="s">
        <v>182</v>
      </c>
      <c r="D26" s="199">
        <f t="shared" si="10"/>
        <v>562</v>
      </c>
      <c r="E26" s="195"/>
      <c r="F26" s="195"/>
      <c r="G26" s="200">
        <f>IFERROR(SUMIF(SUMMARY!$C$27:$C$990,$C26,SUMMARY!S$27:S$990),0)</f>
        <v>79</v>
      </c>
      <c r="H26" s="212">
        <f>IFERROR(SUMIF(SUMMARY!$C$27:$C$990,$C26,SUMMARY!T$27:T$990),0)</f>
        <v>0</v>
      </c>
      <c r="I26" s="212">
        <f>IFERROR(SUMIF(SUMMARY!$C$27:$C$990,$C26,SUMMARY!U$27:U$990),0)</f>
        <v>0</v>
      </c>
      <c r="J26" s="202">
        <f>IFERROR(SUMIF(SUMMARY!$C$27:$C$990,$C26,SUMMARY!V$27:V$990),0)</f>
        <v>98</v>
      </c>
      <c r="K26" s="202">
        <f>IFERROR(SUMIF(SUMMARY!$C$27:$C$990,$C26,SUMMARY!W$27:W$990),0)</f>
        <v>0</v>
      </c>
      <c r="L26" s="202">
        <f>IFERROR(SUMIF(SUMMARY!$C$27:$C$990,$C26,SUMMARY!X$27:X$990),0)</f>
        <v>0</v>
      </c>
      <c r="M26" s="202">
        <f>IFERROR(SUMIF(SUMMARY!$C$27:$C$990,$C26,SUMMARY!Y$27:Y$990),0)</f>
        <v>101</v>
      </c>
      <c r="N26" s="203">
        <f>IFERROR(SUMIF(SUMMARY!$C$27:$C$990,$C26,SUMMARY!Z$27:Z$990),0)</f>
        <v>0</v>
      </c>
      <c r="O26" s="203">
        <f>IFERROR(SUMIF(SUMMARY!$C$27:$C$990,$C26,SUMMARY!AA$27:AA$990),0)</f>
        <v>0</v>
      </c>
      <c r="P26" s="203">
        <f>IFERROR(SUMIF(SUMMARY!$C$27:$C$990,$C26,SUMMARY!AB$27:AB$990),0)</f>
        <v>102</v>
      </c>
      <c r="Q26" s="204">
        <f>IFERROR(SUMIF(SUMMARY!$C$27:$C$990,$C26,SUMMARY!AC$27:AC$990),0)</f>
        <v>0</v>
      </c>
      <c r="R26" s="204">
        <f>IFERROR(SUMIF(SUMMARY!$C$27:$C$990,$C26,SUMMARY!AD$27:AD$990),0)</f>
        <v>0</v>
      </c>
      <c r="S26" s="203">
        <f>IFERROR(SUMIF(SUMMARY!$C$27:$C$990,$C26,SUMMARY!AE$27:AE$990),0)</f>
        <v>30</v>
      </c>
      <c r="T26" s="204">
        <f>IFERROR(SUMIF(SUMMARY!$C$27:$C$990,$C26,SUMMARY!AF$27:AF$990),0)</f>
        <v>0</v>
      </c>
      <c r="U26" s="204">
        <f>IFERROR(SUMIF(SUMMARY!$C$27:$C$990,$C26,SUMMARY!AG$27:AG$990),0)</f>
        <v>0</v>
      </c>
      <c r="V26" s="203">
        <f>IFERROR(SUMIF(SUMMARY!$C$27:$C$990,$C26,SUMMARY!AH$27:AH$990),0)</f>
        <v>70</v>
      </c>
      <c r="W26" s="204">
        <f>IFERROR(SUMIF(SUMMARY!$C$27:$C$990,$C26,SUMMARY!AI$27:AI$990),0)</f>
        <v>0</v>
      </c>
      <c r="X26" s="205">
        <f>IFERROR(SUMIF(SUMMARY!$C$27:$C$990,$C26,SUMMARY!AJ$27:AJ$990),0)</f>
        <v>0</v>
      </c>
      <c r="Y26" s="203">
        <f>IFERROR(SUMIF(SUMMARY!$C$27:$C$990,$C26,SUMMARY!AK$27:AK$990),0)</f>
        <v>82</v>
      </c>
      <c r="Z26" s="198"/>
      <c r="AA26" s="229"/>
      <c r="AB26" s="229"/>
      <c r="AC26" s="229"/>
      <c r="AD26" s="230"/>
      <c r="AE26" s="230"/>
      <c r="AF26" s="230"/>
    </row>
    <row r="27" spans="2:32" ht="10.8" customHeight="1">
      <c r="B27" s="226"/>
      <c r="C27" s="191" t="s">
        <v>190</v>
      </c>
      <c r="D27" s="199">
        <f t="shared" si="10"/>
        <v>19</v>
      </c>
      <c r="E27" s="195"/>
      <c r="F27" s="195"/>
      <c r="G27" s="200">
        <f>IFERROR(SUMIF(SUMMARY!$C$27:$C$990,$C27,SUMMARY!S$27:S$990),0)</f>
        <v>9</v>
      </c>
      <c r="H27" s="212">
        <f>IFERROR(SUMIF(SUMMARY!$C$27:$C$990,$C27,SUMMARY!T$27:T$990),0)</f>
        <v>0</v>
      </c>
      <c r="I27" s="212">
        <f>IFERROR(SUMIF(SUMMARY!$C$27:$C$990,$C27,SUMMARY!U$27:U$990),0)</f>
        <v>0</v>
      </c>
      <c r="J27" s="202">
        <f>IFERROR(SUMIF(SUMMARY!$C$27:$C$990,$C27,SUMMARY!V$27:V$990),0)</f>
        <v>0</v>
      </c>
      <c r="K27" s="202">
        <f>IFERROR(SUMIF(SUMMARY!$C$27:$C$990,$C27,SUMMARY!W$27:W$990),0)</f>
        <v>0</v>
      </c>
      <c r="L27" s="202">
        <f>IFERROR(SUMIF(SUMMARY!$C$27:$C$990,$C27,SUMMARY!X$27:X$990),0)</f>
        <v>0</v>
      </c>
      <c r="M27" s="202">
        <f>IFERROR(SUMIF(SUMMARY!$C$27:$C$990,$C27,SUMMARY!Y$27:Y$990),0)</f>
        <v>0</v>
      </c>
      <c r="N27" s="203">
        <f>IFERROR(SUMIF(SUMMARY!$C$27:$C$990,$C27,SUMMARY!Z$27:Z$990),0)</f>
        <v>0</v>
      </c>
      <c r="O27" s="203">
        <f>IFERROR(SUMIF(SUMMARY!$C$27:$C$990,$C27,SUMMARY!AA$27:AA$990),0)</f>
        <v>0</v>
      </c>
      <c r="P27" s="203">
        <f>IFERROR(SUMIF(SUMMARY!$C$27:$C$990,$C27,SUMMARY!AB$27:AB$990),0)</f>
        <v>1</v>
      </c>
      <c r="Q27" s="204">
        <f>IFERROR(SUMIF(SUMMARY!$C$27:$C$990,$C27,SUMMARY!AC$27:AC$990),0)</f>
        <v>0</v>
      </c>
      <c r="R27" s="204">
        <f>IFERROR(SUMIF(SUMMARY!$C$27:$C$990,$C27,SUMMARY!AD$27:AD$990),0)</f>
        <v>0</v>
      </c>
      <c r="S27" s="203">
        <f>IFERROR(SUMIF(SUMMARY!$C$27:$C$990,$C27,SUMMARY!AE$27:AE$990),0)</f>
        <v>5</v>
      </c>
      <c r="T27" s="204">
        <f>IFERROR(SUMIF(SUMMARY!$C$27:$C$990,$C27,SUMMARY!AF$27:AF$990),0)</f>
        <v>0</v>
      </c>
      <c r="U27" s="204">
        <f>IFERROR(SUMIF(SUMMARY!$C$27:$C$990,$C27,SUMMARY!AG$27:AG$990),0)</f>
        <v>0</v>
      </c>
      <c r="V27" s="203">
        <f>IFERROR(SUMIF(SUMMARY!$C$27:$C$990,$C27,SUMMARY!AH$27:AH$990),0)</f>
        <v>4</v>
      </c>
      <c r="W27" s="204">
        <f>IFERROR(SUMIF(SUMMARY!$C$27:$C$990,$C27,SUMMARY!AI$27:AI$990),0)</f>
        <v>0</v>
      </c>
      <c r="X27" s="205">
        <f>IFERROR(SUMIF(SUMMARY!$C$27:$C$990,$C27,SUMMARY!AJ$27:AJ$990),0)</f>
        <v>0</v>
      </c>
      <c r="Y27" s="203">
        <f>IFERROR(SUMIF(SUMMARY!$C$27:$C$990,$C27,SUMMARY!AK$27:AK$990),0)</f>
        <v>0</v>
      </c>
      <c r="Z27" s="198"/>
      <c r="AA27" s="229"/>
      <c r="AB27" s="229"/>
      <c r="AC27" s="229"/>
      <c r="AD27" s="230"/>
      <c r="AE27" s="230"/>
      <c r="AF27" s="230"/>
    </row>
    <row r="28" spans="2:32" ht="10.8" customHeight="1">
      <c r="B28" s="226"/>
      <c r="C28" s="191" t="s">
        <v>191</v>
      </c>
      <c r="D28" s="199">
        <f t="shared" si="10"/>
        <v>588</v>
      </c>
      <c r="E28" s="195"/>
      <c r="F28" s="195"/>
      <c r="G28" s="200">
        <f>IFERROR(SUMIF(SUMMARY!$C$27:$C$990,$C28,SUMMARY!S$27:S$990),0)</f>
        <v>24</v>
      </c>
      <c r="H28" s="212">
        <f>IFERROR(SUMIF(SUMMARY!$C$27:$C$990,$C28,SUMMARY!T$27:T$990),0)</f>
        <v>0</v>
      </c>
      <c r="I28" s="212">
        <f>IFERROR(SUMIF(SUMMARY!$C$27:$C$990,$C28,SUMMARY!U$27:U$990),0)</f>
        <v>0</v>
      </c>
      <c r="J28" s="202">
        <f>IFERROR(SUMIF(SUMMARY!$C$27:$C$990,$C28,SUMMARY!V$27:V$990),0)</f>
        <v>84</v>
      </c>
      <c r="K28" s="202">
        <f>IFERROR(SUMIF(SUMMARY!$C$27:$C$990,$C28,SUMMARY!W$27:W$990),0)</f>
        <v>0</v>
      </c>
      <c r="L28" s="202">
        <f>IFERROR(SUMIF(SUMMARY!$C$27:$C$990,$C28,SUMMARY!X$27:X$990),0)</f>
        <v>0</v>
      </c>
      <c r="M28" s="202">
        <f>IFERROR(SUMIF(SUMMARY!$C$27:$C$990,$C28,SUMMARY!Y$27:Y$990),0)</f>
        <v>60</v>
      </c>
      <c r="N28" s="203">
        <f>IFERROR(SUMIF(SUMMARY!$C$27:$C$990,$C28,SUMMARY!Z$27:Z$990),0)</f>
        <v>0</v>
      </c>
      <c r="O28" s="203">
        <f>IFERROR(SUMIF(SUMMARY!$C$27:$C$990,$C28,SUMMARY!AA$27:AA$990),0)</f>
        <v>0</v>
      </c>
      <c r="P28" s="203">
        <f>IFERROR(SUMIF(SUMMARY!$C$27:$C$990,$C28,SUMMARY!AB$27:AB$990),0)</f>
        <v>36</v>
      </c>
      <c r="Q28" s="204">
        <f>IFERROR(SUMIF(SUMMARY!$C$27:$C$990,$C28,SUMMARY!AC$27:AC$990),0)</f>
        <v>0</v>
      </c>
      <c r="R28" s="204">
        <f>IFERROR(SUMIF(SUMMARY!$C$27:$C$990,$C28,SUMMARY!AD$27:AD$990),0)</f>
        <v>0</v>
      </c>
      <c r="S28" s="203">
        <f>IFERROR(SUMIF(SUMMARY!$C$27:$C$990,$C28,SUMMARY!AE$27:AE$990),0)</f>
        <v>24</v>
      </c>
      <c r="T28" s="204">
        <f>IFERROR(SUMIF(SUMMARY!$C$27:$C$990,$C28,SUMMARY!AF$27:AF$990),0)</f>
        <v>0</v>
      </c>
      <c r="U28" s="204">
        <f>IFERROR(SUMIF(SUMMARY!$C$27:$C$990,$C28,SUMMARY!AG$27:AG$990),0)</f>
        <v>0</v>
      </c>
      <c r="V28" s="203">
        <f>IFERROR(SUMIF(SUMMARY!$C$27:$C$990,$C28,SUMMARY!AH$27:AH$990),0)</f>
        <v>216</v>
      </c>
      <c r="W28" s="204">
        <f>IFERROR(SUMIF(SUMMARY!$C$27:$C$990,$C28,SUMMARY!AI$27:AI$990),0)</f>
        <v>0</v>
      </c>
      <c r="X28" s="205">
        <f>IFERROR(SUMIF(SUMMARY!$C$27:$C$990,$C28,SUMMARY!AJ$27:AJ$990),0)</f>
        <v>0</v>
      </c>
      <c r="Y28" s="203">
        <f>IFERROR(SUMIF(SUMMARY!$C$27:$C$990,$C28,SUMMARY!AK$27:AK$990),0)</f>
        <v>144</v>
      </c>
      <c r="Z28" s="198"/>
      <c r="AA28" s="229"/>
      <c r="AB28" s="229"/>
      <c r="AC28" s="229"/>
      <c r="AD28" s="230"/>
      <c r="AE28" s="230"/>
      <c r="AF28" s="230"/>
    </row>
    <row r="29" spans="2:32" ht="10.8" customHeight="1">
      <c r="B29" s="226"/>
      <c r="C29" s="186" t="s">
        <v>340</v>
      </c>
      <c r="D29" s="213">
        <f t="shared" si="10"/>
        <v>266</v>
      </c>
      <c r="E29" s="214"/>
      <c r="F29" s="214"/>
      <c r="G29" s="207">
        <f>G30+G35</f>
        <v>25</v>
      </c>
      <c r="H29" s="208" t="e">
        <f>H30+H35+#REF!+H36</f>
        <v>#REF!</v>
      </c>
      <c r="I29" s="208" t="e">
        <f>I30+I35+#REF!+I36</f>
        <v>#REF!</v>
      </c>
      <c r="J29" s="209">
        <f t="shared" ref="J29:Y29" si="15">J30+J35</f>
        <v>41</v>
      </c>
      <c r="K29" s="209">
        <f t="shared" si="15"/>
        <v>0</v>
      </c>
      <c r="L29" s="209">
        <f t="shared" si="15"/>
        <v>0</v>
      </c>
      <c r="M29" s="209">
        <f t="shared" si="15"/>
        <v>33</v>
      </c>
      <c r="N29" s="209">
        <f t="shared" si="15"/>
        <v>0</v>
      </c>
      <c r="O29" s="209">
        <f t="shared" si="15"/>
        <v>0</v>
      </c>
      <c r="P29" s="209">
        <f t="shared" si="15"/>
        <v>26</v>
      </c>
      <c r="Q29" s="209">
        <f t="shared" si="15"/>
        <v>0</v>
      </c>
      <c r="R29" s="209">
        <f t="shared" si="15"/>
        <v>0</v>
      </c>
      <c r="S29" s="209">
        <f t="shared" si="15"/>
        <v>33</v>
      </c>
      <c r="T29" s="209">
        <f t="shared" si="15"/>
        <v>0</v>
      </c>
      <c r="U29" s="209">
        <f t="shared" si="15"/>
        <v>0</v>
      </c>
      <c r="V29" s="209">
        <f t="shared" si="15"/>
        <v>57</v>
      </c>
      <c r="W29" s="209">
        <f t="shared" si="15"/>
        <v>0</v>
      </c>
      <c r="X29" s="210">
        <f t="shared" si="15"/>
        <v>0</v>
      </c>
      <c r="Y29" s="209">
        <f t="shared" si="15"/>
        <v>51</v>
      </c>
      <c r="Z29" s="211"/>
      <c r="AA29" s="229"/>
      <c r="AB29" s="229"/>
      <c r="AC29" s="229"/>
      <c r="AD29" s="230"/>
      <c r="AE29" s="230"/>
      <c r="AF29" s="230"/>
    </row>
    <row r="30" spans="2:32" ht="10.8" customHeight="1">
      <c r="B30" s="226"/>
      <c r="C30" s="191" t="s">
        <v>60</v>
      </c>
      <c r="D30" s="199">
        <f t="shared" si="10"/>
        <v>236</v>
      </c>
      <c r="E30" s="195"/>
      <c r="F30" s="195"/>
      <c r="G30" s="200">
        <f>IFERROR(SUMIF(SUMMARY!$C$27:$C$990,$C30,SUMMARY!S$27:S$990),0)</f>
        <v>23</v>
      </c>
      <c r="H30" s="212">
        <f>IFERROR(SUMIF(SUMMARY!$C$27:$C$990,$C30,SUMMARY!T$27:T$990),0)</f>
        <v>0</v>
      </c>
      <c r="I30" s="212">
        <f>IFERROR(SUMIF(SUMMARY!$C$27:$C$990,$C30,SUMMARY!U$27:U$990),0)</f>
        <v>0</v>
      </c>
      <c r="J30" s="202">
        <f>IFERROR(SUMIF(SUMMARY!$C$27:$C$990,$C30,SUMMARY!V$27:V$990),0)</f>
        <v>30</v>
      </c>
      <c r="K30" s="202">
        <f>IFERROR(SUMIF(SUMMARY!$C$27:$C$990,$C30,SUMMARY!W$27:W$990),0)</f>
        <v>0</v>
      </c>
      <c r="L30" s="202">
        <f>IFERROR(SUMIF(SUMMARY!$C$27:$C$990,$C30,SUMMARY!X$27:X$990),0)</f>
        <v>0</v>
      </c>
      <c r="M30" s="202">
        <f>IFERROR(SUMIF(SUMMARY!$C$27:$C$990,$C30,SUMMARY!Y$27:Y$990),0)</f>
        <v>31</v>
      </c>
      <c r="N30" s="203">
        <f>IFERROR(SUMIF(SUMMARY!$C$27:$C$990,$C30,SUMMARY!Z$27:Z$990),0)</f>
        <v>0</v>
      </c>
      <c r="O30" s="203">
        <f>IFERROR(SUMIF(SUMMARY!$C$27:$C$990,$C30,SUMMARY!AA$27:AA$990),0)</f>
        <v>0</v>
      </c>
      <c r="P30" s="203">
        <f>IFERROR(SUMIF(SUMMARY!$C$27:$C$990,$C30,SUMMARY!AB$27:AB$990),0)</f>
        <v>24</v>
      </c>
      <c r="Q30" s="204">
        <f>IFERROR(SUMIF(SUMMARY!$C$27:$C$990,$C30,SUMMARY!AC$27:AC$990),0)</f>
        <v>0</v>
      </c>
      <c r="R30" s="204">
        <f>IFERROR(SUMIF(SUMMARY!$C$27:$C$990,$C30,SUMMARY!AD$27:AD$990),0)</f>
        <v>0</v>
      </c>
      <c r="S30" s="203">
        <f>IFERROR(SUMIF(SUMMARY!$C$27:$C$990,$C30,SUMMARY!AE$27:AE$990),0)</f>
        <v>29</v>
      </c>
      <c r="T30" s="204">
        <f>IFERROR(SUMIF(SUMMARY!$C$27:$C$990,$C30,SUMMARY!AF$27:AF$990),0)</f>
        <v>0</v>
      </c>
      <c r="U30" s="204">
        <f>IFERROR(SUMIF(SUMMARY!$C$27:$C$990,$C30,SUMMARY!AG$27:AG$990),0)</f>
        <v>0</v>
      </c>
      <c r="V30" s="203">
        <f>IFERROR(SUMIF(SUMMARY!$C$27:$C$990,$C30,SUMMARY!AH$27:AH$990),0)</f>
        <v>51</v>
      </c>
      <c r="W30" s="204">
        <f>IFERROR(SUMIF(SUMMARY!$C$27:$C$990,$C30,SUMMARY!AI$27:AI$990),0)</f>
        <v>0</v>
      </c>
      <c r="X30" s="205">
        <f>IFERROR(SUMIF(SUMMARY!$C$27:$C$990,$C30,SUMMARY!AJ$27:AJ$990),0)</f>
        <v>0</v>
      </c>
      <c r="Y30" s="203">
        <f>IFERROR(SUMIF(SUMMARY!$C$27:$C$990,$C30,SUMMARY!AK$27:AK$990),0)</f>
        <v>48</v>
      </c>
      <c r="Z30" s="198"/>
      <c r="AA30" s="229"/>
      <c r="AB30" s="229"/>
      <c r="AC30" s="229"/>
      <c r="AD30" s="230"/>
      <c r="AE30" s="230"/>
      <c r="AF30" s="230"/>
    </row>
    <row r="31" spans="2:32" ht="10.8" customHeight="1">
      <c r="B31" s="226"/>
      <c r="C31" s="191" t="s">
        <v>84</v>
      </c>
      <c r="D31" s="199">
        <f t="shared" si="10"/>
        <v>231</v>
      </c>
      <c r="E31" s="195"/>
      <c r="F31" s="195"/>
      <c r="G31" s="200">
        <f>IFERROR(SUMIF(SUMMARY!$C$27:$C$990,$C31,SUMMARY!S$27:S$990),0)</f>
        <v>21</v>
      </c>
      <c r="H31" s="212">
        <f>IFERROR(SUMIF(SUMMARY!$C$27:$C$990,$C31,SUMMARY!T$27:T$990),0)</f>
        <v>0</v>
      </c>
      <c r="I31" s="212">
        <f>IFERROR(SUMIF(SUMMARY!$C$27:$C$990,$C31,SUMMARY!U$27:U$990),0)</f>
        <v>0</v>
      </c>
      <c r="J31" s="202">
        <f>IFERROR(SUMIF(SUMMARY!$C$27:$C$990,$C31,SUMMARY!V$27:V$990),0)</f>
        <v>30</v>
      </c>
      <c r="K31" s="202">
        <f>IFERROR(SUMIF(SUMMARY!$C$27:$C$990,$C31,SUMMARY!W$27:W$990),0)</f>
        <v>0</v>
      </c>
      <c r="L31" s="202">
        <f>IFERROR(SUMIF(SUMMARY!$C$27:$C$990,$C31,SUMMARY!X$27:X$990),0)</f>
        <v>0</v>
      </c>
      <c r="M31" s="202">
        <f>IFERROR(SUMIF(SUMMARY!$C$27:$C$990,$C31,SUMMARY!Y$27:Y$990),0)</f>
        <v>28</v>
      </c>
      <c r="N31" s="203">
        <f>IFERROR(SUMIF(SUMMARY!$C$27:$C$990,$C31,SUMMARY!Z$27:Z$990),0)</f>
        <v>0</v>
      </c>
      <c r="O31" s="203">
        <f>IFERROR(SUMIF(SUMMARY!$C$27:$C$990,$C31,SUMMARY!AA$27:AA$990),0)</f>
        <v>0</v>
      </c>
      <c r="P31" s="203">
        <f>IFERROR(SUMIF(SUMMARY!$C$27:$C$990,$C31,SUMMARY!AB$27:AB$990),0)</f>
        <v>18</v>
      </c>
      <c r="Q31" s="204">
        <f>IFERROR(SUMIF(SUMMARY!$C$27:$C$990,$C31,SUMMARY!AC$27:AC$990),0)</f>
        <v>0</v>
      </c>
      <c r="R31" s="204">
        <f>IFERROR(SUMIF(SUMMARY!$C$27:$C$990,$C31,SUMMARY!AD$27:AD$990),0)</f>
        <v>0</v>
      </c>
      <c r="S31" s="203">
        <f>IFERROR(SUMIF(SUMMARY!$C$27:$C$990,$C31,SUMMARY!AE$27:AE$990),0)</f>
        <v>49</v>
      </c>
      <c r="T31" s="204">
        <f>IFERROR(SUMIF(SUMMARY!$C$27:$C$990,$C31,SUMMARY!AF$27:AF$990),0)</f>
        <v>0</v>
      </c>
      <c r="U31" s="204">
        <f>IFERROR(SUMIF(SUMMARY!$C$27:$C$990,$C31,SUMMARY!AG$27:AG$990),0)</f>
        <v>0</v>
      </c>
      <c r="V31" s="203">
        <f>IFERROR(SUMIF(SUMMARY!$C$27:$C$990,$C31,SUMMARY!AH$27:AH$990),0)</f>
        <v>49</v>
      </c>
      <c r="W31" s="204">
        <f>IFERROR(SUMIF(SUMMARY!$C$27:$C$990,$C31,SUMMARY!AI$27:AI$990),0)</f>
        <v>0</v>
      </c>
      <c r="X31" s="205">
        <f>IFERROR(SUMIF(SUMMARY!$C$27:$C$990,$C31,SUMMARY!AJ$27:AJ$990),0)</f>
        <v>0</v>
      </c>
      <c r="Y31" s="203">
        <f>IFERROR(SUMIF(SUMMARY!$C$27:$C$990,$C31,SUMMARY!AK$27:AK$990),0)</f>
        <v>36</v>
      </c>
      <c r="Z31" s="198"/>
      <c r="AA31" s="229"/>
      <c r="AB31" s="229"/>
      <c r="AC31" s="229"/>
      <c r="AD31" s="230"/>
      <c r="AE31" s="230"/>
      <c r="AF31" s="230"/>
    </row>
    <row r="32" spans="2:32" ht="10.8" customHeight="1">
      <c r="B32" s="226"/>
      <c r="C32" s="186" t="s">
        <v>291</v>
      </c>
      <c r="D32" s="194">
        <f t="shared" si="10"/>
        <v>283</v>
      </c>
      <c r="E32" s="195"/>
      <c r="F32" s="195"/>
      <c r="G32" s="206">
        <f>IFERROR(SUMIF(SUMMARY!$C$27:$C$990,$C32,SUMMARY!S$27:S$990),0)</f>
        <v>28</v>
      </c>
      <c r="H32" s="208">
        <f>IFERROR(SUMIF(SUMMARY!$C$27:$C$990,$C32,SUMMARY!T$27:T$990),0)</f>
        <v>0</v>
      </c>
      <c r="I32" s="208">
        <f>IFERROR(SUMIF(SUMMARY!$C$27:$C$990,$C32,SUMMARY!U$27:U$990),0)</f>
        <v>0</v>
      </c>
      <c r="J32" s="216">
        <f>IFERROR(SUMIF(SUMMARY!$C$27:$C$990,$C32,SUMMARY!V$27:V$990),0)</f>
        <v>61</v>
      </c>
      <c r="K32" s="216">
        <f>IFERROR(SUMIF(SUMMARY!$C$27:$C$990,$C32,SUMMARY!W$27:W$990),0)</f>
        <v>0</v>
      </c>
      <c r="L32" s="216">
        <f>IFERROR(SUMIF(SUMMARY!$C$27:$C$990,$C32,SUMMARY!X$27:X$990),0)</f>
        <v>0</v>
      </c>
      <c r="M32" s="216">
        <f>IFERROR(SUMIF(SUMMARY!$C$27:$C$990,$C32,SUMMARY!Y$27:Y$990),0)</f>
        <v>0</v>
      </c>
      <c r="N32" s="196">
        <f>IFERROR(SUMIF(SUMMARY!$C$27:$C$990,$C32,SUMMARY!Z$27:Z$990),0)</f>
        <v>0</v>
      </c>
      <c r="O32" s="196">
        <f>IFERROR(SUMIF(SUMMARY!$C$27:$C$990,$C32,SUMMARY!AA$27:AA$990),0)</f>
        <v>0</v>
      </c>
      <c r="P32" s="196">
        <f>IFERROR(SUMIF(SUMMARY!$C$27:$C$990,$C32,SUMMARY!AB$27:AB$990),0)</f>
        <v>26</v>
      </c>
      <c r="Q32" s="209">
        <f>IFERROR(SUMIF(SUMMARY!$C$27:$C$990,$C32,SUMMARY!AC$27:AC$990),0)</f>
        <v>0</v>
      </c>
      <c r="R32" s="209">
        <f>IFERROR(SUMIF(SUMMARY!$C$27:$C$990,$C32,SUMMARY!AD$27:AD$990),0)</f>
        <v>0</v>
      </c>
      <c r="S32" s="196">
        <f>IFERROR(SUMIF(SUMMARY!$C$27:$C$990,$C32,SUMMARY!AE$27:AE$990),0)</f>
        <v>70</v>
      </c>
      <c r="T32" s="209">
        <f>IFERROR(SUMIF(SUMMARY!$C$27:$C$990,$C32,SUMMARY!AF$27:AF$990),0)</f>
        <v>0</v>
      </c>
      <c r="U32" s="209">
        <f>IFERROR(SUMIF(SUMMARY!$C$27:$C$990,$C32,SUMMARY!AG$27:AG$990),0)</f>
        <v>0</v>
      </c>
      <c r="V32" s="196">
        <f>IFERROR(SUMIF(SUMMARY!$C$27:$C$990,$C32,SUMMARY!AH$27:AH$990),0)</f>
        <v>74</v>
      </c>
      <c r="W32" s="209">
        <f>IFERROR(SUMIF(SUMMARY!$C$27:$C$990,$C32,SUMMARY!AI$27:AI$990),0)</f>
        <v>0</v>
      </c>
      <c r="X32" s="210">
        <f>IFERROR(SUMIF(SUMMARY!$C$27:$C$990,$C32,SUMMARY!AJ$27:AJ$990),0)</f>
        <v>0</v>
      </c>
      <c r="Y32" s="196">
        <f>IFERROR(SUMIF(SUMMARY!$C$27:$C$990,$C32,SUMMARY!AK$27:AK$990),0)</f>
        <v>24</v>
      </c>
      <c r="Z32" s="198"/>
      <c r="AA32" s="229"/>
      <c r="AB32" s="229"/>
      <c r="AC32" s="229"/>
      <c r="AD32" s="230"/>
      <c r="AE32" s="230"/>
      <c r="AF32" s="230"/>
    </row>
    <row r="33" spans="2:32" ht="10.8" customHeight="1">
      <c r="B33" s="226"/>
      <c r="C33" s="186" t="s">
        <v>303</v>
      </c>
      <c r="D33" s="213">
        <f t="shared" si="10"/>
        <v>552</v>
      </c>
      <c r="E33" s="195"/>
      <c r="F33" s="195"/>
      <c r="G33" s="206">
        <f>IFERROR(SUMIF(SUMMARY!$C$27:$C$990,$C33,SUMMARY!S$27:S$990),0)</f>
        <v>40</v>
      </c>
      <c r="H33" s="208">
        <f>IFERROR(SUMIF(SUMMARY!$C$27:$C$990,$C33,SUMMARY!T$27:T$990),0)</f>
        <v>0</v>
      </c>
      <c r="I33" s="208">
        <f>IFERROR(SUMIF(SUMMARY!$C$27:$C$990,$C33,SUMMARY!U$27:U$990),0)</f>
        <v>0</v>
      </c>
      <c r="J33" s="216">
        <f>IFERROR(SUMIF(SUMMARY!$C$27:$C$990,$C33,SUMMARY!V$27:V$990),0)</f>
        <v>116</v>
      </c>
      <c r="K33" s="216">
        <f>IFERROR(SUMIF(SUMMARY!$C$27:$C$990,$C33,SUMMARY!W$27:W$990),0)</f>
        <v>0</v>
      </c>
      <c r="L33" s="216">
        <f>IFERROR(SUMIF(SUMMARY!$C$27:$C$990,$C33,SUMMARY!X$27:X$990),0)</f>
        <v>0</v>
      </c>
      <c r="M33" s="216">
        <f>IFERROR(SUMIF(SUMMARY!$C$27:$C$990,$C33,SUMMARY!Y$27:Y$990),0)</f>
        <v>20</v>
      </c>
      <c r="N33" s="196">
        <f>IFERROR(SUMIF(SUMMARY!$C$27:$C$990,$C33,SUMMARY!Z$27:Z$990),0)</f>
        <v>0</v>
      </c>
      <c r="O33" s="196">
        <f>IFERROR(SUMIF(SUMMARY!$C$27:$C$990,$C33,SUMMARY!AA$27:AA$990),0)</f>
        <v>0</v>
      </c>
      <c r="P33" s="196">
        <f>IFERROR(SUMIF(SUMMARY!$C$27:$C$990,$C33,SUMMARY!AB$27:AB$990),0)</f>
        <v>40</v>
      </c>
      <c r="Q33" s="209">
        <f>IFERROR(SUMIF(SUMMARY!$C$27:$C$990,$C33,SUMMARY!AC$27:AC$990),0)</f>
        <v>0</v>
      </c>
      <c r="R33" s="209">
        <f>IFERROR(SUMIF(SUMMARY!$C$27:$C$990,$C33,SUMMARY!AD$27:AD$990),0)</f>
        <v>0</v>
      </c>
      <c r="S33" s="196">
        <f>IFERROR(SUMIF(SUMMARY!$C$27:$C$990,$C33,SUMMARY!AE$27:AE$990),0)</f>
        <v>212</v>
      </c>
      <c r="T33" s="209">
        <f>IFERROR(SUMIF(SUMMARY!$C$27:$C$990,$C33,SUMMARY!AF$27:AF$990),0)</f>
        <v>0</v>
      </c>
      <c r="U33" s="209">
        <f>IFERROR(SUMIF(SUMMARY!$C$27:$C$990,$C33,SUMMARY!AG$27:AG$990),0)</f>
        <v>0</v>
      </c>
      <c r="V33" s="196">
        <f>IFERROR(SUMIF(SUMMARY!$C$27:$C$990,$C33,SUMMARY!AH$27:AH$990),0)</f>
        <v>64</v>
      </c>
      <c r="W33" s="209">
        <f>IFERROR(SUMIF(SUMMARY!$C$27:$C$990,$C33,SUMMARY!AI$27:AI$990),0)</f>
        <v>0</v>
      </c>
      <c r="X33" s="210">
        <f>IFERROR(SUMIF(SUMMARY!$C$27:$C$990,$C33,SUMMARY!AJ$27:AJ$990),0)</f>
        <v>0</v>
      </c>
      <c r="Y33" s="196">
        <f>IFERROR(SUMIF(SUMMARY!$C$27:$C$990,$C33,SUMMARY!AK$27:AK$990),0)</f>
        <v>60</v>
      </c>
      <c r="Z33" s="198"/>
      <c r="AA33" s="229"/>
      <c r="AB33" s="229"/>
      <c r="AC33" s="229"/>
      <c r="AD33" s="230"/>
      <c r="AE33" s="230"/>
      <c r="AF33" s="230"/>
    </row>
    <row r="34" spans="2:32" ht="10.8" customHeight="1">
      <c r="B34" s="226"/>
      <c r="C34" s="186" t="s">
        <v>307</v>
      </c>
      <c r="D34" s="194">
        <f t="shared" si="10"/>
        <v>10</v>
      </c>
      <c r="E34" s="195"/>
      <c r="F34" s="195"/>
      <c r="G34" s="206">
        <f>IFERROR(SUMIF(SUMMARY!$C$27:$C$990,$C34,SUMMARY!S$27:S$990),0)</f>
        <v>0</v>
      </c>
      <c r="H34" s="208">
        <f>IFERROR(SUMIF(SUMMARY!$C$27:$C$990,$C34,SUMMARY!T$27:T$990),0)</f>
        <v>0</v>
      </c>
      <c r="I34" s="208">
        <f>IFERROR(SUMIF(SUMMARY!$C$27:$C$990,$C34,SUMMARY!U$27:U$990),0)</f>
        <v>0</v>
      </c>
      <c r="J34" s="216">
        <f>IFERROR(SUMIF(SUMMARY!$C$27:$C$990,$C34,SUMMARY!V$27:V$990),0)</f>
        <v>0</v>
      </c>
      <c r="K34" s="216">
        <f>IFERROR(SUMIF(SUMMARY!$C$27:$C$990,$C34,SUMMARY!W$27:W$990),0)</f>
        <v>0</v>
      </c>
      <c r="L34" s="216">
        <f>IFERROR(SUMIF(SUMMARY!$C$27:$C$990,$C34,SUMMARY!X$27:X$990),0)</f>
        <v>0</v>
      </c>
      <c r="M34" s="216">
        <f>IFERROR(SUMIF(SUMMARY!$C$27:$C$990,$C34,SUMMARY!Y$27:Y$990),0)</f>
        <v>0</v>
      </c>
      <c r="N34" s="196">
        <f>IFERROR(SUMIF(SUMMARY!$C$27:$C$990,$C34,SUMMARY!Z$27:Z$990),0)</f>
        <v>0</v>
      </c>
      <c r="O34" s="196">
        <f>IFERROR(SUMIF(SUMMARY!$C$27:$C$990,$C34,SUMMARY!AA$27:AA$990),0)</f>
        <v>0</v>
      </c>
      <c r="P34" s="196">
        <f>IFERROR(SUMIF(SUMMARY!$C$27:$C$990,$C34,SUMMARY!AB$27:AB$990),0)</f>
        <v>4</v>
      </c>
      <c r="Q34" s="209">
        <f>IFERROR(SUMIF(SUMMARY!$C$27:$C$990,$C34,SUMMARY!AC$27:AC$990),0)</f>
        <v>0</v>
      </c>
      <c r="R34" s="209">
        <f>IFERROR(SUMIF(SUMMARY!$C$27:$C$990,$C34,SUMMARY!AD$27:AD$990),0)</f>
        <v>0</v>
      </c>
      <c r="S34" s="196">
        <f>IFERROR(SUMIF(SUMMARY!$C$27:$C$990,$C34,SUMMARY!AE$27:AE$990),0)</f>
        <v>4</v>
      </c>
      <c r="T34" s="209">
        <f>IFERROR(SUMIF(SUMMARY!$C$27:$C$990,$C34,SUMMARY!AF$27:AF$990),0)</f>
        <v>0</v>
      </c>
      <c r="U34" s="209">
        <f>IFERROR(SUMIF(SUMMARY!$C$27:$C$990,$C34,SUMMARY!AG$27:AG$990),0)</f>
        <v>0</v>
      </c>
      <c r="V34" s="196">
        <f>IFERROR(SUMIF(SUMMARY!$C$27:$C$990,$C34,SUMMARY!AH$27:AH$990),0)</f>
        <v>1</v>
      </c>
      <c r="W34" s="209">
        <f>IFERROR(SUMIF(SUMMARY!$C$27:$C$990,$C34,SUMMARY!AI$27:AI$990),0)</f>
        <v>0</v>
      </c>
      <c r="X34" s="210">
        <f>IFERROR(SUMIF(SUMMARY!$C$27:$C$990,$C34,SUMMARY!AJ$27:AJ$990),0)</f>
        <v>0</v>
      </c>
      <c r="Y34" s="196">
        <f>IFERROR(SUMIF(SUMMARY!$C$27:$C$990,$C34,SUMMARY!AK$27:AK$990),0)</f>
        <v>1</v>
      </c>
      <c r="Z34" s="198"/>
      <c r="AA34" s="229"/>
      <c r="AB34" s="229"/>
      <c r="AC34" s="229"/>
      <c r="AD34" s="230"/>
      <c r="AE34" s="230"/>
      <c r="AF34" s="230"/>
    </row>
    <row r="35" spans="2:32" ht="10.8" customHeight="1">
      <c r="B35" s="226"/>
      <c r="C35" s="186" t="s">
        <v>979</v>
      </c>
      <c r="D35" s="194">
        <f t="shared" si="10"/>
        <v>30</v>
      </c>
      <c r="E35" s="195"/>
      <c r="F35" s="195"/>
      <c r="G35" s="206">
        <f>IFERROR(SUMIF(SUMMARY!$C$27:$C$990,$C35,SUMMARY!S$27:S$990),0)</f>
        <v>2</v>
      </c>
      <c r="H35" s="208">
        <f>IFERROR(SUMIF(SUMMARY!$C$27:$C$990,$C35,SUMMARY!T$27:T$990),0)</f>
        <v>0</v>
      </c>
      <c r="I35" s="208">
        <f>IFERROR(SUMIF(SUMMARY!$C$27:$C$990,$C35,SUMMARY!U$27:U$990),0)</f>
        <v>0</v>
      </c>
      <c r="J35" s="216">
        <f>IFERROR(SUMIF(SUMMARY!$C$27:$C$990,$C35,SUMMARY!V$27:V$990),0)</f>
        <v>11</v>
      </c>
      <c r="K35" s="216">
        <f>IFERROR(SUMIF(SUMMARY!$C$27:$C$990,$C35,SUMMARY!W$27:W$990),0)</f>
        <v>0</v>
      </c>
      <c r="L35" s="216">
        <f>IFERROR(SUMIF(SUMMARY!$C$27:$C$990,$C35,SUMMARY!X$27:X$990),0)</f>
        <v>0</v>
      </c>
      <c r="M35" s="216">
        <f>IFERROR(SUMIF(SUMMARY!$C$27:$C$990,$C35,SUMMARY!Y$27:Y$990),0)</f>
        <v>2</v>
      </c>
      <c r="N35" s="196">
        <f>IFERROR(SUMIF(SUMMARY!$C$27:$C$990,$C35,SUMMARY!Z$27:Z$990),0)</f>
        <v>0</v>
      </c>
      <c r="O35" s="196">
        <f>IFERROR(SUMIF(SUMMARY!$C$27:$C$990,$C35,SUMMARY!AA$27:AA$990),0)</f>
        <v>0</v>
      </c>
      <c r="P35" s="196">
        <f>IFERROR(SUMIF(SUMMARY!$C$27:$C$990,$C35,SUMMARY!AB$27:AB$990),0)</f>
        <v>2</v>
      </c>
      <c r="Q35" s="209">
        <f>IFERROR(SUMIF(SUMMARY!$C$27:$C$990,$C35,SUMMARY!AC$27:AC$990),0)</f>
        <v>0</v>
      </c>
      <c r="R35" s="209">
        <f>IFERROR(SUMIF(SUMMARY!$C$27:$C$990,$C35,SUMMARY!AD$27:AD$990),0)</f>
        <v>0</v>
      </c>
      <c r="S35" s="196">
        <f>IFERROR(SUMIF(SUMMARY!$C$27:$C$990,$C35,SUMMARY!AE$27:AE$990),0)</f>
        <v>4</v>
      </c>
      <c r="T35" s="209">
        <f>IFERROR(SUMIF(SUMMARY!$C$27:$C$990,$C35,SUMMARY!AF$27:AF$990),0)</f>
        <v>0</v>
      </c>
      <c r="U35" s="209">
        <f>IFERROR(SUMIF(SUMMARY!$C$27:$C$990,$C35,SUMMARY!AG$27:AG$990),0)</f>
        <v>0</v>
      </c>
      <c r="V35" s="196">
        <f>IFERROR(SUMIF(SUMMARY!$C$27:$C$990,$C35,SUMMARY!AH$27:AH$990),0)</f>
        <v>6</v>
      </c>
      <c r="W35" s="209">
        <f>IFERROR(SUMIF(SUMMARY!$C$27:$C$990,$C35,SUMMARY!AI$27:AI$990),0)</f>
        <v>0</v>
      </c>
      <c r="X35" s="210">
        <f>IFERROR(SUMIF(SUMMARY!$C$27:$C$990,$C35,SUMMARY!AJ$27:AJ$990),0)</f>
        <v>0</v>
      </c>
      <c r="Y35" s="196">
        <f>IFERROR(SUMIF(SUMMARY!$C$27:$C$990,$C35,SUMMARY!AK$27:AK$990),0)</f>
        <v>3</v>
      </c>
      <c r="Z35" s="198"/>
      <c r="AA35" s="229"/>
      <c r="AB35" s="229"/>
      <c r="AC35" s="229"/>
      <c r="AD35" s="230"/>
      <c r="AE35" s="230"/>
      <c r="AF35" s="230"/>
    </row>
    <row r="36" spans="2:32" ht="10.8" customHeight="1">
      <c r="B36" s="176"/>
      <c r="C36" s="176"/>
      <c r="D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212"/>
      <c r="AA36" s="229"/>
      <c r="AB36" s="229"/>
      <c r="AC36" s="229"/>
      <c r="AD36" s="230"/>
      <c r="AE36" s="230"/>
      <c r="AF36" s="230"/>
    </row>
    <row r="37" spans="2:32" ht="10.8" customHeight="1">
      <c r="B37" s="226" t="s">
        <v>997</v>
      </c>
      <c r="C37" s="227" t="s">
        <v>905</v>
      </c>
      <c r="D37" s="227"/>
      <c r="E37" s="179"/>
      <c r="F37" s="179"/>
      <c r="G37" s="180">
        <v>41757</v>
      </c>
      <c r="H37" s="180"/>
      <c r="I37" s="180"/>
      <c r="J37" s="181">
        <f>IFERROR(IF(MONTH(G37+1)&lt;=MONTH(G37),G37+1,""),"")</f>
        <v>41758</v>
      </c>
      <c r="K37" s="181">
        <f t="shared" ref="K37" si="16">IFERROR(IF(MONTH(H37+1)&lt;=MONTH(H37),H37+1,""),"")</f>
        <v>1</v>
      </c>
      <c r="L37" s="181">
        <f t="shared" ref="L37" si="17">IFERROR(IF(MONTH(I37+1)&lt;=MONTH(I37),I37+1,""),"")</f>
        <v>1</v>
      </c>
      <c r="M37" s="181">
        <f t="shared" ref="M37" si="18">IFERROR(IF(MONTH(J37+1)&lt;=MONTH(J37),J37+1,""),"")</f>
        <v>41759</v>
      </c>
      <c r="N37" s="181">
        <f t="shared" ref="N37" si="19">IFERROR(IF(MONTH(K37+1)&lt;=MONTH(K37),K37+1,""),"")</f>
        <v>2</v>
      </c>
      <c r="O37" s="181">
        <f t="shared" ref="O37" si="20">IFERROR(IF(MONTH(L37+1)&lt;=MONTH(L37),L37+1,""),"")</f>
        <v>2</v>
      </c>
      <c r="P37" s="180">
        <v>41760</v>
      </c>
      <c r="Q37" s="181">
        <f t="shared" ref="Q37" si="21">IFERROR(IF(MONTH(N37+1)&lt;=MONTH(N37),N37+1,""),"")</f>
        <v>3</v>
      </c>
      <c r="R37" s="181">
        <f t="shared" ref="R37" si="22">IFERROR(IF(MONTH(O37+1)&lt;=MONTH(O37),O37+1,""),"")</f>
        <v>3</v>
      </c>
      <c r="S37" s="181">
        <f>IFERROR(IF(MONTH(P37+1)&lt;=MONTH(P37),P37+1,""),"")</f>
        <v>41761</v>
      </c>
      <c r="T37" s="181">
        <f t="shared" ref="T37" si="23">IFERROR(IF(MONTH(Q37+1)&lt;=MONTH(Q37),Q37+1,""),"")</f>
        <v>4</v>
      </c>
      <c r="U37" s="181">
        <f t="shared" ref="U37" si="24">IFERROR(IF(MONTH(R37+1)&lt;=MONTH(R37),R37+1,""),"")</f>
        <v>4</v>
      </c>
      <c r="V37" s="181">
        <f>IFERROR(IF(MONTH(S37+1)&lt;=MONTH(S37),S37+1,""),"")</f>
        <v>41762</v>
      </c>
      <c r="W37" s="181">
        <f>IFERROR(IF(MONTH(T37+1)&lt;=MONTH(T37),T37+1,""),"")</f>
        <v>5</v>
      </c>
      <c r="X37" s="182">
        <f>IFERROR(IF(MONTH(U37+1)&lt;=MONTH(U37),U37+1,""),"")</f>
        <v>5</v>
      </c>
      <c r="Y37" s="181">
        <f t="shared" ref="Y37" si="25">IFERROR(IF(MONTH(V37+1)&lt;=MONTH(V37),V37+1,""),"")</f>
        <v>41763</v>
      </c>
      <c r="Z37" s="183"/>
      <c r="AA37" s="229"/>
      <c r="AB37" s="229"/>
      <c r="AC37" s="229"/>
      <c r="AD37" s="230"/>
      <c r="AE37" s="230"/>
      <c r="AF37" s="230"/>
    </row>
    <row r="38" spans="2:32" ht="10.8" customHeight="1">
      <c r="B38" s="226"/>
      <c r="C38" s="227" t="s">
        <v>907</v>
      </c>
      <c r="D38" s="227"/>
      <c r="E38" s="179"/>
      <c r="F38" s="179"/>
      <c r="G38" s="180" t="str">
        <f t="shared" ref="G38" si="26">TEXT(G37,"DDD")</f>
        <v>Mon</v>
      </c>
      <c r="H38" s="180"/>
      <c r="I38" s="180"/>
      <c r="J38" s="180" t="str">
        <f t="shared" ref="J38" si="27">TEXT(J37,"DDD")</f>
        <v>Tue</v>
      </c>
      <c r="K38" s="180"/>
      <c r="L38" s="180"/>
      <c r="M38" s="180" t="str">
        <f t="shared" ref="M38" si="28">TEXT(M37,"DDD")</f>
        <v>Wed</v>
      </c>
      <c r="N38" s="180"/>
      <c r="O38" s="180"/>
      <c r="P38" s="180" t="str">
        <f t="shared" ref="P38" si="29">TEXT(P37,"DDD")</f>
        <v>Thu</v>
      </c>
      <c r="Q38" s="180"/>
      <c r="R38" s="180"/>
      <c r="S38" s="180" t="str">
        <f t="shared" ref="S38" si="30">TEXT(S37,"DDD")</f>
        <v>Fri</v>
      </c>
      <c r="T38" s="180"/>
      <c r="U38" s="180"/>
      <c r="V38" s="180" t="str">
        <f t="shared" ref="V38" si="31">TEXT(V37,"DDD")</f>
        <v>Sat</v>
      </c>
      <c r="W38" s="180"/>
      <c r="X38" s="184"/>
      <c r="Y38" s="180" t="str">
        <f t="shared" ref="Y38" si="32">TEXT(Y37,"DDD")</f>
        <v>Sun</v>
      </c>
      <c r="Z38" s="185"/>
      <c r="AA38" s="229"/>
      <c r="AB38" s="229"/>
      <c r="AC38" s="229"/>
      <c r="AD38" s="230"/>
      <c r="AE38" s="230"/>
      <c r="AF38" s="230"/>
    </row>
    <row r="39" spans="2:32" ht="10.8" customHeight="1">
      <c r="B39" s="226"/>
      <c r="C39" s="186" t="s">
        <v>5</v>
      </c>
      <c r="D39" s="187">
        <f>G39+J39+M39+P39+S39+V39+Y39</f>
        <v>69950.399999999994</v>
      </c>
      <c r="E39" s="188"/>
      <c r="F39" s="188"/>
      <c r="G39" s="187">
        <f t="shared" ref="G39:Y39" si="33">G40+G41+G42+G43</f>
        <v>5586.5</v>
      </c>
      <c r="H39" s="187">
        <f t="shared" si="33"/>
        <v>0</v>
      </c>
      <c r="I39" s="187">
        <f t="shared" si="33"/>
        <v>0</v>
      </c>
      <c r="J39" s="187">
        <f t="shared" si="33"/>
        <v>5456.4000000000005</v>
      </c>
      <c r="K39" s="187">
        <f t="shared" si="33"/>
        <v>0</v>
      </c>
      <c r="L39" s="187">
        <f t="shared" si="33"/>
        <v>0</v>
      </c>
      <c r="M39" s="187">
        <f t="shared" si="33"/>
        <v>12957.5</v>
      </c>
      <c r="N39" s="187">
        <f t="shared" si="33"/>
        <v>0</v>
      </c>
      <c r="O39" s="187">
        <f t="shared" si="33"/>
        <v>0</v>
      </c>
      <c r="P39" s="187">
        <f t="shared" si="33"/>
        <v>12655.6</v>
      </c>
      <c r="Q39" s="187">
        <f t="shared" si="33"/>
        <v>0</v>
      </c>
      <c r="R39" s="187">
        <f t="shared" si="33"/>
        <v>0</v>
      </c>
      <c r="S39" s="187">
        <f t="shared" si="33"/>
        <v>12181.8</v>
      </c>
      <c r="T39" s="187">
        <f t="shared" si="33"/>
        <v>0</v>
      </c>
      <c r="U39" s="187">
        <f t="shared" si="33"/>
        <v>0</v>
      </c>
      <c r="V39" s="187">
        <f t="shared" si="33"/>
        <v>13686.1</v>
      </c>
      <c r="W39" s="187">
        <f t="shared" si="33"/>
        <v>0</v>
      </c>
      <c r="X39" s="189">
        <f t="shared" si="33"/>
        <v>0</v>
      </c>
      <c r="Y39" s="187">
        <f t="shared" si="33"/>
        <v>7426.5</v>
      </c>
      <c r="Z39" s="190"/>
      <c r="AA39" s="229"/>
      <c r="AB39" s="229"/>
      <c r="AC39" s="229"/>
      <c r="AD39" s="230"/>
      <c r="AE39" s="230"/>
      <c r="AF39" s="230"/>
    </row>
    <row r="40" spans="2:32" ht="10.8" customHeight="1">
      <c r="B40" s="226"/>
      <c r="C40" s="191" t="s">
        <v>0</v>
      </c>
      <c r="D40" s="192">
        <f>G40+J40+M40+P40+S40+V40+Y40</f>
        <v>21280.799999999999</v>
      </c>
      <c r="E40" s="188"/>
      <c r="F40" s="188"/>
      <c r="G40" s="192">
        <v>1807.6999999999998</v>
      </c>
      <c r="H40" s="192">
        <v>0</v>
      </c>
      <c r="I40" s="192">
        <v>0</v>
      </c>
      <c r="J40" s="192">
        <v>1283.1000000000001</v>
      </c>
      <c r="K40" s="192">
        <v>0</v>
      </c>
      <c r="L40" s="192">
        <v>0</v>
      </c>
      <c r="M40" s="192">
        <v>1658.3</v>
      </c>
      <c r="N40" s="192">
        <f>IFERROR(SUMIF(SUMMARY!$C$27:$C$990,$C40,SUMMARY!CQ$27:CQ$990),0)</f>
        <v>0</v>
      </c>
      <c r="O40" s="192">
        <f>IFERROR(SUMIF(SUMMARY!$C$27:$C$990,$C40,SUMMARY!CR$27:CR$990),0)</f>
        <v>0</v>
      </c>
      <c r="P40" s="192">
        <f>IFERROR(SUMIF(SUMMARY!$C$27:$C$990,$C40,SUMMARY!G$27:G$990),0)</f>
        <v>5769.5</v>
      </c>
      <c r="Q40" s="192">
        <f>IFERROR(SUMIF(SUMMARY!$C$27:$C$990,$C40,SUMMARY!H$27:H$990),0)</f>
        <v>0</v>
      </c>
      <c r="R40" s="192">
        <f>IFERROR(SUMIF(SUMMARY!$C$27:$C$990,$C40,SUMMARY!I$27:I$990),0)</f>
        <v>0</v>
      </c>
      <c r="S40" s="192">
        <f>IFERROR(SUMIF(SUMMARY!$C$27:$C$990,$C40,SUMMARY!J$27:J$990),0)</f>
        <v>3072.5</v>
      </c>
      <c r="T40" s="192">
        <f>IFERROR(SUMIF(SUMMARY!$C$27:$C$990,$C40,SUMMARY!K$27:K$990),0)</f>
        <v>0</v>
      </c>
      <c r="U40" s="192">
        <f>IFERROR(SUMIF(SUMMARY!$C$27:$C$990,$C40,SUMMARY!L$27:L$990),0)</f>
        <v>0</v>
      </c>
      <c r="V40" s="192">
        <f>IFERROR(SUMIF(SUMMARY!$C$27:$C$990,$C40,SUMMARY!M$27:M$990),0)</f>
        <v>3479.4</v>
      </c>
      <c r="W40" s="192">
        <f>IFERROR(SUMIF(SUMMARY!$C$27:$C$990,$C40,SUMMARY!N$27:N$990),0)</f>
        <v>0</v>
      </c>
      <c r="X40" s="192">
        <f>IFERROR(SUMIF(SUMMARY!$C$27:$C$990,$C40,SUMMARY!O$27:O$990),0)</f>
        <v>0</v>
      </c>
      <c r="Y40" s="192">
        <f>IFERROR(SUMIF(SUMMARY!$C$27:$C$990,$C40,SUMMARY!P$27:P$990),0)</f>
        <v>4210.2999999999993</v>
      </c>
      <c r="Z40" s="190"/>
      <c r="AA40" s="229"/>
      <c r="AB40" s="229"/>
      <c r="AC40" s="229"/>
      <c r="AD40" s="230"/>
      <c r="AE40" s="230"/>
      <c r="AF40" s="230"/>
    </row>
    <row r="41" spans="2:32" ht="10.8" customHeight="1">
      <c r="B41" s="226"/>
      <c r="C41" s="191" t="s">
        <v>4</v>
      </c>
      <c r="D41" s="192">
        <f t="shared" ref="D41:D53" si="34">G41+J41+M41+P41+S41+V41+Y41</f>
        <v>46358.3</v>
      </c>
      <c r="E41" s="188"/>
      <c r="F41" s="188"/>
      <c r="G41" s="192">
        <v>3710.7999999999997</v>
      </c>
      <c r="H41" s="192">
        <v>0</v>
      </c>
      <c r="I41" s="192">
        <v>0</v>
      </c>
      <c r="J41" s="192">
        <v>4040.1000000000004</v>
      </c>
      <c r="K41" s="192">
        <v>0</v>
      </c>
      <c r="L41" s="192">
        <v>0</v>
      </c>
      <c r="M41" s="192">
        <v>10655.900000000001</v>
      </c>
      <c r="N41" s="192">
        <f>IFERROR(SUMIF(SUMMARY!$C$27:$C$990,$C41,SUMMARY!CQ$27:CQ$990),0)</f>
        <v>0</v>
      </c>
      <c r="O41" s="192">
        <f>IFERROR(SUMIF(SUMMARY!$C$27:$C$990,$C41,SUMMARY!CR$27:CR$990),0)</f>
        <v>0</v>
      </c>
      <c r="P41" s="192">
        <f>IFERROR(SUMIF(SUMMARY!$C$27:$C$990,$C41,SUMMARY!G$27:G$990),0)</f>
        <v>6886.1</v>
      </c>
      <c r="Q41" s="192">
        <f>IFERROR(SUMIF(SUMMARY!$C$27:$C$990,$C41,SUMMARY!H$27:H$990),0)</f>
        <v>0</v>
      </c>
      <c r="R41" s="192">
        <f>IFERROR(SUMIF(SUMMARY!$C$27:$C$990,$C41,SUMMARY!I$27:I$990),0)</f>
        <v>0</v>
      </c>
      <c r="S41" s="192">
        <f>IFERROR(SUMIF(SUMMARY!$C$27:$C$990,$C41,SUMMARY!J$27:J$990),0)</f>
        <v>7652.5000000000009</v>
      </c>
      <c r="T41" s="192">
        <f>IFERROR(SUMIF(SUMMARY!$C$27:$C$990,$C41,SUMMARY!K$27:K$990),0)</f>
        <v>0</v>
      </c>
      <c r="U41" s="192">
        <f>IFERROR(SUMIF(SUMMARY!$C$27:$C$990,$C41,SUMMARY!L$27:L$990),0)</f>
        <v>0</v>
      </c>
      <c r="V41" s="192">
        <f>IFERROR(SUMIF(SUMMARY!$C$27:$C$990,$C41,SUMMARY!M$27:M$990),0)</f>
        <v>10196.700000000001</v>
      </c>
      <c r="W41" s="192">
        <f>IFERROR(SUMIF(SUMMARY!$C$27:$C$990,$C41,SUMMARY!N$27:N$990),0)</f>
        <v>0</v>
      </c>
      <c r="X41" s="192">
        <f>IFERROR(SUMIF(SUMMARY!$C$27:$C$990,$C41,SUMMARY!O$27:O$990),0)</f>
        <v>0</v>
      </c>
      <c r="Y41" s="192">
        <f>IFERROR(SUMIF(SUMMARY!$C$27:$C$990,$C41,SUMMARY!P$27:P$990),0)</f>
        <v>3216.2000000000003</v>
      </c>
      <c r="Z41" s="190"/>
      <c r="AA41" s="229"/>
      <c r="AB41" s="229"/>
      <c r="AC41" s="229"/>
      <c r="AD41" s="230"/>
      <c r="AE41" s="230"/>
      <c r="AF41" s="230"/>
    </row>
    <row r="42" spans="2:32" ht="10.8" customHeight="1">
      <c r="B42" s="226"/>
      <c r="C42" s="191" t="s">
        <v>536</v>
      </c>
      <c r="D42" s="192">
        <f t="shared" si="34"/>
        <v>2241.3000000000002</v>
      </c>
      <c r="E42" s="188"/>
      <c r="F42" s="188"/>
      <c r="G42" s="192">
        <v>38</v>
      </c>
      <c r="H42" s="192">
        <v>0</v>
      </c>
      <c r="I42" s="192">
        <v>0</v>
      </c>
      <c r="J42" s="192">
        <v>133.19999999999999</v>
      </c>
      <c r="K42" s="192">
        <v>0</v>
      </c>
      <c r="L42" s="192">
        <v>0</v>
      </c>
      <c r="M42" s="192">
        <v>643.29999999999995</v>
      </c>
      <c r="N42" s="192">
        <f>IFERROR(SUMIF(SUMMARY!$C$27:$C$990,$C42,SUMMARY!CQ$27:CQ$990),0)</f>
        <v>0</v>
      </c>
      <c r="O42" s="192">
        <f>IFERROR(SUMIF(SUMMARY!$C$27:$C$990,$C42,SUMMARY!CR$27:CR$990),0)</f>
        <v>0</v>
      </c>
      <c r="P42" s="192">
        <f>IFERROR(SUMIF(SUMMARY!$C$27:$C$990,$C42,SUMMARY!G$27:G$990),0)</f>
        <v>0</v>
      </c>
      <c r="Q42" s="192">
        <f>IFERROR(SUMIF(SUMMARY!$C$27:$C$990,$C42,SUMMARY!H$27:H$990),0)</f>
        <v>0</v>
      </c>
      <c r="R42" s="192">
        <f>IFERROR(SUMIF(SUMMARY!$C$27:$C$990,$C42,SUMMARY!I$27:I$990),0)</f>
        <v>0</v>
      </c>
      <c r="S42" s="192">
        <f>IFERROR(SUMIF(SUMMARY!$C$27:$C$990,$C42,SUMMARY!J$27:J$990),0)</f>
        <v>1426.8</v>
      </c>
      <c r="T42" s="192">
        <f>IFERROR(SUMIF(SUMMARY!$C$27:$C$990,$C42,SUMMARY!K$27:K$990),0)</f>
        <v>0</v>
      </c>
      <c r="U42" s="192">
        <f>IFERROR(SUMIF(SUMMARY!$C$27:$C$990,$C42,SUMMARY!L$27:L$990),0)</f>
        <v>0</v>
      </c>
      <c r="V42" s="192">
        <f>IFERROR(SUMIF(SUMMARY!$C$27:$C$990,$C42,SUMMARY!M$27:M$990),0)</f>
        <v>0</v>
      </c>
      <c r="W42" s="192">
        <f>IFERROR(SUMIF(SUMMARY!$C$27:$C$990,$C42,SUMMARY!N$27:N$990),0)</f>
        <v>0</v>
      </c>
      <c r="X42" s="192">
        <f>IFERROR(SUMIF(SUMMARY!$C$27:$C$990,$C42,SUMMARY!O$27:O$990),0)</f>
        <v>0</v>
      </c>
      <c r="Y42" s="192">
        <f>IFERROR(SUMIF(SUMMARY!$C$27:$C$990,$C42,SUMMARY!P$27:P$990),0)</f>
        <v>0</v>
      </c>
      <c r="Z42" s="190"/>
      <c r="AA42" s="229"/>
      <c r="AB42" s="229"/>
      <c r="AC42" s="229"/>
      <c r="AD42" s="230"/>
      <c r="AE42" s="230"/>
      <c r="AF42" s="230"/>
    </row>
    <row r="43" spans="2:32" ht="10.8" customHeight="1">
      <c r="B43" s="226"/>
      <c r="C43" s="191" t="s">
        <v>3</v>
      </c>
      <c r="D43" s="192">
        <f t="shared" si="34"/>
        <v>70</v>
      </c>
      <c r="E43" s="188"/>
      <c r="F43" s="188"/>
      <c r="G43" s="192">
        <v>30</v>
      </c>
      <c r="H43" s="192">
        <v>0</v>
      </c>
      <c r="I43" s="192">
        <v>0</v>
      </c>
      <c r="J43" s="192">
        <v>0</v>
      </c>
      <c r="K43" s="192">
        <v>0</v>
      </c>
      <c r="L43" s="192">
        <v>0</v>
      </c>
      <c r="M43" s="192">
        <v>0</v>
      </c>
      <c r="N43" s="192">
        <f>IFERROR(SUMIF(SUMMARY!$C$27:$C$990,$C43,SUMMARY!CQ$27:CQ$990),0)</f>
        <v>0</v>
      </c>
      <c r="O43" s="192">
        <f>IFERROR(SUMIF(SUMMARY!$C$27:$C$990,$C43,SUMMARY!CR$27:CR$990),0)</f>
        <v>0</v>
      </c>
      <c r="P43" s="192">
        <f>IFERROR(SUMIF(SUMMARY!$C$27:$C$990,$C43,SUMMARY!G$27:G$990),0)</f>
        <v>0</v>
      </c>
      <c r="Q43" s="192">
        <f>IFERROR(SUMIF(SUMMARY!$C$27:$C$990,$C43,SUMMARY!H$27:H$990),0)</f>
        <v>0</v>
      </c>
      <c r="R43" s="192">
        <f>IFERROR(SUMIF(SUMMARY!$C$27:$C$990,$C43,SUMMARY!I$27:I$990),0)</f>
        <v>0</v>
      </c>
      <c r="S43" s="192">
        <f>IFERROR(SUMIF(SUMMARY!$C$27:$C$990,$C43,SUMMARY!J$27:J$990),0)</f>
        <v>30</v>
      </c>
      <c r="T43" s="192">
        <f>IFERROR(SUMIF(SUMMARY!$C$27:$C$990,$C43,SUMMARY!K$27:K$990),0)</f>
        <v>0</v>
      </c>
      <c r="U43" s="192">
        <f>IFERROR(SUMIF(SUMMARY!$C$27:$C$990,$C43,SUMMARY!L$27:L$990),0)</f>
        <v>0</v>
      </c>
      <c r="V43" s="192">
        <f>IFERROR(SUMIF(SUMMARY!$C$27:$C$990,$C43,SUMMARY!M$27:M$990),0)</f>
        <v>10</v>
      </c>
      <c r="W43" s="192">
        <f>IFERROR(SUMIF(SUMMARY!$C$27:$C$990,$C43,SUMMARY!N$27:N$990),0)</f>
        <v>0</v>
      </c>
      <c r="X43" s="192">
        <f>IFERROR(SUMIF(SUMMARY!$C$27:$C$990,$C43,SUMMARY!O$27:O$990),0)</f>
        <v>0</v>
      </c>
      <c r="Y43" s="192">
        <f>IFERROR(SUMIF(SUMMARY!$C$27:$C$990,$C43,SUMMARY!P$27:P$990),0)</f>
        <v>0</v>
      </c>
      <c r="Z43" s="190"/>
      <c r="AA43" s="229"/>
      <c r="AB43" s="229"/>
      <c r="AC43" s="229"/>
      <c r="AD43" s="230"/>
      <c r="AE43" s="230"/>
      <c r="AF43" s="230"/>
    </row>
    <row r="44" spans="2:32" ht="10.8" customHeight="1">
      <c r="B44" s="226"/>
      <c r="C44" s="186" t="s">
        <v>16</v>
      </c>
      <c r="D44" s="194">
        <f t="shared" si="34"/>
        <v>2330</v>
      </c>
      <c r="E44" s="195"/>
      <c r="F44" s="195"/>
      <c r="G44" s="196">
        <f t="shared" ref="G44:Y44" si="35">G45+G46+G47+G48</f>
        <v>244</v>
      </c>
      <c r="H44" s="196">
        <f t="shared" si="35"/>
        <v>0</v>
      </c>
      <c r="I44" s="196">
        <f t="shared" si="35"/>
        <v>0</v>
      </c>
      <c r="J44" s="196">
        <f t="shared" si="35"/>
        <v>227</v>
      </c>
      <c r="K44" s="196">
        <f t="shared" si="35"/>
        <v>0</v>
      </c>
      <c r="L44" s="196">
        <f t="shared" si="35"/>
        <v>0</v>
      </c>
      <c r="M44" s="196">
        <f t="shared" si="35"/>
        <v>346</v>
      </c>
      <c r="N44" s="196">
        <f t="shared" si="35"/>
        <v>0</v>
      </c>
      <c r="O44" s="196">
        <f t="shared" si="35"/>
        <v>0</v>
      </c>
      <c r="P44" s="196">
        <f t="shared" si="35"/>
        <v>441</v>
      </c>
      <c r="Q44" s="196">
        <f t="shared" si="35"/>
        <v>0</v>
      </c>
      <c r="R44" s="196">
        <f t="shared" si="35"/>
        <v>0</v>
      </c>
      <c r="S44" s="196">
        <f t="shared" si="35"/>
        <v>351</v>
      </c>
      <c r="T44" s="196">
        <f t="shared" si="35"/>
        <v>0</v>
      </c>
      <c r="U44" s="196">
        <f t="shared" si="35"/>
        <v>0</v>
      </c>
      <c r="V44" s="196">
        <f t="shared" si="35"/>
        <v>428</v>
      </c>
      <c r="W44" s="196">
        <f t="shared" si="35"/>
        <v>0</v>
      </c>
      <c r="X44" s="197">
        <f t="shared" si="35"/>
        <v>0</v>
      </c>
      <c r="Y44" s="196">
        <f t="shared" si="35"/>
        <v>293</v>
      </c>
      <c r="Z44" s="198"/>
      <c r="AA44" s="229"/>
      <c r="AB44" s="229"/>
      <c r="AC44" s="229"/>
      <c r="AD44" s="230"/>
      <c r="AE44" s="230"/>
      <c r="AF44" s="230"/>
    </row>
    <row r="45" spans="2:32" ht="10.8" customHeight="1">
      <c r="B45" s="226"/>
      <c r="C45" s="191" t="s">
        <v>626</v>
      </c>
      <c r="D45" s="199">
        <f t="shared" si="34"/>
        <v>464</v>
      </c>
      <c r="E45" s="195"/>
      <c r="F45" s="195"/>
      <c r="G45" s="200">
        <v>46</v>
      </c>
      <c r="H45" s="201">
        <v>0</v>
      </c>
      <c r="I45" s="201">
        <v>0</v>
      </c>
      <c r="J45" s="202">
        <v>36</v>
      </c>
      <c r="K45" s="202">
        <v>0</v>
      </c>
      <c r="L45" s="202">
        <v>0</v>
      </c>
      <c r="M45" s="202">
        <v>32</v>
      </c>
      <c r="N45" s="203">
        <f>IFERROR(SUMIF(SUMMARY!$C$27:$C$990,$C45,SUMMARY!CQ$27:CQ$990),0)</f>
        <v>0</v>
      </c>
      <c r="O45" s="203">
        <f>IFERROR(SUMIF(SUMMARY!$C$27:$C$990,$C45,SUMMARY!CR$27:CR$990),0)</f>
        <v>0</v>
      </c>
      <c r="P45" s="203">
        <f>IFERROR(SUMIF(SUMMARY!$C$27:$C$990,$C45,SUMMARY!G$27:G$990),0)</f>
        <v>123</v>
      </c>
      <c r="Q45" s="204">
        <f>IFERROR(SUMIF(SUMMARY!$C$27:$C$990,$C45,SUMMARY!H$27:H$990),0)</f>
        <v>0</v>
      </c>
      <c r="R45" s="204">
        <f>IFERROR(SUMIF(SUMMARY!$C$27:$C$990,$C45,SUMMARY!I$27:I$990),0)</f>
        <v>0</v>
      </c>
      <c r="S45" s="203">
        <f>IFERROR(SUMIF(SUMMARY!$C$27:$C$990,$C45,SUMMARY!J$27:J$990),0)</f>
        <v>49</v>
      </c>
      <c r="T45" s="204">
        <f>IFERROR(SUMIF(SUMMARY!$C$27:$C$990,$C45,SUMMARY!K$27:K$990),0)</f>
        <v>0</v>
      </c>
      <c r="U45" s="204">
        <f>IFERROR(SUMIF(SUMMARY!$C$27:$C$990,$C45,SUMMARY!L$27:L$990),0)</f>
        <v>0</v>
      </c>
      <c r="V45" s="203">
        <f>IFERROR(SUMIF(SUMMARY!$C$27:$C$990,$C45,SUMMARY!M$27:M$990),0)</f>
        <v>72</v>
      </c>
      <c r="W45" s="204">
        <f>IFERROR(SUMIF(SUMMARY!$C$27:$C$990,$C45,SUMMARY!N$27:N$990),0)</f>
        <v>0</v>
      </c>
      <c r="X45" s="205">
        <f>IFERROR(SUMIF(SUMMARY!$C$27:$C$990,$C45,SUMMARY!O$27:O$990),0)</f>
        <v>0</v>
      </c>
      <c r="Y45" s="203">
        <f>IFERROR(SUMIF(SUMMARY!$C$27:$C$990,$C45,SUMMARY!P$27:P$990),0)</f>
        <v>106</v>
      </c>
      <c r="Z45" s="219"/>
      <c r="AA45" s="229"/>
      <c r="AB45" s="229"/>
      <c r="AC45" s="229"/>
      <c r="AD45" s="230"/>
      <c r="AE45" s="230"/>
      <c r="AF45" s="230"/>
    </row>
    <row r="46" spans="2:32" ht="10.8" customHeight="1">
      <c r="B46" s="226"/>
      <c r="C46" s="191" t="s">
        <v>627</v>
      </c>
      <c r="D46" s="199">
        <f t="shared" si="34"/>
        <v>512</v>
      </c>
      <c r="E46" s="195"/>
      <c r="F46" s="195"/>
      <c r="G46" s="200">
        <v>62</v>
      </c>
      <c r="H46" s="201">
        <v>0</v>
      </c>
      <c r="I46" s="201">
        <v>0</v>
      </c>
      <c r="J46" s="202">
        <v>67</v>
      </c>
      <c r="K46" s="202">
        <v>0</v>
      </c>
      <c r="L46" s="202">
        <v>0</v>
      </c>
      <c r="M46" s="202">
        <v>46</v>
      </c>
      <c r="N46" s="203">
        <f>IFERROR(SUMIF(SUMMARY!$C$27:$C$990,$C46,SUMMARY!CQ$27:CQ$990),0)</f>
        <v>0</v>
      </c>
      <c r="O46" s="203">
        <f>IFERROR(SUMIF(SUMMARY!$C$27:$C$990,$C46,SUMMARY!CR$27:CR$990),0)</f>
        <v>0</v>
      </c>
      <c r="P46" s="203">
        <f>IFERROR(SUMIF(SUMMARY!$C$27:$C$990,$C46,SUMMARY!G$27:G$990),0)</f>
        <v>125</v>
      </c>
      <c r="Q46" s="204">
        <f>IFERROR(SUMIF(SUMMARY!$C$27:$C$990,$C46,SUMMARY!H$27:H$990),0)</f>
        <v>0</v>
      </c>
      <c r="R46" s="204">
        <f>IFERROR(SUMIF(SUMMARY!$C$27:$C$990,$C46,SUMMARY!I$27:I$990),0)</f>
        <v>0</v>
      </c>
      <c r="S46" s="203">
        <f>IFERROR(SUMIF(SUMMARY!$C$27:$C$990,$C46,SUMMARY!J$27:J$990),0)</f>
        <v>70</v>
      </c>
      <c r="T46" s="204">
        <f>IFERROR(SUMIF(SUMMARY!$C$27:$C$990,$C46,SUMMARY!K$27:K$990),0)</f>
        <v>0</v>
      </c>
      <c r="U46" s="204">
        <f>IFERROR(SUMIF(SUMMARY!$C$27:$C$990,$C46,SUMMARY!L$27:L$990),0)</f>
        <v>0</v>
      </c>
      <c r="V46" s="203">
        <f>IFERROR(SUMIF(SUMMARY!$C$27:$C$990,$C46,SUMMARY!M$27:M$990),0)</f>
        <v>70</v>
      </c>
      <c r="W46" s="204">
        <f>IFERROR(SUMIF(SUMMARY!$C$27:$C$990,$C46,SUMMARY!N$27:N$990),0)</f>
        <v>0</v>
      </c>
      <c r="X46" s="205">
        <f>IFERROR(SUMIF(SUMMARY!$C$27:$C$990,$C46,SUMMARY!O$27:O$990),0)</f>
        <v>0</v>
      </c>
      <c r="Y46" s="203">
        <f>IFERROR(SUMIF(SUMMARY!$C$27:$C$990,$C46,SUMMARY!P$27:P$990),0)</f>
        <v>72</v>
      </c>
      <c r="Z46" s="219"/>
      <c r="AA46" s="229"/>
      <c r="AB46" s="229"/>
      <c r="AC46" s="229"/>
      <c r="AD46" s="230"/>
      <c r="AE46" s="230"/>
      <c r="AF46" s="230"/>
    </row>
    <row r="47" spans="2:32" ht="10.8" customHeight="1">
      <c r="B47" s="226"/>
      <c r="C47" s="191" t="s">
        <v>628</v>
      </c>
      <c r="D47" s="199">
        <f t="shared" si="34"/>
        <v>997</v>
      </c>
      <c r="E47" s="195"/>
      <c r="F47" s="195"/>
      <c r="G47" s="200">
        <v>77</v>
      </c>
      <c r="H47" s="201">
        <v>0</v>
      </c>
      <c r="I47" s="201">
        <v>0</v>
      </c>
      <c r="J47" s="202">
        <v>91</v>
      </c>
      <c r="K47" s="202">
        <v>0</v>
      </c>
      <c r="L47" s="202">
        <v>0</v>
      </c>
      <c r="M47" s="202">
        <v>204</v>
      </c>
      <c r="N47" s="203">
        <f>IFERROR(SUMIF(SUMMARY!$C$27:$C$990,$C47,SUMMARY!CQ$27:CQ$990),0)</f>
        <v>0</v>
      </c>
      <c r="O47" s="203">
        <f>IFERROR(SUMIF(SUMMARY!$C$27:$C$990,$C47,SUMMARY!CR$27:CR$990),0)</f>
        <v>0</v>
      </c>
      <c r="P47" s="203">
        <f>IFERROR(SUMIF(SUMMARY!$C$27:$C$990,$C47,SUMMARY!G$27:G$990),0)</f>
        <v>152</v>
      </c>
      <c r="Q47" s="204">
        <f>IFERROR(SUMIF(SUMMARY!$C$27:$C$990,$C47,SUMMARY!H$27:H$990),0)</f>
        <v>0</v>
      </c>
      <c r="R47" s="204">
        <f>IFERROR(SUMIF(SUMMARY!$C$27:$C$990,$C47,SUMMARY!I$27:I$990),0)</f>
        <v>0</v>
      </c>
      <c r="S47" s="203">
        <f>IFERROR(SUMIF(SUMMARY!$C$27:$C$990,$C47,SUMMARY!J$27:J$990),0)</f>
        <v>181</v>
      </c>
      <c r="T47" s="204">
        <f>IFERROR(SUMIF(SUMMARY!$C$27:$C$990,$C47,SUMMARY!K$27:K$990),0)</f>
        <v>0</v>
      </c>
      <c r="U47" s="204">
        <f>IFERROR(SUMIF(SUMMARY!$C$27:$C$990,$C47,SUMMARY!L$27:L$990),0)</f>
        <v>0</v>
      </c>
      <c r="V47" s="203">
        <f>IFERROR(SUMIF(SUMMARY!$C$27:$C$990,$C47,SUMMARY!M$27:M$990),0)</f>
        <v>207</v>
      </c>
      <c r="W47" s="204">
        <f>IFERROR(SUMIF(SUMMARY!$C$27:$C$990,$C47,SUMMARY!N$27:N$990),0)</f>
        <v>0</v>
      </c>
      <c r="X47" s="205">
        <f>IFERROR(SUMIF(SUMMARY!$C$27:$C$990,$C47,SUMMARY!O$27:O$990),0)</f>
        <v>0</v>
      </c>
      <c r="Y47" s="203">
        <f>IFERROR(SUMIF(SUMMARY!$C$27:$C$990,$C47,SUMMARY!P$27:P$990),0)</f>
        <v>85</v>
      </c>
      <c r="Z47" s="219"/>
      <c r="AA47" s="229"/>
      <c r="AB47" s="229"/>
      <c r="AC47" s="229"/>
      <c r="AD47" s="230"/>
      <c r="AE47" s="230"/>
      <c r="AF47" s="230"/>
    </row>
    <row r="48" spans="2:32" ht="10.8" customHeight="1">
      <c r="B48" s="226"/>
      <c r="C48" s="191" t="s">
        <v>629</v>
      </c>
      <c r="D48" s="199">
        <f t="shared" si="34"/>
        <v>357</v>
      </c>
      <c r="E48" s="195"/>
      <c r="F48" s="195"/>
      <c r="G48" s="200">
        <v>59</v>
      </c>
      <c r="H48" s="201">
        <v>0</v>
      </c>
      <c r="I48" s="201">
        <v>0</v>
      </c>
      <c r="J48" s="202">
        <v>33</v>
      </c>
      <c r="K48" s="202">
        <v>0</v>
      </c>
      <c r="L48" s="202">
        <v>0</v>
      </c>
      <c r="M48" s="202">
        <v>64</v>
      </c>
      <c r="N48" s="203">
        <f>IFERROR(SUMIF(SUMMARY!$C$27:$C$990,$C48,SUMMARY!CQ$27:CQ$990),0)</f>
        <v>0</v>
      </c>
      <c r="O48" s="203">
        <f>IFERROR(SUMIF(SUMMARY!$C$27:$C$990,$C48,SUMMARY!CR$27:CR$990),0)</f>
        <v>0</v>
      </c>
      <c r="P48" s="203">
        <f>IFERROR(SUMIF(SUMMARY!$C$27:$C$990,$C48,SUMMARY!G$27:G$990),0)</f>
        <v>41</v>
      </c>
      <c r="Q48" s="204">
        <f>IFERROR(SUMIF(SUMMARY!$C$27:$C$990,$C48,SUMMARY!H$27:H$990),0)</f>
        <v>0</v>
      </c>
      <c r="R48" s="204">
        <f>IFERROR(SUMIF(SUMMARY!$C$27:$C$990,$C48,SUMMARY!I$27:I$990),0)</f>
        <v>0</v>
      </c>
      <c r="S48" s="203">
        <f>IFERROR(SUMIF(SUMMARY!$C$27:$C$990,$C48,SUMMARY!J$27:J$990),0)</f>
        <v>51</v>
      </c>
      <c r="T48" s="204">
        <f>IFERROR(SUMIF(SUMMARY!$C$27:$C$990,$C48,SUMMARY!K$27:K$990),0)</f>
        <v>0</v>
      </c>
      <c r="U48" s="204">
        <f>IFERROR(SUMIF(SUMMARY!$C$27:$C$990,$C48,SUMMARY!L$27:L$990),0)</f>
        <v>0</v>
      </c>
      <c r="V48" s="203">
        <f>IFERROR(SUMIF(SUMMARY!$C$27:$C$990,$C48,SUMMARY!M$27:M$990),0)</f>
        <v>79</v>
      </c>
      <c r="W48" s="204">
        <f>IFERROR(SUMIF(SUMMARY!$C$27:$C$990,$C48,SUMMARY!N$27:N$990),0)</f>
        <v>0</v>
      </c>
      <c r="X48" s="205">
        <f>IFERROR(SUMIF(SUMMARY!$C$27:$C$990,$C48,SUMMARY!O$27:O$990),0)</f>
        <v>0</v>
      </c>
      <c r="Y48" s="203">
        <f>IFERROR(SUMIF(SUMMARY!$C$27:$C$990,$C48,SUMMARY!P$27:P$990),0)</f>
        <v>30</v>
      </c>
      <c r="Z48" s="219"/>
      <c r="AA48" s="229"/>
      <c r="AB48" s="229"/>
      <c r="AC48" s="229"/>
      <c r="AD48" s="230"/>
      <c r="AE48" s="230"/>
      <c r="AF48" s="230"/>
    </row>
    <row r="49" spans="2:32" ht="10.8" customHeight="1">
      <c r="B49" s="226"/>
      <c r="C49" s="186" t="s">
        <v>465</v>
      </c>
      <c r="D49" s="194">
        <f t="shared" si="34"/>
        <v>616</v>
      </c>
      <c r="E49" s="195"/>
      <c r="F49" s="195"/>
      <c r="G49" s="206">
        <f t="shared" ref="G49:Y49" si="36">G50+G51+G52+G53</f>
        <v>72</v>
      </c>
      <c r="H49" s="196">
        <f t="shared" si="36"/>
        <v>0</v>
      </c>
      <c r="I49" s="196">
        <f t="shared" si="36"/>
        <v>0</v>
      </c>
      <c r="J49" s="196">
        <f t="shared" si="36"/>
        <v>67</v>
      </c>
      <c r="K49" s="196">
        <f t="shared" si="36"/>
        <v>0</v>
      </c>
      <c r="L49" s="196">
        <f t="shared" si="36"/>
        <v>0</v>
      </c>
      <c r="M49" s="196">
        <f t="shared" si="36"/>
        <v>84</v>
      </c>
      <c r="N49" s="196">
        <f t="shared" si="36"/>
        <v>0</v>
      </c>
      <c r="O49" s="196">
        <f t="shared" si="36"/>
        <v>0</v>
      </c>
      <c r="P49" s="196">
        <f t="shared" si="36"/>
        <v>114</v>
      </c>
      <c r="Q49" s="196">
        <f t="shared" si="36"/>
        <v>0</v>
      </c>
      <c r="R49" s="196">
        <f t="shared" si="36"/>
        <v>0</v>
      </c>
      <c r="S49" s="196">
        <f t="shared" si="36"/>
        <v>90</v>
      </c>
      <c r="T49" s="196">
        <f t="shared" si="36"/>
        <v>0</v>
      </c>
      <c r="U49" s="196">
        <f t="shared" si="36"/>
        <v>0</v>
      </c>
      <c r="V49" s="196">
        <f t="shared" si="36"/>
        <v>107</v>
      </c>
      <c r="W49" s="196">
        <f t="shared" si="36"/>
        <v>0</v>
      </c>
      <c r="X49" s="197">
        <f t="shared" si="36"/>
        <v>0</v>
      </c>
      <c r="Y49" s="196">
        <f t="shared" si="36"/>
        <v>82</v>
      </c>
      <c r="Z49" s="198"/>
      <c r="AA49" s="229"/>
      <c r="AB49" s="229"/>
      <c r="AC49" s="229"/>
      <c r="AD49" s="230"/>
      <c r="AE49" s="230"/>
      <c r="AF49" s="230"/>
    </row>
    <row r="50" spans="2:32" ht="10.8" customHeight="1">
      <c r="B50" s="226"/>
      <c r="C50" s="191" t="s">
        <v>30</v>
      </c>
      <c r="D50" s="199">
        <f t="shared" si="34"/>
        <v>139</v>
      </c>
      <c r="E50" s="195"/>
      <c r="F50" s="195"/>
      <c r="G50" s="200">
        <v>17</v>
      </c>
      <c r="H50" s="201">
        <v>0</v>
      </c>
      <c r="I50" s="201">
        <v>0</v>
      </c>
      <c r="J50" s="202">
        <v>13</v>
      </c>
      <c r="K50" s="202">
        <v>0</v>
      </c>
      <c r="L50" s="202">
        <v>0</v>
      </c>
      <c r="M50" s="202">
        <v>12</v>
      </c>
      <c r="N50" s="203">
        <f>IFERROR(SUMIF(SUMMARY!$C$27:$C$990,$C50,SUMMARY!CQ$27:CQ$990),0)</f>
        <v>0</v>
      </c>
      <c r="O50" s="203">
        <f>IFERROR(SUMIF(SUMMARY!$C$27:$C$990,$C50,SUMMARY!CR$27:CR$990),0)</f>
        <v>0</v>
      </c>
      <c r="P50" s="203">
        <f>IFERROR(SUMIF(SUMMARY!$C$27:$C$990,$C50,SUMMARY!G$27:G$990),0)</f>
        <v>32</v>
      </c>
      <c r="Q50" s="204">
        <f>IFERROR(SUMIF(SUMMARY!$C$27:$C$990,$C50,SUMMARY!H$27:H$990),0)</f>
        <v>0</v>
      </c>
      <c r="R50" s="204">
        <f>IFERROR(SUMIF(SUMMARY!$C$27:$C$990,$C50,SUMMARY!I$27:I$990),0)</f>
        <v>0</v>
      </c>
      <c r="S50" s="203">
        <f>IFERROR(SUMIF(SUMMARY!$C$27:$C$990,$C50,SUMMARY!J$27:J$990),0)</f>
        <v>15</v>
      </c>
      <c r="T50" s="204">
        <f>IFERROR(SUMIF(SUMMARY!$C$27:$C$990,$C50,SUMMARY!K$27:K$990),0)</f>
        <v>0</v>
      </c>
      <c r="U50" s="204">
        <f>IFERROR(SUMIF(SUMMARY!$C$27:$C$990,$C50,SUMMARY!L$27:L$990),0)</f>
        <v>0</v>
      </c>
      <c r="V50" s="203">
        <f>IFERROR(SUMIF(SUMMARY!$C$27:$C$990,$C50,SUMMARY!M$27:M$990),0)</f>
        <v>21</v>
      </c>
      <c r="W50" s="204">
        <f>IFERROR(SUMIF(SUMMARY!$C$27:$C$990,$C50,SUMMARY!N$27:N$990),0)</f>
        <v>0</v>
      </c>
      <c r="X50" s="205">
        <f>IFERROR(SUMIF(SUMMARY!$C$27:$C$990,$C50,SUMMARY!O$27:O$990),0)</f>
        <v>0</v>
      </c>
      <c r="Y50" s="203">
        <f>IFERROR(SUMIF(SUMMARY!$C$27:$C$990,$C50,SUMMARY!P$27:P$990),0)</f>
        <v>29</v>
      </c>
      <c r="Z50" s="219"/>
      <c r="AA50" s="229"/>
      <c r="AB50" s="229"/>
      <c r="AC50" s="229"/>
      <c r="AD50" s="230"/>
      <c r="AE50" s="230"/>
      <c r="AF50" s="230"/>
    </row>
    <row r="51" spans="2:32" ht="10.8" customHeight="1">
      <c r="B51" s="226"/>
      <c r="C51" s="191" t="s">
        <v>31</v>
      </c>
      <c r="D51" s="199">
        <f t="shared" si="34"/>
        <v>136</v>
      </c>
      <c r="E51" s="195"/>
      <c r="F51" s="195"/>
      <c r="G51" s="200">
        <v>19</v>
      </c>
      <c r="H51" s="201">
        <v>0</v>
      </c>
      <c r="I51" s="201">
        <v>0</v>
      </c>
      <c r="J51" s="202">
        <v>18</v>
      </c>
      <c r="K51" s="202">
        <v>0</v>
      </c>
      <c r="L51" s="202">
        <v>0</v>
      </c>
      <c r="M51" s="202">
        <v>14</v>
      </c>
      <c r="N51" s="203">
        <f>IFERROR(SUMIF(SUMMARY!$C$27:$C$990,$C51,SUMMARY!CQ$27:CQ$990),0)</f>
        <v>0</v>
      </c>
      <c r="O51" s="203">
        <f>IFERROR(SUMIF(SUMMARY!$C$27:$C$990,$C51,SUMMARY!CR$27:CR$990),0)</f>
        <v>0</v>
      </c>
      <c r="P51" s="203">
        <f>IFERROR(SUMIF(SUMMARY!$C$27:$C$990,$C51,SUMMARY!G$27:G$990),0)</f>
        <v>30</v>
      </c>
      <c r="Q51" s="204">
        <f>IFERROR(SUMIF(SUMMARY!$C$27:$C$990,$C51,SUMMARY!H$27:H$990),0)</f>
        <v>0</v>
      </c>
      <c r="R51" s="204">
        <f>IFERROR(SUMIF(SUMMARY!$C$27:$C$990,$C51,SUMMARY!I$27:I$990),0)</f>
        <v>0</v>
      </c>
      <c r="S51" s="203">
        <f>IFERROR(SUMIF(SUMMARY!$C$27:$C$990,$C51,SUMMARY!J$27:J$990),0)</f>
        <v>17</v>
      </c>
      <c r="T51" s="204">
        <f>IFERROR(SUMIF(SUMMARY!$C$27:$C$990,$C51,SUMMARY!K$27:K$990),0)</f>
        <v>0</v>
      </c>
      <c r="U51" s="204">
        <f>IFERROR(SUMIF(SUMMARY!$C$27:$C$990,$C51,SUMMARY!L$27:L$990),0)</f>
        <v>0</v>
      </c>
      <c r="V51" s="203">
        <f>IFERROR(SUMIF(SUMMARY!$C$27:$C$990,$C51,SUMMARY!M$27:M$990),0)</f>
        <v>22</v>
      </c>
      <c r="W51" s="204">
        <f>IFERROR(SUMIF(SUMMARY!$C$27:$C$990,$C51,SUMMARY!N$27:N$990),0)</f>
        <v>0</v>
      </c>
      <c r="X51" s="205">
        <f>IFERROR(SUMIF(SUMMARY!$C$27:$C$990,$C51,SUMMARY!O$27:O$990),0)</f>
        <v>0</v>
      </c>
      <c r="Y51" s="203">
        <f>IFERROR(SUMIF(SUMMARY!$C$27:$C$990,$C51,SUMMARY!P$27:P$990),0)</f>
        <v>16</v>
      </c>
      <c r="Z51" s="219"/>
      <c r="AA51" s="229"/>
      <c r="AB51" s="229"/>
      <c r="AC51" s="229"/>
      <c r="AD51" s="230"/>
      <c r="AE51" s="230"/>
      <c r="AF51" s="230"/>
    </row>
    <row r="52" spans="2:32" ht="10.8" customHeight="1">
      <c r="B52" s="226"/>
      <c r="C52" s="191" t="s">
        <v>32</v>
      </c>
      <c r="D52" s="199">
        <f t="shared" si="34"/>
        <v>254</v>
      </c>
      <c r="E52" s="195"/>
      <c r="F52" s="195"/>
      <c r="G52" s="200">
        <v>24</v>
      </c>
      <c r="H52" s="201">
        <v>0</v>
      </c>
      <c r="I52" s="201">
        <v>0</v>
      </c>
      <c r="J52" s="202">
        <v>28</v>
      </c>
      <c r="K52" s="202">
        <v>0</v>
      </c>
      <c r="L52" s="202">
        <v>0</v>
      </c>
      <c r="M52" s="202">
        <v>42</v>
      </c>
      <c r="N52" s="203">
        <f>IFERROR(SUMIF(SUMMARY!$C$27:$C$990,$C52,SUMMARY!CQ$27:CQ$990),0)</f>
        <v>0</v>
      </c>
      <c r="O52" s="203">
        <f>IFERROR(SUMIF(SUMMARY!$C$27:$C$990,$C52,SUMMARY!CR$27:CR$990),0)</f>
        <v>0</v>
      </c>
      <c r="P52" s="203">
        <f>IFERROR(SUMIF(SUMMARY!$C$27:$C$990,$C52,SUMMARY!G$27:G$990),0)</f>
        <v>40</v>
      </c>
      <c r="Q52" s="204">
        <f>IFERROR(SUMIF(SUMMARY!$C$27:$C$990,$C52,SUMMARY!H$27:H$990),0)</f>
        <v>0</v>
      </c>
      <c r="R52" s="204">
        <f>IFERROR(SUMIF(SUMMARY!$C$27:$C$990,$C52,SUMMARY!I$27:I$990),0)</f>
        <v>0</v>
      </c>
      <c r="S52" s="203">
        <f>IFERROR(SUMIF(SUMMARY!$C$27:$C$990,$C52,SUMMARY!J$27:J$990),0)</f>
        <v>46</v>
      </c>
      <c r="T52" s="204">
        <f>IFERROR(SUMIF(SUMMARY!$C$27:$C$990,$C52,SUMMARY!K$27:K$990),0)</f>
        <v>0</v>
      </c>
      <c r="U52" s="204">
        <f>IFERROR(SUMIF(SUMMARY!$C$27:$C$990,$C52,SUMMARY!L$27:L$990),0)</f>
        <v>0</v>
      </c>
      <c r="V52" s="203">
        <f>IFERROR(SUMIF(SUMMARY!$C$27:$C$990,$C52,SUMMARY!M$27:M$990),0)</f>
        <v>46</v>
      </c>
      <c r="W52" s="204">
        <f>IFERROR(SUMIF(SUMMARY!$C$27:$C$990,$C52,SUMMARY!N$27:N$990),0)</f>
        <v>0</v>
      </c>
      <c r="X52" s="205">
        <f>IFERROR(SUMIF(SUMMARY!$C$27:$C$990,$C52,SUMMARY!O$27:O$990),0)</f>
        <v>0</v>
      </c>
      <c r="Y52" s="203">
        <f>IFERROR(SUMIF(SUMMARY!$C$27:$C$990,$C52,SUMMARY!P$27:P$990),0)</f>
        <v>28</v>
      </c>
      <c r="Z52" s="219"/>
      <c r="AA52" s="229"/>
      <c r="AB52" s="229"/>
      <c r="AC52" s="229"/>
      <c r="AD52" s="230"/>
      <c r="AE52" s="230"/>
      <c r="AF52" s="230"/>
    </row>
    <row r="53" spans="2:32" ht="10.8" customHeight="1">
      <c r="B53" s="226"/>
      <c r="C53" s="191" t="s">
        <v>33</v>
      </c>
      <c r="D53" s="199">
        <f t="shared" si="34"/>
        <v>87</v>
      </c>
      <c r="E53" s="195"/>
      <c r="F53" s="195"/>
      <c r="G53" s="200">
        <v>12</v>
      </c>
      <c r="H53" s="201">
        <v>0</v>
      </c>
      <c r="I53" s="201">
        <v>0</v>
      </c>
      <c r="J53" s="202">
        <v>8</v>
      </c>
      <c r="K53" s="202">
        <v>0</v>
      </c>
      <c r="L53" s="202">
        <v>0</v>
      </c>
      <c r="M53" s="202">
        <v>16</v>
      </c>
      <c r="N53" s="203">
        <f>IFERROR(SUMIF(SUMMARY!$C$27:$C$990,$C53,SUMMARY!CQ$27:CQ$990),0)</f>
        <v>0</v>
      </c>
      <c r="O53" s="203">
        <f>IFERROR(SUMIF(SUMMARY!$C$27:$C$990,$C53,SUMMARY!CR$27:CR$990),0)</f>
        <v>0</v>
      </c>
      <c r="P53" s="203">
        <f>IFERROR(SUMIF(SUMMARY!$C$27:$C$990,$C53,SUMMARY!G$27:G$990),0)</f>
        <v>12</v>
      </c>
      <c r="Q53" s="204">
        <f>IFERROR(SUMIF(SUMMARY!$C$27:$C$990,$C53,SUMMARY!H$27:H$990),0)</f>
        <v>0</v>
      </c>
      <c r="R53" s="204">
        <f>IFERROR(SUMIF(SUMMARY!$C$27:$C$990,$C53,SUMMARY!I$27:I$990),0)</f>
        <v>0</v>
      </c>
      <c r="S53" s="203">
        <f>IFERROR(SUMIF(SUMMARY!$C$27:$C$990,$C53,SUMMARY!J$27:J$990),0)</f>
        <v>12</v>
      </c>
      <c r="T53" s="204">
        <f>IFERROR(SUMIF(SUMMARY!$C$27:$C$990,$C53,SUMMARY!K$27:K$990),0)</f>
        <v>0</v>
      </c>
      <c r="U53" s="204">
        <f>IFERROR(SUMIF(SUMMARY!$C$27:$C$990,$C53,SUMMARY!L$27:L$990),0)</f>
        <v>0</v>
      </c>
      <c r="V53" s="203">
        <f>IFERROR(SUMIF(SUMMARY!$C$27:$C$990,$C53,SUMMARY!M$27:M$990),0)</f>
        <v>18</v>
      </c>
      <c r="W53" s="204">
        <f>IFERROR(SUMIF(SUMMARY!$C$27:$C$990,$C53,SUMMARY!N$27:N$990),0)</f>
        <v>0</v>
      </c>
      <c r="X53" s="205">
        <f>IFERROR(SUMIF(SUMMARY!$C$27:$C$990,$C53,SUMMARY!O$27:O$990),0)</f>
        <v>0</v>
      </c>
      <c r="Y53" s="203">
        <f>IFERROR(SUMIF(SUMMARY!$C$27:$C$990,$C53,SUMMARY!P$27:P$990),0)</f>
        <v>9</v>
      </c>
      <c r="Z53" s="219"/>
      <c r="AA53" s="229"/>
      <c r="AB53" s="229"/>
      <c r="AC53" s="229"/>
      <c r="AD53" s="230"/>
      <c r="AE53" s="230"/>
      <c r="AF53" s="230"/>
    </row>
    <row r="54" spans="2:32" ht="10.8" customHeight="1">
      <c r="B54" s="226"/>
      <c r="C54" s="186" t="s">
        <v>477</v>
      </c>
      <c r="D54" s="213">
        <f>G54+J54+M54+P54+S54+V54+Y54</f>
        <v>1049</v>
      </c>
      <c r="E54" s="195"/>
      <c r="F54" s="195"/>
      <c r="G54" s="207">
        <f>G55+G56+G57</f>
        <v>112</v>
      </c>
      <c r="H54" s="208" t="e">
        <f t="shared" ref="H54:I54" si="37">H55+H56+H57+H58</f>
        <v>#REF!</v>
      </c>
      <c r="I54" s="208" t="e">
        <f t="shared" si="37"/>
        <v>#REF!</v>
      </c>
      <c r="J54" s="209">
        <f t="shared" ref="J54:Y54" si="38">J55+J56+J57</f>
        <v>76</v>
      </c>
      <c r="K54" s="209">
        <f t="shared" si="38"/>
        <v>0</v>
      </c>
      <c r="L54" s="209">
        <f t="shared" si="38"/>
        <v>0</v>
      </c>
      <c r="M54" s="209">
        <f t="shared" si="38"/>
        <v>233</v>
      </c>
      <c r="N54" s="209">
        <f t="shared" si="38"/>
        <v>0</v>
      </c>
      <c r="O54" s="209">
        <f t="shared" si="38"/>
        <v>0</v>
      </c>
      <c r="P54" s="209">
        <f t="shared" si="38"/>
        <v>160</v>
      </c>
      <c r="Q54" s="209">
        <f t="shared" si="38"/>
        <v>0</v>
      </c>
      <c r="R54" s="209">
        <f t="shared" si="38"/>
        <v>0</v>
      </c>
      <c r="S54" s="209">
        <f t="shared" si="38"/>
        <v>233</v>
      </c>
      <c r="T54" s="209">
        <f t="shared" si="38"/>
        <v>0</v>
      </c>
      <c r="U54" s="209">
        <f t="shared" si="38"/>
        <v>0</v>
      </c>
      <c r="V54" s="209">
        <f t="shared" si="38"/>
        <v>159</v>
      </c>
      <c r="W54" s="209">
        <f t="shared" si="38"/>
        <v>0</v>
      </c>
      <c r="X54" s="210">
        <f t="shared" si="38"/>
        <v>0</v>
      </c>
      <c r="Y54" s="209">
        <f t="shared" si="38"/>
        <v>76</v>
      </c>
      <c r="Z54" s="211"/>
      <c r="AA54" s="229"/>
      <c r="AB54" s="229"/>
      <c r="AC54" s="229"/>
      <c r="AD54" s="230"/>
      <c r="AE54" s="230"/>
      <c r="AF54" s="230"/>
    </row>
    <row r="55" spans="2:32" ht="10.8" customHeight="1">
      <c r="B55" s="226"/>
      <c r="C55" s="191" t="s">
        <v>182</v>
      </c>
      <c r="D55" s="199">
        <f t="shared" ref="D55:D64" si="39">G55+J55+M55+P55+S55+V55+Y55</f>
        <v>472</v>
      </c>
      <c r="E55" s="195"/>
      <c r="F55" s="195"/>
      <c r="G55" s="200">
        <v>72</v>
      </c>
      <c r="H55" s="212">
        <v>0</v>
      </c>
      <c r="I55" s="212">
        <v>0</v>
      </c>
      <c r="J55" s="202">
        <v>60</v>
      </c>
      <c r="K55" s="202">
        <v>0</v>
      </c>
      <c r="L55" s="202">
        <v>0</v>
      </c>
      <c r="M55" s="202">
        <v>65</v>
      </c>
      <c r="N55" s="203">
        <f>IFERROR(SUMIF(SUMMARY!$C$27:$C$990,$C55,SUMMARY!CQ$27:CQ$990),0)</f>
        <v>0</v>
      </c>
      <c r="O55" s="203">
        <f>IFERROR(SUMIF(SUMMARY!$C$27:$C$990,$C55,SUMMARY!CR$27:CR$990),0)</f>
        <v>0</v>
      </c>
      <c r="P55" s="203">
        <f>IFERROR(SUMIF(SUMMARY!$C$27:$C$990,$C55,SUMMARY!G$27:G$990),0)</f>
        <v>100</v>
      </c>
      <c r="Q55" s="204">
        <f>IFERROR(SUMIF(SUMMARY!$C$27:$C$990,$C55,SUMMARY!H$27:H$990),0)</f>
        <v>0</v>
      </c>
      <c r="R55" s="204">
        <f>IFERROR(SUMIF(SUMMARY!$C$27:$C$990,$C55,SUMMARY!I$27:I$990),0)</f>
        <v>0</v>
      </c>
      <c r="S55" s="203">
        <f>IFERROR(SUMIF(SUMMARY!$C$27:$C$990,$C55,SUMMARY!J$27:J$990),0)</f>
        <v>88</v>
      </c>
      <c r="T55" s="204">
        <f>IFERROR(SUMIF(SUMMARY!$C$27:$C$990,$C55,SUMMARY!K$27:K$990),0)</f>
        <v>0</v>
      </c>
      <c r="U55" s="204">
        <f>IFERROR(SUMIF(SUMMARY!$C$27:$C$990,$C55,SUMMARY!L$27:L$990),0)</f>
        <v>0</v>
      </c>
      <c r="V55" s="203">
        <f>IFERROR(SUMIF(SUMMARY!$C$27:$C$990,$C55,SUMMARY!M$27:M$990),0)</f>
        <v>47</v>
      </c>
      <c r="W55" s="204">
        <f>IFERROR(SUMIF(SUMMARY!$C$27:$C$990,$C55,SUMMARY!N$27:N$990),0)</f>
        <v>0</v>
      </c>
      <c r="X55" s="205">
        <f>IFERROR(SUMIF(SUMMARY!$C$27:$C$990,$C55,SUMMARY!O$27:O$990),0)</f>
        <v>0</v>
      </c>
      <c r="Y55" s="203">
        <f>IFERROR(SUMIF(SUMMARY!$C$27:$C$990,$C55,SUMMARY!P$27:P$990),0)</f>
        <v>40</v>
      </c>
      <c r="Z55" s="219"/>
      <c r="AA55" s="229"/>
      <c r="AB55" s="229"/>
      <c r="AC55" s="229"/>
      <c r="AD55" s="230"/>
      <c r="AE55" s="230"/>
      <c r="AF55" s="230"/>
    </row>
    <row r="56" spans="2:32" ht="10.8" customHeight="1">
      <c r="B56" s="226"/>
      <c r="C56" s="191" t="s">
        <v>190</v>
      </c>
      <c r="D56" s="199">
        <f t="shared" si="39"/>
        <v>25</v>
      </c>
      <c r="E56" s="195"/>
      <c r="F56" s="195"/>
      <c r="G56" s="200">
        <v>4</v>
      </c>
      <c r="H56" s="212">
        <v>0</v>
      </c>
      <c r="I56" s="212">
        <v>0</v>
      </c>
      <c r="J56" s="202">
        <v>4</v>
      </c>
      <c r="K56" s="202">
        <v>0</v>
      </c>
      <c r="L56" s="202">
        <v>0</v>
      </c>
      <c r="M56" s="202">
        <v>0</v>
      </c>
      <c r="N56" s="203">
        <f>IFERROR(SUMIF(SUMMARY!$C$27:$C$990,$C56,SUMMARY!CQ$27:CQ$990),0)</f>
        <v>0</v>
      </c>
      <c r="O56" s="203">
        <f>IFERROR(SUMIF(SUMMARY!$C$27:$C$990,$C56,SUMMARY!CR$27:CR$990),0)</f>
        <v>0</v>
      </c>
      <c r="P56" s="203">
        <f>IFERROR(SUMIF(SUMMARY!$C$27:$C$990,$C56,SUMMARY!G$27:G$990),0)</f>
        <v>0</v>
      </c>
      <c r="Q56" s="204">
        <f>IFERROR(SUMIF(SUMMARY!$C$27:$C$990,$C56,SUMMARY!H$27:H$990),0)</f>
        <v>0</v>
      </c>
      <c r="R56" s="204">
        <f>IFERROR(SUMIF(SUMMARY!$C$27:$C$990,$C56,SUMMARY!I$27:I$990),0)</f>
        <v>0</v>
      </c>
      <c r="S56" s="203">
        <f>IFERROR(SUMIF(SUMMARY!$C$27:$C$990,$C56,SUMMARY!J$27:J$990),0)</f>
        <v>1</v>
      </c>
      <c r="T56" s="204">
        <f>IFERROR(SUMIF(SUMMARY!$C$27:$C$990,$C56,SUMMARY!K$27:K$990),0)</f>
        <v>0</v>
      </c>
      <c r="U56" s="204">
        <f>IFERROR(SUMIF(SUMMARY!$C$27:$C$990,$C56,SUMMARY!L$27:L$990),0)</f>
        <v>0</v>
      </c>
      <c r="V56" s="203">
        <f>IFERROR(SUMIF(SUMMARY!$C$27:$C$990,$C56,SUMMARY!M$27:M$990),0)</f>
        <v>16</v>
      </c>
      <c r="W56" s="204">
        <f>IFERROR(SUMIF(SUMMARY!$C$27:$C$990,$C56,SUMMARY!N$27:N$990),0)</f>
        <v>0</v>
      </c>
      <c r="X56" s="205">
        <f>IFERROR(SUMIF(SUMMARY!$C$27:$C$990,$C56,SUMMARY!O$27:O$990),0)</f>
        <v>0</v>
      </c>
      <c r="Y56" s="203">
        <f>IFERROR(SUMIF(SUMMARY!$C$27:$C$990,$C56,SUMMARY!P$27:P$990),0)</f>
        <v>0</v>
      </c>
      <c r="Z56" s="219"/>
      <c r="AA56" s="229"/>
      <c r="AB56" s="229"/>
      <c r="AC56" s="229"/>
      <c r="AD56" s="230"/>
      <c r="AE56" s="230"/>
      <c r="AF56" s="230"/>
    </row>
    <row r="57" spans="2:32" ht="10.8" customHeight="1">
      <c r="B57" s="226"/>
      <c r="C57" s="191" t="s">
        <v>191</v>
      </c>
      <c r="D57" s="199">
        <f t="shared" si="39"/>
        <v>552</v>
      </c>
      <c r="E57" s="195"/>
      <c r="F57" s="195"/>
      <c r="G57" s="200">
        <v>36</v>
      </c>
      <c r="H57" s="212">
        <v>0</v>
      </c>
      <c r="I57" s="212">
        <v>0</v>
      </c>
      <c r="J57" s="202">
        <v>12</v>
      </c>
      <c r="K57" s="202">
        <v>0</v>
      </c>
      <c r="L57" s="202">
        <v>0</v>
      </c>
      <c r="M57" s="202">
        <v>168</v>
      </c>
      <c r="N57" s="203">
        <f>IFERROR(SUMIF(SUMMARY!$C$27:$C$990,$C57,SUMMARY!CQ$27:CQ$990),0)</f>
        <v>0</v>
      </c>
      <c r="O57" s="203">
        <f>IFERROR(SUMIF(SUMMARY!$C$27:$C$990,$C57,SUMMARY!CR$27:CR$990),0)</f>
        <v>0</v>
      </c>
      <c r="P57" s="203">
        <f>IFERROR(SUMIF(SUMMARY!$C$27:$C$990,$C57,SUMMARY!G$27:G$990),0)</f>
        <v>60</v>
      </c>
      <c r="Q57" s="204">
        <f>IFERROR(SUMIF(SUMMARY!$C$27:$C$990,$C57,SUMMARY!H$27:H$990),0)</f>
        <v>0</v>
      </c>
      <c r="R57" s="204">
        <f>IFERROR(SUMIF(SUMMARY!$C$27:$C$990,$C57,SUMMARY!I$27:I$990),0)</f>
        <v>0</v>
      </c>
      <c r="S57" s="203">
        <f>IFERROR(SUMIF(SUMMARY!$C$27:$C$990,$C57,SUMMARY!J$27:J$990),0)</f>
        <v>144</v>
      </c>
      <c r="T57" s="204">
        <f>IFERROR(SUMIF(SUMMARY!$C$27:$C$990,$C57,SUMMARY!K$27:K$990),0)</f>
        <v>0</v>
      </c>
      <c r="U57" s="204">
        <f>IFERROR(SUMIF(SUMMARY!$C$27:$C$990,$C57,SUMMARY!L$27:L$990),0)</f>
        <v>0</v>
      </c>
      <c r="V57" s="203">
        <f>IFERROR(SUMIF(SUMMARY!$C$27:$C$990,$C57,SUMMARY!M$27:M$990),0)</f>
        <v>96</v>
      </c>
      <c r="W57" s="204">
        <f>IFERROR(SUMIF(SUMMARY!$C$27:$C$990,$C57,SUMMARY!N$27:N$990),0)</f>
        <v>0</v>
      </c>
      <c r="X57" s="205">
        <f>IFERROR(SUMIF(SUMMARY!$C$27:$C$990,$C57,SUMMARY!O$27:O$990),0)</f>
        <v>0</v>
      </c>
      <c r="Y57" s="203">
        <f>IFERROR(SUMIF(SUMMARY!$C$27:$C$990,$C57,SUMMARY!P$27:P$990),0)</f>
        <v>36</v>
      </c>
      <c r="Z57" s="219"/>
      <c r="AA57" s="229"/>
      <c r="AB57" s="229"/>
      <c r="AC57" s="229"/>
      <c r="AD57" s="230"/>
      <c r="AE57" s="230"/>
      <c r="AF57" s="230"/>
    </row>
    <row r="58" spans="2:32" ht="10.8" customHeight="1">
      <c r="B58" s="226"/>
      <c r="C58" s="186" t="s">
        <v>340</v>
      </c>
      <c r="D58" s="213">
        <f t="shared" si="39"/>
        <v>179</v>
      </c>
      <c r="E58" s="214"/>
      <c r="F58" s="214"/>
      <c r="G58" s="207">
        <f>G59+G64</f>
        <v>9</v>
      </c>
      <c r="H58" s="208" t="e">
        <f>H59+H64+#REF!+H65</f>
        <v>#REF!</v>
      </c>
      <c r="I58" s="208" t="e">
        <f>I59+I64+#REF!+I65</f>
        <v>#REF!</v>
      </c>
      <c r="J58" s="209">
        <f t="shared" ref="J58:Y58" si="40">J59+J64</f>
        <v>15</v>
      </c>
      <c r="K58" s="209">
        <f t="shared" si="40"/>
        <v>0</v>
      </c>
      <c r="L58" s="209">
        <f t="shared" si="40"/>
        <v>0</v>
      </c>
      <c r="M58" s="209">
        <f t="shared" si="40"/>
        <v>26</v>
      </c>
      <c r="N58" s="209">
        <f t="shared" si="40"/>
        <v>0</v>
      </c>
      <c r="O58" s="209">
        <f t="shared" si="40"/>
        <v>0</v>
      </c>
      <c r="P58" s="209">
        <f t="shared" si="40"/>
        <v>42</v>
      </c>
      <c r="Q58" s="209">
        <f t="shared" si="40"/>
        <v>0</v>
      </c>
      <c r="R58" s="209">
        <f t="shared" si="40"/>
        <v>0</v>
      </c>
      <c r="S58" s="209">
        <f t="shared" si="40"/>
        <v>48</v>
      </c>
      <c r="T58" s="209">
        <f t="shared" si="40"/>
        <v>0</v>
      </c>
      <c r="U58" s="209">
        <f t="shared" si="40"/>
        <v>0</v>
      </c>
      <c r="V58" s="209">
        <f t="shared" si="40"/>
        <v>30</v>
      </c>
      <c r="W58" s="209">
        <f t="shared" si="40"/>
        <v>0</v>
      </c>
      <c r="X58" s="210">
        <f t="shared" si="40"/>
        <v>0</v>
      </c>
      <c r="Y58" s="209">
        <f t="shared" si="40"/>
        <v>9</v>
      </c>
      <c r="Z58" s="211"/>
      <c r="AA58" s="229"/>
      <c r="AB58" s="229"/>
      <c r="AC58" s="229"/>
      <c r="AD58" s="230"/>
      <c r="AE58" s="230"/>
      <c r="AF58" s="230"/>
    </row>
    <row r="59" spans="2:32" ht="10.8" customHeight="1">
      <c r="B59" s="226"/>
      <c r="C59" s="191" t="s">
        <v>60</v>
      </c>
      <c r="D59" s="199">
        <f t="shared" si="39"/>
        <v>166</v>
      </c>
      <c r="E59" s="195"/>
      <c r="F59" s="195"/>
      <c r="G59" s="200">
        <v>7</v>
      </c>
      <c r="H59" s="212">
        <v>0</v>
      </c>
      <c r="I59" s="212">
        <v>0</v>
      </c>
      <c r="J59" s="202">
        <v>12</v>
      </c>
      <c r="K59" s="202">
        <v>0</v>
      </c>
      <c r="L59" s="202">
        <v>0</v>
      </c>
      <c r="M59" s="202">
        <v>26</v>
      </c>
      <c r="N59" s="203">
        <f>IFERROR(SUMIF(SUMMARY!$C$27:$C$990,$C59,SUMMARY!CQ$27:CQ$990),0)</f>
        <v>0</v>
      </c>
      <c r="O59" s="203">
        <f>IFERROR(SUMIF(SUMMARY!$C$27:$C$990,$C59,SUMMARY!CR$27:CR$990),0)</f>
        <v>0</v>
      </c>
      <c r="P59" s="203">
        <f>IFERROR(SUMIF(SUMMARY!$C$27:$C$990,$C59,SUMMARY!G$27:G$990),0)</f>
        <v>41</v>
      </c>
      <c r="Q59" s="204">
        <f>IFERROR(SUMIF(SUMMARY!$C$27:$C$990,$C59,SUMMARY!H$27:H$990),0)</f>
        <v>0</v>
      </c>
      <c r="R59" s="204">
        <f>IFERROR(SUMIF(SUMMARY!$C$27:$C$990,$C59,SUMMARY!I$27:I$990),0)</f>
        <v>0</v>
      </c>
      <c r="S59" s="203">
        <f>IFERROR(SUMIF(SUMMARY!$C$27:$C$990,$C59,SUMMARY!J$27:J$990),0)</f>
        <v>44</v>
      </c>
      <c r="T59" s="204">
        <f>IFERROR(SUMIF(SUMMARY!$C$27:$C$990,$C59,SUMMARY!K$27:K$990),0)</f>
        <v>0</v>
      </c>
      <c r="U59" s="204">
        <f>IFERROR(SUMIF(SUMMARY!$C$27:$C$990,$C59,SUMMARY!L$27:L$990),0)</f>
        <v>0</v>
      </c>
      <c r="V59" s="203">
        <f>IFERROR(SUMIF(SUMMARY!$C$27:$C$990,$C59,SUMMARY!M$27:M$990),0)</f>
        <v>27</v>
      </c>
      <c r="W59" s="204">
        <f>IFERROR(SUMIF(SUMMARY!$C$27:$C$990,$C59,SUMMARY!N$27:N$990),0)</f>
        <v>0</v>
      </c>
      <c r="X59" s="205">
        <f>IFERROR(SUMIF(SUMMARY!$C$27:$C$990,$C59,SUMMARY!O$27:O$990),0)</f>
        <v>0</v>
      </c>
      <c r="Y59" s="203">
        <f>IFERROR(SUMIF(SUMMARY!$C$27:$C$990,$C59,SUMMARY!P$27:P$990),0)</f>
        <v>9</v>
      </c>
      <c r="Z59" s="219"/>
      <c r="AA59" s="229"/>
      <c r="AB59" s="229"/>
      <c r="AC59" s="229"/>
      <c r="AD59" s="230"/>
      <c r="AE59" s="230"/>
      <c r="AF59" s="230"/>
    </row>
    <row r="60" spans="2:32" ht="10.8" customHeight="1">
      <c r="B60" s="226"/>
      <c r="C60" s="191" t="s">
        <v>84</v>
      </c>
      <c r="D60" s="199">
        <f t="shared" si="39"/>
        <v>145</v>
      </c>
      <c r="E60" s="195"/>
      <c r="F60" s="195"/>
      <c r="G60" s="200">
        <v>11</v>
      </c>
      <c r="H60" s="212">
        <v>0</v>
      </c>
      <c r="I60" s="212">
        <v>0</v>
      </c>
      <c r="J60" s="202">
        <v>12</v>
      </c>
      <c r="K60" s="202">
        <v>0</v>
      </c>
      <c r="L60" s="202">
        <v>0</v>
      </c>
      <c r="M60" s="202">
        <v>40</v>
      </c>
      <c r="N60" s="203">
        <f>IFERROR(SUMIF(SUMMARY!$C$27:$C$990,$C60,SUMMARY!CQ$27:CQ$990),0)</f>
        <v>0</v>
      </c>
      <c r="O60" s="203">
        <f>IFERROR(SUMIF(SUMMARY!$C$27:$C$990,$C60,SUMMARY!CR$27:CR$990),0)</f>
        <v>0</v>
      </c>
      <c r="P60" s="203">
        <f>IFERROR(SUMIF(SUMMARY!$C$27:$C$990,$C60,SUMMARY!G$27:G$990),0)</f>
        <v>32</v>
      </c>
      <c r="Q60" s="204">
        <f>IFERROR(SUMIF(SUMMARY!$C$27:$C$990,$C60,SUMMARY!H$27:H$990),0)</f>
        <v>0</v>
      </c>
      <c r="R60" s="204">
        <f>IFERROR(SUMIF(SUMMARY!$C$27:$C$990,$C60,SUMMARY!I$27:I$990),0)</f>
        <v>0</v>
      </c>
      <c r="S60" s="203">
        <f>IFERROR(SUMIF(SUMMARY!$C$27:$C$990,$C60,SUMMARY!J$27:J$990),0)</f>
        <v>24</v>
      </c>
      <c r="T60" s="204">
        <f>IFERROR(SUMIF(SUMMARY!$C$27:$C$990,$C60,SUMMARY!K$27:K$990),0)</f>
        <v>0</v>
      </c>
      <c r="U60" s="204">
        <f>IFERROR(SUMIF(SUMMARY!$C$27:$C$990,$C60,SUMMARY!L$27:L$990),0)</f>
        <v>0</v>
      </c>
      <c r="V60" s="203">
        <f>IFERROR(SUMIF(SUMMARY!$C$27:$C$990,$C60,SUMMARY!M$27:M$990),0)</f>
        <v>22</v>
      </c>
      <c r="W60" s="204">
        <f>IFERROR(SUMIF(SUMMARY!$C$27:$C$990,$C60,SUMMARY!N$27:N$990),0)</f>
        <v>0</v>
      </c>
      <c r="X60" s="205">
        <f>IFERROR(SUMIF(SUMMARY!$C$27:$C$990,$C60,SUMMARY!O$27:O$990),0)</f>
        <v>0</v>
      </c>
      <c r="Y60" s="203">
        <f>IFERROR(SUMIF(SUMMARY!$C$27:$C$990,$C60,SUMMARY!P$27:P$990),0)</f>
        <v>4</v>
      </c>
      <c r="Z60" s="219"/>
      <c r="AA60" s="229"/>
      <c r="AB60" s="229"/>
      <c r="AC60" s="229"/>
      <c r="AD60" s="230"/>
      <c r="AE60" s="230"/>
      <c r="AF60" s="230"/>
    </row>
    <row r="61" spans="2:32" ht="14.4" customHeight="1">
      <c r="B61" s="226"/>
      <c r="C61" s="186" t="s">
        <v>291</v>
      </c>
      <c r="D61" s="194">
        <f t="shared" si="39"/>
        <v>291</v>
      </c>
      <c r="E61" s="195"/>
      <c r="F61" s="195"/>
      <c r="G61" s="206">
        <v>24</v>
      </c>
      <c r="H61" s="208">
        <v>0</v>
      </c>
      <c r="I61" s="208">
        <v>0</v>
      </c>
      <c r="J61" s="216">
        <v>41</v>
      </c>
      <c r="K61" s="216">
        <v>0</v>
      </c>
      <c r="L61" s="216">
        <v>0</v>
      </c>
      <c r="M61" s="216">
        <v>29</v>
      </c>
      <c r="N61" s="196">
        <f>IFERROR(SUMIF(SUMMARY!$C$27:$C$990,$C61,SUMMARY!CQ$27:CQ$990),0)</f>
        <v>0</v>
      </c>
      <c r="O61" s="196">
        <f>IFERROR(SUMIF(SUMMARY!$C$27:$C$990,$C61,SUMMARY!CR$27:CR$990),0)</f>
        <v>0</v>
      </c>
      <c r="P61" s="196">
        <f>IFERROR(SUMIF(SUMMARY!$C$27:$C$990,$C61,SUMMARY!G$27:G$990),0)</f>
        <v>53</v>
      </c>
      <c r="Q61" s="209">
        <f>IFERROR(SUMIF(SUMMARY!$C$27:$C$990,$C61,SUMMARY!H$27:H$990),0)</f>
        <v>0</v>
      </c>
      <c r="R61" s="209">
        <f>IFERROR(SUMIF(SUMMARY!$C$27:$C$990,$C61,SUMMARY!I$27:I$990),0)</f>
        <v>0</v>
      </c>
      <c r="S61" s="196">
        <f>IFERROR(SUMIF(SUMMARY!$C$27:$C$990,$C61,SUMMARY!J$27:J$990),0)</f>
        <v>75</v>
      </c>
      <c r="T61" s="209">
        <f>IFERROR(SUMIF(SUMMARY!$C$27:$C$990,$C61,SUMMARY!K$27:K$990),0)</f>
        <v>0</v>
      </c>
      <c r="U61" s="209">
        <f>IFERROR(SUMIF(SUMMARY!$C$27:$C$990,$C61,SUMMARY!L$27:L$990),0)</f>
        <v>0</v>
      </c>
      <c r="V61" s="196">
        <f>IFERROR(SUMIF(SUMMARY!$C$27:$C$990,$C61,SUMMARY!M$27:M$990),0)</f>
        <v>33</v>
      </c>
      <c r="W61" s="209">
        <f>IFERROR(SUMIF(SUMMARY!$C$27:$C$990,$C61,SUMMARY!N$27:N$990),0)</f>
        <v>0</v>
      </c>
      <c r="X61" s="210">
        <f>IFERROR(SUMIF(SUMMARY!$C$27:$C$990,$C61,SUMMARY!O$27:O$990),0)</f>
        <v>0</v>
      </c>
      <c r="Y61" s="196">
        <f>IFERROR(SUMIF(SUMMARY!$C$27:$C$990,$C61,SUMMARY!P$27:P$990),0)</f>
        <v>36</v>
      </c>
      <c r="Z61" s="198"/>
      <c r="AA61" s="229"/>
      <c r="AB61" s="229"/>
      <c r="AC61" s="229"/>
      <c r="AD61" s="230"/>
      <c r="AE61" s="230"/>
      <c r="AF61" s="230"/>
    </row>
    <row r="62" spans="2:32" ht="14.4" customHeight="1">
      <c r="B62" s="226"/>
      <c r="C62" s="186" t="s">
        <v>303</v>
      </c>
      <c r="D62" s="213">
        <f t="shared" si="39"/>
        <v>383</v>
      </c>
      <c r="E62" s="195"/>
      <c r="F62" s="195"/>
      <c r="G62" s="206">
        <v>16</v>
      </c>
      <c r="H62" s="208">
        <v>0</v>
      </c>
      <c r="I62" s="208">
        <v>0</v>
      </c>
      <c r="J62" s="216">
        <v>80</v>
      </c>
      <c r="K62" s="216">
        <v>0</v>
      </c>
      <c r="L62" s="216">
        <v>0</v>
      </c>
      <c r="M62" s="216">
        <v>106</v>
      </c>
      <c r="N62" s="196">
        <f>IFERROR(SUMIF(SUMMARY!$C$27:$C$990,$C62,SUMMARY!CQ$27:CQ$990),0)</f>
        <v>0</v>
      </c>
      <c r="O62" s="196">
        <f>IFERROR(SUMIF(SUMMARY!$C$27:$C$990,$C62,SUMMARY!CR$27:CR$990),0)</f>
        <v>0</v>
      </c>
      <c r="P62" s="196">
        <f>IFERROR(SUMIF(SUMMARY!$C$27:$C$990,$C62,SUMMARY!G$27:G$990),0)</f>
        <v>49</v>
      </c>
      <c r="Q62" s="209">
        <f>IFERROR(SUMIF(SUMMARY!$C$27:$C$990,$C62,SUMMARY!H$27:H$990),0)</f>
        <v>0</v>
      </c>
      <c r="R62" s="209">
        <f>IFERROR(SUMIF(SUMMARY!$C$27:$C$990,$C62,SUMMARY!I$27:I$990),0)</f>
        <v>0</v>
      </c>
      <c r="S62" s="196">
        <f>IFERROR(SUMIF(SUMMARY!$C$27:$C$990,$C62,SUMMARY!J$27:J$990),0)</f>
        <v>56</v>
      </c>
      <c r="T62" s="209">
        <f>IFERROR(SUMIF(SUMMARY!$C$27:$C$990,$C62,SUMMARY!K$27:K$990),0)</f>
        <v>0</v>
      </c>
      <c r="U62" s="209">
        <f>IFERROR(SUMIF(SUMMARY!$C$27:$C$990,$C62,SUMMARY!L$27:L$990),0)</f>
        <v>0</v>
      </c>
      <c r="V62" s="196">
        <f>IFERROR(SUMIF(SUMMARY!$C$27:$C$990,$C62,SUMMARY!M$27:M$990),0)</f>
        <v>36</v>
      </c>
      <c r="W62" s="209">
        <f>IFERROR(SUMIF(SUMMARY!$C$27:$C$990,$C62,SUMMARY!N$27:N$990),0)</f>
        <v>0</v>
      </c>
      <c r="X62" s="210">
        <f>IFERROR(SUMIF(SUMMARY!$C$27:$C$990,$C62,SUMMARY!O$27:O$990),0)</f>
        <v>0</v>
      </c>
      <c r="Y62" s="196">
        <f>IFERROR(SUMIF(SUMMARY!$C$27:$C$990,$C62,SUMMARY!P$27:P$990),0)</f>
        <v>40</v>
      </c>
      <c r="Z62" s="198"/>
      <c r="AA62" s="229"/>
      <c r="AB62" s="229"/>
      <c r="AC62" s="229"/>
      <c r="AD62" s="230"/>
      <c r="AE62" s="230"/>
      <c r="AF62" s="230"/>
    </row>
    <row r="63" spans="2:32" ht="14.4" customHeight="1">
      <c r="B63" s="226"/>
      <c r="C63" s="186" t="s">
        <v>307</v>
      </c>
      <c r="D63" s="194">
        <f t="shared" si="39"/>
        <v>16</v>
      </c>
      <c r="E63" s="195"/>
      <c r="F63" s="195"/>
      <c r="G63" s="206">
        <v>0</v>
      </c>
      <c r="H63" s="208">
        <v>0</v>
      </c>
      <c r="I63" s="208">
        <v>0</v>
      </c>
      <c r="J63" s="216">
        <v>0</v>
      </c>
      <c r="K63" s="216">
        <v>0</v>
      </c>
      <c r="L63" s="216">
        <v>0</v>
      </c>
      <c r="M63" s="216">
        <v>0</v>
      </c>
      <c r="N63" s="196">
        <f>IFERROR(SUMIF(SUMMARY!$C$27:$C$990,$C63,SUMMARY!CQ$27:CQ$990),0)</f>
        <v>0</v>
      </c>
      <c r="O63" s="196">
        <f>IFERROR(SUMIF(SUMMARY!$C$27:$C$990,$C63,SUMMARY!CR$27:CR$990),0)</f>
        <v>0</v>
      </c>
      <c r="P63" s="196">
        <f>IFERROR(SUMIF(SUMMARY!$C$27:$C$990,$C63,SUMMARY!G$27:G$990),0)</f>
        <v>0</v>
      </c>
      <c r="Q63" s="209">
        <f>IFERROR(SUMIF(SUMMARY!$C$27:$C$990,$C63,SUMMARY!H$27:H$990),0)</f>
        <v>0</v>
      </c>
      <c r="R63" s="209">
        <f>IFERROR(SUMIF(SUMMARY!$C$27:$C$990,$C63,SUMMARY!I$27:I$990),0)</f>
        <v>0</v>
      </c>
      <c r="S63" s="196">
        <f>IFERROR(SUMIF(SUMMARY!$C$27:$C$990,$C63,SUMMARY!J$27:J$990),0)</f>
        <v>14</v>
      </c>
      <c r="T63" s="209">
        <f>IFERROR(SUMIF(SUMMARY!$C$27:$C$990,$C63,SUMMARY!K$27:K$990),0)</f>
        <v>0</v>
      </c>
      <c r="U63" s="209">
        <f>IFERROR(SUMIF(SUMMARY!$C$27:$C$990,$C63,SUMMARY!L$27:L$990),0)</f>
        <v>0</v>
      </c>
      <c r="V63" s="196">
        <f>IFERROR(SUMIF(SUMMARY!$C$27:$C$990,$C63,SUMMARY!M$27:M$990),0)</f>
        <v>2</v>
      </c>
      <c r="W63" s="209">
        <f>IFERROR(SUMIF(SUMMARY!$C$27:$C$990,$C63,SUMMARY!N$27:N$990),0)</f>
        <v>0</v>
      </c>
      <c r="X63" s="210">
        <f>IFERROR(SUMIF(SUMMARY!$C$27:$C$990,$C63,SUMMARY!O$27:O$990),0)</f>
        <v>0</v>
      </c>
      <c r="Y63" s="196">
        <f>IFERROR(SUMIF(SUMMARY!$C$27:$C$990,$C63,SUMMARY!P$27:P$990),0)</f>
        <v>0</v>
      </c>
      <c r="Z63" s="198"/>
      <c r="AA63" s="229"/>
      <c r="AB63" s="229"/>
      <c r="AC63" s="229"/>
      <c r="AD63" s="230"/>
      <c r="AE63" s="230"/>
      <c r="AF63" s="230"/>
    </row>
    <row r="64" spans="2:32" ht="14.4" customHeight="1">
      <c r="B64" s="226"/>
      <c r="C64" s="186" t="s">
        <v>979</v>
      </c>
      <c r="D64" s="194">
        <f t="shared" si="39"/>
        <v>13</v>
      </c>
      <c r="E64" s="195"/>
      <c r="F64" s="195"/>
      <c r="G64" s="206">
        <v>2</v>
      </c>
      <c r="H64" s="208">
        <v>0</v>
      </c>
      <c r="I64" s="208">
        <v>0</v>
      </c>
      <c r="J64" s="216">
        <v>3</v>
      </c>
      <c r="K64" s="216">
        <v>0</v>
      </c>
      <c r="L64" s="216">
        <v>0</v>
      </c>
      <c r="M64" s="216">
        <v>0</v>
      </c>
      <c r="N64" s="196">
        <f>IFERROR(SUMIF(SUMMARY!$C$27:$C$990,$C64,SUMMARY!CQ$27:CQ$990),0)</f>
        <v>0</v>
      </c>
      <c r="O64" s="196">
        <f>IFERROR(SUMIF(SUMMARY!$C$27:$C$990,$C64,SUMMARY!CR$27:CR$990),0)</f>
        <v>0</v>
      </c>
      <c r="P64" s="196">
        <f>IFERROR(SUMIF(SUMMARY!$C$27:$C$990,$C64,SUMMARY!G$27:G$990),0)</f>
        <v>1</v>
      </c>
      <c r="Q64" s="209">
        <f>IFERROR(SUMIF(SUMMARY!$C$27:$C$990,$C64,SUMMARY!H$27:H$990),0)</f>
        <v>0</v>
      </c>
      <c r="R64" s="209">
        <f>IFERROR(SUMIF(SUMMARY!$C$27:$C$990,$C64,SUMMARY!I$27:I$990),0)</f>
        <v>0</v>
      </c>
      <c r="S64" s="196">
        <f>IFERROR(SUMIF(SUMMARY!$C$27:$C$990,$C64,SUMMARY!J$27:J$990),0)</f>
        <v>4</v>
      </c>
      <c r="T64" s="209">
        <f>IFERROR(SUMIF(SUMMARY!$C$27:$C$990,$C64,SUMMARY!K$27:K$990),0)</f>
        <v>0</v>
      </c>
      <c r="U64" s="209">
        <f>IFERROR(SUMIF(SUMMARY!$C$27:$C$990,$C64,SUMMARY!L$27:L$990),0)</f>
        <v>0</v>
      </c>
      <c r="V64" s="196">
        <f>IFERROR(SUMIF(SUMMARY!$C$27:$C$990,$C64,SUMMARY!M$27:M$990),0)</f>
        <v>3</v>
      </c>
      <c r="W64" s="209">
        <f>IFERROR(SUMIF(SUMMARY!$C$27:$C$990,$C64,SUMMARY!N$27:N$990),0)</f>
        <v>0</v>
      </c>
      <c r="X64" s="210">
        <f>IFERROR(SUMIF(SUMMARY!$C$27:$C$990,$C64,SUMMARY!O$27:O$990),0)</f>
        <v>0</v>
      </c>
      <c r="Y64" s="196">
        <f>IFERROR(SUMIF(SUMMARY!$C$27:$C$990,$C64,SUMMARY!P$27:P$990),0)</f>
        <v>0</v>
      </c>
      <c r="Z64" s="198"/>
      <c r="AA64" s="229"/>
      <c r="AB64" s="229"/>
      <c r="AC64" s="229"/>
      <c r="AD64" s="230"/>
      <c r="AE64" s="230"/>
      <c r="AF64" s="230"/>
    </row>
  </sheetData>
  <mergeCells count="13">
    <mergeCell ref="B3:B6"/>
    <mergeCell ref="D4:D6"/>
    <mergeCell ref="E4:E6"/>
    <mergeCell ref="B8:B35"/>
    <mergeCell ref="C8:D8"/>
    <mergeCell ref="AD8:AF14"/>
    <mergeCell ref="C9:D9"/>
    <mergeCell ref="AA15:AC64"/>
    <mergeCell ref="AD15:AF64"/>
    <mergeCell ref="B37:B64"/>
    <mergeCell ref="C37:D37"/>
    <mergeCell ref="C38:D38"/>
    <mergeCell ref="AA8:AC14"/>
  </mergeCells>
  <conditionalFormatting sqref="F6:AI6">
    <cfRule type="cellIs" dxfId="3" priority="1" operator="lessThan">
      <formula>0</formula>
    </cfRule>
    <cfRule type="cellIs" dxfId="2" priority="2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B3:AI64"/>
  <sheetViews>
    <sheetView zoomScale="50" zoomScaleNormal="50" workbookViewId="0">
      <selection activeCell="F4" sqref="F4:AI5"/>
    </sheetView>
  </sheetViews>
  <sheetFormatPr defaultRowHeight="10.8"/>
  <cols>
    <col min="1" max="2" width="8.88671875" style="178"/>
    <col min="3" max="3" width="43.33203125" style="178" bestFit="1" customWidth="1"/>
    <col min="4" max="7" width="20.77734375" style="178" customWidth="1"/>
    <col min="8" max="9" width="15.77734375" style="178" hidden="1" customWidth="1"/>
    <col min="10" max="10" width="20.77734375" style="178" customWidth="1"/>
    <col min="11" max="12" width="15.77734375" style="178" hidden="1" customWidth="1"/>
    <col min="13" max="13" width="20.77734375" style="178" customWidth="1"/>
    <col min="14" max="15" width="15.77734375" style="178" hidden="1" customWidth="1"/>
    <col min="16" max="16" width="20.77734375" style="178" customWidth="1"/>
    <col min="17" max="18" width="15.77734375" style="178" hidden="1" customWidth="1"/>
    <col min="19" max="19" width="20.77734375" style="178" customWidth="1"/>
    <col min="20" max="21" width="15.77734375" style="178" hidden="1" customWidth="1"/>
    <col min="22" max="22" width="20.77734375" style="178" customWidth="1"/>
    <col min="23" max="24" width="15.77734375" style="178" hidden="1" customWidth="1"/>
    <col min="25" max="35" width="20.77734375" style="178" customWidth="1"/>
    <col min="36" max="16384" width="8.88671875" style="178"/>
  </cols>
  <sheetData>
    <row r="3" spans="2:35" s="165" customFormat="1" ht="39.6">
      <c r="B3" s="221" t="s">
        <v>908</v>
      </c>
      <c r="C3" s="163" t="s">
        <v>896</v>
      </c>
      <c r="D3" s="164" t="s">
        <v>1065</v>
      </c>
      <c r="E3" s="164" t="s">
        <v>994</v>
      </c>
      <c r="F3" s="164" t="s">
        <v>5</v>
      </c>
      <c r="G3" s="164" t="s">
        <v>0</v>
      </c>
      <c r="H3" s="164"/>
      <c r="I3" s="164"/>
      <c r="J3" s="164" t="s">
        <v>4</v>
      </c>
      <c r="K3" s="164"/>
      <c r="L3" s="164"/>
      <c r="M3" s="164" t="s">
        <v>912</v>
      </c>
      <c r="N3" s="164"/>
      <c r="O3" s="164"/>
      <c r="P3" s="164" t="s">
        <v>897</v>
      </c>
      <c r="Q3" s="164"/>
      <c r="R3" s="164"/>
      <c r="S3" s="164" t="s">
        <v>898</v>
      </c>
      <c r="T3" s="164"/>
      <c r="U3" s="164"/>
      <c r="V3" s="164" t="s">
        <v>995</v>
      </c>
      <c r="W3" s="164"/>
      <c r="X3" s="164"/>
      <c r="Y3" s="164" t="s">
        <v>996</v>
      </c>
      <c r="Z3" s="164" t="s">
        <v>1011</v>
      </c>
      <c r="AA3" s="164" t="s">
        <v>899</v>
      </c>
      <c r="AB3" s="164" t="s">
        <v>900</v>
      </c>
      <c r="AC3" s="164" t="s">
        <v>901</v>
      </c>
      <c r="AD3" s="164" t="s">
        <v>902</v>
      </c>
      <c r="AE3" s="164" t="s">
        <v>903</v>
      </c>
      <c r="AF3" s="164" t="s">
        <v>904</v>
      </c>
      <c r="AG3" s="164" t="s">
        <v>909</v>
      </c>
      <c r="AH3" s="164" t="s">
        <v>910</v>
      </c>
      <c r="AI3" s="164" t="s">
        <v>980</v>
      </c>
    </row>
    <row r="4" spans="2:35" s="165" customFormat="1" ht="30" customHeight="1">
      <c r="B4" s="222"/>
      <c r="C4" s="166" t="str">
        <f>B8</f>
        <v>WK 19</v>
      </c>
      <c r="D4" s="224">
        <f ca="1">SUM(P10:Y10)/SUMMARY!J7</f>
        <v>0.13204022988505748</v>
      </c>
      <c r="E4" s="225">
        <f>SUMMARY!F27</f>
        <v>255182.40000000002</v>
      </c>
      <c r="F4" s="167">
        <f>IFERROR(SUMIF($C$10:$C$35,$C10,$D$10:$D$35),0)</f>
        <v>69950.399999999994</v>
      </c>
      <c r="G4" s="167">
        <f>IFERROR(SUMIF($C$10:$C$35,C11,$D$10:$D$35),0)</f>
        <v>21280.799999999999</v>
      </c>
      <c r="H4" s="168"/>
      <c r="I4" s="168"/>
      <c r="J4" s="167">
        <f>IFERROR(SUMIF($C$10:$C$35,C12,$D$10:$D$35),0)</f>
        <v>46358.3</v>
      </c>
      <c r="K4" s="168"/>
      <c r="L4" s="168"/>
      <c r="M4" s="167">
        <f>IFERROR(SUMIF($C$10:$C$35,C13,$D$10:$D$35)+SUMIF($C$10:$C$35,C14,$D$10:$D$35),0)</f>
        <v>2311.3000000000002</v>
      </c>
      <c r="N4" s="168"/>
      <c r="O4" s="168"/>
      <c r="P4" s="169">
        <f>IFERROR(SUMIF($C$10:$C$35,C15,$D$10:$D$35),0)</f>
        <v>2330</v>
      </c>
      <c r="Q4" s="168"/>
      <c r="R4" s="168"/>
      <c r="S4" s="168">
        <f>IFERROR(F4/P4,0)</f>
        <v>30.021630901287551</v>
      </c>
      <c r="T4" s="168"/>
      <c r="U4" s="168"/>
      <c r="V4" s="169">
        <f>IFERROR(SUMIF($C$10:$C$35,C20,$D$10:$D$35),0)</f>
        <v>616</v>
      </c>
      <c r="W4" s="168"/>
      <c r="X4" s="168"/>
      <c r="Y4" s="168">
        <f>IFERROR(F4/V4,0)</f>
        <v>113.55584415584414</v>
      </c>
      <c r="Z4" s="217">
        <f>IFERROR(P4/V4,0)</f>
        <v>3.7824675324675323</v>
      </c>
      <c r="AA4" s="169">
        <f>IFERROR(SUMIF($C$10:$C$35,C25,$D$10:$D$35),0)</f>
        <v>1049</v>
      </c>
      <c r="AB4" s="170">
        <f>IFERROR(AA4/P4,0)</f>
        <v>0.45021459227467814</v>
      </c>
      <c r="AC4" s="169">
        <f>IFERROR(SUMIF($C$10:$C$35,C29,$D$10:$D$35),0)</f>
        <v>179</v>
      </c>
      <c r="AD4" s="170">
        <f>IFERROR(AC4/P4,0)</f>
        <v>7.6824034334763952E-2</v>
      </c>
      <c r="AE4" s="169">
        <f>IFERROR(SUMIF($C$10:$C$35,C32,$D$10:$D$35),0)</f>
        <v>291</v>
      </c>
      <c r="AF4" s="170">
        <f>IFERROR(AE4/P4,0)</f>
        <v>0.12489270386266095</v>
      </c>
      <c r="AG4" s="169">
        <f>IFERROR(SUMIF($C$10:$C$35,C33,$D$10:$D$35),0)</f>
        <v>383</v>
      </c>
      <c r="AH4" s="169">
        <f>IFERROR(SUMIF($C$10:$C$35,C34,$D$10:$D$35),0)</f>
        <v>16</v>
      </c>
      <c r="AI4" s="169">
        <f>IFERROR(SUMIF($C$10:$C$35,C35,$D$10:$D$35),0)</f>
        <v>13</v>
      </c>
    </row>
    <row r="5" spans="2:35" s="165" customFormat="1" ht="30" customHeight="1">
      <c r="B5" s="222"/>
      <c r="C5" s="171" t="str">
        <f>B37</f>
        <v>WK 18</v>
      </c>
      <c r="D5" s="224"/>
      <c r="E5" s="225"/>
      <c r="F5" s="172">
        <f>IFERROR(SUMIF($C$39:$C$64,C39,$D$39:$D$64),0)</f>
        <v>62806</v>
      </c>
      <c r="G5" s="172">
        <f>IFERROR(SUMIF($C$39:$C$64,C40,$D$39:$D$64),0)</f>
        <v>18823.7</v>
      </c>
      <c r="H5" s="173"/>
      <c r="I5" s="173"/>
      <c r="J5" s="172">
        <f>IFERROR(SUMIF($C$39:$C$64,C41,$D$39:$D$64),0)</f>
        <v>43259.100000000013</v>
      </c>
      <c r="K5" s="173"/>
      <c r="L5" s="173"/>
      <c r="M5" s="172">
        <f>IFERROR(SUMIF(C39:C60,C42,D39:D60)+SUMIF(C39:C60,C43,D39:D60),0)</f>
        <v>723.2</v>
      </c>
      <c r="N5" s="173"/>
      <c r="O5" s="173"/>
      <c r="P5" s="174">
        <f>IFERROR(SUMIF($C$39:$C$64,C44,$D$39:$D$64),0)</f>
        <v>2156</v>
      </c>
      <c r="Q5" s="173"/>
      <c r="R5" s="173"/>
      <c r="S5" s="173">
        <f>IFERROR(F5/P5,0)</f>
        <v>29.130797773654916</v>
      </c>
      <c r="T5" s="173"/>
      <c r="U5" s="173"/>
      <c r="V5" s="174">
        <f>IFERROR(SUMIF($C$39:$C$64,C49,$D$39:$D$64),0)</f>
        <v>581</v>
      </c>
      <c r="W5" s="173"/>
      <c r="X5" s="173"/>
      <c r="Y5" s="173">
        <f>IFERROR(F5/V5,0)</f>
        <v>108.09982788296041</v>
      </c>
      <c r="Z5" s="220">
        <f>IFERROR(P5/V5,0)</f>
        <v>3.7108433734939759</v>
      </c>
      <c r="AA5" s="174">
        <f>IFERROR(SUMIF($C$39:$C$64,C54,$D$39:$D$64),0)</f>
        <v>930</v>
      </c>
      <c r="AB5" s="175">
        <f>IFERROR(AA5/P5,0)</f>
        <v>0.43135435992578852</v>
      </c>
      <c r="AC5" s="174">
        <f>IFERROR(SUMIF($C$39:$C$64,C58,$D$39:$D$64),0)</f>
        <v>302</v>
      </c>
      <c r="AD5" s="175">
        <f>IFERROR(AC5/P5,0)</f>
        <v>0.14007421150278293</v>
      </c>
      <c r="AE5" s="174">
        <f>IFERROR(SUMIF($C$39:$C$64,C61,$D$39:$D$64),0)</f>
        <v>392</v>
      </c>
      <c r="AF5" s="175">
        <f>IFERROR(AE5/P5,0)</f>
        <v>0.18181818181818182</v>
      </c>
      <c r="AG5" s="174">
        <f>IFERROR(SUMIF($C$39:$C$64,C62,$D$39:$D$64),0)</f>
        <v>405</v>
      </c>
      <c r="AH5" s="174">
        <f>IFERROR(SUMIF($C$39:$C$64,C63,$D$39:$D$64),0)</f>
        <v>11</v>
      </c>
      <c r="AI5" s="174">
        <f>IFERROR(SUMIF($C$39:$C$64,C64,$D$39:$D$64),0)</f>
        <v>41</v>
      </c>
    </row>
    <row r="6" spans="2:35" s="165" customFormat="1" ht="30" customHeight="1">
      <c r="B6" s="223"/>
      <c r="C6" s="166" t="s">
        <v>911</v>
      </c>
      <c r="D6" s="224"/>
      <c r="E6" s="225"/>
      <c r="F6" s="168">
        <f>IFERROR(F4-F5,0)</f>
        <v>7144.3999999999942</v>
      </c>
      <c r="G6" s="168">
        <f t="shared" ref="G6:AE6" si="0">IFERROR(G4-G5,0)</f>
        <v>2457.0999999999985</v>
      </c>
      <c r="H6" s="168">
        <f t="shared" si="0"/>
        <v>0</v>
      </c>
      <c r="I6" s="168">
        <f t="shared" si="0"/>
        <v>0</v>
      </c>
      <c r="J6" s="168">
        <f t="shared" si="0"/>
        <v>3099.1999999999898</v>
      </c>
      <c r="K6" s="168">
        <f t="shared" si="0"/>
        <v>0</v>
      </c>
      <c r="L6" s="168">
        <f t="shared" si="0"/>
        <v>0</v>
      </c>
      <c r="M6" s="168">
        <f t="shared" si="0"/>
        <v>1588.1000000000001</v>
      </c>
      <c r="N6" s="168">
        <f t="shared" si="0"/>
        <v>0</v>
      </c>
      <c r="O6" s="168">
        <f t="shared" si="0"/>
        <v>0</v>
      </c>
      <c r="P6" s="169">
        <f t="shared" si="0"/>
        <v>174</v>
      </c>
      <c r="Q6" s="168">
        <f t="shared" si="0"/>
        <v>0</v>
      </c>
      <c r="R6" s="168">
        <f t="shared" si="0"/>
        <v>0</v>
      </c>
      <c r="S6" s="168">
        <f t="shared" si="0"/>
        <v>0.89083312763263578</v>
      </c>
      <c r="T6" s="168">
        <f t="shared" si="0"/>
        <v>0</v>
      </c>
      <c r="U6" s="168">
        <f t="shared" si="0"/>
        <v>0</v>
      </c>
      <c r="V6" s="169">
        <f t="shared" si="0"/>
        <v>35</v>
      </c>
      <c r="W6" s="169">
        <f t="shared" si="0"/>
        <v>0</v>
      </c>
      <c r="X6" s="169">
        <f t="shared" si="0"/>
        <v>0</v>
      </c>
      <c r="Y6" s="168">
        <f t="shared" si="0"/>
        <v>5.4560162728837298</v>
      </c>
      <c r="Z6" s="169">
        <f t="shared" si="0"/>
        <v>7.1624158973556451E-2</v>
      </c>
      <c r="AA6" s="169">
        <f t="shared" si="0"/>
        <v>119</v>
      </c>
      <c r="AB6" s="170">
        <f t="shared" si="0"/>
        <v>1.8860232348889616E-2</v>
      </c>
      <c r="AC6" s="169">
        <f t="shared" si="0"/>
        <v>-123</v>
      </c>
      <c r="AD6" s="170">
        <f t="shared" si="0"/>
        <v>-6.3250177168018978E-2</v>
      </c>
      <c r="AE6" s="169">
        <f t="shared" si="0"/>
        <v>-101</v>
      </c>
      <c r="AF6" s="170">
        <f>IFERROR(AF4-AF5,0)</f>
        <v>-5.6925477955520873E-2</v>
      </c>
      <c r="AG6" s="218">
        <f>IFERROR(AG4-AG5,0)</f>
        <v>-22</v>
      </c>
      <c r="AH6" s="218">
        <f t="shared" ref="AH6:AI6" si="1">IFERROR(AH4-AH5,0)</f>
        <v>5</v>
      </c>
      <c r="AI6" s="218">
        <f t="shared" si="1"/>
        <v>-28</v>
      </c>
    </row>
    <row r="7" spans="2:35">
      <c r="B7" s="176"/>
      <c r="C7" s="176"/>
      <c r="D7" s="176"/>
      <c r="E7" s="177"/>
      <c r="F7" s="177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7"/>
      <c r="AA7" s="177"/>
      <c r="AB7" s="177"/>
      <c r="AC7" s="177"/>
      <c r="AD7" s="176"/>
      <c r="AE7" s="176"/>
      <c r="AF7" s="176"/>
    </row>
    <row r="8" spans="2:35" ht="10.8" customHeight="1">
      <c r="B8" s="226" t="s">
        <v>997</v>
      </c>
      <c r="C8" s="227" t="s">
        <v>905</v>
      </c>
      <c r="D8" s="227"/>
      <c r="E8" s="179"/>
      <c r="F8" s="179"/>
      <c r="G8" s="180">
        <v>41757</v>
      </c>
      <c r="H8" s="180"/>
      <c r="I8" s="180"/>
      <c r="J8" s="181">
        <f>IFERROR(IF(MONTH(G8+1)&lt;=MONTH(G8),G8+1,""),"")</f>
        <v>41758</v>
      </c>
      <c r="K8" s="181">
        <f t="shared" ref="K8:Y8" si="2">IFERROR(IF(MONTH(H8+1)&lt;=MONTH(H8),H8+1,""),"")</f>
        <v>1</v>
      </c>
      <c r="L8" s="181">
        <f t="shared" si="2"/>
        <v>1</v>
      </c>
      <c r="M8" s="181">
        <f t="shared" si="2"/>
        <v>41759</v>
      </c>
      <c r="N8" s="181">
        <f t="shared" si="2"/>
        <v>2</v>
      </c>
      <c r="O8" s="181">
        <f t="shared" si="2"/>
        <v>2</v>
      </c>
      <c r="P8" s="180">
        <v>41760</v>
      </c>
      <c r="Q8" s="181">
        <f t="shared" si="2"/>
        <v>3</v>
      </c>
      <c r="R8" s="181">
        <f t="shared" si="2"/>
        <v>3</v>
      </c>
      <c r="S8" s="181">
        <f>IFERROR(IF(MONTH(P8+1)&lt;=MONTH(P8),P8+1,""),"")</f>
        <v>41761</v>
      </c>
      <c r="T8" s="181">
        <f t="shared" si="2"/>
        <v>4</v>
      </c>
      <c r="U8" s="181">
        <f t="shared" si="2"/>
        <v>4</v>
      </c>
      <c r="V8" s="181">
        <f>IFERROR(IF(MONTH(S8+1)&lt;=MONTH(S8),S8+1,""),"")</f>
        <v>41762</v>
      </c>
      <c r="W8" s="181">
        <f>IFERROR(IF(MONTH(T8+1)&lt;=MONTH(T8),T8+1,""),"")</f>
        <v>5</v>
      </c>
      <c r="X8" s="182">
        <f>IFERROR(IF(MONTH(U8+1)&lt;=MONTH(U8),U8+1,""),"")</f>
        <v>5</v>
      </c>
      <c r="Y8" s="181">
        <f t="shared" si="2"/>
        <v>41763</v>
      </c>
      <c r="Z8" s="183"/>
      <c r="AA8" s="231" t="s">
        <v>906</v>
      </c>
      <c r="AB8" s="232"/>
      <c r="AC8" s="233"/>
      <c r="AD8" s="228" t="s">
        <v>994</v>
      </c>
      <c r="AE8" s="228"/>
      <c r="AF8" s="228"/>
    </row>
    <row r="9" spans="2:35" ht="10.8" customHeight="1">
      <c r="B9" s="226"/>
      <c r="C9" s="227" t="s">
        <v>907</v>
      </c>
      <c r="D9" s="227"/>
      <c r="E9" s="179"/>
      <c r="F9" s="179"/>
      <c r="G9" s="180" t="str">
        <f t="shared" ref="G9:J9" si="3">TEXT(G8,"DDD")</f>
        <v>Mon</v>
      </c>
      <c r="H9" s="180"/>
      <c r="I9" s="180"/>
      <c r="J9" s="180" t="str">
        <f t="shared" si="3"/>
        <v>Tue</v>
      </c>
      <c r="K9" s="180"/>
      <c r="L9" s="180"/>
      <c r="M9" s="180" t="str">
        <f t="shared" ref="M9" si="4">TEXT(M8,"DDD")</f>
        <v>Wed</v>
      </c>
      <c r="N9" s="180"/>
      <c r="O9" s="180"/>
      <c r="P9" s="180" t="str">
        <f t="shared" ref="P9" si="5">TEXT(P8,"DDD")</f>
        <v>Thu</v>
      </c>
      <c r="Q9" s="180"/>
      <c r="R9" s="180"/>
      <c r="S9" s="180" t="str">
        <f t="shared" ref="S9" si="6">TEXT(S8,"DDD")</f>
        <v>Fri</v>
      </c>
      <c r="T9" s="180"/>
      <c r="U9" s="180"/>
      <c r="V9" s="180" t="str">
        <f t="shared" ref="V9" si="7">TEXT(V8,"DDD")</f>
        <v>Sat</v>
      </c>
      <c r="W9" s="180"/>
      <c r="X9" s="184"/>
      <c r="Y9" s="180" t="str">
        <f t="shared" ref="Y9" si="8">TEXT(Y8,"DDD")</f>
        <v>Sun</v>
      </c>
      <c r="Z9" s="185"/>
      <c r="AA9" s="234"/>
      <c r="AB9" s="235"/>
      <c r="AC9" s="236"/>
      <c r="AD9" s="228"/>
      <c r="AE9" s="228"/>
      <c r="AF9" s="228"/>
    </row>
    <row r="10" spans="2:35" ht="10.8" customHeight="1">
      <c r="B10" s="226"/>
      <c r="C10" s="186" t="s">
        <v>5</v>
      </c>
      <c r="D10" s="187">
        <f>G10+J10+M10+P10+S10+V10+Y10</f>
        <v>69950.399999999994</v>
      </c>
      <c r="E10" s="188"/>
      <c r="F10" s="188"/>
      <c r="G10" s="187">
        <f t="shared" ref="G10:Y10" si="9">G11+G12+G13+G14</f>
        <v>5586.5</v>
      </c>
      <c r="H10" s="187">
        <f t="shared" si="9"/>
        <v>0</v>
      </c>
      <c r="I10" s="187">
        <f t="shared" si="9"/>
        <v>0</v>
      </c>
      <c r="J10" s="187">
        <f t="shared" si="9"/>
        <v>5456.4000000000005</v>
      </c>
      <c r="K10" s="187">
        <f t="shared" si="9"/>
        <v>0</v>
      </c>
      <c r="L10" s="187">
        <f t="shared" si="9"/>
        <v>0</v>
      </c>
      <c r="M10" s="187">
        <f t="shared" si="9"/>
        <v>12957.5</v>
      </c>
      <c r="N10" s="187">
        <f t="shared" si="9"/>
        <v>0</v>
      </c>
      <c r="O10" s="187">
        <f t="shared" si="9"/>
        <v>0</v>
      </c>
      <c r="P10" s="187">
        <f t="shared" si="9"/>
        <v>12655.6</v>
      </c>
      <c r="Q10" s="187">
        <f t="shared" si="9"/>
        <v>0</v>
      </c>
      <c r="R10" s="187">
        <f t="shared" si="9"/>
        <v>0</v>
      </c>
      <c r="S10" s="187">
        <f t="shared" si="9"/>
        <v>12181.8</v>
      </c>
      <c r="T10" s="187">
        <f t="shared" si="9"/>
        <v>0</v>
      </c>
      <c r="U10" s="187">
        <f t="shared" si="9"/>
        <v>0</v>
      </c>
      <c r="V10" s="187">
        <f t="shared" si="9"/>
        <v>13686.1</v>
      </c>
      <c r="W10" s="187">
        <f t="shared" si="9"/>
        <v>0</v>
      </c>
      <c r="X10" s="189">
        <f t="shared" si="9"/>
        <v>0</v>
      </c>
      <c r="Y10" s="187">
        <f t="shared" si="9"/>
        <v>7426.5</v>
      </c>
      <c r="Z10" s="190"/>
      <c r="AA10" s="234"/>
      <c r="AB10" s="235"/>
      <c r="AC10" s="236"/>
      <c r="AD10" s="228"/>
      <c r="AE10" s="228"/>
      <c r="AF10" s="228"/>
    </row>
    <row r="11" spans="2:35" ht="10.8" customHeight="1">
      <c r="B11" s="226"/>
      <c r="C11" s="191" t="s">
        <v>0</v>
      </c>
      <c r="D11" s="192">
        <f>G11+J11+M11+P11+S11+V11+Y11</f>
        <v>21280.799999999999</v>
      </c>
      <c r="E11" s="188"/>
      <c r="F11" s="188"/>
      <c r="G11" s="192">
        <v>1807.6999999999998</v>
      </c>
      <c r="H11" s="192">
        <v>0</v>
      </c>
      <c r="I11" s="192">
        <v>0</v>
      </c>
      <c r="J11" s="192">
        <v>1283.1000000000001</v>
      </c>
      <c r="K11" s="192">
        <v>0</v>
      </c>
      <c r="L11" s="192">
        <v>0</v>
      </c>
      <c r="M11" s="192">
        <v>1658.3</v>
      </c>
      <c r="N11" s="192">
        <f>IFERROR(SUMIF(SUMMARY!$C$27:$C$990,$C11,SUMMARY!CQ$27:CQ$990),0)</f>
        <v>0</v>
      </c>
      <c r="O11" s="192">
        <f>IFERROR(SUMIF(SUMMARY!$C$27:$C$990,$C11,SUMMARY!CR$27:CR$990),0)</f>
        <v>0</v>
      </c>
      <c r="P11" s="192">
        <f>IFERROR(SUMIF(SUMMARY!$C$27:$C$990,$C11,SUMMARY!G$27:G$990),0)</f>
        <v>5769.5</v>
      </c>
      <c r="Q11" s="192">
        <f>IFERROR(SUMIF(SUMMARY!$C$27:$C$990,$C11,SUMMARY!H$27:H$990),0)</f>
        <v>0</v>
      </c>
      <c r="R11" s="192">
        <f>IFERROR(SUMIF(SUMMARY!$C$27:$C$990,$C11,SUMMARY!I$27:I$990),0)</f>
        <v>0</v>
      </c>
      <c r="S11" s="192">
        <f>IFERROR(SUMIF(SUMMARY!$C$27:$C$990,$C11,SUMMARY!J$27:J$990),0)</f>
        <v>3072.5</v>
      </c>
      <c r="T11" s="192">
        <f>IFERROR(SUMIF(SUMMARY!$C$27:$C$990,$C11,SUMMARY!K$27:K$990),0)</f>
        <v>0</v>
      </c>
      <c r="U11" s="192">
        <f>IFERROR(SUMIF(SUMMARY!$C$27:$C$990,$C11,SUMMARY!L$27:L$990),0)</f>
        <v>0</v>
      </c>
      <c r="V11" s="192">
        <f>IFERROR(SUMIF(SUMMARY!$C$27:$C$990,$C11,SUMMARY!M$27:M$990),0)</f>
        <v>3479.4</v>
      </c>
      <c r="W11" s="192">
        <f>IFERROR(SUMIF(SUMMARY!$C$27:$C$990,$C11,SUMMARY!N$27:N$990),0)</f>
        <v>0</v>
      </c>
      <c r="X11" s="192">
        <f>IFERROR(SUMIF(SUMMARY!$C$27:$C$990,$C11,SUMMARY!O$27:O$990),0)</f>
        <v>0</v>
      </c>
      <c r="Y11" s="192">
        <f>IFERROR(SUMIF(SUMMARY!$C$27:$C$990,$C11,SUMMARY!P$27:P$990),0)</f>
        <v>4210.2999999999993</v>
      </c>
      <c r="Z11" s="190"/>
      <c r="AA11" s="234"/>
      <c r="AB11" s="235"/>
      <c r="AC11" s="236"/>
      <c r="AD11" s="228"/>
      <c r="AE11" s="228"/>
      <c r="AF11" s="228"/>
    </row>
    <row r="12" spans="2:35" ht="10.8" customHeight="1">
      <c r="B12" s="226"/>
      <c r="C12" s="191" t="s">
        <v>4</v>
      </c>
      <c r="D12" s="192">
        <f t="shared" ref="D12:D35" si="10">G12+J12+M12+P12+S12+V12+Y12</f>
        <v>46358.3</v>
      </c>
      <c r="E12" s="188"/>
      <c r="F12" s="188"/>
      <c r="G12" s="192">
        <v>3710.7999999999997</v>
      </c>
      <c r="H12" s="192">
        <v>0</v>
      </c>
      <c r="I12" s="192">
        <v>0</v>
      </c>
      <c r="J12" s="192">
        <v>4040.1000000000004</v>
      </c>
      <c r="K12" s="192">
        <v>0</v>
      </c>
      <c r="L12" s="192">
        <v>0</v>
      </c>
      <c r="M12" s="192">
        <v>10655.900000000001</v>
      </c>
      <c r="N12" s="192">
        <f>IFERROR(SUMIF(SUMMARY!$C$27:$C$990,$C12,SUMMARY!CQ$27:CQ$990),0)</f>
        <v>0</v>
      </c>
      <c r="O12" s="192">
        <f>IFERROR(SUMIF(SUMMARY!$C$27:$C$990,$C12,SUMMARY!CR$27:CR$990),0)</f>
        <v>0</v>
      </c>
      <c r="P12" s="192">
        <f>IFERROR(SUMIF(SUMMARY!$C$27:$C$990,$C12,SUMMARY!G$27:G$990),0)</f>
        <v>6886.1</v>
      </c>
      <c r="Q12" s="192">
        <f>IFERROR(SUMIF(SUMMARY!$C$27:$C$990,$C12,SUMMARY!H$27:H$990),0)</f>
        <v>0</v>
      </c>
      <c r="R12" s="192">
        <f>IFERROR(SUMIF(SUMMARY!$C$27:$C$990,$C12,SUMMARY!I$27:I$990),0)</f>
        <v>0</v>
      </c>
      <c r="S12" s="192">
        <f>IFERROR(SUMIF(SUMMARY!$C$27:$C$990,$C12,SUMMARY!J$27:J$990),0)</f>
        <v>7652.5000000000009</v>
      </c>
      <c r="T12" s="192">
        <f>IFERROR(SUMIF(SUMMARY!$C$27:$C$990,$C12,SUMMARY!K$27:K$990),0)</f>
        <v>0</v>
      </c>
      <c r="U12" s="192">
        <f>IFERROR(SUMIF(SUMMARY!$C$27:$C$990,$C12,SUMMARY!L$27:L$990),0)</f>
        <v>0</v>
      </c>
      <c r="V12" s="192">
        <f>IFERROR(SUMIF(SUMMARY!$C$27:$C$990,$C12,SUMMARY!M$27:M$990),0)</f>
        <v>10196.700000000001</v>
      </c>
      <c r="W12" s="192">
        <f>IFERROR(SUMIF(SUMMARY!$C$27:$C$990,$C12,SUMMARY!N$27:N$990),0)</f>
        <v>0</v>
      </c>
      <c r="X12" s="192">
        <f>IFERROR(SUMIF(SUMMARY!$C$27:$C$990,$C12,SUMMARY!O$27:O$990),0)</f>
        <v>0</v>
      </c>
      <c r="Y12" s="192">
        <f>IFERROR(SUMIF(SUMMARY!$C$27:$C$990,$C12,SUMMARY!P$27:P$990),0)</f>
        <v>3216.2000000000003</v>
      </c>
      <c r="Z12" s="190"/>
      <c r="AA12" s="234"/>
      <c r="AB12" s="235"/>
      <c r="AC12" s="236"/>
      <c r="AD12" s="228"/>
      <c r="AE12" s="228"/>
      <c r="AF12" s="228"/>
    </row>
    <row r="13" spans="2:35" ht="10.8" customHeight="1">
      <c r="B13" s="226"/>
      <c r="C13" s="191" t="s">
        <v>536</v>
      </c>
      <c r="D13" s="192">
        <f t="shared" si="10"/>
        <v>2241.3000000000002</v>
      </c>
      <c r="E13" s="188"/>
      <c r="F13" s="188"/>
      <c r="G13" s="192">
        <v>38</v>
      </c>
      <c r="H13" s="192">
        <v>0</v>
      </c>
      <c r="I13" s="192">
        <v>0</v>
      </c>
      <c r="J13" s="192">
        <v>133.19999999999999</v>
      </c>
      <c r="K13" s="192">
        <v>0</v>
      </c>
      <c r="L13" s="192">
        <v>0</v>
      </c>
      <c r="M13" s="192">
        <v>643.29999999999995</v>
      </c>
      <c r="N13" s="192">
        <f>IFERROR(SUMIF(SUMMARY!$C$27:$C$990,$C13,SUMMARY!CQ$27:CQ$990),0)</f>
        <v>0</v>
      </c>
      <c r="O13" s="192">
        <f>IFERROR(SUMIF(SUMMARY!$C$27:$C$990,$C13,SUMMARY!CR$27:CR$990),0)</f>
        <v>0</v>
      </c>
      <c r="P13" s="192">
        <f>IFERROR(SUMIF(SUMMARY!$C$27:$C$990,$C13,SUMMARY!G$27:G$990),0)</f>
        <v>0</v>
      </c>
      <c r="Q13" s="192">
        <f>IFERROR(SUMIF(SUMMARY!$C$27:$C$990,$C13,SUMMARY!H$27:H$990),0)</f>
        <v>0</v>
      </c>
      <c r="R13" s="192">
        <f>IFERROR(SUMIF(SUMMARY!$C$27:$C$990,$C13,SUMMARY!I$27:I$990),0)</f>
        <v>0</v>
      </c>
      <c r="S13" s="192">
        <f>IFERROR(SUMIF(SUMMARY!$C$27:$C$990,$C13,SUMMARY!J$27:J$990),0)</f>
        <v>1426.8</v>
      </c>
      <c r="T13" s="192">
        <f>IFERROR(SUMIF(SUMMARY!$C$27:$C$990,$C13,SUMMARY!K$27:K$990),0)</f>
        <v>0</v>
      </c>
      <c r="U13" s="192">
        <f>IFERROR(SUMIF(SUMMARY!$C$27:$C$990,$C13,SUMMARY!L$27:L$990),0)</f>
        <v>0</v>
      </c>
      <c r="V13" s="192">
        <f>IFERROR(SUMIF(SUMMARY!$C$27:$C$990,$C13,SUMMARY!M$27:M$990),0)</f>
        <v>0</v>
      </c>
      <c r="W13" s="192">
        <f>IFERROR(SUMIF(SUMMARY!$C$27:$C$990,$C13,SUMMARY!N$27:N$990),0)</f>
        <v>0</v>
      </c>
      <c r="X13" s="192">
        <f>IFERROR(SUMIF(SUMMARY!$C$27:$C$990,$C13,SUMMARY!O$27:O$990),0)</f>
        <v>0</v>
      </c>
      <c r="Y13" s="192">
        <f>IFERROR(SUMIF(SUMMARY!$C$27:$C$990,$C13,SUMMARY!P$27:P$990),0)</f>
        <v>0</v>
      </c>
      <c r="Z13" s="190"/>
      <c r="AA13" s="234"/>
      <c r="AB13" s="235"/>
      <c r="AC13" s="236"/>
      <c r="AD13" s="228"/>
      <c r="AE13" s="228"/>
      <c r="AF13" s="228"/>
    </row>
    <row r="14" spans="2:35" ht="10.8" customHeight="1">
      <c r="B14" s="226"/>
      <c r="C14" s="191" t="s">
        <v>3</v>
      </c>
      <c r="D14" s="192">
        <f t="shared" si="10"/>
        <v>70</v>
      </c>
      <c r="E14" s="188"/>
      <c r="F14" s="188"/>
      <c r="G14" s="192">
        <v>30</v>
      </c>
      <c r="H14" s="192">
        <v>0</v>
      </c>
      <c r="I14" s="192">
        <v>0</v>
      </c>
      <c r="J14" s="192">
        <v>0</v>
      </c>
      <c r="K14" s="192">
        <v>0</v>
      </c>
      <c r="L14" s="192">
        <v>0</v>
      </c>
      <c r="M14" s="192">
        <v>0</v>
      </c>
      <c r="N14" s="192">
        <f>IFERROR(SUMIF(SUMMARY!$C$27:$C$990,$C14,SUMMARY!CQ$27:CQ$990),0)</f>
        <v>0</v>
      </c>
      <c r="O14" s="192">
        <f>IFERROR(SUMIF(SUMMARY!$C$27:$C$990,$C14,SUMMARY!CR$27:CR$990),0)</f>
        <v>0</v>
      </c>
      <c r="P14" s="192">
        <f>IFERROR(SUMIF(SUMMARY!$C$27:$C$990,$C14,SUMMARY!G$27:G$990),0)</f>
        <v>0</v>
      </c>
      <c r="Q14" s="192">
        <f>IFERROR(SUMIF(SUMMARY!$C$27:$C$990,$C14,SUMMARY!H$27:H$990),0)</f>
        <v>0</v>
      </c>
      <c r="R14" s="192">
        <f>IFERROR(SUMIF(SUMMARY!$C$27:$C$990,$C14,SUMMARY!I$27:I$990),0)</f>
        <v>0</v>
      </c>
      <c r="S14" s="192">
        <f>IFERROR(SUMIF(SUMMARY!$C$27:$C$990,$C14,SUMMARY!J$27:J$990),0)</f>
        <v>30</v>
      </c>
      <c r="T14" s="192">
        <f>IFERROR(SUMIF(SUMMARY!$C$27:$C$990,$C14,SUMMARY!K$27:K$990),0)</f>
        <v>0</v>
      </c>
      <c r="U14" s="192">
        <f>IFERROR(SUMIF(SUMMARY!$C$27:$C$990,$C14,SUMMARY!L$27:L$990),0)</f>
        <v>0</v>
      </c>
      <c r="V14" s="192">
        <f>IFERROR(SUMIF(SUMMARY!$C$27:$C$990,$C14,SUMMARY!M$27:M$990),0)</f>
        <v>10</v>
      </c>
      <c r="W14" s="192">
        <f>IFERROR(SUMIF(SUMMARY!$C$27:$C$990,$C14,SUMMARY!N$27:N$990),0)</f>
        <v>0</v>
      </c>
      <c r="X14" s="192">
        <f>IFERROR(SUMIF(SUMMARY!$C$27:$C$990,$C14,SUMMARY!O$27:O$990),0)</f>
        <v>0</v>
      </c>
      <c r="Y14" s="192">
        <f>IFERROR(SUMIF(SUMMARY!$C$27:$C$990,$C14,SUMMARY!P$27:P$990),0)</f>
        <v>0</v>
      </c>
      <c r="Z14" s="190"/>
      <c r="AA14" s="237"/>
      <c r="AB14" s="238"/>
      <c r="AC14" s="239"/>
      <c r="AD14" s="228"/>
      <c r="AE14" s="228"/>
      <c r="AF14" s="228"/>
    </row>
    <row r="15" spans="2:35" ht="10.8" customHeight="1">
      <c r="B15" s="226"/>
      <c r="C15" s="186" t="s">
        <v>16</v>
      </c>
      <c r="D15" s="194">
        <f t="shared" si="10"/>
        <v>2330</v>
      </c>
      <c r="E15" s="195"/>
      <c r="F15" s="195"/>
      <c r="G15" s="196">
        <f t="shared" ref="G15:Y15" si="11">G16+G17+G18+G19</f>
        <v>244</v>
      </c>
      <c r="H15" s="196">
        <f t="shared" si="11"/>
        <v>0</v>
      </c>
      <c r="I15" s="196">
        <f t="shared" si="11"/>
        <v>0</v>
      </c>
      <c r="J15" s="196">
        <f t="shared" si="11"/>
        <v>227</v>
      </c>
      <c r="K15" s="196">
        <f t="shared" si="11"/>
        <v>0</v>
      </c>
      <c r="L15" s="196">
        <f t="shared" si="11"/>
        <v>0</v>
      </c>
      <c r="M15" s="196">
        <f t="shared" si="11"/>
        <v>346</v>
      </c>
      <c r="N15" s="196">
        <f t="shared" si="11"/>
        <v>0</v>
      </c>
      <c r="O15" s="196">
        <f t="shared" si="11"/>
        <v>0</v>
      </c>
      <c r="P15" s="196">
        <f t="shared" si="11"/>
        <v>441</v>
      </c>
      <c r="Q15" s="196">
        <f t="shared" si="11"/>
        <v>0</v>
      </c>
      <c r="R15" s="196">
        <f t="shared" si="11"/>
        <v>0</v>
      </c>
      <c r="S15" s="196">
        <f t="shared" si="11"/>
        <v>351</v>
      </c>
      <c r="T15" s="196">
        <f t="shared" si="11"/>
        <v>0</v>
      </c>
      <c r="U15" s="196">
        <f t="shared" si="11"/>
        <v>0</v>
      </c>
      <c r="V15" s="196">
        <f t="shared" si="11"/>
        <v>428</v>
      </c>
      <c r="W15" s="196">
        <f t="shared" si="11"/>
        <v>0</v>
      </c>
      <c r="X15" s="197">
        <f t="shared" si="11"/>
        <v>0</v>
      </c>
      <c r="Y15" s="196">
        <f t="shared" si="11"/>
        <v>293</v>
      </c>
      <c r="Z15" s="198"/>
      <c r="AA15" s="229">
        <f ca="1">E4/SUMMARY!J7</f>
        <v>0.7332827586206897</v>
      </c>
      <c r="AB15" s="229"/>
      <c r="AC15" s="229"/>
      <c r="AD15" s="230">
        <f>E4</f>
        <v>255182.40000000002</v>
      </c>
      <c r="AE15" s="230"/>
      <c r="AF15" s="230"/>
    </row>
    <row r="16" spans="2:35" ht="10.8" customHeight="1">
      <c r="B16" s="226"/>
      <c r="C16" s="191" t="s">
        <v>626</v>
      </c>
      <c r="D16" s="199">
        <f t="shared" si="10"/>
        <v>464</v>
      </c>
      <c r="E16" s="195"/>
      <c r="F16" s="195"/>
      <c r="G16" s="200">
        <v>46</v>
      </c>
      <c r="H16" s="201">
        <v>0</v>
      </c>
      <c r="I16" s="201">
        <v>0</v>
      </c>
      <c r="J16" s="202">
        <v>36</v>
      </c>
      <c r="K16" s="202">
        <v>0</v>
      </c>
      <c r="L16" s="202">
        <v>0</v>
      </c>
      <c r="M16" s="202">
        <v>32</v>
      </c>
      <c r="N16" s="203">
        <f>IFERROR(SUMIF(SUMMARY!$C$27:$C$990,$C16,SUMMARY!CQ$27:CQ$990),0)</f>
        <v>0</v>
      </c>
      <c r="O16" s="203">
        <f>IFERROR(SUMIF(SUMMARY!$C$27:$C$990,$C16,SUMMARY!CR$27:CR$990),0)</f>
        <v>0</v>
      </c>
      <c r="P16" s="203">
        <f>IFERROR(SUMIF(SUMMARY!$C$27:$C$990,$C16,SUMMARY!G$27:G$990),0)</f>
        <v>123</v>
      </c>
      <c r="Q16" s="204">
        <f>IFERROR(SUMIF(SUMMARY!$C$27:$C$990,$C16,SUMMARY!H$27:H$990),0)</f>
        <v>0</v>
      </c>
      <c r="R16" s="204">
        <f>IFERROR(SUMIF(SUMMARY!$C$27:$C$990,$C16,SUMMARY!I$27:I$990),0)</f>
        <v>0</v>
      </c>
      <c r="S16" s="203">
        <f>IFERROR(SUMIF(SUMMARY!$C$27:$C$990,$C16,SUMMARY!J$27:J$990),0)</f>
        <v>49</v>
      </c>
      <c r="T16" s="204">
        <f>IFERROR(SUMIF(SUMMARY!$C$27:$C$990,$C16,SUMMARY!K$27:K$990),0)</f>
        <v>0</v>
      </c>
      <c r="U16" s="204">
        <f>IFERROR(SUMIF(SUMMARY!$C$27:$C$990,$C16,SUMMARY!L$27:L$990),0)</f>
        <v>0</v>
      </c>
      <c r="V16" s="203">
        <f>IFERROR(SUMIF(SUMMARY!$C$27:$C$990,$C16,SUMMARY!M$27:M$990),0)</f>
        <v>72</v>
      </c>
      <c r="W16" s="204">
        <f>IFERROR(SUMIF(SUMMARY!$C$27:$C$990,$C16,SUMMARY!N$27:N$990),0)</f>
        <v>0</v>
      </c>
      <c r="X16" s="205">
        <f>IFERROR(SUMIF(SUMMARY!$C$27:$C$990,$C16,SUMMARY!O$27:O$990),0)</f>
        <v>0</v>
      </c>
      <c r="Y16" s="203">
        <f>IFERROR(SUMIF(SUMMARY!$C$27:$C$990,$C16,SUMMARY!P$27:P$990),0)</f>
        <v>106</v>
      </c>
      <c r="Z16" s="198"/>
      <c r="AA16" s="229"/>
      <c r="AB16" s="229"/>
      <c r="AC16" s="229"/>
      <c r="AD16" s="230"/>
      <c r="AE16" s="230"/>
      <c r="AF16" s="230"/>
    </row>
    <row r="17" spans="2:32" ht="10.8" customHeight="1">
      <c r="B17" s="226"/>
      <c r="C17" s="191" t="s">
        <v>627</v>
      </c>
      <c r="D17" s="199">
        <f t="shared" si="10"/>
        <v>512</v>
      </c>
      <c r="E17" s="195"/>
      <c r="F17" s="195"/>
      <c r="G17" s="200">
        <v>62</v>
      </c>
      <c r="H17" s="201">
        <v>0</v>
      </c>
      <c r="I17" s="201">
        <v>0</v>
      </c>
      <c r="J17" s="202">
        <v>67</v>
      </c>
      <c r="K17" s="202">
        <v>0</v>
      </c>
      <c r="L17" s="202">
        <v>0</v>
      </c>
      <c r="M17" s="202">
        <v>46</v>
      </c>
      <c r="N17" s="203">
        <f>IFERROR(SUMIF(SUMMARY!$C$27:$C$990,$C17,SUMMARY!CQ$27:CQ$990),0)</f>
        <v>0</v>
      </c>
      <c r="O17" s="203">
        <f>IFERROR(SUMIF(SUMMARY!$C$27:$C$990,$C17,SUMMARY!CR$27:CR$990),0)</f>
        <v>0</v>
      </c>
      <c r="P17" s="203">
        <f>IFERROR(SUMIF(SUMMARY!$C$27:$C$990,$C17,SUMMARY!G$27:G$990),0)</f>
        <v>125</v>
      </c>
      <c r="Q17" s="204">
        <f>IFERROR(SUMIF(SUMMARY!$C$27:$C$990,$C17,SUMMARY!H$27:H$990),0)</f>
        <v>0</v>
      </c>
      <c r="R17" s="204">
        <f>IFERROR(SUMIF(SUMMARY!$C$27:$C$990,$C17,SUMMARY!I$27:I$990),0)</f>
        <v>0</v>
      </c>
      <c r="S17" s="203">
        <f>IFERROR(SUMIF(SUMMARY!$C$27:$C$990,$C17,SUMMARY!J$27:J$990),0)</f>
        <v>70</v>
      </c>
      <c r="T17" s="204">
        <f>IFERROR(SUMIF(SUMMARY!$C$27:$C$990,$C17,SUMMARY!K$27:K$990),0)</f>
        <v>0</v>
      </c>
      <c r="U17" s="204">
        <f>IFERROR(SUMIF(SUMMARY!$C$27:$C$990,$C17,SUMMARY!L$27:L$990),0)</f>
        <v>0</v>
      </c>
      <c r="V17" s="203">
        <f>IFERROR(SUMIF(SUMMARY!$C$27:$C$990,$C17,SUMMARY!M$27:M$990),0)</f>
        <v>70</v>
      </c>
      <c r="W17" s="204">
        <f>IFERROR(SUMIF(SUMMARY!$C$27:$C$990,$C17,SUMMARY!N$27:N$990),0)</f>
        <v>0</v>
      </c>
      <c r="X17" s="205">
        <f>IFERROR(SUMIF(SUMMARY!$C$27:$C$990,$C17,SUMMARY!O$27:O$990),0)</f>
        <v>0</v>
      </c>
      <c r="Y17" s="203">
        <f>IFERROR(SUMIF(SUMMARY!$C$27:$C$990,$C17,SUMMARY!P$27:P$990),0)</f>
        <v>72</v>
      </c>
      <c r="Z17" s="198"/>
      <c r="AA17" s="229"/>
      <c r="AB17" s="229"/>
      <c r="AC17" s="229"/>
      <c r="AD17" s="230"/>
      <c r="AE17" s="230"/>
      <c r="AF17" s="230"/>
    </row>
    <row r="18" spans="2:32" ht="10.8" customHeight="1">
      <c r="B18" s="226"/>
      <c r="C18" s="191" t="s">
        <v>628</v>
      </c>
      <c r="D18" s="199">
        <f t="shared" si="10"/>
        <v>997</v>
      </c>
      <c r="E18" s="195"/>
      <c r="F18" s="195"/>
      <c r="G18" s="200">
        <v>77</v>
      </c>
      <c r="H18" s="201">
        <v>0</v>
      </c>
      <c r="I18" s="201">
        <v>0</v>
      </c>
      <c r="J18" s="202">
        <v>91</v>
      </c>
      <c r="K18" s="202">
        <v>0</v>
      </c>
      <c r="L18" s="202">
        <v>0</v>
      </c>
      <c r="M18" s="202">
        <v>204</v>
      </c>
      <c r="N18" s="203">
        <f>IFERROR(SUMIF(SUMMARY!$C$27:$C$990,$C18,SUMMARY!CQ$27:CQ$990),0)</f>
        <v>0</v>
      </c>
      <c r="O18" s="203">
        <f>IFERROR(SUMIF(SUMMARY!$C$27:$C$990,$C18,SUMMARY!CR$27:CR$990),0)</f>
        <v>0</v>
      </c>
      <c r="P18" s="203">
        <f>IFERROR(SUMIF(SUMMARY!$C$27:$C$990,$C18,SUMMARY!G$27:G$990),0)</f>
        <v>152</v>
      </c>
      <c r="Q18" s="204">
        <f>IFERROR(SUMIF(SUMMARY!$C$27:$C$990,$C18,SUMMARY!H$27:H$990),0)</f>
        <v>0</v>
      </c>
      <c r="R18" s="204">
        <f>IFERROR(SUMIF(SUMMARY!$C$27:$C$990,$C18,SUMMARY!I$27:I$990),0)</f>
        <v>0</v>
      </c>
      <c r="S18" s="203">
        <f>IFERROR(SUMIF(SUMMARY!$C$27:$C$990,$C18,SUMMARY!J$27:J$990),0)</f>
        <v>181</v>
      </c>
      <c r="T18" s="204">
        <f>IFERROR(SUMIF(SUMMARY!$C$27:$C$990,$C18,SUMMARY!K$27:K$990),0)</f>
        <v>0</v>
      </c>
      <c r="U18" s="204">
        <f>IFERROR(SUMIF(SUMMARY!$C$27:$C$990,$C18,SUMMARY!L$27:L$990),0)</f>
        <v>0</v>
      </c>
      <c r="V18" s="203">
        <f>IFERROR(SUMIF(SUMMARY!$C$27:$C$990,$C18,SUMMARY!M$27:M$990),0)</f>
        <v>207</v>
      </c>
      <c r="W18" s="204">
        <f>IFERROR(SUMIF(SUMMARY!$C$27:$C$990,$C18,SUMMARY!N$27:N$990),0)</f>
        <v>0</v>
      </c>
      <c r="X18" s="205">
        <f>IFERROR(SUMIF(SUMMARY!$C$27:$C$990,$C18,SUMMARY!O$27:O$990),0)</f>
        <v>0</v>
      </c>
      <c r="Y18" s="203">
        <f>IFERROR(SUMIF(SUMMARY!$C$27:$C$990,$C18,SUMMARY!P$27:P$990),0)</f>
        <v>85</v>
      </c>
      <c r="Z18" s="198"/>
      <c r="AA18" s="229"/>
      <c r="AB18" s="229"/>
      <c r="AC18" s="229"/>
      <c r="AD18" s="230"/>
      <c r="AE18" s="230"/>
      <c r="AF18" s="230"/>
    </row>
    <row r="19" spans="2:32" ht="10.8" customHeight="1">
      <c r="B19" s="226"/>
      <c r="C19" s="191" t="s">
        <v>629</v>
      </c>
      <c r="D19" s="199">
        <f t="shared" si="10"/>
        <v>357</v>
      </c>
      <c r="E19" s="195"/>
      <c r="F19" s="195"/>
      <c r="G19" s="200">
        <v>59</v>
      </c>
      <c r="H19" s="201">
        <v>0</v>
      </c>
      <c r="I19" s="201">
        <v>0</v>
      </c>
      <c r="J19" s="202">
        <v>33</v>
      </c>
      <c r="K19" s="202">
        <v>0</v>
      </c>
      <c r="L19" s="202">
        <v>0</v>
      </c>
      <c r="M19" s="202">
        <v>64</v>
      </c>
      <c r="N19" s="203">
        <f>IFERROR(SUMIF(SUMMARY!$C$27:$C$990,$C19,SUMMARY!CQ$27:CQ$990),0)</f>
        <v>0</v>
      </c>
      <c r="O19" s="203">
        <f>IFERROR(SUMIF(SUMMARY!$C$27:$C$990,$C19,SUMMARY!CR$27:CR$990),0)</f>
        <v>0</v>
      </c>
      <c r="P19" s="203">
        <f>IFERROR(SUMIF(SUMMARY!$C$27:$C$990,$C19,SUMMARY!G$27:G$990),0)</f>
        <v>41</v>
      </c>
      <c r="Q19" s="204">
        <f>IFERROR(SUMIF(SUMMARY!$C$27:$C$990,$C19,SUMMARY!H$27:H$990),0)</f>
        <v>0</v>
      </c>
      <c r="R19" s="204">
        <f>IFERROR(SUMIF(SUMMARY!$C$27:$C$990,$C19,SUMMARY!I$27:I$990),0)</f>
        <v>0</v>
      </c>
      <c r="S19" s="203">
        <f>IFERROR(SUMIF(SUMMARY!$C$27:$C$990,$C19,SUMMARY!J$27:J$990),0)</f>
        <v>51</v>
      </c>
      <c r="T19" s="204">
        <f>IFERROR(SUMIF(SUMMARY!$C$27:$C$990,$C19,SUMMARY!K$27:K$990),0)</f>
        <v>0</v>
      </c>
      <c r="U19" s="204">
        <f>IFERROR(SUMIF(SUMMARY!$C$27:$C$990,$C19,SUMMARY!L$27:L$990),0)</f>
        <v>0</v>
      </c>
      <c r="V19" s="203">
        <f>IFERROR(SUMIF(SUMMARY!$C$27:$C$990,$C19,SUMMARY!M$27:M$990),0)</f>
        <v>79</v>
      </c>
      <c r="W19" s="204">
        <f>IFERROR(SUMIF(SUMMARY!$C$27:$C$990,$C19,SUMMARY!N$27:N$990),0)</f>
        <v>0</v>
      </c>
      <c r="X19" s="205">
        <f>IFERROR(SUMIF(SUMMARY!$C$27:$C$990,$C19,SUMMARY!O$27:O$990),0)</f>
        <v>0</v>
      </c>
      <c r="Y19" s="203">
        <f>IFERROR(SUMIF(SUMMARY!$C$27:$C$990,$C19,SUMMARY!P$27:P$990),0)</f>
        <v>30</v>
      </c>
      <c r="Z19" s="198"/>
      <c r="AA19" s="229"/>
      <c r="AB19" s="229"/>
      <c r="AC19" s="229"/>
      <c r="AD19" s="230"/>
      <c r="AE19" s="230"/>
      <c r="AF19" s="230"/>
    </row>
    <row r="20" spans="2:32" ht="10.8" customHeight="1">
      <c r="B20" s="226"/>
      <c r="C20" s="186" t="s">
        <v>465</v>
      </c>
      <c r="D20" s="194">
        <f t="shared" si="10"/>
        <v>616</v>
      </c>
      <c r="E20" s="195"/>
      <c r="F20" s="195"/>
      <c r="G20" s="206">
        <f t="shared" ref="G20:Y20" si="12">G21+G22+G23+G24</f>
        <v>72</v>
      </c>
      <c r="H20" s="196">
        <f t="shared" si="12"/>
        <v>0</v>
      </c>
      <c r="I20" s="196">
        <f t="shared" si="12"/>
        <v>0</v>
      </c>
      <c r="J20" s="196">
        <f t="shared" si="12"/>
        <v>67</v>
      </c>
      <c r="K20" s="196">
        <f t="shared" si="12"/>
        <v>0</v>
      </c>
      <c r="L20" s="196">
        <f t="shared" si="12"/>
        <v>0</v>
      </c>
      <c r="M20" s="196">
        <f t="shared" si="12"/>
        <v>84</v>
      </c>
      <c r="N20" s="196">
        <f t="shared" si="12"/>
        <v>0</v>
      </c>
      <c r="O20" s="196">
        <f t="shared" si="12"/>
        <v>0</v>
      </c>
      <c r="P20" s="196">
        <f t="shared" si="12"/>
        <v>114</v>
      </c>
      <c r="Q20" s="196">
        <f t="shared" si="12"/>
        <v>0</v>
      </c>
      <c r="R20" s="196">
        <f t="shared" si="12"/>
        <v>0</v>
      </c>
      <c r="S20" s="196">
        <f t="shared" si="12"/>
        <v>90</v>
      </c>
      <c r="T20" s="196">
        <f t="shared" si="12"/>
        <v>0</v>
      </c>
      <c r="U20" s="196">
        <f t="shared" si="12"/>
        <v>0</v>
      </c>
      <c r="V20" s="196">
        <f t="shared" si="12"/>
        <v>107</v>
      </c>
      <c r="W20" s="196">
        <f t="shared" si="12"/>
        <v>0</v>
      </c>
      <c r="X20" s="197">
        <f t="shared" si="12"/>
        <v>0</v>
      </c>
      <c r="Y20" s="196">
        <f t="shared" si="12"/>
        <v>82</v>
      </c>
      <c r="Z20" s="198"/>
      <c r="AA20" s="229"/>
      <c r="AB20" s="229"/>
      <c r="AC20" s="229"/>
      <c r="AD20" s="230"/>
      <c r="AE20" s="230"/>
      <c r="AF20" s="230"/>
    </row>
    <row r="21" spans="2:32" ht="10.8" customHeight="1">
      <c r="B21" s="226"/>
      <c r="C21" s="191" t="s">
        <v>30</v>
      </c>
      <c r="D21" s="199">
        <f t="shared" si="10"/>
        <v>139</v>
      </c>
      <c r="E21" s="195"/>
      <c r="F21" s="195"/>
      <c r="G21" s="200">
        <v>17</v>
      </c>
      <c r="H21" s="201">
        <v>0</v>
      </c>
      <c r="I21" s="201">
        <v>0</v>
      </c>
      <c r="J21" s="202">
        <v>13</v>
      </c>
      <c r="K21" s="202">
        <v>0</v>
      </c>
      <c r="L21" s="202">
        <v>0</v>
      </c>
      <c r="M21" s="202">
        <v>12</v>
      </c>
      <c r="N21" s="203">
        <f>IFERROR(SUMIF(SUMMARY!$C$27:$C$990,$C21,SUMMARY!CQ$27:CQ$990),0)</f>
        <v>0</v>
      </c>
      <c r="O21" s="203">
        <f>IFERROR(SUMIF(SUMMARY!$C$27:$C$990,$C21,SUMMARY!CR$27:CR$990),0)</f>
        <v>0</v>
      </c>
      <c r="P21" s="203">
        <f>IFERROR(SUMIF(SUMMARY!$C$27:$C$990,$C21,SUMMARY!G$27:G$990),0)</f>
        <v>32</v>
      </c>
      <c r="Q21" s="204">
        <f>IFERROR(SUMIF(SUMMARY!$C$27:$C$990,$C21,SUMMARY!H$27:H$990),0)</f>
        <v>0</v>
      </c>
      <c r="R21" s="204">
        <f>IFERROR(SUMIF(SUMMARY!$C$27:$C$990,$C21,SUMMARY!I$27:I$990),0)</f>
        <v>0</v>
      </c>
      <c r="S21" s="203">
        <f>IFERROR(SUMIF(SUMMARY!$C$27:$C$990,$C21,SUMMARY!J$27:J$990),0)</f>
        <v>15</v>
      </c>
      <c r="T21" s="204">
        <f>IFERROR(SUMIF(SUMMARY!$C$27:$C$990,$C21,SUMMARY!K$27:K$990),0)</f>
        <v>0</v>
      </c>
      <c r="U21" s="204">
        <f>IFERROR(SUMIF(SUMMARY!$C$27:$C$990,$C21,SUMMARY!L$27:L$990),0)</f>
        <v>0</v>
      </c>
      <c r="V21" s="203">
        <f>IFERROR(SUMIF(SUMMARY!$C$27:$C$990,$C21,SUMMARY!M$27:M$990),0)</f>
        <v>21</v>
      </c>
      <c r="W21" s="204">
        <f>IFERROR(SUMIF(SUMMARY!$C$27:$C$990,$C21,SUMMARY!N$27:N$990),0)</f>
        <v>0</v>
      </c>
      <c r="X21" s="205">
        <f>IFERROR(SUMIF(SUMMARY!$C$27:$C$990,$C21,SUMMARY!O$27:O$990),0)</f>
        <v>0</v>
      </c>
      <c r="Y21" s="203">
        <f>IFERROR(SUMIF(SUMMARY!$C$27:$C$990,$C21,SUMMARY!P$27:P$990),0)</f>
        <v>29</v>
      </c>
      <c r="Z21" s="198"/>
      <c r="AA21" s="229"/>
      <c r="AB21" s="229"/>
      <c r="AC21" s="229"/>
      <c r="AD21" s="230"/>
      <c r="AE21" s="230"/>
      <c r="AF21" s="230"/>
    </row>
    <row r="22" spans="2:32" ht="10.8" customHeight="1">
      <c r="B22" s="226"/>
      <c r="C22" s="191" t="s">
        <v>31</v>
      </c>
      <c r="D22" s="199">
        <f t="shared" si="10"/>
        <v>136</v>
      </c>
      <c r="E22" s="195"/>
      <c r="F22" s="195"/>
      <c r="G22" s="200">
        <v>19</v>
      </c>
      <c r="H22" s="201">
        <v>0</v>
      </c>
      <c r="I22" s="201">
        <v>0</v>
      </c>
      <c r="J22" s="202">
        <v>18</v>
      </c>
      <c r="K22" s="202">
        <v>0</v>
      </c>
      <c r="L22" s="202">
        <v>0</v>
      </c>
      <c r="M22" s="202">
        <v>14</v>
      </c>
      <c r="N22" s="203">
        <f>IFERROR(SUMIF(SUMMARY!$C$27:$C$990,$C22,SUMMARY!CQ$27:CQ$990),0)</f>
        <v>0</v>
      </c>
      <c r="O22" s="203">
        <f>IFERROR(SUMIF(SUMMARY!$C$27:$C$990,$C22,SUMMARY!CR$27:CR$990),0)</f>
        <v>0</v>
      </c>
      <c r="P22" s="203">
        <f>IFERROR(SUMIF(SUMMARY!$C$27:$C$990,$C22,SUMMARY!G$27:G$990),0)</f>
        <v>30</v>
      </c>
      <c r="Q22" s="204">
        <f>IFERROR(SUMIF(SUMMARY!$C$27:$C$990,$C22,SUMMARY!H$27:H$990),0)</f>
        <v>0</v>
      </c>
      <c r="R22" s="204">
        <f>IFERROR(SUMIF(SUMMARY!$C$27:$C$990,$C22,SUMMARY!I$27:I$990),0)</f>
        <v>0</v>
      </c>
      <c r="S22" s="203">
        <f>IFERROR(SUMIF(SUMMARY!$C$27:$C$990,$C22,SUMMARY!J$27:J$990),0)</f>
        <v>17</v>
      </c>
      <c r="T22" s="204">
        <f>IFERROR(SUMIF(SUMMARY!$C$27:$C$990,$C22,SUMMARY!K$27:K$990),0)</f>
        <v>0</v>
      </c>
      <c r="U22" s="204">
        <f>IFERROR(SUMIF(SUMMARY!$C$27:$C$990,$C22,SUMMARY!L$27:L$990),0)</f>
        <v>0</v>
      </c>
      <c r="V22" s="203">
        <f>IFERROR(SUMIF(SUMMARY!$C$27:$C$990,$C22,SUMMARY!M$27:M$990),0)</f>
        <v>22</v>
      </c>
      <c r="W22" s="204">
        <f>IFERROR(SUMIF(SUMMARY!$C$27:$C$990,$C22,SUMMARY!N$27:N$990),0)</f>
        <v>0</v>
      </c>
      <c r="X22" s="205">
        <f>IFERROR(SUMIF(SUMMARY!$C$27:$C$990,$C22,SUMMARY!O$27:O$990),0)</f>
        <v>0</v>
      </c>
      <c r="Y22" s="203">
        <f>IFERROR(SUMIF(SUMMARY!$C$27:$C$990,$C22,SUMMARY!P$27:P$990),0)</f>
        <v>16</v>
      </c>
      <c r="Z22" s="198"/>
      <c r="AA22" s="229"/>
      <c r="AB22" s="229"/>
      <c r="AC22" s="229"/>
      <c r="AD22" s="230"/>
      <c r="AE22" s="230"/>
      <c r="AF22" s="230"/>
    </row>
    <row r="23" spans="2:32" ht="10.8" customHeight="1">
      <c r="B23" s="226"/>
      <c r="C23" s="191" t="s">
        <v>32</v>
      </c>
      <c r="D23" s="199">
        <f t="shared" si="10"/>
        <v>254</v>
      </c>
      <c r="E23" s="195"/>
      <c r="F23" s="195"/>
      <c r="G23" s="200">
        <v>24</v>
      </c>
      <c r="H23" s="201">
        <v>0</v>
      </c>
      <c r="I23" s="201">
        <v>0</v>
      </c>
      <c r="J23" s="202">
        <v>28</v>
      </c>
      <c r="K23" s="202">
        <v>0</v>
      </c>
      <c r="L23" s="202">
        <v>0</v>
      </c>
      <c r="M23" s="202">
        <v>42</v>
      </c>
      <c r="N23" s="203">
        <f>IFERROR(SUMIF(SUMMARY!$C$27:$C$990,$C23,SUMMARY!CQ$27:CQ$990),0)</f>
        <v>0</v>
      </c>
      <c r="O23" s="203">
        <f>IFERROR(SUMIF(SUMMARY!$C$27:$C$990,$C23,SUMMARY!CR$27:CR$990),0)</f>
        <v>0</v>
      </c>
      <c r="P23" s="203">
        <f>IFERROR(SUMIF(SUMMARY!$C$27:$C$990,$C23,SUMMARY!G$27:G$990),0)</f>
        <v>40</v>
      </c>
      <c r="Q23" s="204">
        <f>IFERROR(SUMIF(SUMMARY!$C$27:$C$990,$C23,SUMMARY!H$27:H$990),0)</f>
        <v>0</v>
      </c>
      <c r="R23" s="204">
        <f>IFERROR(SUMIF(SUMMARY!$C$27:$C$990,$C23,SUMMARY!I$27:I$990),0)</f>
        <v>0</v>
      </c>
      <c r="S23" s="203">
        <f>IFERROR(SUMIF(SUMMARY!$C$27:$C$990,$C23,SUMMARY!J$27:J$990),0)</f>
        <v>46</v>
      </c>
      <c r="T23" s="204">
        <f>IFERROR(SUMIF(SUMMARY!$C$27:$C$990,$C23,SUMMARY!K$27:K$990),0)</f>
        <v>0</v>
      </c>
      <c r="U23" s="204">
        <f>IFERROR(SUMIF(SUMMARY!$C$27:$C$990,$C23,SUMMARY!L$27:L$990),0)</f>
        <v>0</v>
      </c>
      <c r="V23" s="203">
        <f>IFERROR(SUMIF(SUMMARY!$C$27:$C$990,$C23,SUMMARY!M$27:M$990),0)</f>
        <v>46</v>
      </c>
      <c r="W23" s="204">
        <f>IFERROR(SUMIF(SUMMARY!$C$27:$C$990,$C23,SUMMARY!N$27:N$990),0)</f>
        <v>0</v>
      </c>
      <c r="X23" s="205">
        <f>IFERROR(SUMIF(SUMMARY!$C$27:$C$990,$C23,SUMMARY!O$27:O$990),0)</f>
        <v>0</v>
      </c>
      <c r="Y23" s="203">
        <f>IFERROR(SUMIF(SUMMARY!$C$27:$C$990,$C23,SUMMARY!P$27:P$990),0)</f>
        <v>28</v>
      </c>
      <c r="Z23" s="198"/>
      <c r="AA23" s="229"/>
      <c r="AB23" s="229"/>
      <c r="AC23" s="229"/>
      <c r="AD23" s="230"/>
      <c r="AE23" s="230"/>
      <c r="AF23" s="230"/>
    </row>
    <row r="24" spans="2:32" ht="10.8" customHeight="1">
      <c r="B24" s="226"/>
      <c r="C24" s="191" t="s">
        <v>33</v>
      </c>
      <c r="D24" s="199">
        <f t="shared" si="10"/>
        <v>87</v>
      </c>
      <c r="E24" s="195"/>
      <c r="F24" s="195"/>
      <c r="G24" s="200">
        <v>12</v>
      </c>
      <c r="H24" s="201">
        <v>0</v>
      </c>
      <c r="I24" s="201">
        <v>0</v>
      </c>
      <c r="J24" s="202">
        <v>8</v>
      </c>
      <c r="K24" s="202">
        <v>0</v>
      </c>
      <c r="L24" s="202">
        <v>0</v>
      </c>
      <c r="M24" s="202">
        <v>16</v>
      </c>
      <c r="N24" s="203">
        <f>IFERROR(SUMIF(SUMMARY!$C$27:$C$990,$C24,SUMMARY!CQ$27:CQ$990),0)</f>
        <v>0</v>
      </c>
      <c r="O24" s="203">
        <f>IFERROR(SUMIF(SUMMARY!$C$27:$C$990,$C24,SUMMARY!CR$27:CR$990),0)</f>
        <v>0</v>
      </c>
      <c r="P24" s="203">
        <f>IFERROR(SUMIF(SUMMARY!$C$27:$C$990,$C24,SUMMARY!G$27:G$990),0)</f>
        <v>12</v>
      </c>
      <c r="Q24" s="204">
        <f>IFERROR(SUMIF(SUMMARY!$C$27:$C$990,$C24,SUMMARY!H$27:H$990),0)</f>
        <v>0</v>
      </c>
      <c r="R24" s="204">
        <f>IFERROR(SUMIF(SUMMARY!$C$27:$C$990,$C24,SUMMARY!I$27:I$990),0)</f>
        <v>0</v>
      </c>
      <c r="S24" s="203">
        <f>IFERROR(SUMIF(SUMMARY!$C$27:$C$990,$C24,SUMMARY!J$27:J$990),0)</f>
        <v>12</v>
      </c>
      <c r="T24" s="204">
        <f>IFERROR(SUMIF(SUMMARY!$C$27:$C$990,$C24,SUMMARY!K$27:K$990),0)</f>
        <v>0</v>
      </c>
      <c r="U24" s="204">
        <f>IFERROR(SUMIF(SUMMARY!$C$27:$C$990,$C24,SUMMARY!L$27:L$990),0)</f>
        <v>0</v>
      </c>
      <c r="V24" s="203">
        <f>IFERROR(SUMIF(SUMMARY!$C$27:$C$990,$C24,SUMMARY!M$27:M$990),0)</f>
        <v>18</v>
      </c>
      <c r="W24" s="204">
        <f>IFERROR(SUMIF(SUMMARY!$C$27:$C$990,$C24,SUMMARY!N$27:N$990),0)</f>
        <v>0</v>
      </c>
      <c r="X24" s="205">
        <f>IFERROR(SUMIF(SUMMARY!$C$27:$C$990,$C24,SUMMARY!O$27:O$990),0)</f>
        <v>0</v>
      </c>
      <c r="Y24" s="203">
        <f>IFERROR(SUMIF(SUMMARY!$C$27:$C$990,$C24,SUMMARY!P$27:P$990),0)</f>
        <v>9</v>
      </c>
      <c r="Z24" s="198"/>
      <c r="AA24" s="229"/>
      <c r="AB24" s="229"/>
      <c r="AC24" s="229"/>
      <c r="AD24" s="230"/>
      <c r="AE24" s="230"/>
      <c r="AF24" s="230"/>
    </row>
    <row r="25" spans="2:32" ht="10.8" customHeight="1">
      <c r="B25" s="226"/>
      <c r="C25" s="186" t="s">
        <v>477</v>
      </c>
      <c r="D25" s="213">
        <f>G25+J25+M25+P25+S25+V25+Y25</f>
        <v>1049</v>
      </c>
      <c r="E25" s="195"/>
      <c r="F25" s="195"/>
      <c r="G25" s="207">
        <f>G26+G27+G28</f>
        <v>112</v>
      </c>
      <c r="H25" s="208" t="e">
        <f t="shared" ref="H25:I25" si="13">H26+H27+H28+H29</f>
        <v>#REF!</v>
      </c>
      <c r="I25" s="208" t="e">
        <f t="shared" si="13"/>
        <v>#REF!</v>
      </c>
      <c r="J25" s="209">
        <f t="shared" ref="J25:Y25" si="14">J26+J27+J28</f>
        <v>76</v>
      </c>
      <c r="K25" s="209">
        <f t="shared" si="14"/>
        <v>0</v>
      </c>
      <c r="L25" s="209">
        <f t="shared" si="14"/>
        <v>0</v>
      </c>
      <c r="M25" s="209">
        <f t="shared" si="14"/>
        <v>233</v>
      </c>
      <c r="N25" s="209">
        <f t="shared" si="14"/>
        <v>0</v>
      </c>
      <c r="O25" s="209">
        <f t="shared" si="14"/>
        <v>0</v>
      </c>
      <c r="P25" s="209">
        <f t="shared" si="14"/>
        <v>160</v>
      </c>
      <c r="Q25" s="209">
        <f t="shared" si="14"/>
        <v>0</v>
      </c>
      <c r="R25" s="209">
        <f t="shared" si="14"/>
        <v>0</v>
      </c>
      <c r="S25" s="209">
        <f t="shared" si="14"/>
        <v>233</v>
      </c>
      <c r="T25" s="209">
        <f t="shared" si="14"/>
        <v>0</v>
      </c>
      <c r="U25" s="209">
        <f t="shared" si="14"/>
        <v>0</v>
      </c>
      <c r="V25" s="209">
        <f t="shared" si="14"/>
        <v>159</v>
      </c>
      <c r="W25" s="209">
        <f t="shared" si="14"/>
        <v>0</v>
      </c>
      <c r="X25" s="210">
        <f t="shared" si="14"/>
        <v>0</v>
      </c>
      <c r="Y25" s="209">
        <f t="shared" si="14"/>
        <v>76</v>
      </c>
      <c r="Z25" s="211"/>
      <c r="AA25" s="229"/>
      <c r="AB25" s="229"/>
      <c r="AC25" s="229"/>
      <c r="AD25" s="230"/>
      <c r="AE25" s="230"/>
      <c r="AF25" s="230"/>
    </row>
    <row r="26" spans="2:32" ht="10.8" customHeight="1">
      <c r="B26" s="226"/>
      <c r="C26" s="191" t="s">
        <v>182</v>
      </c>
      <c r="D26" s="199">
        <f t="shared" si="10"/>
        <v>472</v>
      </c>
      <c r="E26" s="195"/>
      <c r="F26" s="195"/>
      <c r="G26" s="200">
        <v>72</v>
      </c>
      <c r="H26" s="212">
        <v>0</v>
      </c>
      <c r="I26" s="212">
        <v>0</v>
      </c>
      <c r="J26" s="202">
        <v>60</v>
      </c>
      <c r="K26" s="202">
        <v>0</v>
      </c>
      <c r="L26" s="202">
        <v>0</v>
      </c>
      <c r="M26" s="202">
        <v>65</v>
      </c>
      <c r="N26" s="203">
        <f>IFERROR(SUMIF(SUMMARY!$C$27:$C$990,$C26,SUMMARY!CQ$27:CQ$990),0)</f>
        <v>0</v>
      </c>
      <c r="O26" s="203">
        <f>IFERROR(SUMIF(SUMMARY!$C$27:$C$990,$C26,SUMMARY!CR$27:CR$990),0)</f>
        <v>0</v>
      </c>
      <c r="P26" s="203">
        <f>IFERROR(SUMIF(SUMMARY!$C$27:$C$990,$C26,SUMMARY!G$27:G$990),0)</f>
        <v>100</v>
      </c>
      <c r="Q26" s="204">
        <f>IFERROR(SUMIF(SUMMARY!$C$27:$C$990,$C26,SUMMARY!H$27:H$990),0)</f>
        <v>0</v>
      </c>
      <c r="R26" s="204">
        <f>IFERROR(SUMIF(SUMMARY!$C$27:$C$990,$C26,SUMMARY!I$27:I$990),0)</f>
        <v>0</v>
      </c>
      <c r="S26" s="203">
        <f>IFERROR(SUMIF(SUMMARY!$C$27:$C$990,$C26,SUMMARY!J$27:J$990),0)</f>
        <v>88</v>
      </c>
      <c r="T26" s="204">
        <f>IFERROR(SUMIF(SUMMARY!$C$27:$C$990,$C26,SUMMARY!K$27:K$990),0)</f>
        <v>0</v>
      </c>
      <c r="U26" s="204">
        <f>IFERROR(SUMIF(SUMMARY!$C$27:$C$990,$C26,SUMMARY!L$27:L$990),0)</f>
        <v>0</v>
      </c>
      <c r="V26" s="203">
        <f>IFERROR(SUMIF(SUMMARY!$C$27:$C$990,$C26,SUMMARY!M$27:M$990),0)</f>
        <v>47</v>
      </c>
      <c r="W26" s="204">
        <f>IFERROR(SUMIF(SUMMARY!$C$27:$C$990,$C26,SUMMARY!N$27:N$990),0)</f>
        <v>0</v>
      </c>
      <c r="X26" s="205">
        <f>IFERROR(SUMIF(SUMMARY!$C$27:$C$990,$C26,SUMMARY!O$27:O$990),0)</f>
        <v>0</v>
      </c>
      <c r="Y26" s="203">
        <f>IFERROR(SUMIF(SUMMARY!$C$27:$C$990,$C26,SUMMARY!P$27:P$990),0)</f>
        <v>40</v>
      </c>
      <c r="Z26" s="198"/>
      <c r="AA26" s="229"/>
      <c r="AB26" s="229"/>
      <c r="AC26" s="229"/>
      <c r="AD26" s="230"/>
      <c r="AE26" s="230"/>
      <c r="AF26" s="230"/>
    </row>
    <row r="27" spans="2:32" ht="10.8" customHeight="1">
      <c r="B27" s="226"/>
      <c r="C27" s="191" t="s">
        <v>190</v>
      </c>
      <c r="D27" s="199">
        <f t="shared" si="10"/>
        <v>25</v>
      </c>
      <c r="E27" s="195"/>
      <c r="F27" s="195"/>
      <c r="G27" s="200">
        <v>4</v>
      </c>
      <c r="H27" s="212">
        <v>0</v>
      </c>
      <c r="I27" s="212">
        <v>0</v>
      </c>
      <c r="J27" s="202">
        <v>4</v>
      </c>
      <c r="K27" s="202">
        <v>0</v>
      </c>
      <c r="L27" s="202">
        <v>0</v>
      </c>
      <c r="M27" s="202">
        <v>0</v>
      </c>
      <c r="N27" s="203">
        <f>IFERROR(SUMIF(SUMMARY!$C$27:$C$990,$C27,SUMMARY!CQ$27:CQ$990),0)</f>
        <v>0</v>
      </c>
      <c r="O27" s="203">
        <f>IFERROR(SUMIF(SUMMARY!$C$27:$C$990,$C27,SUMMARY!CR$27:CR$990),0)</f>
        <v>0</v>
      </c>
      <c r="P27" s="203">
        <f>IFERROR(SUMIF(SUMMARY!$C$27:$C$990,$C27,SUMMARY!G$27:G$990),0)</f>
        <v>0</v>
      </c>
      <c r="Q27" s="204">
        <f>IFERROR(SUMIF(SUMMARY!$C$27:$C$990,$C27,SUMMARY!H$27:H$990),0)</f>
        <v>0</v>
      </c>
      <c r="R27" s="204">
        <f>IFERROR(SUMIF(SUMMARY!$C$27:$C$990,$C27,SUMMARY!I$27:I$990),0)</f>
        <v>0</v>
      </c>
      <c r="S27" s="203">
        <f>IFERROR(SUMIF(SUMMARY!$C$27:$C$990,$C27,SUMMARY!J$27:J$990),0)</f>
        <v>1</v>
      </c>
      <c r="T27" s="204">
        <f>IFERROR(SUMIF(SUMMARY!$C$27:$C$990,$C27,SUMMARY!K$27:K$990),0)</f>
        <v>0</v>
      </c>
      <c r="U27" s="204">
        <f>IFERROR(SUMIF(SUMMARY!$C$27:$C$990,$C27,SUMMARY!L$27:L$990),0)</f>
        <v>0</v>
      </c>
      <c r="V27" s="203">
        <f>IFERROR(SUMIF(SUMMARY!$C$27:$C$990,$C27,SUMMARY!M$27:M$990),0)</f>
        <v>16</v>
      </c>
      <c r="W27" s="204">
        <f>IFERROR(SUMIF(SUMMARY!$C$27:$C$990,$C27,SUMMARY!N$27:N$990),0)</f>
        <v>0</v>
      </c>
      <c r="X27" s="205">
        <f>IFERROR(SUMIF(SUMMARY!$C$27:$C$990,$C27,SUMMARY!O$27:O$990),0)</f>
        <v>0</v>
      </c>
      <c r="Y27" s="203">
        <f>IFERROR(SUMIF(SUMMARY!$C$27:$C$990,$C27,SUMMARY!P$27:P$990),0)</f>
        <v>0</v>
      </c>
      <c r="Z27" s="198"/>
      <c r="AA27" s="229"/>
      <c r="AB27" s="229"/>
      <c r="AC27" s="229"/>
      <c r="AD27" s="230"/>
      <c r="AE27" s="230"/>
      <c r="AF27" s="230"/>
    </row>
    <row r="28" spans="2:32" ht="10.8" customHeight="1">
      <c r="B28" s="226"/>
      <c r="C28" s="191" t="s">
        <v>191</v>
      </c>
      <c r="D28" s="199">
        <f t="shared" si="10"/>
        <v>552</v>
      </c>
      <c r="E28" s="195"/>
      <c r="F28" s="195"/>
      <c r="G28" s="200">
        <v>36</v>
      </c>
      <c r="H28" s="212">
        <v>0</v>
      </c>
      <c r="I28" s="212">
        <v>0</v>
      </c>
      <c r="J28" s="202">
        <v>12</v>
      </c>
      <c r="K28" s="202">
        <v>0</v>
      </c>
      <c r="L28" s="202">
        <v>0</v>
      </c>
      <c r="M28" s="202">
        <v>168</v>
      </c>
      <c r="N28" s="203">
        <f>IFERROR(SUMIF(SUMMARY!$C$27:$C$990,$C28,SUMMARY!CQ$27:CQ$990),0)</f>
        <v>0</v>
      </c>
      <c r="O28" s="203">
        <f>IFERROR(SUMIF(SUMMARY!$C$27:$C$990,$C28,SUMMARY!CR$27:CR$990),0)</f>
        <v>0</v>
      </c>
      <c r="P28" s="203">
        <f>IFERROR(SUMIF(SUMMARY!$C$27:$C$990,$C28,SUMMARY!G$27:G$990),0)</f>
        <v>60</v>
      </c>
      <c r="Q28" s="204">
        <f>IFERROR(SUMIF(SUMMARY!$C$27:$C$990,$C28,SUMMARY!H$27:H$990),0)</f>
        <v>0</v>
      </c>
      <c r="R28" s="204">
        <f>IFERROR(SUMIF(SUMMARY!$C$27:$C$990,$C28,SUMMARY!I$27:I$990),0)</f>
        <v>0</v>
      </c>
      <c r="S28" s="203">
        <f>IFERROR(SUMIF(SUMMARY!$C$27:$C$990,$C28,SUMMARY!J$27:J$990),0)</f>
        <v>144</v>
      </c>
      <c r="T28" s="204">
        <f>IFERROR(SUMIF(SUMMARY!$C$27:$C$990,$C28,SUMMARY!K$27:K$990),0)</f>
        <v>0</v>
      </c>
      <c r="U28" s="204">
        <f>IFERROR(SUMIF(SUMMARY!$C$27:$C$990,$C28,SUMMARY!L$27:L$990),0)</f>
        <v>0</v>
      </c>
      <c r="V28" s="203">
        <f>IFERROR(SUMIF(SUMMARY!$C$27:$C$990,$C28,SUMMARY!M$27:M$990),0)</f>
        <v>96</v>
      </c>
      <c r="W28" s="204">
        <f>IFERROR(SUMIF(SUMMARY!$C$27:$C$990,$C28,SUMMARY!N$27:N$990),0)</f>
        <v>0</v>
      </c>
      <c r="X28" s="205">
        <f>IFERROR(SUMIF(SUMMARY!$C$27:$C$990,$C28,SUMMARY!O$27:O$990),0)</f>
        <v>0</v>
      </c>
      <c r="Y28" s="203">
        <f>IFERROR(SUMIF(SUMMARY!$C$27:$C$990,$C28,SUMMARY!P$27:P$990),0)</f>
        <v>36</v>
      </c>
      <c r="Z28" s="198"/>
      <c r="AA28" s="229"/>
      <c r="AB28" s="229"/>
      <c r="AC28" s="229"/>
      <c r="AD28" s="230"/>
      <c r="AE28" s="230"/>
      <c r="AF28" s="230"/>
    </row>
    <row r="29" spans="2:32" ht="10.8" customHeight="1">
      <c r="B29" s="226"/>
      <c r="C29" s="186" t="s">
        <v>340</v>
      </c>
      <c r="D29" s="213">
        <f t="shared" si="10"/>
        <v>179</v>
      </c>
      <c r="E29" s="214"/>
      <c r="F29" s="214"/>
      <c r="G29" s="207">
        <f>G30+G35</f>
        <v>9</v>
      </c>
      <c r="H29" s="208" t="e">
        <f>H30+H35+#REF!+H36</f>
        <v>#REF!</v>
      </c>
      <c r="I29" s="208" t="e">
        <f>I30+I35+#REF!+I36</f>
        <v>#REF!</v>
      </c>
      <c r="J29" s="209">
        <f t="shared" ref="J29:Y29" si="15">J30+J35</f>
        <v>15</v>
      </c>
      <c r="K29" s="209">
        <f t="shared" si="15"/>
        <v>0</v>
      </c>
      <c r="L29" s="209">
        <f t="shared" si="15"/>
        <v>0</v>
      </c>
      <c r="M29" s="209">
        <f t="shared" si="15"/>
        <v>26</v>
      </c>
      <c r="N29" s="209">
        <f t="shared" si="15"/>
        <v>0</v>
      </c>
      <c r="O29" s="209">
        <f t="shared" si="15"/>
        <v>0</v>
      </c>
      <c r="P29" s="209">
        <f t="shared" si="15"/>
        <v>42</v>
      </c>
      <c r="Q29" s="209">
        <f t="shared" si="15"/>
        <v>0</v>
      </c>
      <c r="R29" s="209">
        <f t="shared" si="15"/>
        <v>0</v>
      </c>
      <c r="S29" s="209">
        <f t="shared" si="15"/>
        <v>48</v>
      </c>
      <c r="T29" s="209">
        <f t="shared" si="15"/>
        <v>0</v>
      </c>
      <c r="U29" s="209">
        <f t="shared" si="15"/>
        <v>0</v>
      </c>
      <c r="V29" s="209">
        <f t="shared" si="15"/>
        <v>30</v>
      </c>
      <c r="W29" s="209">
        <f t="shared" si="15"/>
        <v>0</v>
      </c>
      <c r="X29" s="210">
        <f t="shared" si="15"/>
        <v>0</v>
      </c>
      <c r="Y29" s="209">
        <f t="shared" si="15"/>
        <v>9</v>
      </c>
      <c r="Z29" s="211"/>
      <c r="AA29" s="229"/>
      <c r="AB29" s="229"/>
      <c r="AC29" s="229"/>
      <c r="AD29" s="230"/>
      <c r="AE29" s="230"/>
      <c r="AF29" s="230"/>
    </row>
    <row r="30" spans="2:32" ht="10.8" customHeight="1">
      <c r="B30" s="226"/>
      <c r="C30" s="191" t="s">
        <v>60</v>
      </c>
      <c r="D30" s="199">
        <f t="shared" si="10"/>
        <v>166</v>
      </c>
      <c r="E30" s="195"/>
      <c r="F30" s="195"/>
      <c r="G30" s="200">
        <v>7</v>
      </c>
      <c r="H30" s="212">
        <v>0</v>
      </c>
      <c r="I30" s="212">
        <v>0</v>
      </c>
      <c r="J30" s="202">
        <v>12</v>
      </c>
      <c r="K30" s="202">
        <v>0</v>
      </c>
      <c r="L30" s="202">
        <v>0</v>
      </c>
      <c r="M30" s="202">
        <v>26</v>
      </c>
      <c r="N30" s="203">
        <f>IFERROR(SUMIF(SUMMARY!$C$27:$C$990,$C30,SUMMARY!CQ$27:CQ$990),0)</f>
        <v>0</v>
      </c>
      <c r="O30" s="203">
        <f>IFERROR(SUMIF(SUMMARY!$C$27:$C$990,$C30,SUMMARY!CR$27:CR$990),0)</f>
        <v>0</v>
      </c>
      <c r="P30" s="203">
        <f>IFERROR(SUMIF(SUMMARY!$C$27:$C$990,$C30,SUMMARY!G$27:G$990),0)</f>
        <v>41</v>
      </c>
      <c r="Q30" s="204">
        <f>IFERROR(SUMIF(SUMMARY!$C$27:$C$990,$C30,SUMMARY!H$27:H$990),0)</f>
        <v>0</v>
      </c>
      <c r="R30" s="204">
        <f>IFERROR(SUMIF(SUMMARY!$C$27:$C$990,$C30,SUMMARY!I$27:I$990),0)</f>
        <v>0</v>
      </c>
      <c r="S30" s="203">
        <f>IFERROR(SUMIF(SUMMARY!$C$27:$C$990,$C30,SUMMARY!J$27:J$990),0)</f>
        <v>44</v>
      </c>
      <c r="T30" s="204">
        <f>IFERROR(SUMIF(SUMMARY!$C$27:$C$990,$C30,SUMMARY!K$27:K$990),0)</f>
        <v>0</v>
      </c>
      <c r="U30" s="204">
        <f>IFERROR(SUMIF(SUMMARY!$C$27:$C$990,$C30,SUMMARY!L$27:L$990),0)</f>
        <v>0</v>
      </c>
      <c r="V30" s="203">
        <f>IFERROR(SUMIF(SUMMARY!$C$27:$C$990,$C30,SUMMARY!M$27:M$990),0)</f>
        <v>27</v>
      </c>
      <c r="W30" s="204">
        <f>IFERROR(SUMIF(SUMMARY!$C$27:$C$990,$C30,SUMMARY!N$27:N$990),0)</f>
        <v>0</v>
      </c>
      <c r="X30" s="205">
        <f>IFERROR(SUMIF(SUMMARY!$C$27:$C$990,$C30,SUMMARY!O$27:O$990),0)</f>
        <v>0</v>
      </c>
      <c r="Y30" s="203">
        <f>IFERROR(SUMIF(SUMMARY!$C$27:$C$990,$C30,SUMMARY!P$27:P$990),0)</f>
        <v>9</v>
      </c>
      <c r="Z30" s="198"/>
      <c r="AA30" s="229"/>
      <c r="AB30" s="229"/>
      <c r="AC30" s="229"/>
      <c r="AD30" s="230"/>
      <c r="AE30" s="230"/>
      <c r="AF30" s="230"/>
    </row>
    <row r="31" spans="2:32" ht="10.8" customHeight="1">
      <c r="B31" s="226"/>
      <c r="C31" s="191" t="s">
        <v>84</v>
      </c>
      <c r="D31" s="199">
        <f t="shared" si="10"/>
        <v>145</v>
      </c>
      <c r="E31" s="195"/>
      <c r="F31" s="195"/>
      <c r="G31" s="200">
        <v>11</v>
      </c>
      <c r="H31" s="212">
        <v>0</v>
      </c>
      <c r="I31" s="212">
        <v>0</v>
      </c>
      <c r="J31" s="202">
        <v>12</v>
      </c>
      <c r="K31" s="202">
        <v>0</v>
      </c>
      <c r="L31" s="202">
        <v>0</v>
      </c>
      <c r="M31" s="202">
        <v>40</v>
      </c>
      <c r="N31" s="203">
        <f>IFERROR(SUMIF(SUMMARY!$C$27:$C$990,$C31,SUMMARY!CQ$27:CQ$990),0)</f>
        <v>0</v>
      </c>
      <c r="O31" s="203">
        <f>IFERROR(SUMIF(SUMMARY!$C$27:$C$990,$C31,SUMMARY!CR$27:CR$990),0)</f>
        <v>0</v>
      </c>
      <c r="P31" s="203">
        <f>IFERROR(SUMIF(SUMMARY!$C$27:$C$990,$C31,SUMMARY!G$27:G$990),0)</f>
        <v>32</v>
      </c>
      <c r="Q31" s="204">
        <f>IFERROR(SUMIF(SUMMARY!$C$27:$C$990,$C31,SUMMARY!H$27:H$990),0)</f>
        <v>0</v>
      </c>
      <c r="R31" s="204">
        <f>IFERROR(SUMIF(SUMMARY!$C$27:$C$990,$C31,SUMMARY!I$27:I$990),0)</f>
        <v>0</v>
      </c>
      <c r="S31" s="203">
        <f>IFERROR(SUMIF(SUMMARY!$C$27:$C$990,$C31,SUMMARY!J$27:J$990),0)</f>
        <v>24</v>
      </c>
      <c r="T31" s="204">
        <f>IFERROR(SUMIF(SUMMARY!$C$27:$C$990,$C31,SUMMARY!K$27:K$990),0)</f>
        <v>0</v>
      </c>
      <c r="U31" s="204">
        <f>IFERROR(SUMIF(SUMMARY!$C$27:$C$990,$C31,SUMMARY!L$27:L$990),0)</f>
        <v>0</v>
      </c>
      <c r="V31" s="203">
        <f>IFERROR(SUMIF(SUMMARY!$C$27:$C$990,$C31,SUMMARY!M$27:M$990),0)</f>
        <v>22</v>
      </c>
      <c r="W31" s="204">
        <f>IFERROR(SUMIF(SUMMARY!$C$27:$C$990,$C31,SUMMARY!N$27:N$990),0)</f>
        <v>0</v>
      </c>
      <c r="X31" s="205">
        <f>IFERROR(SUMIF(SUMMARY!$C$27:$C$990,$C31,SUMMARY!O$27:O$990),0)</f>
        <v>0</v>
      </c>
      <c r="Y31" s="203">
        <f>IFERROR(SUMIF(SUMMARY!$C$27:$C$990,$C31,SUMMARY!P$27:P$990),0)</f>
        <v>4</v>
      </c>
      <c r="Z31" s="198"/>
      <c r="AA31" s="229"/>
      <c r="AB31" s="229"/>
      <c r="AC31" s="229"/>
      <c r="AD31" s="230"/>
      <c r="AE31" s="230"/>
      <c r="AF31" s="230"/>
    </row>
    <row r="32" spans="2:32" ht="10.8" customHeight="1">
      <c r="B32" s="226"/>
      <c r="C32" s="186" t="s">
        <v>291</v>
      </c>
      <c r="D32" s="194">
        <f t="shared" si="10"/>
        <v>291</v>
      </c>
      <c r="E32" s="195"/>
      <c r="F32" s="195"/>
      <c r="G32" s="206">
        <v>24</v>
      </c>
      <c r="H32" s="208">
        <v>0</v>
      </c>
      <c r="I32" s="208">
        <v>0</v>
      </c>
      <c r="J32" s="216">
        <v>41</v>
      </c>
      <c r="K32" s="216">
        <v>0</v>
      </c>
      <c r="L32" s="216">
        <v>0</v>
      </c>
      <c r="M32" s="216">
        <v>29</v>
      </c>
      <c r="N32" s="196">
        <f>IFERROR(SUMIF(SUMMARY!$C$27:$C$990,$C32,SUMMARY!CQ$27:CQ$990),0)</f>
        <v>0</v>
      </c>
      <c r="O32" s="196">
        <f>IFERROR(SUMIF(SUMMARY!$C$27:$C$990,$C32,SUMMARY!CR$27:CR$990),0)</f>
        <v>0</v>
      </c>
      <c r="P32" s="196">
        <f>IFERROR(SUMIF(SUMMARY!$C$27:$C$990,$C32,SUMMARY!G$27:G$990),0)</f>
        <v>53</v>
      </c>
      <c r="Q32" s="209">
        <f>IFERROR(SUMIF(SUMMARY!$C$27:$C$990,$C32,SUMMARY!H$27:H$990),0)</f>
        <v>0</v>
      </c>
      <c r="R32" s="209">
        <f>IFERROR(SUMIF(SUMMARY!$C$27:$C$990,$C32,SUMMARY!I$27:I$990),0)</f>
        <v>0</v>
      </c>
      <c r="S32" s="196">
        <f>IFERROR(SUMIF(SUMMARY!$C$27:$C$990,$C32,SUMMARY!J$27:J$990),0)</f>
        <v>75</v>
      </c>
      <c r="T32" s="209">
        <f>IFERROR(SUMIF(SUMMARY!$C$27:$C$990,$C32,SUMMARY!K$27:K$990),0)</f>
        <v>0</v>
      </c>
      <c r="U32" s="209">
        <f>IFERROR(SUMIF(SUMMARY!$C$27:$C$990,$C32,SUMMARY!L$27:L$990),0)</f>
        <v>0</v>
      </c>
      <c r="V32" s="196">
        <f>IFERROR(SUMIF(SUMMARY!$C$27:$C$990,$C32,SUMMARY!M$27:M$990),0)</f>
        <v>33</v>
      </c>
      <c r="W32" s="209">
        <f>IFERROR(SUMIF(SUMMARY!$C$27:$C$990,$C32,SUMMARY!N$27:N$990),0)</f>
        <v>0</v>
      </c>
      <c r="X32" s="210">
        <f>IFERROR(SUMIF(SUMMARY!$C$27:$C$990,$C32,SUMMARY!O$27:O$990),0)</f>
        <v>0</v>
      </c>
      <c r="Y32" s="196">
        <f>IFERROR(SUMIF(SUMMARY!$C$27:$C$990,$C32,SUMMARY!P$27:P$990),0)</f>
        <v>36</v>
      </c>
      <c r="Z32" s="198"/>
      <c r="AA32" s="229"/>
      <c r="AB32" s="229"/>
      <c r="AC32" s="229"/>
      <c r="AD32" s="230"/>
      <c r="AE32" s="230"/>
      <c r="AF32" s="230"/>
    </row>
    <row r="33" spans="2:32" ht="10.8" customHeight="1">
      <c r="B33" s="226"/>
      <c r="C33" s="186" t="s">
        <v>303</v>
      </c>
      <c r="D33" s="213">
        <f t="shared" si="10"/>
        <v>383</v>
      </c>
      <c r="E33" s="195"/>
      <c r="F33" s="195"/>
      <c r="G33" s="206">
        <v>16</v>
      </c>
      <c r="H33" s="208">
        <v>0</v>
      </c>
      <c r="I33" s="208">
        <v>0</v>
      </c>
      <c r="J33" s="216">
        <v>80</v>
      </c>
      <c r="K33" s="216">
        <v>0</v>
      </c>
      <c r="L33" s="216">
        <v>0</v>
      </c>
      <c r="M33" s="216">
        <v>106</v>
      </c>
      <c r="N33" s="196">
        <f>IFERROR(SUMIF(SUMMARY!$C$27:$C$990,$C33,SUMMARY!CQ$27:CQ$990),0)</f>
        <v>0</v>
      </c>
      <c r="O33" s="196">
        <f>IFERROR(SUMIF(SUMMARY!$C$27:$C$990,$C33,SUMMARY!CR$27:CR$990),0)</f>
        <v>0</v>
      </c>
      <c r="P33" s="196">
        <f>IFERROR(SUMIF(SUMMARY!$C$27:$C$990,$C33,SUMMARY!G$27:G$990),0)</f>
        <v>49</v>
      </c>
      <c r="Q33" s="209">
        <f>IFERROR(SUMIF(SUMMARY!$C$27:$C$990,$C33,SUMMARY!H$27:H$990),0)</f>
        <v>0</v>
      </c>
      <c r="R33" s="209">
        <f>IFERROR(SUMIF(SUMMARY!$C$27:$C$990,$C33,SUMMARY!I$27:I$990),0)</f>
        <v>0</v>
      </c>
      <c r="S33" s="196">
        <f>IFERROR(SUMIF(SUMMARY!$C$27:$C$990,$C33,SUMMARY!J$27:J$990),0)</f>
        <v>56</v>
      </c>
      <c r="T33" s="209">
        <f>IFERROR(SUMIF(SUMMARY!$C$27:$C$990,$C33,SUMMARY!K$27:K$990),0)</f>
        <v>0</v>
      </c>
      <c r="U33" s="209">
        <f>IFERROR(SUMIF(SUMMARY!$C$27:$C$990,$C33,SUMMARY!L$27:L$990),0)</f>
        <v>0</v>
      </c>
      <c r="V33" s="196">
        <f>IFERROR(SUMIF(SUMMARY!$C$27:$C$990,$C33,SUMMARY!M$27:M$990),0)</f>
        <v>36</v>
      </c>
      <c r="W33" s="209">
        <f>IFERROR(SUMIF(SUMMARY!$C$27:$C$990,$C33,SUMMARY!N$27:N$990),0)</f>
        <v>0</v>
      </c>
      <c r="X33" s="210">
        <f>IFERROR(SUMIF(SUMMARY!$C$27:$C$990,$C33,SUMMARY!O$27:O$990),0)</f>
        <v>0</v>
      </c>
      <c r="Y33" s="196">
        <f>IFERROR(SUMIF(SUMMARY!$C$27:$C$990,$C33,SUMMARY!P$27:P$990),0)</f>
        <v>40</v>
      </c>
      <c r="Z33" s="198"/>
      <c r="AA33" s="229"/>
      <c r="AB33" s="229"/>
      <c r="AC33" s="229"/>
      <c r="AD33" s="230"/>
      <c r="AE33" s="230"/>
      <c r="AF33" s="230"/>
    </row>
    <row r="34" spans="2:32" ht="10.8" customHeight="1">
      <c r="B34" s="226"/>
      <c r="C34" s="186" t="s">
        <v>307</v>
      </c>
      <c r="D34" s="194">
        <f t="shared" si="10"/>
        <v>16</v>
      </c>
      <c r="E34" s="195"/>
      <c r="F34" s="195"/>
      <c r="G34" s="206">
        <v>0</v>
      </c>
      <c r="H34" s="208">
        <v>0</v>
      </c>
      <c r="I34" s="208">
        <v>0</v>
      </c>
      <c r="J34" s="216">
        <v>0</v>
      </c>
      <c r="K34" s="216">
        <v>0</v>
      </c>
      <c r="L34" s="216">
        <v>0</v>
      </c>
      <c r="M34" s="216">
        <v>0</v>
      </c>
      <c r="N34" s="196">
        <f>IFERROR(SUMIF(SUMMARY!$C$27:$C$990,$C34,SUMMARY!CQ$27:CQ$990),0)</f>
        <v>0</v>
      </c>
      <c r="O34" s="196">
        <f>IFERROR(SUMIF(SUMMARY!$C$27:$C$990,$C34,SUMMARY!CR$27:CR$990),0)</f>
        <v>0</v>
      </c>
      <c r="P34" s="196">
        <f>IFERROR(SUMIF(SUMMARY!$C$27:$C$990,$C34,SUMMARY!G$27:G$990),0)</f>
        <v>0</v>
      </c>
      <c r="Q34" s="209">
        <f>IFERROR(SUMIF(SUMMARY!$C$27:$C$990,$C34,SUMMARY!H$27:H$990),0)</f>
        <v>0</v>
      </c>
      <c r="R34" s="209">
        <f>IFERROR(SUMIF(SUMMARY!$C$27:$C$990,$C34,SUMMARY!I$27:I$990),0)</f>
        <v>0</v>
      </c>
      <c r="S34" s="196">
        <f>IFERROR(SUMIF(SUMMARY!$C$27:$C$990,$C34,SUMMARY!J$27:J$990),0)</f>
        <v>14</v>
      </c>
      <c r="T34" s="209">
        <f>IFERROR(SUMIF(SUMMARY!$C$27:$C$990,$C34,SUMMARY!K$27:K$990),0)</f>
        <v>0</v>
      </c>
      <c r="U34" s="209">
        <f>IFERROR(SUMIF(SUMMARY!$C$27:$C$990,$C34,SUMMARY!L$27:L$990),0)</f>
        <v>0</v>
      </c>
      <c r="V34" s="196">
        <f>IFERROR(SUMIF(SUMMARY!$C$27:$C$990,$C34,SUMMARY!M$27:M$990),0)</f>
        <v>2</v>
      </c>
      <c r="W34" s="209">
        <f>IFERROR(SUMIF(SUMMARY!$C$27:$C$990,$C34,SUMMARY!N$27:N$990),0)</f>
        <v>0</v>
      </c>
      <c r="X34" s="210">
        <f>IFERROR(SUMIF(SUMMARY!$C$27:$C$990,$C34,SUMMARY!O$27:O$990),0)</f>
        <v>0</v>
      </c>
      <c r="Y34" s="196">
        <f>IFERROR(SUMIF(SUMMARY!$C$27:$C$990,$C34,SUMMARY!P$27:P$990),0)</f>
        <v>0</v>
      </c>
      <c r="Z34" s="198"/>
      <c r="AA34" s="229"/>
      <c r="AB34" s="229"/>
      <c r="AC34" s="229"/>
      <c r="AD34" s="230"/>
      <c r="AE34" s="230"/>
      <c r="AF34" s="230"/>
    </row>
    <row r="35" spans="2:32" ht="10.8" customHeight="1">
      <c r="B35" s="226"/>
      <c r="C35" s="186" t="s">
        <v>979</v>
      </c>
      <c r="D35" s="194">
        <f t="shared" si="10"/>
        <v>13</v>
      </c>
      <c r="E35" s="195"/>
      <c r="F35" s="195"/>
      <c r="G35" s="206">
        <v>2</v>
      </c>
      <c r="H35" s="208">
        <v>0</v>
      </c>
      <c r="I35" s="208">
        <v>0</v>
      </c>
      <c r="J35" s="216">
        <v>3</v>
      </c>
      <c r="K35" s="216">
        <v>0</v>
      </c>
      <c r="L35" s="216">
        <v>0</v>
      </c>
      <c r="M35" s="216">
        <v>0</v>
      </c>
      <c r="N35" s="196">
        <f>IFERROR(SUMIF(SUMMARY!$C$27:$C$990,$C35,SUMMARY!CQ$27:CQ$990),0)</f>
        <v>0</v>
      </c>
      <c r="O35" s="196">
        <f>IFERROR(SUMIF(SUMMARY!$C$27:$C$990,$C35,SUMMARY!CR$27:CR$990),0)</f>
        <v>0</v>
      </c>
      <c r="P35" s="196">
        <f>IFERROR(SUMIF(SUMMARY!$C$27:$C$990,$C35,SUMMARY!G$27:G$990),0)</f>
        <v>1</v>
      </c>
      <c r="Q35" s="209">
        <f>IFERROR(SUMIF(SUMMARY!$C$27:$C$990,$C35,SUMMARY!H$27:H$990),0)</f>
        <v>0</v>
      </c>
      <c r="R35" s="209">
        <f>IFERROR(SUMIF(SUMMARY!$C$27:$C$990,$C35,SUMMARY!I$27:I$990),0)</f>
        <v>0</v>
      </c>
      <c r="S35" s="196">
        <f>IFERROR(SUMIF(SUMMARY!$C$27:$C$990,$C35,SUMMARY!J$27:J$990),0)</f>
        <v>4</v>
      </c>
      <c r="T35" s="209">
        <f>IFERROR(SUMIF(SUMMARY!$C$27:$C$990,$C35,SUMMARY!K$27:K$990),0)</f>
        <v>0</v>
      </c>
      <c r="U35" s="209">
        <f>IFERROR(SUMIF(SUMMARY!$C$27:$C$990,$C35,SUMMARY!L$27:L$990),0)</f>
        <v>0</v>
      </c>
      <c r="V35" s="196">
        <f>IFERROR(SUMIF(SUMMARY!$C$27:$C$990,$C35,SUMMARY!M$27:M$990),0)</f>
        <v>3</v>
      </c>
      <c r="W35" s="209">
        <f>IFERROR(SUMIF(SUMMARY!$C$27:$C$990,$C35,SUMMARY!N$27:N$990),0)</f>
        <v>0</v>
      </c>
      <c r="X35" s="210">
        <f>IFERROR(SUMIF(SUMMARY!$C$27:$C$990,$C35,SUMMARY!O$27:O$990),0)</f>
        <v>0</v>
      </c>
      <c r="Y35" s="196">
        <f>IFERROR(SUMIF(SUMMARY!$C$27:$C$990,$C35,SUMMARY!P$27:P$990),0)</f>
        <v>0</v>
      </c>
      <c r="Z35" s="198"/>
      <c r="AA35" s="229"/>
      <c r="AB35" s="229"/>
      <c r="AC35" s="229"/>
      <c r="AD35" s="230"/>
      <c r="AE35" s="230"/>
      <c r="AF35" s="230"/>
    </row>
    <row r="36" spans="2:32" ht="10.8" customHeight="1">
      <c r="B36" s="176"/>
      <c r="C36" s="176"/>
      <c r="D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212"/>
      <c r="AA36" s="229"/>
      <c r="AB36" s="229"/>
      <c r="AC36" s="229"/>
      <c r="AD36" s="230"/>
      <c r="AE36" s="230"/>
      <c r="AF36" s="230"/>
    </row>
    <row r="37" spans="2:32" ht="10.8" customHeight="1">
      <c r="B37" s="240" t="s">
        <v>976</v>
      </c>
      <c r="C37" s="227" t="s">
        <v>905</v>
      </c>
      <c r="D37" s="227"/>
      <c r="E37" s="179"/>
      <c r="F37" s="179"/>
      <c r="G37" s="180">
        <v>41750</v>
      </c>
      <c r="H37" s="180"/>
      <c r="I37" s="180"/>
      <c r="J37" s="181">
        <f>IFERROR(IF(MONTH(G37+1)&lt;=MONTH(G37),G37+1,""),"")</f>
        <v>41751</v>
      </c>
      <c r="K37" s="181">
        <f t="shared" ref="K37:Y37" si="16">IFERROR(IF(MONTH(H37+1)&lt;=MONTH(H37),H37+1,""),"")</f>
        <v>1</v>
      </c>
      <c r="L37" s="181">
        <f t="shared" si="16"/>
        <v>1</v>
      </c>
      <c r="M37" s="181">
        <f t="shared" si="16"/>
        <v>41752</v>
      </c>
      <c r="N37" s="181">
        <f t="shared" si="16"/>
        <v>2</v>
      </c>
      <c r="O37" s="181">
        <f t="shared" si="16"/>
        <v>2</v>
      </c>
      <c r="P37" s="181">
        <f t="shared" si="16"/>
        <v>41753</v>
      </c>
      <c r="Q37" s="181">
        <f t="shared" si="16"/>
        <v>3</v>
      </c>
      <c r="R37" s="181">
        <f t="shared" si="16"/>
        <v>3</v>
      </c>
      <c r="S37" s="181">
        <f t="shared" si="16"/>
        <v>41754</v>
      </c>
      <c r="T37" s="181">
        <f t="shared" si="16"/>
        <v>4</v>
      </c>
      <c r="U37" s="181">
        <f t="shared" si="16"/>
        <v>4</v>
      </c>
      <c r="V37" s="181">
        <f t="shared" si="16"/>
        <v>41755</v>
      </c>
      <c r="W37" s="181">
        <f t="shared" si="16"/>
        <v>5</v>
      </c>
      <c r="X37" s="182">
        <f t="shared" si="16"/>
        <v>5</v>
      </c>
      <c r="Y37" s="181">
        <f t="shared" si="16"/>
        <v>41756</v>
      </c>
      <c r="Z37" s="183"/>
      <c r="AA37" s="229"/>
      <c r="AB37" s="229"/>
      <c r="AC37" s="229"/>
      <c r="AD37" s="230"/>
      <c r="AE37" s="230"/>
      <c r="AF37" s="230"/>
    </row>
    <row r="38" spans="2:32" ht="10.8" customHeight="1">
      <c r="B38" s="241"/>
      <c r="C38" s="227" t="s">
        <v>907</v>
      </c>
      <c r="D38" s="227"/>
      <c r="E38" s="179"/>
      <c r="F38" s="179"/>
      <c r="G38" s="180" t="str">
        <f t="shared" ref="G38" si="17">TEXT(G37,"DDD")</f>
        <v>Mon</v>
      </c>
      <c r="H38" s="180"/>
      <c r="I38" s="180"/>
      <c r="J38" s="180" t="str">
        <f t="shared" ref="J38" si="18">TEXT(J37,"DDD")</f>
        <v>Tue</v>
      </c>
      <c r="K38" s="180"/>
      <c r="L38" s="180"/>
      <c r="M38" s="180" t="str">
        <f t="shared" ref="M38" si="19">TEXT(M37,"DDD")</f>
        <v>Wed</v>
      </c>
      <c r="N38" s="180"/>
      <c r="O38" s="180"/>
      <c r="P38" s="180" t="str">
        <f t="shared" ref="P38" si="20">TEXT(P37,"DDD")</f>
        <v>Thu</v>
      </c>
      <c r="Q38" s="180"/>
      <c r="R38" s="180"/>
      <c r="S38" s="180" t="str">
        <f t="shared" ref="S38" si="21">TEXT(S37,"DDD")</f>
        <v>Fri</v>
      </c>
      <c r="T38" s="180"/>
      <c r="U38" s="180"/>
      <c r="V38" s="180" t="str">
        <f t="shared" ref="V38" si="22">TEXT(V37,"DDD")</f>
        <v>Sat</v>
      </c>
      <c r="W38" s="180"/>
      <c r="X38" s="184"/>
      <c r="Y38" s="180" t="str">
        <f t="shared" ref="Y38" si="23">TEXT(Y37,"DDD")</f>
        <v>Sun</v>
      </c>
      <c r="Z38" s="185"/>
      <c r="AA38" s="229"/>
      <c r="AB38" s="229"/>
      <c r="AC38" s="229"/>
      <c r="AD38" s="230"/>
      <c r="AE38" s="230"/>
      <c r="AF38" s="230"/>
    </row>
    <row r="39" spans="2:32" ht="10.8" customHeight="1">
      <c r="B39" s="241"/>
      <c r="C39" s="186" t="s">
        <v>5</v>
      </c>
      <c r="D39" s="187">
        <f>G39+J39+M39+P39+S39+V39+Y39</f>
        <v>62806</v>
      </c>
      <c r="E39" s="188"/>
      <c r="F39" s="188"/>
      <c r="G39" s="187">
        <f t="shared" ref="G39:Y39" si="24">G40+G41+G42+G43</f>
        <v>6623.4000000000005</v>
      </c>
      <c r="H39" s="187">
        <f t="shared" si="24"/>
        <v>0</v>
      </c>
      <c r="I39" s="187">
        <f t="shared" si="24"/>
        <v>0</v>
      </c>
      <c r="J39" s="187">
        <f t="shared" si="24"/>
        <v>6637.7999999999993</v>
      </c>
      <c r="K39" s="187">
        <f t="shared" si="24"/>
        <v>0</v>
      </c>
      <c r="L39" s="187">
        <f t="shared" si="24"/>
        <v>0</v>
      </c>
      <c r="M39" s="187">
        <f t="shared" si="24"/>
        <v>5891.2999999999993</v>
      </c>
      <c r="N39" s="187">
        <f t="shared" si="24"/>
        <v>0</v>
      </c>
      <c r="O39" s="187">
        <f t="shared" si="24"/>
        <v>0</v>
      </c>
      <c r="P39" s="187">
        <f t="shared" si="24"/>
        <v>7304.7000000000007</v>
      </c>
      <c r="Q39" s="187">
        <f t="shared" si="24"/>
        <v>0</v>
      </c>
      <c r="R39" s="187">
        <f t="shared" si="24"/>
        <v>0</v>
      </c>
      <c r="S39" s="187">
        <f t="shared" si="24"/>
        <v>11368.100000000002</v>
      </c>
      <c r="T39" s="187">
        <f t="shared" si="24"/>
        <v>0</v>
      </c>
      <c r="U39" s="187">
        <f t="shared" si="24"/>
        <v>0</v>
      </c>
      <c r="V39" s="187">
        <f t="shared" si="24"/>
        <v>14752.000000000002</v>
      </c>
      <c r="W39" s="187">
        <f t="shared" si="24"/>
        <v>0</v>
      </c>
      <c r="X39" s="189">
        <f t="shared" si="24"/>
        <v>0</v>
      </c>
      <c r="Y39" s="187">
        <f t="shared" si="24"/>
        <v>10228.700000000001</v>
      </c>
      <c r="Z39" s="190"/>
      <c r="AA39" s="229"/>
      <c r="AB39" s="229"/>
      <c r="AC39" s="229"/>
      <c r="AD39" s="230"/>
      <c r="AE39" s="230"/>
      <c r="AF39" s="230"/>
    </row>
    <row r="40" spans="2:32" ht="10.8" customHeight="1">
      <c r="B40" s="241"/>
      <c r="C40" s="191" t="s">
        <v>0</v>
      </c>
      <c r="D40" s="192">
        <f>G40+J40+M40+P40+S40+V40+Y40</f>
        <v>18823.7</v>
      </c>
      <c r="E40" s="188"/>
      <c r="F40" s="188"/>
      <c r="G40" s="192">
        <v>2195.3000000000002</v>
      </c>
      <c r="H40" s="192">
        <v>0</v>
      </c>
      <c r="I40" s="192">
        <v>0</v>
      </c>
      <c r="J40" s="192">
        <v>1730.1999999999998</v>
      </c>
      <c r="K40" s="192">
        <v>0</v>
      </c>
      <c r="L40" s="192">
        <v>0</v>
      </c>
      <c r="M40" s="192">
        <v>1458.1999999999998</v>
      </c>
      <c r="N40" s="192">
        <v>0</v>
      </c>
      <c r="O40" s="192">
        <v>0</v>
      </c>
      <c r="P40" s="192">
        <v>2003.5</v>
      </c>
      <c r="Q40" s="192">
        <v>0</v>
      </c>
      <c r="R40" s="192">
        <v>0</v>
      </c>
      <c r="S40" s="192">
        <v>2323.8000000000002</v>
      </c>
      <c r="T40" s="192">
        <v>0</v>
      </c>
      <c r="U40" s="192">
        <v>0</v>
      </c>
      <c r="V40" s="192">
        <v>3944.8999999999996</v>
      </c>
      <c r="W40" s="192">
        <v>0</v>
      </c>
      <c r="X40" s="193">
        <v>0</v>
      </c>
      <c r="Y40" s="192">
        <v>5167.8</v>
      </c>
      <c r="Z40" s="190"/>
      <c r="AA40" s="229"/>
      <c r="AB40" s="229"/>
      <c r="AC40" s="229"/>
      <c r="AD40" s="230"/>
      <c r="AE40" s="230"/>
      <c r="AF40" s="230"/>
    </row>
    <row r="41" spans="2:32" ht="10.8" customHeight="1">
      <c r="B41" s="241"/>
      <c r="C41" s="191" t="s">
        <v>4</v>
      </c>
      <c r="D41" s="192">
        <f t="shared" ref="D41:D64" si="25">G41+J41+M41+P41+S41+V41+Y41</f>
        <v>43259.100000000013</v>
      </c>
      <c r="E41" s="188"/>
      <c r="F41" s="188"/>
      <c r="G41" s="192">
        <v>4318.1000000000004</v>
      </c>
      <c r="H41" s="192">
        <v>0</v>
      </c>
      <c r="I41" s="192">
        <v>0</v>
      </c>
      <c r="J41" s="192">
        <v>4827.5999999999995</v>
      </c>
      <c r="K41" s="192">
        <v>0</v>
      </c>
      <c r="L41" s="192">
        <v>0</v>
      </c>
      <c r="M41" s="192">
        <v>4169.8999999999996</v>
      </c>
      <c r="N41" s="192">
        <v>0</v>
      </c>
      <c r="O41" s="192">
        <v>0</v>
      </c>
      <c r="P41" s="192">
        <v>5271.2000000000007</v>
      </c>
      <c r="Q41" s="192">
        <v>0</v>
      </c>
      <c r="R41" s="192">
        <v>0</v>
      </c>
      <c r="S41" s="192">
        <v>8964.3000000000011</v>
      </c>
      <c r="T41" s="192">
        <v>0</v>
      </c>
      <c r="U41" s="192">
        <v>0</v>
      </c>
      <c r="V41" s="192">
        <v>10697.100000000002</v>
      </c>
      <c r="W41" s="192">
        <v>0</v>
      </c>
      <c r="X41" s="193">
        <v>0</v>
      </c>
      <c r="Y41" s="192">
        <v>5010.8999999999996</v>
      </c>
      <c r="Z41" s="190"/>
      <c r="AA41" s="229"/>
      <c r="AB41" s="229"/>
      <c r="AC41" s="229"/>
      <c r="AD41" s="230"/>
      <c r="AE41" s="230"/>
      <c r="AF41" s="230"/>
    </row>
    <row r="42" spans="2:32" ht="10.8" customHeight="1">
      <c r="B42" s="241"/>
      <c r="C42" s="191" t="s">
        <v>536</v>
      </c>
      <c r="D42" s="192">
        <f t="shared" si="25"/>
        <v>313.2</v>
      </c>
      <c r="E42" s="188"/>
      <c r="F42" s="188"/>
      <c r="G42" s="192">
        <v>0</v>
      </c>
      <c r="H42" s="192">
        <v>0</v>
      </c>
      <c r="I42" s="192">
        <v>0</v>
      </c>
      <c r="J42" s="192">
        <v>0</v>
      </c>
      <c r="K42" s="192">
        <v>0</v>
      </c>
      <c r="L42" s="192">
        <v>0</v>
      </c>
      <c r="M42" s="192">
        <v>263.2</v>
      </c>
      <c r="N42" s="192">
        <v>0</v>
      </c>
      <c r="O42" s="192">
        <v>0</v>
      </c>
      <c r="P42" s="192">
        <v>0</v>
      </c>
      <c r="Q42" s="192">
        <v>0</v>
      </c>
      <c r="R42" s="192">
        <v>0</v>
      </c>
      <c r="S42" s="192">
        <v>0</v>
      </c>
      <c r="T42" s="192">
        <v>0</v>
      </c>
      <c r="U42" s="192">
        <v>0</v>
      </c>
      <c r="V42" s="192">
        <v>0</v>
      </c>
      <c r="W42" s="192">
        <v>0</v>
      </c>
      <c r="X42" s="193">
        <v>0</v>
      </c>
      <c r="Y42" s="192">
        <v>50</v>
      </c>
      <c r="Z42" s="190"/>
      <c r="AA42" s="229"/>
      <c r="AB42" s="229"/>
      <c r="AC42" s="229"/>
      <c r="AD42" s="230"/>
      <c r="AE42" s="230"/>
      <c r="AF42" s="230"/>
    </row>
    <row r="43" spans="2:32" ht="10.8" customHeight="1">
      <c r="B43" s="241"/>
      <c r="C43" s="191" t="s">
        <v>3</v>
      </c>
      <c r="D43" s="192">
        <f t="shared" si="25"/>
        <v>410</v>
      </c>
      <c r="E43" s="188"/>
      <c r="F43" s="188"/>
      <c r="G43" s="192">
        <v>110</v>
      </c>
      <c r="H43" s="192">
        <v>0</v>
      </c>
      <c r="I43" s="192">
        <v>0</v>
      </c>
      <c r="J43" s="192">
        <v>80</v>
      </c>
      <c r="K43" s="192">
        <v>0</v>
      </c>
      <c r="L43" s="192">
        <v>0</v>
      </c>
      <c r="M43" s="192">
        <v>0</v>
      </c>
      <c r="N43" s="192">
        <v>0</v>
      </c>
      <c r="O43" s="192">
        <v>0</v>
      </c>
      <c r="P43" s="192">
        <v>30</v>
      </c>
      <c r="Q43" s="192">
        <v>0</v>
      </c>
      <c r="R43" s="192">
        <v>0</v>
      </c>
      <c r="S43" s="192">
        <v>80</v>
      </c>
      <c r="T43" s="192">
        <v>0</v>
      </c>
      <c r="U43" s="192">
        <v>0</v>
      </c>
      <c r="V43" s="192">
        <v>110</v>
      </c>
      <c r="W43" s="192">
        <v>0</v>
      </c>
      <c r="X43" s="193">
        <v>0</v>
      </c>
      <c r="Y43" s="192">
        <v>0</v>
      </c>
      <c r="Z43" s="190"/>
      <c r="AA43" s="229"/>
      <c r="AB43" s="229"/>
      <c r="AC43" s="229"/>
      <c r="AD43" s="230"/>
      <c r="AE43" s="230"/>
      <c r="AF43" s="230"/>
    </row>
    <row r="44" spans="2:32" ht="10.8" customHeight="1">
      <c r="B44" s="241"/>
      <c r="C44" s="186" t="s">
        <v>16</v>
      </c>
      <c r="D44" s="213">
        <f t="shared" si="25"/>
        <v>2156</v>
      </c>
      <c r="E44" s="195"/>
      <c r="F44" s="195"/>
      <c r="G44" s="206">
        <f t="shared" ref="G44:Y44" si="26">G45+G46+G47+G48</f>
        <v>247</v>
      </c>
      <c r="H44" s="196">
        <f t="shared" si="26"/>
        <v>0</v>
      </c>
      <c r="I44" s="196">
        <f t="shared" si="26"/>
        <v>0</v>
      </c>
      <c r="J44" s="196">
        <f t="shared" si="26"/>
        <v>270</v>
      </c>
      <c r="K44" s="196">
        <f t="shared" si="26"/>
        <v>0</v>
      </c>
      <c r="L44" s="196">
        <f t="shared" si="26"/>
        <v>0</v>
      </c>
      <c r="M44" s="196">
        <f t="shared" si="26"/>
        <v>210</v>
      </c>
      <c r="N44" s="196">
        <f t="shared" si="26"/>
        <v>0</v>
      </c>
      <c r="O44" s="196">
        <f t="shared" si="26"/>
        <v>0</v>
      </c>
      <c r="P44" s="196">
        <f t="shared" si="26"/>
        <v>269</v>
      </c>
      <c r="Q44" s="196">
        <f t="shared" si="26"/>
        <v>0</v>
      </c>
      <c r="R44" s="196">
        <f t="shared" si="26"/>
        <v>0</v>
      </c>
      <c r="S44" s="196">
        <f t="shared" si="26"/>
        <v>346</v>
      </c>
      <c r="T44" s="196">
        <f t="shared" si="26"/>
        <v>0</v>
      </c>
      <c r="U44" s="196">
        <f t="shared" si="26"/>
        <v>0</v>
      </c>
      <c r="V44" s="196">
        <f t="shared" si="26"/>
        <v>414</v>
      </c>
      <c r="W44" s="196">
        <f t="shared" si="26"/>
        <v>0</v>
      </c>
      <c r="X44" s="197">
        <f t="shared" si="26"/>
        <v>0</v>
      </c>
      <c r="Y44" s="196">
        <f t="shared" si="26"/>
        <v>400</v>
      </c>
      <c r="Z44" s="198"/>
      <c r="AA44" s="229"/>
      <c r="AB44" s="229"/>
      <c r="AC44" s="229"/>
      <c r="AD44" s="230"/>
      <c r="AE44" s="230"/>
      <c r="AF44" s="230"/>
    </row>
    <row r="45" spans="2:32" ht="10.8" customHeight="1">
      <c r="B45" s="241"/>
      <c r="C45" s="191" t="s">
        <v>626</v>
      </c>
      <c r="D45" s="199">
        <f t="shared" si="25"/>
        <v>451</v>
      </c>
      <c r="E45" s="195"/>
      <c r="F45" s="195"/>
      <c r="G45" s="200">
        <v>38</v>
      </c>
      <c r="H45" s="201">
        <v>0</v>
      </c>
      <c r="I45" s="201">
        <v>0</v>
      </c>
      <c r="J45" s="202">
        <v>62</v>
      </c>
      <c r="K45" s="202">
        <v>0</v>
      </c>
      <c r="L45" s="202">
        <v>0</v>
      </c>
      <c r="M45" s="202">
        <v>26</v>
      </c>
      <c r="N45" s="202">
        <v>0</v>
      </c>
      <c r="O45" s="202">
        <v>0</v>
      </c>
      <c r="P45" s="202">
        <v>51</v>
      </c>
      <c r="Q45" s="212">
        <v>0</v>
      </c>
      <c r="R45" s="212">
        <v>0</v>
      </c>
      <c r="S45" s="202">
        <v>41</v>
      </c>
      <c r="T45" s="212">
        <v>0</v>
      </c>
      <c r="U45" s="212">
        <v>0</v>
      </c>
      <c r="V45" s="202">
        <v>72</v>
      </c>
      <c r="W45" s="212">
        <v>0</v>
      </c>
      <c r="X45" s="215">
        <v>0</v>
      </c>
      <c r="Y45" s="202">
        <v>161</v>
      </c>
      <c r="Z45" s="219"/>
      <c r="AA45" s="229"/>
      <c r="AB45" s="229"/>
      <c r="AC45" s="229"/>
      <c r="AD45" s="230"/>
      <c r="AE45" s="230"/>
      <c r="AF45" s="230"/>
    </row>
    <row r="46" spans="2:32" ht="10.8" customHeight="1">
      <c r="B46" s="241"/>
      <c r="C46" s="191" t="s">
        <v>627</v>
      </c>
      <c r="D46" s="199">
        <f t="shared" si="25"/>
        <v>498</v>
      </c>
      <c r="E46" s="195"/>
      <c r="F46" s="195"/>
      <c r="G46" s="200">
        <v>55</v>
      </c>
      <c r="H46" s="201">
        <v>0</v>
      </c>
      <c r="I46" s="201">
        <v>0</v>
      </c>
      <c r="J46" s="202">
        <v>59</v>
      </c>
      <c r="K46" s="202">
        <v>0</v>
      </c>
      <c r="L46" s="202">
        <v>0</v>
      </c>
      <c r="M46" s="202">
        <v>68</v>
      </c>
      <c r="N46" s="202">
        <v>0</v>
      </c>
      <c r="O46" s="202">
        <v>0</v>
      </c>
      <c r="P46" s="202">
        <v>65</v>
      </c>
      <c r="Q46" s="212">
        <v>0</v>
      </c>
      <c r="R46" s="212">
        <v>0</v>
      </c>
      <c r="S46" s="202">
        <v>74</v>
      </c>
      <c r="T46" s="212">
        <v>0</v>
      </c>
      <c r="U46" s="212">
        <v>0</v>
      </c>
      <c r="V46" s="202">
        <v>96</v>
      </c>
      <c r="W46" s="212">
        <v>0</v>
      </c>
      <c r="X46" s="215">
        <v>0</v>
      </c>
      <c r="Y46" s="202">
        <v>81</v>
      </c>
      <c r="Z46" s="219"/>
      <c r="AA46" s="229"/>
      <c r="AB46" s="229"/>
      <c r="AC46" s="229"/>
      <c r="AD46" s="230"/>
      <c r="AE46" s="230"/>
      <c r="AF46" s="230"/>
    </row>
    <row r="47" spans="2:32" ht="10.8" customHeight="1">
      <c r="B47" s="241"/>
      <c r="C47" s="191" t="s">
        <v>628</v>
      </c>
      <c r="D47" s="199">
        <f t="shared" si="25"/>
        <v>969</v>
      </c>
      <c r="E47" s="195"/>
      <c r="F47" s="195"/>
      <c r="G47" s="200">
        <v>129</v>
      </c>
      <c r="H47" s="201">
        <v>0</v>
      </c>
      <c r="I47" s="201">
        <v>0</v>
      </c>
      <c r="J47" s="202">
        <v>130</v>
      </c>
      <c r="K47" s="202">
        <v>0</v>
      </c>
      <c r="L47" s="202">
        <v>0</v>
      </c>
      <c r="M47" s="202">
        <v>82</v>
      </c>
      <c r="N47" s="202">
        <v>0</v>
      </c>
      <c r="O47" s="202">
        <v>0</v>
      </c>
      <c r="P47" s="202">
        <v>108</v>
      </c>
      <c r="Q47" s="212">
        <v>0</v>
      </c>
      <c r="R47" s="212">
        <v>0</v>
      </c>
      <c r="S47" s="202">
        <v>219</v>
      </c>
      <c r="T47" s="212">
        <v>0</v>
      </c>
      <c r="U47" s="212">
        <v>0</v>
      </c>
      <c r="V47" s="202">
        <v>190</v>
      </c>
      <c r="W47" s="212">
        <v>0</v>
      </c>
      <c r="X47" s="215">
        <v>0</v>
      </c>
      <c r="Y47" s="202">
        <v>111</v>
      </c>
      <c r="Z47" s="219"/>
      <c r="AA47" s="229"/>
      <c r="AB47" s="229"/>
      <c r="AC47" s="229"/>
      <c r="AD47" s="230"/>
      <c r="AE47" s="230"/>
      <c r="AF47" s="230"/>
    </row>
    <row r="48" spans="2:32" ht="10.8" customHeight="1">
      <c r="B48" s="241"/>
      <c r="C48" s="191" t="s">
        <v>629</v>
      </c>
      <c r="D48" s="199">
        <f t="shared" si="25"/>
        <v>238</v>
      </c>
      <c r="E48" s="195"/>
      <c r="F48" s="195"/>
      <c r="G48" s="200">
        <v>25</v>
      </c>
      <c r="H48" s="201">
        <v>0</v>
      </c>
      <c r="I48" s="201">
        <v>0</v>
      </c>
      <c r="J48" s="202">
        <v>19</v>
      </c>
      <c r="K48" s="202">
        <v>0</v>
      </c>
      <c r="L48" s="202">
        <v>0</v>
      </c>
      <c r="M48" s="202">
        <v>34</v>
      </c>
      <c r="N48" s="202">
        <v>0</v>
      </c>
      <c r="O48" s="202">
        <v>0</v>
      </c>
      <c r="P48" s="202">
        <v>45</v>
      </c>
      <c r="Q48" s="212">
        <v>0</v>
      </c>
      <c r="R48" s="212">
        <v>0</v>
      </c>
      <c r="S48" s="202">
        <v>12</v>
      </c>
      <c r="T48" s="212">
        <v>0</v>
      </c>
      <c r="U48" s="212">
        <v>0</v>
      </c>
      <c r="V48" s="202">
        <v>56</v>
      </c>
      <c r="W48" s="212">
        <v>0</v>
      </c>
      <c r="X48" s="215">
        <v>0</v>
      </c>
      <c r="Y48" s="202">
        <v>47</v>
      </c>
      <c r="Z48" s="219"/>
      <c r="AA48" s="229"/>
      <c r="AB48" s="229"/>
      <c r="AC48" s="229"/>
      <c r="AD48" s="230"/>
      <c r="AE48" s="230"/>
      <c r="AF48" s="230"/>
    </row>
    <row r="49" spans="2:32" ht="10.8" customHeight="1">
      <c r="B49" s="241"/>
      <c r="C49" s="186" t="s">
        <v>465</v>
      </c>
      <c r="D49" s="194">
        <f t="shared" si="25"/>
        <v>581</v>
      </c>
      <c r="E49" s="195"/>
      <c r="F49" s="195"/>
      <c r="G49" s="206">
        <f t="shared" ref="G49:Y49" si="27">G50+G51+G52+G53</f>
        <v>67</v>
      </c>
      <c r="H49" s="196">
        <f t="shared" si="27"/>
        <v>0</v>
      </c>
      <c r="I49" s="196">
        <f t="shared" si="27"/>
        <v>0</v>
      </c>
      <c r="J49" s="196">
        <f t="shared" si="27"/>
        <v>78</v>
      </c>
      <c r="K49" s="196">
        <f t="shared" si="27"/>
        <v>0</v>
      </c>
      <c r="L49" s="196">
        <f t="shared" si="27"/>
        <v>0</v>
      </c>
      <c r="M49" s="196">
        <f t="shared" si="27"/>
        <v>66</v>
      </c>
      <c r="N49" s="196">
        <f t="shared" si="27"/>
        <v>0</v>
      </c>
      <c r="O49" s="196">
        <f t="shared" si="27"/>
        <v>0</v>
      </c>
      <c r="P49" s="196">
        <f t="shared" si="27"/>
        <v>72</v>
      </c>
      <c r="Q49" s="196">
        <f t="shared" si="27"/>
        <v>0</v>
      </c>
      <c r="R49" s="196">
        <f t="shared" si="27"/>
        <v>0</v>
      </c>
      <c r="S49" s="196">
        <f t="shared" si="27"/>
        <v>91</v>
      </c>
      <c r="T49" s="196">
        <f t="shared" si="27"/>
        <v>0</v>
      </c>
      <c r="U49" s="196">
        <f t="shared" si="27"/>
        <v>0</v>
      </c>
      <c r="V49" s="196">
        <f t="shared" si="27"/>
        <v>108</v>
      </c>
      <c r="W49" s="196">
        <f t="shared" si="27"/>
        <v>0</v>
      </c>
      <c r="X49" s="197">
        <f t="shared" si="27"/>
        <v>0</v>
      </c>
      <c r="Y49" s="196">
        <f t="shared" si="27"/>
        <v>99</v>
      </c>
      <c r="Z49" s="198"/>
      <c r="AA49" s="229"/>
      <c r="AB49" s="229"/>
      <c r="AC49" s="229"/>
      <c r="AD49" s="230"/>
      <c r="AE49" s="230"/>
      <c r="AF49" s="230"/>
    </row>
    <row r="50" spans="2:32" ht="10.8" customHeight="1">
      <c r="B50" s="241"/>
      <c r="C50" s="191" t="s">
        <v>30</v>
      </c>
      <c r="D50" s="199">
        <f t="shared" si="25"/>
        <v>127</v>
      </c>
      <c r="E50" s="195"/>
      <c r="F50" s="195"/>
      <c r="G50" s="202">
        <v>13</v>
      </c>
      <c r="H50" s="201">
        <v>0</v>
      </c>
      <c r="I50" s="201">
        <v>0</v>
      </c>
      <c r="J50" s="202">
        <v>15</v>
      </c>
      <c r="K50" s="202">
        <v>0</v>
      </c>
      <c r="L50" s="202">
        <v>0</v>
      </c>
      <c r="M50" s="202">
        <v>12</v>
      </c>
      <c r="N50" s="202">
        <v>0</v>
      </c>
      <c r="O50" s="202">
        <v>0</v>
      </c>
      <c r="P50" s="202">
        <v>15</v>
      </c>
      <c r="Q50" s="212">
        <v>0</v>
      </c>
      <c r="R50" s="212">
        <v>0</v>
      </c>
      <c r="S50" s="202">
        <v>12</v>
      </c>
      <c r="T50" s="212">
        <v>0</v>
      </c>
      <c r="U50" s="212">
        <v>0</v>
      </c>
      <c r="V50" s="202">
        <v>26</v>
      </c>
      <c r="W50" s="212">
        <v>0</v>
      </c>
      <c r="X50" s="215">
        <v>0</v>
      </c>
      <c r="Y50" s="202">
        <v>34</v>
      </c>
      <c r="Z50" s="219"/>
      <c r="AA50" s="229"/>
      <c r="AB50" s="229"/>
      <c r="AC50" s="229"/>
      <c r="AD50" s="230"/>
      <c r="AE50" s="230"/>
      <c r="AF50" s="230"/>
    </row>
    <row r="51" spans="2:32" ht="10.8" customHeight="1">
      <c r="B51" s="241"/>
      <c r="C51" s="191" t="s">
        <v>31</v>
      </c>
      <c r="D51" s="199">
        <f t="shared" si="25"/>
        <v>139</v>
      </c>
      <c r="E51" s="195"/>
      <c r="F51" s="195"/>
      <c r="G51" s="200">
        <v>18</v>
      </c>
      <c r="H51" s="201">
        <v>0</v>
      </c>
      <c r="I51" s="201">
        <v>0</v>
      </c>
      <c r="J51" s="202">
        <v>20</v>
      </c>
      <c r="K51" s="202">
        <v>0</v>
      </c>
      <c r="L51" s="202">
        <v>0</v>
      </c>
      <c r="M51" s="202">
        <v>18</v>
      </c>
      <c r="N51" s="202">
        <v>0</v>
      </c>
      <c r="O51" s="202">
        <v>0</v>
      </c>
      <c r="P51" s="202">
        <v>18</v>
      </c>
      <c r="Q51" s="212">
        <v>0</v>
      </c>
      <c r="R51" s="212">
        <v>0</v>
      </c>
      <c r="S51" s="202">
        <v>19</v>
      </c>
      <c r="T51" s="212">
        <v>0</v>
      </c>
      <c r="U51" s="212">
        <v>0</v>
      </c>
      <c r="V51" s="202">
        <v>23</v>
      </c>
      <c r="W51" s="212">
        <v>0</v>
      </c>
      <c r="X51" s="215">
        <v>0</v>
      </c>
      <c r="Y51" s="202">
        <v>23</v>
      </c>
      <c r="Z51" s="219"/>
      <c r="AA51" s="229"/>
      <c r="AB51" s="229"/>
      <c r="AC51" s="229"/>
      <c r="AD51" s="230"/>
      <c r="AE51" s="230"/>
      <c r="AF51" s="230"/>
    </row>
    <row r="52" spans="2:32" ht="10.8" customHeight="1">
      <c r="B52" s="241"/>
      <c r="C52" s="191" t="s">
        <v>32</v>
      </c>
      <c r="D52" s="199">
        <f t="shared" si="25"/>
        <v>246</v>
      </c>
      <c r="E52" s="195"/>
      <c r="F52" s="195"/>
      <c r="G52" s="200">
        <v>28</v>
      </c>
      <c r="H52" s="201">
        <v>0</v>
      </c>
      <c r="I52" s="201">
        <v>0</v>
      </c>
      <c r="J52" s="202">
        <v>37</v>
      </c>
      <c r="K52" s="202">
        <v>0</v>
      </c>
      <c r="L52" s="202">
        <v>0</v>
      </c>
      <c r="M52" s="202">
        <v>26</v>
      </c>
      <c r="N52" s="202">
        <v>0</v>
      </c>
      <c r="O52" s="202">
        <v>0</v>
      </c>
      <c r="P52" s="202">
        <v>28</v>
      </c>
      <c r="Q52" s="212">
        <v>0</v>
      </c>
      <c r="R52" s="212">
        <v>0</v>
      </c>
      <c r="S52" s="202">
        <v>54</v>
      </c>
      <c r="T52" s="212">
        <v>0</v>
      </c>
      <c r="U52" s="212">
        <v>0</v>
      </c>
      <c r="V52" s="202">
        <v>45</v>
      </c>
      <c r="W52" s="212">
        <v>0</v>
      </c>
      <c r="X52" s="215">
        <v>0</v>
      </c>
      <c r="Y52" s="202">
        <v>28</v>
      </c>
      <c r="Z52" s="219"/>
      <c r="AA52" s="229"/>
      <c r="AB52" s="229"/>
      <c r="AC52" s="229"/>
      <c r="AD52" s="230"/>
      <c r="AE52" s="230"/>
      <c r="AF52" s="230"/>
    </row>
    <row r="53" spans="2:32" ht="10.8" customHeight="1">
      <c r="B53" s="241"/>
      <c r="C53" s="191" t="s">
        <v>33</v>
      </c>
      <c r="D53" s="199">
        <f t="shared" si="25"/>
        <v>69</v>
      </c>
      <c r="E53" s="195"/>
      <c r="F53" s="195"/>
      <c r="G53" s="200">
        <v>8</v>
      </c>
      <c r="H53" s="201">
        <v>0</v>
      </c>
      <c r="I53" s="201">
        <v>0</v>
      </c>
      <c r="J53" s="202">
        <v>6</v>
      </c>
      <c r="K53" s="202">
        <v>0</v>
      </c>
      <c r="L53" s="202">
        <v>0</v>
      </c>
      <c r="M53" s="202">
        <v>10</v>
      </c>
      <c r="N53" s="202">
        <v>0</v>
      </c>
      <c r="O53" s="202">
        <v>0</v>
      </c>
      <c r="P53" s="202">
        <v>11</v>
      </c>
      <c r="Q53" s="212">
        <v>0</v>
      </c>
      <c r="R53" s="212">
        <v>0</v>
      </c>
      <c r="S53" s="202">
        <v>6</v>
      </c>
      <c r="T53" s="212">
        <v>0</v>
      </c>
      <c r="U53" s="212">
        <v>0</v>
      </c>
      <c r="V53" s="202">
        <v>14</v>
      </c>
      <c r="W53" s="212">
        <v>0</v>
      </c>
      <c r="X53" s="215">
        <v>0</v>
      </c>
      <c r="Y53" s="202">
        <v>14</v>
      </c>
      <c r="Z53" s="219"/>
      <c r="AA53" s="229"/>
      <c r="AB53" s="229"/>
      <c r="AC53" s="229"/>
      <c r="AD53" s="230"/>
      <c r="AE53" s="230"/>
      <c r="AF53" s="230"/>
    </row>
    <row r="54" spans="2:32" ht="10.8" customHeight="1">
      <c r="B54" s="241"/>
      <c r="C54" s="186" t="s">
        <v>477</v>
      </c>
      <c r="D54" s="194">
        <f>G54+J54+M54+P54+S54+V54+Y54</f>
        <v>930</v>
      </c>
      <c r="E54" s="195"/>
      <c r="F54" s="195"/>
      <c r="G54" s="207">
        <f>G55+G56+G57</f>
        <v>87</v>
      </c>
      <c r="H54" s="208" t="e">
        <f t="shared" ref="H54:I54" si="28">H55+H56+H57+H58</f>
        <v>#REF!</v>
      </c>
      <c r="I54" s="208" t="e">
        <f t="shared" si="28"/>
        <v>#REF!</v>
      </c>
      <c r="J54" s="209">
        <f t="shared" ref="J54:Y54" si="29">J55+J56+J57</f>
        <v>99</v>
      </c>
      <c r="K54" s="209">
        <f t="shared" si="29"/>
        <v>0</v>
      </c>
      <c r="L54" s="209">
        <f t="shared" si="29"/>
        <v>0</v>
      </c>
      <c r="M54" s="209">
        <f t="shared" si="29"/>
        <v>108</v>
      </c>
      <c r="N54" s="209">
        <f t="shared" si="29"/>
        <v>0</v>
      </c>
      <c r="O54" s="209">
        <f t="shared" si="29"/>
        <v>0</v>
      </c>
      <c r="P54" s="209">
        <f t="shared" si="29"/>
        <v>80</v>
      </c>
      <c r="Q54" s="209">
        <f t="shared" si="29"/>
        <v>0</v>
      </c>
      <c r="R54" s="209">
        <f t="shared" si="29"/>
        <v>0</v>
      </c>
      <c r="S54" s="209">
        <f t="shared" si="29"/>
        <v>130</v>
      </c>
      <c r="T54" s="209">
        <f t="shared" si="29"/>
        <v>0</v>
      </c>
      <c r="U54" s="209">
        <f t="shared" si="29"/>
        <v>0</v>
      </c>
      <c r="V54" s="209">
        <f t="shared" si="29"/>
        <v>307</v>
      </c>
      <c r="W54" s="209">
        <f t="shared" si="29"/>
        <v>0</v>
      </c>
      <c r="X54" s="210">
        <f t="shared" si="29"/>
        <v>0</v>
      </c>
      <c r="Y54" s="209">
        <f t="shared" si="29"/>
        <v>119</v>
      </c>
      <c r="Z54" s="211"/>
      <c r="AA54" s="229"/>
      <c r="AB54" s="229"/>
      <c r="AC54" s="229"/>
      <c r="AD54" s="230"/>
      <c r="AE54" s="230"/>
      <c r="AF54" s="230"/>
    </row>
    <row r="55" spans="2:32" ht="10.8" customHeight="1">
      <c r="B55" s="241"/>
      <c r="C55" s="191" t="s">
        <v>182</v>
      </c>
      <c r="D55" s="199">
        <f t="shared" si="25"/>
        <v>574</v>
      </c>
      <c r="E55" s="195"/>
      <c r="F55" s="195"/>
      <c r="G55" s="200">
        <v>87</v>
      </c>
      <c r="H55" s="212">
        <v>0</v>
      </c>
      <c r="I55" s="212">
        <v>0</v>
      </c>
      <c r="J55" s="202">
        <v>75</v>
      </c>
      <c r="K55" s="202">
        <v>0</v>
      </c>
      <c r="L55" s="202">
        <v>0</v>
      </c>
      <c r="M55" s="202">
        <v>84</v>
      </c>
      <c r="N55" s="202">
        <v>0</v>
      </c>
      <c r="O55" s="202">
        <v>0</v>
      </c>
      <c r="P55" s="202">
        <v>43</v>
      </c>
      <c r="Q55" s="212">
        <v>0</v>
      </c>
      <c r="R55" s="212">
        <v>0</v>
      </c>
      <c r="S55" s="202">
        <v>76</v>
      </c>
      <c r="T55" s="212">
        <v>0</v>
      </c>
      <c r="U55" s="212">
        <v>0</v>
      </c>
      <c r="V55" s="202">
        <v>151</v>
      </c>
      <c r="W55" s="212">
        <v>0</v>
      </c>
      <c r="X55" s="215">
        <v>0</v>
      </c>
      <c r="Y55" s="202">
        <v>58</v>
      </c>
      <c r="Z55" s="219"/>
      <c r="AA55" s="229"/>
      <c r="AB55" s="229"/>
      <c r="AC55" s="229"/>
      <c r="AD55" s="230"/>
      <c r="AE55" s="230"/>
      <c r="AF55" s="230"/>
    </row>
    <row r="56" spans="2:32" ht="10.8" customHeight="1">
      <c r="B56" s="241"/>
      <c r="C56" s="191" t="s">
        <v>190</v>
      </c>
      <c r="D56" s="199">
        <f t="shared" si="25"/>
        <v>8</v>
      </c>
      <c r="E56" s="195"/>
      <c r="F56" s="195"/>
      <c r="G56" s="200">
        <v>0</v>
      </c>
      <c r="H56" s="212">
        <v>0</v>
      </c>
      <c r="I56" s="21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1</v>
      </c>
      <c r="Q56" s="212">
        <v>0</v>
      </c>
      <c r="R56" s="212">
        <v>0</v>
      </c>
      <c r="S56" s="202">
        <v>6</v>
      </c>
      <c r="T56" s="212">
        <v>0</v>
      </c>
      <c r="U56" s="212">
        <v>0</v>
      </c>
      <c r="V56" s="202">
        <v>0</v>
      </c>
      <c r="W56" s="212">
        <v>0</v>
      </c>
      <c r="X56" s="215">
        <v>0</v>
      </c>
      <c r="Y56" s="202">
        <v>1</v>
      </c>
      <c r="Z56" s="219"/>
      <c r="AA56" s="229"/>
      <c r="AB56" s="229"/>
      <c r="AC56" s="229"/>
      <c r="AD56" s="230"/>
      <c r="AE56" s="230"/>
      <c r="AF56" s="230"/>
    </row>
    <row r="57" spans="2:32" ht="10.8" customHeight="1">
      <c r="B57" s="241"/>
      <c r="C57" s="191" t="s">
        <v>191</v>
      </c>
      <c r="D57" s="199">
        <f t="shared" si="25"/>
        <v>348</v>
      </c>
      <c r="E57" s="195"/>
      <c r="F57" s="195"/>
      <c r="G57" s="200">
        <v>0</v>
      </c>
      <c r="H57" s="212">
        <v>0</v>
      </c>
      <c r="I57" s="212">
        <v>0</v>
      </c>
      <c r="J57" s="202">
        <v>24</v>
      </c>
      <c r="K57" s="202">
        <v>0</v>
      </c>
      <c r="L57" s="202">
        <v>0</v>
      </c>
      <c r="M57" s="202">
        <v>24</v>
      </c>
      <c r="N57" s="202">
        <v>0</v>
      </c>
      <c r="O57" s="202">
        <v>0</v>
      </c>
      <c r="P57" s="202">
        <v>36</v>
      </c>
      <c r="Q57" s="212">
        <v>0</v>
      </c>
      <c r="R57" s="212">
        <v>0</v>
      </c>
      <c r="S57" s="202">
        <v>48</v>
      </c>
      <c r="T57" s="212">
        <v>0</v>
      </c>
      <c r="U57" s="212">
        <v>0</v>
      </c>
      <c r="V57" s="202">
        <v>156</v>
      </c>
      <c r="W57" s="212">
        <v>0</v>
      </c>
      <c r="X57" s="215">
        <v>0</v>
      </c>
      <c r="Y57" s="202">
        <v>60</v>
      </c>
      <c r="Z57" s="219"/>
      <c r="AA57" s="229"/>
      <c r="AB57" s="229"/>
      <c r="AC57" s="229"/>
      <c r="AD57" s="230"/>
      <c r="AE57" s="230"/>
      <c r="AF57" s="230"/>
    </row>
    <row r="58" spans="2:32" ht="10.8" customHeight="1">
      <c r="B58" s="241"/>
      <c r="C58" s="186" t="s">
        <v>340</v>
      </c>
      <c r="D58" s="213">
        <f t="shared" si="25"/>
        <v>302</v>
      </c>
      <c r="E58" s="214"/>
      <c r="F58" s="214"/>
      <c r="G58" s="209">
        <f t="shared" ref="G58" si="30">G59+G60</f>
        <v>48</v>
      </c>
      <c r="H58" s="208" t="e">
        <f>H59+H60+#REF!+H65</f>
        <v>#REF!</v>
      </c>
      <c r="I58" s="208" t="e">
        <f>I59+I60+#REF!+I65</f>
        <v>#REF!</v>
      </c>
      <c r="J58" s="209">
        <f t="shared" ref="J58:X58" si="31">J59+J60</f>
        <v>39</v>
      </c>
      <c r="K58" s="209">
        <f t="shared" si="31"/>
        <v>0</v>
      </c>
      <c r="L58" s="209">
        <f t="shared" si="31"/>
        <v>0</v>
      </c>
      <c r="M58" s="209">
        <f t="shared" si="31"/>
        <v>38</v>
      </c>
      <c r="N58" s="209">
        <f t="shared" si="31"/>
        <v>0</v>
      </c>
      <c r="O58" s="209">
        <f t="shared" si="31"/>
        <v>0</v>
      </c>
      <c r="P58" s="209">
        <f t="shared" si="31"/>
        <v>41</v>
      </c>
      <c r="Q58" s="209">
        <f t="shared" si="31"/>
        <v>0</v>
      </c>
      <c r="R58" s="209">
        <f t="shared" si="31"/>
        <v>0</v>
      </c>
      <c r="S58" s="209">
        <f t="shared" si="31"/>
        <v>68</v>
      </c>
      <c r="T58" s="209">
        <f t="shared" si="31"/>
        <v>0</v>
      </c>
      <c r="U58" s="209">
        <f t="shared" si="31"/>
        <v>0</v>
      </c>
      <c r="V58" s="209">
        <f t="shared" si="31"/>
        <v>39</v>
      </c>
      <c r="W58" s="209">
        <f t="shared" si="31"/>
        <v>0</v>
      </c>
      <c r="X58" s="210">
        <f t="shared" si="31"/>
        <v>0</v>
      </c>
      <c r="Y58" s="209">
        <f>Y59+Y60</f>
        <v>29</v>
      </c>
      <c r="Z58" s="211"/>
      <c r="AA58" s="229"/>
      <c r="AB58" s="229"/>
      <c r="AC58" s="229"/>
      <c r="AD58" s="230"/>
      <c r="AE58" s="230"/>
      <c r="AF58" s="230"/>
    </row>
    <row r="59" spans="2:32" ht="10.8" customHeight="1">
      <c r="B59" s="241"/>
      <c r="C59" s="191" t="s">
        <v>60</v>
      </c>
      <c r="D59" s="199">
        <f t="shared" si="25"/>
        <v>153</v>
      </c>
      <c r="E59" s="195"/>
      <c r="F59" s="195"/>
      <c r="G59" s="200">
        <v>30</v>
      </c>
      <c r="H59" s="212">
        <v>0</v>
      </c>
      <c r="I59" s="212">
        <v>0</v>
      </c>
      <c r="J59" s="202">
        <v>13</v>
      </c>
      <c r="K59" s="202">
        <v>0</v>
      </c>
      <c r="L59" s="202">
        <v>0</v>
      </c>
      <c r="M59" s="202">
        <v>18</v>
      </c>
      <c r="N59" s="202">
        <v>0</v>
      </c>
      <c r="O59" s="202">
        <v>0</v>
      </c>
      <c r="P59" s="202">
        <v>18</v>
      </c>
      <c r="Q59" s="212">
        <v>0</v>
      </c>
      <c r="R59" s="212">
        <v>0</v>
      </c>
      <c r="S59" s="202">
        <v>34</v>
      </c>
      <c r="T59" s="212">
        <v>0</v>
      </c>
      <c r="U59" s="212">
        <v>0</v>
      </c>
      <c r="V59" s="202">
        <v>19</v>
      </c>
      <c r="W59" s="212">
        <v>0</v>
      </c>
      <c r="X59" s="215">
        <v>0</v>
      </c>
      <c r="Y59" s="202">
        <v>21</v>
      </c>
      <c r="Z59" s="219"/>
      <c r="AA59" s="229"/>
      <c r="AB59" s="229"/>
      <c r="AC59" s="229"/>
      <c r="AD59" s="230"/>
      <c r="AE59" s="230"/>
      <c r="AF59" s="230"/>
    </row>
    <row r="60" spans="2:32" ht="10.8" customHeight="1">
      <c r="B60" s="241"/>
      <c r="C60" s="191" t="s">
        <v>84</v>
      </c>
      <c r="D60" s="199">
        <f t="shared" si="25"/>
        <v>149</v>
      </c>
      <c r="E60" s="195"/>
      <c r="F60" s="195"/>
      <c r="G60" s="200">
        <v>18</v>
      </c>
      <c r="H60" s="212">
        <v>0</v>
      </c>
      <c r="I60" s="212">
        <v>0</v>
      </c>
      <c r="J60" s="202">
        <v>26</v>
      </c>
      <c r="K60" s="202">
        <v>0</v>
      </c>
      <c r="L60" s="202">
        <v>0</v>
      </c>
      <c r="M60" s="202">
        <v>20</v>
      </c>
      <c r="N60" s="202">
        <v>0</v>
      </c>
      <c r="O60" s="202">
        <v>0</v>
      </c>
      <c r="P60" s="202">
        <v>23</v>
      </c>
      <c r="Q60" s="212">
        <v>0</v>
      </c>
      <c r="R60" s="212">
        <v>0</v>
      </c>
      <c r="S60" s="202">
        <v>34</v>
      </c>
      <c r="T60" s="212">
        <v>0</v>
      </c>
      <c r="U60" s="212">
        <v>0</v>
      </c>
      <c r="V60" s="202">
        <v>20</v>
      </c>
      <c r="W60" s="212">
        <v>0</v>
      </c>
      <c r="X60" s="215">
        <v>0</v>
      </c>
      <c r="Y60" s="202">
        <v>8</v>
      </c>
      <c r="Z60" s="219"/>
      <c r="AA60" s="229"/>
      <c r="AB60" s="229"/>
      <c r="AC60" s="229"/>
      <c r="AD60" s="230"/>
      <c r="AE60" s="230"/>
      <c r="AF60" s="230"/>
    </row>
    <row r="61" spans="2:32" ht="14.4" customHeight="1">
      <c r="B61" s="241"/>
      <c r="C61" s="186" t="s">
        <v>291</v>
      </c>
      <c r="D61" s="194">
        <f t="shared" si="25"/>
        <v>392</v>
      </c>
      <c r="E61" s="195"/>
      <c r="F61" s="195"/>
      <c r="G61" s="206">
        <v>5</v>
      </c>
      <c r="H61" s="208">
        <v>0</v>
      </c>
      <c r="I61" s="208">
        <v>0</v>
      </c>
      <c r="J61" s="216">
        <v>17</v>
      </c>
      <c r="K61" s="216">
        <v>0</v>
      </c>
      <c r="L61" s="216">
        <v>0</v>
      </c>
      <c r="M61" s="216">
        <v>63</v>
      </c>
      <c r="N61" s="196">
        <v>0</v>
      </c>
      <c r="O61" s="196">
        <v>0</v>
      </c>
      <c r="P61" s="196">
        <v>102</v>
      </c>
      <c r="Q61" s="209">
        <v>0</v>
      </c>
      <c r="R61" s="209">
        <v>0</v>
      </c>
      <c r="S61" s="196">
        <v>101</v>
      </c>
      <c r="T61" s="209">
        <v>0</v>
      </c>
      <c r="U61" s="209">
        <v>0</v>
      </c>
      <c r="V61" s="196">
        <v>40</v>
      </c>
      <c r="W61" s="209">
        <v>0</v>
      </c>
      <c r="X61" s="210">
        <v>0</v>
      </c>
      <c r="Y61" s="196">
        <v>64</v>
      </c>
      <c r="Z61" s="198"/>
      <c r="AA61" s="229"/>
      <c r="AB61" s="229"/>
      <c r="AC61" s="229"/>
      <c r="AD61" s="230"/>
      <c r="AE61" s="230"/>
      <c r="AF61" s="230"/>
    </row>
    <row r="62" spans="2:32" ht="14.4" customHeight="1">
      <c r="B62" s="241"/>
      <c r="C62" s="186" t="s">
        <v>303</v>
      </c>
      <c r="D62" s="194">
        <f t="shared" si="25"/>
        <v>405</v>
      </c>
      <c r="E62" s="195"/>
      <c r="F62" s="195"/>
      <c r="G62" s="206">
        <v>0</v>
      </c>
      <c r="H62" s="208">
        <v>0</v>
      </c>
      <c r="I62" s="208">
        <v>0</v>
      </c>
      <c r="J62" s="216">
        <v>97</v>
      </c>
      <c r="K62" s="216">
        <v>0</v>
      </c>
      <c r="L62" s="216">
        <v>0</v>
      </c>
      <c r="M62" s="216">
        <v>40</v>
      </c>
      <c r="N62" s="196">
        <v>0</v>
      </c>
      <c r="O62" s="196">
        <v>0</v>
      </c>
      <c r="P62" s="196">
        <v>140</v>
      </c>
      <c r="Q62" s="209">
        <v>0</v>
      </c>
      <c r="R62" s="209">
        <v>0</v>
      </c>
      <c r="S62" s="196">
        <v>84</v>
      </c>
      <c r="T62" s="209">
        <v>0</v>
      </c>
      <c r="U62" s="209">
        <v>0</v>
      </c>
      <c r="V62" s="196">
        <v>12</v>
      </c>
      <c r="W62" s="209">
        <v>0</v>
      </c>
      <c r="X62" s="210">
        <v>0</v>
      </c>
      <c r="Y62" s="196">
        <v>32</v>
      </c>
      <c r="Z62" s="198"/>
      <c r="AA62" s="229"/>
      <c r="AB62" s="229"/>
      <c r="AC62" s="229"/>
      <c r="AD62" s="230"/>
      <c r="AE62" s="230"/>
      <c r="AF62" s="230"/>
    </row>
    <row r="63" spans="2:32" ht="14.4" customHeight="1">
      <c r="B63" s="241"/>
      <c r="C63" s="186" t="s">
        <v>307</v>
      </c>
      <c r="D63" s="194">
        <f t="shared" si="25"/>
        <v>11</v>
      </c>
      <c r="E63" s="195"/>
      <c r="F63" s="195"/>
      <c r="G63" s="206">
        <v>0</v>
      </c>
      <c r="H63" s="208">
        <v>0</v>
      </c>
      <c r="I63" s="208">
        <v>0</v>
      </c>
      <c r="J63" s="216">
        <v>0</v>
      </c>
      <c r="K63" s="216">
        <v>0</v>
      </c>
      <c r="L63" s="216">
        <v>0</v>
      </c>
      <c r="M63" s="216">
        <v>0</v>
      </c>
      <c r="N63" s="196">
        <v>0</v>
      </c>
      <c r="O63" s="196">
        <v>0</v>
      </c>
      <c r="P63" s="196">
        <v>4</v>
      </c>
      <c r="Q63" s="209">
        <v>0</v>
      </c>
      <c r="R63" s="209">
        <v>0</v>
      </c>
      <c r="S63" s="196">
        <v>0</v>
      </c>
      <c r="T63" s="209">
        <v>0</v>
      </c>
      <c r="U63" s="209">
        <v>0</v>
      </c>
      <c r="V63" s="196">
        <v>7</v>
      </c>
      <c r="W63" s="209">
        <v>0</v>
      </c>
      <c r="X63" s="210">
        <v>0</v>
      </c>
      <c r="Y63" s="196">
        <v>0</v>
      </c>
      <c r="Z63" s="198"/>
      <c r="AA63" s="229"/>
      <c r="AB63" s="229"/>
      <c r="AC63" s="229"/>
      <c r="AD63" s="230"/>
      <c r="AE63" s="230"/>
      <c r="AF63" s="230"/>
    </row>
    <row r="64" spans="2:32" ht="14.4" customHeight="1">
      <c r="B64" s="241"/>
      <c r="C64" s="186" t="s">
        <v>979</v>
      </c>
      <c r="D64" s="194">
        <f t="shared" si="25"/>
        <v>41</v>
      </c>
      <c r="E64" s="195"/>
      <c r="F64" s="195"/>
      <c r="G64" s="206">
        <v>2</v>
      </c>
      <c r="H64" s="208">
        <v>0</v>
      </c>
      <c r="I64" s="208">
        <v>0</v>
      </c>
      <c r="J64" s="216">
        <v>4</v>
      </c>
      <c r="K64" s="216">
        <v>0</v>
      </c>
      <c r="L64" s="216">
        <v>0</v>
      </c>
      <c r="M64" s="216">
        <v>8</v>
      </c>
      <c r="N64" s="196">
        <v>0</v>
      </c>
      <c r="O64" s="196">
        <v>0</v>
      </c>
      <c r="P64" s="196">
        <v>6</v>
      </c>
      <c r="Q64" s="209">
        <v>0</v>
      </c>
      <c r="R64" s="209">
        <v>0</v>
      </c>
      <c r="S64" s="196">
        <v>10</v>
      </c>
      <c r="T64" s="209">
        <v>0</v>
      </c>
      <c r="U64" s="209">
        <v>0</v>
      </c>
      <c r="V64" s="196">
        <v>5</v>
      </c>
      <c r="W64" s="209">
        <v>0</v>
      </c>
      <c r="X64" s="210">
        <v>0</v>
      </c>
      <c r="Y64" s="196">
        <v>6</v>
      </c>
      <c r="Z64" s="198"/>
      <c r="AA64" s="229"/>
      <c r="AB64" s="229"/>
      <c r="AC64" s="229"/>
      <c r="AD64" s="230"/>
      <c r="AE64" s="230"/>
      <c r="AF64" s="230"/>
    </row>
  </sheetData>
  <mergeCells count="13">
    <mergeCell ref="E4:E6"/>
    <mergeCell ref="B37:B64"/>
    <mergeCell ref="B3:B6"/>
    <mergeCell ref="D4:D6"/>
    <mergeCell ref="B8:B35"/>
    <mergeCell ref="C8:D8"/>
    <mergeCell ref="AD8:AF14"/>
    <mergeCell ref="AD15:AF64"/>
    <mergeCell ref="AA8:AC14"/>
    <mergeCell ref="C9:D9"/>
    <mergeCell ref="C37:D37"/>
    <mergeCell ref="C38:D38"/>
    <mergeCell ref="AA15:AC64"/>
  </mergeCells>
  <conditionalFormatting sqref="F6:AI6">
    <cfRule type="cellIs" dxfId="1" priority="5" operator="lessThan">
      <formula>0</formula>
    </cfRule>
    <cfRule type="cellIs" dxfId="0" priority="6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CV1557"/>
  <sheetViews>
    <sheetView showGridLines="0" tabSelected="1" topLeftCell="C1" zoomScale="80" zoomScaleNormal="80" workbookViewId="0">
      <pane xSplit="4" ySplit="26" topLeftCell="G738" activePane="bottomRight" state="frozen"/>
      <selection activeCell="C1" sqref="C1"/>
      <selection pane="topRight" activeCell="G1" sqref="G1"/>
      <selection pane="bottomLeft" activeCell="C27" sqref="C27"/>
      <selection pane="bottomRight" activeCell="C931" sqref="A931:XFD931"/>
    </sheetView>
  </sheetViews>
  <sheetFormatPr defaultColWidth="0" defaultRowHeight="10.8" zeroHeight="1" outlineLevelRow="3"/>
  <cols>
    <col min="1" max="2" width="9.109375" style="2" customWidth="1"/>
    <col min="3" max="3" width="51.33203125" style="2" bestFit="1" customWidth="1"/>
    <col min="4" max="4" width="24.88671875" style="2" bestFit="1" customWidth="1"/>
    <col min="5" max="5" width="9.33203125" style="59" customWidth="1"/>
    <col min="6" max="6" width="15.6640625" style="2" customWidth="1"/>
    <col min="7" max="7" width="15.6640625" style="59" customWidth="1"/>
    <col min="8" max="9" width="15.6640625" style="2" hidden="1" customWidth="1"/>
    <col min="10" max="10" width="15.6640625" style="2" customWidth="1"/>
    <col min="11" max="12" width="15.6640625" style="2" hidden="1" customWidth="1"/>
    <col min="13" max="13" width="15.6640625" style="2" customWidth="1"/>
    <col min="14" max="15" width="15.6640625" style="2" hidden="1" customWidth="1"/>
    <col min="16" max="16" width="15.6640625" style="2" customWidth="1"/>
    <col min="17" max="18" width="15.6640625" style="2" hidden="1" customWidth="1"/>
    <col min="19" max="19" width="15.6640625" style="2" customWidth="1"/>
    <col min="20" max="21" width="15.6640625" style="2" hidden="1" customWidth="1"/>
    <col min="22" max="22" width="15.6640625" style="2" customWidth="1"/>
    <col min="23" max="24" width="15.6640625" style="2" hidden="1" customWidth="1"/>
    <col min="25" max="25" width="15.6640625" style="2" customWidth="1"/>
    <col min="26" max="27" width="15.6640625" style="2" hidden="1" customWidth="1"/>
    <col min="28" max="28" width="15.6640625" style="2" customWidth="1"/>
    <col min="29" max="30" width="15.6640625" style="2" hidden="1" customWidth="1"/>
    <col min="31" max="31" width="15.6640625" style="2" customWidth="1"/>
    <col min="32" max="33" width="15.6640625" style="2" hidden="1" customWidth="1"/>
    <col min="34" max="34" width="15.6640625" style="2" customWidth="1"/>
    <col min="35" max="36" width="15.6640625" style="2" hidden="1" customWidth="1"/>
    <col min="37" max="37" width="15.6640625" style="2" customWidth="1"/>
    <col min="38" max="39" width="15.6640625" style="2" hidden="1" customWidth="1"/>
    <col min="40" max="40" width="15.6640625" style="2" customWidth="1"/>
    <col min="41" max="42" width="15.6640625" style="2" hidden="1" customWidth="1"/>
    <col min="43" max="43" width="15.6640625" style="2" customWidth="1"/>
    <col min="44" max="45" width="15.6640625" style="2" hidden="1" customWidth="1"/>
    <col min="46" max="46" width="15.6640625" style="2" customWidth="1"/>
    <col min="47" max="48" width="15.6640625" style="2" hidden="1" customWidth="1"/>
    <col min="49" max="49" width="15.6640625" style="2" customWidth="1"/>
    <col min="50" max="51" width="15.6640625" style="2" hidden="1" customWidth="1"/>
    <col min="52" max="52" width="15.6640625" style="2" customWidth="1"/>
    <col min="53" max="54" width="15.6640625" style="2" hidden="1" customWidth="1"/>
    <col min="55" max="55" width="15.6640625" style="2" customWidth="1"/>
    <col min="56" max="57" width="15.6640625" style="2" hidden="1" customWidth="1"/>
    <col min="58" max="58" width="15.6640625" style="2" customWidth="1"/>
    <col min="59" max="60" width="15.6640625" style="2" hidden="1" customWidth="1"/>
    <col min="61" max="61" width="15.6640625" style="2" customWidth="1"/>
    <col min="62" max="63" width="15.6640625" style="2" hidden="1" customWidth="1"/>
    <col min="64" max="64" width="15.6640625" style="2" customWidth="1"/>
    <col min="65" max="66" width="15.6640625" style="2" hidden="1" customWidth="1"/>
    <col min="67" max="67" width="15.6640625" style="2" customWidth="1"/>
    <col min="68" max="69" width="15.6640625" style="2" hidden="1" customWidth="1"/>
    <col min="70" max="70" width="15.6640625" style="2" customWidth="1"/>
    <col min="71" max="72" width="15.6640625" style="2" hidden="1" customWidth="1"/>
    <col min="73" max="73" width="15.6640625" style="2" customWidth="1"/>
    <col min="74" max="75" width="15.6640625" style="2" hidden="1" customWidth="1"/>
    <col min="76" max="76" width="15.6640625" style="2" customWidth="1"/>
    <col min="77" max="78" width="15.6640625" style="2" hidden="1" customWidth="1"/>
    <col min="79" max="79" width="15.6640625" style="2" customWidth="1"/>
    <col min="80" max="81" width="15.6640625" style="2" hidden="1" customWidth="1"/>
    <col min="82" max="82" width="15.6640625" style="2" customWidth="1"/>
    <col min="83" max="84" width="15.6640625" style="2" hidden="1" customWidth="1"/>
    <col min="85" max="85" width="15.6640625" style="2" customWidth="1"/>
    <col min="86" max="87" width="15.6640625" style="2" hidden="1" customWidth="1"/>
    <col min="88" max="88" width="15.6640625" style="2" customWidth="1"/>
    <col min="89" max="90" width="15.6640625" style="2" hidden="1" customWidth="1"/>
    <col min="91" max="91" width="15.6640625" style="2" customWidth="1"/>
    <col min="92" max="93" width="15.6640625" style="2" hidden="1" customWidth="1"/>
    <col min="94" max="94" width="15.6640625" style="2" customWidth="1"/>
    <col min="95" max="96" width="15.6640625" style="2" hidden="1" customWidth="1"/>
    <col min="97" max="97" width="15.6640625" style="2" customWidth="1"/>
    <col min="98" max="98" width="9.109375" style="2" customWidth="1"/>
    <col min="99" max="100" width="0" style="2" hidden="1" customWidth="1"/>
    <col min="101" max="16384" width="9.109375" style="2" hidden="1"/>
  </cols>
  <sheetData>
    <row r="1" spans="2:98" ht="11.4" thickBot="1"/>
    <row r="2" spans="2:98">
      <c r="B2" s="11"/>
      <c r="C2" s="12"/>
      <c r="D2" s="12"/>
      <c r="E2" s="60"/>
      <c r="F2" s="12"/>
      <c r="G2" s="60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9"/>
    </row>
    <row r="3" spans="2:98">
      <c r="B3" s="13"/>
      <c r="C3" s="7"/>
      <c r="D3" s="7"/>
      <c r="E3" s="61"/>
      <c r="F3" s="7"/>
      <c r="G3" s="61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14"/>
    </row>
    <row r="4" spans="2:98">
      <c r="B4" s="13"/>
      <c r="C4" s="40" t="s">
        <v>351</v>
      </c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14"/>
    </row>
    <row r="5" spans="2:98">
      <c r="B5" s="13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14"/>
    </row>
    <row r="6" spans="2:98">
      <c r="B6" s="13"/>
      <c r="C6" s="20"/>
      <c r="D6" s="20"/>
      <c r="E6" s="62"/>
      <c r="F6" s="20"/>
      <c r="G6" s="62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14"/>
    </row>
    <row r="7" spans="2:98" ht="30" customHeight="1">
      <c r="B7" s="13"/>
      <c r="C7" s="41" t="s">
        <v>158</v>
      </c>
      <c r="D7" s="85" t="str">
        <f ca="1">MID(CELL("FILENAME",$A$3),FIND("[",CELL("FILENAME",$A$3))+3,3)</f>
        <v>CCS</v>
      </c>
      <c r="E7" s="63" t="s">
        <v>466</v>
      </c>
      <c r="F7" s="85">
        <v>38</v>
      </c>
      <c r="G7" s="63" t="s">
        <v>467</v>
      </c>
      <c r="H7" s="7"/>
      <c r="I7" s="7"/>
      <c r="J7" s="152">
        <f ca="1">INDEX($D$12:$D$23,MID(CELL("FILENAME",$A$3),FIND("[",CELL("FILENAME",$A$3))+20,2),1)</f>
        <v>348000</v>
      </c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14"/>
    </row>
    <row r="8" spans="2:98">
      <c r="B8" s="13"/>
      <c r="C8" s="4"/>
      <c r="D8" s="4"/>
      <c r="E8" s="86"/>
      <c r="F8" s="85"/>
      <c r="G8" s="61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14"/>
    </row>
    <row r="9" spans="2:98" ht="30" customHeight="1">
      <c r="B9" s="13"/>
      <c r="C9" s="41" t="s">
        <v>315</v>
      </c>
      <c r="D9" s="85" t="str">
        <f ca="1">MID(CELL("FILENAME",$A$3),FIND("[",CELL("FILENAME",$A$3))+22,4)</f>
        <v>2014</v>
      </c>
      <c r="E9" s="63" t="s">
        <v>469</v>
      </c>
      <c r="F9" s="85">
        <f>IFERROR(F7*5,0)</f>
        <v>190</v>
      </c>
      <c r="G9" s="75" t="s">
        <v>468</v>
      </c>
      <c r="H9" s="7"/>
      <c r="I9" s="7"/>
      <c r="J9" s="76">
        <f ca="1">IFERROR(F27/J7,0)</f>
        <v>0.7332827586206897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14"/>
    </row>
    <row r="10" spans="2:98">
      <c r="B10" s="13"/>
      <c r="C10" s="4"/>
      <c r="D10" s="4"/>
      <c r="E10" s="61"/>
      <c r="F10" s="7"/>
      <c r="G10" s="61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14"/>
    </row>
    <row r="11" spans="2:98" ht="30" customHeight="1">
      <c r="B11" s="13"/>
      <c r="C11" s="41" t="s">
        <v>316</v>
      </c>
      <c r="D11" s="8" t="str">
        <f ca="1">INDEX($C$12:$C$23,MID(CELL("FILENAME",$A$3),FIND("[",CELL("FILENAME",$A$3))+20,2),1)</f>
        <v>MAY</v>
      </c>
      <c r="E11" s="63" t="s">
        <v>470</v>
      </c>
      <c r="F11" s="85">
        <f ca="1">IFERROR(F9*J11,0)</f>
        <v>5890</v>
      </c>
      <c r="G11" s="75" t="s">
        <v>471</v>
      </c>
      <c r="H11" s="7"/>
      <c r="I11" s="7"/>
      <c r="J11" s="80">
        <f ca="1">DAY(DATE(MID(CELL("FILENAME",$A$3),FIND("[",CELL("FILENAME",$A$3))+22,4),MID(CELL("FILENAME",$A$3),FIND("[",CELL("FILENAME",$A$3))+20,2)+1,1)-1)</f>
        <v>31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14"/>
    </row>
    <row r="12" spans="2:98" ht="13.5" hidden="1" customHeight="1">
      <c r="B12" s="13"/>
      <c r="C12" s="4" t="s">
        <v>317</v>
      </c>
      <c r="D12" s="117">
        <v>275000</v>
      </c>
      <c r="E12" s="61"/>
      <c r="F12" s="7"/>
      <c r="G12" s="61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14"/>
    </row>
    <row r="13" spans="2:98" ht="13.5" hidden="1" customHeight="1">
      <c r="B13" s="13"/>
      <c r="C13" s="4" t="s">
        <v>318</v>
      </c>
      <c r="D13" s="117">
        <v>305000</v>
      </c>
      <c r="E13" s="61"/>
      <c r="F13" s="7"/>
      <c r="G13" s="61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14"/>
    </row>
    <row r="14" spans="2:98" ht="13.5" hidden="1" customHeight="1">
      <c r="B14" s="13"/>
      <c r="C14" s="4" t="s">
        <v>319</v>
      </c>
      <c r="D14" s="117">
        <v>342000</v>
      </c>
      <c r="E14" s="61"/>
      <c r="F14" s="7"/>
      <c r="G14" s="61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14"/>
    </row>
    <row r="15" spans="2:98" ht="13.5" hidden="1" customHeight="1">
      <c r="B15" s="13"/>
      <c r="C15" s="4" t="s">
        <v>320</v>
      </c>
      <c r="D15" s="117">
        <v>337000</v>
      </c>
      <c r="E15" s="61"/>
      <c r="F15" s="7"/>
      <c r="G15" s="61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14"/>
    </row>
    <row r="16" spans="2:98" ht="13.5" hidden="1" customHeight="1">
      <c r="B16" s="13"/>
      <c r="C16" s="4" t="s">
        <v>321</v>
      </c>
      <c r="D16" s="117">
        <v>348000</v>
      </c>
      <c r="E16" s="61"/>
      <c r="F16" s="7"/>
      <c r="G16" s="61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14"/>
    </row>
    <row r="17" spans="1:100" ht="13.5" hidden="1" customHeight="1">
      <c r="B17" s="13"/>
      <c r="C17" s="4" t="s">
        <v>322</v>
      </c>
      <c r="D17" s="117">
        <v>348000</v>
      </c>
      <c r="E17" s="61"/>
      <c r="F17" s="7"/>
      <c r="G17" s="61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14"/>
    </row>
    <row r="18" spans="1:100" ht="13.5" hidden="1" customHeight="1">
      <c r="B18" s="13"/>
      <c r="C18" s="4" t="s">
        <v>323</v>
      </c>
      <c r="D18" s="117">
        <v>353000</v>
      </c>
      <c r="E18" s="61"/>
      <c r="F18" s="7"/>
      <c r="G18" s="61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14"/>
    </row>
    <row r="19" spans="1:100" ht="13.5" hidden="1" customHeight="1">
      <c r="B19" s="13"/>
      <c r="C19" s="4" t="s">
        <v>324</v>
      </c>
      <c r="D19" s="117">
        <v>363000</v>
      </c>
      <c r="E19" s="61"/>
      <c r="F19" s="7"/>
      <c r="G19" s="61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14"/>
    </row>
    <row r="20" spans="1:100" ht="13.5" hidden="1" customHeight="1">
      <c r="B20" s="13"/>
      <c r="C20" s="4" t="s">
        <v>325</v>
      </c>
      <c r="D20" s="117">
        <v>321000</v>
      </c>
      <c r="E20" s="61"/>
      <c r="F20" s="7"/>
      <c r="G20" s="61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14"/>
    </row>
    <row r="21" spans="1:100" ht="13.5" hidden="1" customHeight="1">
      <c r="B21" s="13"/>
      <c r="C21" s="4" t="s">
        <v>326</v>
      </c>
      <c r="D21" s="117">
        <v>330000</v>
      </c>
      <c r="E21" s="61"/>
      <c r="F21" s="7"/>
      <c r="G21" s="61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14"/>
    </row>
    <row r="22" spans="1:100" ht="13.5" hidden="1" customHeight="1">
      <c r="B22" s="13"/>
      <c r="C22" s="4" t="s">
        <v>327</v>
      </c>
      <c r="D22" s="117">
        <v>331000</v>
      </c>
      <c r="E22" s="61"/>
      <c r="F22" s="7"/>
      <c r="G22" s="61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14"/>
    </row>
    <row r="23" spans="1:100" ht="13.5" hidden="1" customHeight="1">
      <c r="B23" s="13"/>
      <c r="C23" s="4" t="s">
        <v>328</v>
      </c>
      <c r="D23" s="117">
        <v>378000</v>
      </c>
      <c r="E23" s="61"/>
      <c r="F23" s="7"/>
      <c r="G23" s="61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14"/>
    </row>
    <row r="24" spans="1:100">
      <c r="B24" s="13"/>
      <c r="C24" s="7"/>
      <c r="D24" s="7"/>
      <c r="E24" s="61"/>
      <c r="F24" s="7"/>
      <c r="G24" s="61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14"/>
    </row>
    <row r="25" spans="1:100">
      <c r="B25" s="13"/>
      <c r="C25" s="87" t="s">
        <v>329</v>
      </c>
      <c r="D25" s="88" t="s">
        <v>330</v>
      </c>
      <c r="E25" s="89" t="s">
        <v>331</v>
      </c>
      <c r="F25" s="88" t="s">
        <v>15</v>
      </c>
      <c r="G25" s="69">
        <f ca="1">DATE($D$9,MID(CELL("FILENAME",$A$3),FIND("[",CELL("FILENAME",$A$3))+20,2),1)</f>
        <v>41760</v>
      </c>
      <c r="H25" s="10"/>
      <c r="I25" s="10"/>
      <c r="J25" s="10">
        <f ca="1">IFERROR(IF(MONTH(G25+1)&lt;=MONTH($G$25),G25+1,""),"")</f>
        <v>41761</v>
      </c>
      <c r="K25" s="10"/>
      <c r="L25" s="10"/>
      <c r="M25" s="10">
        <f ca="1">IFERROR(IF(MONTH(J25+1)&lt;=MONTH($G$25),J25+1,""),"")</f>
        <v>41762</v>
      </c>
      <c r="N25" s="10"/>
      <c r="O25" s="10"/>
      <c r="P25" s="10">
        <f ca="1">IFERROR(IF(MONTH(M25+1)&lt;=MONTH($G$25),M25+1,""),"")</f>
        <v>41763</v>
      </c>
      <c r="Q25" s="10"/>
      <c r="R25" s="10"/>
      <c r="S25" s="10">
        <f ca="1">IFERROR(IF(MONTH(P25+1)&lt;=MONTH($G$25),P25+1,""),"")</f>
        <v>41764</v>
      </c>
      <c r="T25" s="10"/>
      <c r="U25" s="10"/>
      <c r="V25" s="10">
        <f ca="1">IFERROR(IF(MONTH(S25+1)&lt;=MONTH($G$25),S25+1,""),"")</f>
        <v>41765</v>
      </c>
      <c r="W25" s="10"/>
      <c r="X25" s="10"/>
      <c r="Y25" s="10">
        <f ca="1">IFERROR(IF(MONTH(V25+1)&lt;=MONTH($G$25),V25+1,""),"")</f>
        <v>41766</v>
      </c>
      <c r="Z25" s="10"/>
      <c r="AA25" s="10"/>
      <c r="AB25" s="10">
        <f ca="1">IFERROR(IF(MONTH(Y25+1)&lt;=MONTH($G$25),Y25+1,""),"")</f>
        <v>41767</v>
      </c>
      <c r="AC25" s="10"/>
      <c r="AD25" s="10"/>
      <c r="AE25" s="10">
        <f ca="1">IFERROR(IF(MONTH(AB25+1)&lt;=MONTH($G$25),AB25+1,""),"")</f>
        <v>41768</v>
      </c>
      <c r="AF25" s="10"/>
      <c r="AG25" s="10"/>
      <c r="AH25" s="10">
        <f ca="1">IFERROR(IF(MONTH(AE25+1)&lt;=MONTH($G$25),AE25+1,""),"")</f>
        <v>41769</v>
      </c>
      <c r="AI25" s="10"/>
      <c r="AJ25" s="10"/>
      <c r="AK25" s="10">
        <f ca="1">IFERROR(IF(MONTH(AH25+1)&lt;=MONTH($G$25),AH25+1,""),"")</f>
        <v>41770</v>
      </c>
      <c r="AL25" s="10"/>
      <c r="AM25" s="10"/>
      <c r="AN25" s="10">
        <f ca="1">IFERROR(IF(MONTH(AK25+1)&lt;=MONTH($G$25),AK25+1,""),"")</f>
        <v>41771</v>
      </c>
      <c r="AO25" s="10"/>
      <c r="AP25" s="10"/>
      <c r="AQ25" s="10">
        <f ca="1">IFERROR(IF(MONTH(AN25+1)&lt;=MONTH($G$25),AN25+1,""),"")</f>
        <v>41772</v>
      </c>
      <c r="AR25" s="10"/>
      <c r="AS25" s="10"/>
      <c r="AT25" s="10">
        <f ca="1">IFERROR(IF(MONTH(AQ25+1)&lt;=MONTH($G$25),AQ25+1,""),"")</f>
        <v>41773</v>
      </c>
      <c r="AU25" s="10"/>
      <c r="AV25" s="10"/>
      <c r="AW25" s="10">
        <f ca="1">IFERROR(IF(MONTH(AT25+1)&lt;=MONTH($G$25),AT25+1,""),"")</f>
        <v>41774</v>
      </c>
      <c r="AX25" s="10"/>
      <c r="AY25" s="10"/>
      <c r="AZ25" s="10">
        <f ca="1">IFERROR(IF(MONTH(AW25+1)&lt;=MONTH($G$25),AW25+1,""),"")</f>
        <v>41775</v>
      </c>
      <c r="BA25" s="10"/>
      <c r="BB25" s="10"/>
      <c r="BC25" s="10">
        <f ca="1">IFERROR(IF(MONTH(AZ25+1)&lt;=MONTH($G$25),AZ25+1,""),"")</f>
        <v>41776</v>
      </c>
      <c r="BD25" s="10"/>
      <c r="BE25" s="10"/>
      <c r="BF25" s="10">
        <f ca="1">IFERROR(IF(MONTH(BC25+1)&lt;=MONTH($G$25),BC25+1,""),"")</f>
        <v>41777</v>
      </c>
      <c r="BG25" s="10"/>
      <c r="BH25" s="10"/>
      <c r="BI25" s="10">
        <f ca="1">IFERROR(IF(MONTH(BF25+1)&lt;=MONTH($G$25),BF25+1,""),"")</f>
        <v>41778</v>
      </c>
      <c r="BJ25" s="10"/>
      <c r="BK25" s="10"/>
      <c r="BL25" s="10">
        <f ca="1">IFERROR(IF(MONTH(BI25+1)&lt;=MONTH($G$25),BI25+1,""),"")</f>
        <v>41779</v>
      </c>
      <c r="BM25" s="10"/>
      <c r="BN25" s="10"/>
      <c r="BO25" s="10">
        <f ca="1">IFERROR(IF(MONTH(BL25+1)&lt;=MONTH($G$25),BL25+1,""),"")</f>
        <v>41780</v>
      </c>
      <c r="BP25" s="10"/>
      <c r="BQ25" s="10"/>
      <c r="BR25" s="10">
        <f ca="1">IFERROR(IF(MONTH(BO25+1)&lt;=MONTH($G$25),BO25+1,""),"")</f>
        <v>41781</v>
      </c>
      <c r="BS25" s="10"/>
      <c r="BT25" s="10"/>
      <c r="BU25" s="10">
        <f ca="1">IFERROR(IF(MONTH(BR25+1)&lt;=MONTH($G$25),BR25+1,""),"")</f>
        <v>41782</v>
      </c>
      <c r="BV25" s="10"/>
      <c r="BW25" s="10"/>
      <c r="BX25" s="10">
        <f ca="1">IFERROR(IF(MONTH(BU25+1)&lt;=MONTH($G$25),BU25+1,""),"")</f>
        <v>41783</v>
      </c>
      <c r="BY25" s="10"/>
      <c r="BZ25" s="10"/>
      <c r="CA25" s="10">
        <f ca="1">IFERROR(IF(MONTH(BX25+1)&lt;=MONTH($G$25),BX25+1,""),"")</f>
        <v>41784</v>
      </c>
      <c r="CB25" s="10"/>
      <c r="CC25" s="10"/>
      <c r="CD25" s="10">
        <f ca="1">IFERROR(IF(MONTH(CA25+1)&lt;=MONTH($G$25),CA25+1,""),"")</f>
        <v>41785</v>
      </c>
      <c r="CE25" s="10"/>
      <c r="CF25" s="10"/>
      <c r="CG25" s="10">
        <f ca="1">IFERROR(IF(MONTH(CD25+1)&lt;=MONTH($G$25),CD25+1,""),"")</f>
        <v>41786</v>
      </c>
      <c r="CH25" s="10"/>
      <c r="CI25" s="10"/>
      <c r="CJ25" s="10">
        <f ca="1">IFERROR(IF(MONTH(CG25+1)&lt;=MONTH($G$25),CG25+1,""),"")</f>
        <v>41787</v>
      </c>
      <c r="CK25" s="10"/>
      <c r="CL25" s="10"/>
      <c r="CM25" s="10">
        <f ca="1">IFERROR(IF(MONTH(CJ25+1)&lt;=MONTH($G$25),CJ25+1,""),"")</f>
        <v>41788</v>
      </c>
      <c r="CN25" s="10"/>
      <c r="CO25" s="10"/>
      <c r="CP25" s="10">
        <f ca="1">IFERROR(IF(MONTH(CM25+1)&lt;=MONTH($G$25),CM25+1,""),"")</f>
        <v>41789</v>
      </c>
      <c r="CQ25" s="10"/>
      <c r="CR25" s="10"/>
      <c r="CS25" s="10">
        <f ca="1">IFERROR(IF(MONTH(CP25+1)&lt;=MONTH($G$25),CP25+1,""),"")</f>
        <v>41790</v>
      </c>
      <c r="CT25" s="14"/>
      <c r="CU25" s="5" t="str">
        <f ca="1">IFERROR(IF(MONTH(CS25+1)&lt;=MONTH($G$25),CS25+1,""),"")</f>
        <v/>
      </c>
      <c r="CV25" s="5" t="str">
        <f t="shared" ref="CV25" ca="1" si="0">IFERROR(IF(MONTH(CU25+1)&lt;=MONTH($G$25),CU25+1,""),"")</f>
        <v/>
      </c>
    </row>
    <row r="26" spans="1:100" ht="13.5" customHeight="1">
      <c r="B26" s="13"/>
      <c r="C26" s="101"/>
      <c r="D26" s="102"/>
      <c r="E26" s="102"/>
      <c r="F26" s="102"/>
      <c r="G26" s="79" t="str">
        <f ca="1">TEXT(G25,"DDD")</f>
        <v>Thu</v>
      </c>
      <c r="H26" s="79"/>
      <c r="I26" s="79"/>
      <c r="J26" s="79" t="str">
        <f t="shared" ref="J26:BR26" ca="1" si="1">TEXT(J25,"DDD")</f>
        <v>Fri</v>
      </c>
      <c r="K26" s="79"/>
      <c r="L26" s="79"/>
      <c r="M26" s="79" t="str">
        <f t="shared" ca="1" si="1"/>
        <v>Sat</v>
      </c>
      <c r="N26" s="79"/>
      <c r="O26" s="79"/>
      <c r="P26" s="79" t="str">
        <f t="shared" ca="1" si="1"/>
        <v>Sun</v>
      </c>
      <c r="Q26" s="79"/>
      <c r="R26" s="79"/>
      <c r="S26" s="79" t="str">
        <f t="shared" ca="1" si="1"/>
        <v>Mon</v>
      </c>
      <c r="T26" s="79"/>
      <c r="U26" s="79"/>
      <c r="V26" s="79" t="str">
        <f t="shared" ca="1" si="1"/>
        <v>Tue</v>
      </c>
      <c r="W26" s="79"/>
      <c r="X26" s="79"/>
      <c r="Y26" s="79" t="str">
        <f t="shared" ca="1" si="1"/>
        <v>Wed</v>
      </c>
      <c r="Z26" s="79"/>
      <c r="AA26" s="79"/>
      <c r="AB26" s="79" t="str">
        <f t="shared" ca="1" si="1"/>
        <v>Thu</v>
      </c>
      <c r="AC26" s="79"/>
      <c r="AD26" s="79"/>
      <c r="AE26" s="79" t="str">
        <f t="shared" ca="1" si="1"/>
        <v>Fri</v>
      </c>
      <c r="AF26" s="79"/>
      <c r="AG26" s="79"/>
      <c r="AH26" s="79" t="str">
        <f t="shared" ca="1" si="1"/>
        <v>Sat</v>
      </c>
      <c r="AI26" s="79"/>
      <c r="AJ26" s="79"/>
      <c r="AK26" s="79" t="str">
        <f t="shared" ca="1" si="1"/>
        <v>Sun</v>
      </c>
      <c r="AL26" s="79"/>
      <c r="AM26" s="79"/>
      <c r="AN26" s="79" t="str">
        <f t="shared" ca="1" si="1"/>
        <v>Mon</v>
      </c>
      <c r="AO26" s="79"/>
      <c r="AP26" s="79"/>
      <c r="AQ26" s="79" t="str">
        <f t="shared" ca="1" si="1"/>
        <v>Tue</v>
      </c>
      <c r="AR26" s="79"/>
      <c r="AS26" s="79"/>
      <c r="AT26" s="79" t="str">
        <f t="shared" ca="1" si="1"/>
        <v>Wed</v>
      </c>
      <c r="AU26" s="79"/>
      <c r="AV26" s="79"/>
      <c r="AW26" s="79" t="str">
        <f t="shared" ca="1" si="1"/>
        <v>Thu</v>
      </c>
      <c r="AX26" s="79"/>
      <c r="AY26" s="79"/>
      <c r="AZ26" s="79" t="str">
        <f t="shared" ca="1" si="1"/>
        <v>Fri</v>
      </c>
      <c r="BA26" s="79"/>
      <c r="BB26" s="79"/>
      <c r="BC26" s="79" t="str">
        <f t="shared" ca="1" si="1"/>
        <v>Sat</v>
      </c>
      <c r="BD26" s="79"/>
      <c r="BE26" s="79"/>
      <c r="BF26" s="79" t="str">
        <f t="shared" ca="1" si="1"/>
        <v>Sun</v>
      </c>
      <c r="BG26" s="79"/>
      <c r="BH26" s="79"/>
      <c r="BI26" s="79" t="str">
        <f t="shared" ca="1" si="1"/>
        <v>Mon</v>
      </c>
      <c r="BJ26" s="79"/>
      <c r="BK26" s="79"/>
      <c r="BL26" s="79" t="str">
        <f t="shared" ca="1" si="1"/>
        <v>Tue</v>
      </c>
      <c r="BM26" s="79"/>
      <c r="BN26" s="79"/>
      <c r="BO26" s="79" t="str">
        <f t="shared" ca="1" si="1"/>
        <v>Wed</v>
      </c>
      <c r="BP26" s="79"/>
      <c r="BQ26" s="79"/>
      <c r="BR26" s="79" t="str">
        <f t="shared" ca="1" si="1"/>
        <v>Thu</v>
      </c>
      <c r="BS26" s="79"/>
      <c r="BT26" s="79"/>
      <c r="BU26" s="79" t="str">
        <f t="shared" ref="BU26:CS26" ca="1" si="2">TEXT(BU25,"DDD")</f>
        <v>Fri</v>
      </c>
      <c r="BV26" s="79"/>
      <c r="BW26" s="79"/>
      <c r="BX26" s="79" t="str">
        <f t="shared" ca="1" si="2"/>
        <v>Sat</v>
      </c>
      <c r="BY26" s="79"/>
      <c r="BZ26" s="79"/>
      <c r="CA26" s="79" t="str">
        <f t="shared" ca="1" si="2"/>
        <v>Sun</v>
      </c>
      <c r="CB26" s="79"/>
      <c r="CC26" s="79"/>
      <c r="CD26" s="79" t="str">
        <f t="shared" ca="1" si="2"/>
        <v>Mon</v>
      </c>
      <c r="CE26" s="79"/>
      <c r="CF26" s="79"/>
      <c r="CG26" s="79" t="str">
        <f t="shared" ca="1" si="2"/>
        <v>Tue</v>
      </c>
      <c r="CH26" s="79"/>
      <c r="CI26" s="79"/>
      <c r="CJ26" s="79" t="str">
        <f t="shared" ca="1" si="2"/>
        <v>Wed</v>
      </c>
      <c r="CK26" s="79"/>
      <c r="CL26" s="79"/>
      <c r="CM26" s="79" t="str">
        <f t="shared" ca="1" si="2"/>
        <v>Thu</v>
      </c>
      <c r="CN26" s="79"/>
      <c r="CO26" s="79"/>
      <c r="CP26" s="79" t="str">
        <f t="shared" ca="1" si="2"/>
        <v>Fri</v>
      </c>
      <c r="CQ26" s="79"/>
      <c r="CR26" s="79"/>
      <c r="CS26" s="79" t="str">
        <f t="shared" ca="1" si="2"/>
        <v>Sat</v>
      </c>
      <c r="CT26" s="14"/>
      <c r="CU26" s="5"/>
      <c r="CV26" s="5"/>
    </row>
    <row r="27" spans="1:100" s="125" customFormat="1">
      <c r="A27" s="118"/>
      <c r="B27" s="119"/>
      <c r="C27" s="120" t="s">
        <v>5</v>
      </c>
      <c r="D27" s="121" t="s">
        <v>6</v>
      </c>
      <c r="E27" s="122"/>
      <c r="F27" s="123">
        <f>IFERROR((F28+F47+F66+F125),0)</f>
        <v>255182.40000000002</v>
      </c>
      <c r="G27" s="70">
        <f>IFERROR((G28+G47+G66+G125),0)</f>
        <v>12655.6</v>
      </c>
      <c r="H27" s="70"/>
      <c r="I27" s="70"/>
      <c r="J27" s="70">
        <f>IFERROR((J28+J47+J66+J125),0)</f>
        <v>12181.8</v>
      </c>
      <c r="K27" s="70"/>
      <c r="L27" s="70"/>
      <c r="M27" s="70">
        <f>IFERROR((M28+M47+M66+M125),0)</f>
        <v>13686.1</v>
      </c>
      <c r="N27" s="70"/>
      <c r="O27" s="70"/>
      <c r="P27" s="70">
        <f>IFERROR((P28+P47+P66+P125),0)</f>
        <v>7426.5</v>
      </c>
      <c r="Q27" s="70"/>
      <c r="R27" s="70"/>
      <c r="S27" s="70">
        <f>IFERROR((S28+S47+S66+S125),0)</f>
        <v>7003</v>
      </c>
      <c r="T27" s="70"/>
      <c r="U27" s="70"/>
      <c r="V27" s="70">
        <f>IFERROR((V28+V47+V66+V125),0)</f>
        <v>8152.4</v>
      </c>
      <c r="W27" s="70"/>
      <c r="X27" s="70"/>
      <c r="Y27" s="70">
        <f>IFERROR((Y28+Y47+Y66+Y125),0)</f>
        <v>7418.7000000000007</v>
      </c>
      <c r="Z27" s="70"/>
      <c r="AA27" s="70"/>
      <c r="AB27" s="70">
        <f>IFERROR((AB28+AB47+AB66+AB125),0)</f>
        <v>9103.9000000000015</v>
      </c>
      <c r="AC27" s="70"/>
      <c r="AD27" s="70"/>
      <c r="AE27" s="70">
        <f>IFERROR((AE28+AE47+AE66+AE125),0)</f>
        <v>11241.400000000001</v>
      </c>
      <c r="AF27" s="70"/>
      <c r="AG27" s="70"/>
      <c r="AH27" s="70">
        <f>IFERROR((AH28+AH47+AH66+AH125),0)</f>
        <v>17149</v>
      </c>
      <c r="AI27" s="70"/>
      <c r="AJ27" s="70"/>
      <c r="AK27" s="70">
        <f>IFERROR((AK28+AK47+AK66+AK125),0)</f>
        <v>13603</v>
      </c>
      <c r="AL27" s="70"/>
      <c r="AM27" s="70"/>
      <c r="AN27" s="70">
        <f>IFERROR((AN28+AN47+AN66+AN125),0)</f>
        <v>15767.8</v>
      </c>
      <c r="AO27" s="70"/>
      <c r="AP27" s="70"/>
      <c r="AQ27" s="70">
        <f>IFERROR((AQ28+AQ47+AQ66+AQ125),0)</f>
        <v>11680.2</v>
      </c>
      <c r="AR27" s="70"/>
      <c r="AS27" s="70"/>
      <c r="AT27" s="70">
        <f>IFERROR((AT28+AT47+AT66+AT125),0)</f>
        <v>3219.2000000000003</v>
      </c>
      <c r="AU27" s="70"/>
      <c r="AV27" s="70"/>
      <c r="AW27" s="70">
        <f>IFERROR((AW28+AW47+AW66+AW125),0)</f>
        <v>7167.7</v>
      </c>
      <c r="AX27" s="70"/>
      <c r="AY27" s="70"/>
      <c r="AZ27" s="70">
        <f>IFERROR((AZ28+AZ47+AZ66+AZ125),0)</f>
        <v>11725.800000000001</v>
      </c>
      <c r="BA27" s="70"/>
      <c r="BB27" s="70"/>
      <c r="BC27" s="70">
        <f>IFERROR((BC28+BC47+BC66+BC125),0)</f>
        <v>16162.1</v>
      </c>
      <c r="BD27" s="70"/>
      <c r="BE27" s="70"/>
      <c r="BF27" s="70">
        <f>IFERROR((BF28+BF47+BF66+BF125),0)</f>
        <v>9010.5</v>
      </c>
      <c r="BG27" s="70"/>
      <c r="BH27" s="70"/>
      <c r="BI27" s="70">
        <f>IFERROR((BI28+BI47+BI66+BI125),0)</f>
        <v>6424.1</v>
      </c>
      <c r="BJ27" s="70"/>
      <c r="BK27" s="70"/>
      <c r="BL27" s="70">
        <f>IFERROR((BL28+BL47+BL66+BL125),0)</f>
        <v>6205</v>
      </c>
      <c r="BM27" s="70"/>
      <c r="BN27" s="70"/>
      <c r="BO27" s="70">
        <f>IFERROR((BO28+BO47+BO66+BO125),0)</f>
        <v>5688.4</v>
      </c>
      <c r="BP27" s="70"/>
      <c r="BQ27" s="70"/>
      <c r="BR27" s="70">
        <f>IFERROR((BR28+BR47+BR66+BR125),0)</f>
        <v>7620.9</v>
      </c>
      <c r="BS27" s="70"/>
      <c r="BT27" s="70"/>
      <c r="BU27" s="70">
        <f>IFERROR((BU28+BU47+BU66+BU125),0)</f>
        <v>8451.6</v>
      </c>
      <c r="BV27" s="70"/>
      <c r="BW27" s="70"/>
      <c r="BX27" s="70">
        <f>IFERROR((BX28+BX47+BX66+BX125),0)</f>
        <v>15008.4</v>
      </c>
      <c r="BY27" s="70"/>
      <c r="BZ27" s="70"/>
      <c r="CA27" s="70">
        <f>IFERROR((CA28+CA47+CA66+CA125),0)</f>
        <v>11429.300000000001</v>
      </c>
      <c r="CB27" s="70"/>
      <c r="CC27" s="70"/>
      <c r="CD27" s="70">
        <f>IFERROR((CD28+CD47+CD66+CD125),0)</f>
        <v>0</v>
      </c>
      <c r="CE27" s="70"/>
      <c r="CF27" s="70"/>
      <c r="CG27" s="70">
        <f>IFERROR((CG28+CG47+CG66+CG125),0)</f>
        <v>0</v>
      </c>
      <c r="CH27" s="70"/>
      <c r="CI27" s="70"/>
      <c r="CJ27" s="70">
        <f>IFERROR((CJ28+CJ47+CJ66+CJ125),0)</f>
        <v>0</v>
      </c>
      <c r="CK27" s="70"/>
      <c r="CL27" s="70"/>
      <c r="CM27" s="70">
        <f>IFERROR((CM28+CM47+CM66+CM125),0)</f>
        <v>0</v>
      </c>
      <c r="CN27" s="70"/>
      <c r="CO27" s="70"/>
      <c r="CP27" s="70">
        <f>IFERROR((CP28+CP47+CP66+CP125),0)</f>
        <v>0</v>
      </c>
      <c r="CQ27" s="70"/>
      <c r="CR27" s="70"/>
      <c r="CS27" s="70">
        <f>IFERROR((CS28+CS47+CS66+CS125),0)</f>
        <v>0</v>
      </c>
      <c r="CT27" s="124"/>
    </row>
    <row r="28" spans="1:100" s="125" customFormat="1">
      <c r="A28" s="118"/>
      <c r="B28" s="119"/>
      <c r="C28" s="126" t="s">
        <v>0</v>
      </c>
      <c r="D28" s="127" t="s">
        <v>6</v>
      </c>
      <c r="E28" s="128"/>
      <c r="F28" s="129">
        <f>IFERROR(SUM(G28:CS28),0)</f>
        <v>72514.300000000032</v>
      </c>
      <c r="G28" s="71">
        <f>IFERROR((G29+G38),0)</f>
        <v>5769.5</v>
      </c>
      <c r="H28" s="71"/>
      <c r="I28" s="71"/>
      <c r="J28" s="71">
        <f>IFERROR((J29+J38),0)</f>
        <v>3072.5</v>
      </c>
      <c r="K28" s="71"/>
      <c r="L28" s="71"/>
      <c r="M28" s="71">
        <f>IFERROR((M29+M38),0)</f>
        <v>3479.4</v>
      </c>
      <c r="N28" s="71"/>
      <c r="O28" s="71"/>
      <c r="P28" s="71">
        <f>IFERROR((P29+P38),0)</f>
        <v>4210.2999999999993</v>
      </c>
      <c r="Q28" s="71"/>
      <c r="R28" s="71"/>
      <c r="S28" s="71">
        <f>IFERROR((S29+S38),0)</f>
        <v>1759</v>
      </c>
      <c r="T28" s="71"/>
      <c r="U28" s="71"/>
      <c r="V28" s="71">
        <f>IFERROR((V29+V38),0)</f>
        <v>1276.4000000000001</v>
      </c>
      <c r="W28" s="71"/>
      <c r="X28" s="71"/>
      <c r="Y28" s="71">
        <f>IFERROR((Y29+Y38),0)</f>
        <v>956.4</v>
      </c>
      <c r="Z28" s="71"/>
      <c r="AA28" s="71"/>
      <c r="AB28" s="71">
        <f>IFERROR((AB29+AB38),0)</f>
        <v>1737.6999999999998</v>
      </c>
      <c r="AC28" s="71"/>
      <c r="AD28" s="71"/>
      <c r="AE28" s="71">
        <f>IFERROR((AE29+AE38),0)</f>
        <v>1562.7</v>
      </c>
      <c r="AF28" s="71"/>
      <c r="AG28" s="71"/>
      <c r="AH28" s="71">
        <f>IFERROR((AH29+AH38),0)</f>
        <v>4679.3999999999996</v>
      </c>
      <c r="AI28" s="71"/>
      <c r="AJ28" s="71"/>
      <c r="AK28" s="71">
        <f>IFERROR((AK29+AK38),0)</f>
        <v>4771.8999999999996</v>
      </c>
      <c r="AL28" s="71"/>
      <c r="AM28" s="71"/>
      <c r="AN28" s="71">
        <f>IFERROR((AN29+AN38),0)</f>
        <v>3951.3</v>
      </c>
      <c r="AO28" s="71"/>
      <c r="AP28" s="71"/>
      <c r="AQ28" s="71">
        <f>IFERROR((AQ29+AQ38),0)</f>
        <v>5447.7000000000007</v>
      </c>
      <c r="AR28" s="71"/>
      <c r="AS28" s="71"/>
      <c r="AT28" s="71">
        <f>IFERROR((AT29+AT38),0)</f>
        <v>636.80000000000007</v>
      </c>
      <c r="AU28" s="71"/>
      <c r="AV28" s="71"/>
      <c r="AW28" s="71">
        <f>IFERROR((AW29+AW38),0)</f>
        <v>1969.8</v>
      </c>
      <c r="AX28" s="71"/>
      <c r="AY28" s="71"/>
      <c r="AZ28" s="71">
        <f>IFERROR((AZ29+AZ38),0)</f>
        <v>2671</v>
      </c>
      <c r="BA28" s="71"/>
      <c r="BB28" s="71"/>
      <c r="BC28" s="71">
        <f>IFERROR((BC29+BC38),0)</f>
        <v>3160</v>
      </c>
      <c r="BD28" s="71"/>
      <c r="BE28" s="71"/>
      <c r="BF28" s="71">
        <f>IFERROR((BF29+BF38),0)</f>
        <v>4630.4000000000005</v>
      </c>
      <c r="BG28" s="71"/>
      <c r="BH28" s="71"/>
      <c r="BI28" s="71">
        <f>IFERROR((BI29+BI38),0)</f>
        <v>1714.9</v>
      </c>
      <c r="BJ28" s="71"/>
      <c r="BK28" s="71"/>
      <c r="BL28" s="71">
        <f>IFERROR((BL29+BL38),0)</f>
        <v>619.4</v>
      </c>
      <c r="BM28" s="71"/>
      <c r="BN28" s="71"/>
      <c r="BO28" s="71">
        <f>IFERROR((BO29+BO38),0)</f>
        <v>1347.9</v>
      </c>
      <c r="BP28" s="71"/>
      <c r="BQ28" s="71"/>
      <c r="BR28" s="71">
        <f>IFERROR((BR29+BR38),0)</f>
        <v>1692.3</v>
      </c>
      <c r="BS28" s="71"/>
      <c r="BT28" s="71"/>
      <c r="BU28" s="71">
        <f>IFERROR((BU29+BU38),0)</f>
        <v>1865.8</v>
      </c>
      <c r="BV28" s="71"/>
      <c r="BW28" s="71"/>
      <c r="BX28" s="71">
        <f>IFERROR((BX29+BX38),0)</f>
        <v>4838.7999999999993</v>
      </c>
      <c r="BY28" s="71"/>
      <c r="BZ28" s="71"/>
      <c r="CA28" s="71">
        <f>IFERROR((CA29+CA38),0)</f>
        <v>4693.0000000000009</v>
      </c>
      <c r="CB28" s="71"/>
      <c r="CC28" s="71"/>
      <c r="CD28" s="71">
        <f>IFERROR((CD29+CD38),0)</f>
        <v>0</v>
      </c>
      <c r="CE28" s="71"/>
      <c r="CF28" s="71"/>
      <c r="CG28" s="71">
        <f>IFERROR((CG29+CG38),0)</f>
        <v>0</v>
      </c>
      <c r="CH28" s="71"/>
      <c r="CI28" s="71"/>
      <c r="CJ28" s="71">
        <f>IFERROR((CJ29+CJ38),0)</f>
        <v>0</v>
      </c>
      <c r="CK28" s="71"/>
      <c r="CL28" s="71"/>
      <c r="CM28" s="71">
        <f>IFERROR((CM29+CM38),0)</f>
        <v>0</v>
      </c>
      <c r="CN28" s="71"/>
      <c r="CO28" s="71"/>
      <c r="CP28" s="71">
        <f>IFERROR((CP29+CP38),0)</f>
        <v>0</v>
      </c>
      <c r="CQ28" s="71"/>
      <c r="CR28" s="71"/>
      <c r="CS28" s="71">
        <f>IFERROR((CS29+CS38),0)</f>
        <v>0</v>
      </c>
      <c r="CT28" s="124"/>
    </row>
    <row r="29" spans="1:100" s="125" customFormat="1" ht="16.5" customHeight="1" outlineLevel="1" collapsed="1">
      <c r="B29" s="130"/>
      <c r="C29" s="131" t="s">
        <v>1</v>
      </c>
      <c r="D29" s="127" t="s">
        <v>6</v>
      </c>
      <c r="E29" s="128">
        <v>1</v>
      </c>
      <c r="F29" s="129">
        <f>IFERROR(SUM(G29:CS29),0)</f>
        <v>62279.700000000012</v>
      </c>
      <c r="G29" s="71">
        <f>IFERROR(SUBTOTAL(9,G30:G37),0)</f>
        <v>4807</v>
      </c>
      <c r="H29" s="71"/>
      <c r="I29" s="71"/>
      <c r="J29" s="71">
        <f>IFERROR(SUBTOTAL(9,J30:J37),0)</f>
        <v>1877.6</v>
      </c>
      <c r="K29" s="71"/>
      <c r="L29" s="71"/>
      <c r="M29" s="71">
        <f>IFERROR(SUBTOTAL(9,M30:M37),0)</f>
        <v>2609.9</v>
      </c>
      <c r="N29" s="71"/>
      <c r="O29" s="71"/>
      <c r="P29" s="71">
        <f>IFERROR(SUBTOTAL(9,P30:P37),0)</f>
        <v>3776.2999999999997</v>
      </c>
      <c r="Q29" s="71"/>
      <c r="R29" s="71"/>
      <c r="S29" s="71">
        <f>IFERROR(SUBTOTAL(9,S30:S37),0)</f>
        <v>1675</v>
      </c>
      <c r="T29" s="71"/>
      <c r="U29" s="71"/>
      <c r="V29" s="71">
        <f>IFERROR(SUBTOTAL(9,V30:V37),0)</f>
        <v>1276.4000000000001</v>
      </c>
      <c r="W29" s="71"/>
      <c r="X29" s="71"/>
      <c r="Y29" s="71">
        <f>IFERROR(SUBTOTAL(9,Y30:Y37),0)</f>
        <v>906.9</v>
      </c>
      <c r="Z29" s="71"/>
      <c r="AA29" s="71"/>
      <c r="AB29" s="71">
        <f>IFERROR(SUBTOTAL(9,AB30:AB37),0)</f>
        <v>1737.6999999999998</v>
      </c>
      <c r="AC29" s="71"/>
      <c r="AD29" s="71"/>
      <c r="AE29" s="71">
        <f>IFERROR(SUBTOTAL(9,AE30:AE37),0)</f>
        <v>1325.6000000000001</v>
      </c>
      <c r="AF29" s="71"/>
      <c r="AG29" s="71"/>
      <c r="AH29" s="71">
        <f>IFERROR(SUBTOTAL(9,AH30:AH37),0)</f>
        <v>4272.2</v>
      </c>
      <c r="AI29" s="71"/>
      <c r="AJ29" s="71"/>
      <c r="AK29" s="71">
        <f>IFERROR(SUBTOTAL(9,AK30:AK37),0)</f>
        <v>3745.6</v>
      </c>
      <c r="AL29" s="71"/>
      <c r="AM29" s="71"/>
      <c r="AN29" s="71">
        <f>IFERROR(SUBTOTAL(9,AN30:AN37),0)</f>
        <v>2975.3</v>
      </c>
      <c r="AO29" s="71"/>
      <c r="AP29" s="71"/>
      <c r="AQ29" s="71">
        <f>IFERROR(SUBTOTAL(9,AQ30:AQ37),0)</f>
        <v>5119.4000000000005</v>
      </c>
      <c r="AR29" s="71"/>
      <c r="AS29" s="71"/>
      <c r="AT29" s="71">
        <f>IFERROR(SUBTOTAL(9,AT30:AT37),0)</f>
        <v>636.80000000000007</v>
      </c>
      <c r="AU29" s="71"/>
      <c r="AV29" s="71"/>
      <c r="AW29" s="71">
        <f>IFERROR(SUBTOTAL(9,AW30:AW37),0)</f>
        <v>1969.8</v>
      </c>
      <c r="AX29" s="71"/>
      <c r="AY29" s="71"/>
      <c r="AZ29" s="71">
        <f>IFERROR(SUBTOTAL(9,AZ30:AZ37),0)</f>
        <v>2466</v>
      </c>
      <c r="BA29" s="71"/>
      <c r="BB29" s="71"/>
      <c r="BC29" s="71">
        <f>IFERROR(SUBTOTAL(9,BC30:BC37),0)</f>
        <v>2549</v>
      </c>
      <c r="BD29" s="71"/>
      <c r="BE29" s="71"/>
      <c r="BF29" s="71">
        <f>IFERROR(SUBTOTAL(9,BF30:BF37),0)</f>
        <v>3790.8</v>
      </c>
      <c r="BG29" s="71"/>
      <c r="BH29" s="71"/>
      <c r="BI29" s="71">
        <f>IFERROR(SUBTOTAL(9,BI30:BI37),0)</f>
        <v>1657.7</v>
      </c>
      <c r="BJ29" s="71"/>
      <c r="BK29" s="71"/>
      <c r="BL29" s="71">
        <f>IFERROR(SUBTOTAL(9,BL30:BL37),0)</f>
        <v>619.4</v>
      </c>
      <c r="BM29" s="71"/>
      <c r="BN29" s="71"/>
      <c r="BO29" s="71">
        <f>IFERROR(SUBTOTAL(9,BO30:BO37),0)</f>
        <v>1153.9000000000001</v>
      </c>
      <c r="BP29" s="71"/>
      <c r="BQ29" s="71"/>
      <c r="BR29" s="71">
        <f>IFERROR(SUBTOTAL(9,BR30:BR37),0)</f>
        <v>1692.3</v>
      </c>
      <c r="BS29" s="71"/>
      <c r="BT29" s="71"/>
      <c r="BU29" s="71">
        <f>IFERROR(SUBTOTAL(9,BU30:BU37),0)</f>
        <v>1557.8</v>
      </c>
      <c r="BV29" s="71"/>
      <c r="BW29" s="71"/>
      <c r="BX29" s="71">
        <f>IFERROR(SUBTOTAL(9,BX30:BX37),0)</f>
        <v>3874.3999999999996</v>
      </c>
      <c r="BY29" s="71"/>
      <c r="BZ29" s="71"/>
      <c r="CA29" s="71">
        <f>IFERROR(SUBTOTAL(9,CA30:CA37),0)</f>
        <v>4206.9000000000005</v>
      </c>
      <c r="CB29" s="71"/>
      <c r="CC29" s="71"/>
      <c r="CD29" s="71">
        <f>IFERROR(SUBTOTAL(9,CD30:CD37),0)</f>
        <v>0</v>
      </c>
      <c r="CE29" s="71"/>
      <c r="CF29" s="71"/>
      <c r="CG29" s="71">
        <f>IFERROR(SUBTOTAL(9,CG30:CG37),0)</f>
        <v>0</v>
      </c>
      <c r="CH29" s="71"/>
      <c r="CI29" s="71"/>
      <c r="CJ29" s="71">
        <f>IFERROR(SUBTOTAL(9,CJ30:CJ37),0)</f>
        <v>0</v>
      </c>
      <c r="CK29" s="71"/>
      <c r="CL29" s="71"/>
      <c r="CM29" s="71">
        <f>IFERROR(SUBTOTAL(9,CM30:CM37),0)</f>
        <v>0</v>
      </c>
      <c r="CN29" s="71"/>
      <c r="CO29" s="71"/>
      <c r="CP29" s="71">
        <f>IFERROR(SUBTOTAL(9,CP30:CP37),0)</f>
        <v>0</v>
      </c>
      <c r="CQ29" s="71"/>
      <c r="CR29" s="71"/>
      <c r="CS29" s="71">
        <f>IFERROR(SUBTOTAL(9,CS30:CS37),0)</f>
        <v>0</v>
      </c>
      <c r="CT29" s="124"/>
    </row>
    <row r="30" spans="1:100" s="125" customFormat="1" ht="16.5" hidden="1" customHeight="1" outlineLevel="2">
      <c r="B30" s="130"/>
      <c r="C30" s="132" t="s">
        <v>483</v>
      </c>
      <c r="D30" s="133" t="s">
        <v>6</v>
      </c>
      <c r="E30" s="134">
        <v>1</v>
      </c>
      <c r="F30" s="135">
        <f t="shared" ref="F30:F33" si="3">IFERROR(SUM(G30:CS30),0)</f>
        <v>51525.3</v>
      </c>
      <c r="G30" s="83">
        <f>IFERROR($E30*SUMIF(DAILYLOG!C$27:C$1500,$C30,DAILYLOG!D$27:D$1500),0)</f>
        <v>4300.7</v>
      </c>
      <c r="H30" s="83"/>
      <c r="I30" s="83"/>
      <c r="J30" s="83">
        <f>IFERROR($E30*SUMIF(DAILYLOG!F$27:F$1500,$C30,DAILYLOG!G$27:G$1500),0)</f>
        <v>1377.5</v>
      </c>
      <c r="K30" s="83"/>
      <c r="L30" s="83"/>
      <c r="M30" s="83">
        <f>IFERROR($E30*SUMIF(DAILYLOG!I$27:I$1500,$C30,DAILYLOG!J$27:J$1500),0)</f>
        <v>2036.1</v>
      </c>
      <c r="N30" s="83"/>
      <c r="O30" s="83"/>
      <c r="P30" s="83">
        <f>IFERROR($E30*SUMIF(DAILYLOG!L$27:L$1500,$C30,DAILYLOG!M$27:M$1500),0)</f>
        <v>3491.2</v>
      </c>
      <c r="Q30" s="83"/>
      <c r="R30" s="83"/>
      <c r="S30" s="83">
        <f>IFERROR($E30*SUMIF(DAILYLOG!O$27:O$1500,$C30,DAILYLOG!P$27:P$1500),0)</f>
        <v>1499.6</v>
      </c>
      <c r="T30" s="83"/>
      <c r="U30" s="83"/>
      <c r="V30" s="83">
        <f>IFERROR($E30*SUMIF(DAILYLOG!R$27:R$1500,$C30,DAILYLOG!S$27:S$1500),0)</f>
        <v>1040.2</v>
      </c>
      <c r="W30" s="83"/>
      <c r="X30" s="83"/>
      <c r="Y30" s="83">
        <f>IFERROR($E30*SUMIF(DAILYLOG!U$27:U$1500,$C30,DAILYLOG!V$27:V$1500),0)</f>
        <v>818.6</v>
      </c>
      <c r="Z30" s="83"/>
      <c r="AA30" s="83"/>
      <c r="AB30" s="83">
        <f>IFERROR($E30*SUMIF(DAILYLOG!X$27:X$1500,$C30,DAILYLOG!Y$27:Y$1500),0)</f>
        <v>1459.1</v>
      </c>
      <c r="AC30" s="83"/>
      <c r="AD30" s="83"/>
      <c r="AE30" s="83">
        <f>IFERROR($E30*SUMIF(DAILYLOG!AA$27:AA$1500,$C30,DAILYLOG!AB$27:AB$1500),0)</f>
        <v>1027.9000000000001</v>
      </c>
      <c r="AF30" s="83"/>
      <c r="AG30" s="83"/>
      <c r="AH30" s="83">
        <f>IFERROR($E30*SUMIF(DAILYLOG!AD$27:AD$1500,$C30,DAILYLOG!AE$27:AE$1500),0)</f>
        <v>3273.1</v>
      </c>
      <c r="AI30" s="83"/>
      <c r="AJ30" s="83"/>
      <c r="AK30" s="83">
        <f>IFERROR($E30*SUMIF(DAILYLOG!AG$27:AG$1500,$C30,DAILYLOG!AH$27:AH$1500),0)</f>
        <v>3483.2</v>
      </c>
      <c r="AL30" s="83"/>
      <c r="AM30" s="83"/>
      <c r="AN30" s="83">
        <f>IFERROR($E30*SUMIF(DAILYLOG!AJ$27:AJ$1500,$C30,DAILYLOG!AK$27:AK$1500),0)</f>
        <v>2157.3000000000002</v>
      </c>
      <c r="AO30" s="83"/>
      <c r="AP30" s="83"/>
      <c r="AQ30" s="83">
        <f>IFERROR($E30*SUMIF(DAILYLOG!AM$27:AM$1500,$C30,DAILYLOG!AN$27:AN$1500),0)</f>
        <v>4438.3</v>
      </c>
      <c r="AR30" s="83"/>
      <c r="AS30" s="83"/>
      <c r="AT30" s="83">
        <f>IFERROR($E30*SUMIF(DAILYLOG!AP$27:AP$1500,$C30,DAILYLOG!AQ$27:AQ$1500),0)</f>
        <v>532.1</v>
      </c>
      <c r="AU30" s="83"/>
      <c r="AV30" s="83"/>
      <c r="AW30" s="83">
        <f>IFERROR($E30*SUMIF(DAILYLOG!AS$27:AS$1500,$C30,DAILYLOG!AT$27:AT$1500),0)</f>
        <v>1761.3</v>
      </c>
      <c r="AX30" s="83"/>
      <c r="AY30" s="83"/>
      <c r="AZ30" s="83">
        <f>IFERROR($E30*SUMIF(DAILYLOG!AV$27:AV$1500,$C30,DAILYLOG!AW$27:AW$1500),0)</f>
        <v>1935.8</v>
      </c>
      <c r="BA30" s="83"/>
      <c r="BB30" s="83"/>
      <c r="BC30" s="83">
        <f>IFERROR($E30*SUMIF(DAILYLOG!AY$27:AY$1500,$C30,DAILYLOG!AZ$27:AZ$1500),0)</f>
        <v>2284.3000000000002</v>
      </c>
      <c r="BD30" s="83"/>
      <c r="BE30" s="83"/>
      <c r="BF30" s="83">
        <f>IFERROR($E30*SUMIF(DAILYLOG!BB$27:BB$1500,$C30,DAILYLOG!BC$27:BC$1500),0)</f>
        <v>3278.1</v>
      </c>
      <c r="BG30" s="83"/>
      <c r="BH30" s="83"/>
      <c r="BI30" s="83">
        <f>IFERROR($E30*SUMIF(DAILYLOG!BE$27:BE$1500,$C30,DAILYLOG!BF$27:BF$1500),0)</f>
        <v>1073.5</v>
      </c>
      <c r="BJ30" s="83"/>
      <c r="BK30" s="83"/>
      <c r="BL30" s="83">
        <f>IFERROR($E30*SUMIF(DAILYLOG!BH$27:BH$1500,$C30,DAILYLOG!BI$27:BI$1500),0)</f>
        <v>466</v>
      </c>
      <c r="BM30" s="83"/>
      <c r="BN30" s="83"/>
      <c r="BO30" s="83">
        <f>IFERROR($E30*SUMIF(DAILYLOG!BK$27:BK$1500,$C30,DAILYLOG!BL$27:BL$1500),0)</f>
        <v>849.9</v>
      </c>
      <c r="BP30" s="83"/>
      <c r="BQ30" s="83"/>
      <c r="BR30" s="83">
        <f>IFERROR($E30*SUMIF(DAILYLOG!BN$27:BN$1500,$C30,DAILYLOG!BO$27:BO$1500),0)</f>
        <v>1150.0999999999999</v>
      </c>
      <c r="BS30" s="83"/>
      <c r="BT30" s="83"/>
      <c r="BU30" s="83">
        <f>IFERROR($E30*SUMIF(DAILYLOG!BQ$27:BQ$1500,$C30,DAILYLOG!BR$27:BR$1500),0)</f>
        <v>1392</v>
      </c>
      <c r="BV30" s="83"/>
      <c r="BW30" s="83"/>
      <c r="BX30" s="83">
        <f>IFERROR($E30*SUMIF(DAILYLOG!BT$27:BT$1500,$C30,DAILYLOG!BU$27:BU$1500),0)</f>
        <v>3082.1</v>
      </c>
      <c r="BY30" s="83"/>
      <c r="BZ30" s="83"/>
      <c r="CA30" s="83">
        <f>IFERROR($E30*SUMIF(DAILYLOG!BW$27:BW$1500,$C30,DAILYLOG!BX$27:BX$1500),0)</f>
        <v>3317.3</v>
      </c>
      <c r="CB30" s="83"/>
      <c r="CC30" s="83"/>
      <c r="CD30" s="83">
        <f>IFERROR($E30*SUMIF(DAILYLOG!BZ$27:BZ$1500,$C30,DAILYLOG!CA$27:CA$1500),0)</f>
        <v>0</v>
      </c>
      <c r="CE30" s="83"/>
      <c r="CF30" s="83"/>
      <c r="CG30" s="83">
        <f>IFERROR($E30*SUMIF(DAILYLOG!CC$27:CC$1500,$C30,DAILYLOG!CD$27:CD$1500),0)</f>
        <v>0</v>
      </c>
      <c r="CH30" s="83"/>
      <c r="CI30" s="83"/>
      <c r="CJ30" s="83">
        <f>IFERROR($E30*SUMIF(DAILYLOG!CF$27:CF$1500,$C30,DAILYLOG!CG$27:CG$1500),0)</f>
        <v>0</v>
      </c>
      <c r="CK30" s="83"/>
      <c r="CL30" s="83"/>
      <c r="CM30" s="83">
        <f>IFERROR($E30*SUMIF(DAILYLOG!CI$27:CI$1500,$C30,DAILYLOG!CJ$27:CJ$1500),0)</f>
        <v>0</v>
      </c>
      <c r="CN30" s="83"/>
      <c r="CO30" s="83"/>
      <c r="CP30" s="83">
        <f>IFERROR($E30*SUMIF(DAILYLOG!CL$27:CL$1500,$C30,DAILYLOG!CM$27:CM$1500),0)</f>
        <v>0</v>
      </c>
      <c r="CQ30" s="83"/>
      <c r="CR30" s="83"/>
      <c r="CS30" s="83">
        <f>IFERROR($E30*SUMIF(DAILYLOG!CO$27:CO$1500,$C30,DAILYLOG!CP$27:CP$1500),0)</f>
        <v>0</v>
      </c>
      <c r="CT30" s="124"/>
    </row>
    <row r="31" spans="1:100" s="125" customFormat="1" ht="16.5" hidden="1" customHeight="1" outlineLevel="2">
      <c r="B31" s="130"/>
      <c r="C31" s="132" t="s">
        <v>481</v>
      </c>
      <c r="D31" s="133" t="s">
        <v>6</v>
      </c>
      <c r="E31" s="134">
        <v>1</v>
      </c>
      <c r="F31" s="135">
        <f t="shared" si="3"/>
        <v>207.6</v>
      </c>
      <c r="G31" s="83">
        <f>IFERROR($E31*SUMIF(DAILYLOG!C$27:C$1500,$C31,DAILYLOG!D$27:D$1500),0)</f>
        <v>28</v>
      </c>
      <c r="H31" s="83"/>
      <c r="I31" s="83"/>
      <c r="J31" s="83">
        <f>IFERROR($E31*SUMIF(DAILYLOG!F$27:F$1500,$C31,DAILYLOG!G$27:G$1500),0)</f>
        <v>0</v>
      </c>
      <c r="K31" s="83"/>
      <c r="L31" s="83"/>
      <c r="M31" s="83">
        <f>IFERROR($E31*SUMIF(DAILYLOG!I$27:I$1500,$C31,DAILYLOG!J$27:J$1500),0)</f>
        <v>0</v>
      </c>
      <c r="N31" s="83"/>
      <c r="O31" s="83"/>
      <c r="P31" s="83">
        <f>IFERROR($E31*SUMIF(DAILYLOG!L$27:L$1500,$C31,DAILYLOG!M$27:M$1500),0)</f>
        <v>0</v>
      </c>
      <c r="Q31" s="83"/>
      <c r="R31" s="83"/>
      <c r="S31" s="83">
        <f>IFERROR($E31*SUMIF(DAILYLOG!O$27:O$1500,$C31,DAILYLOG!P$27:P$1500),0)</f>
        <v>0</v>
      </c>
      <c r="T31" s="83"/>
      <c r="U31" s="83"/>
      <c r="V31" s="83">
        <f>IFERROR($E31*SUMIF(DAILYLOG!R$27:R$1500,$C31,DAILYLOG!S$27:S$1500),0)</f>
        <v>0</v>
      </c>
      <c r="W31" s="83"/>
      <c r="X31" s="83"/>
      <c r="Y31" s="83">
        <f>IFERROR($E31*SUMIF(DAILYLOG!U$27:U$1500,$C31,DAILYLOG!V$27:V$1500),0)</f>
        <v>0</v>
      </c>
      <c r="Z31" s="83"/>
      <c r="AA31" s="83"/>
      <c r="AB31" s="83">
        <f>IFERROR($E31*SUMIF(DAILYLOG!X$27:X$1500,$C31,DAILYLOG!Y$27:Y$1500),0)</f>
        <v>14</v>
      </c>
      <c r="AC31" s="83"/>
      <c r="AD31" s="83"/>
      <c r="AE31" s="83">
        <f>IFERROR($E31*SUMIF(DAILYLOG!AA$27:AA$1500,$C31,DAILYLOG!AB$27:AB$1500),0)</f>
        <v>0</v>
      </c>
      <c r="AF31" s="83"/>
      <c r="AG31" s="83"/>
      <c r="AH31" s="83">
        <f>IFERROR($E31*SUMIF(DAILYLOG!AD$27:AD$1500,$C31,DAILYLOG!AE$27:AE$1500),0)</f>
        <v>16.899999999999999</v>
      </c>
      <c r="AI31" s="83"/>
      <c r="AJ31" s="83"/>
      <c r="AK31" s="83">
        <f>IFERROR($E31*SUMIF(DAILYLOG!AG$27:AG$1500,$C31,DAILYLOG!AH$27:AH$1500),0)</f>
        <v>0</v>
      </c>
      <c r="AL31" s="83"/>
      <c r="AM31" s="83"/>
      <c r="AN31" s="83">
        <f>IFERROR($E31*SUMIF(DAILYLOG!AJ$27:AJ$1500,$C31,DAILYLOG!AK$27:AK$1500),0)</f>
        <v>14</v>
      </c>
      <c r="AO31" s="83"/>
      <c r="AP31" s="83"/>
      <c r="AQ31" s="83">
        <f>IFERROR($E31*SUMIF(DAILYLOG!AM$27:AM$1500,$C31,DAILYLOG!AN$27:AN$1500),0)</f>
        <v>14</v>
      </c>
      <c r="AR31" s="83"/>
      <c r="AS31" s="83"/>
      <c r="AT31" s="83">
        <f>IFERROR($E31*SUMIF(DAILYLOG!AP$27:AP$1500,$C31,DAILYLOG!AQ$27:AQ$1500),0)</f>
        <v>0</v>
      </c>
      <c r="AU31" s="83"/>
      <c r="AV31" s="83"/>
      <c r="AW31" s="83">
        <f>IFERROR($E31*SUMIF(DAILYLOG!AS$27:AS$1500,$C31,DAILYLOG!AT$27:AT$1500),0)</f>
        <v>0</v>
      </c>
      <c r="AX31" s="83"/>
      <c r="AY31" s="83"/>
      <c r="AZ31" s="83">
        <f>IFERROR($E31*SUMIF(DAILYLOG!AV$27:AV$1500,$C31,DAILYLOG!AW$27:AW$1500),0)</f>
        <v>14</v>
      </c>
      <c r="BA31" s="83"/>
      <c r="BB31" s="83"/>
      <c r="BC31" s="83">
        <f>IFERROR($E31*SUMIF(DAILYLOG!AY$27:AY$1500,$C31,DAILYLOG!AZ$27:AZ$1500),0)</f>
        <v>0</v>
      </c>
      <c r="BD31" s="83"/>
      <c r="BE31" s="83"/>
      <c r="BF31" s="83">
        <f>IFERROR($E31*SUMIF(DAILYLOG!BB$27:BB$1500,$C31,DAILYLOG!BC$27:BC$1500),0)</f>
        <v>28</v>
      </c>
      <c r="BG31" s="83"/>
      <c r="BH31" s="83"/>
      <c r="BI31" s="83">
        <f>IFERROR($E31*SUMIF(DAILYLOG!BE$27:BE$1500,$C31,DAILYLOG!BF$27:BF$1500),0)</f>
        <v>29</v>
      </c>
      <c r="BJ31" s="83"/>
      <c r="BK31" s="83"/>
      <c r="BL31" s="83">
        <f>IFERROR($E31*SUMIF(DAILYLOG!BH$27:BH$1500,$C31,DAILYLOG!BI$27:BI$1500),0)</f>
        <v>0</v>
      </c>
      <c r="BM31" s="83"/>
      <c r="BN31" s="83"/>
      <c r="BO31" s="83">
        <f>IFERROR($E31*SUMIF(DAILYLOG!BK$27:BK$1500,$C31,DAILYLOG!BL$27:BL$1500),0)</f>
        <v>0</v>
      </c>
      <c r="BP31" s="83"/>
      <c r="BQ31" s="83"/>
      <c r="BR31" s="83">
        <f>IFERROR($E31*SUMIF(DAILYLOG!BN$27:BN$1500,$C31,DAILYLOG!BO$27:BO$1500),0)</f>
        <v>0</v>
      </c>
      <c r="BS31" s="83"/>
      <c r="BT31" s="83"/>
      <c r="BU31" s="83">
        <f>IFERROR($E31*SUMIF(DAILYLOG!BQ$27:BQ$1500,$C31,DAILYLOG!BR$27:BR$1500),0)</f>
        <v>23.7</v>
      </c>
      <c r="BV31" s="83"/>
      <c r="BW31" s="83"/>
      <c r="BX31" s="83">
        <f>IFERROR($E31*SUMIF(DAILYLOG!BT$27:BT$1500,$C31,DAILYLOG!BU$27:BU$1500),0)</f>
        <v>0</v>
      </c>
      <c r="BY31" s="83"/>
      <c r="BZ31" s="83"/>
      <c r="CA31" s="83">
        <f>IFERROR($E31*SUMIF(DAILYLOG!BW$27:BW$1500,$C31,DAILYLOG!BX$27:BX$1500),0)</f>
        <v>26</v>
      </c>
      <c r="CB31" s="83"/>
      <c r="CC31" s="83"/>
      <c r="CD31" s="83">
        <f>IFERROR($E31*SUMIF(DAILYLOG!BZ$27:BZ$1500,$C31,DAILYLOG!CA$27:CA$1500),0)</f>
        <v>0</v>
      </c>
      <c r="CE31" s="83"/>
      <c r="CF31" s="83"/>
      <c r="CG31" s="83">
        <f>IFERROR($E31*SUMIF(DAILYLOG!CC$27:CC$1500,$C31,DAILYLOG!CD$27:CD$1500),0)</f>
        <v>0</v>
      </c>
      <c r="CH31" s="83"/>
      <c r="CI31" s="83"/>
      <c r="CJ31" s="83">
        <f>IFERROR($E31*SUMIF(DAILYLOG!CF$27:CF$1500,$C31,DAILYLOG!CG$27:CG$1500),0)</f>
        <v>0</v>
      </c>
      <c r="CK31" s="83"/>
      <c r="CL31" s="83"/>
      <c r="CM31" s="83">
        <f>IFERROR($E31*SUMIF(DAILYLOG!CI$27:CI$1500,$C31,DAILYLOG!CJ$27:CJ$1500),0)</f>
        <v>0</v>
      </c>
      <c r="CN31" s="83"/>
      <c r="CO31" s="83"/>
      <c r="CP31" s="83">
        <f>IFERROR($E31*SUMIF(DAILYLOG!CL$27:CL$1500,$C31,DAILYLOG!CM$27:CM$1500),0)</f>
        <v>0</v>
      </c>
      <c r="CQ31" s="83"/>
      <c r="CR31" s="83"/>
      <c r="CS31" s="83">
        <f>IFERROR($E31*SUMIF(DAILYLOG!CO$27:CO$1500,$C31,DAILYLOG!CP$27:CP$1500),0)</f>
        <v>0</v>
      </c>
      <c r="CT31" s="124"/>
    </row>
    <row r="32" spans="1:100" s="125" customFormat="1" ht="16.5" hidden="1" customHeight="1" outlineLevel="2">
      <c r="B32" s="130"/>
      <c r="C32" s="132" t="s">
        <v>482</v>
      </c>
      <c r="D32" s="133" t="s">
        <v>6</v>
      </c>
      <c r="E32" s="134">
        <v>1</v>
      </c>
      <c r="F32" s="135">
        <f t="shared" si="3"/>
        <v>0</v>
      </c>
      <c r="G32" s="83">
        <f>IFERROR($E32*SUMIF(DAILYLOG!C$27:C$1500,$C32,DAILYLOG!D$27:D$1500),0)</f>
        <v>0</v>
      </c>
      <c r="H32" s="83"/>
      <c r="I32" s="83"/>
      <c r="J32" s="83">
        <f>IFERROR($E32*SUMIF(DAILYLOG!F$27:F$1500,$C32,DAILYLOG!G$27:G$1500),0)</f>
        <v>0</v>
      </c>
      <c r="K32" s="83"/>
      <c r="L32" s="83"/>
      <c r="M32" s="83">
        <f>IFERROR($E32*SUMIF(DAILYLOG!I$27:I$1500,$C32,DAILYLOG!J$27:J$1500),0)</f>
        <v>0</v>
      </c>
      <c r="N32" s="83"/>
      <c r="O32" s="83"/>
      <c r="P32" s="83">
        <f>IFERROR($E32*SUMIF(DAILYLOG!L$27:L$1500,$C32,DAILYLOG!M$27:M$1500),0)</f>
        <v>0</v>
      </c>
      <c r="Q32" s="83"/>
      <c r="R32" s="83"/>
      <c r="S32" s="83">
        <f>IFERROR($E32*SUMIF(DAILYLOG!O$27:O$1500,$C32,DAILYLOG!P$27:P$1500),0)</f>
        <v>0</v>
      </c>
      <c r="T32" s="83"/>
      <c r="U32" s="83"/>
      <c r="V32" s="83">
        <f>IFERROR($E32*SUMIF(DAILYLOG!R$27:R$1500,$C32,DAILYLOG!S$27:S$1500),0)</f>
        <v>0</v>
      </c>
      <c r="W32" s="83"/>
      <c r="X32" s="83"/>
      <c r="Y32" s="83">
        <f>IFERROR($E32*SUMIF(DAILYLOG!U$27:U$1500,$C32,DAILYLOG!V$27:V$1500),0)</f>
        <v>0</v>
      </c>
      <c r="Z32" s="83"/>
      <c r="AA32" s="83"/>
      <c r="AB32" s="83">
        <f>IFERROR($E32*SUMIF(DAILYLOG!X$27:X$1500,$C32,DAILYLOG!Y$27:Y$1500),0)</f>
        <v>0</v>
      </c>
      <c r="AC32" s="83"/>
      <c r="AD32" s="83"/>
      <c r="AE32" s="83">
        <f>IFERROR($E32*SUMIF(DAILYLOG!AA$27:AA$1500,$C32,DAILYLOG!AB$27:AB$1500),0)</f>
        <v>0</v>
      </c>
      <c r="AF32" s="83"/>
      <c r="AG32" s="83"/>
      <c r="AH32" s="83">
        <f>IFERROR($E32*SUMIF(DAILYLOG!AD$27:AD$1500,$C32,DAILYLOG!AE$27:AE$1500),0)</f>
        <v>0</v>
      </c>
      <c r="AI32" s="83"/>
      <c r="AJ32" s="83"/>
      <c r="AK32" s="83">
        <f>IFERROR($E32*SUMIF(DAILYLOG!AG$27:AG$1500,$C32,DAILYLOG!AH$27:AH$1500),0)</f>
        <v>0</v>
      </c>
      <c r="AL32" s="83"/>
      <c r="AM32" s="83"/>
      <c r="AN32" s="83">
        <f>IFERROR($E32*SUMIF(DAILYLOG!AJ$27:AJ$1500,$C32,DAILYLOG!AK$27:AK$1500),0)</f>
        <v>0</v>
      </c>
      <c r="AO32" s="83"/>
      <c r="AP32" s="83"/>
      <c r="AQ32" s="83">
        <f>IFERROR($E32*SUMIF(DAILYLOG!AM$27:AM$1500,$C32,DAILYLOG!AN$27:AN$1500),0)</f>
        <v>0</v>
      </c>
      <c r="AR32" s="83"/>
      <c r="AS32" s="83"/>
      <c r="AT32" s="83">
        <f>IFERROR($E32*SUMIF(DAILYLOG!AP$27:AP$1500,$C32,DAILYLOG!AQ$27:AQ$1500),0)</f>
        <v>0</v>
      </c>
      <c r="AU32" s="83"/>
      <c r="AV32" s="83"/>
      <c r="AW32" s="83">
        <f>IFERROR($E32*SUMIF(DAILYLOG!AS$27:AS$1500,$C32,DAILYLOG!AT$27:AT$1500),0)</f>
        <v>0</v>
      </c>
      <c r="AX32" s="83"/>
      <c r="AY32" s="83"/>
      <c r="AZ32" s="83">
        <f>IFERROR($E32*SUMIF(DAILYLOG!AV$27:AV$1500,$C32,DAILYLOG!AW$27:AW$1500),0)</f>
        <v>0</v>
      </c>
      <c r="BA32" s="83"/>
      <c r="BB32" s="83"/>
      <c r="BC32" s="83">
        <f>IFERROR($E32*SUMIF(DAILYLOG!AY$27:AY$1500,$C32,DAILYLOG!AZ$27:AZ$1500),0)</f>
        <v>0</v>
      </c>
      <c r="BD32" s="83"/>
      <c r="BE32" s="83"/>
      <c r="BF32" s="83">
        <f>IFERROR($E32*SUMIF(DAILYLOG!BB$27:BB$1500,$C32,DAILYLOG!BC$27:BC$1500),0)</f>
        <v>0</v>
      </c>
      <c r="BG32" s="83"/>
      <c r="BH32" s="83"/>
      <c r="BI32" s="83">
        <f>IFERROR($E32*SUMIF(DAILYLOG!BE$27:BE$1500,$C32,DAILYLOG!BF$27:BF$1500),0)</f>
        <v>0</v>
      </c>
      <c r="BJ32" s="83"/>
      <c r="BK32" s="83"/>
      <c r="BL32" s="83">
        <f>IFERROR($E32*SUMIF(DAILYLOG!BH$27:BH$1500,$C32,DAILYLOG!BI$27:BI$1500),0)</f>
        <v>0</v>
      </c>
      <c r="BM32" s="83"/>
      <c r="BN32" s="83"/>
      <c r="BO32" s="83">
        <f>IFERROR($E32*SUMIF(DAILYLOG!BK$27:BK$1500,$C32,DAILYLOG!BL$27:BL$1500),0)</f>
        <v>0</v>
      </c>
      <c r="BP32" s="83"/>
      <c r="BQ32" s="83"/>
      <c r="BR32" s="83">
        <f>IFERROR($E32*SUMIF(DAILYLOG!BN$27:BN$1500,$C32,DAILYLOG!BO$27:BO$1500),0)</f>
        <v>0</v>
      </c>
      <c r="BS32" s="83"/>
      <c r="BT32" s="83"/>
      <c r="BU32" s="83">
        <f>IFERROR($E32*SUMIF(DAILYLOG!BQ$27:BQ$1500,$C32,DAILYLOG!BR$27:BR$1500),0)</f>
        <v>0</v>
      </c>
      <c r="BV32" s="83"/>
      <c r="BW32" s="83"/>
      <c r="BX32" s="83">
        <f>IFERROR($E32*SUMIF(DAILYLOG!BT$27:BT$1500,$C32,DAILYLOG!BU$27:BU$1500),0)</f>
        <v>0</v>
      </c>
      <c r="BY32" s="83"/>
      <c r="BZ32" s="83"/>
      <c r="CA32" s="83">
        <f>IFERROR($E32*SUMIF(DAILYLOG!BW$27:BW$1500,$C32,DAILYLOG!BX$27:BX$1500),0)</f>
        <v>0</v>
      </c>
      <c r="CB32" s="83"/>
      <c r="CC32" s="83"/>
      <c r="CD32" s="83">
        <f>IFERROR($E32*SUMIF(DAILYLOG!BZ$27:BZ$1500,$C32,DAILYLOG!CA$27:CA$1500),0)</f>
        <v>0</v>
      </c>
      <c r="CE32" s="83"/>
      <c r="CF32" s="83"/>
      <c r="CG32" s="83">
        <f>IFERROR($E32*SUMIF(DAILYLOG!CC$27:CC$1500,$C32,DAILYLOG!CD$27:CD$1500),0)</f>
        <v>0</v>
      </c>
      <c r="CH32" s="83"/>
      <c r="CI32" s="83"/>
      <c r="CJ32" s="83">
        <f>IFERROR($E32*SUMIF(DAILYLOG!CF$27:CF$1500,$C32,DAILYLOG!CG$27:CG$1500),0)</f>
        <v>0</v>
      </c>
      <c r="CK32" s="83"/>
      <c r="CL32" s="83"/>
      <c r="CM32" s="83">
        <f>IFERROR($E32*SUMIF(DAILYLOG!CI$27:CI$1500,$C32,DAILYLOG!CJ$27:CJ$1500),0)</f>
        <v>0</v>
      </c>
      <c r="CN32" s="83"/>
      <c r="CO32" s="83"/>
      <c r="CP32" s="83">
        <f>IFERROR($E32*SUMIF(DAILYLOG!CL$27:CL$1500,$C32,DAILYLOG!CM$27:CM$1500),0)</f>
        <v>0</v>
      </c>
      <c r="CQ32" s="83"/>
      <c r="CR32" s="83"/>
      <c r="CS32" s="83">
        <f>IFERROR($E32*SUMIF(DAILYLOG!CO$27:CO$1500,$C32,DAILYLOG!CP$27:CP$1500),0)</f>
        <v>0</v>
      </c>
      <c r="CT32" s="124"/>
    </row>
    <row r="33" spans="1:98" s="125" customFormat="1" ht="16.5" hidden="1" customHeight="1" outlineLevel="2">
      <c r="B33" s="130"/>
      <c r="C33" s="132" t="s">
        <v>511</v>
      </c>
      <c r="D33" s="133" t="s">
        <v>6</v>
      </c>
      <c r="E33" s="134">
        <v>1</v>
      </c>
      <c r="F33" s="135">
        <f t="shared" si="3"/>
        <v>3806.6000000000004</v>
      </c>
      <c r="G33" s="83">
        <f>IFERROR($E33*SUMIF(DAILYLOG!C$27:C$1500,$C33,DAILYLOG!D$27:D$1500),0)</f>
        <v>247.6</v>
      </c>
      <c r="H33" s="83"/>
      <c r="I33" s="83"/>
      <c r="J33" s="83">
        <f>IFERROR($E33*SUMIF(DAILYLOG!F$27:F$1500,$C33,DAILYLOG!G$27:G$1500),0)</f>
        <v>0</v>
      </c>
      <c r="K33" s="83"/>
      <c r="L33" s="83"/>
      <c r="M33" s="83">
        <f>IFERROR($E33*SUMIF(DAILYLOG!I$27:I$1500,$C33,DAILYLOG!J$27:J$1500),0)</f>
        <v>134.5</v>
      </c>
      <c r="N33" s="83"/>
      <c r="O33" s="83"/>
      <c r="P33" s="83">
        <f>IFERROR($E33*SUMIF(DAILYLOG!L$27:L$1500,$C33,DAILYLOG!M$27:M$1500),0)</f>
        <v>196.9</v>
      </c>
      <c r="Q33" s="83"/>
      <c r="R33" s="83"/>
      <c r="S33" s="83">
        <f>IFERROR($E33*SUMIF(DAILYLOG!O$27:O$1500,$C33,DAILYLOG!P$27:P$1500),0)</f>
        <v>15</v>
      </c>
      <c r="T33" s="83"/>
      <c r="U33" s="83"/>
      <c r="V33" s="83">
        <f>IFERROR($E33*SUMIF(DAILYLOG!R$27:R$1500,$C33,DAILYLOG!S$27:S$1500),0)</f>
        <v>0</v>
      </c>
      <c r="W33" s="83"/>
      <c r="X33" s="83"/>
      <c r="Y33" s="83">
        <f>IFERROR($E33*SUMIF(DAILYLOG!U$27:U$1500,$C33,DAILYLOG!V$27:V$1500),0)</f>
        <v>31.8</v>
      </c>
      <c r="Z33" s="83"/>
      <c r="AA33" s="83"/>
      <c r="AB33" s="83">
        <f>IFERROR($E33*SUMIF(DAILYLOG!X$27:X$1500,$C33,DAILYLOG!Y$27:Y$1500),0)</f>
        <v>27.8</v>
      </c>
      <c r="AC33" s="83"/>
      <c r="AD33" s="83"/>
      <c r="AE33" s="83">
        <f>IFERROR($E33*SUMIF(DAILYLOG!AA$27:AA$1500,$C33,DAILYLOG!AB$27:AB$1500),0)</f>
        <v>59.7</v>
      </c>
      <c r="AF33" s="83"/>
      <c r="AG33" s="83"/>
      <c r="AH33" s="83">
        <f>IFERROR($E33*SUMIF(DAILYLOG!AD$27:AD$1500,$C33,DAILYLOG!AE$27:AE$1500),0)</f>
        <v>69.599999999999994</v>
      </c>
      <c r="AI33" s="83"/>
      <c r="AJ33" s="83"/>
      <c r="AK33" s="83">
        <f>IFERROR($E33*SUMIF(DAILYLOG!AG$27:AG$1500,$C33,DAILYLOG!AH$27:AH$1500),0)</f>
        <v>140.6</v>
      </c>
      <c r="AL33" s="83"/>
      <c r="AM33" s="83"/>
      <c r="AN33" s="83">
        <f>IFERROR($E33*SUMIF(DAILYLOG!AJ$27:AJ$1500,$C33,DAILYLOG!AK$27:AK$1500),0)</f>
        <v>483.5</v>
      </c>
      <c r="AO33" s="83"/>
      <c r="AP33" s="83"/>
      <c r="AQ33" s="83">
        <f>IFERROR($E33*SUMIF(DAILYLOG!AM$27:AM$1500,$C33,DAILYLOG!AN$27:AN$1500),0)</f>
        <v>402.6</v>
      </c>
      <c r="AR33" s="83"/>
      <c r="AS33" s="83"/>
      <c r="AT33" s="83">
        <f>IFERROR($E33*SUMIF(DAILYLOG!AP$27:AP$1500,$C33,DAILYLOG!AQ$27:AQ$1500),0)</f>
        <v>0</v>
      </c>
      <c r="AU33" s="83"/>
      <c r="AV33" s="83"/>
      <c r="AW33" s="83">
        <f>IFERROR($E33*SUMIF(DAILYLOG!AS$27:AS$1500,$C33,DAILYLOG!AT$27:AT$1500),0)</f>
        <v>0</v>
      </c>
      <c r="AX33" s="83"/>
      <c r="AY33" s="83"/>
      <c r="AZ33" s="83">
        <f>IFERROR($E33*SUMIF(DAILYLOG!AV$27:AV$1500,$C33,DAILYLOG!AW$27:AW$1500),0)</f>
        <v>437.8</v>
      </c>
      <c r="BA33" s="83"/>
      <c r="BB33" s="83"/>
      <c r="BC33" s="83">
        <f>IFERROR($E33*SUMIF(DAILYLOG!AY$27:AY$1500,$C33,DAILYLOG!AZ$27:AZ$1500),0)</f>
        <v>0</v>
      </c>
      <c r="BD33" s="83"/>
      <c r="BE33" s="83"/>
      <c r="BF33" s="83">
        <f>IFERROR($E33*SUMIF(DAILYLOG!BB$27:BB$1500,$C33,DAILYLOG!BC$27:BC$1500),0)</f>
        <v>152.30000000000001</v>
      </c>
      <c r="BG33" s="83"/>
      <c r="BH33" s="83"/>
      <c r="BI33" s="83">
        <f>IFERROR($E33*SUMIF(DAILYLOG!BE$27:BE$1500,$C33,DAILYLOG!BF$27:BF$1500),0)</f>
        <v>165.9</v>
      </c>
      <c r="BJ33" s="83"/>
      <c r="BK33" s="83"/>
      <c r="BL33" s="83">
        <f>IFERROR($E33*SUMIF(DAILYLOG!BH$27:BH$1500,$C33,DAILYLOG!BI$27:BI$1500),0)</f>
        <v>0</v>
      </c>
      <c r="BM33" s="83"/>
      <c r="BN33" s="83"/>
      <c r="BO33" s="83">
        <f>IFERROR($E33*SUMIF(DAILYLOG!BK$27:BK$1500,$C33,DAILYLOG!BL$27:BL$1500),0)</f>
        <v>82.2</v>
      </c>
      <c r="BP33" s="83"/>
      <c r="BQ33" s="83"/>
      <c r="BR33" s="83">
        <f>IFERROR($E33*SUMIF(DAILYLOG!BN$27:BN$1500,$C33,DAILYLOG!BO$27:BO$1500),0)</f>
        <v>416</v>
      </c>
      <c r="BS33" s="83"/>
      <c r="BT33" s="83"/>
      <c r="BU33" s="83">
        <f>IFERROR($E33*SUMIF(DAILYLOG!BQ$27:BQ$1500,$C33,DAILYLOG!BR$27:BR$1500),0)</f>
        <v>0</v>
      </c>
      <c r="BV33" s="83"/>
      <c r="BW33" s="83"/>
      <c r="BX33" s="83">
        <f>IFERROR($E33*SUMIF(DAILYLOG!BT$27:BT$1500,$C33,DAILYLOG!BU$27:BU$1500),0)</f>
        <v>94.5</v>
      </c>
      <c r="BY33" s="83"/>
      <c r="BZ33" s="83"/>
      <c r="CA33" s="83">
        <f>IFERROR($E33*SUMIF(DAILYLOG!BW$27:BW$1500,$C33,DAILYLOG!BX$27:BX$1500),0)</f>
        <v>648.29999999999995</v>
      </c>
      <c r="CB33" s="83"/>
      <c r="CC33" s="83"/>
      <c r="CD33" s="83">
        <f>IFERROR($E33*SUMIF(DAILYLOG!BZ$27:BZ$1500,$C33,DAILYLOG!CA$27:CA$1500),0)</f>
        <v>0</v>
      </c>
      <c r="CE33" s="83"/>
      <c r="CF33" s="83"/>
      <c r="CG33" s="83">
        <f>IFERROR($E33*SUMIF(DAILYLOG!CC$27:CC$1500,$C33,DAILYLOG!CD$27:CD$1500),0)</f>
        <v>0</v>
      </c>
      <c r="CH33" s="83"/>
      <c r="CI33" s="83"/>
      <c r="CJ33" s="83">
        <f>IFERROR($E33*SUMIF(DAILYLOG!CF$27:CF$1500,$C33,DAILYLOG!CG$27:CG$1500),0)</f>
        <v>0</v>
      </c>
      <c r="CK33" s="83"/>
      <c r="CL33" s="83"/>
      <c r="CM33" s="83">
        <f>IFERROR($E33*SUMIF(DAILYLOG!CI$27:CI$1500,$C33,DAILYLOG!CJ$27:CJ$1500),0)</f>
        <v>0</v>
      </c>
      <c r="CN33" s="83"/>
      <c r="CO33" s="83"/>
      <c r="CP33" s="83">
        <f>IFERROR($E33*SUMIF(DAILYLOG!CL$27:CL$1500,$C33,DAILYLOG!CM$27:CM$1500),0)</f>
        <v>0</v>
      </c>
      <c r="CQ33" s="83"/>
      <c r="CR33" s="83"/>
      <c r="CS33" s="83">
        <f>IFERROR($E33*SUMIF(DAILYLOG!CO$27:CO$1500,$C33,DAILYLOG!CP$27:CP$1500),0)</f>
        <v>0</v>
      </c>
      <c r="CT33" s="124"/>
    </row>
    <row r="34" spans="1:98" s="125" customFormat="1" ht="16.5" hidden="1" customHeight="1" outlineLevel="2">
      <c r="B34" s="130"/>
      <c r="C34" s="132" t="s">
        <v>501</v>
      </c>
      <c r="D34" s="133" t="s">
        <v>6</v>
      </c>
      <c r="E34" s="134">
        <v>1</v>
      </c>
      <c r="F34" s="135">
        <f t="shared" ref="F34:F46" si="4">IFERROR(SUM(G34:CS34),0)</f>
        <v>6740.1999999999989</v>
      </c>
      <c r="G34" s="83">
        <f>IFERROR($E34*SUMIF(DAILYLOG!C$27:C$1500,$C34,DAILYLOG!D$27:D$1500),0)</f>
        <v>230.7</v>
      </c>
      <c r="H34" s="83"/>
      <c r="I34" s="83"/>
      <c r="J34" s="83">
        <f>IFERROR($E34*SUMIF(DAILYLOG!F$27:F$1500,$C34,DAILYLOG!G$27:G$1500),0)</f>
        <v>500.1</v>
      </c>
      <c r="K34" s="83"/>
      <c r="L34" s="83"/>
      <c r="M34" s="83">
        <f>IFERROR($E34*SUMIF(DAILYLOG!I$27:I$1500,$C34,DAILYLOG!J$27:J$1500),0)</f>
        <v>439.3</v>
      </c>
      <c r="N34" s="83"/>
      <c r="O34" s="83"/>
      <c r="P34" s="83">
        <f>IFERROR($E34*SUMIF(DAILYLOG!L$27:L$1500,$C34,DAILYLOG!M$27:M$1500),0)</f>
        <v>88.2</v>
      </c>
      <c r="Q34" s="83"/>
      <c r="R34" s="83"/>
      <c r="S34" s="83">
        <f>IFERROR($E34*SUMIF(DAILYLOG!O$27:O$1500,$C34,DAILYLOG!P$27:P$1500),0)</f>
        <v>160.4</v>
      </c>
      <c r="T34" s="83"/>
      <c r="U34" s="83"/>
      <c r="V34" s="83">
        <f>IFERROR($E34*SUMIF(DAILYLOG!R$27:R$1500,$C34,DAILYLOG!S$27:S$1500),0)</f>
        <v>236.2</v>
      </c>
      <c r="W34" s="83"/>
      <c r="X34" s="83"/>
      <c r="Y34" s="83">
        <f>IFERROR($E34*SUMIF(DAILYLOG!U$27:U$1500,$C34,DAILYLOG!V$27:V$1500),0)</f>
        <v>56.5</v>
      </c>
      <c r="Z34" s="83"/>
      <c r="AA34" s="83"/>
      <c r="AB34" s="83">
        <f>IFERROR($E34*SUMIF(DAILYLOG!X$27:X$1500,$C34,DAILYLOG!Y$27:Y$1500),0)</f>
        <v>236.8</v>
      </c>
      <c r="AC34" s="83"/>
      <c r="AD34" s="83"/>
      <c r="AE34" s="83">
        <f>IFERROR($E34*SUMIF(DAILYLOG!AA$27:AA$1500,$C34,DAILYLOG!AB$27:AB$1500),0)</f>
        <v>238</v>
      </c>
      <c r="AF34" s="83"/>
      <c r="AG34" s="83"/>
      <c r="AH34" s="83">
        <f>IFERROR($E34*SUMIF(DAILYLOG!AD$27:AD$1500,$C34,DAILYLOG!AE$27:AE$1500),0)</f>
        <v>912.6</v>
      </c>
      <c r="AI34" s="83"/>
      <c r="AJ34" s="83"/>
      <c r="AK34" s="83">
        <f>IFERROR($E34*SUMIF(DAILYLOG!AG$27:AG$1500,$C34,DAILYLOG!AH$27:AH$1500),0)</f>
        <v>121.8</v>
      </c>
      <c r="AL34" s="83"/>
      <c r="AM34" s="83"/>
      <c r="AN34" s="83">
        <f>IFERROR($E34*SUMIF(DAILYLOG!AJ$27:AJ$1500,$C34,DAILYLOG!AK$27:AK$1500),0)</f>
        <v>320.5</v>
      </c>
      <c r="AO34" s="83"/>
      <c r="AP34" s="83"/>
      <c r="AQ34" s="83">
        <f>IFERROR($E34*SUMIF(DAILYLOG!AM$27:AM$1500,$C34,DAILYLOG!AN$27:AN$1500),0)</f>
        <v>264.5</v>
      </c>
      <c r="AR34" s="83"/>
      <c r="AS34" s="83"/>
      <c r="AT34" s="83">
        <f>IFERROR($E34*SUMIF(DAILYLOG!AP$27:AP$1500,$C34,DAILYLOG!AQ$27:AQ$1500),0)</f>
        <v>104.7</v>
      </c>
      <c r="AU34" s="83"/>
      <c r="AV34" s="83"/>
      <c r="AW34" s="83">
        <f>IFERROR($E34*SUMIF(DAILYLOG!AS$27:AS$1500,$C34,DAILYLOG!AT$27:AT$1500),0)</f>
        <v>208.5</v>
      </c>
      <c r="AX34" s="83"/>
      <c r="AY34" s="83"/>
      <c r="AZ34" s="83">
        <f>IFERROR($E34*SUMIF(DAILYLOG!AV$27:AV$1500,$C34,DAILYLOG!AW$27:AW$1500),0)</f>
        <v>78.400000000000006</v>
      </c>
      <c r="BA34" s="83"/>
      <c r="BB34" s="83"/>
      <c r="BC34" s="83">
        <f>IFERROR($E34*SUMIF(DAILYLOG!AY$27:AY$1500,$C34,DAILYLOG!AZ$27:AZ$1500),0)</f>
        <v>264.7</v>
      </c>
      <c r="BD34" s="83"/>
      <c r="BE34" s="83"/>
      <c r="BF34" s="83">
        <f>IFERROR($E34*SUMIF(DAILYLOG!BB$27:BB$1500,$C34,DAILYLOG!BC$27:BC$1500),0)</f>
        <v>332.4</v>
      </c>
      <c r="BG34" s="83"/>
      <c r="BH34" s="83"/>
      <c r="BI34" s="83">
        <f>IFERROR($E34*SUMIF(DAILYLOG!BE$27:BE$1500,$C34,DAILYLOG!BF$27:BF$1500),0)</f>
        <v>389.3</v>
      </c>
      <c r="BJ34" s="83"/>
      <c r="BK34" s="83"/>
      <c r="BL34" s="83">
        <f>IFERROR($E34*SUMIF(DAILYLOG!BH$27:BH$1500,$C34,DAILYLOG!BI$27:BI$1500),0)</f>
        <v>153.4</v>
      </c>
      <c r="BM34" s="83"/>
      <c r="BN34" s="83"/>
      <c r="BO34" s="83">
        <f>IFERROR($E34*SUMIF(DAILYLOG!BK$27:BK$1500,$C34,DAILYLOG!BL$27:BL$1500),0)</f>
        <v>221.8</v>
      </c>
      <c r="BP34" s="83"/>
      <c r="BQ34" s="83"/>
      <c r="BR34" s="83">
        <f>IFERROR($E34*SUMIF(DAILYLOG!BN$27:BN$1500,$C34,DAILYLOG!BO$27:BO$1500),0)</f>
        <v>126.2</v>
      </c>
      <c r="BS34" s="83"/>
      <c r="BT34" s="83"/>
      <c r="BU34" s="83">
        <f>IFERROR($E34*SUMIF(DAILYLOG!BQ$27:BQ$1500,$C34,DAILYLOG!BR$27:BR$1500),0)</f>
        <v>142.1</v>
      </c>
      <c r="BV34" s="83"/>
      <c r="BW34" s="83"/>
      <c r="BX34" s="83">
        <f>IFERROR($E34*SUMIF(DAILYLOG!BT$27:BT$1500,$C34,DAILYLOG!BU$27:BU$1500),0)</f>
        <v>697.8</v>
      </c>
      <c r="BY34" s="83"/>
      <c r="BZ34" s="83"/>
      <c r="CA34" s="83">
        <f>IFERROR($E34*SUMIF(DAILYLOG!BW$27:BW$1500,$C34,DAILYLOG!BX$27:BX$1500),0)</f>
        <v>215.3</v>
      </c>
      <c r="CB34" s="83"/>
      <c r="CC34" s="83"/>
      <c r="CD34" s="83">
        <f>IFERROR($E34*SUMIF(DAILYLOG!BZ$27:BZ$1500,$C34,DAILYLOG!CA$27:CA$1500),0)</f>
        <v>0</v>
      </c>
      <c r="CE34" s="83"/>
      <c r="CF34" s="83"/>
      <c r="CG34" s="83">
        <f>IFERROR($E34*SUMIF(DAILYLOG!CC$27:CC$1500,$C34,DAILYLOG!CD$27:CD$1500),0)</f>
        <v>0</v>
      </c>
      <c r="CH34" s="83"/>
      <c r="CI34" s="83"/>
      <c r="CJ34" s="83">
        <f>IFERROR($E34*SUMIF(DAILYLOG!CF$27:CF$1500,$C34,DAILYLOG!CG$27:CG$1500),0)</f>
        <v>0</v>
      </c>
      <c r="CK34" s="83"/>
      <c r="CL34" s="83"/>
      <c r="CM34" s="83">
        <f>IFERROR($E34*SUMIF(DAILYLOG!CI$27:CI$1500,$C34,DAILYLOG!CJ$27:CJ$1500),0)</f>
        <v>0</v>
      </c>
      <c r="CN34" s="83"/>
      <c r="CO34" s="83"/>
      <c r="CP34" s="83">
        <f>IFERROR($E34*SUMIF(DAILYLOG!CL$27:CL$1500,$C34,DAILYLOG!CM$27:CM$1500),0)</f>
        <v>0</v>
      </c>
      <c r="CQ34" s="83"/>
      <c r="CR34" s="83"/>
      <c r="CS34" s="83">
        <f>IFERROR($E34*SUMIF(DAILYLOG!CO$27:CO$1500,$C34,DAILYLOG!CP$27:CP$1500),0)</f>
        <v>0</v>
      </c>
      <c r="CT34" s="124"/>
    </row>
    <row r="35" spans="1:98" s="125" customFormat="1" ht="16.5" hidden="1" customHeight="1" outlineLevel="2">
      <c r="B35" s="130"/>
      <c r="C35" s="132" t="s">
        <v>499</v>
      </c>
      <c r="D35" s="133" t="s">
        <v>6</v>
      </c>
      <c r="E35" s="134">
        <v>1</v>
      </c>
      <c r="F35" s="135">
        <f t="shared" si="4"/>
        <v>0</v>
      </c>
      <c r="G35" s="83">
        <f>IFERROR($E35*SUMIF(DAILYLOG!C$27:C$1500,$C35,DAILYLOG!D$27:D$1500),0)</f>
        <v>0</v>
      </c>
      <c r="H35" s="83"/>
      <c r="I35" s="83"/>
      <c r="J35" s="83">
        <f>IFERROR($E35*SUMIF(DAILYLOG!F$27:F$1500,$C35,DAILYLOG!G$27:G$1500),0)</f>
        <v>0</v>
      </c>
      <c r="K35" s="83"/>
      <c r="L35" s="83"/>
      <c r="M35" s="83">
        <f>IFERROR($E35*SUMIF(DAILYLOG!I$27:I$1500,$C35,DAILYLOG!J$27:J$1500),0)</f>
        <v>0</v>
      </c>
      <c r="N35" s="83"/>
      <c r="O35" s="83"/>
      <c r="P35" s="83">
        <f>IFERROR($E35*SUMIF(DAILYLOG!L$27:L$1500,$C35,DAILYLOG!M$27:M$1500),0)</f>
        <v>0</v>
      </c>
      <c r="Q35" s="83"/>
      <c r="R35" s="83"/>
      <c r="S35" s="83">
        <f>IFERROR($E35*SUMIF(DAILYLOG!O$27:O$1500,$C35,DAILYLOG!P$27:P$1500),0)</f>
        <v>0</v>
      </c>
      <c r="T35" s="83"/>
      <c r="U35" s="83"/>
      <c r="V35" s="83">
        <f>IFERROR($E35*SUMIF(DAILYLOG!R$27:R$1500,$C35,DAILYLOG!S$27:S$1500),0)</f>
        <v>0</v>
      </c>
      <c r="W35" s="83"/>
      <c r="X35" s="83"/>
      <c r="Y35" s="83">
        <f>IFERROR($E35*SUMIF(DAILYLOG!U$27:U$1500,$C35,DAILYLOG!V$27:V$1500),0)</f>
        <v>0</v>
      </c>
      <c r="Z35" s="83"/>
      <c r="AA35" s="83"/>
      <c r="AB35" s="83">
        <f>IFERROR($E35*SUMIF(DAILYLOG!X$27:X$1500,$C35,DAILYLOG!Y$27:Y$1500),0)</f>
        <v>0</v>
      </c>
      <c r="AC35" s="83"/>
      <c r="AD35" s="83"/>
      <c r="AE35" s="83">
        <f>IFERROR($E35*SUMIF(DAILYLOG!AA$27:AA$1500,$C35,DAILYLOG!AB$27:AB$1500),0)</f>
        <v>0</v>
      </c>
      <c r="AF35" s="83"/>
      <c r="AG35" s="83"/>
      <c r="AH35" s="83">
        <f>IFERROR($E35*SUMIF(DAILYLOG!AD$27:AD$1500,$C35,DAILYLOG!AE$27:AE$1500),0)</f>
        <v>0</v>
      </c>
      <c r="AI35" s="83"/>
      <c r="AJ35" s="83"/>
      <c r="AK35" s="83">
        <f>IFERROR($E35*SUMIF(DAILYLOG!AG$27:AG$1500,$C35,DAILYLOG!AH$27:AH$1500),0)</f>
        <v>0</v>
      </c>
      <c r="AL35" s="83"/>
      <c r="AM35" s="83"/>
      <c r="AN35" s="83">
        <f>IFERROR($E35*SUMIF(DAILYLOG!AJ$27:AJ$1500,$C35,DAILYLOG!AK$27:AK$1500),0)</f>
        <v>0</v>
      </c>
      <c r="AO35" s="83"/>
      <c r="AP35" s="83"/>
      <c r="AQ35" s="83">
        <f>IFERROR($E35*SUMIF(DAILYLOG!AM$27:AM$1500,$C35,DAILYLOG!AN$27:AN$1500),0)</f>
        <v>0</v>
      </c>
      <c r="AR35" s="83"/>
      <c r="AS35" s="83"/>
      <c r="AT35" s="83">
        <f>IFERROR($E35*SUMIF(DAILYLOG!AP$27:AP$1500,$C35,DAILYLOG!AQ$27:AQ$1500),0)</f>
        <v>0</v>
      </c>
      <c r="AU35" s="83"/>
      <c r="AV35" s="83"/>
      <c r="AW35" s="83">
        <f>IFERROR($E35*SUMIF(DAILYLOG!AS$27:AS$1500,$C35,DAILYLOG!AT$27:AT$1500),0)</f>
        <v>0</v>
      </c>
      <c r="AX35" s="83"/>
      <c r="AY35" s="83"/>
      <c r="AZ35" s="83">
        <f>IFERROR($E35*SUMIF(DAILYLOG!AV$27:AV$1500,$C35,DAILYLOG!AW$27:AW$1500),0)</f>
        <v>0</v>
      </c>
      <c r="BA35" s="83"/>
      <c r="BB35" s="83"/>
      <c r="BC35" s="83">
        <f>IFERROR($E35*SUMIF(DAILYLOG!AY$27:AY$1500,$C35,DAILYLOG!AZ$27:AZ$1500),0)</f>
        <v>0</v>
      </c>
      <c r="BD35" s="83"/>
      <c r="BE35" s="83"/>
      <c r="BF35" s="83">
        <f>IFERROR($E35*SUMIF(DAILYLOG!BB$27:BB$1500,$C35,DAILYLOG!BC$27:BC$1500),0)</f>
        <v>0</v>
      </c>
      <c r="BG35" s="83"/>
      <c r="BH35" s="83"/>
      <c r="BI35" s="83">
        <f>IFERROR($E35*SUMIF(DAILYLOG!BE$27:BE$1500,$C35,DAILYLOG!BF$27:BF$1500),0)</f>
        <v>0</v>
      </c>
      <c r="BJ35" s="83"/>
      <c r="BK35" s="83"/>
      <c r="BL35" s="83">
        <f>IFERROR($E35*SUMIF(DAILYLOG!BH$27:BH$1500,$C35,DAILYLOG!BI$27:BI$1500),0)</f>
        <v>0</v>
      </c>
      <c r="BM35" s="83"/>
      <c r="BN35" s="83"/>
      <c r="BO35" s="83">
        <f>IFERROR($E35*SUMIF(DAILYLOG!BK$27:BK$1500,$C35,DAILYLOG!BL$27:BL$1500),0)</f>
        <v>0</v>
      </c>
      <c r="BP35" s="83"/>
      <c r="BQ35" s="83"/>
      <c r="BR35" s="83">
        <f>IFERROR($E35*SUMIF(DAILYLOG!BN$27:BN$1500,$C35,DAILYLOG!BO$27:BO$1500),0)</f>
        <v>0</v>
      </c>
      <c r="BS35" s="83"/>
      <c r="BT35" s="83"/>
      <c r="BU35" s="83">
        <f>IFERROR($E35*SUMIF(DAILYLOG!BQ$27:BQ$1500,$C35,DAILYLOG!BR$27:BR$1500),0)</f>
        <v>0</v>
      </c>
      <c r="BV35" s="83"/>
      <c r="BW35" s="83"/>
      <c r="BX35" s="83">
        <f>IFERROR($E35*SUMIF(DAILYLOG!BT$27:BT$1500,$C35,DAILYLOG!BU$27:BU$1500),0)</f>
        <v>0</v>
      </c>
      <c r="BY35" s="83"/>
      <c r="BZ35" s="83"/>
      <c r="CA35" s="83">
        <f>IFERROR($E35*SUMIF(DAILYLOG!BW$27:BW$1500,$C35,DAILYLOG!BX$27:BX$1500),0)</f>
        <v>0</v>
      </c>
      <c r="CB35" s="83"/>
      <c r="CC35" s="83"/>
      <c r="CD35" s="83">
        <f>IFERROR($E35*SUMIF(DAILYLOG!BZ$27:BZ$1500,$C35,DAILYLOG!CA$27:CA$1500),0)</f>
        <v>0</v>
      </c>
      <c r="CE35" s="83"/>
      <c r="CF35" s="83"/>
      <c r="CG35" s="83">
        <f>IFERROR($E35*SUMIF(DAILYLOG!CC$27:CC$1500,$C35,DAILYLOG!CD$27:CD$1500),0)</f>
        <v>0</v>
      </c>
      <c r="CH35" s="83"/>
      <c r="CI35" s="83"/>
      <c r="CJ35" s="83">
        <f>IFERROR($E35*SUMIF(DAILYLOG!CF$27:CF$1500,$C35,DAILYLOG!CG$27:CG$1500),0)</f>
        <v>0</v>
      </c>
      <c r="CK35" s="83"/>
      <c r="CL35" s="83"/>
      <c r="CM35" s="83">
        <f>IFERROR($E35*SUMIF(DAILYLOG!CI$27:CI$1500,$C35,DAILYLOG!CJ$27:CJ$1500),0)</f>
        <v>0</v>
      </c>
      <c r="CN35" s="83"/>
      <c r="CO35" s="83"/>
      <c r="CP35" s="83">
        <f>IFERROR($E35*SUMIF(DAILYLOG!CL$27:CL$1500,$C35,DAILYLOG!CM$27:CM$1500),0)</f>
        <v>0</v>
      </c>
      <c r="CQ35" s="83"/>
      <c r="CR35" s="83"/>
      <c r="CS35" s="83">
        <f>IFERROR($E35*SUMIF(DAILYLOG!CO$27:CO$1500,$C35,DAILYLOG!CP$27:CP$1500),0)</f>
        <v>0</v>
      </c>
      <c r="CT35" s="124"/>
    </row>
    <row r="36" spans="1:98" s="125" customFormat="1" ht="16.5" hidden="1" customHeight="1" outlineLevel="2">
      <c r="B36" s="130"/>
      <c r="C36" s="132" t="s">
        <v>507</v>
      </c>
      <c r="D36" s="133" t="s">
        <v>6</v>
      </c>
      <c r="E36" s="134">
        <v>1</v>
      </c>
      <c r="F36" s="135">
        <f t="shared" si="4"/>
        <v>0</v>
      </c>
      <c r="G36" s="83">
        <f>IFERROR($E36*SUMIF(DAILYLOG!C$27:C$1500,$C36,DAILYLOG!D$27:D$1500),0)</f>
        <v>0</v>
      </c>
      <c r="H36" s="83"/>
      <c r="I36" s="83"/>
      <c r="J36" s="83">
        <f>IFERROR($E36*SUMIF(DAILYLOG!F$27:F$1500,$C36,DAILYLOG!G$27:G$1500),0)</f>
        <v>0</v>
      </c>
      <c r="K36" s="83"/>
      <c r="L36" s="83"/>
      <c r="M36" s="83">
        <f>IFERROR($E36*SUMIF(DAILYLOG!I$27:I$1500,$C36,DAILYLOG!J$27:J$1500),0)</f>
        <v>0</v>
      </c>
      <c r="N36" s="83"/>
      <c r="O36" s="83"/>
      <c r="P36" s="83">
        <f>IFERROR($E36*SUMIF(DAILYLOG!L$27:L$1500,$C36,DAILYLOG!M$27:M$1500),0)</f>
        <v>0</v>
      </c>
      <c r="Q36" s="83"/>
      <c r="R36" s="83"/>
      <c r="S36" s="83">
        <f>IFERROR($E36*SUMIF(DAILYLOG!O$27:O$1500,$C36,DAILYLOG!P$27:P$1500),0)</f>
        <v>0</v>
      </c>
      <c r="T36" s="83"/>
      <c r="U36" s="83"/>
      <c r="V36" s="83">
        <f>IFERROR($E36*SUMIF(DAILYLOG!R$27:R$1500,$C36,DAILYLOG!S$27:S$1500),0)</f>
        <v>0</v>
      </c>
      <c r="W36" s="83"/>
      <c r="X36" s="83"/>
      <c r="Y36" s="83">
        <f>IFERROR($E36*SUMIF(DAILYLOG!U$27:U$1500,$C36,DAILYLOG!V$27:V$1500),0)</f>
        <v>0</v>
      </c>
      <c r="Z36" s="83"/>
      <c r="AA36" s="83"/>
      <c r="AB36" s="83">
        <f>IFERROR($E36*SUMIF(DAILYLOG!X$27:X$1500,$C36,DAILYLOG!Y$27:Y$1500),0)</f>
        <v>0</v>
      </c>
      <c r="AC36" s="83"/>
      <c r="AD36" s="83"/>
      <c r="AE36" s="83">
        <f>IFERROR($E36*SUMIF(DAILYLOG!AA$27:AA$1500,$C36,DAILYLOG!AB$27:AB$1500),0)</f>
        <v>0</v>
      </c>
      <c r="AF36" s="83"/>
      <c r="AG36" s="83"/>
      <c r="AH36" s="83">
        <f>IFERROR($E36*SUMIF(DAILYLOG!AD$27:AD$1500,$C36,DAILYLOG!AE$27:AE$1500),0)</f>
        <v>0</v>
      </c>
      <c r="AI36" s="83"/>
      <c r="AJ36" s="83"/>
      <c r="AK36" s="83">
        <f>IFERROR($E36*SUMIF(DAILYLOG!AG$27:AG$1500,$C36,DAILYLOG!AH$27:AH$1500),0)</f>
        <v>0</v>
      </c>
      <c r="AL36" s="83"/>
      <c r="AM36" s="83"/>
      <c r="AN36" s="83">
        <f>IFERROR($E36*SUMIF(DAILYLOG!AJ$27:AJ$1500,$C36,DAILYLOG!AK$27:AK$1500),0)</f>
        <v>0</v>
      </c>
      <c r="AO36" s="83"/>
      <c r="AP36" s="83"/>
      <c r="AQ36" s="83">
        <f>IFERROR($E36*SUMIF(DAILYLOG!AM$27:AM$1500,$C36,DAILYLOG!AN$27:AN$1500),0)</f>
        <v>0</v>
      </c>
      <c r="AR36" s="83"/>
      <c r="AS36" s="83"/>
      <c r="AT36" s="83">
        <f>IFERROR($E36*SUMIF(DAILYLOG!AP$27:AP$1500,$C36,DAILYLOG!AQ$27:AQ$1500),0)</f>
        <v>0</v>
      </c>
      <c r="AU36" s="83"/>
      <c r="AV36" s="83"/>
      <c r="AW36" s="83">
        <f>IFERROR($E36*SUMIF(DAILYLOG!AS$27:AS$1500,$C36,DAILYLOG!AT$27:AT$1500),0)</f>
        <v>0</v>
      </c>
      <c r="AX36" s="83"/>
      <c r="AY36" s="83"/>
      <c r="AZ36" s="83">
        <f>IFERROR($E36*SUMIF(DAILYLOG!AV$27:AV$1500,$C36,DAILYLOG!AW$27:AW$1500),0)</f>
        <v>0</v>
      </c>
      <c r="BA36" s="83"/>
      <c r="BB36" s="83"/>
      <c r="BC36" s="83">
        <f>IFERROR($E36*SUMIF(DAILYLOG!AY$27:AY$1500,$C36,DAILYLOG!AZ$27:AZ$1500),0)</f>
        <v>0</v>
      </c>
      <c r="BD36" s="83"/>
      <c r="BE36" s="83"/>
      <c r="BF36" s="83">
        <f>IFERROR($E36*SUMIF(DAILYLOG!BB$27:BB$1500,$C36,DAILYLOG!BC$27:BC$1500),0)</f>
        <v>0</v>
      </c>
      <c r="BG36" s="83"/>
      <c r="BH36" s="83"/>
      <c r="BI36" s="83">
        <f>IFERROR($E36*SUMIF(DAILYLOG!BE$27:BE$1500,$C36,DAILYLOG!BF$27:BF$1500),0)</f>
        <v>0</v>
      </c>
      <c r="BJ36" s="83"/>
      <c r="BK36" s="83"/>
      <c r="BL36" s="83">
        <f>IFERROR($E36*SUMIF(DAILYLOG!BH$27:BH$1500,$C36,DAILYLOG!BI$27:BI$1500),0)</f>
        <v>0</v>
      </c>
      <c r="BM36" s="83"/>
      <c r="BN36" s="83"/>
      <c r="BO36" s="83">
        <f>IFERROR($E36*SUMIF(DAILYLOG!BK$27:BK$1500,$C36,DAILYLOG!BL$27:BL$1500),0)</f>
        <v>0</v>
      </c>
      <c r="BP36" s="83"/>
      <c r="BQ36" s="83"/>
      <c r="BR36" s="83">
        <f>IFERROR($E36*SUMIF(DAILYLOG!BN$27:BN$1500,$C36,DAILYLOG!BO$27:BO$1500),0)</f>
        <v>0</v>
      </c>
      <c r="BS36" s="83"/>
      <c r="BT36" s="83"/>
      <c r="BU36" s="83">
        <f>IFERROR($E36*SUMIF(DAILYLOG!BQ$27:BQ$1500,$C36,DAILYLOG!BR$27:BR$1500),0)</f>
        <v>0</v>
      </c>
      <c r="BV36" s="83"/>
      <c r="BW36" s="83"/>
      <c r="BX36" s="83">
        <f>IFERROR($E36*SUMIF(DAILYLOG!BT$27:BT$1500,$C36,DAILYLOG!BU$27:BU$1500),0)</f>
        <v>0</v>
      </c>
      <c r="BY36" s="83"/>
      <c r="BZ36" s="83"/>
      <c r="CA36" s="83">
        <f>IFERROR($E36*SUMIF(DAILYLOG!BW$27:BW$1500,$C36,DAILYLOG!BX$27:BX$1500),0)</f>
        <v>0</v>
      </c>
      <c r="CB36" s="83"/>
      <c r="CC36" s="83"/>
      <c r="CD36" s="83">
        <f>IFERROR($E36*SUMIF(DAILYLOG!BZ$27:BZ$1500,$C36,DAILYLOG!CA$27:CA$1500),0)</f>
        <v>0</v>
      </c>
      <c r="CE36" s="83"/>
      <c r="CF36" s="83"/>
      <c r="CG36" s="83">
        <f>IFERROR($E36*SUMIF(DAILYLOG!CC$27:CC$1500,$C36,DAILYLOG!CD$27:CD$1500),0)</f>
        <v>0</v>
      </c>
      <c r="CH36" s="83"/>
      <c r="CI36" s="83"/>
      <c r="CJ36" s="83">
        <f>IFERROR($E36*SUMIF(DAILYLOG!CF$27:CF$1500,$C36,DAILYLOG!CG$27:CG$1500),0)</f>
        <v>0</v>
      </c>
      <c r="CK36" s="83"/>
      <c r="CL36" s="83"/>
      <c r="CM36" s="83">
        <f>IFERROR($E36*SUMIF(DAILYLOG!CI$27:CI$1500,$C36,DAILYLOG!CJ$27:CJ$1500),0)</f>
        <v>0</v>
      </c>
      <c r="CN36" s="83"/>
      <c r="CO36" s="83"/>
      <c r="CP36" s="83">
        <f>IFERROR($E36*SUMIF(DAILYLOG!CL$27:CL$1500,$C36,DAILYLOG!CM$27:CM$1500),0)</f>
        <v>0</v>
      </c>
      <c r="CQ36" s="83"/>
      <c r="CR36" s="83"/>
      <c r="CS36" s="83">
        <f>IFERROR($E36*SUMIF(DAILYLOG!CO$27:CO$1500,$C36,DAILYLOG!CP$27:CP$1500),0)</f>
        <v>0</v>
      </c>
      <c r="CT36" s="124"/>
    </row>
    <row r="37" spans="1:98" s="125" customFormat="1" ht="16.5" hidden="1" customHeight="1" outlineLevel="2">
      <c r="B37" s="130"/>
      <c r="C37" s="132" t="s">
        <v>494</v>
      </c>
      <c r="D37" s="133" t="s">
        <v>6</v>
      </c>
      <c r="E37" s="134">
        <v>1</v>
      </c>
      <c r="F37" s="135">
        <f t="shared" si="4"/>
        <v>0</v>
      </c>
      <c r="G37" s="83">
        <f>IFERROR($E37*SUMIF(DAILYLOG!C$27:C$1500,$C37,DAILYLOG!D$27:D$1500),0)</f>
        <v>0</v>
      </c>
      <c r="H37" s="83"/>
      <c r="I37" s="83"/>
      <c r="J37" s="83">
        <f>IFERROR($E37*SUMIF(DAILYLOG!F$27:F$1500,$C37,DAILYLOG!G$27:G$1500),0)</f>
        <v>0</v>
      </c>
      <c r="K37" s="83"/>
      <c r="L37" s="83"/>
      <c r="M37" s="83">
        <f>IFERROR($E37*SUMIF(DAILYLOG!I$27:I$1500,$C37,DAILYLOG!J$27:J$1500),0)</f>
        <v>0</v>
      </c>
      <c r="N37" s="83"/>
      <c r="O37" s="83"/>
      <c r="P37" s="83">
        <f>IFERROR($E37*SUMIF(DAILYLOG!L$27:L$1500,$C37,DAILYLOG!M$27:M$1500),0)</f>
        <v>0</v>
      </c>
      <c r="Q37" s="83"/>
      <c r="R37" s="83"/>
      <c r="S37" s="83">
        <f>IFERROR($E37*SUMIF(DAILYLOG!O$27:O$1500,$C37,DAILYLOG!P$27:P$1500),0)</f>
        <v>0</v>
      </c>
      <c r="T37" s="83"/>
      <c r="U37" s="83"/>
      <c r="V37" s="83">
        <f>IFERROR($E37*SUMIF(DAILYLOG!R$27:R$1500,$C37,DAILYLOG!S$27:S$1500),0)</f>
        <v>0</v>
      </c>
      <c r="W37" s="83"/>
      <c r="X37" s="83"/>
      <c r="Y37" s="83">
        <f>IFERROR($E37*SUMIF(DAILYLOG!U$27:U$1500,$C37,DAILYLOG!V$27:V$1500),0)</f>
        <v>0</v>
      </c>
      <c r="Z37" s="83"/>
      <c r="AA37" s="83"/>
      <c r="AB37" s="83">
        <f>IFERROR($E37*SUMIF(DAILYLOG!X$27:X$1500,$C37,DAILYLOG!Y$27:Y$1500),0)</f>
        <v>0</v>
      </c>
      <c r="AC37" s="83"/>
      <c r="AD37" s="83"/>
      <c r="AE37" s="83">
        <f>IFERROR($E37*SUMIF(DAILYLOG!AA$27:AA$1500,$C37,DAILYLOG!AB$27:AB$1500),0)</f>
        <v>0</v>
      </c>
      <c r="AF37" s="83"/>
      <c r="AG37" s="83"/>
      <c r="AH37" s="83">
        <f>IFERROR($E37*SUMIF(DAILYLOG!AD$27:AD$1500,$C37,DAILYLOG!AE$27:AE$1500),0)</f>
        <v>0</v>
      </c>
      <c r="AI37" s="83"/>
      <c r="AJ37" s="83"/>
      <c r="AK37" s="83">
        <f>IFERROR($E37*SUMIF(DAILYLOG!AG$27:AG$1500,$C37,DAILYLOG!AH$27:AH$1500),0)</f>
        <v>0</v>
      </c>
      <c r="AL37" s="83"/>
      <c r="AM37" s="83"/>
      <c r="AN37" s="83">
        <f>IFERROR($E37*SUMIF(DAILYLOG!AJ$27:AJ$1500,$C37,DAILYLOG!AK$27:AK$1500),0)</f>
        <v>0</v>
      </c>
      <c r="AO37" s="83"/>
      <c r="AP37" s="83"/>
      <c r="AQ37" s="83">
        <f>IFERROR($E37*SUMIF(DAILYLOG!AM$27:AM$1500,$C37,DAILYLOG!AN$27:AN$1500),0)</f>
        <v>0</v>
      </c>
      <c r="AR37" s="83"/>
      <c r="AS37" s="83"/>
      <c r="AT37" s="83">
        <f>IFERROR($E37*SUMIF(DAILYLOG!AP$27:AP$1500,$C37,DAILYLOG!AQ$27:AQ$1500),0)</f>
        <v>0</v>
      </c>
      <c r="AU37" s="83"/>
      <c r="AV37" s="83"/>
      <c r="AW37" s="83">
        <f>IFERROR($E37*SUMIF(DAILYLOG!AS$27:AS$1500,$C37,DAILYLOG!AT$27:AT$1500),0)</f>
        <v>0</v>
      </c>
      <c r="AX37" s="83"/>
      <c r="AY37" s="83"/>
      <c r="AZ37" s="83">
        <f>IFERROR($E37*SUMIF(DAILYLOG!AV$27:AV$1500,$C37,DAILYLOG!AW$27:AW$1500),0)</f>
        <v>0</v>
      </c>
      <c r="BA37" s="83"/>
      <c r="BB37" s="83"/>
      <c r="BC37" s="83">
        <f>IFERROR($E37*SUMIF(DAILYLOG!AY$27:AY$1500,$C37,DAILYLOG!AZ$27:AZ$1500),0)</f>
        <v>0</v>
      </c>
      <c r="BD37" s="83"/>
      <c r="BE37" s="83"/>
      <c r="BF37" s="83">
        <f>IFERROR($E37*SUMIF(DAILYLOG!BB$27:BB$1500,$C37,DAILYLOG!BC$27:BC$1500),0)</f>
        <v>0</v>
      </c>
      <c r="BG37" s="83"/>
      <c r="BH37" s="83"/>
      <c r="BI37" s="83">
        <f>IFERROR($E37*SUMIF(DAILYLOG!BE$27:BE$1500,$C37,DAILYLOG!BF$27:BF$1500),0)</f>
        <v>0</v>
      </c>
      <c r="BJ37" s="83"/>
      <c r="BK37" s="83"/>
      <c r="BL37" s="83">
        <f>IFERROR($E37*SUMIF(DAILYLOG!BH$27:BH$1500,$C37,DAILYLOG!BI$27:BI$1500),0)</f>
        <v>0</v>
      </c>
      <c r="BM37" s="83"/>
      <c r="BN37" s="83"/>
      <c r="BO37" s="83">
        <f>IFERROR($E37*SUMIF(DAILYLOG!BK$27:BK$1500,$C37,DAILYLOG!BL$27:BL$1500),0)</f>
        <v>0</v>
      </c>
      <c r="BP37" s="83"/>
      <c r="BQ37" s="83"/>
      <c r="BR37" s="83">
        <f>IFERROR($E37*SUMIF(DAILYLOG!BN$27:BN$1500,$C37,DAILYLOG!BO$27:BO$1500),0)</f>
        <v>0</v>
      </c>
      <c r="BS37" s="83"/>
      <c r="BT37" s="83"/>
      <c r="BU37" s="83">
        <f>IFERROR($E37*SUMIF(DAILYLOG!BQ$27:BQ$1500,$C37,DAILYLOG!BR$27:BR$1500),0)</f>
        <v>0</v>
      </c>
      <c r="BV37" s="83"/>
      <c r="BW37" s="83"/>
      <c r="BX37" s="83">
        <f>IFERROR($E37*SUMIF(DAILYLOG!BT$27:BT$1500,$C37,DAILYLOG!BU$27:BU$1500),0)</f>
        <v>0</v>
      </c>
      <c r="BY37" s="83"/>
      <c r="BZ37" s="83"/>
      <c r="CA37" s="83">
        <f>IFERROR($E37*SUMIF(DAILYLOG!BW$27:BW$1500,$C37,DAILYLOG!BX$27:BX$1500),0)</f>
        <v>0</v>
      </c>
      <c r="CB37" s="83"/>
      <c r="CC37" s="83"/>
      <c r="CD37" s="83">
        <f>IFERROR($E37*SUMIF(DAILYLOG!BZ$27:BZ$1500,$C37,DAILYLOG!CA$27:CA$1500),0)</f>
        <v>0</v>
      </c>
      <c r="CE37" s="83"/>
      <c r="CF37" s="83"/>
      <c r="CG37" s="83">
        <f>IFERROR($E37*SUMIF(DAILYLOG!CC$27:CC$1500,$C37,DAILYLOG!CD$27:CD$1500),0)</f>
        <v>0</v>
      </c>
      <c r="CH37" s="83"/>
      <c r="CI37" s="83"/>
      <c r="CJ37" s="83">
        <f>IFERROR($E37*SUMIF(DAILYLOG!CF$27:CF$1500,$C37,DAILYLOG!CG$27:CG$1500),0)</f>
        <v>0</v>
      </c>
      <c r="CK37" s="83"/>
      <c r="CL37" s="83"/>
      <c r="CM37" s="83">
        <f>IFERROR($E37*SUMIF(DAILYLOG!CI$27:CI$1500,$C37,DAILYLOG!CJ$27:CJ$1500),0)</f>
        <v>0</v>
      </c>
      <c r="CN37" s="83"/>
      <c r="CO37" s="83"/>
      <c r="CP37" s="83">
        <f>IFERROR($E37*SUMIF(DAILYLOG!CL$27:CL$1500,$C37,DAILYLOG!CM$27:CM$1500),0)</f>
        <v>0</v>
      </c>
      <c r="CQ37" s="83"/>
      <c r="CR37" s="83"/>
      <c r="CS37" s="83">
        <f>IFERROR($E37*SUMIF(DAILYLOG!CO$27:CO$1500,$C37,DAILYLOG!CP$27:CP$1500),0)</f>
        <v>0</v>
      </c>
      <c r="CT37" s="124"/>
    </row>
    <row r="38" spans="1:98" s="125" customFormat="1" ht="16.5" customHeight="1" outlineLevel="1" collapsed="1">
      <c r="B38" s="130"/>
      <c r="C38" s="131" t="s">
        <v>2</v>
      </c>
      <c r="D38" s="127" t="s">
        <v>6</v>
      </c>
      <c r="E38" s="128">
        <v>1</v>
      </c>
      <c r="F38" s="129">
        <f t="shared" si="4"/>
        <v>10234.6</v>
      </c>
      <c r="G38" s="71">
        <f>IFERROR(SUBTOTAL(9,G39:G46),0)</f>
        <v>962.5</v>
      </c>
      <c r="H38" s="71"/>
      <c r="I38" s="71"/>
      <c r="J38" s="71">
        <f>IFERROR(SUBTOTAL(9,J39:J46),0)</f>
        <v>1194.9000000000001</v>
      </c>
      <c r="K38" s="71"/>
      <c r="L38" s="71"/>
      <c r="M38" s="71">
        <f>IFERROR(SUBTOTAL(9,M39:M46),0)</f>
        <v>869.5</v>
      </c>
      <c r="N38" s="71"/>
      <c r="O38" s="71"/>
      <c r="P38" s="71">
        <f>IFERROR(SUBTOTAL(9,P39:P46),0)</f>
        <v>434</v>
      </c>
      <c r="Q38" s="71"/>
      <c r="R38" s="71"/>
      <c r="S38" s="71">
        <f>IFERROR(SUBTOTAL(9,S39:S46),0)</f>
        <v>84</v>
      </c>
      <c r="T38" s="71"/>
      <c r="U38" s="71"/>
      <c r="V38" s="71">
        <f>IFERROR(SUBTOTAL(9,V39:V46),0)</f>
        <v>0</v>
      </c>
      <c r="W38" s="71"/>
      <c r="X38" s="71"/>
      <c r="Y38" s="71">
        <f>IFERROR(SUBTOTAL(9,Y39:Y46),0)</f>
        <v>49.5</v>
      </c>
      <c r="Z38" s="71"/>
      <c r="AA38" s="71"/>
      <c r="AB38" s="71">
        <f>IFERROR(SUBTOTAL(9,AB39:AB46),0)</f>
        <v>0</v>
      </c>
      <c r="AC38" s="71"/>
      <c r="AD38" s="71"/>
      <c r="AE38" s="71">
        <f>IFERROR(SUBTOTAL(9,AE39:AE46),0)</f>
        <v>237.1</v>
      </c>
      <c r="AF38" s="71"/>
      <c r="AG38" s="71"/>
      <c r="AH38" s="71">
        <f>IFERROR(SUBTOTAL(9,AH39:AH46),0)</f>
        <v>407.2</v>
      </c>
      <c r="AI38" s="71"/>
      <c r="AJ38" s="71"/>
      <c r="AK38" s="71">
        <f>IFERROR(SUBTOTAL(9,AK39:AK46),0)</f>
        <v>1026.3</v>
      </c>
      <c r="AL38" s="71"/>
      <c r="AM38" s="71"/>
      <c r="AN38" s="71">
        <f>IFERROR(SUBTOTAL(9,AN39:AN46),0)</f>
        <v>976</v>
      </c>
      <c r="AO38" s="71"/>
      <c r="AP38" s="71"/>
      <c r="AQ38" s="71">
        <f>IFERROR(SUBTOTAL(9,AQ39:AQ46),0)</f>
        <v>328.3</v>
      </c>
      <c r="AR38" s="71"/>
      <c r="AS38" s="71"/>
      <c r="AT38" s="71">
        <f>IFERROR(SUBTOTAL(9,AT39:AT46),0)</f>
        <v>0</v>
      </c>
      <c r="AU38" s="71"/>
      <c r="AV38" s="71"/>
      <c r="AW38" s="71">
        <f>IFERROR(SUBTOTAL(9,AW39:AW46),0)</f>
        <v>0</v>
      </c>
      <c r="AX38" s="71"/>
      <c r="AY38" s="71"/>
      <c r="AZ38" s="71">
        <f>IFERROR(SUBTOTAL(9,AZ39:AZ46),0)</f>
        <v>205</v>
      </c>
      <c r="BA38" s="71"/>
      <c r="BB38" s="71"/>
      <c r="BC38" s="71">
        <f>IFERROR(SUBTOTAL(9,BC39:BC46),0)</f>
        <v>611</v>
      </c>
      <c r="BD38" s="71"/>
      <c r="BE38" s="71"/>
      <c r="BF38" s="71">
        <f>IFERROR(SUBTOTAL(9,BF39:BF46),0)</f>
        <v>839.6</v>
      </c>
      <c r="BG38" s="71"/>
      <c r="BH38" s="71"/>
      <c r="BI38" s="71">
        <f>IFERROR(SUBTOTAL(9,BI39:BI46),0)</f>
        <v>57.2</v>
      </c>
      <c r="BJ38" s="71"/>
      <c r="BK38" s="71"/>
      <c r="BL38" s="71">
        <f>IFERROR(SUBTOTAL(9,BL39:BL46),0)</f>
        <v>0</v>
      </c>
      <c r="BM38" s="71"/>
      <c r="BN38" s="71"/>
      <c r="BO38" s="71">
        <f>IFERROR(SUBTOTAL(9,BO39:BO46),0)</f>
        <v>194</v>
      </c>
      <c r="BP38" s="71"/>
      <c r="BQ38" s="71"/>
      <c r="BR38" s="71">
        <f>IFERROR(SUBTOTAL(9,BR39:BR46),0)</f>
        <v>0</v>
      </c>
      <c r="BS38" s="71"/>
      <c r="BT38" s="71"/>
      <c r="BU38" s="71">
        <f>IFERROR(SUBTOTAL(9,BU39:BU46),0)</f>
        <v>308</v>
      </c>
      <c r="BV38" s="71"/>
      <c r="BW38" s="71"/>
      <c r="BX38" s="71">
        <f>IFERROR(SUBTOTAL(9,BX39:BX46),0)</f>
        <v>964.4</v>
      </c>
      <c r="BY38" s="71"/>
      <c r="BZ38" s="71"/>
      <c r="CA38" s="71">
        <f>IFERROR(SUBTOTAL(9,CA39:CA46),0)</f>
        <v>486.1</v>
      </c>
      <c r="CB38" s="71"/>
      <c r="CC38" s="71"/>
      <c r="CD38" s="71">
        <f>IFERROR(SUBTOTAL(9,CD39:CD46),0)</f>
        <v>0</v>
      </c>
      <c r="CE38" s="71"/>
      <c r="CF38" s="71"/>
      <c r="CG38" s="71">
        <f>IFERROR(SUBTOTAL(9,CG39:CG46),0)</f>
        <v>0</v>
      </c>
      <c r="CH38" s="71"/>
      <c r="CI38" s="71"/>
      <c r="CJ38" s="71">
        <f>IFERROR(SUBTOTAL(9,CJ39:CJ46),0)</f>
        <v>0</v>
      </c>
      <c r="CK38" s="71"/>
      <c r="CL38" s="71"/>
      <c r="CM38" s="71">
        <f>IFERROR(SUBTOTAL(9,CM39:CM46),0)</f>
        <v>0</v>
      </c>
      <c r="CN38" s="71"/>
      <c r="CO38" s="71"/>
      <c r="CP38" s="71">
        <f>IFERROR(SUBTOTAL(9,CP39:CP46),0)</f>
        <v>0</v>
      </c>
      <c r="CQ38" s="71"/>
      <c r="CR38" s="71"/>
      <c r="CS38" s="71">
        <f>IFERROR(SUBTOTAL(9,CS39:CS46),0)</f>
        <v>0</v>
      </c>
      <c r="CT38" s="124"/>
    </row>
    <row r="39" spans="1:98" s="125" customFormat="1" ht="16.5" hidden="1" customHeight="1" outlineLevel="2">
      <c r="B39" s="130"/>
      <c r="C39" s="132" t="s">
        <v>490</v>
      </c>
      <c r="D39" s="133" t="s">
        <v>6</v>
      </c>
      <c r="E39" s="134">
        <v>1</v>
      </c>
      <c r="F39" s="135">
        <f t="shared" ref="F39:F42" si="5">IFERROR(SUM(G39:CS39),0)</f>
        <v>10067</v>
      </c>
      <c r="G39" s="83">
        <f>IFERROR($E39*SUMIF(DAILYLOG!C$27:C$1500,$C39,DAILYLOG!D$27:D$1500),0)</f>
        <v>962.5</v>
      </c>
      <c r="H39" s="83"/>
      <c r="I39" s="83"/>
      <c r="J39" s="83">
        <f>IFERROR($E39*SUMIF(DAILYLOG!F$27:F$1500,$C39,DAILYLOG!G$27:G$1500),0)</f>
        <v>1194.9000000000001</v>
      </c>
      <c r="K39" s="83"/>
      <c r="L39" s="83"/>
      <c r="M39" s="83">
        <f>IFERROR($E39*SUMIF(DAILYLOG!I$27:I$1500,$C39,DAILYLOG!J$27:J$1500),0)</f>
        <v>869.5</v>
      </c>
      <c r="N39" s="83"/>
      <c r="O39" s="83"/>
      <c r="P39" s="83">
        <f>IFERROR($E39*SUMIF(DAILYLOG!L$27:L$1500,$C39,DAILYLOG!M$27:M$1500),0)</f>
        <v>434</v>
      </c>
      <c r="Q39" s="83"/>
      <c r="R39" s="83"/>
      <c r="S39" s="83">
        <f>IFERROR($E39*SUMIF(DAILYLOG!O$27:O$1500,$C39,DAILYLOG!P$27:P$1500),0)</f>
        <v>84</v>
      </c>
      <c r="T39" s="83"/>
      <c r="U39" s="83"/>
      <c r="V39" s="83">
        <f>IFERROR($E39*SUMIF(DAILYLOG!R$27:R$1500,$C39,DAILYLOG!S$27:S$1500),0)</f>
        <v>0</v>
      </c>
      <c r="W39" s="83"/>
      <c r="X39" s="83"/>
      <c r="Y39" s="83">
        <f>IFERROR($E39*SUMIF(DAILYLOG!U$27:U$1500,$C39,DAILYLOG!V$27:V$1500),0)</f>
        <v>49.5</v>
      </c>
      <c r="Z39" s="83"/>
      <c r="AA39" s="83"/>
      <c r="AB39" s="83">
        <f>IFERROR($E39*SUMIF(DAILYLOG!X$27:X$1500,$C39,DAILYLOG!Y$27:Y$1500),0)</f>
        <v>0</v>
      </c>
      <c r="AC39" s="83"/>
      <c r="AD39" s="83"/>
      <c r="AE39" s="83">
        <f>IFERROR($E39*SUMIF(DAILYLOG!AA$27:AA$1500,$C39,DAILYLOG!AB$27:AB$1500),0)</f>
        <v>237.1</v>
      </c>
      <c r="AF39" s="83"/>
      <c r="AG39" s="83"/>
      <c r="AH39" s="83">
        <f>IFERROR($E39*SUMIF(DAILYLOG!AD$27:AD$1500,$C39,DAILYLOG!AE$27:AE$1500),0)</f>
        <v>407.2</v>
      </c>
      <c r="AI39" s="83"/>
      <c r="AJ39" s="83"/>
      <c r="AK39" s="83">
        <f>IFERROR($E39*SUMIF(DAILYLOG!AG$27:AG$1500,$C39,DAILYLOG!AH$27:AH$1500),0)</f>
        <v>1026.3</v>
      </c>
      <c r="AL39" s="83"/>
      <c r="AM39" s="83"/>
      <c r="AN39" s="83">
        <f>IFERROR($E39*SUMIF(DAILYLOG!AJ$27:AJ$1500,$C39,DAILYLOG!AK$27:AK$1500),0)</f>
        <v>976</v>
      </c>
      <c r="AO39" s="83"/>
      <c r="AP39" s="83"/>
      <c r="AQ39" s="83">
        <f>IFERROR($E39*SUMIF(DAILYLOG!AM$27:AM$1500,$C39,DAILYLOG!AN$27:AN$1500),0)</f>
        <v>328.3</v>
      </c>
      <c r="AR39" s="83"/>
      <c r="AS39" s="83"/>
      <c r="AT39" s="83">
        <f>IFERROR($E39*SUMIF(DAILYLOG!AP$27:AP$1500,$C39,DAILYLOG!AQ$27:AQ$1500),0)</f>
        <v>0</v>
      </c>
      <c r="AU39" s="83"/>
      <c r="AV39" s="83"/>
      <c r="AW39" s="83">
        <f>IFERROR($E39*SUMIF(DAILYLOG!AS$27:AS$1500,$C39,DAILYLOG!AT$27:AT$1500),0)</f>
        <v>0</v>
      </c>
      <c r="AX39" s="83"/>
      <c r="AY39" s="83"/>
      <c r="AZ39" s="83">
        <f>IFERROR($E39*SUMIF(DAILYLOG!AV$27:AV$1500,$C39,DAILYLOG!AW$27:AW$1500),0)</f>
        <v>205</v>
      </c>
      <c r="BA39" s="83"/>
      <c r="BB39" s="83"/>
      <c r="BC39" s="83">
        <f>IFERROR($E39*SUMIF(DAILYLOG!AY$27:AY$1500,$C39,DAILYLOG!AZ$27:AZ$1500),0)</f>
        <v>443.4</v>
      </c>
      <c r="BD39" s="83"/>
      <c r="BE39" s="83"/>
      <c r="BF39" s="83">
        <f>IFERROR($E39*SUMIF(DAILYLOG!BB$27:BB$1500,$C39,DAILYLOG!BC$27:BC$1500),0)</f>
        <v>839.6</v>
      </c>
      <c r="BG39" s="83"/>
      <c r="BH39" s="83"/>
      <c r="BI39" s="83">
        <f>IFERROR($E39*SUMIF(DAILYLOG!BE$27:BE$1500,$C39,DAILYLOG!BF$27:BF$1500),0)</f>
        <v>57.2</v>
      </c>
      <c r="BJ39" s="83"/>
      <c r="BK39" s="83"/>
      <c r="BL39" s="83">
        <f>IFERROR($E39*SUMIF(DAILYLOG!BH$27:BH$1500,$C39,DAILYLOG!BI$27:BI$1500),0)</f>
        <v>0</v>
      </c>
      <c r="BM39" s="83"/>
      <c r="BN39" s="83"/>
      <c r="BO39" s="83">
        <f>IFERROR($E39*SUMIF(DAILYLOG!BK$27:BK$1500,$C39,DAILYLOG!BL$27:BL$1500),0)</f>
        <v>194</v>
      </c>
      <c r="BP39" s="83"/>
      <c r="BQ39" s="83"/>
      <c r="BR39" s="83">
        <f>IFERROR($E39*SUMIF(DAILYLOG!BN$27:BN$1500,$C39,DAILYLOG!BO$27:BO$1500),0)</f>
        <v>0</v>
      </c>
      <c r="BS39" s="83"/>
      <c r="BT39" s="83"/>
      <c r="BU39" s="83">
        <f>IFERROR($E39*SUMIF(DAILYLOG!BQ$27:BQ$1500,$C39,DAILYLOG!BR$27:BR$1500),0)</f>
        <v>308</v>
      </c>
      <c r="BV39" s="83"/>
      <c r="BW39" s="83"/>
      <c r="BX39" s="83">
        <f>IFERROR($E39*SUMIF(DAILYLOG!BT$27:BT$1500,$C39,DAILYLOG!BU$27:BU$1500),0)</f>
        <v>964.4</v>
      </c>
      <c r="BY39" s="83"/>
      <c r="BZ39" s="83"/>
      <c r="CA39" s="83">
        <f>IFERROR($E39*SUMIF(DAILYLOG!BW$27:BW$1500,$C39,DAILYLOG!BX$27:BX$1500),0)</f>
        <v>486.1</v>
      </c>
      <c r="CB39" s="83"/>
      <c r="CC39" s="83"/>
      <c r="CD39" s="83">
        <f>IFERROR($E39*SUMIF(DAILYLOG!BZ$27:BZ$1500,$C39,DAILYLOG!CA$27:CA$1500),0)</f>
        <v>0</v>
      </c>
      <c r="CE39" s="83"/>
      <c r="CF39" s="83"/>
      <c r="CG39" s="83">
        <f>IFERROR($E39*SUMIF(DAILYLOG!CC$27:CC$1500,$C39,DAILYLOG!CD$27:CD$1500),0)</f>
        <v>0</v>
      </c>
      <c r="CH39" s="83"/>
      <c r="CI39" s="83"/>
      <c r="CJ39" s="83">
        <f>IFERROR($E39*SUMIF(DAILYLOG!CF$27:CF$1500,$C39,DAILYLOG!CG$27:CG$1500),0)</f>
        <v>0</v>
      </c>
      <c r="CK39" s="83"/>
      <c r="CL39" s="83"/>
      <c r="CM39" s="83">
        <f>IFERROR($E39*SUMIF(DAILYLOG!CI$27:CI$1500,$C39,DAILYLOG!CJ$27:CJ$1500),0)</f>
        <v>0</v>
      </c>
      <c r="CN39" s="83"/>
      <c r="CO39" s="83"/>
      <c r="CP39" s="83">
        <f>IFERROR($E39*SUMIF(DAILYLOG!CL$27:CL$1500,$C39,DAILYLOG!CM$27:CM$1500),0)</f>
        <v>0</v>
      </c>
      <c r="CQ39" s="83"/>
      <c r="CR39" s="83"/>
      <c r="CS39" s="83">
        <f>IFERROR($E39*SUMIF(DAILYLOG!CO$27:CO$1500,$C39,DAILYLOG!CP$27:CP$1500),0)</f>
        <v>0</v>
      </c>
      <c r="CT39" s="124"/>
    </row>
    <row r="40" spans="1:98" s="125" customFormat="1" ht="16.5" hidden="1" customHeight="1" outlineLevel="2">
      <c r="B40" s="130"/>
      <c r="C40" s="132" t="s">
        <v>488</v>
      </c>
      <c r="D40" s="133" t="s">
        <v>6</v>
      </c>
      <c r="E40" s="134">
        <v>1</v>
      </c>
      <c r="F40" s="135">
        <f t="shared" si="5"/>
        <v>0</v>
      </c>
      <c r="G40" s="83">
        <f>IFERROR($E40*SUMIF(DAILYLOG!C$27:C$1500,$C40,DAILYLOG!D$27:D$1500),0)</f>
        <v>0</v>
      </c>
      <c r="H40" s="83"/>
      <c r="I40" s="83"/>
      <c r="J40" s="83">
        <f>IFERROR($E40*SUMIF(DAILYLOG!F$27:F$1500,$C40,DAILYLOG!G$27:G$1500),0)</f>
        <v>0</v>
      </c>
      <c r="K40" s="83"/>
      <c r="L40" s="83"/>
      <c r="M40" s="83">
        <f>IFERROR($E40*SUMIF(DAILYLOG!I$27:I$1500,$C40,DAILYLOG!J$27:J$1500),0)</f>
        <v>0</v>
      </c>
      <c r="N40" s="83"/>
      <c r="O40" s="83"/>
      <c r="P40" s="83">
        <f>IFERROR($E40*SUMIF(DAILYLOG!L$27:L$1500,$C40,DAILYLOG!M$27:M$1500),0)</f>
        <v>0</v>
      </c>
      <c r="Q40" s="83"/>
      <c r="R40" s="83"/>
      <c r="S40" s="83">
        <f>IFERROR($E40*SUMIF(DAILYLOG!O$27:O$1500,$C40,DAILYLOG!P$27:P$1500),0)</f>
        <v>0</v>
      </c>
      <c r="T40" s="83"/>
      <c r="U40" s="83"/>
      <c r="V40" s="83">
        <f>IFERROR($E40*SUMIF(DAILYLOG!R$27:R$1500,$C40,DAILYLOG!S$27:S$1500),0)</f>
        <v>0</v>
      </c>
      <c r="W40" s="83"/>
      <c r="X40" s="83"/>
      <c r="Y40" s="83">
        <f>IFERROR($E40*SUMIF(DAILYLOG!U$27:U$1500,$C40,DAILYLOG!V$27:V$1500),0)</f>
        <v>0</v>
      </c>
      <c r="Z40" s="83"/>
      <c r="AA40" s="83"/>
      <c r="AB40" s="83">
        <f>IFERROR($E40*SUMIF(DAILYLOG!X$27:X$1500,$C40,DAILYLOG!Y$27:Y$1500),0)</f>
        <v>0</v>
      </c>
      <c r="AC40" s="83"/>
      <c r="AD40" s="83"/>
      <c r="AE40" s="83">
        <f>IFERROR($E40*SUMIF(DAILYLOG!AA$27:AA$1500,$C40,DAILYLOG!AB$27:AB$1500),0)</f>
        <v>0</v>
      </c>
      <c r="AF40" s="83"/>
      <c r="AG40" s="83"/>
      <c r="AH40" s="83">
        <f>IFERROR($E40*SUMIF(DAILYLOG!AD$27:AD$1500,$C40,DAILYLOG!AE$27:AE$1500),0)</f>
        <v>0</v>
      </c>
      <c r="AI40" s="83"/>
      <c r="AJ40" s="83"/>
      <c r="AK40" s="83">
        <f>IFERROR($E40*SUMIF(DAILYLOG!AG$27:AG$1500,$C40,DAILYLOG!AH$27:AH$1500),0)</f>
        <v>0</v>
      </c>
      <c r="AL40" s="83"/>
      <c r="AM40" s="83"/>
      <c r="AN40" s="83">
        <f>IFERROR($E40*SUMIF(DAILYLOG!AJ$27:AJ$1500,$C40,DAILYLOG!AK$27:AK$1500),0)</f>
        <v>0</v>
      </c>
      <c r="AO40" s="83"/>
      <c r="AP40" s="83"/>
      <c r="AQ40" s="83">
        <f>IFERROR($E40*SUMIF(DAILYLOG!AM$27:AM$1500,$C40,DAILYLOG!AN$27:AN$1500),0)</f>
        <v>0</v>
      </c>
      <c r="AR40" s="83"/>
      <c r="AS40" s="83"/>
      <c r="AT40" s="83">
        <f>IFERROR($E40*SUMIF(DAILYLOG!AP$27:AP$1500,$C40,DAILYLOG!AQ$27:AQ$1500),0)</f>
        <v>0</v>
      </c>
      <c r="AU40" s="83"/>
      <c r="AV40" s="83"/>
      <c r="AW40" s="83">
        <f>IFERROR($E40*SUMIF(DAILYLOG!AS$27:AS$1500,$C40,DAILYLOG!AT$27:AT$1500),0)</f>
        <v>0</v>
      </c>
      <c r="AX40" s="83"/>
      <c r="AY40" s="83"/>
      <c r="AZ40" s="83">
        <f>IFERROR($E40*SUMIF(DAILYLOG!AV$27:AV$1500,$C40,DAILYLOG!AW$27:AW$1500),0)</f>
        <v>0</v>
      </c>
      <c r="BA40" s="83"/>
      <c r="BB40" s="83"/>
      <c r="BC40" s="83">
        <f>IFERROR($E40*SUMIF(DAILYLOG!AY$27:AY$1500,$C40,DAILYLOG!AZ$27:AZ$1500),0)</f>
        <v>0</v>
      </c>
      <c r="BD40" s="83"/>
      <c r="BE40" s="83"/>
      <c r="BF40" s="83">
        <f>IFERROR($E40*SUMIF(DAILYLOG!BB$27:BB$1500,$C40,DAILYLOG!BC$27:BC$1500),0)</f>
        <v>0</v>
      </c>
      <c r="BG40" s="83"/>
      <c r="BH40" s="83"/>
      <c r="BI40" s="83">
        <f>IFERROR($E40*SUMIF(DAILYLOG!BE$27:BE$1500,$C40,DAILYLOG!BF$27:BF$1500),0)</f>
        <v>0</v>
      </c>
      <c r="BJ40" s="83"/>
      <c r="BK40" s="83"/>
      <c r="BL40" s="83">
        <f>IFERROR($E40*SUMIF(DAILYLOG!BH$27:BH$1500,$C40,DAILYLOG!BI$27:BI$1500),0)</f>
        <v>0</v>
      </c>
      <c r="BM40" s="83"/>
      <c r="BN40" s="83"/>
      <c r="BO40" s="83">
        <f>IFERROR($E40*SUMIF(DAILYLOG!BK$27:BK$1500,$C40,DAILYLOG!BL$27:BL$1500),0)</f>
        <v>0</v>
      </c>
      <c r="BP40" s="83"/>
      <c r="BQ40" s="83"/>
      <c r="BR40" s="83">
        <f>IFERROR($E40*SUMIF(DAILYLOG!BN$27:BN$1500,$C40,DAILYLOG!BO$27:BO$1500),0)</f>
        <v>0</v>
      </c>
      <c r="BS40" s="83"/>
      <c r="BT40" s="83"/>
      <c r="BU40" s="83">
        <f>IFERROR($E40*SUMIF(DAILYLOG!BQ$27:BQ$1500,$C40,DAILYLOG!BR$27:BR$1500),0)</f>
        <v>0</v>
      </c>
      <c r="BV40" s="83"/>
      <c r="BW40" s="83"/>
      <c r="BX40" s="83">
        <f>IFERROR($E40*SUMIF(DAILYLOG!BT$27:BT$1500,$C40,DAILYLOG!BU$27:BU$1500),0)</f>
        <v>0</v>
      </c>
      <c r="BY40" s="83"/>
      <c r="BZ40" s="83"/>
      <c r="CA40" s="83">
        <f>IFERROR($E40*SUMIF(DAILYLOG!BW$27:BW$1500,$C40,DAILYLOG!BX$27:BX$1500),0)</f>
        <v>0</v>
      </c>
      <c r="CB40" s="83"/>
      <c r="CC40" s="83"/>
      <c r="CD40" s="83">
        <f>IFERROR($E40*SUMIF(DAILYLOG!BZ$27:BZ$1500,$C40,DAILYLOG!CA$27:CA$1500),0)</f>
        <v>0</v>
      </c>
      <c r="CE40" s="83"/>
      <c r="CF40" s="83"/>
      <c r="CG40" s="83">
        <f>IFERROR($E40*SUMIF(DAILYLOG!CC$27:CC$1500,$C40,DAILYLOG!CD$27:CD$1500),0)</f>
        <v>0</v>
      </c>
      <c r="CH40" s="83"/>
      <c r="CI40" s="83"/>
      <c r="CJ40" s="83">
        <f>IFERROR($E40*SUMIF(DAILYLOG!CF$27:CF$1500,$C40,DAILYLOG!CG$27:CG$1500),0)</f>
        <v>0</v>
      </c>
      <c r="CK40" s="83"/>
      <c r="CL40" s="83"/>
      <c r="CM40" s="83">
        <f>IFERROR($E40*SUMIF(DAILYLOG!CI$27:CI$1500,$C40,DAILYLOG!CJ$27:CJ$1500),0)</f>
        <v>0</v>
      </c>
      <c r="CN40" s="83"/>
      <c r="CO40" s="83"/>
      <c r="CP40" s="83">
        <f>IFERROR($E40*SUMIF(DAILYLOG!CL$27:CL$1500,$C40,DAILYLOG!CM$27:CM$1500),0)</f>
        <v>0</v>
      </c>
      <c r="CQ40" s="83"/>
      <c r="CR40" s="83"/>
      <c r="CS40" s="83">
        <f>IFERROR($E40*SUMIF(DAILYLOG!CO$27:CO$1500,$C40,DAILYLOG!CP$27:CP$1500),0)</f>
        <v>0</v>
      </c>
      <c r="CT40" s="124"/>
    </row>
    <row r="41" spans="1:98" s="125" customFormat="1" ht="16.5" hidden="1" customHeight="1" outlineLevel="2">
      <c r="B41" s="130"/>
      <c r="C41" s="132" t="s">
        <v>489</v>
      </c>
      <c r="D41" s="133" t="s">
        <v>6</v>
      </c>
      <c r="E41" s="134">
        <v>1</v>
      </c>
      <c r="F41" s="135">
        <f t="shared" si="5"/>
        <v>0</v>
      </c>
      <c r="G41" s="83">
        <f>IFERROR($E41*SUMIF(DAILYLOG!C$27:C$1500,$C41,DAILYLOG!D$27:D$1500),0)</f>
        <v>0</v>
      </c>
      <c r="H41" s="83"/>
      <c r="I41" s="83"/>
      <c r="J41" s="83">
        <f>IFERROR($E41*SUMIF(DAILYLOG!F$27:F$1500,$C41,DAILYLOG!G$27:G$1500),0)</f>
        <v>0</v>
      </c>
      <c r="K41" s="83"/>
      <c r="L41" s="83"/>
      <c r="M41" s="83">
        <f>IFERROR($E41*SUMIF(DAILYLOG!I$27:I$1500,$C41,DAILYLOG!J$27:J$1500),0)</f>
        <v>0</v>
      </c>
      <c r="N41" s="83"/>
      <c r="O41" s="83"/>
      <c r="P41" s="83">
        <f>IFERROR($E41*SUMIF(DAILYLOG!L$27:L$1500,$C41,DAILYLOG!M$27:M$1500),0)</f>
        <v>0</v>
      </c>
      <c r="Q41" s="83"/>
      <c r="R41" s="83"/>
      <c r="S41" s="83">
        <f>IFERROR($E41*SUMIF(DAILYLOG!O$27:O$1500,$C41,DAILYLOG!P$27:P$1500),0)</f>
        <v>0</v>
      </c>
      <c r="T41" s="83"/>
      <c r="U41" s="83"/>
      <c r="V41" s="83">
        <f>IFERROR($E41*SUMIF(DAILYLOG!R$27:R$1500,$C41,DAILYLOG!S$27:S$1500),0)</f>
        <v>0</v>
      </c>
      <c r="W41" s="83"/>
      <c r="X41" s="83"/>
      <c r="Y41" s="83">
        <f>IFERROR($E41*SUMIF(DAILYLOG!U$27:U$1500,$C41,DAILYLOG!V$27:V$1500),0)</f>
        <v>0</v>
      </c>
      <c r="Z41" s="83"/>
      <c r="AA41" s="83"/>
      <c r="AB41" s="83">
        <f>IFERROR($E41*SUMIF(DAILYLOG!X$27:X$1500,$C41,DAILYLOG!Y$27:Y$1500),0)</f>
        <v>0</v>
      </c>
      <c r="AC41" s="83"/>
      <c r="AD41" s="83"/>
      <c r="AE41" s="83">
        <f>IFERROR($E41*SUMIF(DAILYLOG!AA$27:AA$1500,$C41,DAILYLOG!AB$27:AB$1500),0)</f>
        <v>0</v>
      </c>
      <c r="AF41" s="83"/>
      <c r="AG41" s="83"/>
      <c r="AH41" s="83">
        <f>IFERROR($E41*SUMIF(DAILYLOG!AD$27:AD$1500,$C41,DAILYLOG!AE$27:AE$1500),0)</f>
        <v>0</v>
      </c>
      <c r="AI41" s="83"/>
      <c r="AJ41" s="83"/>
      <c r="AK41" s="83">
        <f>IFERROR($E41*SUMIF(DAILYLOG!AG$27:AG$1500,$C41,DAILYLOG!AH$27:AH$1500),0)</f>
        <v>0</v>
      </c>
      <c r="AL41" s="83"/>
      <c r="AM41" s="83"/>
      <c r="AN41" s="83">
        <f>IFERROR($E41*SUMIF(DAILYLOG!AJ$27:AJ$1500,$C41,DAILYLOG!AK$27:AK$1500),0)</f>
        <v>0</v>
      </c>
      <c r="AO41" s="83"/>
      <c r="AP41" s="83"/>
      <c r="AQ41" s="83">
        <f>IFERROR($E41*SUMIF(DAILYLOG!AM$27:AM$1500,$C41,DAILYLOG!AN$27:AN$1500),0)</f>
        <v>0</v>
      </c>
      <c r="AR41" s="83"/>
      <c r="AS41" s="83"/>
      <c r="AT41" s="83">
        <f>IFERROR($E41*SUMIF(DAILYLOG!AP$27:AP$1500,$C41,DAILYLOG!AQ$27:AQ$1500),0)</f>
        <v>0</v>
      </c>
      <c r="AU41" s="83"/>
      <c r="AV41" s="83"/>
      <c r="AW41" s="83">
        <f>IFERROR($E41*SUMIF(DAILYLOG!AS$27:AS$1500,$C41,DAILYLOG!AT$27:AT$1500),0)</f>
        <v>0</v>
      </c>
      <c r="AX41" s="83"/>
      <c r="AY41" s="83"/>
      <c r="AZ41" s="83">
        <f>IFERROR($E41*SUMIF(DAILYLOG!AV$27:AV$1500,$C41,DAILYLOG!AW$27:AW$1500),0)</f>
        <v>0</v>
      </c>
      <c r="BA41" s="83"/>
      <c r="BB41" s="83"/>
      <c r="BC41" s="83">
        <f>IFERROR($E41*SUMIF(DAILYLOG!AY$27:AY$1500,$C41,DAILYLOG!AZ$27:AZ$1500),0)</f>
        <v>0</v>
      </c>
      <c r="BD41" s="83"/>
      <c r="BE41" s="83"/>
      <c r="BF41" s="83">
        <f>IFERROR($E41*SUMIF(DAILYLOG!BB$27:BB$1500,$C41,DAILYLOG!BC$27:BC$1500),0)</f>
        <v>0</v>
      </c>
      <c r="BG41" s="83"/>
      <c r="BH41" s="83"/>
      <c r="BI41" s="83">
        <f>IFERROR($E41*SUMIF(DAILYLOG!BE$27:BE$1500,$C41,DAILYLOG!BF$27:BF$1500),0)</f>
        <v>0</v>
      </c>
      <c r="BJ41" s="83"/>
      <c r="BK41" s="83"/>
      <c r="BL41" s="83">
        <f>IFERROR($E41*SUMIF(DAILYLOG!BH$27:BH$1500,$C41,DAILYLOG!BI$27:BI$1500),0)</f>
        <v>0</v>
      </c>
      <c r="BM41" s="83"/>
      <c r="BN41" s="83"/>
      <c r="BO41" s="83">
        <f>IFERROR($E41*SUMIF(DAILYLOG!BK$27:BK$1500,$C41,DAILYLOG!BL$27:BL$1500),0)</f>
        <v>0</v>
      </c>
      <c r="BP41" s="83"/>
      <c r="BQ41" s="83"/>
      <c r="BR41" s="83">
        <f>IFERROR($E41*SUMIF(DAILYLOG!BN$27:BN$1500,$C41,DAILYLOG!BO$27:BO$1500),0)</f>
        <v>0</v>
      </c>
      <c r="BS41" s="83"/>
      <c r="BT41" s="83"/>
      <c r="BU41" s="83">
        <f>IFERROR($E41*SUMIF(DAILYLOG!BQ$27:BQ$1500,$C41,DAILYLOG!BR$27:BR$1500),0)</f>
        <v>0</v>
      </c>
      <c r="BV41" s="83"/>
      <c r="BW41" s="83"/>
      <c r="BX41" s="83">
        <f>IFERROR($E41*SUMIF(DAILYLOG!BT$27:BT$1500,$C41,DAILYLOG!BU$27:BU$1500),0)</f>
        <v>0</v>
      </c>
      <c r="BY41" s="83"/>
      <c r="BZ41" s="83"/>
      <c r="CA41" s="83">
        <f>IFERROR($E41*SUMIF(DAILYLOG!BW$27:BW$1500,$C41,DAILYLOG!BX$27:BX$1500),0)</f>
        <v>0</v>
      </c>
      <c r="CB41" s="83"/>
      <c r="CC41" s="83"/>
      <c r="CD41" s="83">
        <f>IFERROR($E41*SUMIF(DAILYLOG!BZ$27:BZ$1500,$C41,DAILYLOG!CA$27:CA$1500),0)</f>
        <v>0</v>
      </c>
      <c r="CE41" s="83"/>
      <c r="CF41" s="83"/>
      <c r="CG41" s="83">
        <f>IFERROR($E41*SUMIF(DAILYLOG!CC$27:CC$1500,$C41,DAILYLOG!CD$27:CD$1500),0)</f>
        <v>0</v>
      </c>
      <c r="CH41" s="83"/>
      <c r="CI41" s="83"/>
      <c r="CJ41" s="83">
        <f>IFERROR($E41*SUMIF(DAILYLOG!CF$27:CF$1500,$C41,DAILYLOG!CG$27:CG$1500),0)</f>
        <v>0</v>
      </c>
      <c r="CK41" s="83"/>
      <c r="CL41" s="83"/>
      <c r="CM41" s="83">
        <f>IFERROR($E41*SUMIF(DAILYLOG!CI$27:CI$1500,$C41,DAILYLOG!CJ$27:CJ$1500),0)</f>
        <v>0</v>
      </c>
      <c r="CN41" s="83"/>
      <c r="CO41" s="83"/>
      <c r="CP41" s="83">
        <f>IFERROR($E41*SUMIF(DAILYLOG!CL$27:CL$1500,$C41,DAILYLOG!CM$27:CM$1500),0)</f>
        <v>0</v>
      </c>
      <c r="CQ41" s="83"/>
      <c r="CR41" s="83"/>
      <c r="CS41" s="83">
        <f>IFERROR($E41*SUMIF(DAILYLOG!CO$27:CO$1500,$C41,DAILYLOG!CP$27:CP$1500),0)</f>
        <v>0</v>
      </c>
      <c r="CT41" s="124"/>
    </row>
    <row r="42" spans="1:98" s="125" customFormat="1" ht="16.5" hidden="1" customHeight="1" outlineLevel="2">
      <c r="B42" s="130"/>
      <c r="C42" s="132" t="s">
        <v>512</v>
      </c>
      <c r="D42" s="133" t="s">
        <v>6</v>
      </c>
      <c r="E42" s="134">
        <v>1</v>
      </c>
      <c r="F42" s="135">
        <f t="shared" si="5"/>
        <v>0</v>
      </c>
      <c r="G42" s="83">
        <f>IFERROR($E42*SUMIF(DAILYLOG!C$27:C$1500,$C42,DAILYLOG!D$27:D$1500),0)</f>
        <v>0</v>
      </c>
      <c r="H42" s="83"/>
      <c r="I42" s="83"/>
      <c r="J42" s="83">
        <f>IFERROR($E42*SUMIF(DAILYLOG!F$27:F$1500,$C42,DAILYLOG!G$27:G$1500),0)</f>
        <v>0</v>
      </c>
      <c r="K42" s="83"/>
      <c r="L42" s="83"/>
      <c r="M42" s="83">
        <f>IFERROR($E42*SUMIF(DAILYLOG!I$27:I$1500,$C42,DAILYLOG!J$27:J$1500),0)</f>
        <v>0</v>
      </c>
      <c r="N42" s="83"/>
      <c r="O42" s="83"/>
      <c r="P42" s="83">
        <f>IFERROR($E42*SUMIF(DAILYLOG!L$27:L$1500,$C42,DAILYLOG!M$27:M$1500),0)</f>
        <v>0</v>
      </c>
      <c r="Q42" s="83"/>
      <c r="R42" s="83"/>
      <c r="S42" s="83">
        <f>IFERROR($E42*SUMIF(DAILYLOG!O$27:O$1500,$C42,DAILYLOG!P$27:P$1500),0)</f>
        <v>0</v>
      </c>
      <c r="T42" s="83"/>
      <c r="U42" s="83"/>
      <c r="V42" s="83">
        <f>IFERROR($E42*SUMIF(DAILYLOG!R$27:R$1500,$C42,DAILYLOG!S$27:S$1500),0)</f>
        <v>0</v>
      </c>
      <c r="W42" s="83"/>
      <c r="X42" s="83"/>
      <c r="Y42" s="83">
        <f>IFERROR($E42*SUMIF(DAILYLOG!U$27:U$1500,$C42,DAILYLOG!V$27:V$1500),0)</f>
        <v>0</v>
      </c>
      <c r="Z42" s="83"/>
      <c r="AA42" s="83"/>
      <c r="AB42" s="83">
        <f>IFERROR($E42*SUMIF(DAILYLOG!X$27:X$1500,$C42,DAILYLOG!Y$27:Y$1500),0)</f>
        <v>0</v>
      </c>
      <c r="AC42" s="83"/>
      <c r="AD42" s="83"/>
      <c r="AE42" s="83">
        <f>IFERROR($E42*SUMIF(DAILYLOG!AA$27:AA$1500,$C42,DAILYLOG!AB$27:AB$1500),0)</f>
        <v>0</v>
      </c>
      <c r="AF42" s="83"/>
      <c r="AG42" s="83"/>
      <c r="AH42" s="83">
        <f>IFERROR($E42*SUMIF(DAILYLOG!AD$27:AD$1500,$C42,DAILYLOG!AE$27:AE$1500),0)</f>
        <v>0</v>
      </c>
      <c r="AI42" s="83"/>
      <c r="AJ42" s="83"/>
      <c r="AK42" s="83">
        <f>IFERROR($E42*SUMIF(DAILYLOG!AG$27:AG$1500,$C42,DAILYLOG!AH$27:AH$1500),0)</f>
        <v>0</v>
      </c>
      <c r="AL42" s="83"/>
      <c r="AM42" s="83"/>
      <c r="AN42" s="83">
        <f>IFERROR($E42*SUMIF(DAILYLOG!AJ$27:AJ$1500,$C42,DAILYLOG!AK$27:AK$1500),0)</f>
        <v>0</v>
      </c>
      <c r="AO42" s="83"/>
      <c r="AP42" s="83"/>
      <c r="AQ42" s="83">
        <f>IFERROR($E42*SUMIF(DAILYLOG!AM$27:AM$1500,$C42,DAILYLOG!AN$27:AN$1500),0)</f>
        <v>0</v>
      </c>
      <c r="AR42" s="83"/>
      <c r="AS42" s="83"/>
      <c r="AT42" s="83">
        <f>IFERROR($E42*SUMIF(DAILYLOG!AP$27:AP$1500,$C42,DAILYLOG!AQ$27:AQ$1500),0)</f>
        <v>0</v>
      </c>
      <c r="AU42" s="83"/>
      <c r="AV42" s="83"/>
      <c r="AW42" s="83">
        <f>IFERROR($E42*SUMIF(DAILYLOG!AS$27:AS$1500,$C42,DAILYLOG!AT$27:AT$1500),0)</f>
        <v>0</v>
      </c>
      <c r="AX42" s="83"/>
      <c r="AY42" s="83"/>
      <c r="AZ42" s="83">
        <f>IFERROR($E42*SUMIF(DAILYLOG!AV$27:AV$1500,$C42,DAILYLOG!AW$27:AW$1500),0)</f>
        <v>0</v>
      </c>
      <c r="BA42" s="83"/>
      <c r="BB42" s="83"/>
      <c r="BC42" s="83">
        <f>IFERROR($E42*SUMIF(DAILYLOG!AY$27:AY$1500,$C42,DAILYLOG!AZ$27:AZ$1500),0)</f>
        <v>0</v>
      </c>
      <c r="BD42" s="83"/>
      <c r="BE42" s="83"/>
      <c r="BF42" s="83">
        <f>IFERROR($E42*SUMIF(DAILYLOG!BB$27:BB$1500,$C42,DAILYLOG!BC$27:BC$1500),0)</f>
        <v>0</v>
      </c>
      <c r="BG42" s="83"/>
      <c r="BH42" s="83"/>
      <c r="BI42" s="83">
        <f>IFERROR($E42*SUMIF(DAILYLOG!BE$27:BE$1500,$C42,DAILYLOG!BF$27:BF$1500),0)</f>
        <v>0</v>
      </c>
      <c r="BJ42" s="83"/>
      <c r="BK42" s="83"/>
      <c r="BL42" s="83">
        <f>IFERROR($E42*SUMIF(DAILYLOG!BH$27:BH$1500,$C42,DAILYLOG!BI$27:BI$1500),0)</f>
        <v>0</v>
      </c>
      <c r="BM42" s="83"/>
      <c r="BN42" s="83"/>
      <c r="BO42" s="83">
        <f>IFERROR($E42*SUMIF(DAILYLOG!BK$27:BK$1500,$C42,DAILYLOG!BL$27:BL$1500),0)</f>
        <v>0</v>
      </c>
      <c r="BP42" s="83"/>
      <c r="BQ42" s="83"/>
      <c r="BR42" s="83">
        <f>IFERROR($E42*SUMIF(DAILYLOG!BN$27:BN$1500,$C42,DAILYLOG!BO$27:BO$1500),0)</f>
        <v>0</v>
      </c>
      <c r="BS42" s="83"/>
      <c r="BT42" s="83"/>
      <c r="BU42" s="83">
        <f>IFERROR($E42*SUMIF(DAILYLOG!BQ$27:BQ$1500,$C42,DAILYLOG!BR$27:BR$1500),0)</f>
        <v>0</v>
      </c>
      <c r="BV42" s="83"/>
      <c r="BW42" s="83"/>
      <c r="BX42" s="83">
        <f>IFERROR($E42*SUMIF(DAILYLOG!BT$27:BT$1500,$C42,DAILYLOG!BU$27:BU$1500),0)</f>
        <v>0</v>
      </c>
      <c r="BY42" s="83"/>
      <c r="BZ42" s="83"/>
      <c r="CA42" s="83">
        <f>IFERROR($E42*SUMIF(DAILYLOG!BW$27:BW$1500,$C42,DAILYLOG!BX$27:BX$1500),0)</f>
        <v>0</v>
      </c>
      <c r="CB42" s="83"/>
      <c r="CC42" s="83"/>
      <c r="CD42" s="83">
        <f>IFERROR($E42*SUMIF(DAILYLOG!BZ$27:BZ$1500,$C42,DAILYLOG!CA$27:CA$1500),0)</f>
        <v>0</v>
      </c>
      <c r="CE42" s="83"/>
      <c r="CF42" s="83"/>
      <c r="CG42" s="83">
        <f>IFERROR($E42*SUMIF(DAILYLOG!CC$27:CC$1500,$C42,DAILYLOG!CD$27:CD$1500),0)</f>
        <v>0</v>
      </c>
      <c r="CH42" s="83"/>
      <c r="CI42" s="83"/>
      <c r="CJ42" s="83">
        <f>IFERROR($E42*SUMIF(DAILYLOG!CF$27:CF$1500,$C42,DAILYLOG!CG$27:CG$1500),0)</f>
        <v>0</v>
      </c>
      <c r="CK42" s="83"/>
      <c r="CL42" s="83"/>
      <c r="CM42" s="83">
        <f>IFERROR($E42*SUMIF(DAILYLOG!CI$27:CI$1500,$C42,DAILYLOG!CJ$27:CJ$1500),0)</f>
        <v>0</v>
      </c>
      <c r="CN42" s="83"/>
      <c r="CO42" s="83"/>
      <c r="CP42" s="83">
        <f>IFERROR($E42*SUMIF(DAILYLOG!CL$27:CL$1500,$C42,DAILYLOG!CM$27:CM$1500),0)</f>
        <v>0</v>
      </c>
      <c r="CQ42" s="83"/>
      <c r="CR42" s="83"/>
      <c r="CS42" s="83">
        <f>IFERROR($E42*SUMIF(DAILYLOG!CO$27:CO$1500,$C42,DAILYLOG!CP$27:CP$1500),0)</f>
        <v>0</v>
      </c>
      <c r="CT42" s="124"/>
    </row>
    <row r="43" spans="1:98" s="125" customFormat="1" ht="16.5" hidden="1" customHeight="1" outlineLevel="2">
      <c r="B43" s="130"/>
      <c r="C43" s="132" t="s">
        <v>504</v>
      </c>
      <c r="D43" s="133" t="s">
        <v>6</v>
      </c>
      <c r="E43" s="134">
        <v>1</v>
      </c>
      <c r="F43" s="135">
        <f t="shared" si="4"/>
        <v>167.6</v>
      </c>
      <c r="G43" s="83">
        <f>IFERROR($E43*SUMIF(DAILYLOG!C$27:C$1500,$C43,DAILYLOG!D$27:D$1500),0)</f>
        <v>0</v>
      </c>
      <c r="H43" s="83"/>
      <c r="I43" s="83"/>
      <c r="J43" s="83">
        <f>IFERROR($E43*SUMIF(DAILYLOG!F$27:F$1500,$C43,DAILYLOG!G$27:G$1500),0)</f>
        <v>0</v>
      </c>
      <c r="K43" s="83"/>
      <c r="L43" s="83"/>
      <c r="M43" s="83">
        <f>IFERROR($E43*SUMIF(DAILYLOG!I$27:I$1500,$C43,DAILYLOG!J$27:J$1500),0)</f>
        <v>0</v>
      </c>
      <c r="N43" s="83"/>
      <c r="O43" s="83"/>
      <c r="P43" s="83">
        <f>IFERROR($E43*SUMIF(DAILYLOG!L$27:L$1500,$C43,DAILYLOG!M$27:M$1500),0)</f>
        <v>0</v>
      </c>
      <c r="Q43" s="83"/>
      <c r="R43" s="83"/>
      <c r="S43" s="83">
        <f>IFERROR($E43*SUMIF(DAILYLOG!O$27:O$1500,$C43,DAILYLOG!P$27:P$1500),0)</f>
        <v>0</v>
      </c>
      <c r="T43" s="83"/>
      <c r="U43" s="83"/>
      <c r="V43" s="83">
        <f>IFERROR($E43*SUMIF(DAILYLOG!R$27:R$1500,$C43,DAILYLOG!S$27:S$1500),0)</f>
        <v>0</v>
      </c>
      <c r="W43" s="83"/>
      <c r="X43" s="83"/>
      <c r="Y43" s="83">
        <f>IFERROR($E43*SUMIF(DAILYLOG!U$27:U$1500,$C43,DAILYLOG!V$27:V$1500),0)</f>
        <v>0</v>
      </c>
      <c r="Z43" s="83"/>
      <c r="AA43" s="83"/>
      <c r="AB43" s="83">
        <f>IFERROR($E43*SUMIF(DAILYLOG!X$27:X$1500,$C43,DAILYLOG!Y$27:Y$1500),0)</f>
        <v>0</v>
      </c>
      <c r="AC43" s="83"/>
      <c r="AD43" s="83"/>
      <c r="AE43" s="83">
        <f>IFERROR($E43*SUMIF(DAILYLOG!AA$27:AA$1500,$C43,DAILYLOG!AB$27:AB$1500),0)</f>
        <v>0</v>
      </c>
      <c r="AF43" s="83"/>
      <c r="AG43" s="83"/>
      <c r="AH43" s="83">
        <f>IFERROR($E43*SUMIF(DAILYLOG!AD$27:AD$1500,$C43,DAILYLOG!AE$27:AE$1500),0)</f>
        <v>0</v>
      </c>
      <c r="AI43" s="83"/>
      <c r="AJ43" s="83"/>
      <c r="AK43" s="83">
        <f>IFERROR($E43*SUMIF(DAILYLOG!AG$27:AG$1500,$C43,DAILYLOG!AH$27:AH$1500),0)</f>
        <v>0</v>
      </c>
      <c r="AL43" s="83"/>
      <c r="AM43" s="83"/>
      <c r="AN43" s="83">
        <f>IFERROR($E43*SUMIF(DAILYLOG!AJ$27:AJ$1500,$C43,DAILYLOG!AK$27:AK$1500),0)</f>
        <v>0</v>
      </c>
      <c r="AO43" s="83"/>
      <c r="AP43" s="83"/>
      <c r="AQ43" s="83">
        <f>IFERROR($E43*SUMIF(DAILYLOG!AM$27:AM$1500,$C43,DAILYLOG!AN$27:AN$1500),0)</f>
        <v>0</v>
      </c>
      <c r="AR43" s="83"/>
      <c r="AS43" s="83"/>
      <c r="AT43" s="83">
        <f>IFERROR($E43*SUMIF(DAILYLOG!AP$27:AP$1500,$C43,DAILYLOG!AQ$27:AQ$1500),0)</f>
        <v>0</v>
      </c>
      <c r="AU43" s="83"/>
      <c r="AV43" s="83"/>
      <c r="AW43" s="83">
        <f>IFERROR($E43*SUMIF(DAILYLOG!AS$27:AS$1500,$C43,DAILYLOG!AT$27:AT$1500),0)</f>
        <v>0</v>
      </c>
      <c r="AX43" s="83"/>
      <c r="AY43" s="83"/>
      <c r="AZ43" s="83">
        <f>IFERROR($E43*SUMIF(DAILYLOG!AV$27:AV$1500,$C43,DAILYLOG!AW$27:AW$1500),0)</f>
        <v>0</v>
      </c>
      <c r="BA43" s="83"/>
      <c r="BB43" s="83"/>
      <c r="BC43" s="83">
        <f>IFERROR($E43*SUMIF(DAILYLOG!AY$27:AY$1500,$C43,DAILYLOG!AZ$27:AZ$1500),0)</f>
        <v>167.6</v>
      </c>
      <c r="BD43" s="83"/>
      <c r="BE43" s="83"/>
      <c r="BF43" s="83">
        <f>IFERROR($E43*SUMIF(DAILYLOG!BB$27:BB$1500,$C43,DAILYLOG!BC$27:BC$1500),0)</f>
        <v>0</v>
      </c>
      <c r="BG43" s="83"/>
      <c r="BH43" s="83"/>
      <c r="BI43" s="83">
        <f>IFERROR($E43*SUMIF(DAILYLOG!BE$27:BE$1500,$C43,DAILYLOG!BF$27:BF$1500),0)</f>
        <v>0</v>
      </c>
      <c r="BJ43" s="83"/>
      <c r="BK43" s="83"/>
      <c r="BL43" s="83">
        <f>IFERROR($E43*SUMIF(DAILYLOG!BH$27:BH$1500,$C43,DAILYLOG!BI$27:BI$1500),0)</f>
        <v>0</v>
      </c>
      <c r="BM43" s="83"/>
      <c r="BN43" s="83"/>
      <c r="BO43" s="83">
        <f>IFERROR($E43*SUMIF(DAILYLOG!BK$27:BK$1500,$C43,DAILYLOG!BL$27:BL$1500),0)</f>
        <v>0</v>
      </c>
      <c r="BP43" s="83"/>
      <c r="BQ43" s="83"/>
      <c r="BR43" s="83">
        <f>IFERROR($E43*SUMIF(DAILYLOG!BN$27:BN$1500,$C43,DAILYLOG!BO$27:BO$1500),0)</f>
        <v>0</v>
      </c>
      <c r="BS43" s="83"/>
      <c r="BT43" s="83"/>
      <c r="BU43" s="83">
        <f>IFERROR($E43*SUMIF(DAILYLOG!BQ$27:BQ$1500,$C43,DAILYLOG!BR$27:BR$1500),0)</f>
        <v>0</v>
      </c>
      <c r="BV43" s="83"/>
      <c r="BW43" s="83"/>
      <c r="BX43" s="83">
        <f>IFERROR($E43*SUMIF(DAILYLOG!BT$27:BT$1500,$C43,DAILYLOG!BU$27:BU$1500),0)</f>
        <v>0</v>
      </c>
      <c r="BY43" s="83"/>
      <c r="BZ43" s="83"/>
      <c r="CA43" s="83">
        <f>IFERROR($E43*SUMIF(DAILYLOG!BW$27:BW$1500,$C43,DAILYLOG!BX$27:BX$1500),0)</f>
        <v>0</v>
      </c>
      <c r="CB43" s="83"/>
      <c r="CC43" s="83"/>
      <c r="CD43" s="83">
        <f>IFERROR($E43*SUMIF(DAILYLOG!BZ$27:BZ$1500,$C43,DAILYLOG!CA$27:CA$1500),0)</f>
        <v>0</v>
      </c>
      <c r="CE43" s="83"/>
      <c r="CF43" s="83"/>
      <c r="CG43" s="83">
        <f>IFERROR($E43*SUMIF(DAILYLOG!CC$27:CC$1500,$C43,DAILYLOG!CD$27:CD$1500),0)</f>
        <v>0</v>
      </c>
      <c r="CH43" s="83"/>
      <c r="CI43" s="83"/>
      <c r="CJ43" s="83">
        <f>IFERROR($E43*SUMIF(DAILYLOG!CF$27:CF$1500,$C43,DAILYLOG!CG$27:CG$1500),0)</f>
        <v>0</v>
      </c>
      <c r="CK43" s="83"/>
      <c r="CL43" s="83"/>
      <c r="CM43" s="83">
        <f>IFERROR($E43*SUMIF(DAILYLOG!CI$27:CI$1500,$C43,DAILYLOG!CJ$27:CJ$1500),0)</f>
        <v>0</v>
      </c>
      <c r="CN43" s="83"/>
      <c r="CO43" s="83"/>
      <c r="CP43" s="83">
        <f>IFERROR($E43*SUMIF(DAILYLOG!CL$27:CL$1500,$C43,DAILYLOG!CM$27:CM$1500),0)</f>
        <v>0</v>
      </c>
      <c r="CQ43" s="83"/>
      <c r="CR43" s="83"/>
      <c r="CS43" s="83">
        <f>IFERROR($E43*SUMIF(DAILYLOG!CO$27:CO$1500,$C43,DAILYLOG!CP$27:CP$1500),0)</f>
        <v>0</v>
      </c>
      <c r="CT43" s="124"/>
    </row>
    <row r="44" spans="1:98" s="125" customFormat="1" ht="16.5" hidden="1" customHeight="1" outlineLevel="2">
      <c r="B44" s="130"/>
      <c r="C44" s="132" t="s">
        <v>500</v>
      </c>
      <c r="D44" s="133" t="s">
        <v>6</v>
      </c>
      <c r="E44" s="134">
        <v>1</v>
      </c>
      <c r="F44" s="135">
        <f t="shared" si="4"/>
        <v>0</v>
      </c>
      <c r="G44" s="83">
        <f>IFERROR($E44*SUMIF(DAILYLOG!C$27:C$1500,$C44,DAILYLOG!D$27:D$1500),0)</f>
        <v>0</v>
      </c>
      <c r="H44" s="83"/>
      <c r="I44" s="83"/>
      <c r="J44" s="83">
        <f>IFERROR($E44*SUMIF(DAILYLOG!F$27:F$1500,$C44,DAILYLOG!G$27:G$1500),0)</f>
        <v>0</v>
      </c>
      <c r="K44" s="83"/>
      <c r="L44" s="83"/>
      <c r="M44" s="83">
        <f>IFERROR($E44*SUMIF(DAILYLOG!I$27:I$1500,$C44,DAILYLOG!J$27:J$1500),0)</f>
        <v>0</v>
      </c>
      <c r="N44" s="83"/>
      <c r="O44" s="83"/>
      <c r="P44" s="83">
        <f>IFERROR($E44*SUMIF(DAILYLOG!L$27:L$1500,$C44,DAILYLOG!M$27:M$1500),0)</f>
        <v>0</v>
      </c>
      <c r="Q44" s="83"/>
      <c r="R44" s="83"/>
      <c r="S44" s="83">
        <f>IFERROR($E44*SUMIF(DAILYLOG!O$27:O$1500,$C44,DAILYLOG!P$27:P$1500),0)</f>
        <v>0</v>
      </c>
      <c r="T44" s="83"/>
      <c r="U44" s="83"/>
      <c r="V44" s="83">
        <f>IFERROR($E44*SUMIF(DAILYLOG!R$27:R$1500,$C44,DAILYLOG!S$27:S$1500),0)</f>
        <v>0</v>
      </c>
      <c r="W44" s="83"/>
      <c r="X44" s="83"/>
      <c r="Y44" s="83">
        <f>IFERROR($E44*SUMIF(DAILYLOG!U$27:U$1500,$C44,DAILYLOG!V$27:V$1500),0)</f>
        <v>0</v>
      </c>
      <c r="Z44" s="83"/>
      <c r="AA44" s="83"/>
      <c r="AB44" s="83">
        <f>IFERROR($E44*SUMIF(DAILYLOG!X$27:X$1500,$C44,DAILYLOG!Y$27:Y$1500),0)</f>
        <v>0</v>
      </c>
      <c r="AC44" s="83"/>
      <c r="AD44" s="83"/>
      <c r="AE44" s="83">
        <f>IFERROR($E44*SUMIF(DAILYLOG!AA$27:AA$1500,$C44,DAILYLOG!AB$27:AB$1500),0)</f>
        <v>0</v>
      </c>
      <c r="AF44" s="83"/>
      <c r="AG44" s="83"/>
      <c r="AH44" s="83">
        <f>IFERROR($E44*SUMIF(DAILYLOG!AD$27:AD$1500,$C44,DAILYLOG!AE$27:AE$1500),0)</f>
        <v>0</v>
      </c>
      <c r="AI44" s="83"/>
      <c r="AJ44" s="83"/>
      <c r="AK44" s="83">
        <f>IFERROR($E44*SUMIF(DAILYLOG!AG$27:AG$1500,$C44,DAILYLOG!AH$27:AH$1500),0)</f>
        <v>0</v>
      </c>
      <c r="AL44" s="83"/>
      <c r="AM44" s="83"/>
      <c r="AN44" s="83">
        <f>IFERROR($E44*SUMIF(DAILYLOG!AJ$27:AJ$1500,$C44,DAILYLOG!AK$27:AK$1500),0)</f>
        <v>0</v>
      </c>
      <c r="AO44" s="83"/>
      <c r="AP44" s="83"/>
      <c r="AQ44" s="83">
        <f>IFERROR($E44*SUMIF(DAILYLOG!AM$27:AM$1500,$C44,DAILYLOG!AN$27:AN$1500),0)</f>
        <v>0</v>
      </c>
      <c r="AR44" s="83"/>
      <c r="AS44" s="83"/>
      <c r="AT44" s="83">
        <f>IFERROR($E44*SUMIF(DAILYLOG!AP$27:AP$1500,$C44,DAILYLOG!AQ$27:AQ$1500),0)</f>
        <v>0</v>
      </c>
      <c r="AU44" s="83"/>
      <c r="AV44" s="83"/>
      <c r="AW44" s="83">
        <f>IFERROR($E44*SUMIF(DAILYLOG!AS$27:AS$1500,$C44,DAILYLOG!AT$27:AT$1500),0)</f>
        <v>0</v>
      </c>
      <c r="AX44" s="83"/>
      <c r="AY44" s="83"/>
      <c r="AZ44" s="83">
        <f>IFERROR($E44*SUMIF(DAILYLOG!AV$27:AV$1500,$C44,DAILYLOG!AW$27:AW$1500),0)</f>
        <v>0</v>
      </c>
      <c r="BA44" s="83"/>
      <c r="BB44" s="83"/>
      <c r="BC44" s="83">
        <f>IFERROR($E44*SUMIF(DAILYLOG!AY$27:AY$1500,$C44,DAILYLOG!AZ$27:AZ$1500),0)</f>
        <v>0</v>
      </c>
      <c r="BD44" s="83"/>
      <c r="BE44" s="83"/>
      <c r="BF44" s="83">
        <f>IFERROR($E44*SUMIF(DAILYLOG!BB$27:BB$1500,$C44,DAILYLOG!BC$27:BC$1500),0)</f>
        <v>0</v>
      </c>
      <c r="BG44" s="83"/>
      <c r="BH44" s="83"/>
      <c r="BI44" s="83">
        <f>IFERROR($E44*SUMIF(DAILYLOG!BE$27:BE$1500,$C44,DAILYLOG!BF$27:BF$1500),0)</f>
        <v>0</v>
      </c>
      <c r="BJ44" s="83"/>
      <c r="BK44" s="83"/>
      <c r="BL44" s="83">
        <f>IFERROR($E44*SUMIF(DAILYLOG!BH$27:BH$1500,$C44,DAILYLOG!BI$27:BI$1500),0)</f>
        <v>0</v>
      </c>
      <c r="BM44" s="83"/>
      <c r="BN44" s="83"/>
      <c r="BO44" s="83">
        <f>IFERROR($E44*SUMIF(DAILYLOG!BK$27:BK$1500,$C44,DAILYLOG!BL$27:BL$1500),0)</f>
        <v>0</v>
      </c>
      <c r="BP44" s="83"/>
      <c r="BQ44" s="83"/>
      <c r="BR44" s="83">
        <f>IFERROR($E44*SUMIF(DAILYLOG!BN$27:BN$1500,$C44,DAILYLOG!BO$27:BO$1500),0)</f>
        <v>0</v>
      </c>
      <c r="BS44" s="83"/>
      <c r="BT44" s="83"/>
      <c r="BU44" s="83">
        <f>IFERROR($E44*SUMIF(DAILYLOG!BQ$27:BQ$1500,$C44,DAILYLOG!BR$27:BR$1500),0)</f>
        <v>0</v>
      </c>
      <c r="BV44" s="83"/>
      <c r="BW44" s="83"/>
      <c r="BX44" s="83">
        <f>IFERROR($E44*SUMIF(DAILYLOG!BT$27:BT$1500,$C44,DAILYLOG!BU$27:BU$1500),0)</f>
        <v>0</v>
      </c>
      <c r="BY44" s="83"/>
      <c r="BZ44" s="83"/>
      <c r="CA44" s="83">
        <f>IFERROR($E44*SUMIF(DAILYLOG!BW$27:BW$1500,$C44,DAILYLOG!BX$27:BX$1500),0)</f>
        <v>0</v>
      </c>
      <c r="CB44" s="83"/>
      <c r="CC44" s="83"/>
      <c r="CD44" s="83">
        <f>IFERROR($E44*SUMIF(DAILYLOG!BZ$27:BZ$1500,$C44,DAILYLOG!CA$27:CA$1500),0)</f>
        <v>0</v>
      </c>
      <c r="CE44" s="83"/>
      <c r="CF44" s="83"/>
      <c r="CG44" s="83">
        <f>IFERROR($E44*SUMIF(DAILYLOG!CC$27:CC$1500,$C44,DAILYLOG!CD$27:CD$1500),0)</f>
        <v>0</v>
      </c>
      <c r="CH44" s="83"/>
      <c r="CI44" s="83"/>
      <c r="CJ44" s="83">
        <f>IFERROR($E44*SUMIF(DAILYLOG!CF$27:CF$1500,$C44,DAILYLOG!CG$27:CG$1500),0)</f>
        <v>0</v>
      </c>
      <c r="CK44" s="83"/>
      <c r="CL44" s="83"/>
      <c r="CM44" s="83">
        <f>IFERROR($E44*SUMIF(DAILYLOG!CI$27:CI$1500,$C44,DAILYLOG!CJ$27:CJ$1500),0)</f>
        <v>0</v>
      </c>
      <c r="CN44" s="83"/>
      <c r="CO44" s="83"/>
      <c r="CP44" s="83">
        <f>IFERROR($E44*SUMIF(DAILYLOG!CL$27:CL$1500,$C44,DAILYLOG!CM$27:CM$1500),0)</f>
        <v>0</v>
      </c>
      <c r="CQ44" s="83"/>
      <c r="CR44" s="83"/>
      <c r="CS44" s="83">
        <f>IFERROR($E44*SUMIF(DAILYLOG!CO$27:CO$1500,$C44,DAILYLOG!CP$27:CP$1500),0)</f>
        <v>0</v>
      </c>
      <c r="CT44" s="124"/>
    </row>
    <row r="45" spans="1:98" s="125" customFormat="1" ht="16.5" hidden="1" customHeight="1" outlineLevel="2">
      <c r="B45" s="130"/>
      <c r="C45" s="132" t="s">
        <v>509</v>
      </c>
      <c r="D45" s="133" t="s">
        <v>6</v>
      </c>
      <c r="E45" s="134">
        <v>1</v>
      </c>
      <c r="F45" s="135">
        <f t="shared" si="4"/>
        <v>0</v>
      </c>
      <c r="G45" s="83">
        <f>IFERROR($E45*SUMIF(DAILYLOG!C$27:C$1500,$C45,DAILYLOG!D$27:D$1500),0)</f>
        <v>0</v>
      </c>
      <c r="H45" s="83"/>
      <c r="I45" s="83"/>
      <c r="J45" s="83">
        <f>IFERROR($E45*SUMIF(DAILYLOG!F$27:F$1500,$C45,DAILYLOG!G$27:G$1500),0)</f>
        <v>0</v>
      </c>
      <c r="K45" s="83"/>
      <c r="L45" s="83"/>
      <c r="M45" s="83">
        <f>IFERROR($E45*SUMIF(DAILYLOG!I$27:I$1500,$C45,DAILYLOG!J$27:J$1500),0)</f>
        <v>0</v>
      </c>
      <c r="N45" s="83"/>
      <c r="O45" s="83"/>
      <c r="P45" s="83">
        <f>IFERROR($E45*SUMIF(DAILYLOG!L$27:L$1500,$C45,DAILYLOG!M$27:M$1500),0)</f>
        <v>0</v>
      </c>
      <c r="Q45" s="83"/>
      <c r="R45" s="83"/>
      <c r="S45" s="83">
        <f>IFERROR($E45*SUMIF(DAILYLOG!O$27:O$1500,$C45,DAILYLOG!P$27:P$1500),0)</f>
        <v>0</v>
      </c>
      <c r="T45" s="83"/>
      <c r="U45" s="83"/>
      <c r="V45" s="83">
        <f>IFERROR($E45*SUMIF(DAILYLOG!R$27:R$1500,$C45,DAILYLOG!S$27:S$1500),0)</f>
        <v>0</v>
      </c>
      <c r="W45" s="83"/>
      <c r="X45" s="83"/>
      <c r="Y45" s="83">
        <f>IFERROR($E45*SUMIF(DAILYLOG!U$27:U$1500,$C45,DAILYLOG!V$27:V$1500),0)</f>
        <v>0</v>
      </c>
      <c r="Z45" s="83"/>
      <c r="AA45" s="83"/>
      <c r="AB45" s="83">
        <f>IFERROR($E45*SUMIF(DAILYLOG!X$27:X$1500,$C45,DAILYLOG!Y$27:Y$1500),0)</f>
        <v>0</v>
      </c>
      <c r="AC45" s="83"/>
      <c r="AD45" s="83"/>
      <c r="AE45" s="83">
        <f>IFERROR($E45*SUMIF(DAILYLOG!AA$27:AA$1500,$C45,DAILYLOG!AB$27:AB$1500),0)</f>
        <v>0</v>
      </c>
      <c r="AF45" s="83"/>
      <c r="AG45" s="83"/>
      <c r="AH45" s="83">
        <f>IFERROR($E45*SUMIF(DAILYLOG!AD$27:AD$1500,$C45,DAILYLOG!AE$27:AE$1500),0)</f>
        <v>0</v>
      </c>
      <c r="AI45" s="83"/>
      <c r="AJ45" s="83"/>
      <c r="AK45" s="83">
        <f>IFERROR($E45*SUMIF(DAILYLOG!AG$27:AG$1500,$C45,DAILYLOG!AH$27:AH$1500),0)</f>
        <v>0</v>
      </c>
      <c r="AL45" s="83"/>
      <c r="AM45" s="83"/>
      <c r="AN45" s="83">
        <f>IFERROR($E45*SUMIF(DAILYLOG!AJ$27:AJ$1500,$C45,DAILYLOG!AK$27:AK$1500),0)</f>
        <v>0</v>
      </c>
      <c r="AO45" s="83"/>
      <c r="AP45" s="83"/>
      <c r="AQ45" s="83">
        <f>IFERROR($E45*SUMIF(DAILYLOG!AM$27:AM$1500,$C45,DAILYLOG!AN$27:AN$1500),0)</f>
        <v>0</v>
      </c>
      <c r="AR45" s="83"/>
      <c r="AS45" s="83"/>
      <c r="AT45" s="83">
        <f>IFERROR($E45*SUMIF(DAILYLOG!AP$27:AP$1500,$C45,DAILYLOG!AQ$27:AQ$1500),0)</f>
        <v>0</v>
      </c>
      <c r="AU45" s="83"/>
      <c r="AV45" s="83"/>
      <c r="AW45" s="83">
        <f>IFERROR($E45*SUMIF(DAILYLOG!AS$27:AS$1500,$C45,DAILYLOG!AT$27:AT$1500),0)</f>
        <v>0</v>
      </c>
      <c r="AX45" s="83"/>
      <c r="AY45" s="83"/>
      <c r="AZ45" s="83">
        <f>IFERROR($E45*SUMIF(DAILYLOG!AV$27:AV$1500,$C45,DAILYLOG!AW$27:AW$1500),0)</f>
        <v>0</v>
      </c>
      <c r="BA45" s="83"/>
      <c r="BB45" s="83"/>
      <c r="BC45" s="83">
        <f>IFERROR($E45*SUMIF(DAILYLOG!AY$27:AY$1500,$C45,DAILYLOG!AZ$27:AZ$1500),0)</f>
        <v>0</v>
      </c>
      <c r="BD45" s="83"/>
      <c r="BE45" s="83"/>
      <c r="BF45" s="83">
        <f>IFERROR($E45*SUMIF(DAILYLOG!BB$27:BB$1500,$C45,DAILYLOG!BC$27:BC$1500),0)</f>
        <v>0</v>
      </c>
      <c r="BG45" s="83"/>
      <c r="BH45" s="83"/>
      <c r="BI45" s="83">
        <f>IFERROR($E45*SUMIF(DAILYLOG!BE$27:BE$1500,$C45,DAILYLOG!BF$27:BF$1500),0)</f>
        <v>0</v>
      </c>
      <c r="BJ45" s="83"/>
      <c r="BK45" s="83"/>
      <c r="BL45" s="83">
        <f>IFERROR($E45*SUMIF(DAILYLOG!BH$27:BH$1500,$C45,DAILYLOG!BI$27:BI$1500),0)</f>
        <v>0</v>
      </c>
      <c r="BM45" s="83"/>
      <c r="BN45" s="83"/>
      <c r="BO45" s="83">
        <f>IFERROR($E45*SUMIF(DAILYLOG!BK$27:BK$1500,$C45,DAILYLOG!BL$27:BL$1500),0)</f>
        <v>0</v>
      </c>
      <c r="BP45" s="83"/>
      <c r="BQ45" s="83"/>
      <c r="BR45" s="83">
        <f>IFERROR($E45*SUMIF(DAILYLOG!BN$27:BN$1500,$C45,DAILYLOG!BO$27:BO$1500),0)</f>
        <v>0</v>
      </c>
      <c r="BS45" s="83"/>
      <c r="BT45" s="83"/>
      <c r="BU45" s="83">
        <f>IFERROR($E45*SUMIF(DAILYLOG!BQ$27:BQ$1500,$C45,DAILYLOG!BR$27:BR$1500),0)</f>
        <v>0</v>
      </c>
      <c r="BV45" s="83"/>
      <c r="BW45" s="83"/>
      <c r="BX45" s="83">
        <f>IFERROR($E45*SUMIF(DAILYLOG!BT$27:BT$1500,$C45,DAILYLOG!BU$27:BU$1500),0)</f>
        <v>0</v>
      </c>
      <c r="BY45" s="83"/>
      <c r="BZ45" s="83"/>
      <c r="CA45" s="83">
        <f>IFERROR($E45*SUMIF(DAILYLOG!BW$27:BW$1500,$C45,DAILYLOG!BX$27:BX$1500),0)</f>
        <v>0</v>
      </c>
      <c r="CB45" s="83"/>
      <c r="CC45" s="83"/>
      <c r="CD45" s="83">
        <f>IFERROR($E45*SUMIF(DAILYLOG!BZ$27:BZ$1500,$C45,DAILYLOG!CA$27:CA$1500),0)</f>
        <v>0</v>
      </c>
      <c r="CE45" s="83"/>
      <c r="CF45" s="83"/>
      <c r="CG45" s="83">
        <f>IFERROR($E45*SUMIF(DAILYLOG!CC$27:CC$1500,$C45,DAILYLOG!CD$27:CD$1500),0)</f>
        <v>0</v>
      </c>
      <c r="CH45" s="83"/>
      <c r="CI45" s="83"/>
      <c r="CJ45" s="83">
        <f>IFERROR($E45*SUMIF(DAILYLOG!CF$27:CF$1500,$C45,DAILYLOG!CG$27:CG$1500),0)</f>
        <v>0</v>
      </c>
      <c r="CK45" s="83"/>
      <c r="CL45" s="83"/>
      <c r="CM45" s="83">
        <f>IFERROR($E45*SUMIF(DAILYLOG!CI$27:CI$1500,$C45,DAILYLOG!CJ$27:CJ$1500),0)</f>
        <v>0</v>
      </c>
      <c r="CN45" s="83"/>
      <c r="CO45" s="83"/>
      <c r="CP45" s="83">
        <f>IFERROR($E45*SUMIF(DAILYLOG!CL$27:CL$1500,$C45,DAILYLOG!CM$27:CM$1500),0)</f>
        <v>0</v>
      </c>
      <c r="CQ45" s="83"/>
      <c r="CR45" s="83"/>
      <c r="CS45" s="83">
        <f>IFERROR($E45*SUMIF(DAILYLOG!CO$27:CO$1500,$C45,DAILYLOG!CP$27:CP$1500),0)</f>
        <v>0</v>
      </c>
      <c r="CT45" s="124"/>
    </row>
    <row r="46" spans="1:98" s="125" customFormat="1" ht="16.5" hidden="1" customHeight="1" outlineLevel="2">
      <c r="B46" s="130"/>
      <c r="C46" s="132" t="s">
        <v>494</v>
      </c>
      <c r="D46" s="133" t="s">
        <v>6</v>
      </c>
      <c r="E46" s="134">
        <v>1</v>
      </c>
      <c r="F46" s="135">
        <f t="shared" si="4"/>
        <v>0</v>
      </c>
      <c r="G46" s="83">
        <f>IFERROR($E46*SUMIF(DAILYLOG!C$27:C$1500,$C46,DAILYLOG!D$27:D$1500),0)</f>
        <v>0</v>
      </c>
      <c r="H46" s="83"/>
      <c r="I46" s="83"/>
      <c r="J46" s="83">
        <f>IFERROR($E46*SUMIF(DAILYLOG!F$27:F$1500,$C46,DAILYLOG!G$27:G$1500),0)</f>
        <v>0</v>
      </c>
      <c r="K46" s="83"/>
      <c r="L46" s="83"/>
      <c r="M46" s="83">
        <f>IFERROR($E46*SUMIF(DAILYLOG!I$27:I$1500,$C46,DAILYLOG!J$27:J$1500),0)</f>
        <v>0</v>
      </c>
      <c r="N46" s="83"/>
      <c r="O46" s="83"/>
      <c r="P46" s="83">
        <f>IFERROR($E46*SUMIF(DAILYLOG!L$27:L$1500,$C46,DAILYLOG!M$27:M$1500),0)</f>
        <v>0</v>
      </c>
      <c r="Q46" s="83"/>
      <c r="R46" s="83"/>
      <c r="S46" s="83">
        <f>IFERROR($E46*SUMIF(DAILYLOG!O$27:O$1500,$C46,DAILYLOG!P$27:P$1500),0)</f>
        <v>0</v>
      </c>
      <c r="T46" s="83"/>
      <c r="U46" s="83"/>
      <c r="V46" s="83">
        <f>IFERROR($E46*SUMIF(DAILYLOG!R$27:R$1500,$C46,DAILYLOG!S$27:S$1500),0)</f>
        <v>0</v>
      </c>
      <c r="W46" s="83"/>
      <c r="X46" s="83"/>
      <c r="Y46" s="83">
        <f>IFERROR($E46*SUMIF(DAILYLOG!U$27:U$1500,$C46,DAILYLOG!V$27:V$1500),0)</f>
        <v>0</v>
      </c>
      <c r="Z46" s="83"/>
      <c r="AA46" s="83"/>
      <c r="AB46" s="83">
        <f>IFERROR($E46*SUMIF(DAILYLOG!X$27:X$1500,$C46,DAILYLOG!Y$27:Y$1500),0)</f>
        <v>0</v>
      </c>
      <c r="AC46" s="83"/>
      <c r="AD46" s="83"/>
      <c r="AE46" s="83">
        <f>IFERROR($E46*SUMIF(DAILYLOG!AA$27:AA$1500,$C46,DAILYLOG!AB$27:AB$1500),0)</f>
        <v>0</v>
      </c>
      <c r="AF46" s="83"/>
      <c r="AG46" s="83"/>
      <c r="AH46" s="83">
        <f>IFERROR($E46*SUMIF(DAILYLOG!AD$27:AD$1500,$C46,DAILYLOG!AE$27:AE$1500),0)</f>
        <v>0</v>
      </c>
      <c r="AI46" s="83"/>
      <c r="AJ46" s="83"/>
      <c r="AK46" s="83">
        <f>IFERROR($E46*SUMIF(DAILYLOG!AG$27:AG$1500,$C46,DAILYLOG!AH$27:AH$1500),0)</f>
        <v>0</v>
      </c>
      <c r="AL46" s="83"/>
      <c r="AM46" s="83"/>
      <c r="AN46" s="83">
        <f>IFERROR($E46*SUMIF(DAILYLOG!AJ$27:AJ$1500,$C46,DAILYLOG!AK$27:AK$1500),0)</f>
        <v>0</v>
      </c>
      <c r="AO46" s="83"/>
      <c r="AP46" s="83"/>
      <c r="AQ46" s="83">
        <f>IFERROR($E46*SUMIF(DAILYLOG!AM$27:AM$1500,$C46,DAILYLOG!AN$27:AN$1500),0)</f>
        <v>0</v>
      </c>
      <c r="AR46" s="83"/>
      <c r="AS46" s="83"/>
      <c r="AT46" s="83">
        <f>IFERROR($E46*SUMIF(DAILYLOG!AP$27:AP$1500,$C46,DAILYLOG!AQ$27:AQ$1500),0)</f>
        <v>0</v>
      </c>
      <c r="AU46" s="83"/>
      <c r="AV46" s="83"/>
      <c r="AW46" s="83">
        <f>IFERROR($E46*SUMIF(DAILYLOG!AS$27:AS$1500,$C46,DAILYLOG!AT$27:AT$1500),0)</f>
        <v>0</v>
      </c>
      <c r="AX46" s="83"/>
      <c r="AY46" s="83"/>
      <c r="AZ46" s="83">
        <f>IFERROR($E46*SUMIF(DAILYLOG!AV$27:AV$1500,$C46,DAILYLOG!AW$27:AW$1500),0)</f>
        <v>0</v>
      </c>
      <c r="BA46" s="83"/>
      <c r="BB46" s="83"/>
      <c r="BC46" s="83">
        <f>IFERROR($E46*SUMIF(DAILYLOG!AY$27:AY$1500,$C46,DAILYLOG!AZ$27:AZ$1500),0)</f>
        <v>0</v>
      </c>
      <c r="BD46" s="83"/>
      <c r="BE46" s="83"/>
      <c r="BF46" s="83">
        <f>IFERROR($E46*SUMIF(DAILYLOG!BB$27:BB$1500,$C46,DAILYLOG!BC$27:BC$1500),0)</f>
        <v>0</v>
      </c>
      <c r="BG46" s="83"/>
      <c r="BH46" s="83"/>
      <c r="BI46" s="83">
        <f>IFERROR($E46*SUMIF(DAILYLOG!BE$27:BE$1500,$C46,DAILYLOG!BF$27:BF$1500),0)</f>
        <v>0</v>
      </c>
      <c r="BJ46" s="83"/>
      <c r="BK46" s="83"/>
      <c r="BL46" s="83">
        <f>IFERROR($E46*SUMIF(DAILYLOG!BH$27:BH$1500,$C46,DAILYLOG!BI$27:BI$1500),0)</f>
        <v>0</v>
      </c>
      <c r="BM46" s="83"/>
      <c r="BN46" s="83"/>
      <c r="BO46" s="83">
        <f>IFERROR($E46*SUMIF(DAILYLOG!BK$27:BK$1500,$C46,DAILYLOG!BL$27:BL$1500),0)</f>
        <v>0</v>
      </c>
      <c r="BP46" s="83"/>
      <c r="BQ46" s="83"/>
      <c r="BR46" s="83">
        <f>IFERROR($E46*SUMIF(DAILYLOG!BN$27:BN$1500,$C46,DAILYLOG!BO$27:BO$1500),0)</f>
        <v>0</v>
      </c>
      <c r="BS46" s="83"/>
      <c r="BT46" s="83"/>
      <c r="BU46" s="83">
        <f>IFERROR($E46*SUMIF(DAILYLOG!BQ$27:BQ$1500,$C46,DAILYLOG!BR$27:BR$1500),0)</f>
        <v>0</v>
      </c>
      <c r="BV46" s="83"/>
      <c r="BW46" s="83"/>
      <c r="BX46" s="83">
        <f>IFERROR($E46*SUMIF(DAILYLOG!BT$27:BT$1500,$C46,DAILYLOG!BU$27:BU$1500),0)</f>
        <v>0</v>
      </c>
      <c r="BY46" s="83"/>
      <c r="BZ46" s="83"/>
      <c r="CA46" s="83">
        <f>IFERROR($E46*SUMIF(DAILYLOG!BW$27:BW$1500,$C46,DAILYLOG!BX$27:BX$1500),0)</f>
        <v>0</v>
      </c>
      <c r="CB46" s="83"/>
      <c r="CC46" s="83"/>
      <c r="CD46" s="83">
        <f>IFERROR($E46*SUMIF(DAILYLOG!BZ$27:BZ$1500,$C46,DAILYLOG!CA$27:CA$1500),0)</f>
        <v>0</v>
      </c>
      <c r="CE46" s="83"/>
      <c r="CF46" s="83"/>
      <c r="CG46" s="83">
        <f>IFERROR($E46*SUMIF(DAILYLOG!CC$27:CC$1500,$C46,DAILYLOG!CD$27:CD$1500),0)</f>
        <v>0</v>
      </c>
      <c r="CH46" s="83"/>
      <c r="CI46" s="83"/>
      <c r="CJ46" s="83">
        <f>IFERROR($E46*SUMIF(DAILYLOG!CF$27:CF$1500,$C46,DAILYLOG!CG$27:CG$1500),0)</f>
        <v>0</v>
      </c>
      <c r="CK46" s="83"/>
      <c r="CL46" s="83"/>
      <c r="CM46" s="83">
        <f>IFERROR($E46*SUMIF(DAILYLOG!CI$27:CI$1500,$C46,DAILYLOG!CJ$27:CJ$1500),0)</f>
        <v>0</v>
      </c>
      <c r="CN46" s="83"/>
      <c r="CO46" s="83"/>
      <c r="CP46" s="83">
        <f>IFERROR($E46*SUMIF(DAILYLOG!CL$27:CL$1500,$C46,DAILYLOG!CM$27:CM$1500),0)</f>
        <v>0</v>
      </c>
      <c r="CQ46" s="83"/>
      <c r="CR46" s="83"/>
      <c r="CS46" s="83">
        <f>IFERROR($E46*SUMIF(DAILYLOG!CO$27:CO$1500,$C46,DAILYLOG!CP$27:CP$1500),0)</f>
        <v>0</v>
      </c>
      <c r="CT46" s="124"/>
    </row>
    <row r="47" spans="1:98" s="125" customFormat="1">
      <c r="A47" s="118"/>
      <c r="B47" s="119"/>
      <c r="C47" s="126" t="s">
        <v>4</v>
      </c>
      <c r="D47" s="127" t="s">
        <v>6</v>
      </c>
      <c r="E47" s="128"/>
      <c r="F47" s="129">
        <f>IFERROR(SUM(G47:CS47),0)</f>
        <v>179437.30000000002</v>
      </c>
      <c r="G47" s="71">
        <f>IFERROR((G48+G57),0)</f>
        <v>6886.1</v>
      </c>
      <c r="H47" s="71"/>
      <c r="I47" s="71"/>
      <c r="J47" s="71">
        <f>IFERROR((J48+J57),0)</f>
        <v>7652.5000000000009</v>
      </c>
      <c r="K47" s="71"/>
      <c r="L47" s="71"/>
      <c r="M47" s="71">
        <f>IFERROR((M48+M57),0)</f>
        <v>10196.700000000001</v>
      </c>
      <c r="N47" s="71"/>
      <c r="O47" s="71"/>
      <c r="P47" s="71">
        <f>IFERROR((P48+P57),0)</f>
        <v>3216.2000000000003</v>
      </c>
      <c r="Q47" s="71"/>
      <c r="R47" s="71"/>
      <c r="S47" s="71">
        <f>IFERROR((S48+S57),0)</f>
        <v>5184</v>
      </c>
      <c r="T47" s="71"/>
      <c r="U47" s="71"/>
      <c r="V47" s="71">
        <f>IFERROR((V48+V57),0)</f>
        <v>6846</v>
      </c>
      <c r="W47" s="71"/>
      <c r="X47" s="71"/>
      <c r="Y47" s="71">
        <f>IFERROR((Y48+Y57),0)</f>
        <v>6402.3000000000011</v>
      </c>
      <c r="Z47" s="71"/>
      <c r="AA47" s="71"/>
      <c r="AB47" s="71">
        <f>IFERROR((AB48+AB57),0)</f>
        <v>7356.2000000000007</v>
      </c>
      <c r="AC47" s="71"/>
      <c r="AD47" s="71"/>
      <c r="AE47" s="71">
        <f>IFERROR((AE48+AE57),0)</f>
        <v>9578.7000000000007</v>
      </c>
      <c r="AF47" s="71"/>
      <c r="AG47" s="71"/>
      <c r="AH47" s="71">
        <f>IFERROR((AH48+AH57),0)</f>
        <v>11856</v>
      </c>
      <c r="AI47" s="71"/>
      <c r="AJ47" s="71"/>
      <c r="AK47" s="71">
        <f>IFERROR((AK48+AK57),0)</f>
        <v>8761.1</v>
      </c>
      <c r="AL47" s="71"/>
      <c r="AM47" s="71"/>
      <c r="AN47" s="71">
        <f>IFERROR((AN48+AN57),0)</f>
        <v>11816.5</v>
      </c>
      <c r="AO47" s="71"/>
      <c r="AP47" s="71"/>
      <c r="AQ47" s="71">
        <f>IFERROR((AQ48+AQ57),0)</f>
        <v>6232.5</v>
      </c>
      <c r="AR47" s="71"/>
      <c r="AS47" s="71"/>
      <c r="AT47" s="71">
        <f>IFERROR((AT48+AT57),0)</f>
        <v>2562.4</v>
      </c>
      <c r="AU47" s="71"/>
      <c r="AV47" s="71"/>
      <c r="AW47" s="71">
        <f>IFERROR((AW48+AW57),0)</f>
        <v>4867.5</v>
      </c>
      <c r="AX47" s="71"/>
      <c r="AY47" s="71"/>
      <c r="AZ47" s="71">
        <f>IFERROR((AZ48+AZ57),0)</f>
        <v>8944.8000000000011</v>
      </c>
      <c r="BA47" s="71"/>
      <c r="BB47" s="71"/>
      <c r="BC47" s="71">
        <f>IFERROR((BC48+BC57),0)</f>
        <v>12952.1</v>
      </c>
      <c r="BD47" s="71"/>
      <c r="BE47" s="71"/>
      <c r="BF47" s="71">
        <f>IFERROR((BF48+BF57),0)</f>
        <v>4360.0999999999995</v>
      </c>
      <c r="BG47" s="71"/>
      <c r="BH47" s="71"/>
      <c r="BI47" s="71">
        <f>IFERROR((BI48+BI57),0)</f>
        <v>4609.2</v>
      </c>
      <c r="BJ47" s="71"/>
      <c r="BK47" s="71"/>
      <c r="BL47" s="71">
        <f>IFERROR((BL48+BL57),0)</f>
        <v>5585.6</v>
      </c>
      <c r="BM47" s="71"/>
      <c r="BN47" s="71"/>
      <c r="BO47" s="71">
        <f>IFERROR((BO48+BO57),0)</f>
        <v>4320.5</v>
      </c>
      <c r="BP47" s="71"/>
      <c r="BQ47" s="71"/>
      <c r="BR47" s="71">
        <f>IFERROR((BR48+BR57),0)</f>
        <v>5918.5999999999995</v>
      </c>
      <c r="BS47" s="71"/>
      <c r="BT47" s="71"/>
      <c r="BU47" s="71">
        <f>IFERROR((BU48+BU57),0)</f>
        <v>6565.8</v>
      </c>
      <c r="BV47" s="71"/>
      <c r="BW47" s="71"/>
      <c r="BX47" s="71">
        <f>IFERROR((BX48+BX57),0)</f>
        <v>10079.6</v>
      </c>
      <c r="BY47" s="71"/>
      <c r="BZ47" s="71"/>
      <c r="CA47" s="71">
        <f>IFERROR((CA48+CA57),0)</f>
        <v>6686.3</v>
      </c>
      <c r="CB47" s="71"/>
      <c r="CC47" s="71"/>
      <c r="CD47" s="71">
        <f>IFERROR((CD48+CD57),0)</f>
        <v>0</v>
      </c>
      <c r="CE47" s="71"/>
      <c r="CF47" s="71"/>
      <c r="CG47" s="71">
        <f>IFERROR((CG48+CG57),0)</f>
        <v>0</v>
      </c>
      <c r="CH47" s="71"/>
      <c r="CI47" s="71"/>
      <c r="CJ47" s="71">
        <f>IFERROR((CJ48+CJ57),0)</f>
        <v>0</v>
      </c>
      <c r="CK47" s="71"/>
      <c r="CL47" s="71"/>
      <c r="CM47" s="71">
        <f>IFERROR((CM48+CM57),0)</f>
        <v>0</v>
      </c>
      <c r="CN47" s="71"/>
      <c r="CO47" s="71"/>
      <c r="CP47" s="71">
        <f>IFERROR((CP48+CP57),0)</f>
        <v>0</v>
      </c>
      <c r="CQ47" s="71"/>
      <c r="CR47" s="71"/>
      <c r="CS47" s="71">
        <f>IFERROR((CS48+CS57),0)</f>
        <v>0</v>
      </c>
      <c r="CT47" s="124"/>
    </row>
    <row r="48" spans="1:98" s="125" customFormat="1" ht="16.5" customHeight="1" outlineLevel="1" collapsed="1">
      <c r="A48" s="118"/>
      <c r="B48" s="119"/>
      <c r="C48" s="131" t="s">
        <v>1</v>
      </c>
      <c r="D48" s="127" t="s">
        <v>6</v>
      </c>
      <c r="E48" s="128">
        <v>1</v>
      </c>
      <c r="F48" s="129">
        <f>IFERROR(SUM(G48:CS48),0)</f>
        <v>136335.79999999999</v>
      </c>
      <c r="G48" s="71">
        <f>IFERROR(SUBTOTAL(9,G49:G56),0)</f>
        <v>4939.9000000000005</v>
      </c>
      <c r="H48" s="71"/>
      <c r="I48" s="71"/>
      <c r="J48" s="71">
        <f>IFERROR(SUBTOTAL(9,J49:J56),0)</f>
        <v>6283.9000000000005</v>
      </c>
      <c r="K48" s="71"/>
      <c r="L48" s="71"/>
      <c r="M48" s="71">
        <f>IFERROR(SUBTOTAL(9,M49:M56),0)</f>
        <v>8016.2</v>
      </c>
      <c r="N48" s="71"/>
      <c r="O48" s="71"/>
      <c r="P48" s="71">
        <f>IFERROR(SUBTOTAL(9,P49:P56),0)</f>
        <v>2632.2000000000003</v>
      </c>
      <c r="Q48" s="71"/>
      <c r="R48" s="71"/>
      <c r="S48" s="71">
        <f>IFERROR(SUBTOTAL(9,S49:S56),0)</f>
        <v>4569</v>
      </c>
      <c r="T48" s="71"/>
      <c r="U48" s="71"/>
      <c r="V48" s="71">
        <f>IFERROR(SUBTOTAL(9,V49:V56),0)</f>
        <v>4886</v>
      </c>
      <c r="W48" s="71"/>
      <c r="X48" s="71"/>
      <c r="Y48" s="71">
        <f>IFERROR(SUBTOTAL(9,Y49:Y56),0)</f>
        <v>5037.4000000000005</v>
      </c>
      <c r="Z48" s="71"/>
      <c r="AA48" s="71"/>
      <c r="AB48" s="71">
        <f>IFERROR(SUBTOTAL(9,AB49:AB56),0)</f>
        <v>5820.2000000000007</v>
      </c>
      <c r="AC48" s="71"/>
      <c r="AD48" s="71"/>
      <c r="AE48" s="71">
        <f>IFERROR(SUBTOTAL(9,AE49:AE56),0)</f>
        <v>6803.5</v>
      </c>
      <c r="AF48" s="71"/>
      <c r="AG48" s="71"/>
      <c r="AH48" s="71">
        <f>IFERROR(SUBTOTAL(9,AH49:AH56),0)</f>
        <v>7564.6</v>
      </c>
      <c r="AI48" s="71"/>
      <c r="AJ48" s="71"/>
      <c r="AK48" s="71">
        <f>IFERROR(SUBTOTAL(9,AK49:AK56),0)</f>
        <v>6000.7000000000007</v>
      </c>
      <c r="AL48" s="71"/>
      <c r="AM48" s="71"/>
      <c r="AN48" s="71">
        <f>IFERROR(SUBTOTAL(9,AN49:AN56),0)</f>
        <v>9385.2000000000007</v>
      </c>
      <c r="AO48" s="71"/>
      <c r="AP48" s="71"/>
      <c r="AQ48" s="71">
        <f>IFERROR(SUBTOTAL(9,AQ49:AQ56),0)</f>
        <v>5005.3</v>
      </c>
      <c r="AR48" s="71"/>
      <c r="AS48" s="71"/>
      <c r="AT48" s="71">
        <f>IFERROR(SUBTOTAL(9,AT49:AT56),0)</f>
        <v>2486.8000000000002</v>
      </c>
      <c r="AU48" s="71"/>
      <c r="AV48" s="71"/>
      <c r="AW48" s="71">
        <f>IFERROR(SUBTOTAL(9,AW49:AW56),0)</f>
        <v>4114.5</v>
      </c>
      <c r="AX48" s="71"/>
      <c r="AY48" s="71"/>
      <c r="AZ48" s="71">
        <f>IFERROR(SUBTOTAL(9,AZ49:AZ56),0)</f>
        <v>5479.5000000000009</v>
      </c>
      <c r="BA48" s="71"/>
      <c r="BB48" s="71"/>
      <c r="BC48" s="71">
        <f>IFERROR(SUBTOTAL(9,BC49:BC56),0)</f>
        <v>9750.4</v>
      </c>
      <c r="BD48" s="71"/>
      <c r="BE48" s="71"/>
      <c r="BF48" s="71">
        <f>IFERROR(SUBTOTAL(9,BF49:BF56),0)</f>
        <v>4168.0999999999995</v>
      </c>
      <c r="BG48" s="71"/>
      <c r="BH48" s="71"/>
      <c r="BI48" s="71">
        <f>IFERROR(SUBTOTAL(9,BI49:BI56),0)</f>
        <v>4421.2</v>
      </c>
      <c r="BJ48" s="71"/>
      <c r="BK48" s="71"/>
      <c r="BL48" s="71">
        <f>IFERROR(SUBTOTAL(9,BL49:BL56),0)</f>
        <v>4585.6000000000004</v>
      </c>
      <c r="BM48" s="71"/>
      <c r="BN48" s="71"/>
      <c r="BO48" s="71">
        <f>IFERROR(SUBTOTAL(9,BO49:BO56),0)</f>
        <v>3074.5</v>
      </c>
      <c r="BP48" s="71"/>
      <c r="BQ48" s="71"/>
      <c r="BR48" s="71">
        <f>IFERROR(SUBTOTAL(9,BR49:BR56),0)</f>
        <v>4910.2</v>
      </c>
      <c r="BS48" s="71"/>
      <c r="BT48" s="71"/>
      <c r="BU48" s="71">
        <f>IFERROR(SUBTOTAL(9,BU49:BU56),0)</f>
        <v>4203.3</v>
      </c>
      <c r="BV48" s="71"/>
      <c r="BW48" s="71"/>
      <c r="BX48" s="71">
        <f>IFERROR(SUBTOTAL(9,BX49:BX56),0)</f>
        <v>7666.8</v>
      </c>
      <c r="BY48" s="71"/>
      <c r="BZ48" s="71"/>
      <c r="CA48" s="71">
        <f>IFERROR(SUBTOTAL(9,CA49:CA56),0)</f>
        <v>4530.8</v>
      </c>
      <c r="CB48" s="71"/>
      <c r="CC48" s="71"/>
      <c r="CD48" s="71">
        <f>IFERROR(SUBTOTAL(9,CD49:CD56),0)</f>
        <v>0</v>
      </c>
      <c r="CE48" s="71"/>
      <c r="CF48" s="71"/>
      <c r="CG48" s="71">
        <f>IFERROR(SUBTOTAL(9,CG49:CG56),0)</f>
        <v>0</v>
      </c>
      <c r="CH48" s="71"/>
      <c r="CI48" s="71"/>
      <c r="CJ48" s="71">
        <f>IFERROR(SUBTOTAL(9,CJ49:CJ56),0)</f>
        <v>0</v>
      </c>
      <c r="CK48" s="71"/>
      <c r="CL48" s="71"/>
      <c r="CM48" s="71">
        <f>IFERROR(SUBTOTAL(9,CM49:CM56),0)</f>
        <v>0</v>
      </c>
      <c r="CN48" s="71"/>
      <c r="CO48" s="71"/>
      <c r="CP48" s="71">
        <f>IFERROR(SUBTOTAL(9,CP49:CP56),0)</f>
        <v>0</v>
      </c>
      <c r="CQ48" s="71"/>
      <c r="CR48" s="71"/>
      <c r="CS48" s="71">
        <f>IFERROR(SUBTOTAL(9,CS49:CS56),0)</f>
        <v>0</v>
      </c>
      <c r="CT48" s="124"/>
    </row>
    <row r="49" spans="1:98" s="125" customFormat="1" ht="16.5" hidden="1" customHeight="1" outlineLevel="2">
      <c r="A49" s="118"/>
      <c r="B49" s="119"/>
      <c r="C49" s="132" t="s">
        <v>486</v>
      </c>
      <c r="D49" s="136" t="s">
        <v>6</v>
      </c>
      <c r="E49" s="137">
        <v>1</v>
      </c>
      <c r="F49" s="135">
        <f t="shared" ref="F49:F52" si="6">IFERROR(SUM(G49:CS49),0)</f>
        <v>92833.2</v>
      </c>
      <c r="G49" s="83">
        <f>IFERROR($E49*SUMIF(DAILYLOG!C$27:C$1500,$C49,DAILYLOG!D$27:D$1500),0)</f>
        <v>2696.4</v>
      </c>
      <c r="H49" s="83"/>
      <c r="I49" s="83"/>
      <c r="J49" s="83">
        <f>IFERROR($E49*SUMIF(DAILYLOG!F$27:F$1500,$C49,DAILYLOG!G$27:G$1500),0)</f>
        <v>4741.8</v>
      </c>
      <c r="K49" s="83"/>
      <c r="L49" s="83"/>
      <c r="M49" s="83">
        <f>IFERROR($E49*SUMIF(DAILYLOG!I$27:I$1500,$C49,DAILYLOG!J$27:J$1500),0)</f>
        <v>6757.2</v>
      </c>
      <c r="N49" s="83"/>
      <c r="O49" s="83"/>
      <c r="P49" s="83">
        <f>IFERROR($E49*SUMIF(DAILYLOG!L$27:L$1500,$C49,DAILYLOG!M$27:M$1500),0)</f>
        <v>2002.2</v>
      </c>
      <c r="Q49" s="83"/>
      <c r="R49" s="83"/>
      <c r="S49" s="83">
        <f>IFERROR($E49*SUMIF(DAILYLOG!O$27:O$1500,$C49,DAILYLOG!P$27:P$1500),0)</f>
        <v>3460.8</v>
      </c>
      <c r="T49" s="83"/>
      <c r="U49" s="83"/>
      <c r="V49" s="83">
        <f>IFERROR($E49*SUMIF(DAILYLOG!R$27:R$1500,$C49,DAILYLOG!S$27:S$1500),0)</f>
        <v>2877.6</v>
      </c>
      <c r="W49" s="83"/>
      <c r="X49" s="83"/>
      <c r="Y49" s="83">
        <f>IFERROR($E49*SUMIF(DAILYLOG!U$27:U$1500,$C49,DAILYLOG!V$27:V$1500),0)</f>
        <v>0</v>
      </c>
      <c r="Z49" s="83"/>
      <c r="AA49" s="83"/>
      <c r="AB49" s="83">
        <f>IFERROR($E49*SUMIF(DAILYLOG!X$27:X$1500,$C49,DAILYLOG!Y$27:Y$1500),0)</f>
        <v>4084.8</v>
      </c>
      <c r="AC49" s="83"/>
      <c r="AD49" s="83"/>
      <c r="AE49" s="83">
        <f>IFERROR($E49*SUMIF(DAILYLOG!AA$27:AA$1500,$C49,DAILYLOG!AB$27:AB$1500),0)</f>
        <v>4600</v>
      </c>
      <c r="AF49" s="83"/>
      <c r="AG49" s="83"/>
      <c r="AH49" s="83">
        <f>IFERROR($E49*SUMIF(DAILYLOG!AD$27:AD$1500,$C49,DAILYLOG!AE$27:AE$1500),0)</f>
        <v>5744</v>
      </c>
      <c r="AI49" s="83"/>
      <c r="AJ49" s="83"/>
      <c r="AK49" s="83">
        <f>IFERROR($E49*SUMIF(DAILYLOG!AG$27:AG$1500,$C49,DAILYLOG!AH$27:AH$1500),0)</f>
        <v>4090.8</v>
      </c>
      <c r="AL49" s="83"/>
      <c r="AM49" s="83"/>
      <c r="AN49" s="83">
        <f>IFERROR($E49*SUMIF(DAILYLOG!AJ$27:AJ$1500,$C49,DAILYLOG!AK$27:AK$1500),0)</f>
        <v>6321.6</v>
      </c>
      <c r="AO49" s="83"/>
      <c r="AP49" s="83"/>
      <c r="AQ49" s="83">
        <f>IFERROR($E49*SUMIF(DAILYLOG!AM$27:AM$1500,$C49,DAILYLOG!AN$27:AN$1500),0)</f>
        <v>3968.8</v>
      </c>
      <c r="AR49" s="83"/>
      <c r="AS49" s="83"/>
      <c r="AT49" s="83">
        <f>IFERROR($E49*SUMIF(DAILYLOG!AP$27:AP$1500,$C49,DAILYLOG!AQ$27:AQ$1500),0)</f>
        <v>1992.6</v>
      </c>
      <c r="AU49" s="83"/>
      <c r="AV49" s="83"/>
      <c r="AW49" s="83">
        <f>IFERROR($E49*SUMIF(DAILYLOG!AS$27:AS$1500,$C49,DAILYLOG!AT$27:AT$1500),0)</f>
        <v>3097.2</v>
      </c>
      <c r="AX49" s="83"/>
      <c r="AY49" s="83"/>
      <c r="AZ49" s="83">
        <f>IFERROR($E49*SUMIF(DAILYLOG!AV$27:AV$1500,$C49,DAILYLOG!AW$27:AW$1500),0)</f>
        <v>4183.6000000000004</v>
      </c>
      <c r="BA49" s="83"/>
      <c r="BB49" s="83"/>
      <c r="BC49" s="83">
        <f>IFERROR($E49*SUMIF(DAILYLOG!AY$27:AY$1500,$C49,DAILYLOG!AZ$27:AZ$1500),0)</f>
        <v>6134.4</v>
      </c>
      <c r="BD49" s="83"/>
      <c r="BE49" s="83"/>
      <c r="BF49" s="83">
        <f>IFERROR($E49*SUMIF(DAILYLOG!BB$27:BB$1500,$C49,DAILYLOG!BC$27:BC$1500),0)</f>
        <v>2682.2</v>
      </c>
      <c r="BG49" s="83"/>
      <c r="BH49" s="83"/>
      <c r="BI49" s="83">
        <f>IFERROR($E49*SUMIF(DAILYLOG!BE$27:BE$1500,$C49,DAILYLOG!BF$27:BF$1500),0)</f>
        <v>3335.2</v>
      </c>
      <c r="BJ49" s="83"/>
      <c r="BK49" s="83"/>
      <c r="BL49" s="83">
        <f>IFERROR($E49*SUMIF(DAILYLOG!BH$27:BH$1500,$C49,DAILYLOG!BI$27:BI$1500),0)</f>
        <v>3087.5</v>
      </c>
      <c r="BM49" s="83"/>
      <c r="BN49" s="83"/>
      <c r="BO49" s="83">
        <f>IFERROR($E49*SUMIF(DAILYLOG!BK$27:BK$1500,$C49,DAILYLOG!BL$27:BL$1500),0)</f>
        <v>1980</v>
      </c>
      <c r="BP49" s="83"/>
      <c r="BQ49" s="83"/>
      <c r="BR49" s="83">
        <f>IFERROR($E49*SUMIF(DAILYLOG!BN$27:BN$1500,$C49,DAILYLOG!BO$27:BO$1500),0)</f>
        <v>3300</v>
      </c>
      <c r="BS49" s="83"/>
      <c r="BT49" s="83"/>
      <c r="BU49" s="83">
        <f>IFERROR($E49*SUMIF(DAILYLOG!BQ$27:BQ$1500,$C49,DAILYLOG!BR$27:BR$1500),0)</f>
        <v>2676.5</v>
      </c>
      <c r="BV49" s="83"/>
      <c r="BW49" s="83"/>
      <c r="BX49" s="83">
        <f>IFERROR($E49*SUMIF(DAILYLOG!BT$27:BT$1500,$C49,DAILYLOG!BU$27:BU$1500),0)</f>
        <v>5832.8</v>
      </c>
      <c r="BY49" s="83"/>
      <c r="BZ49" s="83"/>
      <c r="CA49" s="83">
        <f>IFERROR($E49*SUMIF(DAILYLOG!BW$27:BW$1500,$C49,DAILYLOG!BX$27:BX$1500),0)</f>
        <v>3185.2</v>
      </c>
      <c r="CB49" s="83"/>
      <c r="CC49" s="83"/>
      <c r="CD49" s="83">
        <f>IFERROR($E49*SUMIF(DAILYLOG!BZ$27:BZ$1500,$C49,DAILYLOG!CA$27:CA$1500),0)</f>
        <v>0</v>
      </c>
      <c r="CE49" s="83"/>
      <c r="CF49" s="83"/>
      <c r="CG49" s="83">
        <f>IFERROR($E49*SUMIF(DAILYLOG!CC$27:CC$1500,$C49,DAILYLOG!CD$27:CD$1500),0)</f>
        <v>0</v>
      </c>
      <c r="CH49" s="83"/>
      <c r="CI49" s="83"/>
      <c r="CJ49" s="83">
        <f>IFERROR($E49*SUMIF(DAILYLOG!CF$27:CF$1500,$C49,DAILYLOG!CG$27:CG$1500),0)</f>
        <v>0</v>
      </c>
      <c r="CK49" s="83"/>
      <c r="CL49" s="83"/>
      <c r="CM49" s="83">
        <f>IFERROR($E49*SUMIF(DAILYLOG!CI$27:CI$1500,$C49,DAILYLOG!CJ$27:CJ$1500),0)</f>
        <v>0</v>
      </c>
      <c r="CN49" s="83"/>
      <c r="CO49" s="83"/>
      <c r="CP49" s="83">
        <f>IFERROR($E49*SUMIF(DAILYLOG!CL$27:CL$1500,$C49,DAILYLOG!CM$27:CM$1500),0)</f>
        <v>0</v>
      </c>
      <c r="CQ49" s="83"/>
      <c r="CR49" s="83"/>
      <c r="CS49" s="83">
        <f>IFERROR($E49*SUMIF(DAILYLOG!CO$27:CO$1500,$C49,DAILYLOG!CP$27:CP$1500),0)</f>
        <v>0</v>
      </c>
      <c r="CT49" s="124"/>
    </row>
    <row r="50" spans="1:98" s="125" customFormat="1" ht="16.5" hidden="1" customHeight="1" outlineLevel="2">
      <c r="A50" s="118"/>
      <c r="B50" s="119"/>
      <c r="C50" s="132" t="s">
        <v>484</v>
      </c>
      <c r="D50" s="136" t="s">
        <v>6</v>
      </c>
      <c r="E50" s="137">
        <v>1</v>
      </c>
      <c r="F50" s="135">
        <f t="shared" si="6"/>
        <v>662</v>
      </c>
      <c r="G50" s="83">
        <f>IFERROR($E50*SUMIF(DAILYLOG!C$27:C$1500,$C50,DAILYLOG!D$27:D$1500),0)</f>
        <v>0</v>
      </c>
      <c r="H50" s="83"/>
      <c r="I50" s="83"/>
      <c r="J50" s="83">
        <f>IFERROR($E50*SUMIF(DAILYLOG!F$27:F$1500,$C50,DAILYLOG!G$27:G$1500),0)</f>
        <v>92</v>
      </c>
      <c r="K50" s="83"/>
      <c r="L50" s="83"/>
      <c r="M50" s="83">
        <f>IFERROR($E50*SUMIF(DAILYLOG!I$27:I$1500,$C50,DAILYLOG!J$27:J$1500),0)</f>
        <v>14</v>
      </c>
      <c r="N50" s="83"/>
      <c r="O50" s="83"/>
      <c r="P50" s="83">
        <f>IFERROR($E50*SUMIF(DAILYLOG!L$27:L$1500,$C50,DAILYLOG!M$27:M$1500),0)</f>
        <v>0</v>
      </c>
      <c r="Q50" s="83"/>
      <c r="R50" s="83"/>
      <c r="S50" s="83">
        <f>IFERROR($E50*SUMIF(DAILYLOG!O$27:O$1500,$C50,DAILYLOG!P$27:P$1500),0)</f>
        <v>0</v>
      </c>
      <c r="T50" s="83"/>
      <c r="U50" s="83"/>
      <c r="V50" s="83">
        <f>IFERROR($E50*SUMIF(DAILYLOG!R$27:R$1500,$C50,DAILYLOG!S$27:S$1500),0)</f>
        <v>74</v>
      </c>
      <c r="W50" s="83"/>
      <c r="X50" s="83"/>
      <c r="Y50" s="83">
        <f>IFERROR($E50*SUMIF(DAILYLOG!U$27:U$1500,$C50,DAILYLOG!V$27:V$1500),0)</f>
        <v>28</v>
      </c>
      <c r="Z50" s="83"/>
      <c r="AA50" s="83"/>
      <c r="AB50" s="83">
        <f>IFERROR($E50*SUMIF(DAILYLOG!X$27:X$1500,$C50,DAILYLOG!Y$27:Y$1500),0)</f>
        <v>0</v>
      </c>
      <c r="AC50" s="83"/>
      <c r="AD50" s="83"/>
      <c r="AE50" s="83">
        <f>IFERROR($E50*SUMIF(DAILYLOG!AA$27:AA$1500,$C50,DAILYLOG!AB$27:AB$1500),0)</f>
        <v>15</v>
      </c>
      <c r="AF50" s="83"/>
      <c r="AG50" s="83"/>
      <c r="AH50" s="83">
        <f>IFERROR($E50*SUMIF(DAILYLOG!AD$27:AD$1500,$C50,DAILYLOG!AE$27:AE$1500),0)</f>
        <v>42</v>
      </c>
      <c r="AI50" s="83"/>
      <c r="AJ50" s="83"/>
      <c r="AK50" s="83">
        <f>IFERROR($E50*SUMIF(DAILYLOG!AG$27:AG$1500,$C50,DAILYLOG!AH$27:AH$1500),0)</f>
        <v>14</v>
      </c>
      <c r="AL50" s="83"/>
      <c r="AM50" s="83"/>
      <c r="AN50" s="83">
        <f>IFERROR($E50*SUMIF(DAILYLOG!AJ$27:AJ$1500,$C50,DAILYLOG!AK$27:AK$1500),0)</f>
        <v>14</v>
      </c>
      <c r="AO50" s="83"/>
      <c r="AP50" s="83"/>
      <c r="AQ50" s="83">
        <f>IFERROR($E50*SUMIF(DAILYLOG!AM$27:AM$1500,$C50,DAILYLOG!AN$27:AN$1500),0)</f>
        <v>56</v>
      </c>
      <c r="AR50" s="83"/>
      <c r="AS50" s="83"/>
      <c r="AT50" s="83">
        <f>IFERROR($E50*SUMIF(DAILYLOG!AP$27:AP$1500,$C50,DAILYLOG!AQ$27:AQ$1500),0)</f>
        <v>0</v>
      </c>
      <c r="AU50" s="83"/>
      <c r="AV50" s="83"/>
      <c r="AW50" s="83">
        <f>IFERROR($E50*SUMIF(DAILYLOG!AS$27:AS$1500,$C50,DAILYLOG!AT$27:AT$1500),0)</f>
        <v>14</v>
      </c>
      <c r="AX50" s="83"/>
      <c r="AY50" s="83"/>
      <c r="AZ50" s="83">
        <f>IFERROR($E50*SUMIF(DAILYLOG!AV$27:AV$1500,$C50,DAILYLOG!AW$27:AW$1500),0)</f>
        <v>60</v>
      </c>
      <c r="BA50" s="83"/>
      <c r="BB50" s="83"/>
      <c r="BC50" s="83">
        <f>IFERROR($E50*SUMIF(DAILYLOG!AY$27:AY$1500,$C50,DAILYLOG!AZ$27:AZ$1500),0)</f>
        <v>88</v>
      </c>
      <c r="BD50" s="83"/>
      <c r="BE50" s="83"/>
      <c r="BF50" s="83">
        <f>IFERROR($E50*SUMIF(DAILYLOG!BB$27:BB$1500,$C50,DAILYLOG!BC$27:BC$1500),0)</f>
        <v>0</v>
      </c>
      <c r="BG50" s="83"/>
      <c r="BH50" s="83"/>
      <c r="BI50" s="83">
        <f>IFERROR($E50*SUMIF(DAILYLOG!BE$27:BE$1500,$C50,DAILYLOG!BF$27:BF$1500),0)</f>
        <v>0</v>
      </c>
      <c r="BJ50" s="83"/>
      <c r="BK50" s="83"/>
      <c r="BL50" s="83">
        <f>IFERROR($E50*SUMIF(DAILYLOG!BH$27:BH$1500,$C50,DAILYLOG!BI$27:BI$1500),0)</f>
        <v>0</v>
      </c>
      <c r="BM50" s="83"/>
      <c r="BN50" s="83"/>
      <c r="BO50" s="83">
        <f>IFERROR($E50*SUMIF(DAILYLOG!BK$27:BK$1500,$C50,DAILYLOG!BL$27:BL$1500),0)</f>
        <v>64</v>
      </c>
      <c r="BP50" s="83"/>
      <c r="BQ50" s="83"/>
      <c r="BR50" s="83">
        <f>IFERROR($E50*SUMIF(DAILYLOG!BN$27:BN$1500,$C50,DAILYLOG!BO$27:BO$1500),0)</f>
        <v>14</v>
      </c>
      <c r="BS50" s="83"/>
      <c r="BT50" s="83"/>
      <c r="BU50" s="83">
        <f>IFERROR($E50*SUMIF(DAILYLOG!BQ$27:BQ$1500,$C50,DAILYLOG!BR$27:BR$1500),0)</f>
        <v>14</v>
      </c>
      <c r="BV50" s="83"/>
      <c r="BW50" s="83"/>
      <c r="BX50" s="83">
        <f>IFERROR($E50*SUMIF(DAILYLOG!BT$27:BT$1500,$C50,DAILYLOG!BU$27:BU$1500),0)</f>
        <v>30</v>
      </c>
      <c r="BY50" s="83"/>
      <c r="BZ50" s="83"/>
      <c r="CA50" s="83">
        <f>IFERROR($E50*SUMIF(DAILYLOG!BW$27:BW$1500,$C50,DAILYLOG!BX$27:BX$1500),0)</f>
        <v>29</v>
      </c>
      <c r="CB50" s="83"/>
      <c r="CC50" s="83"/>
      <c r="CD50" s="83">
        <f>IFERROR($E50*SUMIF(DAILYLOG!BZ$27:BZ$1500,$C50,DAILYLOG!CA$27:CA$1500),0)</f>
        <v>0</v>
      </c>
      <c r="CE50" s="83"/>
      <c r="CF50" s="83"/>
      <c r="CG50" s="83">
        <f>IFERROR($E50*SUMIF(DAILYLOG!CC$27:CC$1500,$C50,DAILYLOG!CD$27:CD$1500),0)</f>
        <v>0</v>
      </c>
      <c r="CH50" s="83"/>
      <c r="CI50" s="83"/>
      <c r="CJ50" s="83">
        <f>IFERROR($E50*SUMIF(DAILYLOG!CF$27:CF$1500,$C50,DAILYLOG!CG$27:CG$1500),0)</f>
        <v>0</v>
      </c>
      <c r="CK50" s="83"/>
      <c r="CL50" s="83"/>
      <c r="CM50" s="83">
        <f>IFERROR($E50*SUMIF(DAILYLOG!CI$27:CI$1500,$C50,DAILYLOG!CJ$27:CJ$1500),0)</f>
        <v>0</v>
      </c>
      <c r="CN50" s="83"/>
      <c r="CO50" s="83"/>
      <c r="CP50" s="83">
        <f>IFERROR($E50*SUMIF(DAILYLOG!CL$27:CL$1500,$C50,DAILYLOG!CM$27:CM$1500),0)</f>
        <v>0</v>
      </c>
      <c r="CQ50" s="83"/>
      <c r="CR50" s="83"/>
      <c r="CS50" s="83">
        <f>IFERROR($E50*SUMIF(DAILYLOG!CO$27:CO$1500,$C50,DAILYLOG!CP$27:CP$1500),0)</f>
        <v>0</v>
      </c>
      <c r="CT50" s="124"/>
    </row>
    <row r="51" spans="1:98" s="125" customFormat="1" ht="16.5" hidden="1" customHeight="1" outlineLevel="2">
      <c r="A51" s="118"/>
      <c r="B51" s="119"/>
      <c r="C51" s="132" t="s">
        <v>485</v>
      </c>
      <c r="D51" s="136" t="s">
        <v>6</v>
      </c>
      <c r="E51" s="137">
        <v>1</v>
      </c>
      <c r="F51" s="135">
        <f t="shared" si="6"/>
        <v>0</v>
      </c>
      <c r="G51" s="83">
        <f>IFERROR($E51*SUMIF(DAILYLOG!C$27:C$1500,$C51,DAILYLOG!D$27:D$1500),0)</f>
        <v>0</v>
      </c>
      <c r="H51" s="83"/>
      <c r="I51" s="83"/>
      <c r="J51" s="83">
        <f>IFERROR($E51*SUMIF(DAILYLOG!F$27:F$1500,$C51,DAILYLOG!G$27:G$1500),0)</f>
        <v>0</v>
      </c>
      <c r="K51" s="83"/>
      <c r="L51" s="83"/>
      <c r="M51" s="83">
        <f>IFERROR($E51*SUMIF(DAILYLOG!I$27:I$1500,$C51,DAILYLOG!J$27:J$1500),0)</f>
        <v>0</v>
      </c>
      <c r="N51" s="83"/>
      <c r="O51" s="83"/>
      <c r="P51" s="83">
        <f>IFERROR($E51*SUMIF(DAILYLOG!L$27:L$1500,$C51,DAILYLOG!M$27:M$1500),0)</f>
        <v>0</v>
      </c>
      <c r="Q51" s="83"/>
      <c r="R51" s="83"/>
      <c r="S51" s="83">
        <f>IFERROR($E51*SUMIF(DAILYLOG!O$27:O$1500,$C51,DAILYLOG!P$27:P$1500),0)</f>
        <v>0</v>
      </c>
      <c r="T51" s="83"/>
      <c r="U51" s="83"/>
      <c r="V51" s="83">
        <f>IFERROR($E51*SUMIF(DAILYLOG!R$27:R$1500,$C51,DAILYLOG!S$27:S$1500),0)</f>
        <v>0</v>
      </c>
      <c r="W51" s="83"/>
      <c r="X51" s="83"/>
      <c r="Y51" s="83">
        <f>IFERROR($E51*SUMIF(DAILYLOG!U$27:U$1500,$C51,DAILYLOG!V$27:V$1500),0)</f>
        <v>0</v>
      </c>
      <c r="Z51" s="83"/>
      <c r="AA51" s="83"/>
      <c r="AB51" s="83">
        <f>IFERROR($E51*SUMIF(DAILYLOG!X$27:X$1500,$C51,DAILYLOG!Y$27:Y$1500),0)</f>
        <v>0</v>
      </c>
      <c r="AC51" s="83"/>
      <c r="AD51" s="83"/>
      <c r="AE51" s="83">
        <f>IFERROR($E51*SUMIF(DAILYLOG!AA$27:AA$1500,$C51,DAILYLOG!AB$27:AB$1500),0)</f>
        <v>0</v>
      </c>
      <c r="AF51" s="83"/>
      <c r="AG51" s="83"/>
      <c r="AH51" s="83">
        <f>IFERROR($E51*SUMIF(DAILYLOG!AD$27:AD$1500,$C51,DAILYLOG!AE$27:AE$1500),0)</f>
        <v>0</v>
      </c>
      <c r="AI51" s="83"/>
      <c r="AJ51" s="83"/>
      <c r="AK51" s="83">
        <f>IFERROR($E51*SUMIF(DAILYLOG!AG$27:AG$1500,$C51,DAILYLOG!AH$27:AH$1500),0)</f>
        <v>0</v>
      </c>
      <c r="AL51" s="83"/>
      <c r="AM51" s="83"/>
      <c r="AN51" s="83">
        <f>IFERROR($E51*SUMIF(DAILYLOG!AJ$27:AJ$1500,$C51,DAILYLOG!AK$27:AK$1500),0)</f>
        <v>0</v>
      </c>
      <c r="AO51" s="83"/>
      <c r="AP51" s="83"/>
      <c r="AQ51" s="83">
        <f>IFERROR($E51*SUMIF(DAILYLOG!AM$27:AM$1500,$C51,DAILYLOG!AN$27:AN$1500),0)</f>
        <v>0</v>
      </c>
      <c r="AR51" s="83"/>
      <c r="AS51" s="83"/>
      <c r="AT51" s="83">
        <f>IFERROR($E51*SUMIF(DAILYLOG!AP$27:AP$1500,$C51,DAILYLOG!AQ$27:AQ$1500),0)</f>
        <v>0</v>
      </c>
      <c r="AU51" s="83"/>
      <c r="AV51" s="83"/>
      <c r="AW51" s="83">
        <f>IFERROR($E51*SUMIF(DAILYLOG!AS$27:AS$1500,$C51,DAILYLOG!AT$27:AT$1500),0)</f>
        <v>0</v>
      </c>
      <c r="AX51" s="83"/>
      <c r="AY51" s="83"/>
      <c r="AZ51" s="83">
        <f>IFERROR($E51*SUMIF(DAILYLOG!AV$27:AV$1500,$C51,DAILYLOG!AW$27:AW$1500),0)</f>
        <v>0</v>
      </c>
      <c r="BA51" s="83"/>
      <c r="BB51" s="83"/>
      <c r="BC51" s="83">
        <f>IFERROR($E51*SUMIF(DAILYLOG!AY$27:AY$1500,$C51,DAILYLOG!AZ$27:AZ$1500),0)</f>
        <v>0</v>
      </c>
      <c r="BD51" s="83"/>
      <c r="BE51" s="83"/>
      <c r="BF51" s="83">
        <f>IFERROR($E51*SUMIF(DAILYLOG!BB$27:BB$1500,$C51,DAILYLOG!BC$27:BC$1500),0)</f>
        <v>0</v>
      </c>
      <c r="BG51" s="83"/>
      <c r="BH51" s="83"/>
      <c r="BI51" s="83">
        <f>IFERROR($E51*SUMIF(DAILYLOG!BE$27:BE$1500,$C51,DAILYLOG!BF$27:BF$1500),0)</f>
        <v>0</v>
      </c>
      <c r="BJ51" s="83"/>
      <c r="BK51" s="83"/>
      <c r="BL51" s="83">
        <f>IFERROR($E51*SUMIF(DAILYLOG!BH$27:BH$1500,$C51,DAILYLOG!BI$27:BI$1500),0)</f>
        <v>0</v>
      </c>
      <c r="BM51" s="83"/>
      <c r="BN51" s="83"/>
      <c r="BO51" s="83">
        <f>IFERROR($E51*SUMIF(DAILYLOG!BK$27:BK$1500,$C51,DAILYLOG!BL$27:BL$1500),0)</f>
        <v>0</v>
      </c>
      <c r="BP51" s="83"/>
      <c r="BQ51" s="83"/>
      <c r="BR51" s="83">
        <f>IFERROR($E51*SUMIF(DAILYLOG!BN$27:BN$1500,$C51,DAILYLOG!BO$27:BO$1500),0)</f>
        <v>0</v>
      </c>
      <c r="BS51" s="83"/>
      <c r="BT51" s="83"/>
      <c r="BU51" s="83">
        <f>IFERROR($E51*SUMIF(DAILYLOG!BQ$27:BQ$1500,$C51,DAILYLOG!BR$27:BR$1500),0)</f>
        <v>0</v>
      </c>
      <c r="BV51" s="83"/>
      <c r="BW51" s="83"/>
      <c r="BX51" s="83">
        <f>IFERROR($E51*SUMIF(DAILYLOG!BT$27:BT$1500,$C51,DAILYLOG!BU$27:BU$1500),0)</f>
        <v>0</v>
      </c>
      <c r="BY51" s="83"/>
      <c r="BZ51" s="83"/>
      <c r="CA51" s="83">
        <f>IFERROR($E51*SUMIF(DAILYLOG!BW$27:BW$1500,$C51,DAILYLOG!BX$27:BX$1500),0)</f>
        <v>0</v>
      </c>
      <c r="CB51" s="83"/>
      <c r="CC51" s="83"/>
      <c r="CD51" s="83">
        <f>IFERROR($E51*SUMIF(DAILYLOG!BZ$27:BZ$1500,$C51,DAILYLOG!CA$27:CA$1500),0)</f>
        <v>0</v>
      </c>
      <c r="CE51" s="83"/>
      <c r="CF51" s="83"/>
      <c r="CG51" s="83">
        <f>IFERROR($E51*SUMIF(DAILYLOG!CC$27:CC$1500,$C51,DAILYLOG!CD$27:CD$1500),0)</f>
        <v>0</v>
      </c>
      <c r="CH51" s="83"/>
      <c r="CI51" s="83"/>
      <c r="CJ51" s="83">
        <f>IFERROR($E51*SUMIF(DAILYLOG!CF$27:CF$1500,$C51,DAILYLOG!CG$27:CG$1500),0)</f>
        <v>0</v>
      </c>
      <c r="CK51" s="83"/>
      <c r="CL51" s="83"/>
      <c r="CM51" s="83">
        <f>IFERROR($E51*SUMIF(DAILYLOG!CI$27:CI$1500,$C51,DAILYLOG!CJ$27:CJ$1500),0)</f>
        <v>0</v>
      </c>
      <c r="CN51" s="83"/>
      <c r="CO51" s="83"/>
      <c r="CP51" s="83">
        <f>IFERROR($E51*SUMIF(DAILYLOG!CL$27:CL$1500,$C51,DAILYLOG!CM$27:CM$1500),0)</f>
        <v>0</v>
      </c>
      <c r="CQ51" s="83"/>
      <c r="CR51" s="83"/>
      <c r="CS51" s="83">
        <f>IFERROR($E51*SUMIF(DAILYLOG!CO$27:CO$1500,$C51,DAILYLOG!CP$27:CP$1500),0)</f>
        <v>0</v>
      </c>
      <c r="CT51" s="124"/>
    </row>
    <row r="52" spans="1:98" s="125" customFormat="1" ht="16.5" hidden="1" customHeight="1" outlineLevel="2">
      <c r="A52" s="118"/>
      <c r="B52" s="119"/>
      <c r="C52" s="132" t="s">
        <v>513</v>
      </c>
      <c r="D52" s="136" t="s">
        <v>6</v>
      </c>
      <c r="E52" s="137">
        <v>1</v>
      </c>
      <c r="F52" s="135">
        <f t="shared" si="6"/>
        <v>13815.3</v>
      </c>
      <c r="G52" s="83">
        <f>IFERROR($E52*SUMIF(DAILYLOG!C$27:C$1500,$C52,DAILYLOG!D$27:D$1500),0)</f>
        <v>798.1</v>
      </c>
      <c r="H52" s="83"/>
      <c r="I52" s="83"/>
      <c r="J52" s="83">
        <f>IFERROR($E52*SUMIF(DAILYLOG!F$27:F$1500,$C52,DAILYLOG!G$27:G$1500),0)</f>
        <v>480.8</v>
      </c>
      <c r="K52" s="83"/>
      <c r="L52" s="83"/>
      <c r="M52" s="83">
        <f>IFERROR($E52*SUMIF(DAILYLOG!I$27:I$1500,$C52,DAILYLOG!J$27:J$1500),0)</f>
        <v>557.1</v>
      </c>
      <c r="N52" s="83"/>
      <c r="O52" s="83"/>
      <c r="P52" s="83">
        <f>IFERROR($E52*SUMIF(DAILYLOG!L$27:L$1500,$C52,DAILYLOG!M$27:M$1500),0)</f>
        <v>0</v>
      </c>
      <c r="Q52" s="83"/>
      <c r="R52" s="83"/>
      <c r="S52" s="83">
        <f>IFERROR($E52*SUMIF(DAILYLOG!O$27:O$1500,$C52,DAILYLOG!P$27:P$1500),0)</f>
        <v>384.1</v>
      </c>
      <c r="T52" s="83"/>
      <c r="U52" s="83"/>
      <c r="V52" s="83">
        <f>IFERROR($E52*SUMIF(DAILYLOG!R$27:R$1500,$C52,DAILYLOG!S$27:S$1500),0)</f>
        <v>637.20000000000005</v>
      </c>
      <c r="W52" s="83"/>
      <c r="X52" s="83"/>
      <c r="Y52" s="83">
        <f>IFERROR($E52*SUMIF(DAILYLOG!U$27:U$1500,$C52,DAILYLOG!V$27:V$1500),0)</f>
        <v>368.1</v>
      </c>
      <c r="Z52" s="83"/>
      <c r="AA52" s="83"/>
      <c r="AB52" s="83">
        <f>IFERROR($E52*SUMIF(DAILYLOG!X$27:X$1500,$C52,DAILYLOG!Y$27:Y$1500),0)</f>
        <v>795</v>
      </c>
      <c r="AC52" s="83"/>
      <c r="AD52" s="83"/>
      <c r="AE52" s="83">
        <f>IFERROR($E52*SUMIF(DAILYLOG!AA$27:AA$1500,$C52,DAILYLOG!AB$27:AB$1500),0)</f>
        <v>574.20000000000005</v>
      </c>
      <c r="AF52" s="83"/>
      <c r="AG52" s="83"/>
      <c r="AH52" s="83">
        <f>IFERROR($E52*SUMIF(DAILYLOG!AD$27:AD$1500,$C52,DAILYLOG!AE$27:AE$1500),0)</f>
        <v>363.6</v>
      </c>
      <c r="AI52" s="83"/>
      <c r="AJ52" s="83"/>
      <c r="AK52" s="83">
        <f>IFERROR($E52*SUMIF(DAILYLOG!AG$27:AG$1500,$C52,DAILYLOG!AH$27:AH$1500),0)</f>
        <v>1359.8</v>
      </c>
      <c r="AL52" s="83"/>
      <c r="AM52" s="83"/>
      <c r="AN52" s="83">
        <f>IFERROR($E52*SUMIF(DAILYLOG!AJ$27:AJ$1500,$C52,DAILYLOG!AK$27:AK$1500),0)</f>
        <v>976.9</v>
      </c>
      <c r="AO52" s="83"/>
      <c r="AP52" s="83"/>
      <c r="AQ52" s="83">
        <f>IFERROR($E52*SUMIF(DAILYLOG!AM$27:AM$1500,$C52,DAILYLOG!AN$27:AN$1500),0)</f>
        <v>486.7</v>
      </c>
      <c r="AR52" s="83"/>
      <c r="AS52" s="83"/>
      <c r="AT52" s="83">
        <f>IFERROR($E52*SUMIF(DAILYLOG!AP$27:AP$1500,$C52,DAILYLOG!AQ$27:AQ$1500),0)</f>
        <v>9.9</v>
      </c>
      <c r="AU52" s="83"/>
      <c r="AV52" s="83"/>
      <c r="AW52" s="83">
        <f>IFERROR($E52*SUMIF(DAILYLOG!AS$27:AS$1500,$C52,DAILYLOG!AT$27:AT$1500),0)</f>
        <v>688.4</v>
      </c>
      <c r="AX52" s="83"/>
      <c r="AY52" s="83"/>
      <c r="AZ52" s="83">
        <f>IFERROR($E52*SUMIF(DAILYLOG!AV$27:AV$1500,$C52,DAILYLOG!AW$27:AW$1500),0)</f>
        <v>41.6</v>
      </c>
      <c r="BA52" s="83"/>
      <c r="BB52" s="83"/>
      <c r="BC52" s="83">
        <f>IFERROR($E52*SUMIF(DAILYLOG!AY$27:AY$1500,$C52,DAILYLOG!AZ$27:AZ$1500),0)</f>
        <v>1784.4</v>
      </c>
      <c r="BD52" s="83"/>
      <c r="BE52" s="83"/>
      <c r="BF52" s="83">
        <f>IFERROR($E52*SUMIF(DAILYLOG!BB$27:BB$1500,$C52,DAILYLOG!BC$27:BC$1500),0)</f>
        <v>630.79999999999995</v>
      </c>
      <c r="BG52" s="83"/>
      <c r="BH52" s="83"/>
      <c r="BI52" s="83">
        <f>IFERROR($E52*SUMIF(DAILYLOG!BE$27:BE$1500,$C52,DAILYLOG!BF$27:BF$1500),0)</f>
        <v>532.20000000000005</v>
      </c>
      <c r="BJ52" s="83"/>
      <c r="BK52" s="83"/>
      <c r="BL52" s="83">
        <f>IFERROR($E52*SUMIF(DAILYLOG!BH$27:BH$1500,$C52,DAILYLOG!BI$27:BI$1500),0)</f>
        <v>131.80000000000001</v>
      </c>
      <c r="BM52" s="83"/>
      <c r="BN52" s="83"/>
      <c r="BO52" s="83">
        <f>IFERROR($E52*SUMIF(DAILYLOG!BK$27:BK$1500,$C52,DAILYLOG!BL$27:BL$1500),0)</f>
        <v>175.2</v>
      </c>
      <c r="BP52" s="83"/>
      <c r="BQ52" s="83"/>
      <c r="BR52" s="83">
        <f>IFERROR($E52*SUMIF(DAILYLOG!BN$27:BN$1500,$C52,DAILYLOG!BO$27:BO$1500),0)</f>
        <v>826.7</v>
      </c>
      <c r="BS52" s="83"/>
      <c r="BT52" s="83"/>
      <c r="BU52" s="83">
        <f>IFERROR($E52*SUMIF(DAILYLOG!BQ$27:BQ$1500,$C52,DAILYLOG!BR$27:BR$1500),0)</f>
        <v>23.9</v>
      </c>
      <c r="BV52" s="83"/>
      <c r="BW52" s="83"/>
      <c r="BX52" s="83">
        <f>IFERROR($E52*SUMIF(DAILYLOG!BT$27:BT$1500,$C52,DAILYLOG!BU$27:BU$1500),0)</f>
        <v>609.4</v>
      </c>
      <c r="BY52" s="83"/>
      <c r="BZ52" s="83"/>
      <c r="CA52" s="83">
        <f>IFERROR($E52*SUMIF(DAILYLOG!BW$27:BW$1500,$C52,DAILYLOG!BX$27:BX$1500),0)</f>
        <v>579.4</v>
      </c>
      <c r="CB52" s="83"/>
      <c r="CC52" s="83"/>
      <c r="CD52" s="83">
        <f>IFERROR($E52*SUMIF(DAILYLOG!BZ$27:BZ$1500,$C52,DAILYLOG!CA$27:CA$1500),0)</f>
        <v>0</v>
      </c>
      <c r="CE52" s="83"/>
      <c r="CF52" s="83"/>
      <c r="CG52" s="83">
        <f>IFERROR($E52*SUMIF(DAILYLOG!CC$27:CC$1500,$C52,DAILYLOG!CD$27:CD$1500),0)</f>
        <v>0</v>
      </c>
      <c r="CH52" s="83"/>
      <c r="CI52" s="83"/>
      <c r="CJ52" s="83">
        <f>IFERROR($E52*SUMIF(DAILYLOG!CF$27:CF$1500,$C52,DAILYLOG!CG$27:CG$1500),0)</f>
        <v>0</v>
      </c>
      <c r="CK52" s="83"/>
      <c r="CL52" s="83"/>
      <c r="CM52" s="83">
        <f>IFERROR($E52*SUMIF(DAILYLOG!CI$27:CI$1500,$C52,DAILYLOG!CJ$27:CJ$1500),0)</f>
        <v>0</v>
      </c>
      <c r="CN52" s="83"/>
      <c r="CO52" s="83"/>
      <c r="CP52" s="83">
        <f>IFERROR($E52*SUMIF(DAILYLOG!CL$27:CL$1500,$C52,DAILYLOG!CM$27:CM$1500),0)</f>
        <v>0</v>
      </c>
      <c r="CQ52" s="83"/>
      <c r="CR52" s="83"/>
      <c r="CS52" s="83">
        <f>IFERROR($E52*SUMIF(DAILYLOG!CO$27:CO$1500,$C52,DAILYLOG!CP$27:CP$1500),0)</f>
        <v>0</v>
      </c>
      <c r="CT52" s="124"/>
    </row>
    <row r="53" spans="1:98" s="125" customFormat="1" ht="16.5" hidden="1" customHeight="1" outlineLevel="2">
      <c r="B53" s="130"/>
      <c r="C53" s="132" t="s">
        <v>502</v>
      </c>
      <c r="D53" s="136" t="s">
        <v>6</v>
      </c>
      <c r="E53" s="137">
        <v>1</v>
      </c>
      <c r="F53" s="135">
        <f t="shared" ref="F53:F65" si="7">IFERROR(SUM(G53:CS53),0)</f>
        <v>16945.600000000002</v>
      </c>
      <c r="G53" s="83">
        <f>IFERROR($E53*SUMIF(DAILYLOG!C$27:C$1500,$C53,DAILYLOG!D$27:D$1500),0)</f>
        <v>1235.8</v>
      </c>
      <c r="H53" s="83"/>
      <c r="I53" s="83"/>
      <c r="J53" s="83">
        <f>IFERROR($E53*SUMIF(DAILYLOG!F$27:F$1500,$C53,DAILYLOG!G$27:G$1500),0)</f>
        <v>455.1</v>
      </c>
      <c r="K53" s="83"/>
      <c r="L53" s="83"/>
      <c r="M53" s="83">
        <f>IFERROR($E53*SUMIF(DAILYLOG!I$27:I$1500,$C53,DAILYLOG!J$27:J$1500),0)</f>
        <v>352.4</v>
      </c>
      <c r="N53" s="83"/>
      <c r="O53" s="83"/>
      <c r="P53" s="83">
        <f>IFERROR($E53*SUMIF(DAILYLOG!L$27:L$1500,$C53,DAILYLOG!M$27:M$1500),0)</f>
        <v>334.6</v>
      </c>
      <c r="Q53" s="83"/>
      <c r="R53" s="83"/>
      <c r="S53" s="83">
        <f>IFERROR($E53*SUMIF(DAILYLOG!O$27:O$1500,$C53,DAILYLOG!P$27:P$1500),0)</f>
        <v>440.8</v>
      </c>
      <c r="T53" s="83"/>
      <c r="U53" s="83"/>
      <c r="V53" s="83">
        <f>IFERROR($E53*SUMIF(DAILYLOG!R$27:R$1500,$C53,DAILYLOG!S$27:S$1500),0)</f>
        <v>511.4</v>
      </c>
      <c r="W53" s="83"/>
      <c r="X53" s="83"/>
      <c r="Y53" s="83">
        <f>IFERROR($E53*SUMIF(DAILYLOG!U$27:U$1500,$C53,DAILYLOG!V$27:V$1500),0)</f>
        <v>4597.5</v>
      </c>
      <c r="Z53" s="83"/>
      <c r="AA53" s="83"/>
      <c r="AB53" s="83">
        <f>IFERROR($E53*SUMIF(DAILYLOG!X$27:X$1500,$C53,DAILYLOG!Y$27:Y$1500),0)</f>
        <v>585.1</v>
      </c>
      <c r="AC53" s="83"/>
      <c r="AD53" s="83"/>
      <c r="AE53" s="83">
        <f>IFERROR($E53*SUMIF(DAILYLOG!AA$27:AA$1500,$C53,DAILYLOG!AB$27:AB$1500),0)</f>
        <v>519.29999999999995</v>
      </c>
      <c r="AF53" s="83"/>
      <c r="AG53" s="83"/>
      <c r="AH53" s="83">
        <f>IFERROR($E53*SUMIF(DAILYLOG!AD$27:AD$1500,$C53,DAILYLOG!AE$27:AE$1500),0)</f>
        <v>779.2</v>
      </c>
      <c r="AI53" s="83"/>
      <c r="AJ53" s="83"/>
      <c r="AK53" s="83">
        <f>IFERROR($E53*SUMIF(DAILYLOG!AG$27:AG$1500,$C53,DAILYLOG!AH$27:AH$1500),0)</f>
        <v>252.3</v>
      </c>
      <c r="AL53" s="83"/>
      <c r="AM53" s="83"/>
      <c r="AN53" s="83">
        <f>IFERROR($E53*SUMIF(DAILYLOG!AJ$27:AJ$1500,$C53,DAILYLOG!AK$27:AK$1500),0)</f>
        <v>761</v>
      </c>
      <c r="AO53" s="83"/>
      <c r="AP53" s="83"/>
      <c r="AQ53" s="83">
        <f>IFERROR($E53*SUMIF(DAILYLOG!AM$27:AM$1500,$C53,DAILYLOG!AN$27:AN$1500),0)</f>
        <v>446.6</v>
      </c>
      <c r="AR53" s="83"/>
      <c r="AS53" s="83"/>
      <c r="AT53" s="83">
        <f>IFERROR($E53*SUMIF(DAILYLOG!AP$27:AP$1500,$C53,DAILYLOG!AQ$27:AQ$1500),0)</f>
        <v>217.3</v>
      </c>
      <c r="AU53" s="83"/>
      <c r="AV53" s="83"/>
      <c r="AW53" s="83">
        <f>IFERROR($E53*SUMIF(DAILYLOG!AS$27:AS$1500,$C53,DAILYLOG!AT$27:AT$1500),0)</f>
        <v>314.89999999999998</v>
      </c>
      <c r="AX53" s="83"/>
      <c r="AY53" s="83"/>
      <c r="AZ53" s="83">
        <f>IFERROR($E53*SUMIF(DAILYLOG!AV$27:AV$1500,$C53,DAILYLOG!AW$27:AW$1500),0)</f>
        <v>713.2</v>
      </c>
      <c r="BA53" s="83"/>
      <c r="BB53" s="83"/>
      <c r="BC53" s="83">
        <f>IFERROR($E53*SUMIF(DAILYLOG!AY$27:AY$1500,$C53,DAILYLOG!AZ$27:AZ$1500),0)</f>
        <v>734.1</v>
      </c>
      <c r="BD53" s="83"/>
      <c r="BE53" s="83"/>
      <c r="BF53" s="83">
        <f>IFERROR($E53*SUMIF(DAILYLOG!BB$27:BB$1500,$C53,DAILYLOG!BC$27:BC$1500),0)</f>
        <v>633.20000000000005</v>
      </c>
      <c r="BG53" s="83"/>
      <c r="BH53" s="83"/>
      <c r="BI53" s="83">
        <f>IFERROR($E53*SUMIF(DAILYLOG!BE$27:BE$1500,$C53,DAILYLOG!BF$27:BF$1500),0)</f>
        <v>280</v>
      </c>
      <c r="BJ53" s="83"/>
      <c r="BK53" s="83"/>
      <c r="BL53" s="83">
        <f>IFERROR($E53*SUMIF(DAILYLOG!BH$27:BH$1500,$C53,DAILYLOG!BI$27:BI$1500),0)</f>
        <v>941.8</v>
      </c>
      <c r="BM53" s="83"/>
      <c r="BN53" s="83"/>
      <c r="BO53" s="83">
        <f>IFERROR($E53*SUMIF(DAILYLOG!BK$27:BK$1500,$C53,DAILYLOG!BL$27:BL$1500),0)</f>
        <v>130.6</v>
      </c>
      <c r="BP53" s="83"/>
      <c r="BQ53" s="83"/>
      <c r="BR53" s="83">
        <f>IFERROR($E53*SUMIF(DAILYLOG!BN$27:BN$1500,$C53,DAILYLOG!BO$27:BO$1500),0)</f>
        <v>455.4</v>
      </c>
      <c r="BS53" s="83"/>
      <c r="BT53" s="83"/>
      <c r="BU53" s="83">
        <f>IFERROR($E53*SUMIF(DAILYLOG!BQ$27:BQ$1500,$C53,DAILYLOG!BR$27:BR$1500),0)</f>
        <v>582.29999999999995</v>
      </c>
      <c r="BV53" s="83"/>
      <c r="BW53" s="83"/>
      <c r="BX53" s="83">
        <f>IFERROR($E53*SUMIF(DAILYLOG!BT$27:BT$1500,$C53,DAILYLOG!BU$27:BU$1500),0)</f>
        <v>271.5</v>
      </c>
      <c r="BY53" s="83"/>
      <c r="BZ53" s="83"/>
      <c r="CA53" s="83">
        <f>IFERROR($E53*SUMIF(DAILYLOG!BW$27:BW$1500,$C53,DAILYLOG!BX$27:BX$1500),0)</f>
        <v>400.2</v>
      </c>
      <c r="CB53" s="83"/>
      <c r="CC53" s="83"/>
      <c r="CD53" s="83">
        <f>IFERROR($E53*SUMIF(DAILYLOG!BZ$27:BZ$1500,$C53,DAILYLOG!CA$27:CA$1500),0)</f>
        <v>0</v>
      </c>
      <c r="CE53" s="83"/>
      <c r="CF53" s="83"/>
      <c r="CG53" s="83">
        <f>IFERROR($E53*SUMIF(DAILYLOG!CC$27:CC$1500,$C53,DAILYLOG!CD$27:CD$1500),0)</f>
        <v>0</v>
      </c>
      <c r="CH53" s="83"/>
      <c r="CI53" s="83"/>
      <c r="CJ53" s="83">
        <f>IFERROR($E53*SUMIF(DAILYLOG!CF$27:CF$1500,$C53,DAILYLOG!CG$27:CG$1500),0)</f>
        <v>0</v>
      </c>
      <c r="CK53" s="83"/>
      <c r="CL53" s="83"/>
      <c r="CM53" s="83">
        <f>IFERROR($E53*SUMIF(DAILYLOG!CI$27:CI$1500,$C53,DAILYLOG!CJ$27:CJ$1500),0)</f>
        <v>0</v>
      </c>
      <c r="CN53" s="83"/>
      <c r="CO53" s="83"/>
      <c r="CP53" s="83">
        <f>IFERROR($E53*SUMIF(DAILYLOG!CL$27:CL$1500,$C53,DAILYLOG!CM$27:CM$1500),0)</f>
        <v>0</v>
      </c>
      <c r="CQ53" s="83"/>
      <c r="CR53" s="83"/>
      <c r="CS53" s="83">
        <f>IFERROR($E53*SUMIF(DAILYLOG!CO$27:CO$1500,$C53,DAILYLOG!CP$27:CP$1500),0)</f>
        <v>0</v>
      </c>
      <c r="CT53" s="124"/>
    </row>
    <row r="54" spans="1:98" s="125" customFormat="1" ht="16.5" hidden="1" customHeight="1" outlineLevel="2">
      <c r="B54" s="130"/>
      <c r="C54" s="132" t="s">
        <v>508</v>
      </c>
      <c r="D54" s="136" t="s">
        <v>6</v>
      </c>
      <c r="E54" s="137">
        <v>1</v>
      </c>
      <c r="F54" s="135">
        <f t="shared" si="7"/>
        <v>0</v>
      </c>
      <c r="G54" s="83">
        <f>IFERROR($E54*SUMIF(DAILYLOG!C$27:C$1500,$C54,DAILYLOG!D$27:D$1500),0)</f>
        <v>0</v>
      </c>
      <c r="H54" s="83"/>
      <c r="I54" s="83"/>
      <c r="J54" s="83">
        <f>IFERROR($E54*SUMIF(DAILYLOG!F$27:F$1500,$C54,DAILYLOG!G$27:G$1500),0)</f>
        <v>0</v>
      </c>
      <c r="K54" s="83"/>
      <c r="L54" s="83"/>
      <c r="M54" s="83">
        <f>IFERROR($E54*SUMIF(DAILYLOG!I$27:I$1500,$C54,DAILYLOG!J$27:J$1500),0)</f>
        <v>0</v>
      </c>
      <c r="N54" s="83"/>
      <c r="O54" s="83"/>
      <c r="P54" s="83">
        <f>IFERROR($E54*SUMIF(DAILYLOG!L$27:L$1500,$C54,DAILYLOG!M$27:M$1500),0)</f>
        <v>0</v>
      </c>
      <c r="Q54" s="83"/>
      <c r="R54" s="83"/>
      <c r="S54" s="83">
        <f>IFERROR($E54*SUMIF(DAILYLOG!O$27:O$1500,$C54,DAILYLOG!P$27:P$1500),0)</f>
        <v>0</v>
      </c>
      <c r="T54" s="83"/>
      <c r="U54" s="83"/>
      <c r="V54" s="83">
        <f>IFERROR($E54*SUMIF(DAILYLOG!R$27:R$1500,$C54,DAILYLOG!S$27:S$1500),0)</f>
        <v>0</v>
      </c>
      <c r="W54" s="83"/>
      <c r="X54" s="83"/>
      <c r="Y54" s="83">
        <f>IFERROR($E54*SUMIF(DAILYLOG!U$27:U$1500,$C54,DAILYLOG!V$27:V$1500),0)</f>
        <v>0</v>
      </c>
      <c r="Z54" s="83"/>
      <c r="AA54" s="83"/>
      <c r="AB54" s="83">
        <f>IFERROR($E54*SUMIF(DAILYLOG!X$27:X$1500,$C54,DAILYLOG!Y$27:Y$1500),0)</f>
        <v>0</v>
      </c>
      <c r="AC54" s="83"/>
      <c r="AD54" s="83"/>
      <c r="AE54" s="83">
        <f>IFERROR($E54*SUMIF(DAILYLOG!AA$27:AA$1500,$C54,DAILYLOG!AB$27:AB$1500),0)</f>
        <v>0</v>
      </c>
      <c r="AF54" s="83"/>
      <c r="AG54" s="83"/>
      <c r="AH54" s="83">
        <f>IFERROR($E54*SUMIF(DAILYLOG!AD$27:AD$1500,$C54,DAILYLOG!AE$27:AE$1500),0)</f>
        <v>0</v>
      </c>
      <c r="AI54" s="83"/>
      <c r="AJ54" s="83"/>
      <c r="AK54" s="83">
        <f>IFERROR($E54*SUMIF(DAILYLOG!AG$27:AG$1500,$C54,DAILYLOG!AH$27:AH$1500),0)</f>
        <v>0</v>
      </c>
      <c r="AL54" s="83"/>
      <c r="AM54" s="83"/>
      <c r="AN54" s="83">
        <f>IFERROR($E54*SUMIF(DAILYLOG!AJ$27:AJ$1500,$C54,DAILYLOG!AK$27:AK$1500),0)</f>
        <v>0</v>
      </c>
      <c r="AO54" s="83"/>
      <c r="AP54" s="83"/>
      <c r="AQ54" s="83">
        <f>IFERROR($E54*SUMIF(DAILYLOG!AM$27:AM$1500,$C54,DAILYLOG!AN$27:AN$1500),0)</f>
        <v>0</v>
      </c>
      <c r="AR54" s="83"/>
      <c r="AS54" s="83"/>
      <c r="AT54" s="83">
        <f>IFERROR($E54*SUMIF(DAILYLOG!AP$27:AP$1500,$C54,DAILYLOG!AQ$27:AQ$1500),0)</f>
        <v>0</v>
      </c>
      <c r="AU54" s="83"/>
      <c r="AV54" s="83"/>
      <c r="AW54" s="83">
        <f>IFERROR($E54*SUMIF(DAILYLOG!AS$27:AS$1500,$C54,DAILYLOG!AT$27:AT$1500),0)</f>
        <v>0</v>
      </c>
      <c r="AX54" s="83"/>
      <c r="AY54" s="83"/>
      <c r="AZ54" s="83">
        <f>IFERROR($E54*SUMIF(DAILYLOG!AV$27:AV$1500,$C54,DAILYLOG!AW$27:AW$1500),0)</f>
        <v>0</v>
      </c>
      <c r="BA54" s="83"/>
      <c r="BB54" s="83"/>
      <c r="BC54" s="83">
        <f>IFERROR($E54*SUMIF(DAILYLOG!AY$27:AY$1500,$C54,DAILYLOG!AZ$27:AZ$1500),0)</f>
        <v>0</v>
      </c>
      <c r="BD54" s="83"/>
      <c r="BE54" s="83"/>
      <c r="BF54" s="83">
        <f>IFERROR($E54*SUMIF(DAILYLOG!BB$27:BB$1500,$C54,DAILYLOG!BC$27:BC$1500),0)</f>
        <v>0</v>
      </c>
      <c r="BG54" s="83"/>
      <c r="BH54" s="83"/>
      <c r="BI54" s="83">
        <f>IFERROR($E54*SUMIF(DAILYLOG!BE$27:BE$1500,$C54,DAILYLOG!BF$27:BF$1500),0)</f>
        <v>0</v>
      </c>
      <c r="BJ54" s="83"/>
      <c r="BK54" s="83"/>
      <c r="BL54" s="83">
        <f>IFERROR($E54*SUMIF(DAILYLOG!BH$27:BH$1500,$C54,DAILYLOG!BI$27:BI$1500),0)</f>
        <v>0</v>
      </c>
      <c r="BM54" s="83"/>
      <c r="BN54" s="83"/>
      <c r="BO54" s="83">
        <f>IFERROR($E54*SUMIF(DAILYLOG!BK$27:BK$1500,$C54,DAILYLOG!BL$27:BL$1500),0)</f>
        <v>0</v>
      </c>
      <c r="BP54" s="83"/>
      <c r="BQ54" s="83"/>
      <c r="BR54" s="83">
        <f>IFERROR($E54*SUMIF(DAILYLOG!BN$27:BN$1500,$C54,DAILYLOG!BO$27:BO$1500),0)</f>
        <v>0</v>
      </c>
      <c r="BS54" s="83"/>
      <c r="BT54" s="83"/>
      <c r="BU54" s="83">
        <f>IFERROR($E54*SUMIF(DAILYLOG!BQ$27:BQ$1500,$C54,DAILYLOG!BR$27:BR$1500),0)</f>
        <v>0</v>
      </c>
      <c r="BV54" s="83"/>
      <c r="BW54" s="83"/>
      <c r="BX54" s="83">
        <f>IFERROR($E54*SUMIF(DAILYLOG!BT$27:BT$1500,$C54,DAILYLOG!BU$27:BU$1500),0)</f>
        <v>0</v>
      </c>
      <c r="BY54" s="83"/>
      <c r="BZ54" s="83"/>
      <c r="CA54" s="83">
        <f>IFERROR($E54*SUMIF(DAILYLOG!BW$27:BW$1500,$C54,DAILYLOG!BX$27:BX$1500),0)</f>
        <v>0</v>
      </c>
      <c r="CB54" s="83"/>
      <c r="CC54" s="83"/>
      <c r="CD54" s="83">
        <f>IFERROR($E54*SUMIF(DAILYLOG!BZ$27:BZ$1500,$C54,DAILYLOG!CA$27:CA$1500),0)</f>
        <v>0</v>
      </c>
      <c r="CE54" s="83"/>
      <c r="CF54" s="83"/>
      <c r="CG54" s="83">
        <f>IFERROR($E54*SUMIF(DAILYLOG!CC$27:CC$1500,$C54,DAILYLOG!CD$27:CD$1500),0)</f>
        <v>0</v>
      </c>
      <c r="CH54" s="83"/>
      <c r="CI54" s="83"/>
      <c r="CJ54" s="83">
        <f>IFERROR($E54*SUMIF(DAILYLOG!CF$27:CF$1500,$C54,DAILYLOG!CG$27:CG$1500),0)</f>
        <v>0</v>
      </c>
      <c r="CK54" s="83"/>
      <c r="CL54" s="83"/>
      <c r="CM54" s="83">
        <f>IFERROR($E54*SUMIF(DAILYLOG!CI$27:CI$1500,$C54,DAILYLOG!CJ$27:CJ$1500),0)</f>
        <v>0</v>
      </c>
      <c r="CN54" s="83"/>
      <c r="CO54" s="83"/>
      <c r="CP54" s="83">
        <f>IFERROR($E54*SUMIF(DAILYLOG!CL$27:CL$1500,$C54,DAILYLOG!CM$27:CM$1500),0)</f>
        <v>0</v>
      </c>
      <c r="CQ54" s="83"/>
      <c r="CR54" s="83"/>
      <c r="CS54" s="83">
        <f>IFERROR($E54*SUMIF(DAILYLOG!CO$27:CO$1500,$C54,DAILYLOG!CP$27:CP$1500),0)</f>
        <v>0</v>
      </c>
      <c r="CT54" s="124"/>
    </row>
    <row r="55" spans="1:98" s="125" customFormat="1" ht="16.5" hidden="1" customHeight="1" outlineLevel="2">
      <c r="B55" s="130"/>
      <c r="C55" s="132" t="s">
        <v>503</v>
      </c>
      <c r="D55" s="136" t="s">
        <v>6</v>
      </c>
      <c r="E55" s="137">
        <v>1</v>
      </c>
      <c r="F55" s="135">
        <f t="shared" si="7"/>
        <v>0</v>
      </c>
      <c r="G55" s="83">
        <f>IFERROR($E55*SUMIF(DAILYLOG!C$27:C$1500,$C55,DAILYLOG!D$27:D$1500),0)</f>
        <v>0</v>
      </c>
      <c r="H55" s="83"/>
      <c r="I55" s="83"/>
      <c r="J55" s="83">
        <f>IFERROR($E55*SUMIF(DAILYLOG!F$27:F$1500,$C55,DAILYLOG!G$27:G$1500),0)</f>
        <v>0</v>
      </c>
      <c r="K55" s="83"/>
      <c r="L55" s="83"/>
      <c r="M55" s="83">
        <f>IFERROR($E55*SUMIF(DAILYLOG!I$27:I$1500,$C55,DAILYLOG!J$27:J$1500),0)</f>
        <v>0</v>
      </c>
      <c r="N55" s="83"/>
      <c r="O55" s="83"/>
      <c r="P55" s="83">
        <f>IFERROR($E55*SUMIF(DAILYLOG!L$27:L$1500,$C55,DAILYLOG!M$27:M$1500),0)</f>
        <v>0</v>
      </c>
      <c r="Q55" s="83"/>
      <c r="R55" s="83"/>
      <c r="S55" s="83">
        <f>IFERROR($E55*SUMIF(DAILYLOG!O$27:O$1500,$C55,DAILYLOG!P$27:P$1500),0)</f>
        <v>0</v>
      </c>
      <c r="T55" s="83"/>
      <c r="U55" s="83"/>
      <c r="V55" s="83">
        <f>IFERROR($E55*SUMIF(DAILYLOG!R$27:R$1500,$C55,DAILYLOG!S$27:S$1500),0)</f>
        <v>0</v>
      </c>
      <c r="W55" s="83"/>
      <c r="X55" s="83"/>
      <c r="Y55" s="83">
        <f>IFERROR($E55*SUMIF(DAILYLOG!U$27:U$1500,$C55,DAILYLOG!V$27:V$1500),0)</f>
        <v>0</v>
      </c>
      <c r="Z55" s="83"/>
      <c r="AA55" s="83"/>
      <c r="AB55" s="83">
        <f>IFERROR($E55*SUMIF(DAILYLOG!X$27:X$1500,$C55,DAILYLOG!Y$27:Y$1500),0)</f>
        <v>0</v>
      </c>
      <c r="AC55" s="83"/>
      <c r="AD55" s="83"/>
      <c r="AE55" s="83">
        <f>IFERROR($E55*SUMIF(DAILYLOG!AA$27:AA$1500,$C55,DAILYLOG!AB$27:AB$1500),0)</f>
        <v>0</v>
      </c>
      <c r="AF55" s="83"/>
      <c r="AG55" s="83"/>
      <c r="AH55" s="83">
        <f>IFERROR($E55*SUMIF(DAILYLOG!AD$27:AD$1500,$C55,DAILYLOG!AE$27:AE$1500),0)</f>
        <v>0</v>
      </c>
      <c r="AI55" s="83"/>
      <c r="AJ55" s="83"/>
      <c r="AK55" s="83">
        <f>IFERROR($E55*SUMIF(DAILYLOG!AG$27:AG$1500,$C55,DAILYLOG!AH$27:AH$1500),0)</f>
        <v>0</v>
      </c>
      <c r="AL55" s="83"/>
      <c r="AM55" s="83"/>
      <c r="AN55" s="83">
        <f>IFERROR($E55*SUMIF(DAILYLOG!AJ$27:AJ$1500,$C55,DAILYLOG!AK$27:AK$1500),0)</f>
        <v>0</v>
      </c>
      <c r="AO55" s="83"/>
      <c r="AP55" s="83"/>
      <c r="AQ55" s="83">
        <f>IFERROR($E55*SUMIF(DAILYLOG!AM$27:AM$1500,$C55,DAILYLOG!AN$27:AN$1500),0)</f>
        <v>0</v>
      </c>
      <c r="AR55" s="83"/>
      <c r="AS55" s="83"/>
      <c r="AT55" s="83">
        <f>IFERROR($E55*SUMIF(DAILYLOG!AP$27:AP$1500,$C55,DAILYLOG!AQ$27:AQ$1500),0)</f>
        <v>0</v>
      </c>
      <c r="AU55" s="83"/>
      <c r="AV55" s="83"/>
      <c r="AW55" s="83">
        <f>IFERROR($E55*SUMIF(DAILYLOG!AS$27:AS$1500,$C55,DAILYLOG!AT$27:AT$1500),0)</f>
        <v>0</v>
      </c>
      <c r="AX55" s="83"/>
      <c r="AY55" s="83"/>
      <c r="AZ55" s="83">
        <f>IFERROR($E55*SUMIF(DAILYLOG!AV$27:AV$1500,$C55,DAILYLOG!AW$27:AW$1500),0)</f>
        <v>0</v>
      </c>
      <c r="BA55" s="83"/>
      <c r="BB55" s="83"/>
      <c r="BC55" s="83">
        <f>IFERROR($E55*SUMIF(DAILYLOG!AY$27:AY$1500,$C55,DAILYLOG!AZ$27:AZ$1500),0)</f>
        <v>0</v>
      </c>
      <c r="BD55" s="83"/>
      <c r="BE55" s="83"/>
      <c r="BF55" s="83">
        <f>IFERROR($E55*SUMIF(DAILYLOG!BB$27:BB$1500,$C55,DAILYLOG!BC$27:BC$1500),0)</f>
        <v>0</v>
      </c>
      <c r="BG55" s="83"/>
      <c r="BH55" s="83"/>
      <c r="BI55" s="83">
        <f>IFERROR($E55*SUMIF(DAILYLOG!BE$27:BE$1500,$C55,DAILYLOG!BF$27:BF$1500),0)</f>
        <v>0</v>
      </c>
      <c r="BJ55" s="83"/>
      <c r="BK55" s="83"/>
      <c r="BL55" s="83">
        <f>IFERROR($E55*SUMIF(DAILYLOG!BH$27:BH$1500,$C55,DAILYLOG!BI$27:BI$1500),0)</f>
        <v>0</v>
      </c>
      <c r="BM55" s="83"/>
      <c r="BN55" s="83"/>
      <c r="BO55" s="83">
        <f>IFERROR($E55*SUMIF(DAILYLOG!BK$27:BK$1500,$C55,DAILYLOG!BL$27:BL$1500),0)</f>
        <v>0</v>
      </c>
      <c r="BP55" s="83"/>
      <c r="BQ55" s="83"/>
      <c r="BR55" s="83">
        <f>IFERROR($E55*SUMIF(DAILYLOG!BN$27:BN$1500,$C55,DAILYLOG!BO$27:BO$1500),0)</f>
        <v>0</v>
      </c>
      <c r="BS55" s="83"/>
      <c r="BT55" s="83"/>
      <c r="BU55" s="83">
        <f>IFERROR($E55*SUMIF(DAILYLOG!BQ$27:BQ$1500,$C55,DAILYLOG!BR$27:BR$1500),0)</f>
        <v>0</v>
      </c>
      <c r="BV55" s="83"/>
      <c r="BW55" s="83"/>
      <c r="BX55" s="83">
        <f>IFERROR($E55*SUMIF(DAILYLOG!BT$27:BT$1500,$C55,DAILYLOG!BU$27:BU$1500),0)</f>
        <v>0</v>
      </c>
      <c r="BY55" s="83"/>
      <c r="BZ55" s="83"/>
      <c r="CA55" s="83">
        <f>IFERROR($E55*SUMIF(DAILYLOG!BW$27:BW$1500,$C55,DAILYLOG!BX$27:BX$1500),0)</f>
        <v>0</v>
      </c>
      <c r="CB55" s="83"/>
      <c r="CC55" s="83"/>
      <c r="CD55" s="83">
        <f>IFERROR($E55*SUMIF(DAILYLOG!BZ$27:BZ$1500,$C55,DAILYLOG!CA$27:CA$1500),0)</f>
        <v>0</v>
      </c>
      <c r="CE55" s="83"/>
      <c r="CF55" s="83"/>
      <c r="CG55" s="83">
        <f>IFERROR($E55*SUMIF(DAILYLOG!CC$27:CC$1500,$C55,DAILYLOG!CD$27:CD$1500),0)</f>
        <v>0</v>
      </c>
      <c r="CH55" s="83"/>
      <c r="CI55" s="83"/>
      <c r="CJ55" s="83">
        <f>IFERROR($E55*SUMIF(DAILYLOG!CF$27:CF$1500,$C55,DAILYLOG!CG$27:CG$1500),0)</f>
        <v>0</v>
      </c>
      <c r="CK55" s="83"/>
      <c r="CL55" s="83"/>
      <c r="CM55" s="83">
        <f>IFERROR($E55*SUMIF(DAILYLOG!CI$27:CI$1500,$C55,DAILYLOG!CJ$27:CJ$1500),0)</f>
        <v>0</v>
      </c>
      <c r="CN55" s="83"/>
      <c r="CO55" s="83"/>
      <c r="CP55" s="83">
        <f>IFERROR($E55*SUMIF(DAILYLOG!CL$27:CL$1500,$C55,DAILYLOG!CM$27:CM$1500),0)</f>
        <v>0</v>
      </c>
      <c r="CQ55" s="83"/>
      <c r="CR55" s="83"/>
      <c r="CS55" s="83">
        <f>IFERROR($E55*SUMIF(DAILYLOG!CO$27:CO$1500,$C55,DAILYLOG!CP$27:CP$1500),0)</f>
        <v>0</v>
      </c>
      <c r="CT55" s="124"/>
    </row>
    <row r="56" spans="1:98" s="125" customFormat="1" ht="16.5" hidden="1" customHeight="1" outlineLevel="2">
      <c r="B56" s="130"/>
      <c r="C56" s="132" t="s">
        <v>534</v>
      </c>
      <c r="D56" s="136" t="s">
        <v>6</v>
      </c>
      <c r="E56" s="137">
        <v>1</v>
      </c>
      <c r="F56" s="135">
        <f t="shared" si="7"/>
        <v>12079.700000000003</v>
      </c>
      <c r="G56" s="83">
        <f>IFERROR($E56*SUMIF(DAILYLOG!C$27:C$1500,$C56,DAILYLOG!D$27:D$1500),0)</f>
        <v>209.6</v>
      </c>
      <c r="H56" s="83"/>
      <c r="I56" s="83"/>
      <c r="J56" s="83">
        <f>IFERROR($E56*SUMIF(DAILYLOG!F$27:F$1500,$C56,DAILYLOG!G$27:G$1500),0)</f>
        <v>514.20000000000005</v>
      </c>
      <c r="K56" s="83"/>
      <c r="L56" s="83"/>
      <c r="M56" s="83">
        <f>IFERROR($E56*SUMIF(DAILYLOG!I$27:I$1500,$C56,DAILYLOG!J$27:J$1500),0)</f>
        <v>335.5</v>
      </c>
      <c r="N56" s="83"/>
      <c r="O56" s="83"/>
      <c r="P56" s="83">
        <f>IFERROR($E56*SUMIF(DAILYLOG!L$27:L$1500,$C56,DAILYLOG!M$27:M$1500),0)</f>
        <v>295.39999999999998</v>
      </c>
      <c r="Q56" s="83"/>
      <c r="R56" s="83"/>
      <c r="S56" s="83">
        <f>IFERROR($E56*SUMIF(DAILYLOG!O$27:O$1500,$C56,DAILYLOG!P$27:P$1500),0)</f>
        <v>283.3</v>
      </c>
      <c r="T56" s="83"/>
      <c r="U56" s="83"/>
      <c r="V56" s="83">
        <f>IFERROR($E56*SUMIF(DAILYLOG!R$27:R$1500,$C56,DAILYLOG!S$27:S$1500),0)</f>
        <v>785.8</v>
      </c>
      <c r="W56" s="83"/>
      <c r="X56" s="83"/>
      <c r="Y56" s="83">
        <f>IFERROR($E56*SUMIF(DAILYLOG!U$27:U$1500,$C56,DAILYLOG!V$27:V$1500),0)</f>
        <v>43.8</v>
      </c>
      <c r="Z56" s="83"/>
      <c r="AA56" s="83"/>
      <c r="AB56" s="83">
        <f>IFERROR($E56*SUMIF(DAILYLOG!X$27:X$1500,$C56,DAILYLOG!Y$27:Y$1500),0)</f>
        <v>355.3</v>
      </c>
      <c r="AC56" s="83"/>
      <c r="AD56" s="83"/>
      <c r="AE56" s="83">
        <f>IFERROR($E56*SUMIF(DAILYLOG!AA$27:AA$1500,$C56,DAILYLOG!AB$27:AB$1500),0)</f>
        <v>1095</v>
      </c>
      <c r="AF56" s="83"/>
      <c r="AG56" s="83"/>
      <c r="AH56" s="83">
        <f>IFERROR($E56*SUMIF(DAILYLOG!AD$27:AD$1500,$C56,DAILYLOG!AE$27:AE$1500),0)</f>
        <v>635.79999999999995</v>
      </c>
      <c r="AI56" s="83"/>
      <c r="AJ56" s="83"/>
      <c r="AK56" s="83">
        <f>IFERROR($E56*SUMIF(DAILYLOG!AG$27:AG$1500,$C56,DAILYLOG!AH$27:AH$1500),0)</f>
        <v>283.8</v>
      </c>
      <c r="AL56" s="83"/>
      <c r="AM56" s="83"/>
      <c r="AN56" s="83">
        <f>IFERROR($E56*SUMIF(DAILYLOG!AJ$27:AJ$1500,$C56,DAILYLOG!AK$27:AK$1500),0)</f>
        <v>1311.7</v>
      </c>
      <c r="AO56" s="83"/>
      <c r="AP56" s="83"/>
      <c r="AQ56" s="83">
        <f>IFERROR($E56*SUMIF(DAILYLOG!AM$27:AM$1500,$C56,DAILYLOG!AN$27:AN$1500),0)</f>
        <v>47.2</v>
      </c>
      <c r="AR56" s="83"/>
      <c r="AS56" s="83"/>
      <c r="AT56" s="83">
        <f>IFERROR($E56*SUMIF(DAILYLOG!AP$27:AP$1500,$C56,DAILYLOG!AQ$27:AQ$1500),0)</f>
        <v>267</v>
      </c>
      <c r="AU56" s="83"/>
      <c r="AV56" s="83"/>
      <c r="AW56" s="83">
        <f>IFERROR($E56*SUMIF(DAILYLOG!AS$27:AS$1500,$C56,DAILYLOG!AT$27:AT$1500),0)</f>
        <v>0</v>
      </c>
      <c r="AX56" s="83"/>
      <c r="AY56" s="83"/>
      <c r="AZ56" s="83">
        <f>IFERROR($E56*SUMIF(DAILYLOG!AV$27:AV$1500,$C56,DAILYLOG!AW$27:AW$1500),0)</f>
        <v>481.1</v>
      </c>
      <c r="BA56" s="83"/>
      <c r="BB56" s="83"/>
      <c r="BC56" s="83">
        <f>IFERROR($E56*SUMIF(DAILYLOG!AY$27:AY$1500,$C56,DAILYLOG!AZ$27:AZ$1500),0)</f>
        <v>1009.5</v>
      </c>
      <c r="BD56" s="83"/>
      <c r="BE56" s="83"/>
      <c r="BF56" s="83">
        <f>IFERROR($E56*SUMIF(DAILYLOG!BB$27:BB$1500,$C56,DAILYLOG!BC$27:BC$1500),0)</f>
        <v>221.9</v>
      </c>
      <c r="BG56" s="83"/>
      <c r="BH56" s="83"/>
      <c r="BI56" s="83">
        <f>IFERROR($E56*SUMIF(DAILYLOG!BE$27:BE$1500,$C56,DAILYLOG!BF$27:BF$1500),0)</f>
        <v>273.8</v>
      </c>
      <c r="BJ56" s="83"/>
      <c r="BK56" s="83"/>
      <c r="BL56" s="83">
        <f>IFERROR($E56*SUMIF(DAILYLOG!BH$27:BH$1500,$C56,DAILYLOG!BI$27:BI$1500),0)</f>
        <v>424.5</v>
      </c>
      <c r="BM56" s="83"/>
      <c r="BN56" s="83"/>
      <c r="BO56" s="83">
        <f>IFERROR($E56*SUMIF(DAILYLOG!BK$27:BK$1500,$C56,DAILYLOG!BL$27:BL$1500),0)</f>
        <v>724.7</v>
      </c>
      <c r="BP56" s="83"/>
      <c r="BQ56" s="83"/>
      <c r="BR56" s="83">
        <f>IFERROR($E56*SUMIF(DAILYLOG!BN$27:BN$1500,$C56,DAILYLOG!BO$27:BO$1500),0)</f>
        <v>314.10000000000002</v>
      </c>
      <c r="BS56" s="83"/>
      <c r="BT56" s="83"/>
      <c r="BU56" s="83">
        <f>IFERROR($E56*SUMIF(DAILYLOG!BQ$27:BQ$1500,$C56,DAILYLOG!BR$27:BR$1500),0)</f>
        <v>906.6</v>
      </c>
      <c r="BV56" s="83"/>
      <c r="BW56" s="83"/>
      <c r="BX56" s="83">
        <f>IFERROR($E56*SUMIF(DAILYLOG!BT$27:BT$1500,$C56,DAILYLOG!BU$27:BU$1500),0)</f>
        <v>923.1</v>
      </c>
      <c r="BY56" s="83"/>
      <c r="BZ56" s="83"/>
      <c r="CA56" s="83">
        <f>IFERROR($E56*SUMIF(DAILYLOG!BW$27:BW$1500,$C56,DAILYLOG!BX$27:BX$1500),0)</f>
        <v>337</v>
      </c>
      <c r="CB56" s="83"/>
      <c r="CC56" s="83"/>
      <c r="CD56" s="83">
        <f>IFERROR($E56*SUMIF(DAILYLOG!BZ$27:BZ$1500,$C56,DAILYLOG!CA$27:CA$1500),0)</f>
        <v>0</v>
      </c>
      <c r="CE56" s="83"/>
      <c r="CF56" s="83"/>
      <c r="CG56" s="83">
        <f>IFERROR($E56*SUMIF(DAILYLOG!CC$27:CC$1500,$C56,DAILYLOG!CD$27:CD$1500),0)</f>
        <v>0</v>
      </c>
      <c r="CH56" s="83"/>
      <c r="CI56" s="83"/>
      <c r="CJ56" s="83">
        <f>IFERROR($E56*SUMIF(DAILYLOG!CF$27:CF$1500,$C56,DAILYLOG!CG$27:CG$1500),0)</f>
        <v>0</v>
      </c>
      <c r="CK56" s="83"/>
      <c r="CL56" s="83"/>
      <c r="CM56" s="83">
        <f>IFERROR($E56*SUMIF(DAILYLOG!CI$27:CI$1500,$C56,DAILYLOG!CJ$27:CJ$1500),0)</f>
        <v>0</v>
      </c>
      <c r="CN56" s="83"/>
      <c r="CO56" s="83"/>
      <c r="CP56" s="83">
        <f>IFERROR($E56*SUMIF(DAILYLOG!CL$27:CL$1500,$C56,DAILYLOG!CM$27:CM$1500),0)</f>
        <v>0</v>
      </c>
      <c r="CQ56" s="83"/>
      <c r="CR56" s="83"/>
      <c r="CS56" s="83">
        <f>IFERROR($E56*SUMIF(DAILYLOG!CO$27:CO$1500,$C56,DAILYLOG!CP$27:CP$1500),0)</f>
        <v>0</v>
      </c>
      <c r="CT56" s="124"/>
    </row>
    <row r="57" spans="1:98" s="125" customFormat="1" ht="16.5" customHeight="1" outlineLevel="1" collapsed="1">
      <c r="A57" s="118"/>
      <c r="B57" s="119"/>
      <c r="C57" s="131" t="s">
        <v>2</v>
      </c>
      <c r="D57" s="127" t="s">
        <v>6</v>
      </c>
      <c r="E57" s="128">
        <v>1</v>
      </c>
      <c r="F57" s="129">
        <f>IFERROR(SUM(G57:CS57),0)</f>
        <v>43101.5</v>
      </c>
      <c r="G57" s="71">
        <f>IFERROR(SUBTOTAL(9,G58:G65),0)</f>
        <v>1946.2</v>
      </c>
      <c r="H57" s="71"/>
      <c r="I57" s="71"/>
      <c r="J57" s="71">
        <f>IFERROR(SUBTOTAL(9,J58:J65),0)</f>
        <v>1368.6000000000001</v>
      </c>
      <c r="K57" s="71"/>
      <c r="L57" s="71"/>
      <c r="M57" s="71">
        <f>IFERROR(SUBTOTAL(9,M58:M65),0)</f>
        <v>2180.5</v>
      </c>
      <c r="N57" s="71"/>
      <c r="O57" s="71"/>
      <c r="P57" s="71">
        <f>IFERROR(SUBTOTAL(9,P58:P65),0)</f>
        <v>584</v>
      </c>
      <c r="Q57" s="71"/>
      <c r="R57" s="71"/>
      <c r="S57" s="71">
        <f>IFERROR(SUBTOTAL(9,S58:S65),0)</f>
        <v>615</v>
      </c>
      <c r="T57" s="71"/>
      <c r="U57" s="71"/>
      <c r="V57" s="71">
        <f>IFERROR(SUBTOTAL(9,V58:V65),0)</f>
        <v>1960</v>
      </c>
      <c r="W57" s="71"/>
      <c r="X57" s="71"/>
      <c r="Y57" s="71">
        <f>IFERROR(SUBTOTAL(9,Y58:Y65),0)</f>
        <v>1364.9</v>
      </c>
      <c r="Z57" s="71"/>
      <c r="AA57" s="71"/>
      <c r="AB57" s="71">
        <f>IFERROR(SUBTOTAL(9,AB58:AB65),0)</f>
        <v>1536</v>
      </c>
      <c r="AC57" s="71"/>
      <c r="AD57" s="71"/>
      <c r="AE57" s="71">
        <f>IFERROR(SUBTOTAL(9,AE58:AE65),0)</f>
        <v>2775.2</v>
      </c>
      <c r="AF57" s="71"/>
      <c r="AG57" s="71"/>
      <c r="AH57" s="71">
        <f>IFERROR(SUBTOTAL(9,AH58:AH65),0)</f>
        <v>4291.3999999999996</v>
      </c>
      <c r="AI57" s="71"/>
      <c r="AJ57" s="71"/>
      <c r="AK57" s="71">
        <f>IFERROR(SUBTOTAL(9,AK58:AK65),0)</f>
        <v>2760.4</v>
      </c>
      <c r="AL57" s="71"/>
      <c r="AM57" s="71"/>
      <c r="AN57" s="71">
        <f>IFERROR(SUBTOTAL(9,AN58:AN65),0)</f>
        <v>2431.2999999999997</v>
      </c>
      <c r="AO57" s="71"/>
      <c r="AP57" s="71"/>
      <c r="AQ57" s="71">
        <f>IFERROR(SUBTOTAL(9,AQ58:AQ65),0)</f>
        <v>1227.2</v>
      </c>
      <c r="AR57" s="71"/>
      <c r="AS57" s="71"/>
      <c r="AT57" s="71">
        <f>IFERROR(SUBTOTAL(9,AT58:AT65),0)</f>
        <v>75.599999999999994</v>
      </c>
      <c r="AU57" s="71"/>
      <c r="AV57" s="71"/>
      <c r="AW57" s="71">
        <f>IFERROR(SUBTOTAL(9,AW58:AW65),0)</f>
        <v>753</v>
      </c>
      <c r="AX57" s="71"/>
      <c r="AY57" s="71"/>
      <c r="AZ57" s="71">
        <f>IFERROR(SUBTOTAL(9,AZ58:AZ65),0)</f>
        <v>3465.3</v>
      </c>
      <c r="BA57" s="71"/>
      <c r="BB57" s="71"/>
      <c r="BC57" s="71">
        <f>IFERROR(SUBTOTAL(9,BC58:BC65),0)</f>
        <v>3201.7000000000003</v>
      </c>
      <c r="BD57" s="71"/>
      <c r="BE57" s="71"/>
      <c r="BF57" s="71">
        <f>IFERROR(SUBTOTAL(9,BF58:BF65),0)</f>
        <v>192</v>
      </c>
      <c r="BG57" s="71"/>
      <c r="BH57" s="71"/>
      <c r="BI57" s="71">
        <f>IFERROR(SUBTOTAL(9,BI58:BI65),0)</f>
        <v>188</v>
      </c>
      <c r="BJ57" s="71"/>
      <c r="BK57" s="71"/>
      <c r="BL57" s="71">
        <f>IFERROR(SUBTOTAL(9,BL58:BL65),0)</f>
        <v>1000</v>
      </c>
      <c r="BM57" s="71"/>
      <c r="BN57" s="71"/>
      <c r="BO57" s="71">
        <f>IFERROR(SUBTOTAL(9,BO58:BO65),0)</f>
        <v>1246</v>
      </c>
      <c r="BP57" s="71"/>
      <c r="BQ57" s="71"/>
      <c r="BR57" s="71">
        <f>IFERROR(SUBTOTAL(9,BR58:BR65),0)</f>
        <v>1008.4</v>
      </c>
      <c r="BS57" s="71"/>
      <c r="BT57" s="71"/>
      <c r="BU57" s="71">
        <f>IFERROR(SUBTOTAL(9,BU58:BU65),0)</f>
        <v>2362.5</v>
      </c>
      <c r="BV57" s="71"/>
      <c r="BW57" s="71"/>
      <c r="BX57" s="71">
        <f>IFERROR(SUBTOTAL(9,BX58:BX65),0)</f>
        <v>2412.8000000000002</v>
      </c>
      <c r="BY57" s="71"/>
      <c r="BZ57" s="71"/>
      <c r="CA57" s="71">
        <f>IFERROR(SUBTOTAL(9,CA58:CA65),0)</f>
        <v>2155.5</v>
      </c>
      <c r="CB57" s="71"/>
      <c r="CC57" s="71"/>
      <c r="CD57" s="71">
        <f>IFERROR(SUBTOTAL(9,CD58:CD65),0)</f>
        <v>0</v>
      </c>
      <c r="CE57" s="71"/>
      <c r="CF57" s="71"/>
      <c r="CG57" s="71">
        <f>IFERROR(SUBTOTAL(9,CG58:CG65),0)</f>
        <v>0</v>
      </c>
      <c r="CH57" s="71"/>
      <c r="CI57" s="71"/>
      <c r="CJ57" s="71">
        <f>IFERROR(SUBTOTAL(9,CJ58:CJ65),0)</f>
        <v>0</v>
      </c>
      <c r="CK57" s="71"/>
      <c r="CL57" s="71"/>
      <c r="CM57" s="71">
        <f>IFERROR(SUBTOTAL(9,CM58:CM65),0)</f>
        <v>0</v>
      </c>
      <c r="CN57" s="71"/>
      <c r="CO57" s="71"/>
      <c r="CP57" s="71">
        <f>IFERROR(SUBTOTAL(9,CP58:CP65),0)</f>
        <v>0</v>
      </c>
      <c r="CQ57" s="71"/>
      <c r="CR57" s="71"/>
      <c r="CS57" s="71">
        <f>IFERROR(SUBTOTAL(9,CS58:CS65),0)</f>
        <v>0</v>
      </c>
      <c r="CT57" s="124"/>
    </row>
    <row r="58" spans="1:98" s="125" customFormat="1" ht="16.5" hidden="1" customHeight="1" outlineLevel="2">
      <c r="A58" s="118"/>
      <c r="B58" s="119"/>
      <c r="C58" s="132" t="s">
        <v>493</v>
      </c>
      <c r="D58" s="136" t="s">
        <v>6</v>
      </c>
      <c r="E58" s="137">
        <v>1</v>
      </c>
      <c r="F58" s="135">
        <f t="shared" ref="F58:F61" si="8">IFERROR(SUM(G58:CS58),0)</f>
        <v>37142.1</v>
      </c>
      <c r="G58" s="83">
        <f>IFERROR($E58*SUMIF(DAILYLOG!C$27:C$1500,$C58,DAILYLOG!D$27:D$1500),0)</f>
        <v>1090</v>
      </c>
      <c r="H58" s="83"/>
      <c r="I58" s="83"/>
      <c r="J58" s="83">
        <f>IFERROR($E58*SUMIF(DAILYLOG!F$27:F$1500,$C58,DAILYLOG!G$27:G$1500),0)</f>
        <v>1150.4000000000001</v>
      </c>
      <c r="K58" s="83"/>
      <c r="L58" s="83"/>
      <c r="M58" s="83">
        <f>IFERROR($E58*SUMIF(DAILYLOG!I$27:I$1500,$C58,DAILYLOG!J$27:J$1500),0)</f>
        <v>2180.5</v>
      </c>
      <c r="N58" s="83"/>
      <c r="O58" s="83"/>
      <c r="P58" s="83">
        <f>IFERROR($E58*SUMIF(DAILYLOG!L$27:L$1500,$C58,DAILYLOG!M$27:M$1500),0)</f>
        <v>584</v>
      </c>
      <c r="Q58" s="83"/>
      <c r="R58" s="83"/>
      <c r="S58" s="83">
        <f>IFERROR($E58*SUMIF(DAILYLOG!O$27:O$1500,$C58,DAILYLOG!P$27:P$1500),0)</f>
        <v>615</v>
      </c>
      <c r="T58" s="83"/>
      <c r="U58" s="83"/>
      <c r="V58" s="83">
        <f>IFERROR($E58*SUMIF(DAILYLOG!R$27:R$1500,$C58,DAILYLOG!S$27:S$1500),0)</f>
        <v>1960</v>
      </c>
      <c r="W58" s="83"/>
      <c r="X58" s="83"/>
      <c r="Y58" s="83">
        <f>IFERROR($E58*SUMIF(DAILYLOG!U$27:U$1500,$C58,DAILYLOG!V$27:V$1500),0)</f>
        <v>0</v>
      </c>
      <c r="Z58" s="83"/>
      <c r="AA58" s="83"/>
      <c r="AB58" s="83">
        <f>IFERROR($E58*SUMIF(DAILYLOG!X$27:X$1500,$C58,DAILYLOG!Y$27:Y$1500),0)</f>
        <v>1536</v>
      </c>
      <c r="AC58" s="83"/>
      <c r="AD58" s="83"/>
      <c r="AE58" s="83">
        <f>IFERROR($E58*SUMIF(DAILYLOG!AA$27:AA$1500,$C58,DAILYLOG!AB$27:AB$1500),0)</f>
        <v>2688</v>
      </c>
      <c r="AF58" s="83"/>
      <c r="AG58" s="83"/>
      <c r="AH58" s="83">
        <f>IFERROR($E58*SUMIF(DAILYLOG!AD$27:AD$1500,$C58,DAILYLOG!AE$27:AE$1500),0)</f>
        <v>4291.3999999999996</v>
      </c>
      <c r="AI58" s="83"/>
      <c r="AJ58" s="83"/>
      <c r="AK58" s="83">
        <f>IFERROR($E58*SUMIF(DAILYLOG!AG$27:AG$1500,$C58,DAILYLOG!AH$27:AH$1500),0)</f>
        <v>2565.5</v>
      </c>
      <c r="AL58" s="83"/>
      <c r="AM58" s="83"/>
      <c r="AN58" s="83">
        <f>IFERROR($E58*SUMIF(DAILYLOG!AJ$27:AJ$1500,$C58,DAILYLOG!AK$27:AK$1500),0)</f>
        <v>2254.6</v>
      </c>
      <c r="AO58" s="83"/>
      <c r="AP58" s="83"/>
      <c r="AQ58" s="83">
        <f>IFERROR($E58*SUMIF(DAILYLOG!AM$27:AM$1500,$C58,DAILYLOG!AN$27:AN$1500),0)</f>
        <v>1227.2</v>
      </c>
      <c r="AR58" s="83"/>
      <c r="AS58" s="83"/>
      <c r="AT58" s="83">
        <f>IFERROR($E58*SUMIF(DAILYLOG!AP$27:AP$1500,$C58,DAILYLOG!AQ$27:AQ$1500),0)</f>
        <v>75.599999999999994</v>
      </c>
      <c r="AU58" s="83"/>
      <c r="AV58" s="83"/>
      <c r="AW58" s="83">
        <f>IFERROR($E58*SUMIF(DAILYLOG!AS$27:AS$1500,$C58,DAILYLOG!AT$27:AT$1500),0)</f>
        <v>753</v>
      </c>
      <c r="AX58" s="83"/>
      <c r="AY58" s="83"/>
      <c r="AZ58" s="83">
        <f>IFERROR($E58*SUMIF(DAILYLOG!AV$27:AV$1500,$C58,DAILYLOG!AW$27:AW$1500),0)</f>
        <v>3335.3</v>
      </c>
      <c r="BA58" s="83"/>
      <c r="BB58" s="83"/>
      <c r="BC58" s="83">
        <f>IFERROR($E58*SUMIF(DAILYLOG!AY$27:AY$1500,$C58,DAILYLOG!AZ$27:AZ$1500),0)</f>
        <v>2770.8</v>
      </c>
      <c r="BD58" s="83"/>
      <c r="BE58" s="83"/>
      <c r="BF58" s="83">
        <f>IFERROR($E58*SUMIF(DAILYLOG!BB$27:BB$1500,$C58,DAILYLOG!BC$27:BC$1500),0)</f>
        <v>192</v>
      </c>
      <c r="BG58" s="83"/>
      <c r="BH58" s="83"/>
      <c r="BI58" s="83">
        <f>IFERROR($E58*SUMIF(DAILYLOG!BE$27:BE$1500,$C58,DAILYLOG!BF$27:BF$1500),0)</f>
        <v>188</v>
      </c>
      <c r="BJ58" s="83"/>
      <c r="BK58" s="83"/>
      <c r="BL58" s="83">
        <f>IFERROR($E58*SUMIF(DAILYLOG!BH$27:BH$1500,$C58,DAILYLOG!BI$27:BI$1500),0)</f>
        <v>626</v>
      </c>
      <c r="BM58" s="83"/>
      <c r="BN58" s="83"/>
      <c r="BO58" s="83">
        <f>IFERROR($E58*SUMIF(DAILYLOG!BK$27:BK$1500,$C58,DAILYLOG!BL$27:BL$1500),0)</f>
        <v>836</v>
      </c>
      <c r="BP58" s="83"/>
      <c r="BQ58" s="83"/>
      <c r="BR58" s="83">
        <f>IFERROR($E58*SUMIF(DAILYLOG!BN$27:BN$1500,$C58,DAILYLOG!BO$27:BO$1500),0)</f>
        <v>985.6</v>
      </c>
      <c r="BS58" s="83"/>
      <c r="BT58" s="83"/>
      <c r="BU58" s="83">
        <f>IFERROR($E58*SUMIF(DAILYLOG!BQ$27:BQ$1500,$C58,DAILYLOG!BR$27:BR$1500),0)</f>
        <v>1172.4000000000001</v>
      </c>
      <c r="BV58" s="83"/>
      <c r="BW58" s="83"/>
      <c r="BX58" s="83">
        <f>IFERROR($E58*SUMIF(DAILYLOG!BT$27:BT$1500,$C58,DAILYLOG!BU$27:BU$1500),0)</f>
        <v>2412.8000000000002</v>
      </c>
      <c r="BY58" s="83"/>
      <c r="BZ58" s="83"/>
      <c r="CA58" s="83">
        <f>IFERROR($E58*SUMIF(DAILYLOG!BW$27:BW$1500,$C58,DAILYLOG!BX$27:BX$1500),0)</f>
        <v>1652</v>
      </c>
      <c r="CB58" s="83"/>
      <c r="CC58" s="83"/>
      <c r="CD58" s="83">
        <f>IFERROR($E58*SUMIF(DAILYLOG!BZ$27:BZ$1500,$C58,DAILYLOG!CA$27:CA$1500),0)</f>
        <v>0</v>
      </c>
      <c r="CE58" s="83"/>
      <c r="CF58" s="83"/>
      <c r="CG58" s="83">
        <f>IFERROR($E58*SUMIF(DAILYLOG!CC$27:CC$1500,$C58,DAILYLOG!CD$27:CD$1500),0)</f>
        <v>0</v>
      </c>
      <c r="CH58" s="83"/>
      <c r="CI58" s="83"/>
      <c r="CJ58" s="83">
        <f>IFERROR($E58*SUMIF(DAILYLOG!CF$27:CF$1500,$C58,DAILYLOG!CG$27:CG$1500),0)</f>
        <v>0</v>
      </c>
      <c r="CK58" s="83"/>
      <c r="CL58" s="83"/>
      <c r="CM58" s="83">
        <f>IFERROR($E58*SUMIF(DAILYLOG!CI$27:CI$1500,$C58,DAILYLOG!CJ$27:CJ$1500),0)</f>
        <v>0</v>
      </c>
      <c r="CN58" s="83"/>
      <c r="CO58" s="83"/>
      <c r="CP58" s="83">
        <f>IFERROR($E58*SUMIF(DAILYLOG!CL$27:CL$1500,$C58,DAILYLOG!CM$27:CM$1500),0)</f>
        <v>0</v>
      </c>
      <c r="CQ58" s="83"/>
      <c r="CR58" s="83"/>
      <c r="CS58" s="83">
        <f>IFERROR($E58*SUMIF(DAILYLOG!CO$27:CO$1500,$C58,DAILYLOG!CP$27:CP$1500),0)</f>
        <v>0</v>
      </c>
      <c r="CT58" s="124"/>
    </row>
    <row r="59" spans="1:98" s="125" customFormat="1" ht="16.5" hidden="1" customHeight="1" outlineLevel="2">
      <c r="A59" s="118"/>
      <c r="B59" s="119"/>
      <c r="C59" s="132" t="s">
        <v>491</v>
      </c>
      <c r="D59" s="136" t="s">
        <v>6</v>
      </c>
      <c r="E59" s="137">
        <v>1</v>
      </c>
      <c r="F59" s="135">
        <f t="shared" si="8"/>
        <v>0</v>
      </c>
      <c r="G59" s="83">
        <f>IFERROR($E59*SUMIF(DAILYLOG!C$27:C$1500,$C59,DAILYLOG!D$27:D$1500),0)</f>
        <v>0</v>
      </c>
      <c r="H59" s="83"/>
      <c r="I59" s="83"/>
      <c r="J59" s="83">
        <f>IFERROR($E59*SUMIF(DAILYLOG!F$27:F$1500,$C59,DAILYLOG!G$27:G$1500),0)</f>
        <v>0</v>
      </c>
      <c r="K59" s="83"/>
      <c r="L59" s="83"/>
      <c r="M59" s="83">
        <f>IFERROR($E59*SUMIF(DAILYLOG!I$27:I$1500,$C59,DAILYLOG!J$27:J$1500),0)</f>
        <v>0</v>
      </c>
      <c r="N59" s="83"/>
      <c r="O59" s="83"/>
      <c r="P59" s="83">
        <f>IFERROR($E59*SUMIF(DAILYLOG!L$27:L$1500,$C59,DAILYLOG!M$27:M$1500),0)</f>
        <v>0</v>
      </c>
      <c r="Q59" s="83"/>
      <c r="R59" s="83"/>
      <c r="S59" s="83">
        <f>IFERROR($E59*SUMIF(DAILYLOG!O$27:O$1500,$C59,DAILYLOG!P$27:P$1500),0)</f>
        <v>0</v>
      </c>
      <c r="T59" s="83"/>
      <c r="U59" s="83"/>
      <c r="V59" s="83">
        <f>IFERROR($E59*SUMIF(DAILYLOG!R$27:R$1500,$C59,DAILYLOG!S$27:S$1500),0)</f>
        <v>0</v>
      </c>
      <c r="W59" s="83"/>
      <c r="X59" s="83"/>
      <c r="Y59" s="83">
        <f>IFERROR($E59*SUMIF(DAILYLOG!U$27:U$1500,$C59,DAILYLOG!V$27:V$1500),0)</f>
        <v>0</v>
      </c>
      <c r="Z59" s="83"/>
      <c r="AA59" s="83"/>
      <c r="AB59" s="83">
        <f>IFERROR($E59*SUMIF(DAILYLOG!X$27:X$1500,$C59,DAILYLOG!Y$27:Y$1500),0)</f>
        <v>0</v>
      </c>
      <c r="AC59" s="83"/>
      <c r="AD59" s="83"/>
      <c r="AE59" s="83">
        <f>IFERROR($E59*SUMIF(DAILYLOG!AA$27:AA$1500,$C59,DAILYLOG!AB$27:AB$1500),0)</f>
        <v>0</v>
      </c>
      <c r="AF59" s="83"/>
      <c r="AG59" s="83"/>
      <c r="AH59" s="83">
        <f>IFERROR($E59*SUMIF(DAILYLOG!AD$27:AD$1500,$C59,DAILYLOG!AE$27:AE$1500),0)</f>
        <v>0</v>
      </c>
      <c r="AI59" s="83"/>
      <c r="AJ59" s="83"/>
      <c r="AK59" s="83">
        <f>IFERROR($E59*SUMIF(DAILYLOG!AG$27:AG$1500,$C59,DAILYLOG!AH$27:AH$1500),0)</f>
        <v>0</v>
      </c>
      <c r="AL59" s="83"/>
      <c r="AM59" s="83"/>
      <c r="AN59" s="83">
        <f>IFERROR($E59*SUMIF(DAILYLOG!AJ$27:AJ$1500,$C59,DAILYLOG!AK$27:AK$1500),0)</f>
        <v>0</v>
      </c>
      <c r="AO59" s="83"/>
      <c r="AP59" s="83"/>
      <c r="AQ59" s="83">
        <f>IFERROR($E59*SUMIF(DAILYLOG!AM$27:AM$1500,$C59,DAILYLOG!AN$27:AN$1500),0)</f>
        <v>0</v>
      </c>
      <c r="AR59" s="83"/>
      <c r="AS59" s="83"/>
      <c r="AT59" s="83">
        <f>IFERROR($E59*SUMIF(DAILYLOG!AP$27:AP$1500,$C59,DAILYLOG!AQ$27:AQ$1500),0)</f>
        <v>0</v>
      </c>
      <c r="AU59" s="83"/>
      <c r="AV59" s="83"/>
      <c r="AW59" s="83">
        <f>IFERROR($E59*SUMIF(DAILYLOG!AS$27:AS$1500,$C59,DAILYLOG!AT$27:AT$1500),0)</f>
        <v>0</v>
      </c>
      <c r="AX59" s="83"/>
      <c r="AY59" s="83"/>
      <c r="AZ59" s="83">
        <f>IFERROR($E59*SUMIF(DAILYLOG!AV$27:AV$1500,$C59,DAILYLOG!AW$27:AW$1500),0)</f>
        <v>0</v>
      </c>
      <c r="BA59" s="83"/>
      <c r="BB59" s="83"/>
      <c r="BC59" s="83">
        <f>IFERROR($E59*SUMIF(DAILYLOG!AY$27:AY$1500,$C59,DAILYLOG!AZ$27:AZ$1500),0)</f>
        <v>0</v>
      </c>
      <c r="BD59" s="83"/>
      <c r="BE59" s="83"/>
      <c r="BF59" s="83">
        <f>IFERROR($E59*SUMIF(DAILYLOG!BB$27:BB$1500,$C59,DAILYLOG!BC$27:BC$1500),0)</f>
        <v>0</v>
      </c>
      <c r="BG59" s="83"/>
      <c r="BH59" s="83"/>
      <c r="BI59" s="83">
        <f>IFERROR($E59*SUMIF(DAILYLOG!BE$27:BE$1500,$C59,DAILYLOG!BF$27:BF$1500),0)</f>
        <v>0</v>
      </c>
      <c r="BJ59" s="83"/>
      <c r="BK59" s="83"/>
      <c r="BL59" s="83">
        <f>IFERROR($E59*SUMIF(DAILYLOG!BH$27:BH$1500,$C59,DAILYLOG!BI$27:BI$1500),0)</f>
        <v>0</v>
      </c>
      <c r="BM59" s="83"/>
      <c r="BN59" s="83"/>
      <c r="BO59" s="83">
        <f>IFERROR($E59*SUMIF(DAILYLOG!BK$27:BK$1500,$C59,DAILYLOG!BL$27:BL$1500),0)</f>
        <v>0</v>
      </c>
      <c r="BP59" s="83"/>
      <c r="BQ59" s="83"/>
      <c r="BR59" s="83">
        <f>IFERROR($E59*SUMIF(DAILYLOG!BN$27:BN$1500,$C59,DAILYLOG!BO$27:BO$1500),0)</f>
        <v>0</v>
      </c>
      <c r="BS59" s="83"/>
      <c r="BT59" s="83"/>
      <c r="BU59" s="83">
        <f>IFERROR($E59*SUMIF(DAILYLOG!BQ$27:BQ$1500,$C59,DAILYLOG!BR$27:BR$1500),0)</f>
        <v>0</v>
      </c>
      <c r="BV59" s="83"/>
      <c r="BW59" s="83"/>
      <c r="BX59" s="83">
        <f>IFERROR($E59*SUMIF(DAILYLOG!BT$27:BT$1500,$C59,DAILYLOG!BU$27:BU$1500),0)</f>
        <v>0</v>
      </c>
      <c r="BY59" s="83"/>
      <c r="BZ59" s="83"/>
      <c r="CA59" s="83">
        <f>IFERROR($E59*SUMIF(DAILYLOG!BW$27:BW$1500,$C59,DAILYLOG!BX$27:BX$1500),0)</f>
        <v>0</v>
      </c>
      <c r="CB59" s="83"/>
      <c r="CC59" s="83"/>
      <c r="CD59" s="83">
        <f>IFERROR($E59*SUMIF(DAILYLOG!BZ$27:BZ$1500,$C59,DAILYLOG!CA$27:CA$1500),0)</f>
        <v>0</v>
      </c>
      <c r="CE59" s="83"/>
      <c r="CF59" s="83"/>
      <c r="CG59" s="83">
        <f>IFERROR($E59*SUMIF(DAILYLOG!CC$27:CC$1500,$C59,DAILYLOG!CD$27:CD$1500),0)</f>
        <v>0</v>
      </c>
      <c r="CH59" s="83"/>
      <c r="CI59" s="83"/>
      <c r="CJ59" s="83">
        <f>IFERROR($E59*SUMIF(DAILYLOG!CF$27:CF$1500,$C59,DAILYLOG!CG$27:CG$1500),0)</f>
        <v>0</v>
      </c>
      <c r="CK59" s="83"/>
      <c r="CL59" s="83"/>
      <c r="CM59" s="83">
        <f>IFERROR($E59*SUMIF(DAILYLOG!CI$27:CI$1500,$C59,DAILYLOG!CJ$27:CJ$1500),0)</f>
        <v>0</v>
      </c>
      <c r="CN59" s="83"/>
      <c r="CO59" s="83"/>
      <c r="CP59" s="83">
        <f>IFERROR($E59*SUMIF(DAILYLOG!CL$27:CL$1500,$C59,DAILYLOG!CM$27:CM$1500),0)</f>
        <v>0</v>
      </c>
      <c r="CQ59" s="83"/>
      <c r="CR59" s="83"/>
      <c r="CS59" s="83">
        <f>IFERROR($E59*SUMIF(DAILYLOG!CO$27:CO$1500,$C59,DAILYLOG!CP$27:CP$1500),0)</f>
        <v>0</v>
      </c>
      <c r="CT59" s="124"/>
    </row>
    <row r="60" spans="1:98" s="125" customFormat="1" ht="16.5" hidden="1" customHeight="1" outlineLevel="2">
      <c r="A60" s="118"/>
      <c r="B60" s="119"/>
      <c r="C60" s="132" t="s">
        <v>492</v>
      </c>
      <c r="D60" s="136" t="s">
        <v>6</v>
      </c>
      <c r="E60" s="137">
        <v>1</v>
      </c>
      <c r="F60" s="135">
        <f t="shared" si="8"/>
        <v>0</v>
      </c>
      <c r="G60" s="83">
        <f>IFERROR($E60*SUMIF(DAILYLOG!C$27:C$1500,$C60,DAILYLOG!D$27:D$1500),0)</f>
        <v>0</v>
      </c>
      <c r="H60" s="83"/>
      <c r="I60" s="83"/>
      <c r="J60" s="83">
        <f>IFERROR($E60*SUMIF(DAILYLOG!F$27:F$1500,$C60,DAILYLOG!G$27:G$1500),0)</f>
        <v>0</v>
      </c>
      <c r="K60" s="83"/>
      <c r="L60" s="83"/>
      <c r="M60" s="83">
        <f>IFERROR($E60*SUMIF(DAILYLOG!I$27:I$1500,$C60,DAILYLOG!J$27:J$1500),0)</f>
        <v>0</v>
      </c>
      <c r="N60" s="83"/>
      <c r="O60" s="83"/>
      <c r="P60" s="83">
        <f>IFERROR($E60*SUMIF(DAILYLOG!L$27:L$1500,$C60,DAILYLOG!M$27:M$1500),0)</f>
        <v>0</v>
      </c>
      <c r="Q60" s="83"/>
      <c r="R60" s="83"/>
      <c r="S60" s="83">
        <f>IFERROR($E60*SUMIF(DAILYLOG!O$27:O$1500,$C60,DAILYLOG!P$27:P$1500),0)</f>
        <v>0</v>
      </c>
      <c r="T60" s="83"/>
      <c r="U60" s="83"/>
      <c r="V60" s="83">
        <f>IFERROR($E60*SUMIF(DAILYLOG!R$27:R$1500,$C60,DAILYLOG!S$27:S$1500),0)</f>
        <v>0</v>
      </c>
      <c r="W60" s="83"/>
      <c r="X60" s="83"/>
      <c r="Y60" s="83">
        <f>IFERROR($E60*SUMIF(DAILYLOG!U$27:U$1500,$C60,DAILYLOG!V$27:V$1500),0)</f>
        <v>0</v>
      </c>
      <c r="Z60" s="83"/>
      <c r="AA60" s="83"/>
      <c r="AB60" s="83">
        <f>IFERROR($E60*SUMIF(DAILYLOG!X$27:X$1500,$C60,DAILYLOG!Y$27:Y$1500),0)</f>
        <v>0</v>
      </c>
      <c r="AC60" s="83"/>
      <c r="AD60" s="83"/>
      <c r="AE60" s="83">
        <f>IFERROR($E60*SUMIF(DAILYLOG!AA$27:AA$1500,$C60,DAILYLOG!AB$27:AB$1500),0)</f>
        <v>0</v>
      </c>
      <c r="AF60" s="83"/>
      <c r="AG60" s="83"/>
      <c r="AH60" s="83">
        <f>IFERROR($E60*SUMIF(DAILYLOG!AD$27:AD$1500,$C60,DAILYLOG!AE$27:AE$1500),0)</f>
        <v>0</v>
      </c>
      <c r="AI60" s="83"/>
      <c r="AJ60" s="83"/>
      <c r="AK60" s="83">
        <f>IFERROR($E60*SUMIF(DAILYLOG!AG$27:AG$1500,$C60,DAILYLOG!AH$27:AH$1500),0)</f>
        <v>0</v>
      </c>
      <c r="AL60" s="83"/>
      <c r="AM60" s="83"/>
      <c r="AN60" s="83">
        <f>IFERROR($E60*SUMIF(DAILYLOG!AJ$27:AJ$1500,$C60,DAILYLOG!AK$27:AK$1500),0)</f>
        <v>0</v>
      </c>
      <c r="AO60" s="83"/>
      <c r="AP60" s="83"/>
      <c r="AQ60" s="83">
        <f>IFERROR($E60*SUMIF(DAILYLOG!AM$27:AM$1500,$C60,DAILYLOG!AN$27:AN$1500),0)</f>
        <v>0</v>
      </c>
      <c r="AR60" s="83"/>
      <c r="AS60" s="83"/>
      <c r="AT60" s="83">
        <f>IFERROR($E60*SUMIF(DAILYLOG!AP$27:AP$1500,$C60,DAILYLOG!AQ$27:AQ$1500),0)</f>
        <v>0</v>
      </c>
      <c r="AU60" s="83"/>
      <c r="AV60" s="83"/>
      <c r="AW60" s="83">
        <f>IFERROR($E60*SUMIF(DAILYLOG!AS$27:AS$1500,$C60,DAILYLOG!AT$27:AT$1500),0)</f>
        <v>0</v>
      </c>
      <c r="AX60" s="83"/>
      <c r="AY60" s="83"/>
      <c r="AZ60" s="83">
        <f>IFERROR($E60*SUMIF(DAILYLOG!AV$27:AV$1500,$C60,DAILYLOG!AW$27:AW$1500),0)</f>
        <v>0</v>
      </c>
      <c r="BA60" s="83"/>
      <c r="BB60" s="83"/>
      <c r="BC60" s="83">
        <f>IFERROR($E60*SUMIF(DAILYLOG!AY$27:AY$1500,$C60,DAILYLOG!AZ$27:AZ$1500),0)</f>
        <v>0</v>
      </c>
      <c r="BD60" s="83"/>
      <c r="BE60" s="83"/>
      <c r="BF60" s="83">
        <f>IFERROR($E60*SUMIF(DAILYLOG!BB$27:BB$1500,$C60,DAILYLOG!BC$27:BC$1500),0)</f>
        <v>0</v>
      </c>
      <c r="BG60" s="83"/>
      <c r="BH60" s="83"/>
      <c r="BI60" s="83">
        <f>IFERROR($E60*SUMIF(DAILYLOG!BE$27:BE$1500,$C60,DAILYLOG!BF$27:BF$1500),0)</f>
        <v>0</v>
      </c>
      <c r="BJ60" s="83"/>
      <c r="BK60" s="83"/>
      <c r="BL60" s="83">
        <f>IFERROR($E60*SUMIF(DAILYLOG!BH$27:BH$1500,$C60,DAILYLOG!BI$27:BI$1500),0)</f>
        <v>0</v>
      </c>
      <c r="BM60" s="83"/>
      <c r="BN60" s="83"/>
      <c r="BO60" s="83">
        <f>IFERROR($E60*SUMIF(DAILYLOG!BK$27:BK$1500,$C60,DAILYLOG!BL$27:BL$1500),0)</f>
        <v>0</v>
      </c>
      <c r="BP60" s="83"/>
      <c r="BQ60" s="83"/>
      <c r="BR60" s="83">
        <f>IFERROR($E60*SUMIF(DAILYLOG!BN$27:BN$1500,$C60,DAILYLOG!BO$27:BO$1500),0)</f>
        <v>0</v>
      </c>
      <c r="BS60" s="83"/>
      <c r="BT60" s="83"/>
      <c r="BU60" s="83">
        <f>IFERROR($E60*SUMIF(DAILYLOG!BQ$27:BQ$1500,$C60,DAILYLOG!BR$27:BR$1500),0)</f>
        <v>0</v>
      </c>
      <c r="BV60" s="83"/>
      <c r="BW60" s="83"/>
      <c r="BX60" s="83">
        <f>IFERROR($E60*SUMIF(DAILYLOG!BT$27:BT$1500,$C60,DAILYLOG!BU$27:BU$1500),0)</f>
        <v>0</v>
      </c>
      <c r="BY60" s="83"/>
      <c r="BZ60" s="83"/>
      <c r="CA60" s="83">
        <f>IFERROR($E60*SUMIF(DAILYLOG!BW$27:BW$1500,$C60,DAILYLOG!BX$27:BX$1500),0)</f>
        <v>0</v>
      </c>
      <c r="CB60" s="83"/>
      <c r="CC60" s="83"/>
      <c r="CD60" s="83">
        <f>IFERROR($E60*SUMIF(DAILYLOG!BZ$27:BZ$1500,$C60,DAILYLOG!CA$27:CA$1500),0)</f>
        <v>0</v>
      </c>
      <c r="CE60" s="83"/>
      <c r="CF60" s="83"/>
      <c r="CG60" s="83">
        <f>IFERROR($E60*SUMIF(DAILYLOG!CC$27:CC$1500,$C60,DAILYLOG!CD$27:CD$1500),0)</f>
        <v>0</v>
      </c>
      <c r="CH60" s="83"/>
      <c r="CI60" s="83"/>
      <c r="CJ60" s="83">
        <f>IFERROR($E60*SUMIF(DAILYLOG!CF$27:CF$1500,$C60,DAILYLOG!CG$27:CG$1500),0)</f>
        <v>0</v>
      </c>
      <c r="CK60" s="83"/>
      <c r="CL60" s="83"/>
      <c r="CM60" s="83">
        <f>IFERROR($E60*SUMIF(DAILYLOG!CI$27:CI$1500,$C60,DAILYLOG!CJ$27:CJ$1500),0)</f>
        <v>0</v>
      </c>
      <c r="CN60" s="83"/>
      <c r="CO60" s="83"/>
      <c r="CP60" s="83">
        <f>IFERROR($E60*SUMIF(DAILYLOG!CL$27:CL$1500,$C60,DAILYLOG!CM$27:CM$1500),0)</f>
        <v>0</v>
      </c>
      <c r="CQ60" s="83"/>
      <c r="CR60" s="83"/>
      <c r="CS60" s="83">
        <f>IFERROR($E60*SUMIF(DAILYLOG!CO$27:CO$1500,$C60,DAILYLOG!CP$27:CP$1500),0)</f>
        <v>0</v>
      </c>
      <c r="CT60" s="124"/>
    </row>
    <row r="61" spans="1:98" s="125" customFormat="1" ht="16.5" hidden="1" customHeight="1" outlineLevel="2">
      <c r="A61" s="118"/>
      <c r="B61" s="119"/>
      <c r="C61" s="132" t="s">
        <v>514</v>
      </c>
      <c r="D61" s="136" t="s">
        <v>6</v>
      </c>
      <c r="E61" s="137">
        <v>1</v>
      </c>
      <c r="F61" s="135">
        <f t="shared" si="8"/>
        <v>933.69999999999993</v>
      </c>
      <c r="G61" s="83">
        <f>IFERROR($E61*SUMIF(DAILYLOG!C$27:C$1500,$C61,DAILYLOG!D$27:D$1500),0)</f>
        <v>479.9</v>
      </c>
      <c r="H61" s="83"/>
      <c r="I61" s="83"/>
      <c r="J61" s="83">
        <f>IFERROR($E61*SUMIF(DAILYLOG!F$27:F$1500,$C61,DAILYLOG!G$27:G$1500),0)</f>
        <v>0</v>
      </c>
      <c r="K61" s="83"/>
      <c r="L61" s="83"/>
      <c r="M61" s="83">
        <f>IFERROR($E61*SUMIF(DAILYLOG!I$27:I$1500,$C61,DAILYLOG!J$27:J$1500),0)</f>
        <v>0</v>
      </c>
      <c r="N61" s="83"/>
      <c r="O61" s="83"/>
      <c r="P61" s="83">
        <f>IFERROR($E61*SUMIF(DAILYLOG!L$27:L$1500,$C61,DAILYLOG!M$27:M$1500),0)</f>
        <v>0</v>
      </c>
      <c r="Q61" s="83"/>
      <c r="R61" s="83"/>
      <c r="S61" s="83">
        <f>IFERROR($E61*SUMIF(DAILYLOG!O$27:O$1500,$C61,DAILYLOG!P$27:P$1500),0)</f>
        <v>0</v>
      </c>
      <c r="T61" s="83"/>
      <c r="U61" s="83"/>
      <c r="V61" s="83">
        <f>IFERROR($E61*SUMIF(DAILYLOG!R$27:R$1500,$C61,DAILYLOG!S$27:S$1500),0)</f>
        <v>0</v>
      </c>
      <c r="W61" s="83"/>
      <c r="X61" s="83"/>
      <c r="Y61" s="83">
        <f>IFERROR($E61*SUMIF(DAILYLOG!U$27:U$1500,$C61,DAILYLOG!V$27:V$1500),0)</f>
        <v>0</v>
      </c>
      <c r="Z61" s="83"/>
      <c r="AA61" s="83"/>
      <c r="AB61" s="83">
        <f>IFERROR($E61*SUMIF(DAILYLOG!X$27:X$1500,$C61,DAILYLOG!Y$27:Y$1500),0)</f>
        <v>0</v>
      </c>
      <c r="AC61" s="83"/>
      <c r="AD61" s="83"/>
      <c r="AE61" s="83">
        <f>IFERROR($E61*SUMIF(DAILYLOG!AA$27:AA$1500,$C61,DAILYLOG!AB$27:AB$1500),0)</f>
        <v>0</v>
      </c>
      <c r="AF61" s="83"/>
      <c r="AG61" s="83"/>
      <c r="AH61" s="83">
        <f>IFERROR($E61*SUMIF(DAILYLOG!AD$27:AD$1500,$C61,DAILYLOG!AE$27:AE$1500),0)</f>
        <v>0</v>
      </c>
      <c r="AI61" s="83"/>
      <c r="AJ61" s="83"/>
      <c r="AK61" s="83">
        <f>IFERROR($E61*SUMIF(DAILYLOG!AG$27:AG$1500,$C61,DAILYLOG!AH$27:AH$1500),0)</f>
        <v>0</v>
      </c>
      <c r="AL61" s="83"/>
      <c r="AM61" s="83"/>
      <c r="AN61" s="83">
        <f>IFERROR($E61*SUMIF(DAILYLOG!AJ$27:AJ$1500,$C61,DAILYLOG!AK$27:AK$1500),0)</f>
        <v>0</v>
      </c>
      <c r="AO61" s="83"/>
      <c r="AP61" s="83"/>
      <c r="AQ61" s="83">
        <f>IFERROR($E61*SUMIF(DAILYLOG!AM$27:AM$1500,$C61,DAILYLOG!AN$27:AN$1500),0)</f>
        <v>0</v>
      </c>
      <c r="AR61" s="83"/>
      <c r="AS61" s="83"/>
      <c r="AT61" s="83">
        <f>IFERROR($E61*SUMIF(DAILYLOG!AP$27:AP$1500,$C61,DAILYLOG!AQ$27:AQ$1500),0)</f>
        <v>0</v>
      </c>
      <c r="AU61" s="83"/>
      <c r="AV61" s="83"/>
      <c r="AW61" s="83">
        <f>IFERROR($E61*SUMIF(DAILYLOG!AS$27:AS$1500,$C61,DAILYLOG!AT$27:AT$1500),0)</f>
        <v>0</v>
      </c>
      <c r="AX61" s="83"/>
      <c r="AY61" s="83"/>
      <c r="AZ61" s="83">
        <f>IFERROR($E61*SUMIF(DAILYLOG!AV$27:AV$1500,$C61,DAILYLOG!AW$27:AW$1500),0)</f>
        <v>130</v>
      </c>
      <c r="BA61" s="83"/>
      <c r="BB61" s="83"/>
      <c r="BC61" s="83">
        <f>IFERROR($E61*SUMIF(DAILYLOG!AY$27:AY$1500,$C61,DAILYLOG!AZ$27:AZ$1500),0)</f>
        <v>0</v>
      </c>
      <c r="BD61" s="83"/>
      <c r="BE61" s="83"/>
      <c r="BF61" s="83">
        <f>IFERROR($E61*SUMIF(DAILYLOG!BB$27:BB$1500,$C61,DAILYLOG!BC$27:BC$1500),0)</f>
        <v>0</v>
      </c>
      <c r="BG61" s="83"/>
      <c r="BH61" s="83"/>
      <c r="BI61" s="83">
        <f>IFERROR($E61*SUMIF(DAILYLOG!BE$27:BE$1500,$C61,DAILYLOG!BF$27:BF$1500),0)</f>
        <v>0</v>
      </c>
      <c r="BJ61" s="83"/>
      <c r="BK61" s="83"/>
      <c r="BL61" s="83">
        <f>IFERROR($E61*SUMIF(DAILYLOG!BH$27:BH$1500,$C61,DAILYLOG!BI$27:BI$1500),0)</f>
        <v>0</v>
      </c>
      <c r="BM61" s="83"/>
      <c r="BN61" s="83"/>
      <c r="BO61" s="83">
        <f>IFERROR($E61*SUMIF(DAILYLOG!BK$27:BK$1500,$C61,DAILYLOG!BL$27:BL$1500),0)</f>
        <v>260</v>
      </c>
      <c r="BP61" s="83"/>
      <c r="BQ61" s="83"/>
      <c r="BR61" s="83">
        <f>IFERROR($E61*SUMIF(DAILYLOG!BN$27:BN$1500,$C61,DAILYLOG!BO$27:BO$1500),0)</f>
        <v>0</v>
      </c>
      <c r="BS61" s="83"/>
      <c r="BT61" s="83"/>
      <c r="BU61" s="83">
        <f>IFERROR($E61*SUMIF(DAILYLOG!BQ$27:BQ$1500,$C61,DAILYLOG!BR$27:BR$1500),0)</f>
        <v>0</v>
      </c>
      <c r="BV61" s="83"/>
      <c r="BW61" s="83"/>
      <c r="BX61" s="83">
        <f>IFERROR($E61*SUMIF(DAILYLOG!BT$27:BT$1500,$C61,DAILYLOG!BU$27:BU$1500),0)</f>
        <v>0</v>
      </c>
      <c r="BY61" s="83"/>
      <c r="BZ61" s="83"/>
      <c r="CA61" s="83">
        <f>IFERROR($E61*SUMIF(DAILYLOG!BW$27:BW$1500,$C61,DAILYLOG!BX$27:BX$1500),0)</f>
        <v>63.8</v>
      </c>
      <c r="CB61" s="83"/>
      <c r="CC61" s="83"/>
      <c r="CD61" s="83">
        <f>IFERROR($E61*SUMIF(DAILYLOG!BZ$27:BZ$1500,$C61,DAILYLOG!CA$27:CA$1500),0)</f>
        <v>0</v>
      </c>
      <c r="CE61" s="83"/>
      <c r="CF61" s="83"/>
      <c r="CG61" s="83">
        <f>IFERROR($E61*SUMIF(DAILYLOG!CC$27:CC$1500,$C61,DAILYLOG!CD$27:CD$1500),0)</f>
        <v>0</v>
      </c>
      <c r="CH61" s="83"/>
      <c r="CI61" s="83"/>
      <c r="CJ61" s="83">
        <f>IFERROR($E61*SUMIF(DAILYLOG!CF$27:CF$1500,$C61,DAILYLOG!CG$27:CG$1500),0)</f>
        <v>0</v>
      </c>
      <c r="CK61" s="83"/>
      <c r="CL61" s="83"/>
      <c r="CM61" s="83">
        <f>IFERROR($E61*SUMIF(DAILYLOG!CI$27:CI$1500,$C61,DAILYLOG!CJ$27:CJ$1500),0)</f>
        <v>0</v>
      </c>
      <c r="CN61" s="83"/>
      <c r="CO61" s="83"/>
      <c r="CP61" s="83">
        <f>IFERROR($E61*SUMIF(DAILYLOG!CL$27:CL$1500,$C61,DAILYLOG!CM$27:CM$1500),0)</f>
        <v>0</v>
      </c>
      <c r="CQ61" s="83"/>
      <c r="CR61" s="83"/>
      <c r="CS61" s="83">
        <f>IFERROR($E61*SUMIF(DAILYLOG!CO$27:CO$1500,$C61,DAILYLOG!CP$27:CP$1500),0)</f>
        <v>0</v>
      </c>
      <c r="CT61" s="124"/>
    </row>
    <row r="62" spans="1:98" s="125" customFormat="1" ht="16.5" hidden="1" customHeight="1" outlineLevel="2">
      <c r="B62" s="130"/>
      <c r="C62" s="132" t="s">
        <v>505</v>
      </c>
      <c r="D62" s="136" t="s">
        <v>6</v>
      </c>
      <c r="E62" s="137">
        <v>1</v>
      </c>
      <c r="F62" s="135">
        <f t="shared" si="7"/>
        <v>3740.8999999999996</v>
      </c>
      <c r="G62" s="83">
        <f>IFERROR($E62*SUMIF(DAILYLOG!C$27:C$1500,$C62,DAILYLOG!D$27:D$1500),0)</f>
        <v>240</v>
      </c>
      <c r="H62" s="83"/>
      <c r="I62" s="83"/>
      <c r="J62" s="83">
        <f>IFERROR($E62*SUMIF(DAILYLOG!F$27:F$1500,$C62,DAILYLOG!G$27:G$1500),0)</f>
        <v>0</v>
      </c>
      <c r="K62" s="83"/>
      <c r="L62" s="83"/>
      <c r="M62" s="83">
        <f>IFERROR($E62*SUMIF(DAILYLOG!I$27:I$1500,$C62,DAILYLOG!J$27:J$1500),0)</f>
        <v>0</v>
      </c>
      <c r="N62" s="83"/>
      <c r="O62" s="83"/>
      <c r="P62" s="83">
        <f>IFERROR($E62*SUMIF(DAILYLOG!L$27:L$1500,$C62,DAILYLOG!M$27:M$1500),0)</f>
        <v>0</v>
      </c>
      <c r="Q62" s="83"/>
      <c r="R62" s="83"/>
      <c r="S62" s="83">
        <f>IFERROR($E62*SUMIF(DAILYLOG!O$27:O$1500,$C62,DAILYLOG!P$27:P$1500),0)</f>
        <v>0</v>
      </c>
      <c r="T62" s="83"/>
      <c r="U62" s="83"/>
      <c r="V62" s="83">
        <f>IFERROR($E62*SUMIF(DAILYLOG!R$27:R$1500,$C62,DAILYLOG!S$27:S$1500),0)</f>
        <v>0</v>
      </c>
      <c r="W62" s="83"/>
      <c r="X62" s="83"/>
      <c r="Y62" s="83">
        <f>IFERROR($E62*SUMIF(DAILYLOG!U$27:U$1500,$C62,DAILYLOG!V$27:V$1500),0)</f>
        <v>1292.9000000000001</v>
      </c>
      <c r="Z62" s="83"/>
      <c r="AA62" s="83"/>
      <c r="AB62" s="83">
        <f>IFERROR($E62*SUMIF(DAILYLOG!X$27:X$1500,$C62,DAILYLOG!Y$27:Y$1500),0)</f>
        <v>0</v>
      </c>
      <c r="AC62" s="83"/>
      <c r="AD62" s="83"/>
      <c r="AE62" s="83">
        <f>IFERROR($E62*SUMIF(DAILYLOG!AA$27:AA$1500,$C62,DAILYLOG!AB$27:AB$1500),0)</f>
        <v>0</v>
      </c>
      <c r="AF62" s="83"/>
      <c r="AG62" s="83"/>
      <c r="AH62" s="83">
        <f>IFERROR($E62*SUMIF(DAILYLOG!AD$27:AD$1500,$C62,DAILYLOG!AE$27:AE$1500),0)</f>
        <v>0</v>
      </c>
      <c r="AI62" s="83"/>
      <c r="AJ62" s="83"/>
      <c r="AK62" s="83">
        <f>IFERROR($E62*SUMIF(DAILYLOG!AG$27:AG$1500,$C62,DAILYLOG!AH$27:AH$1500),0)</f>
        <v>0</v>
      </c>
      <c r="AL62" s="83"/>
      <c r="AM62" s="83"/>
      <c r="AN62" s="83">
        <f>IFERROR($E62*SUMIF(DAILYLOG!AJ$27:AJ$1500,$C62,DAILYLOG!AK$27:AK$1500),0)</f>
        <v>0</v>
      </c>
      <c r="AO62" s="83"/>
      <c r="AP62" s="83"/>
      <c r="AQ62" s="83">
        <f>IFERROR($E62*SUMIF(DAILYLOG!AM$27:AM$1500,$C62,DAILYLOG!AN$27:AN$1500),0)</f>
        <v>0</v>
      </c>
      <c r="AR62" s="83"/>
      <c r="AS62" s="83"/>
      <c r="AT62" s="83">
        <f>IFERROR($E62*SUMIF(DAILYLOG!AP$27:AP$1500,$C62,DAILYLOG!AQ$27:AQ$1500),0)</f>
        <v>0</v>
      </c>
      <c r="AU62" s="83"/>
      <c r="AV62" s="83"/>
      <c r="AW62" s="83">
        <f>IFERROR($E62*SUMIF(DAILYLOG!AS$27:AS$1500,$C62,DAILYLOG!AT$27:AT$1500),0)</f>
        <v>0</v>
      </c>
      <c r="AX62" s="83"/>
      <c r="AY62" s="83"/>
      <c r="AZ62" s="83">
        <f>IFERROR($E62*SUMIF(DAILYLOG!AV$27:AV$1500,$C62,DAILYLOG!AW$27:AW$1500),0)</f>
        <v>0</v>
      </c>
      <c r="BA62" s="83"/>
      <c r="BB62" s="83"/>
      <c r="BC62" s="83">
        <f>IFERROR($E62*SUMIF(DAILYLOG!AY$27:AY$1500,$C62,DAILYLOG!AZ$27:AZ$1500),0)</f>
        <v>237.8</v>
      </c>
      <c r="BD62" s="83"/>
      <c r="BE62" s="83"/>
      <c r="BF62" s="83">
        <f>IFERROR($E62*SUMIF(DAILYLOG!BB$27:BB$1500,$C62,DAILYLOG!BC$27:BC$1500),0)</f>
        <v>0</v>
      </c>
      <c r="BG62" s="83"/>
      <c r="BH62" s="83"/>
      <c r="BI62" s="83">
        <f>IFERROR($E62*SUMIF(DAILYLOG!BE$27:BE$1500,$C62,DAILYLOG!BF$27:BF$1500),0)</f>
        <v>0</v>
      </c>
      <c r="BJ62" s="83"/>
      <c r="BK62" s="83"/>
      <c r="BL62" s="83">
        <f>IFERROR($E62*SUMIF(DAILYLOG!BH$27:BH$1500,$C62,DAILYLOG!BI$27:BI$1500),0)</f>
        <v>267.89999999999998</v>
      </c>
      <c r="BM62" s="83"/>
      <c r="BN62" s="83"/>
      <c r="BO62" s="83">
        <f>IFERROR($E62*SUMIF(DAILYLOG!BK$27:BK$1500,$C62,DAILYLOG!BL$27:BL$1500),0)</f>
        <v>150</v>
      </c>
      <c r="BP62" s="83"/>
      <c r="BQ62" s="83"/>
      <c r="BR62" s="83">
        <f>IFERROR($E62*SUMIF(DAILYLOG!BN$27:BN$1500,$C62,DAILYLOG!BO$27:BO$1500),0)</f>
        <v>22.8</v>
      </c>
      <c r="BS62" s="83"/>
      <c r="BT62" s="83"/>
      <c r="BU62" s="83">
        <f>IFERROR($E62*SUMIF(DAILYLOG!BQ$27:BQ$1500,$C62,DAILYLOG!BR$27:BR$1500),0)</f>
        <v>1089.8</v>
      </c>
      <c r="BV62" s="83"/>
      <c r="BW62" s="83"/>
      <c r="BX62" s="83">
        <f>IFERROR($E62*SUMIF(DAILYLOG!BT$27:BT$1500,$C62,DAILYLOG!BU$27:BU$1500),0)</f>
        <v>0</v>
      </c>
      <c r="BY62" s="83"/>
      <c r="BZ62" s="83"/>
      <c r="CA62" s="83">
        <f>IFERROR($E62*SUMIF(DAILYLOG!BW$27:BW$1500,$C62,DAILYLOG!BX$27:BX$1500),0)</f>
        <v>439.7</v>
      </c>
      <c r="CB62" s="83"/>
      <c r="CC62" s="83"/>
      <c r="CD62" s="83">
        <f>IFERROR($E62*SUMIF(DAILYLOG!BZ$27:BZ$1500,$C62,DAILYLOG!CA$27:CA$1500),0)</f>
        <v>0</v>
      </c>
      <c r="CE62" s="83"/>
      <c r="CF62" s="83"/>
      <c r="CG62" s="83">
        <f>IFERROR($E62*SUMIF(DAILYLOG!CC$27:CC$1500,$C62,DAILYLOG!CD$27:CD$1500),0)</f>
        <v>0</v>
      </c>
      <c r="CH62" s="83"/>
      <c r="CI62" s="83"/>
      <c r="CJ62" s="83">
        <f>IFERROR($E62*SUMIF(DAILYLOG!CF$27:CF$1500,$C62,DAILYLOG!CG$27:CG$1500),0)</f>
        <v>0</v>
      </c>
      <c r="CK62" s="83"/>
      <c r="CL62" s="83"/>
      <c r="CM62" s="83">
        <f>IFERROR($E62*SUMIF(DAILYLOG!CI$27:CI$1500,$C62,DAILYLOG!CJ$27:CJ$1500),0)</f>
        <v>0</v>
      </c>
      <c r="CN62" s="83"/>
      <c r="CO62" s="83"/>
      <c r="CP62" s="83">
        <f>IFERROR($E62*SUMIF(DAILYLOG!CL$27:CL$1500,$C62,DAILYLOG!CM$27:CM$1500),0)</f>
        <v>0</v>
      </c>
      <c r="CQ62" s="83"/>
      <c r="CR62" s="83"/>
      <c r="CS62" s="83">
        <f>IFERROR($E62*SUMIF(DAILYLOG!CO$27:CO$1500,$C62,DAILYLOG!CP$27:CP$1500),0)</f>
        <v>0</v>
      </c>
      <c r="CT62" s="124"/>
    </row>
    <row r="63" spans="1:98" s="125" customFormat="1" ht="16.5" hidden="1" customHeight="1" outlineLevel="2">
      <c r="B63" s="130"/>
      <c r="C63" s="132" t="s">
        <v>510</v>
      </c>
      <c r="D63" s="136" t="s">
        <v>6</v>
      </c>
      <c r="E63" s="137">
        <v>1</v>
      </c>
      <c r="F63" s="135">
        <f t="shared" si="7"/>
        <v>0</v>
      </c>
      <c r="G63" s="83">
        <f>IFERROR($E63*SUMIF(DAILYLOG!C$27:C$1500,$C63,DAILYLOG!D$27:D$1500),0)</f>
        <v>0</v>
      </c>
      <c r="H63" s="83"/>
      <c r="I63" s="83"/>
      <c r="J63" s="83">
        <f>IFERROR($E63*SUMIF(DAILYLOG!F$27:F$1500,$C63,DAILYLOG!G$27:G$1500),0)</f>
        <v>0</v>
      </c>
      <c r="K63" s="83"/>
      <c r="L63" s="83"/>
      <c r="M63" s="83">
        <f>IFERROR($E63*SUMIF(DAILYLOG!I$27:I$1500,$C63,DAILYLOG!J$27:J$1500),0)</f>
        <v>0</v>
      </c>
      <c r="N63" s="83"/>
      <c r="O63" s="83"/>
      <c r="P63" s="83">
        <f>IFERROR($E63*SUMIF(DAILYLOG!L$27:L$1500,$C63,DAILYLOG!M$27:M$1500),0)</f>
        <v>0</v>
      </c>
      <c r="Q63" s="83"/>
      <c r="R63" s="83"/>
      <c r="S63" s="83">
        <f>IFERROR($E63*SUMIF(DAILYLOG!O$27:O$1500,$C63,DAILYLOG!P$27:P$1500),0)</f>
        <v>0</v>
      </c>
      <c r="T63" s="83"/>
      <c r="U63" s="83"/>
      <c r="V63" s="83">
        <f>IFERROR($E63*SUMIF(DAILYLOG!R$27:R$1500,$C63,DAILYLOG!S$27:S$1500),0)</f>
        <v>0</v>
      </c>
      <c r="W63" s="83"/>
      <c r="X63" s="83"/>
      <c r="Y63" s="83">
        <f>IFERROR($E63*SUMIF(DAILYLOG!U$27:U$1500,$C63,DAILYLOG!V$27:V$1500),0)</f>
        <v>0</v>
      </c>
      <c r="Z63" s="83"/>
      <c r="AA63" s="83"/>
      <c r="AB63" s="83">
        <f>IFERROR($E63*SUMIF(DAILYLOG!X$27:X$1500,$C63,DAILYLOG!Y$27:Y$1500),0)</f>
        <v>0</v>
      </c>
      <c r="AC63" s="83"/>
      <c r="AD63" s="83"/>
      <c r="AE63" s="83">
        <f>IFERROR($E63*SUMIF(DAILYLOG!AA$27:AA$1500,$C63,DAILYLOG!AB$27:AB$1500),0)</f>
        <v>0</v>
      </c>
      <c r="AF63" s="83"/>
      <c r="AG63" s="83"/>
      <c r="AH63" s="83">
        <f>IFERROR($E63*SUMIF(DAILYLOG!AD$27:AD$1500,$C63,DAILYLOG!AE$27:AE$1500),0)</f>
        <v>0</v>
      </c>
      <c r="AI63" s="83"/>
      <c r="AJ63" s="83"/>
      <c r="AK63" s="83">
        <f>IFERROR($E63*SUMIF(DAILYLOG!AG$27:AG$1500,$C63,DAILYLOG!AH$27:AH$1500),0)</f>
        <v>0</v>
      </c>
      <c r="AL63" s="83"/>
      <c r="AM63" s="83"/>
      <c r="AN63" s="83">
        <f>IFERROR($E63*SUMIF(DAILYLOG!AJ$27:AJ$1500,$C63,DAILYLOG!AK$27:AK$1500),0)</f>
        <v>0</v>
      </c>
      <c r="AO63" s="83"/>
      <c r="AP63" s="83"/>
      <c r="AQ63" s="83">
        <f>IFERROR($E63*SUMIF(DAILYLOG!AM$27:AM$1500,$C63,DAILYLOG!AN$27:AN$1500),0)</f>
        <v>0</v>
      </c>
      <c r="AR63" s="83"/>
      <c r="AS63" s="83"/>
      <c r="AT63" s="83">
        <f>IFERROR($E63*SUMIF(DAILYLOG!AP$27:AP$1500,$C63,DAILYLOG!AQ$27:AQ$1500),0)</f>
        <v>0</v>
      </c>
      <c r="AU63" s="83"/>
      <c r="AV63" s="83"/>
      <c r="AW63" s="83">
        <f>IFERROR($E63*SUMIF(DAILYLOG!AS$27:AS$1500,$C63,DAILYLOG!AT$27:AT$1500),0)</f>
        <v>0</v>
      </c>
      <c r="AX63" s="83"/>
      <c r="AY63" s="83"/>
      <c r="AZ63" s="83">
        <f>IFERROR($E63*SUMIF(DAILYLOG!AV$27:AV$1500,$C63,DAILYLOG!AW$27:AW$1500),0)</f>
        <v>0</v>
      </c>
      <c r="BA63" s="83"/>
      <c r="BB63" s="83"/>
      <c r="BC63" s="83">
        <f>IFERROR($E63*SUMIF(DAILYLOG!AY$27:AY$1500,$C63,DAILYLOG!AZ$27:AZ$1500),0)</f>
        <v>0</v>
      </c>
      <c r="BD63" s="83"/>
      <c r="BE63" s="83"/>
      <c r="BF63" s="83">
        <f>IFERROR($E63*SUMIF(DAILYLOG!BB$27:BB$1500,$C63,DAILYLOG!BC$27:BC$1500),0)</f>
        <v>0</v>
      </c>
      <c r="BG63" s="83"/>
      <c r="BH63" s="83"/>
      <c r="BI63" s="83">
        <f>IFERROR($E63*SUMIF(DAILYLOG!BE$27:BE$1500,$C63,DAILYLOG!BF$27:BF$1500),0)</f>
        <v>0</v>
      </c>
      <c r="BJ63" s="83"/>
      <c r="BK63" s="83"/>
      <c r="BL63" s="83">
        <f>IFERROR($E63*SUMIF(DAILYLOG!BH$27:BH$1500,$C63,DAILYLOG!BI$27:BI$1500),0)</f>
        <v>0</v>
      </c>
      <c r="BM63" s="83"/>
      <c r="BN63" s="83"/>
      <c r="BO63" s="83">
        <f>IFERROR($E63*SUMIF(DAILYLOG!BK$27:BK$1500,$C63,DAILYLOG!BL$27:BL$1500),0)</f>
        <v>0</v>
      </c>
      <c r="BP63" s="83"/>
      <c r="BQ63" s="83"/>
      <c r="BR63" s="83">
        <f>IFERROR($E63*SUMIF(DAILYLOG!BN$27:BN$1500,$C63,DAILYLOG!BO$27:BO$1500),0)</f>
        <v>0</v>
      </c>
      <c r="BS63" s="83"/>
      <c r="BT63" s="83"/>
      <c r="BU63" s="83">
        <f>IFERROR($E63*SUMIF(DAILYLOG!BQ$27:BQ$1500,$C63,DAILYLOG!BR$27:BR$1500),0)</f>
        <v>0</v>
      </c>
      <c r="BV63" s="83"/>
      <c r="BW63" s="83"/>
      <c r="BX63" s="83">
        <f>IFERROR($E63*SUMIF(DAILYLOG!BT$27:BT$1500,$C63,DAILYLOG!BU$27:BU$1500),0)</f>
        <v>0</v>
      </c>
      <c r="BY63" s="83"/>
      <c r="BZ63" s="83"/>
      <c r="CA63" s="83">
        <f>IFERROR($E63*SUMIF(DAILYLOG!BW$27:BW$1500,$C63,DAILYLOG!BX$27:BX$1500),0)</f>
        <v>0</v>
      </c>
      <c r="CB63" s="83"/>
      <c r="CC63" s="83"/>
      <c r="CD63" s="83">
        <f>IFERROR($E63*SUMIF(DAILYLOG!BZ$27:BZ$1500,$C63,DAILYLOG!CA$27:CA$1500),0)</f>
        <v>0</v>
      </c>
      <c r="CE63" s="83"/>
      <c r="CF63" s="83"/>
      <c r="CG63" s="83">
        <f>IFERROR($E63*SUMIF(DAILYLOG!CC$27:CC$1500,$C63,DAILYLOG!CD$27:CD$1500),0)</f>
        <v>0</v>
      </c>
      <c r="CH63" s="83"/>
      <c r="CI63" s="83"/>
      <c r="CJ63" s="83">
        <f>IFERROR($E63*SUMIF(DAILYLOG!CF$27:CF$1500,$C63,DAILYLOG!CG$27:CG$1500),0)</f>
        <v>0</v>
      </c>
      <c r="CK63" s="83"/>
      <c r="CL63" s="83"/>
      <c r="CM63" s="83">
        <f>IFERROR($E63*SUMIF(DAILYLOG!CI$27:CI$1500,$C63,DAILYLOG!CJ$27:CJ$1500),0)</f>
        <v>0</v>
      </c>
      <c r="CN63" s="83"/>
      <c r="CO63" s="83"/>
      <c r="CP63" s="83">
        <f>IFERROR($E63*SUMIF(DAILYLOG!CL$27:CL$1500,$C63,DAILYLOG!CM$27:CM$1500),0)</f>
        <v>0</v>
      </c>
      <c r="CQ63" s="83"/>
      <c r="CR63" s="83"/>
      <c r="CS63" s="83">
        <f>IFERROR($E63*SUMIF(DAILYLOG!CO$27:CO$1500,$C63,DAILYLOG!CP$27:CP$1500),0)</f>
        <v>0</v>
      </c>
      <c r="CT63" s="124"/>
    </row>
    <row r="64" spans="1:98" s="125" customFormat="1" ht="16.5" hidden="1" customHeight="1" outlineLevel="2">
      <c r="B64" s="130"/>
      <c r="C64" s="132" t="s">
        <v>506</v>
      </c>
      <c r="D64" s="136" t="s">
        <v>6</v>
      </c>
      <c r="E64" s="137">
        <v>1</v>
      </c>
      <c r="F64" s="135">
        <f t="shared" si="7"/>
        <v>0</v>
      </c>
      <c r="G64" s="83">
        <f>IFERROR($E64*SUMIF(DAILYLOG!C$27:C$1500,$C64,DAILYLOG!D$27:D$1500),0)</f>
        <v>0</v>
      </c>
      <c r="H64" s="83"/>
      <c r="I64" s="83"/>
      <c r="J64" s="83">
        <f>IFERROR($E64*SUMIF(DAILYLOG!F$27:F$1500,$C64,DAILYLOG!G$27:G$1500),0)</f>
        <v>0</v>
      </c>
      <c r="K64" s="83"/>
      <c r="L64" s="83"/>
      <c r="M64" s="83">
        <f>IFERROR($E64*SUMIF(DAILYLOG!I$27:I$1500,$C64,DAILYLOG!J$27:J$1500),0)</f>
        <v>0</v>
      </c>
      <c r="N64" s="83"/>
      <c r="O64" s="83"/>
      <c r="P64" s="83">
        <f>IFERROR($E64*SUMIF(DAILYLOG!L$27:L$1500,$C64,DAILYLOG!M$27:M$1500),0)</f>
        <v>0</v>
      </c>
      <c r="Q64" s="83"/>
      <c r="R64" s="83"/>
      <c r="S64" s="83">
        <f>IFERROR($E64*SUMIF(DAILYLOG!O$27:O$1500,$C64,DAILYLOG!P$27:P$1500),0)</f>
        <v>0</v>
      </c>
      <c r="T64" s="83"/>
      <c r="U64" s="83"/>
      <c r="V64" s="83">
        <f>IFERROR($E64*SUMIF(DAILYLOG!R$27:R$1500,$C64,DAILYLOG!S$27:S$1500),0)</f>
        <v>0</v>
      </c>
      <c r="W64" s="83"/>
      <c r="X64" s="83"/>
      <c r="Y64" s="83">
        <f>IFERROR($E64*SUMIF(DAILYLOG!U$27:U$1500,$C64,DAILYLOG!V$27:V$1500),0)</f>
        <v>0</v>
      </c>
      <c r="Z64" s="83"/>
      <c r="AA64" s="83"/>
      <c r="AB64" s="83">
        <f>IFERROR($E64*SUMIF(DAILYLOG!X$27:X$1500,$C64,DAILYLOG!Y$27:Y$1500),0)</f>
        <v>0</v>
      </c>
      <c r="AC64" s="83"/>
      <c r="AD64" s="83"/>
      <c r="AE64" s="83">
        <f>IFERROR($E64*SUMIF(DAILYLOG!AA$27:AA$1500,$C64,DAILYLOG!AB$27:AB$1500),0)</f>
        <v>0</v>
      </c>
      <c r="AF64" s="83"/>
      <c r="AG64" s="83"/>
      <c r="AH64" s="83">
        <f>IFERROR($E64*SUMIF(DAILYLOG!AD$27:AD$1500,$C64,DAILYLOG!AE$27:AE$1500),0)</f>
        <v>0</v>
      </c>
      <c r="AI64" s="83"/>
      <c r="AJ64" s="83"/>
      <c r="AK64" s="83">
        <f>IFERROR($E64*SUMIF(DAILYLOG!AG$27:AG$1500,$C64,DAILYLOG!AH$27:AH$1500),0)</f>
        <v>0</v>
      </c>
      <c r="AL64" s="83"/>
      <c r="AM64" s="83"/>
      <c r="AN64" s="83">
        <f>IFERROR($E64*SUMIF(DAILYLOG!AJ$27:AJ$1500,$C64,DAILYLOG!AK$27:AK$1500),0)</f>
        <v>0</v>
      </c>
      <c r="AO64" s="83"/>
      <c r="AP64" s="83"/>
      <c r="AQ64" s="83">
        <f>IFERROR($E64*SUMIF(DAILYLOG!AM$27:AM$1500,$C64,DAILYLOG!AN$27:AN$1500),0)</f>
        <v>0</v>
      </c>
      <c r="AR64" s="83"/>
      <c r="AS64" s="83"/>
      <c r="AT64" s="83">
        <f>IFERROR($E64*SUMIF(DAILYLOG!AP$27:AP$1500,$C64,DAILYLOG!AQ$27:AQ$1500),0)</f>
        <v>0</v>
      </c>
      <c r="AU64" s="83"/>
      <c r="AV64" s="83"/>
      <c r="AW64" s="83">
        <f>IFERROR($E64*SUMIF(DAILYLOG!AS$27:AS$1500,$C64,DAILYLOG!AT$27:AT$1500),0)</f>
        <v>0</v>
      </c>
      <c r="AX64" s="83"/>
      <c r="AY64" s="83"/>
      <c r="AZ64" s="83">
        <f>IFERROR($E64*SUMIF(DAILYLOG!AV$27:AV$1500,$C64,DAILYLOG!AW$27:AW$1500),0)</f>
        <v>0</v>
      </c>
      <c r="BA64" s="83"/>
      <c r="BB64" s="83"/>
      <c r="BC64" s="83">
        <f>IFERROR($E64*SUMIF(DAILYLOG!AY$27:AY$1500,$C64,DAILYLOG!AZ$27:AZ$1500),0)</f>
        <v>0</v>
      </c>
      <c r="BD64" s="83"/>
      <c r="BE64" s="83"/>
      <c r="BF64" s="83">
        <f>IFERROR($E64*SUMIF(DAILYLOG!BB$27:BB$1500,$C64,DAILYLOG!BC$27:BC$1500),0)</f>
        <v>0</v>
      </c>
      <c r="BG64" s="83"/>
      <c r="BH64" s="83"/>
      <c r="BI64" s="83">
        <f>IFERROR($E64*SUMIF(DAILYLOG!BE$27:BE$1500,$C64,DAILYLOG!BF$27:BF$1500),0)</f>
        <v>0</v>
      </c>
      <c r="BJ64" s="83"/>
      <c r="BK64" s="83"/>
      <c r="BL64" s="83">
        <f>IFERROR($E64*SUMIF(DAILYLOG!BH$27:BH$1500,$C64,DAILYLOG!BI$27:BI$1500),0)</f>
        <v>0</v>
      </c>
      <c r="BM64" s="83"/>
      <c r="BN64" s="83"/>
      <c r="BO64" s="83">
        <f>IFERROR($E64*SUMIF(DAILYLOG!BK$27:BK$1500,$C64,DAILYLOG!BL$27:BL$1500),0)</f>
        <v>0</v>
      </c>
      <c r="BP64" s="83"/>
      <c r="BQ64" s="83"/>
      <c r="BR64" s="83">
        <f>IFERROR($E64*SUMIF(DAILYLOG!BN$27:BN$1500,$C64,DAILYLOG!BO$27:BO$1500),0)</f>
        <v>0</v>
      </c>
      <c r="BS64" s="83"/>
      <c r="BT64" s="83"/>
      <c r="BU64" s="83">
        <f>IFERROR($E64*SUMIF(DAILYLOG!BQ$27:BQ$1500,$C64,DAILYLOG!BR$27:BR$1500),0)</f>
        <v>0</v>
      </c>
      <c r="BV64" s="83"/>
      <c r="BW64" s="83"/>
      <c r="BX64" s="83">
        <f>IFERROR($E64*SUMIF(DAILYLOG!BT$27:BT$1500,$C64,DAILYLOG!BU$27:BU$1500),0)</f>
        <v>0</v>
      </c>
      <c r="BY64" s="83"/>
      <c r="BZ64" s="83"/>
      <c r="CA64" s="83">
        <f>IFERROR($E64*SUMIF(DAILYLOG!BW$27:BW$1500,$C64,DAILYLOG!BX$27:BX$1500),0)</f>
        <v>0</v>
      </c>
      <c r="CB64" s="83"/>
      <c r="CC64" s="83"/>
      <c r="CD64" s="83">
        <f>IFERROR($E64*SUMIF(DAILYLOG!BZ$27:BZ$1500,$C64,DAILYLOG!CA$27:CA$1500),0)</f>
        <v>0</v>
      </c>
      <c r="CE64" s="83"/>
      <c r="CF64" s="83"/>
      <c r="CG64" s="83">
        <f>IFERROR($E64*SUMIF(DAILYLOG!CC$27:CC$1500,$C64,DAILYLOG!CD$27:CD$1500),0)</f>
        <v>0</v>
      </c>
      <c r="CH64" s="83"/>
      <c r="CI64" s="83"/>
      <c r="CJ64" s="83">
        <f>IFERROR($E64*SUMIF(DAILYLOG!CF$27:CF$1500,$C64,DAILYLOG!CG$27:CG$1500),0)</f>
        <v>0</v>
      </c>
      <c r="CK64" s="83"/>
      <c r="CL64" s="83"/>
      <c r="CM64" s="83">
        <f>IFERROR($E64*SUMIF(DAILYLOG!CI$27:CI$1500,$C64,DAILYLOG!CJ$27:CJ$1500),0)</f>
        <v>0</v>
      </c>
      <c r="CN64" s="83"/>
      <c r="CO64" s="83"/>
      <c r="CP64" s="83">
        <f>IFERROR($E64*SUMIF(DAILYLOG!CL$27:CL$1500,$C64,DAILYLOG!CM$27:CM$1500),0)</f>
        <v>0</v>
      </c>
      <c r="CQ64" s="83"/>
      <c r="CR64" s="83"/>
      <c r="CS64" s="83">
        <f>IFERROR($E64*SUMIF(DAILYLOG!CO$27:CO$1500,$C64,DAILYLOG!CP$27:CP$1500),0)</f>
        <v>0</v>
      </c>
      <c r="CT64" s="124"/>
    </row>
    <row r="65" spans="1:98" s="125" customFormat="1" ht="16.5" hidden="1" customHeight="1" outlineLevel="2">
      <c r="B65" s="130"/>
      <c r="C65" s="132" t="s">
        <v>535</v>
      </c>
      <c r="D65" s="136" t="s">
        <v>6</v>
      </c>
      <c r="E65" s="137">
        <v>1</v>
      </c>
      <c r="F65" s="135">
        <f t="shared" si="7"/>
        <v>1284.7999999999997</v>
      </c>
      <c r="G65" s="83">
        <f>IFERROR($E65*SUMIF(DAILYLOG!C$27:C$1500,$C65,DAILYLOG!D$27:D$1500),0)</f>
        <v>136.30000000000001</v>
      </c>
      <c r="H65" s="83"/>
      <c r="I65" s="83"/>
      <c r="J65" s="83">
        <f>IFERROR($E65*SUMIF(DAILYLOG!F$27:F$1500,$C65,DAILYLOG!G$27:G$1500),0)</f>
        <v>218.2</v>
      </c>
      <c r="K65" s="83"/>
      <c r="L65" s="83"/>
      <c r="M65" s="83">
        <f>IFERROR($E65*SUMIF(DAILYLOG!I$27:I$1500,$C65,DAILYLOG!J$27:J$1500),0)</f>
        <v>0</v>
      </c>
      <c r="N65" s="83"/>
      <c r="O65" s="83"/>
      <c r="P65" s="83">
        <f>IFERROR($E65*SUMIF(DAILYLOG!L$27:L$1500,$C65,DAILYLOG!M$27:M$1500),0)</f>
        <v>0</v>
      </c>
      <c r="Q65" s="83"/>
      <c r="R65" s="83"/>
      <c r="S65" s="83">
        <f>IFERROR($E65*SUMIF(DAILYLOG!O$27:O$1500,$C65,DAILYLOG!P$27:P$1500),0)</f>
        <v>0</v>
      </c>
      <c r="T65" s="83"/>
      <c r="U65" s="83"/>
      <c r="V65" s="83">
        <f>IFERROR($E65*SUMIF(DAILYLOG!R$27:R$1500,$C65,DAILYLOG!S$27:S$1500),0)</f>
        <v>0</v>
      </c>
      <c r="W65" s="83"/>
      <c r="X65" s="83"/>
      <c r="Y65" s="83">
        <f>IFERROR($E65*SUMIF(DAILYLOG!U$27:U$1500,$C65,DAILYLOG!V$27:V$1500),0)</f>
        <v>72</v>
      </c>
      <c r="Z65" s="83"/>
      <c r="AA65" s="83"/>
      <c r="AB65" s="83">
        <f>IFERROR($E65*SUMIF(DAILYLOG!X$27:X$1500,$C65,DAILYLOG!Y$27:Y$1500),0)</f>
        <v>0</v>
      </c>
      <c r="AC65" s="83"/>
      <c r="AD65" s="83"/>
      <c r="AE65" s="83">
        <f>IFERROR($E65*SUMIF(DAILYLOG!AA$27:AA$1500,$C65,DAILYLOG!AB$27:AB$1500),0)</f>
        <v>87.2</v>
      </c>
      <c r="AF65" s="83"/>
      <c r="AG65" s="83"/>
      <c r="AH65" s="83">
        <f>IFERROR($E65*SUMIF(DAILYLOG!AD$27:AD$1500,$C65,DAILYLOG!AE$27:AE$1500),0)</f>
        <v>0</v>
      </c>
      <c r="AI65" s="83"/>
      <c r="AJ65" s="83"/>
      <c r="AK65" s="83">
        <f>IFERROR($E65*SUMIF(DAILYLOG!AG$27:AG$1500,$C65,DAILYLOG!AH$27:AH$1500),0)</f>
        <v>194.9</v>
      </c>
      <c r="AL65" s="83"/>
      <c r="AM65" s="83"/>
      <c r="AN65" s="83">
        <f>IFERROR($E65*SUMIF(DAILYLOG!AJ$27:AJ$1500,$C65,DAILYLOG!AK$27:AK$1500),0)</f>
        <v>176.7</v>
      </c>
      <c r="AO65" s="83"/>
      <c r="AP65" s="83"/>
      <c r="AQ65" s="83">
        <f>IFERROR($E65*SUMIF(DAILYLOG!AM$27:AM$1500,$C65,DAILYLOG!AN$27:AN$1500),0)</f>
        <v>0</v>
      </c>
      <c r="AR65" s="83"/>
      <c r="AS65" s="83"/>
      <c r="AT65" s="83">
        <f>IFERROR($E65*SUMIF(DAILYLOG!AP$27:AP$1500,$C65,DAILYLOG!AQ$27:AQ$1500),0)</f>
        <v>0</v>
      </c>
      <c r="AU65" s="83"/>
      <c r="AV65" s="83"/>
      <c r="AW65" s="83">
        <f>IFERROR($E65*SUMIF(DAILYLOG!AS$27:AS$1500,$C65,DAILYLOG!AT$27:AT$1500),0)</f>
        <v>0</v>
      </c>
      <c r="AX65" s="83"/>
      <c r="AY65" s="83"/>
      <c r="AZ65" s="83">
        <f>IFERROR($E65*SUMIF(DAILYLOG!AV$27:AV$1500,$C65,DAILYLOG!AW$27:AW$1500),0)</f>
        <v>0</v>
      </c>
      <c r="BA65" s="83"/>
      <c r="BB65" s="83"/>
      <c r="BC65" s="83">
        <f>IFERROR($E65*SUMIF(DAILYLOG!AY$27:AY$1500,$C65,DAILYLOG!AZ$27:AZ$1500),0)</f>
        <v>193.1</v>
      </c>
      <c r="BD65" s="83"/>
      <c r="BE65" s="83"/>
      <c r="BF65" s="83">
        <f>IFERROR($E65*SUMIF(DAILYLOG!BB$27:BB$1500,$C65,DAILYLOG!BC$27:BC$1500),0)</f>
        <v>0</v>
      </c>
      <c r="BG65" s="83"/>
      <c r="BH65" s="83"/>
      <c r="BI65" s="83">
        <f>IFERROR($E65*SUMIF(DAILYLOG!BE$27:BE$1500,$C65,DAILYLOG!BF$27:BF$1500),0)</f>
        <v>0</v>
      </c>
      <c r="BJ65" s="83"/>
      <c r="BK65" s="83"/>
      <c r="BL65" s="83">
        <f>IFERROR($E65*SUMIF(DAILYLOG!BH$27:BH$1500,$C65,DAILYLOG!BI$27:BI$1500),0)</f>
        <v>106.1</v>
      </c>
      <c r="BM65" s="83"/>
      <c r="BN65" s="83"/>
      <c r="BO65" s="83">
        <f>IFERROR($E65*SUMIF(DAILYLOG!BK$27:BK$1500,$C65,DAILYLOG!BL$27:BL$1500),0)</f>
        <v>0</v>
      </c>
      <c r="BP65" s="83"/>
      <c r="BQ65" s="83"/>
      <c r="BR65" s="83">
        <f>IFERROR($E65*SUMIF(DAILYLOG!BN$27:BN$1500,$C65,DAILYLOG!BO$27:BO$1500),0)</f>
        <v>0</v>
      </c>
      <c r="BS65" s="83"/>
      <c r="BT65" s="83"/>
      <c r="BU65" s="83">
        <f>IFERROR($E65*SUMIF(DAILYLOG!BQ$27:BQ$1500,$C65,DAILYLOG!BR$27:BR$1500),0)</f>
        <v>100.3</v>
      </c>
      <c r="BV65" s="83"/>
      <c r="BW65" s="83"/>
      <c r="BX65" s="83">
        <f>IFERROR($E65*SUMIF(DAILYLOG!BT$27:BT$1500,$C65,DAILYLOG!BU$27:BU$1500),0)</f>
        <v>0</v>
      </c>
      <c r="BY65" s="83"/>
      <c r="BZ65" s="83"/>
      <c r="CA65" s="83">
        <f>IFERROR($E65*SUMIF(DAILYLOG!BW$27:BW$1500,$C65,DAILYLOG!BX$27:BX$1500),0)</f>
        <v>0</v>
      </c>
      <c r="CB65" s="83"/>
      <c r="CC65" s="83"/>
      <c r="CD65" s="83">
        <f>IFERROR($E65*SUMIF(DAILYLOG!BZ$27:BZ$1500,$C65,DAILYLOG!CA$27:CA$1500),0)</f>
        <v>0</v>
      </c>
      <c r="CE65" s="83"/>
      <c r="CF65" s="83"/>
      <c r="CG65" s="83">
        <f>IFERROR($E65*SUMIF(DAILYLOG!CC$27:CC$1500,$C65,DAILYLOG!CD$27:CD$1500),0)</f>
        <v>0</v>
      </c>
      <c r="CH65" s="83"/>
      <c r="CI65" s="83"/>
      <c r="CJ65" s="83">
        <f>IFERROR($E65*SUMIF(DAILYLOG!CF$27:CF$1500,$C65,DAILYLOG!CG$27:CG$1500),0)</f>
        <v>0</v>
      </c>
      <c r="CK65" s="83"/>
      <c r="CL65" s="83"/>
      <c r="CM65" s="83">
        <f>IFERROR($E65*SUMIF(DAILYLOG!CI$27:CI$1500,$C65,DAILYLOG!CJ$27:CJ$1500),0)</f>
        <v>0</v>
      </c>
      <c r="CN65" s="83"/>
      <c r="CO65" s="83"/>
      <c r="CP65" s="83">
        <f>IFERROR($E65*SUMIF(DAILYLOG!CL$27:CL$1500,$C65,DAILYLOG!CM$27:CM$1500),0)</f>
        <v>0</v>
      </c>
      <c r="CQ65" s="83"/>
      <c r="CR65" s="83"/>
      <c r="CS65" s="83">
        <f>IFERROR($E65*SUMIF(DAILYLOG!CO$27:CO$1500,$C65,DAILYLOG!CP$27:CP$1500),0)</f>
        <v>0</v>
      </c>
      <c r="CT65" s="124"/>
    </row>
    <row r="66" spans="1:98" s="125" customFormat="1" ht="16.5" customHeight="1">
      <c r="A66" s="138"/>
      <c r="B66" s="139"/>
      <c r="C66" s="126" t="s">
        <v>536</v>
      </c>
      <c r="D66" s="127" t="s">
        <v>6</v>
      </c>
      <c r="E66" s="128"/>
      <c r="F66" s="129">
        <f>IFERROR(SUM(G66:CS66),0)</f>
        <v>2300.8000000000002</v>
      </c>
      <c r="G66" s="71">
        <f>IFERROR(SUBTOTAL(9,G67:G124),0)</f>
        <v>0</v>
      </c>
      <c r="H66" s="71"/>
      <c r="I66" s="71"/>
      <c r="J66" s="71">
        <f>IFERROR(SUBTOTAL(9,J67:J124),0)</f>
        <v>1426.8</v>
      </c>
      <c r="K66" s="71"/>
      <c r="L66" s="71"/>
      <c r="M66" s="71">
        <f>IFERROR(SUBTOTAL(9,M67:M124),0)</f>
        <v>0</v>
      </c>
      <c r="N66" s="71"/>
      <c r="O66" s="71"/>
      <c r="P66" s="71">
        <f>IFERROR(SUBTOTAL(9,P67:P124),0)</f>
        <v>0</v>
      </c>
      <c r="Q66" s="71"/>
      <c r="R66" s="71"/>
      <c r="S66" s="71">
        <f>IFERROR(SUBTOTAL(9,S67:S124),0)</f>
        <v>0</v>
      </c>
      <c r="T66" s="71"/>
      <c r="U66" s="71"/>
      <c r="V66" s="71">
        <f>IFERROR(SUBTOTAL(9,V67:V124),0)</f>
        <v>0</v>
      </c>
      <c r="W66" s="71"/>
      <c r="X66" s="71"/>
      <c r="Y66" s="71">
        <f>IFERROR(SUBTOTAL(9,Y67:Y124),0)</f>
        <v>0</v>
      </c>
      <c r="Z66" s="71"/>
      <c r="AA66" s="71"/>
      <c r="AB66" s="71">
        <f>IFERROR(SUBTOTAL(9,AB67:AB124),0)</f>
        <v>0</v>
      </c>
      <c r="AC66" s="71"/>
      <c r="AD66" s="71"/>
      <c r="AE66" s="71">
        <f>IFERROR(SUBTOTAL(9,AE67:AE124),0)</f>
        <v>0</v>
      </c>
      <c r="AF66" s="71"/>
      <c r="AG66" s="71"/>
      <c r="AH66" s="71">
        <f>IFERROR(SUBTOTAL(9,AH67:AH124),0)</f>
        <v>503.6</v>
      </c>
      <c r="AI66" s="71"/>
      <c r="AJ66" s="71"/>
      <c r="AK66" s="71">
        <f>IFERROR(SUBTOTAL(9,AK67:AK124),0)</f>
        <v>50</v>
      </c>
      <c r="AL66" s="71"/>
      <c r="AM66" s="71"/>
      <c r="AN66" s="71">
        <f>IFERROR(SUBTOTAL(9,AN67:AN124),0)</f>
        <v>0</v>
      </c>
      <c r="AO66" s="71"/>
      <c r="AP66" s="71"/>
      <c r="AQ66" s="71">
        <f>IFERROR(SUBTOTAL(9,AQ67:AQ124),0)</f>
        <v>0</v>
      </c>
      <c r="AR66" s="71"/>
      <c r="AS66" s="71"/>
      <c r="AT66" s="71">
        <f>IFERROR(SUBTOTAL(9,AT67:AT124),0)</f>
        <v>0</v>
      </c>
      <c r="AU66" s="71"/>
      <c r="AV66" s="71"/>
      <c r="AW66" s="71">
        <f>IFERROR(SUBTOTAL(9,AW67:AW124),0)</f>
        <v>320.39999999999998</v>
      </c>
      <c r="AX66" s="71"/>
      <c r="AY66" s="71"/>
      <c r="AZ66" s="71">
        <f>IFERROR(SUBTOTAL(9,AZ67:AZ124),0)</f>
        <v>0</v>
      </c>
      <c r="BA66" s="71"/>
      <c r="BB66" s="71"/>
      <c r="BC66" s="71">
        <f>IFERROR(SUBTOTAL(9,BC67:BC124),0)</f>
        <v>0</v>
      </c>
      <c r="BD66" s="71"/>
      <c r="BE66" s="71"/>
      <c r="BF66" s="71">
        <f>IFERROR(SUBTOTAL(9,BF67:BF124),0)</f>
        <v>0</v>
      </c>
      <c r="BG66" s="71"/>
      <c r="BH66" s="71"/>
      <c r="BI66" s="71">
        <f>IFERROR(SUBTOTAL(9,BI67:BI124),0)</f>
        <v>0</v>
      </c>
      <c r="BJ66" s="71"/>
      <c r="BK66" s="71"/>
      <c r="BL66" s="71">
        <f>IFERROR(SUBTOTAL(9,BL67:BL124),0)</f>
        <v>0</v>
      </c>
      <c r="BM66" s="71"/>
      <c r="BN66" s="71"/>
      <c r="BO66" s="71">
        <f>IFERROR(SUBTOTAL(9,BO67:BO124),0)</f>
        <v>0</v>
      </c>
      <c r="BP66" s="71"/>
      <c r="BQ66" s="71"/>
      <c r="BR66" s="71">
        <f>IFERROR(SUBTOTAL(9,BR67:BR124),0)</f>
        <v>0</v>
      </c>
      <c r="BS66" s="71"/>
      <c r="BT66" s="71"/>
      <c r="BU66" s="71">
        <f>IFERROR(SUBTOTAL(9,BU67:BU124),0)</f>
        <v>0</v>
      </c>
      <c r="BV66" s="71"/>
      <c r="BW66" s="71"/>
      <c r="BX66" s="71">
        <f>IFERROR(SUBTOTAL(9,BX67:BX124),0)</f>
        <v>0</v>
      </c>
      <c r="BY66" s="71"/>
      <c r="BZ66" s="71"/>
      <c r="CA66" s="71">
        <f>IFERROR(SUBTOTAL(9,CA67:CA124),0)</f>
        <v>0</v>
      </c>
      <c r="CB66" s="71"/>
      <c r="CC66" s="71"/>
      <c r="CD66" s="71">
        <f>IFERROR(SUBTOTAL(9,CD67:CD124),0)</f>
        <v>0</v>
      </c>
      <c r="CE66" s="71"/>
      <c r="CF66" s="71"/>
      <c r="CG66" s="71">
        <f>IFERROR(SUBTOTAL(9,CG67:CG124),0)</f>
        <v>0</v>
      </c>
      <c r="CH66" s="71"/>
      <c r="CI66" s="71"/>
      <c r="CJ66" s="71">
        <f>IFERROR(SUBTOTAL(9,CJ67:CJ124),0)</f>
        <v>0</v>
      </c>
      <c r="CK66" s="71"/>
      <c r="CL66" s="71"/>
      <c r="CM66" s="71">
        <f>IFERROR(SUBTOTAL(9,CM67:CM124),0)</f>
        <v>0</v>
      </c>
      <c r="CN66" s="71"/>
      <c r="CO66" s="71"/>
      <c r="CP66" s="71">
        <f>IFERROR(SUBTOTAL(9,CP67:CP124),0)</f>
        <v>0</v>
      </c>
      <c r="CQ66" s="71"/>
      <c r="CR66" s="71"/>
      <c r="CS66" s="71">
        <f>IFERROR(SUBTOTAL(9,CS67:CS124),0)</f>
        <v>0</v>
      </c>
      <c r="CT66" s="124"/>
    </row>
    <row r="67" spans="1:98" s="125" customFormat="1" ht="16.5" customHeight="1" outlineLevel="1">
      <c r="B67" s="130"/>
      <c r="C67" s="132" t="s">
        <v>822</v>
      </c>
      <c r="D67" s="136" t="s">
        <v>6</v>
      </c>
      <c r="E67" s="137">
        <v>1</v>
      </c>
      <c r="F67" s="135">
        <f t="shared" ref="F67:F124" si="9">IFERROR(SUM(G67:CS67),0)</f>
        <v>0</v>
      </c>
      <c r="G67" s="83">
        <f>IFERROR($E67*SUMIF(DAILYLOG!C$27:C$1500,$C67,DAILYLOG!D$27:D$1500),0)</f>
        <v>0</v>
      </c>
      <c r="H67" s="83"/>
      <c r="I67" s="83"/>
      <c r="J67" s="83">
        <f>IFERROR($E67*SUMIF(DAILYLOG!F$27:F$1500,$C67,DAILYLOG!G$27:G$1500),0)</f>
        <v>0</v>
      </c>
      <c r="K67" s="83"/>
      <c r="L67" s="83"/>
      <c r="M67" s="83">
        <f>IFERROR($E67*SUMIF(DAILYLOG!I$27:I$1500,$C67,DAILYLOG!J$27:J$1500),0)</f>
        <v>0</v>
      </c>
      <c r="N67" s="83"/>
      <c r="O67" s="83"/>
      <c r="P67" s="83">
        <f>IFERROR($E67*SUMIF(DAILYLOG!L$27:L$1500,$C67,DAILYLOG!M$27:M$1500),0)</f>
        <v>0</v>
      </c>
      <c r="Q67" s="83"/>
      <c r="R67" s="83"/>
      <c r="S67" s="83">
        <f>IFERROR($E67*SUMIF(DAILYLOG!O$27:O$1500,$C67,DAILYLOG!P$27:P$1500),0)</f>
        <v>0</v>
      </c>
      <c r="T67" s="83"/>
      <c r="U67" s="83"/>
      <c r="V67" s="83">
        <f>IFERROR($E67*SUMIF(DAILYLOG!R$27:R$1500,$C67,DAILYLOG!S$27:S$1500),0)</f>
        <v>0</v>
      </c>
      <c r="W67" s="83"/>
      <c r="X67" s="83"/>
      <c r="Y67" s="83">
        <f>IFERROR($E67*SUMIF(DAILYLOG!U$27:U$1500,$C67,DAILYLOG!V$27:V$1500),0)</f>
        <v>0</v>
      </c>
      <c r="Z67" s="83"/>
      <c r="AA67" s="83"/>
      <c r="AB67" s="83">
        <f>IFERROR($E67*SUMIF(DAILYLOG!X$27:X$1500,$C67,DAILYLOG!Y$27:Y$1500),0)</f>
        <v>0</v>
      </c>
      <c r="AC67" s="83"/>
      <c r="AD67" s="83"/>
      <c r="AE67" s="83">
        <f>IFERROR($E67*SUMIF(DAILYLOG!AA$27:AA$1500,$C67,DAILYLOG!AB$27:AB$1500),0)</f>
        <v>0</v>
      </c>
      <c r="AF67" s="83"/>
      <c r="AG67" s="83"/>
      <c r="AH67" s="83">
        <f>IFERROR($E67*SUMIF(DAILYLOG!AD$27:AD$1500,$C67,DAILYLOG!AE$27:AE$1500),0)</f>
        <v>0</v>
      </c>
      <c r="AI67" s="83"/>
      <c r="AJ67" s="83"/>
      <c r="AK67" s="83">
        <f>IFERROR($E67*SUMIF(DAILYLOG!AG$27:AG$1500,$C67,DAILYLOG!AH$27:AH$1500),0)</f>
        <v>0</v>
      </c>
      <c r="AL67" s="83"/>
      <c r="AM67" s="83"/>
      <c r="AN67" s="83">
        <f>IFERROR($E67*SUMIF(DAILYLOG!AJ$27:AJ$1500,$C67,DAILYLOG!AK$27:AK$1500),0)</f>
        <v>0</v>
      </c>
      <c r="AO67" s="83"/>
      <c r="AP67" s="83"/>
      <c r="AQ67" s="83">
        <f>IFERROR($E67*SUMIF(DAILYLOG!AM$27:AM$1500,$C67,DAILYLOG!AN$27:AN$1500),0)</f>
        <v>0</v>
      </c>
      <c r="AR67" s="83"/>
      <c r="AS67" s="83"/>
      <c r="AT67" s="83">
        <f>IFERROR($E67*SUMIF(DAILYLOG!AP$27:AP$1500,$C67,DAILYLOG!AQ$27:AQ$1500),0)</f>
        <v>0</v>
      </c>
      <c r="AU67" s="83"/>
      <c r="AV67" s="83"/>
      <c r="AW67" s="83">
        <f>IFERROR($E67*SUMIF(DAILYLOG!AS$27:AS$1500,$C67,DAILYLOG!AT$27:AT$1500),0)</f>
        <v>0</v>
      </c>
      <c r="AX67" s="83"/>
      <c r="AY67" s="83"/>
      <c r="AZ67" s="83">
        <f>IFERROR($E67*SUMIF(DAILYLOG!AV$27:AV$1500,$C67,DAILYLOG!AW$27:AW$1500),0)</f>
        <v>0</v>
      </c>
      <c r="BA67" s="83"/>
      <c r="BB67" s="83"/>
      <c r="BC67" s="83">
        <f>IFERROR($E67*SUMIF(DAILYLOG!AY$27:AY$1500,$C67,DAILYLOG!AZ$27:AZ$1500),0)</f>
        <v>0</v>
      </c>
      <c r="BD67" s="83"/>
      <c r="BE67" s="83"/>
      <c r="BF67" s="83">
        <f>IFERROR($E67*SUMIF(DAILYLOG!BB$27:BB$1500,$C67,DAILYLOG!BC$27:BC$1500),0)</f>
        <v>0</v>
      </c>
      <c r="BG67" s="83"/>
      <c r="BH67" s="83"/>
      <c r="BI67" s="83">
        <f>IFERROR($E67*SUMIF(DAILYLOG!BE$27:BE$1500,$C67,DAILYLOG!BF$27:BF$1500),0)</f>
        <v>0</v>
      </c>
      <c r="BJ67" s="83"/>
      <c r="BK67" s="83"/>
      <c r="BL67" s="83">
        <f>IFERROR($E67*SUMIF(DAILYLOG!BH$27:BH$1500,$C67,DAILYLOG!BI$27:BI$1500),0)</f>
        <v>0</v>
      </c>
      <c r="BM67" s="83"/>
      <c r="BN67" s="83"/>
      <c r="BO67" s="83">
        <f>IFERROR($E67*SUMIF(DAILYLOG!BK$27:BK$1500,$C67,DAILYLOG!BL$27:BL$1500),0)</f>
        <v>0</v>
      </c>
      <c r="BP67" s="83"/>
      <c r="BQ67" s="83"/>
      <c r="BR67" s="83">
        <f>IFERROR($E67*SUMIF(DAILYLOG!BN$27:BN$1500,$C67,DAILYLOG!BO$27:BO$1500),0)</f>
        <v>0</v>
      </c>
      <c r="BS67" s="83"/>
      <c r="BT67" s="83"/>
      <c r="BU67" s="83">
        <f>IFERROR($E67*SUMIF(DAILYLOG!BQ$27:BQ$1500,$C67,DAILYLOG!BR$27:BR$1500),0)</f>
        <v>0</v>
      </c>
      <c r="BV67" s="83"/>
      <c r="BW67" s="83"/>
      <c r="BX67" s="83">
        <f>IFERROR($E67*SUMIF(DAILYLOG!BT$27:BT$1500,$C67,DAILYLOG!BU$27:BU$1500),0)</f>
        <v>0</v>
      </c>
      <c r="BY67" s="83"/>
      <c r="BZ67" s="83"/>
      <c r="CA67" s="83">
        <f>IFERROR($E67*SUMIF(DAILYLOG!BW$27:BW$1500,$C67,DAILYLOG!BX$27:BX$1500),0)</f>
        <v>0</v>
      </c>
      <c r="CB67" s="83"/>
      <c r="CC67" s="83"/>
      <c r="CD67" s="83">
        <f>IFERROR($E67*SUMIF(DAILYLOG!BZ$27:BZ$1500,$C67,DAILYLOG!CA$27:CA$1500),0)</f>
        <v>0</v>
      </c>
      <c r="CE67" s="83"/>
      <c r="CF67" s="83"/>
      <c r="CG67" s="83">
        <f>IFERROR($E67*SUMIF(DAILYLOG!CC$27:CC$1500,$C67,DAILYLOG!CD$27:CD$1500),0)</f>
        <v>0</v>
      </c>
      <c r="CH67" s="83"/>
      <c r="CI67" s="83"/>
      <c r="CJ67" s="83">
        <f>IFERROR($E67*SUMIF(DAILYLOG!CF$27:CF$1500,$C67,DAILYLOG!CG$27:CG$1500),0)</f>
        <v>0</v>
      </c>
      <c r="CK67" s="83"/>
      <c r="CL67" s="83"/>
      <c r="CM67" s="83">
        <f>IFERROR($E67*SUMIF(DAILYLOG!CI$27:CI$1500,$C67,DAILYLOG!CJ$27:CJ$1500),0)</f>
        <v>0</v>
      </c>
      <c r="CN67" s="83"/>
      <c r="CO67" s="83"/>
      <c r="CP67" s="83">
        <f>IFERROR($E67*SUMIF(DAILYLOG!CL$27:CL$1500,$C67,DAILYLOG!CM$27:CM$1500),0)</f>
        <v>0</v>
      </c>
      <c r="CQ67" s="83"/>
      <c r="CR67" s="83"/>
      <c r="CS67" s="83">
        <f>IFERROR($E67*SUMIF(DAILYLOG!CO$27:CO$1500,$C67,DAILYLOG!CP$27:CP$1500),0)</f>
        <v>0</v>
      </c>
      <c r="CT67" s="124"/>
    </row>
    <row r="68" spans="1:98" s="125" customFormat="1" ht="16.5" customHeight="1" outlineLevel="1">
      <c r="B68" s="130"/>
      <c r="C68" s="132" t="s">
        <v>870</v>
      </c>
      <c r="D68" s="136" t="s">
        <v>6</v>
      </c>
      <c r="E68" s="137">
        <v>1</v>
      </c>
      <c r="F68" s="135">
        <f t="shared" ref="F68" si="10">IFERROR(SUM(G68:CS68),0)</f>
        <v>0</v>
      </c>
      <c r="G68" s="83">
        <f>IFERROR($E68*SUMIF(DAILYLOG!C$27:C$1500,$C68,DAILYLOG!D$27:D$1500),0)</f>
        <v>0</v>
      </c>
      <c r="H68" s="83"/>
      <c r="I68" s="83"/>
      <c r="J68" s="83">
        <f>IFERROR($E68*SUMIF(DAILYLOG!F$27:F$1500,$C68,DAILYLOG!G$27:G$1500),0)</f>
        <v>0</v>
      </c>
      <c r="K68" s="83"/>
      <c r="L68" s="83"/>
      <c r="M68" s="83">
        <f>IFERROR($E68*SUMIF(DAILYLOG!I$27:I$1500,$C68,DAILYLOG!J$27:J$1500),0)</f>
        <v>0</v>
      </c>
      <c r="N68" s="83"/>
      <c r="O68" s="83"/>
      <c r="P68" s="83">
        <f>IFERROR($E68*SUMIF(DAILYLOG!L$27:L$1500,$C68,DAILYLOG!M$27:M$1500),0)</f>
        <v>0</v>
      </c>
      <c r="Q68" s="83"/>
      <c r="R68" s="83"/>
      <c r="S68" s="83">
        <f>IFERROR($E68*SUMIF(DAILYLOG!O$27:O$1500,$C68,DAILYLOG!P$27:P$1500),0)</f>
        <v>0</v>
      </c>
      <c r="T68" s="83"/>
      <c r="U68" s="83"/>
      <c r="V68" s="83">
        <f>IFERROR($E68*SUMIF(DAILYLOG!R$27:R$1500,$C68,DAILYLOG!S$27:S$1500),0)</f>
        <v>0</v>
      </c>
      <c r="W68" s="83"/>
      <c r="X68" s="83"/>
      <c r="Y68" s="83">
        <f>IFERROR($E68*SUMIF(DAILYLOG!U$27:U$1500,$C68,DAILYLOG!V$27:V$1500),0)</f>
        <v>0</v>
      </c>
      <c r="Z68" s="83"/>
      <c r="AA68" s="83"/>
      <c r="AB68" s="83">
        <f>IFERROR($E68*SUMIF(DAILYLOG!X$27:X$1500,$C68,DAILYLOG!Y$27:Y$1500),0)</f>
        <v>0</v>
      </c>
      <c r="AC68" s="83"/>
      <c r="AD68" s="83"/>
      <c r="AE68" s="83">
        <f>IFERROR($E68*SUMIF(DAILYLOG!AA$27:AA$1500,$C68,DAILYLOG!AB$27:AB$1500),0)</f>
        <v>0</v>
      </c>
      <c r="AF68" s="83"/>
      <c r="AG68" s="83"/>
      <c r="AH68" s="83">
        <f>IFERROR($E68*SUMIF(DAILYLOG!AD$27:AD$1500,$C68,DAILYLOG!AE$27:AE$1500),0)</f>
        <v>0</v>
      </c>
      <c r="AI68" s="83"/>
      <c r="AJ68" s="83"/>
      <c r="AK68" s="83">
        <f>IFERROR($E68*SUMIF(DAILYLOG!AG$27:AG$1500,$C68,DAILYLOG!AH$27:AH$1500),0)</f>
        <v>0</v>
      </c>
      <c r="AL68" s="83"/>
      <c r="AM68" s="83"/>
      <c r="AN68" s="83">
        <f>IFERROR($E68*SUMIF(DAILYLOG!AJ$27:AJ$1500,$C68,DAILYLOG!AK$27:AK$1500),0)</f>
        <v>0</v>
      </c>
      <c r="AO68" s="83"/>
      <c r="AP68" s="83"/>
      <c r="AQ68" s="83">
        <f>IFERROR($E68*SUMIF(DAILYLOG!AM$27:AM$1500,$C68,DAILYLOG!AN$27:AN$1500),0)</f>
        <v>0</v>
      </c>
      <c r="AR68" s="83"/>
      <c r="AS68" s="83"/>
      <c r="AT68" s="83">
        <f>IFERROR($E68*SUMIF(DAILYLOG!AP$27:AP$1500,$C68,DAILYLOG!AQ$27:AQ$1500),0)</f>
        <v>0</v>
      </c>
      <c r="AU68" s="83"/>
      <c r="AV68" s="83"/>
      <c r="AW68" s="83">
        <f>IFERROR($E68*SUMIF(DAILYLOG!AS$27:AS$1500,$C68,DAILYLOG!AT$27:AT$1500),0)</f>
        <v>0</v>
      </c>
      <c r="AX68" s="83"/>
      <c r="AY68" s="83"/>
      <c r="AZ68" s="83">
        <f>IFERROR($E68*SUMIF(DAILYLOG!AV$27:AV$1500,$C68,DAILYLOG!AW$27:AW$1500),0)</f>
        <v>0</v>
      </c>
      <c r="BA68" s="83"/>
      <c r="BB68" s="83"/>
      <c r="BC68" s="83">
        <f>IFERROR($E68*SUMIF(DAILYLOG!AY$27:AY$1500,$C68,DAILYLOG!AZ$27:AZ$1500),0)</f>
        <v>0</v>
      </c>
      <c r="BD68" s="83"/>
      <c r="BE68" s="83"/>
      <c r="BF68" s="83">
        <f>IFERROR($E68*SUMIF(DAILYLOG!BB$27:BB$1500,$C68,DAILYLOG!BC$27:BC$1500),0)</f>
        <v>0</v>
      </c>
      <c r="BG68" s="83"/>
      <c r="BH68" s="83"/>
      <c r="BI68" s="83">
        <f>IFERROR($E68*SUMIF(DAILYLOG!BE$27:BE$1500,$C68,DAILYLOG!BF$27:BF$1500),0)</f>
        <v>0</v>
      </c>
      <c r="BJ68" s="83"/>
      <c r="BK68" s="83"/>
      <c r="BL68" s="83">
        <f>IFERROR($E68*SUMIF(DAILYLOG!BH$27:BH$1500,$C68,DAILYLOG!BI$27:BI$1500),0)</f>
        <v>0</v>
      </c>
      <c r="BM68" s="83"/>
      <c r="BN68" s="83"/>
      <c r="BO68" s="83">
        <f>IFERROR($E68*SUMIF(DAILYLOG!BK$27:BK$1500,$C68,DAILYLOG!BL$27:BL$1500),0)</f>
        <v>0</v>
      </c>
      <c r="BP68" s="83"/>
      <c r="BQ68" s="83"/>
      <c r="BR68" s="83">
        <f>IFERROR($E68*SUMIF(DAILYLOG!BN$27:BN$1500,$C68,DAILYLOG!BO$27:BO$1500),0)</f>
        <v>0</v>
      </c>
      <c r="BS68" s="83"/>
      <c r="BT68" s="83"/>
      <c r="BU68" s="83">
        <f>IFERROR($E68*SUMIF(DAILYLOG!BQ$27:BQ$1500,$C68,DAILYLOG!BR$27:BR$1500),0)</f>
        <v>0</v>
      </c>
      <c r="BV68" s="83"/>
      <c r="BW68" s="83"/>
      <c r="BX68" s="83">
        <f>IFERROR($E68*SUMIF(DAILYLOG!BT$27:BT$1500,$C68,DAILYLOG!BU$27:BU$1500),0)</f>
        <v>0</v>
      </c>
      <c r="BY68" s="83"/>
      <c r="BZ68" s="83"/>
      <c r="CA68" s="83">
        <f>IFERROR($E68*SUMIF(DAILYLOG!BW$27:BW$1500,$C68,DAILYLOG!BX$27:BX$1500),0)</f>
        <v>0</v>
      </c>
      <c r="CB68" s="83"/>
      <c r="CC68" s="83"/>
      <c r="CD68" s="83">
        <f>IFERROR($E68*SUMIF(DAILYLOG!BZ$27:BZ$1500,$C68,DAILYLOG!CA$27:CA$1500),0)</f>
        <v>0</v>
      </c>
      <c r="CE68" s="83"/>
      <c r="CF68" s="83"/>
      <c r="CG68" s="83">
        <f>IFERROR($E68*SUMIF(DAILYLOG!CC$27:CC$1500,$C68,DAILYLOG!CD$27:CD$1500),0)</f>
        <v>0</v>
      </c>
      <c r="CH68" s="83"/>
      <c r="CI68" s="83"/>
      <c r="CJ68" s="83">
        <f>IFERROR($E68*SUMIF(DAILYLOG!CF$27:CF$1500,$C68,DAILYLOG!CG$27:CG$1500),0)</f>
        <v>0</v>
      </c>
      <c r="CK68" s="83"/>
      <c r="CL68" s="83"/>
      <c r="CM68" s="83">
        <f>IFERROR($E68*SUMIF(DAILYLOG!CI$27:CI$1500,$C68,DAILYLOG!CJ$27:CJ$1500),0)</f>
        <v>0</v>
      </c>
      <c r="CN68" s="83"/>
      <c r="CO68" s="83"/>
      <c r="CP68" s="83">
        <f>IFERROR($E68*SUMIF(DAILYLOG!CL$27:CL$1500,$C68,DAILYLOG!CM$27:CM$1500),0)</f>
        <v>0</v>
      </c>
      <c r="CQ68" s="83"/>
      <c r="CR68" s="83"/>
      <c r="CS68" s="83">
        <f>IFERROR($E68*SUMIF(DAILYLOG!CO$27:CO$1500,$C68,DAILYLOG!CP$27:CP$1500),0)</f>
        <v>0</v>
      </c>
      <c r="CT68" s="124"/>
    </row>
    <row r="69" spans="1:98" s="125" customFormat="1" ht="16.5" customHeight="1" outlineLevel="1">
      <c r="B69" s="130"/>
      <c r="C69" s="132" t="s">
        <v>872</v>
      </c>
      <c r="D69" s="136" t="s">
        <v>6</v>
      </c>
      <c r="E69" s="137">
        <v>1</v>
      </c>
      <c r="F69" s="135">
        <f t="shared" ref="F69:F100" si="11">IFERROR(SUM(G69:CS69),0)</f>
        <v>0</v>
      </c>
      <c r="G69" s="83">
        <f>IFERROR($E69*SUMIF(DAILYLOG!C$27:C$1500,$C69,DAILYLOG!D$27:D$1500),0)</f>
        <v>0</v>
      </c>
      <c r="H69" s="83"/>
      <c r="I69" s="83"/>
      <c r="J69" s="83">
        <f>IFERROR($E69*SUMIF(DAILYLOG!F$27:F$1500,$C69,DAILYLOG!G$27:G$1500),0)</f>
        <v>0</v>
      </c>
      <c r="K69" s="83"/>
      <c r="L69" s="83"/>
      <c r="M69" s="83">
        <f>IFERROR($E69*SUMIF(DAILYLOG!I$27:I$1500,$C69,DAILYLOG!J$27:J$1500),0)</f>
        <v>0</v>
      </c>
      <c r="N69" s="83"/>
      <c r="O69" s="83"/>
      <c r="P69" s="83">
        <f>IFERROR($E69*SUMIF(DAILYLOG!L$27:L$1500,$C69,DAILYLOG!M$27:M$1500),0)</f>
        <v>0</v>
      </c>
      <c r="Q69" s="83"/>
      <c r="R69" s="83"/>
      <c r="S69" s="83">
        <f>IFERROR($E69*SUMIF(DAILYLOG!O$27:O$1500,$C69,DAILYLOG!P$27:P$1500),0)</f>
        <v>0</v>
      </c>
      <c r="T69" s="83"/>
      <c r="U69" s="83"/>
      <c r="V69" s="83">
        <f>IFERROR($E69*SUMIF(DAILYLOG!R$27:R$1500,$C69,DAILYLOG!S$27:S$1500),0)</f>
        <v>0</v>
      </c>
      <c r="W69" s="83"/>
      <c r="X69" s="83"/>
      <c r="Y69" s="83">
        <f>IFERROR($E69*SUMIF(DAILYLOG!U$27:U$1500,$C69,DAILYLOG!V$27:V$1500),0)</f>
        <v>0</v>
      </c>
      <c r="Z69" s="83"/>
      <c r="AA69" s="83"/>
      <c r="AB69" s="83">
        <f>IFERROR($E69*SUMIF(DAILYLOG!X$27:X$1500,$C69,DAILYLOG!Y$27:Y$1500),0)</f>
        <v>0</v>
      </c>
      <c r="AC69" s="83"/>
      <c r="AD69" s="83"/>
      <c r="AE69" s="83">
        <f>IFERROR($E69*SUMIF(DAILYLOG!AA$27:AA$1500,$C69,DAILYLOG!AB$27:AB$1500),0)</f>
        <v>0</v>
      </c>
      <c r="AF69" s="83"/>
      <c r="AG69" s="83"/>
      <c r="AH69" s="83">
        <f>IFERROR($E69*SUMIF(DAILYLOG!AD$27:AD$1500,$C69,DAILYLOG!AE$27:AE$1500),0)</f>
        <v>0</v>
      </c>
      <c r="AI69" s="83"/>
      <c r="AJ69" s="83"/>
      <c r="AK69" s="83">
        <f>IFERROR($E69*SUMIF(DAILYLOG!AG$27:AG$1500,$C69,DAILYLOG!AH$27:AH$1500),0)</f>
        <v>0</v>
      </c>
      <c r="AL69" s="83"/>
      <c r="AM69" s="83"/>
      <c r="AN69" s="83">
        <f>IFERROR($E69*SUMIF(DAILYLOG!AJ$27:AJ$1500,$C69,DAILYLOG!AK$27:AK$1500),0)</f>
        <v>0</v>
      </c>
      <c r="AO69" s="83"/>
      <c r="AP69" s="83"/>
      <c r="AQ69" s="83">
        <f>IFERROR($E69*SUMIF(DAILYLOG!AM$27:AM$1500,$C69,DAILYLOG!AN$27:AN$1500),0)</f>
        <v>0</v>
      </c>
      <c r="AR69" s="83"/>
      <c r="AS69" s="83"/>
      <c r="AT69" s="83">
        <f>IFERROR($E69*SUMIF(DAILYLOG!AP$27:AP$1500,$C69,DAILYLOG!AQ$27:AQ$1500),0)</f>
        <v>0</v>
      </c>
      <c r="AU69" s="83"/>
      <c r="AV69" s="83"/>
      <c r="AW69" s="83">
        <f>IFERROR($E69*SUMIF(DAILYLOG!AS$27:AS$1500,$C69,DAILYLOG!AT$27:AT$1500),0)</f>
        <v>0</v>
      </c>
      <c r="AX69" s="83"/>
      <c r="AY69" s="83"/>
      <c r="AZ69" s="83">
        <f>IFERROR($E69*SUMIF(DAILYLOG!AV$27:AV$1500,$C69,DAILYLOG!AW$27:AW$1500),0)</f>
        <v>0</v>
      </c>
      <c r="BA69" s="83"/>
      <c r="BB69" s="83"/>
      <c r="BC69" s="83">
        <f>IFERROR($E69*SUMIF(DAILYLOG!AY$27:AY$1500,$C69,DAILYLOG!AZ$27:AZ$1500),0)</f>
        <v>0</v>
      </c>
      <c r="BD69" s="83"/>
      <c r="BE69" s="83"/>
      <c r="BF69" s="83">
        <f>IFERROR($E69*SUMIF(DAILYLOG!BB$27:BB$1500,$C69,DAILYLOG!BC$27:BC$1500),0)</f>
        <v>0</v>
      </c>
      <c r="BG69" s="83"/>
      <c r="BH69" s="83"/>
      <c r="BI69" s="83">
        <f>IFERROR($E69*SUMIF(DAILYLOG!BE$27:BE$1500,$C69,DAILYLOG!BF$27:BF$1500),0)</f>
        <v>0</v>
      </c>
      <c r="BJ69" s="83"/>
      <c r="BK69" s="83"/>
      <c r="BL69" s="83">
        <f>IFERROR($E69*SUMIF(DAILYLOG!BH$27:BH$1500,$C69,DAILYLOG!BI$27:BI$1500),0)</f>
        <v>0</v>
      </c>
      <c r="BM69" s="83"/>
      <c r="BN69" s="83"/>
      <c r="BO69" s="83">
        <f>IFERROR($E69*SUMIF(DAILYLOG!BK$27:BK$1500,$C69,DAILYLOG!BL$27:BL$1500),0)</f>
        <v>0</v>
      </c>
      <c r="BP69" s="83"/>
      <c r="BQ69" s="83"/>
      <c r="BR69" s="83">
        <f>IFERROR($E69*SUMIF(DAILYLOG!BN$27:BN$1500,$C69,DAILYLOG!BO$27:BO$1500),0)</f>
        <v>0</v>
      </c>
      <c r="BS69" s="83"/>
      <c r="BT69" s="83"/>
      <c r="BU69" s="83">
        <f>IFERROR($E69*SUMIF(DAILYLOG!BQ$27:BQ$1500,$C69,DAILYLOG!BR$27:BR$1500),0)</f>
        <v>0</v>
      </c>
      <c r="BV69" s="83"/>
      <c r="BW69" s="83"/>
      <c r="BX69" s="83">
        <f>IFERROR($E69*SUMIF(DAILYLOG!BT$27:BT$1500,$C69,DAILYLOG!BU$27:BU$1500),0)</f>
        <v>0</v>
      </c>
      <c r="BY69" s="83"/>
      <c r="BZ69" s="83"/>
      <c r="CA69" s="83">
        <f>IFERROR($E69*SUMIF(DAILYLOG!BW$27:BW$1500,$C69,DAILYLOG!BX$27:BX$1500),0)</f>
        <v>0</v>
      </c>
      <c r="CB69" s="83"/>
      <c r="CC69" s="83"/>
      <c r="CD69" s="83">
        <f>IFERROR($E69*SUMIF(DAILYLOG!BZ$27:BZ$1500,$C69,DAILYLOG!CA$27:CA$1500),0)</f>
        <v>0</v>
      </c>
      <c r="CE69" s="83"/>
      <c r="CF69" s="83"/>
      <c r="CG69" s="83">
        <f>IFERROR($E69*SUMIF(DAILYLOG!CC$27:CC$1500,$C69,DAILYLOG!CD$27:CD$1500),0)</f>
        <v>0</v>
      </c>
      <c r="CH69" s="83"/>
      <c r="CI69" s="83"/>
      <c r="CJ69" s="83">
        <f>IFERROR($E69*SUMIF(DAILYLOG!CF$27:CF$1500,$C69,DAILYLOG!CG$27:CG$1500),0)</f>
        <v>0</v>
      </c>
      <c r="CK69" s="83"/>
      <c r="CL69" s="83"/>
      <c r="CM69" s="83">
        <f>IFERROR($E69*SUMIF(DAILYLOG!CI$27:CI$1500,$C69,DAILYLOG!CJ$27:CJ$1500),0)</f>
        <v>0</v>
      </c>
      <c r="CN69" s="83"/>
      <c r="CO69" s="83"/>
      <c r="CP69" s="83">
        <f>IFERROR($E69*SUMIF(DAILYLOG!CL$27:CL$1500,$C69,DAILYLOG!CM$27:CM$1500),0)</f>
        <v>0</v>
      </c>
      <c r="CQ69" s="83"/>
      <c r="CR69" s="83"/>
      <c r="CS69" s="83">
        <f>IFERROR($E69*SUMIF(DAILYLOG!CO$27:CO$1500,$C69,DAILYLOG!CP$27:CP$1500),0)</f>
        <v>0</v>
      </c>
      <c r="CT69" s="124"/>
    </row>
    <row r="70" spans="1:98" s="125" customFormat="1" ht="16.5" customHeight="1" outlineLevel="1">
      <c r="B70" s="130"/>
      <c r="C70" s="132" t="s">
        <v>823</v>
      </c>
      <c r="D70" s="136" t="s">
        <v>6</v>
      </c>
      <c r="E70" s="137">
        <v>1</v>
      </c>
      <c r="F70" s="135">
        <f t="shared" si="11"/>
        <v>0</v>
      </c>
      <c r="G70" s="83">
        <f>IFERROR($E70*SUMIF(DAILYLOG!C$27:C$1500,$C70,DAILYLOG!D$27:D$1500),0)</f>
        <v>0</v>
      </c>
      <c r="H70" s="83"/>
      <c r="I70" s="83"/>
      <c r="J70" s="83">
        <f>IFERROR($E70*SUMIF(DAILYLOG!F$27:F$1500,$C70,DAILYLOG!G$27:G$1500),0)</f>
        <v>0</v>
      </c>
      <c r="K70" s="83"/>
      <c r="L70" s="83"/>
      <c r="M70" s="83">
        <f>IFERROR($E70*SUMIF(DAILYLOG!I$27:I$1500,$C70,DAILYLOG!J$27:J$1500),0)</f>
        <v>0</v>
      </c>
      <c r="N70" s="83"/>
      <c r="O70" s="83"/>
      <c r="P70" s="83">
        <f>IFERROR($E70*SUMIF(DAILYLOG!L$27:L$1500,$C70,DAILYLOG!M$27:M$1500),0)</f>
        <v>0</v>
      </c>
      <c r="Q70" s="83"/>
      <c r="R70" s="83"/>
      <c r="S70" s="83">
        <f>IFERROR($E70*SUMIF(DAILYLOG!O$27:O$1500,$C70,DAILYLOG!P$27:P$1500),0)</f>
        <v>0</v>
      </c>
      <c r="T70" s="83"/>
      <c r="U70" s="83"/>
      <c r="V70" s="83">
        <f>IFERROR($E70*SUMIF(DAILYLOG!R$27:R$1500,$C70,DAILYLOG!S$27:S$1500),0)</f>
        <v>0</v>
      </c>
      <c r="W70" s="83"/>
      <c r="X70" s="83"/>
      <c r="Y70" s="83">
        <f>IFERROR($E70*SUMIF(DAILYLOG!U$27:U$1500,$C70,DAILYLOG!V$27:V$1500),0)</f>
        <v>0</v>
      </c>
      <c r="Z70" s="83"/>
      <c r="AA70" s="83"/>
      <c r="AB70" s="83">
        <f>IFERROR($E70*SUMIF(DAILYLOG!X$27:X$1500,$C70,DAILYLOG!Y$27:Y$1500),0)</f>
        <v>0</v>
      </c>
      <c r="AC70" s="83"/>
      <c r="AD70" s="83"/>
      <c r="AE70" s="83">
        <f>IFERROR($E70*SUMIF(DAILYLOG!AA$27:AA$1500,$C70,DAILYLOG!AB$27:AB$1500),0)</f>
        <v>0</v>
      </c>
      <c r="AF70" s="83"/>
      <c r="AG70" s="83"/>
      <c r="AH70" s="83">
        <f>IFERROR($E70*SUMIF(DAILYLOG!AD$27:AD$1500,$C70,DAILYLOG!AE$27:AE$1500),0)</f>
        <v>0</v>
      </c>
      <c r="AI70" s="83"/>
      <c r="AJ70" s="83"/>
      <c r="AK70" s="83">
        <f>IFERROR($E70*SUMIF(DAILYLOG!AG$27:AG$1500,$C70,DAILYLOG!AH$27:AH$1500),0)</f>
        <v>0</v>
      </c>
      <c r="AL70" s="83"/>
      <c r="AM70" s="83"/>
      <c r="AN70" s="83">
        <f>IFERROR($E70*SUMIF(DAILYLOG!AJ$27:AJ$1500,$C70,DAILYLOG!AK$27:AK$1500),0)</f>
        <v>0</v>
      </c>
      <c r="AO70" s="83"/>
      <c r="AP70" s="83"/>
      <c r="AQ70" s="83">
        <f>IFERROR($E70*SUMIF(DAILYLOG!AM$27:AM$1500,$C70,DAILYLOG!AN$27:AN$1500),0)</f>
        <v>0</v>
      </c>
      <c r="AR70" s="83"/>
      <c r="AS70" s="83"/>
      <c r="AT70" s="83">
        <f>IFERROR($E70*SUMIF(DAILYLOG!AP$27:AP$1500,$C70,DAILYLOG!AQ$27:AQ$1500),0)</f>
        <v>0</v>
      </c>
      <c r="AU70" s="83"/>
      <c r="AV70" s="83"/>
      <c r="AW70" s="83">
        <f>IFERROR($E70*SUMIF(DAILYLOG!AS$27:AS$1500,$C70,DAILYLOG!AT$27:AT$1500),0)</f>
        <v>0</v>
      </c>
      <c r="AX70" s="83"/>
      <c r="AY70" s="83"/>
      <c r="AZ70" s="83">
        <f>IFERROR($E70*SUMIF(DAILYLOG!AV$27:AV$1500,$C70,DAILYLOG!AW$27:AW$1500),0)</f>
        <v>0</v>
      </c>
      <c r="BA70" s="83"/>
      <c r="BB70" s="83"/>
      <c r="BC70" s="83">
        <f>IFERROR($E70*SUMIF(DAILYLOG!AY$27:AY$1500,$C70,DAILYLOG!AZ$27:AZ$1500),0)</f>
        <v>0</v>
      </c>
      <c r="BD70" s="83"/>
      <c r="BE70" s="83"/>
      <c r="BF70" s="83">
        <f>IFERROR($E70*SUMIF(DAILYLOG!BB$27:BB$1500,$C70,DAILYLOG!BC$27:BC$1500),0)</f>
        <v>0</v>
      </c>
      <c r="BG70" s="83"/>
      <c r="BH70" s="83"/>
      <c r="BI70" s="83">
        <f>IFERROR($E70*SUMIF(DAILYLOG!BE$27:BE$1500,$C70,DAILYLOG!BF$27:BF$1500),0)</f>
        <v>0</v>
      </c>
      <c r="BJ70" s="83"/>
      <c r="BK70" s="83"/>
      <c r="BL70" s="83">
        <f>IFERROR($E70*SUMIF(DAILYLOG!BH$27:BH$1500,$C70,DAILYLOG!BI$27:BI$1500),0)</f>
        <v>0</v>
      </c>
      <c r="BM70" s="83"/>
      <c r="BN70" s="83"/>
      <c r="BO70" s="83">
        <f>IFERROR($E70*SUMIF(DAILYLOG!BK$27:BK$1500,$C70,DAILYLOG!BL$27:BL$1500),0)</f>
        <v>0</v>
      </c>
      <c r="BP70" s="83"/>
      <c r="BQ70" s="83"/>
      <c r="BR70" s="83">
        <f>IFERROR($E70*SUMIF(DAILYLOG!BN$27:BN$1500,$C70,DAILYLOG!BO$27:BO$1500),0)</f>
        <v>0</v>
      </c>
      <c r="BS70" s="83"/>
      <c r="BT70" s="83"/>
      <c r="BU70" s="83">
        <f>IFERROR($E70*SUMIF(DAILYLOG!BQ$27:BQ$1500,$C70,DAILYLOG!BR$27:BR$1500),0)</f>
        <v>0</v>
      </c>
      <c r="BV70" s="83"/>
      <c r="BW70" s="83"/>
      <c r="BX70" s="83">
        <f>IFERROR($E70*SUMIF(DAILYLOG!BT$27:BT$1500,$C70,DAILYLOG!BU$27:BU$1500),0)</f>
        <v>0</v>
      </c>
      <c r="BY70" s="83"/>
      <c r="BZ70" s="83"/>
      <c r="CA70" s="83">
        <f>IFERROR($E70*SUMIF(DAILYLOG!BW$27:BW$1500,$C70,DAILYLOG!BX$27:BX$1500),0)</f>
        <v>0</v>
      </c>
      <c r="CB70" s="83"/>
      <c r="CC70" s="83"/>
      <c r="CD70" s="83">
        <f>IFERROR($E70*SUMIF(DAILYLOG!BZ$27:BZ$1500,$C70,DAILYLOG!CA$27:CA$1500),0)</f>
        <v>0</v>
      </c>
      <c r="CE70" s="83"/>
      <c r="CF70" s="83"/>
      <c r="CG70" s="83">
        <f>IFERROR($E70*SUMIF(DAILYLOG!CC$27:CC$1500,$C70,DAILYLOG!CD$27:CD$1500),0)</f>
        <v>0</v>
      </c>
      <c r="CH70" s="83"/>
      <c r="CI70" s="83"/>
      <c r="CJ70" s="83">
        <f>IFERROR($E70*SUMIF(DAILYLOG!CF$27:CF$1500,$C70,DAILYLOG!CG$27:CG$1500),0)</f>
        <v>0</v>
      </c>
      <c r="CK70" s="83"/>
      <c r="CL70" s="83"/>
      <c r="CM70" s="83">
        <f>IFERROR($E70*SUMIF(DAILYLOG!CI$27:CI$1500,$C70,DAILYLOG!CJ$27:CJ$1500),0)</f>
        <v>0</v>
      </c>
      <c r="CN70" s="83"/>
      <c r="CO70" s="83"/>
      <c r="CP70" s="83">
        <f>IFERROR($E70*SUMIF(DAILYLOG!CL$27:CL$1500,$C70,DAILYLOG!CM$27:CM$1500),0)</f>
        <v>0</v>
      </c>
      <c r="CQ70" s="83"/>
      <c r="CR70" s="83"/>
      <c r="CS70" s="83">
        <f>IFERROR($E70*SUMIF(DAILYLOG!CO$27:CO$1500,$C70,DAILYLOG!CP$27:CP$1500),0)</f>
        <v>0</v>
      </c>
      <c r="CT70" s="124"/>
    </row>
    <row r="71" spans="1:98" s="125" customFormat="1" ht="16.5" customHeight="1" outlineLevel="1">
      <c r="B71" s="130"/>
      <c r="C71" s="132" t="s">
        <v>824</v>
      </c>
      <c r="D71" s="136" t="s">
        <v>6</v>
      </c>
      <c r="E71" s="137">
        <v>1</v>
      </c>
      <c r="F71" s="135">
        <f t="shared" si="11"/>
        <v>0</v>
      </c>
      <c r="G71" s="83">
        <f>IFERROR($E71*SUMIF(DAILYLOG!C$27:C$1500,$C71,DAILYLOG!D$27:D$1500),0)</f>
        <v>0</v>
      </c>
      <c r="H71" s="83"/>
      <c r="I71" s="83"/>
      <c r="J71" s="83">
        <f>IFERROR($E71*SUMIF(DAILYLOG!F$27:F$1500,$C71,DAILYLOG!G$27:G$1500),0)</f>
        <v>0</v>
      </c>
      <c r="K71" s="83"/>
      <c r="L71" s="83"/>
      <c r="M71" s="83">
        <f>IFERROR($E71*SUMIF(DAILYLOG!I$27:I$1500,$C71,DAILYLOG!J$27:J$1500),0)</f>
        <v>0</v>
      </c>
      <c r="N71" s="83"/>
      <c r="O71" s="83"/>
      <c r="P71" s="83">
        <f>IFERROR($E71*SUMIF(DAILYLOG!L$27:L$1500,$C71,DAILYLOG!M$27:M$1500),0)</f>
        <v>0</v>
      </c>
      <c r="Q71" s="83"/>
      <c r="R71" s="83"/>
      <c r="S71" s="83">
        <f>IFERROR($E71*SUMIF(DAILYLOG!O$27:O$1500,$C71,DAILYLOG!P$27:P$1500),0)</f>
        <v>0</v>
      </c>
      <c r="T71" s="83"/>
      <c r="U71" s="83"/>
      <c r="V71" s="83">
        <f>IFERROR($E71*SUMIF(DAILYLOG!R$27:R$1500,$C71,DAILYLOG!S$27:S$1500),0)</f>
        <v>0</v>
      </c>
      <c r="W71" s="83"/>
      <c r="X71" s="83"/>
      <c r="Y71" s="83">
        <f>IFERROR($E71*SUMIF(DAILYLOG!U$27:U$1500,$C71,DAILYLOG!V$27:V$1500),0)</f>
        <v>0</v>
      </c>
      <c r="Z71" s="83"/>
      <c r="AA71" s="83"/>
      <c r="AB71" s="83">
        <f>IFERROR($E71*SUMIF(DAILYLOG!X$27:X$1500,$C71,DAILYLOG!Y$27:Y$1500),0)</f>
        <v>0</v>
      </c>
      <c r="AC71" s="83"/>
      <c r="AD71" s="83"/>
      <c r="AE71" s="83">
        <f>IFERROR($E71*SUMIF(DAILYLOG!AA$27:AA$1500,$C71,DAILYLOG!AB$27:AB$1500),0)</f>
        <v>0</v>
      </c>
      <c r="AF71" s="83"/>
      <c r="AG71" s="83"/>
      <c r="AH71" s="83">
        <f>IFERROR($E71*SUMIF(DAILYLOG!AD$27:AD$1500,$C71,DAILYLOG!AE$27:AE$1500),0)</f>
        <v>0</v>
      </c>
      <c r="AI71" s="83"/>
      <c r="AJ71" s="83"/>
      <c r="AK71" s="83">
        <f>IFERROR($E71*SUMIF(DAILYLOG!AG$27:AG$1500,$C71,DAILYLOG!AH$27:AH$1500),0)</f>
        <v>0</v>
      </c>
      <c r="AL71" s="83"/>
      <c r="AM71" s="83"/>
      <c r="AN71" s="83">
        <f>IFERROR($E71*SUMIF(DAILYLOG!AJ$27:AJ$1500,$C71,DAILYLOG!AK$27:AK$1500),0)</f>
        <v>0</v>
      </c>
      <c r="AO71" s="83"/>
      <c r="AP71" s="83"/>
      <c r="AQ71" s="83">
        <f>IFERROR($E71*SUMIF(DAILYLOG!AM$27:AM$1500,$C71,DAILYLOG!AN$27:AN$1500),0)</f>
        <v>0</v>
      </c>
      <c r="AR71" s="83"/>
      <c r="AS71" s="83"/>
      <c r="AT71" s="83">
        <f>IFERROR($E71*SUMIF(DAILYLOG!AP$27:AP$1500,$C71,DAILYLOG!AQ$27:AQ$1500),0)</f>
        <v>0</v>
      </c>
      <c r="AU71" s="83"/>
      <c r="AV71" s="83"/>
      <c r="AW71" s="83">
        <f>IFERROR($E71*SUMIF(DAILYLOG!AS$27:AS$1500,$C71,DAILYLOG!AT$27:AT$1500),0)</f>
        <v>0</v>
      </c>
      <c r="AX71" s="83"/>
      <c r="AY71" s="83"/>
      <c r="AZ71" s="83">
        <f>IFERROR($E71*SUMIF(DAILYLOG!AV$27:AV$1500,$C71,DAILYLOG!AW$27:AW$1500),0)</f>
        <v>0</v>
      </c>
      <c r="BA71" s="83"/>
      <c r="BB71" s="83"/>
      <c r="BC71" s="83">
        <f>IFERROR($E71*SUMIF(DAILYLOG!AY$27:AY$1500,$C71,DAILYLOG!AZ$27:AZ$1500),0)</f>
        <v>0</v>
      </c>
      <c r="BD71" s="83"/>
      <c r="BE71" s="83"/>
      <c r="BF71" s="83">
        <f>IFERROR($E71*SUMIF(DAILYLOG!BB$27:BB$1500,$C71,DAILYLOG!BC$27:BC$1500),0)</f>
        <v>0</v>
      </c>
      <c r="BG71" s="83"/>
      <c r="BH71" s="83"/>
      <c r="BI71" s="83">
        <f>IFERROR($E71*SUMIF(DAILYLOG!BE$27:BE$1500,$C71,DAILYLOG!BF$27:BF$1500),0)</f>
        <v>0</v>
      </c>
      <c r="BJ71" s="83"/>
      <c r="BK71" s="83"/>
      <c r="BL71" s="83">
        <f>IFERROR($E71*SUMIF(DAILYLOG!BH$27:BH$1500,$C71,DAILYLOG!BI$27:BI$1500),0)</f>
        <v>0</v>
      </c>
      <c r="BM71" s="83"/>
      <c r="BN71" s="83"/>
      <c r="BO71" s="83">
        <f>IFERROR($E71*SUMIF(DAILYLOG!BK$27:BK$1500,$C71,DAILYLOG!BL$27:BL$1500),0)</f>
        <v>0</v>
      </c>
      <c r="BP71" s="83"/>
      <c r="BQ71" s="83"/>
      <c r="BR71" s="83">
        <f>IFERROR($E71*SUMIF(DAILYLOG!BN$27:BN$1500,$C71,DAILYLOG!BO$27:BO$1500),0)</f>
        <v>0</v>
      </c>
      <c r="BS71" s="83"/>
      <c r="BT71" s="83"/>
      <c r="BU71" s="83">
        <f>IFERROR($E71*SUMIF(DAILYLOG!BQ$27:BQ$1500,$C71,DAILYLOG!BR$27:BR$1500),0)</f>
        <v>0</v>
      </c>
      <c r="BV71" s="83"/>
      <c r="BW71" s="83"/>
      <c r="BX71" s="83">
        <f>IFERROR($E71*SUMIF(DAILYLOG!BT$27:BT$1500,$C71,DAILYLOG!BU$27:BU$1500),0)</f>
        <v>0</v>
      </c>
      <c r="BY71" s="83"/>
      <c r="BZ71" s="83"/>
      <c r="CA71" s="83">
        <f>IFERROR($E71*SUMIF(DAILYLOG!BW$27:BW$1500,$C71,DAILYLOG!BX$27:BX$1500),0)</f>
        <v>0</v>
      </c>
      <c r="CB71" s="83"/>
      <c r="CC71" s="83"/>
      <c r="CD71" s="83">
        <f>IFERROR($E71*SUMIF(DAILYLOG!BZ$27:BZ$1500,$C71,DAILYLOG!CA$27:CA$1500),0)</f>
        <v>0</v>
      </c>
      <c r="CE71" s="83"/>
      <c r="CF71" s="83"/>
      <c r="CG71" s="83">
        <f>IFERROR($E71*SUMIF(DAILYLOG!CC$27:CC$1500,$C71,DAILYLOG!CD$27:CD$1500),0)</f>
        <v>0</v>
      </c>
      <c r="CH71" s="83"/>
      <c r="CI71" s="83"/>
      <c r="CJ71" s="83">
        <f>IFERROR($E71*SUMIF(DAILYLOG!CF$27:CF$1500,$C71,DAILYLOG!CG$27:CG$1500),0)</f>
        <v>0</v>
      </c>
      <c r="CK71" s="83"/>
      <c r="CL71" s="83"/>
      <c r="CM71" s="83">
        <f>IFERROR($E71*SUMIF(DAILYLOG!CI$27:CI$1500,$C71,DAILYLOG!CJ$27:CJ$1500),0)</f>
        <v>0</v>
      </c>
      <c r="CN71" s="83"/>
      <c r="CO71" s="83"/>
      <c r="CP71" s="83">
        <f>IFERROR($E71*SUMIF(DAILYLOG!CL$27:CL$1500,$C71,DAILYLOG!CM$27:CM$1500),0)</f>
        <v>0</v>
      </c>
      <c r="CQ71" s="83"/>
      <c r="CR71" s="83"/>
      <c r="CS71" s="83">
        <f>IFERROR($E71*SUMIF(DAILYLOG!CO$27:CO$1500,$C71,DAILYLOG!CP$27:CP$1500),0)</f>
        <v>0</v>
      </c>
      <c r="CT71" s="124"/>
    </row>
    <row r="72" spans="1:98" s="125" customFormat="1" ht="16.5" customHeight="1" outlineLevel="1">
      <c r="B72" s="130"/>
      <c r="C72" s="132" t="s">
        <v>825</v>
      </c>
      <c r="D72" s="136" t="s">
        <v>6</v>
      </c>
      <c r="E72" s="137">
        <v>1</v>
      </c>
      <c r="F72" s="135">
        <f t="shared" si="11"/>
        <v>0</v>
      </c>
      <c r="G72" s="83">
        <f>IFERROR($E72*SUMIF(DAILYLOG!C$27:C$1500,$C72,DAILYLOG!D$27:D$1500),0)</f>
        <v>0</v>
      </c>
      <c r="H72" s="83"/>
      <c r="I72" s="83"/>
      <c r="J72" s="83">
        <f>IFERROR($E72*SUMIF(DAILYLOG!F$27:F$1500,$C72,DAILYLOG!G$27:G$1500),0)</f>
        <v>0</v>
      </c>
      <c r="K72" s="83"/>
      <c r="L72" s="83"/>
      <c r="M72" s="83">
        <f>IFERROR($E72*SUMIF(DAILYLOG!I$27:I$1500,$C72,DAILYLOG!J$27:J$1500),0)</f>
        <v>0</v>
      </c>
      <c r="N72" s="83"/>
      <c r="O72" s="83"/>
      <c r="P72" s="83">
        <f>IFERROR($E72*SUMIF(DAILYLOG!L$27:L$1500,$C72,DAILYLOG!M$27:M$1500),0)</f>
        <v>0</v>
      </c>
      <c r="Q72" s="83"/>
      <c r="R72" s="83"/>
      <c r="S72" s="83">
        <f>IFERROR($E72*SUMIF(DAILYLOG!O$27:O$1500,$C72,DAILYLOG!P$27:P$1500),0)</f>
        <v>0</v>
      </c>
      <c r="T72" s="83"/>
      <c r="U72" s="83"/>
      <c r="V72" s="83">
        <f>IFERROR($E72*SUMIF(DAILYLOG!R$27:R$1500,$C72,DAILYLOG!S$27:S$1500),0)</f>
        <v>0</v>
      </c>
      <c r="W72" s="83"/>
      <c r="X72" s="83"/>
      <c r="Y72" s="83">
        <f>IFERROR($E72*SUMIF(DAILYLOG!U$27:U$1500,$C72,DAILYLOG!V$27:V$1500),0)</f>
        <v>0</v>
      </c>
      <c r="Z72" s="83"/>
      <c r="AA72" s="83"/>
      <c r="AB72" s="83">
        <f>IFERROR($E72*SUMIF(DAILYLOG!X$27:X$1500,$C72,DAILYLOG!Y$27:Y$1500),0)</f>
        <v>0</v>
      </c>
      <c r="AC72" s="83"/>
      <c r="AD72" s="83"/>
      <c r="AE72" s="83">
        <f>IFERROR($E72*SUMIF(DAILYLOG!AA$27:AA$1500,$C72,DAILYLOG!AB$27:AB$1500),0)</f>
        <v>0</v>
      </c>
      <c r="AF72" s="83"/>
      <c r="AG72" s="83"/>
      <c r="AH72" s="83">
        <f>IFERROR($E72*SUMIF(DAILYLOG!AD$27:AD$1500,$C72,DAILYLOG!AE$27:AE$1500),0)</f>
        <v>0</v>
      </c>
      <c r="AI72" s="83"/>
      <c r="AJ72" s="83"/>
      <c r="AK72" s="83">
        <f>IFERROR($E72*SUMIF(DAILYLOG!AG$27:AG$1500,$C72,DAILYLOG!AH$27:AH$1500),0)</f>
        <v>0</v>
      </c>
      <c r="AL72" s="83"/>
      <c r="AM72" s="83"/>
      <c r="AN72" s="83">
        <f>IFERROR($E72*SUMIF(DAILYLOG!AJ$27:AJ$1500,$C72,DAILYLOG!AK$27:AK$1500),0)</f>
        <v>0</v>
      </c>
      <c r="AO72" s="83"/>
      <c r="AP72" s="83"/>
      <c r="AQ72" s="83">
        <f>IFERROR($E72*SUMIF(DAILYLOG!AM$27:AM$1500,$C72,DAILYLOG!AN$27:AN$1500),0)</f>
        <v>0</v>
      </c>
      <c r="AR72" s="83"/>
      <c r="AS72" s="83"/>
      <c r="AT72" s="83">
        <f>IFERROR($E72*SUMIF(DAILYLOG!AP$27:AP$1500,$C72,DAILYLOG!AQ$27:AQ$1500),0)</f>
        <v>0</v>
      </c>
      <c r="AU72" s="83"/>
      <c r="AV72" s="83"/>
      <c r="AW72" s="83">
        <f>IFERROR($E72*SUMIF(DAILYLOG!AS$27:AS$1500,$C72,DAILYLOG!AT$27:AT$1500),0)</f>
        <v>0</v>
      </c>
      <c r="AX72" s="83"/>
      <c r="AY72" s="83"/>
      <c r="AZ72" s="83">
        <f>IFERROR($E72*SUMIF(DAILYLOG!AV$27:AV$1500,$C72,DAILYLOG!AW$27:AW$1500),0)</f>
        <v>0</v>
      </c>
      <c r="BA72" s="83"/>
      <c r="BB72" s="83"/>
      <c r="BC72" s="83">
        <f>IFERROR($E72*SUMIF(DAILYLOG!AY$27:AY$1500,$C72,DAILYLOG!AZ$27:AZ$1500),0)</f>
        <v>0</v>
      </c>
      <c r="BD72" s="83"/>
      <c r="BE72" s="83"/>
      <c r="BF72" s="83">
        <f>IFERROR($E72*SUMIF(DAILYLOG!BB$27:BB$1500,$C72,DAILYLOG!BC$27:BC$1500),0)</f>
        <v>0</v>
      </c>
      <c r="BG72" s="83"/>
      <c r="BH72" s="83"/>
      <c r="BI72" s="83">
        <f>IFERROR($E72*SUMIF(DAILYLOG!BE$27:BE$1500,$C72,DAILYLOG!BF$27:BF$1500),0)</f>
        <v>0</v>
      </c>
      <c r="BJ72" s="83"/>
      <c r="BK72" s="83"/>
      <c r="BL72" s="83">
        <f>IFERROR($E72*SUMIF(DAILYLOG!BH$27:BH$1500,$C72,DAILYLOG!BI$27:BI$1500),0)</f>
        <v>0</v>
      </c>
      <c r="BM72" s="83"/>
      <c r="BN72" s="83"/>
      <c r="BO72" s="83">
        <f>IFERROR($E72*SUMIF(DAILYLOG!BK$27:BK$1500,$C72,DAILYLOG!BL$27:BL$1500),0)</f>
        <v>0</v>
      </c>
      <c r="BP72" s="83"/>
      <c r="BQ72" s="83"/>
      <c r="BR72" s="83">
        <f>IFERROR($E72*SUMIF(DAILYLOG!BN$27:BN$1500,$C72,DAILYLOG!BO$27:BO$1500),0)</f>
        <v>0</v>
      </c>
      <c r="BS72" s="83"/>
      <c r="BT72" s="83"/>
      <c r="BU72" s="83">
        <f>IFERROR($E72*SUMIF(DAILYLOG!BQ$27:BQ$1500,$C72,DAILYLOG!BR$27:BR$1500),0)</f>
        <v>0</v>
      </c>
      <c r="BV72" s="83"/>
      <c r="BW72" s="83"/>
      <c r="BX72" s="83">
        <f>IFERROR($E72*SUMIF(DAILYLOG!BT$27:BT$1500,$C72,DAILYLOG!BU$27:BU$1500),0)</f>
        <v>0</v>
      </c>
      <c r="BY72" s="83"/>
      <c r="BZ72" s="83"/>
      <c r="CA72" s="83">
        <f>IFERROR($E72*SUMIF(DAILYLOG!BW$27:BW$1500,$C72,DAILYLOG!BX$27:BX$1500),0)</f>
        <v>0</v>
      </c>
      <c r="CB72" s="83"/>
      <c r="CC72" s="83"/>
      <c r="CD72" s="83">
        <f>IFERROR($E72*SUMIF(DAILYLOG!BZ$27:BZ$1500,$C72,DAILYLOG!CA$27:CA$1500),0)</f>
        <v>0</v>
      </c>
      <c r="CE72" s="83"/>
      <c r="CF72" s="83"/>
      <c r="CG72" s="83">
        <f>IFERROR($E72*SUMIF(DAILYLOG!CC$27:CC$1500,$C72,DAILYLOG!CD$27:CD$1500),0)</f>
        <v>0</v>
      </c>
      <c r="CH72" s="83"/>
      <c r="CI72" s="83"/>
      <c r="CJ72" s="83">
        <f>IFERROR($E72*SUMIF(DAILYLOG!CF$27:CF$1500,$C72,DAILYLOG!CG$27:CG$1500),0)</f>
        <v>0</v>
      </c>
      <c r="CK72" s="83"/>
      <c r="CL72" s="83"/>
      <c r="CM72" s="83">
        <f>IFERROR($E72*SUMIF(DAILYLOG!CI$27:CI$1500,$C72,DAILYLOG!CJ$27:CJ$1500),0)</f>
        <v>0</v>
      </c>
      <c r="CN72" s="83"/>
      <c r="CO72" s="83"/>
      <c r="CP72" s="83">
        <f>IFERROR($E72*SUMIF(DAILYLOG!CL$27:CL$1500,$C72,DAILYLOG!CM$27:CM$1500),0)</f>
        <v>0</v>
      </c>
      <c r="CQ72" s="83"/>
      <c r="CR72" s="83"/>
      <c r="CS72" s="83">
        <f>IFERROR($E72*SUMIF(DAILYLOG!CO$27:CO$1500,$C72,DAILYLOG!CP$27:CP$1500),0)</f>
        <v>0</v>
      </c>
      <c r="CT72" s="124"/>
    </row>
    <row r="73" spans="1:98" s="125" customFormat="1" ht="16.5" customHeight="1" outlineLevel="1">
      <c r="B73" s="130"/>
      <c r="C73" s="132" t="s">
        <v>826</v>
      </c>
      <c r="D73" s="136" t="s">
        <v>6</v>
      </c>
      <c r="E73" s="137">
        <v>1</v>
      </c>
      <c r="F73" s="135">
        <f t="shared" si="11"/>
        <v>0</v>
      </c>
      <c r="G73" s="83">
        <f>IFERROR($E73*SUMIF(DAILYLOG!C$27:C$1500,$C73,DAILYLOG!D$27:D$1500),0)</f>
        <v>0</v>
      </c>
      <c r="H73" s="83"/>
      <c r="I73" s="83"/>
      <c r="J73" s="83">
        <f>IFERROR($E73*SUMIF(DAILYLOG!F$27:F$1500,$C73,DAILYLOG!G$27:G$1500),0)</f>
        <v>0</v>
      </c>
      <c r="K73" s="83"/>
      <c r="L73" s="83"/>
      <c r="M73" s="83">
        <f>IFERROR($E73*SUMIF(DAILYLOG!I$27:I$1500,$C73,DAILYLOG!J$27:J$1500),0)</f>
        <v>0</v>
      </c>
      <c r="N73" s="83"/>
      <c r="O73" s="83"/>
      <c r="P73" s="83">
        <f>IFERROR($E73*SUMIF(DAILYLOG!L$27:L$1500,$C73,DAILYLOG!M$27:M$1500),0)</f>
        <v>0</v>
      </c>
      <c r="Q73" s="83"/>
      <c r="R73" s="83"/>
      <c r="S73" s="83">
        <f>IFERROR($E73*SUMIF(DAILYLOG!O$27:O$1500,$C73,DAILYLOG!P$27:P$1500),0)</f>
        <v>0</v>
      </c>
      <c r="T73" s="83"/>
      <c r="U73" s="83"/>
      <c r="V73" s="83">
        <f>IFERROR($E73*SUMIF(DAILYLOG!R$27:R$1500,$C73,DAILYLOG!S$27:S$1500),0)</f>
        <v>0</v>
      </c>
      <c r="W73" s="83"/>
      <c r="X73" s="83"/>
      <c r="Y73" s="83">
        <f>IFERROR($E73*SUMIF(DAILYLOG!U$27:U$1500,$C73,DAILYLOG!V$27:V$1500),0)</f>
        <v>0</v>
      </c>
      <c r="Z73" s="83"/>
      <c r="AA73" s="83"/>
      <c r="AB73" s="83">
        <f>IFERROR($E73*SUMIF(DAILYLOG!X$27:X$1500,$C73,DAILYLOG!Y$27:Y$1500),0)</f>
        <v>0</v>
      </c>
      <c r="AC73" s="83"/>
      <c r="AD73" s="83"/>
      <c r="AE73" s="83">
        <f>IFERROR($E73*SUMIF(DAILYLOG!AA$27:AA$1500,$C73,DAILYLOG!AB$27:AB$1500),0)</f>
        <v>0</v>
      </c>
      <c r="AF73" s="83"/>
      <c r="AG73" s="83"/>
      <c r="AH73" s="83">
        <f>IFERROR($E73*SUMIF(DAILYLOG!AD$27:AD$1500,$C73,DAILYLOG!AE$27:AE$1500),0)</f>
        <v>0</v>
      </c>
      <c r="AI73" s="83"/>
      <c r="AJ73" s="83"/>
      <c r="AK73" s="83">
        <f>IFERROR($E73*SUMIF(DAILYLOG!AG$27:AG$1500,$C73,DAILYLOG!AH$27:AH$1500),0)</f>
        <v>0</v>
      </c>
      <c r="AL73" s="83"/>
      <c r="AM73" s="83"/>
      <c r="AN73" s="83">
        <f>IFERROR($E73*SUMIF(DAILYLOG!AJ$27:AJ$1500,$C73,DAILYLOG!AK$27:AK$1500),0)</f>
        <v>0</v>
      </c>
      <c r="AO73" s="83"/>
      <c r="AP73" s="83"/>
      <c r="AQ73" s="83">
        <f>IFERROR($E73*SUMIF(DAILYLOG!AM$27:AM$1500,$C73,DAILYLOG!AN$27:AN$1500),0)</f>
        <v>0</v>
      </c>
      <c r="AR73" s="83"/>
      <c r="AS73" s="83"/>
      <c r="AT73" s="83">
        <f>IFERROR($E73*SUMIF(DAILYLOG!AP$27:AP$1500,$C73,DAILYLOG!AQ$27:AQ$1500),0)</f>
        <v>0</v>
      </c>
      <c r="AU73" s="83"/>
      <c r="AV73" s="83"/>
      <c r="AW73" s="83">
        <f>IFERROR($E73*SUMIF(DAILYLOG!AS$27:AS$1500,$C73,DAILYLOG!AT$27:AT$1500),0)</f>
        <v>0</v>
      </c>
      <c r="AX73" s="83"/>
      <c r="AY73" s="83"/>
      <c r="AZ73" s="83">
        <f>IFERROR($E73*SUMIF(DAILYLOG!AV$27:AV$1500,$C73,DAILYLOG!AW$27:AW$1500),0)</f>
        <v>0</v>
      </c>
      <c r="BA73" s="83"/>
      <c r="BB73" s="83"/>
      <c r="BC73" s="83">
        <f>IFERROR($E73*SUMIF(DAILYLOG!AY$27:AY$1500,$C73,DAILYLOG!AZ$27:AZ$1500),0)</f>
        <v>0</v>
      </c>
      <c r="BD73" s="83"/>
      <c r="BE73" s="83"/>
      <c r="BF73" s="83">
        <f>IFERROR($E73*SUMIF(DAILYLOG!BB$27:BB$1500,$C73,DAILYLOG!BC$27:BC$1500),0)</f>
        <v>0</v>
      </c>
      <c r="BG73" s="83"/>
      <c r="BH73" s="83"/>
      <c r="BI73" s="83">
        <f>IFERROR($E73*SUMIF(DAILYLOG!BE$27:BE$1500,$C73,DAILYLOG!BF$27:BF$1500),0)</f>
        <v>0</v>
      </c>
      <c r="BJ73" s="83"/>
      <c r="BK73" s="83"/>
      <c r="BL73" s="83">
        <f>IFERROR($E73*SUMIF(DAILYLOG!BH$27:BH$1500,$C73,DAILYLOG!BI$27:BI$1500),0)</f>
        <v>0</v>
      </c>
      <c r="BM73" s="83"/>
      <c r="BN73" s="83"/>
      <c r="BO73" s="83">
        <f>IFERROR($E73*SUMIF(DAILYLOG!BK$27:BK$1500,$C73,DAILYLOG!BL$27:BL$1500),0)</f>
        <v>0</v>
      </c>
      <c r="BP73" s="83"/>
      <c r="BQ73" s="83"/>
      <c r="BR73" s="83">
        <f>IFERROR($E73*SUMIF(DAILYLOG!BN$27:BN$1500,$C73,DAILYLOG!BO$27:BO$1500),0)</f>
        <v>0</v>
      </c>
      <c r="BS73" s="83"/>
      <c r="BT73" s="83"/>
      <c r="BU73" s="83">
        <f>IFERROR($E73*SUMIF(DAILYLOG!BQ$27:BQ$1500,$C73,DAILYLOG!BR$27:BR$1500),0)</f>
        <v>0</v>
      </c>
      <c r="BV73" s="83"/>
      <c r="BW73" s="83"/>
      <c r="BX73" s="83">
        <f>IFERROR($E73*SUMIF(DAILYLOG!BT$27:BT$1500,$C73,DAILYLOG!BU$27:BU$1500),0)</f>
        <v>0</v>
      </c>
      <c r="BY73" s="83"/>
      <c r="BZ73" s="83"/>
      <c r="CA73" s="83">
        <f>IFERROR($E73*SUMIF(DAILYLOG!BW$27:BW$1500,$C73,DAILYLOG!BX$27:BX$1500),0)</f>
        <v>0</v>
      </c>
      <c r="CB73" s="83"/>
      <c r="CC73" s="83"/>
      <c r="CD73" s="83">
        <f>IFERROR($E73*SUMIF(DAILYLOG!BZ$27:BZ$1500,$C73,DAILYLOG!CA$27:CA$1500),0)</f>
        <v>0</v>
      </c>
      <c r="CE73" s="83"/>
      <c r="CF73" s="83"/>
      <c r="CG73" s="83">
        <f>IFERROR($E73*SUMIF(DAILYLOG!CC$27:CC$1500,$C73,DAILYLOG!CD$27:CD$1500),0)</f>
        <v>0</v>
      </c>
      <c r="CH73" s="83"/>
      <c r="CI73" s="83"/>
      <c r="CJ73" s="83">
        <f>IFERROR($E73*SUMIF(DAILYLOG!CF$27:CF$1500,$C73,DAILYLOG!CG$27:CG$1500),0)</f>
        <v>0</v>
      </c>
      <c r="CK73" s="83"/>
      <c r="CL73" s="83"/>
      <c r="CM73" s="83">
        <f>IFERROR($E73*SUMIF(DAILYLOG!CI$27:CI$1500,$C73,DAILYLOG!CJ$27:CJ$1500),0)</f>
        <v>0</v>
      </c>
      <c r="CN73" s="83"/>
      <c r="CO73" s="83"/>
      <c r="CP73" s="83">
        <f>IFERROR($E73*SUMIF(DAILYLOG!CL$27:CL$1500,$C73,DAILYLOG!CM$27:CM$1500),0)</f>
        <v>0</v>
      </c>
      <c r="CQ73" s="83"/>
      <c r="CR73" s="83"/>
      <c r="CS73" s="83">
        <f>IFERROR($E73*SUMIF(DAILYLOG!CO$27:CO$1500,$C73,DAILYLOG!CP$27:CP$1500),0)</f>
        <v>0</v>
      </c>
      <c r="CT73" s="124"/>
    </row>
    <row r="74" spans="1:98" s="125" customFormat="1" ht="16.5" customHeight="1" outlineLevel="1">
      <c r="B74" s="130"/>
      <c r="C74" s="132" t="s">
        <v>827</v>
      </c>
      <c r="D74" s="136" t="s">
        <v>6</v>
      </c>
      <c r="E74" s="137">
        <v>1</v>
      </c>
      <c r="F74" s="135">
        <f t="shared" si="11"/>
        <v>0</v>
      </c>
      <c r="G74" s="83">
        <f>IFERROR($E74*SUMIF(DAILYLOG!C$27:C$1500,$C74,DAILYLOG!D$27:D$1500),0)</f>
        <v>0</v>
      </c>
      <c r="H74" s="83"/>
      <c r="I74" s="83"/>
      <c r="J74" s="83">
        <f>IFERROR($E74*SUMIF(DAILYLOG!F$27:F$1500,$C74,DAILYLOG!G$27:G$1500),0)</f>
        <v>0</v>
      </c>
      <c r="K74" s="83"/>
      <c r="L74" s="83"/>
      <c r="M74" s="83">
        <f>IFERROR($E74*SUMIF(DAILYLOG!I$27:I$1500,$C74,DAILYLOG!J$27:J$1500),0)</f>
        <v>0</v>
      </c>
      <c r="N74" s="83"/>
      <c r="O74" s="83"/>
      <c r="P74" s="83">
        <f>IFERROR($E74*SUMIF(DAILYLOG!L$27:L$1500,$C74,DAILYLOG!M$27:M$1500),0)</f>
        <v>0</v>
      </c>
      <c r="Q74" s="83"/>
      <c r="R74" s="83"/>
      <c r="S74" s="83">
        <f>IFERROR($E74*SUMIF(DAILYLOG!O$27:O$1500,$C74,DAILYLOG!P$27:P$1500),0)</f>
        <v>0</v>
      </c>
      <c r="T74" s="83"/>
      <c r="U74" s="83"/>
      <c r="V74" s="83">
        <f>IFERROR($E74*SUMIF(DAILYLOG!R$27:R$1500,$C74,DAILYLOG!S$27:S$1500),0)</f>
        <v>0</v>
      </c>
      <c r="W74" s="83"/>
      <c r="X74" s="83"/>
      <c r="Y74" s="83">
        <f>IFERROR($E74*SUMIF(DAILYLOG!U$27:U$1500,$C74,DAILYLOG!V$27:V$1500),0)</f>
        <v>0</v>
      </c>
      <c r="Z74" s="83"/>
      <c r="AA74" s="83"/>
      <c r="AB74" s="83">
        <f>IFERROR($E74*SUMIF(DAILYLOG!X$27:X$1500,$C74,DAILYLOG!Y$27:Y$1500),0)</f>
        <v>0</v>
      </c>
      <c r="AC74" s="83"/>
      <c r="AD74" s="83"/>
      <c r="AE74" s="83">
        <f>IFERROR($E74*SUMIF(DAILYLOG!AA$27:AA$1500,$C74,DAILYLOG!AB$27:AB$1500),0)</f>
        <v>0</v>
      </c>
      <c r="AF74" s="83"/>
      <c r="AG74" s="83"/>
      <c r="AH74" s="83">
        <f>IFERROR($E74*SUMIF(DAILYLOG!AD$27:AD$1500,$C74,DAILYLOG!AE$27:AE$1500),0)</f>
        <v>0</v>
      </c>
      <c r="AI74" s="83"/>
      <c r="AJ74" s="83"/>
      <c r="AK74" s="83">
        <f>IFERROR($E74*SUMIF(DAILYLOG!AG$27:AG$1500,$C74,DAILYLOG!AH$27:AH$1500),0)</f>
        <v>0</v>
      </c>
      <c r="AL74" s="83"/>
      <c r="AM74" s="83"/>
      <c r="AN74" s="83">
        <f>IFERROR($E74*SUMIF(DAILYLOG!AJ$27:AJ$1500,$C74,DAILYLOG!AK$27:AK$1500),0)</f>
        <v>0</v>
      </c>
      <c r="AO74" s="83"/>
      <c r="AP74" s="83"/>
      <c r="AQ74" s="83">
        <f>IFERROR($E74*SUMIF(DAILYLOG!AM$27:AM$1500,$C74,DAILYLOG!AN$27:AN$1500),0)</f>
        <v>0</v>
      </c>
      <c r="AR74" s="83"/>
      <c r="AS74" s="83"/>
      <c r="AT74" s="83">
        <f>IFERROR($E74*SUMIF(DAILYLOG!AP$27:AP$1500,$C74,DAILYLOG!AQ$27:AQ$1500),0)</f>
        <v>0</v>
      </c>
      <c r="AU74" s="83"/>
      <c r="AV74" s="83"/>
      <c r="AW74" s="83">
        <f>IFERROR($E74*SUMIF(DAILYLOG!AS$27:AS$1500,$C74,DAILYLOG!AT$27:AT$1500),0)</f>
        <v>0</v>
      </c>
      <c r="AX74" s="83"/>
      <c r="AY74" s="83"/>
      <c r="AZ74" s="83">
        <f>IFERROR($E74*SUMIF(DAILYLOG!AV$27:AV$1500,$C74,DAILYLOG!AW$27:AW$1500),0)</f>
        <v>0</v>
      </c>
      <c r="BA74" s="83"/>
      <c r="BB74" s="83"/>
      <c r="BC74" s="83">
        <f>IFERROR($E74*SUMIF(DAILYLOG!AY$27:AY$1500,$C74,DAILYLOG!AZ$27:AZ$1500),0)</f>
        <v>0</v>
      </c>
      <c r="BD74" s="83"/>
      <c r="BE74" s="83"/>
      <c r="BF74" s="83">
        <f>IFERROR($E74*SUMIF(DAILYLOG!BB$27:BB$1500,$C74,DAILYLOG!BC$27:BC$1500),0)</f>
        <v>0</v>
      </c>
      <c r="BG74" s="83"/>
      <c r="BH74" s="83"/>
      <c r="BI74" s="83">
        <f>IFERROR($E74*SUMIF(DAILYLOG!BE$27:BE$1500,$C74,DAILYLOG!BF$27:BF$1500),0)</f>
        <v>0</v>
      </c>
      <c r="BJ74" s="83"/>
      <c r="BK74" s="83"/>
      <c r="BL74" s="83">
        <f>IFERROR($E74*SUMIF(DAILYLOG!BH$27:BH$1500,$C74,DAILYLOG!BI$27:BI$1500),0)</f>
        <v>0</v>
      </c>
      <c r="BM74" s="83"/>
      <c r="BN74" s="83"/>
      <c r="BO74" s="83">
        <f>IFERROR($E74*SUMIF(DAILYLOG!BK$27:BK$1500,$C74,DAILYLOG!BL$27:BL$1500),0)</f>
        <v>0</v>
      </c>
      <c r="BP74" s="83"/>
      <c r="BQ74" s="83"/>
      <c r="BR74" s="83">
        <f>IFERROR($E74*SUMIF(DAILYLOG!BN$27:BN$1500,$C74,DAILYLOG!BO$27:BO$1500),0)</f>
        <v>0</v>
      </c>
      <c r="BS74" s="83"/>
      <c r="BT74" s="83"/>
      <c r="BU74" s="83">
        <f>IFERROR($E74*SUMIF(DAILYLOG!BQ$27:BQ$1500,$C74,DAILYLOG!BR$27:BR$1500),0)</f>
        <v>0</v>
      </c>
      <c r="BV74" s="83"/>
      <c r="BW74" s="83"/>
      <c r="BX74" s="83">
        <f>IFERROR($E74*SUMIF(DAILYLOG!BT$27:BT$1500,$C74,DAILYLOG!BU$27:BU$1500),0)</f>
        <v>0</v>
      </c>
      <c r="BY74" s="83"/>
      <c r="BZ74" s="83"/>
      <c r="CA74" s="83">
        <f>IFERROR($E74*SUMIF(DAILYLOG!BW$27:BW$1500,$C74,DAILYLOG!BX$27:BX$1500),0)</f>
        <v>0</v>
      </c>
      <c r="CB74" s="83"/>
      <c r="CC74" s="83"/>
      <c r="CD74" s="83">
        <f>IFERROR($E74*SUMIF(DAILYLOG!BZ$27:BZ$1500,$C74,DAILYLOG!CA$27:CA$1500),0)</f>
        <v>0</v>
      </c>
      <c r="CE74" s="83"/>
      <c r="CF74" s="83"/>
      <c r="CG74" s="83">
        <f>IFERROR($E74*SUMIF(DAILYLOG!CC$27:CC$1500,$C74,DAILYLOG!CD$27:CD$1500),0)</f>
        <v>0</v>
      </c>
      <c r="CH74" s="83"/>
      <c r="CI74" s="83"/>
      <c r="CJ74" s="83">
        <f>IFERROR($E74*SUMIF(DAILYLOG!CF$27:CF$1500,$C74,DAILYLOG!CG$27:CG$1500),0)</f>
        <v>0</v>
      </c>
      <c r="CK74" s="83"/>
      <c r="CL74" s="83"/>
      <c r="CM74" s="83">
        <f>IFERROR($E74*SUMIF(DAILYLOG!CI$27:CI$1500,$C74,DAILYLOG!CJ$27:CJ$1500),0)</f>
        <v>0</v>
      </c>
      <c r="CN74" s="83"/>
      <c r="CO74" s="83"/>
      <c r="CP74" s="83">
        <f>IFERROR($E74*SUMIF(DAILYLOG!CL$27:CL$1500,$C74,DAILYLOG!CM$27:CM$1500),0)</f>
        <v>0</v>
      </c>
      <c r="CQ74" s="83"/>
      <c r="CR74" s="83"/>
      <c r="CS74" s="83">
        <f>IFERROR($E74*SUMIF(DAILYLOG!CO$27:CO$1500,$C74,DAILYLOG!CP$27:CP$1500),0)</f>
        <v>0</v>
      </c>
      <c r="CT74" s="124"/>
    </row>
    <row r="75" spans="1:98" s="125" customFormat="1" ht="16.5" customHeight="1" outlineLevel="1">
      <c r="B75" s="130"/>
      <c r="C75" s="132" t="s">
        <v>828</v>
      </c>
      <c r="D75" s="136" t="s">
        <v>6</v>
      </c>
      <c r="E75" s="137">
        <v>1</v>
      </c>
      <c r="F75" s="135">
        <f t="shared" si="11"/>
        <v>0</v>
      </c>
      <c r="G75" s="83">
        <f>IFERROR($E75*SUMIF(DAILYLOG!C$27:C$1500,$C75,DAILYLOG!D$27:D$1500),0)</f>
        <v>0</v>
      </c>
      <c r="H75" s="83"/>
      <c r="I75" s="83"/>
      <c r="J75" s="83">
        <f>IFERROR($E75*SUMIF(DAILYLOG!F$27:F$1500,$C75,DAILYLOG!G$27:G$1500),0)</f>
        <v>0</v>
      </c>
      <c r="K75" s="83"/>
      <c r="L75" s="83"/>
      <c r="M75" s="83">
        <f>IFERROR($E75*SUMIF(DAILYLOG!I$27:I$1500,$C75,DAILYLOG!J$27:J$1500),0)</f>
        <v>0</v>
      </c>
      <c r="N75" s="83"/>
      <c r="O75" s="83"/>
      <c r="P75" s="83">
        <f>IFERROR($E75*SUMIF(DAILYLOG!L$27:L$1500,$C75,DAILYLOG!M$27:M$1500),0)</f>
        <v>0</v>
      </c>
      <c r="Q75" s="83"/>
      <c r="R75" s="83"/>
      <c r="S75" s="83">
        <f>IFERROR($E75*SUMIF(DAILYLOG!O$27:O$1500,$C75,DAILYLOG!P$27:P$1500),0)</f>
        <v>0</v>
      </c>
      <c r="T75" s="83"/>
      <c r="U75" s="83"/>
      <c r="V75" s="83">
        <f>IFERROR($E75*SUMIF(DAILYLOG!R$27:R$1500,$C75,DAILYLOG!S$27:S$1500),0)</f>
        <v>0</v>
      </c>
      <c r="W75" s="83"/>
      <c r="X75" s="83"/>
      <c r="Y75" s="83">
        <f>IFERROR($E75*SUMIF(DAILYLOG!U$27:U$1500,$C75,DAILYLOG!V$27:V$1500),0)</f>
        <v>0</v>
      </c>
      <c r="Z75" s="83"/>
      <c r="AA75" s="83"/>
      <c r="AB75" s="83">
        <f>IFERROR($E75*SUMIF(DAILYLOG!X$27:X$1500,$C75,DAILYLOG!Y$27:Y$1500),0)</f>
        <v>0</v>
      </c>
      <c r="AC75" s="83"/>
      <c r="AD75" s="83"/>
      <c r="AE75" s="83">
        <f>IFERROR($E75*SUMIF(DAILYLOG!AA$27:AA$1500,$C75,DAILYLOG!AB$27:AB$1500),0)</f>
        <v>0</v>
      </c>
      <c r="AF75" s="83"/>
      <c r="AG75" s="83"/>
      <c r="AH75" s="83">
        <f>IFERROR($E75*SUMIF(DAILYLOG!AD$27:AD$1500,$C75,DAILYLOG!AE$27:AE$1500),0)</f>
        <v>0</v>
      </c>
      <c r="AI75" s="83"/>
      <c r="AJ75" s="83"/>
      <c r="AK75" s="83">
        <f>IFERROR($E75*SUMIF(DAILYLOG!AG$27:AG$1500,$C75,DAILYLOG!AH$27:AH$1500),0)</f>
        <v>0</v>
      </c>
      <c r="AL75" s="83"/>
      <c r="AM75" s="83"/>
      <c r="AN75" s="83">
        <f>IFERROR($E75*SUMIF(DAILYLOG!AJ$27:AJ$1500,$C75,DAILYLOG!AK$27:AK$1500),0)</f>
        <v>0</v>
      </c>
      <c r="AO75" s="83"/>
      <c r="AP75" s="83"/>
      <c r="AQ75" s="83">
        <f>IFERROR($E75*SUMIF(DAILYLOG!AM$27:AM$1500,$C75,DAILYLOG!AN$27:AN$1500),0)</f>
        <v>0</v>
      </c>
      <c r="AR75" s="83"/>
      <c r="AS75" s="83"/>
      <c r="AT75" s="83">
        <f>IFERROR($E75*SUMIF(DAILYLOG!AP$27:AP$1500,$C75,DAILYLOG!AQ$27:AQ$1500),0)</f>
        <v>0</v>
      </c>
      <c r="AU75" s="83"/>
      <c r="AV75" s="83"/>
      <c r="AW75" s="83">
        <f>IFERROR($E75*SUMIF(DAILYLOG!AS$27:AS$1500,$C75,DAILYLOG!AT$27:AT$1500),0)</f>
        <v>0</v>
      </c>
      <c r="AX75" s="83"/>
      <c r="AY75" s="83"/>
      <c r="AZ75" s="83">
        <f>IFERROR($E75*SUMIF(DAILYLOG!AV$27:AV$1500,$C75,DAILYLOG!AW$27:AW$1500),0)</f>
        <v>0</v>
      </c>
      <c r="BA75" s="83"/>
      <c r="BB75" s="83"/>
      <c r="BC75" s="83">
        <f>IFERROR($E75*SUMIF(DAILYLOG!AY$27:AY$1500,$C75,DAILYLOG!AZ$27:AZ$1500),0)</f>
        <v>0</v>
      </c>
      <c r="BD75" s="83"/>
      <c r="BE75" s="83"/>
      <c r="BF75" s="83">
        <f>IFERROR($E75*SUMIF(DAILYLOG!BB$27:BB$1500,$C75,DAILYLOG!BC$27:BC$1500),0)</f>
        <v>0</v>
      </c>
      <c r="BG75" s="83"/>
      <c r="BH75" s="83"/>
      <c r="BI75" s="83">
        <f>IFERROR($E75*SUMIF(DAILYLOG!BE$27:BE$1500,$C75,DAILYLOG!BF$27:BF$1500),0)</f>
        <v>0</v>
      </c>
      <c r="BJ75" s="83"/>
      <c r="BK75" s="83"/>
      <c r="BL75" s="83">
        <f>IFERROR($E75*SUMIF(DAILYLOG!BH$27:BH$1500,$C75,DAILYLOG!BI$27:BI$1500),0)</f>
        <v>0</v>
      </c>
      <c r="BM75" s="83"/>
      <c r="BN75" s="83"/>
      <c r="BO75" s="83">
        <f>IFERROR($E75*SUMIF(DAILYLOG!BK$27:BK$1500,$C75,DAILYLOG!BL$27:BL$1500),0)</f>
        <v>0</v>
      </c>
      <c r="BP75" s="83"/>
      <c r="BQ75" s="83"/>
      <c r="BR75" s="83">
        <f>IFERROR($E75*SUMIF(DAILYLOG!BN$27:BN$1500,$C75,DAILYLOG!BO$27:BO$1500),0)</f>
        <v>0</v>
      </c>
      <c r="BS75" s="83"/>
      <c r="BT75" s="83"/>
      <c r="BU75" s="83">
        <f>IFERROR($E75*SUMIF(DAILYLOG!BQ$27:BQ$1500,$C75,DAILYLOG!BR$27:BR$1500),0)</f>
        <v>0</v>
      </c>
      <c r="BV75" s="83"/>
      <c r="BW75" s="83"/>
      <c r="BX75" s="83">
        <f>IFERROR($E75*SUMIF(DAILYLOG!BT$27:BT$1500,$C75,DAILYLOG!BU$27:BU$1500),0)</f>
        <v>0</v>
      </c>
      <c r="BY75" s="83"/>
      <c r="BZ75" s="83"/>
      <c r="CA75" s="83">
        <f>IFERROR($E75*SUMIF(DAILYLOG!BW$27:BW$1500,$C75,DAILYLOG!BX$27:BX$1500),0)</f>
        <v>0</v>
      </c>
      <c r="CB75" s="83"/>
      <c r="CC75" s="83"/>
      <c r="CD75" s="83">
        <f>IFERROR($E75*SUMIF(DAILYLOG!BZ$27:BZ$1500,$C75,DAILYLOG!CA$27:CA$1500),0)</f>
        <v>0</v>
      </c>
      <c r="CE75" s="83"/>
      <c r="CF75" s="83"/>
      <c r="CG75" s="83">
        <f>IFERROR($E75*SUMIF(DAILYLOG!CC$27:CC$1500,$C75,DAILYLOG!CD$27:CD$1500),0)</f>
        <v>0</v>
      </c>
      <c r="CH75" s="83"/>
      <c r="CI75" s="83"/>
      <c r="CJ75" s="83">
        <f>IFERROR($E75*SUMIF(DAILYLOG!CF$27:CF$1500,$C75,DAILYLOG!CG$27:CG$1500),0)</f>
        <v>0</v>
      </c>
      <c r="CK75" s="83"/>
      <c r="CL75" s="83"/>
      <c r="CM75" s="83">
        <f>IFERROR($E75*SUMIF(DAILYLOG!CI$27:CI$1500,$C75,DAILYLOG!CJ$27:CJ$1500),0)</f>
        <v>0</v>
      </c>
      <c r="CN75" s="83"/>
      <c r="CO75" s="83"/>
      <c r="CP75" s="83">
        <f>IFERROR($E75*SUMIF(DAILYLOG!CL$27:CL$1500,$C75,DAILYLOG!CM$27:CM$1500),0)</f>
        <v>0</v>
      </c>
      <c r="CQ75" s="83"/>
      <c r="CR75" s="83"/>
      <c r="CS75" s="83">
        <f>IFERROR($E75*SUMIF(DAILYLOG!CO$27:CO$1500,$C75,DAILYLOG!CP$27:CP$1500),0)</f>
        <v>0</v>
      </c>
      <c r="CT75" s="124"/>
    </row>
    <row r="76" spans="1:98" s="125" customFormat="1" ht="16.5" customHeight="1" outlineLevel="1">
      <c r="B76" s="130"/>
      <c r="C76" s="132" t="s">
        <v>829</v>
      </c>
      <c r="D76" s="136" t="s">
        <v>6</v>
      </c>
      <c r="E76" s="137">
        <v>1</v>
      </c>
      <c r="F76" s="135">
        <f t="shared" si="11"/>
        <v>0</v>
      </c>
      <c r="G76" s="83">
        <f>IFERROR($E76*SUMIF(DAILYLOG!C$27:C$1500,$C76,DAILYLOG!D$27:D$1500),0)</f>
        <v>0</v>
      </c>
      <c r="H76" s="83"/>
      <c r="I76" s="83"/>
      <c r="J76" s="83">
        <f>IFERROR($E76*SUMIF(DAILYLOG!F$27:F$1500,$C76,DAILYLOG!G$27:G$1500),0)</f>
        <v>0</v>
      </c>
      <c r="K76" s="83"/>
      <c r="L76" s="83"/>
      <c r="M76" s="83">
        <f>IFERROR($E76*SUMIF(DAILYLOG!I$27:I$1500,$C76,DAILYLOG!J$27:J$1500),0)</f>
        <v>0</v>
      </c>
      <c r="N76" s="83"/>
      <c r="O76" s="83"/>
      <c r="P76" s="83">
        <f>IFERROR($E76*SUMIF(DAILYLOG!L$27:L$1500,$C76,DAILYLOG!M$27:M$1500),0)</f>
        <v>0</v>
      </c>
      <c r="Q76" s="83"/>
      <c r="R76" s="83"/>
      <c r="S76" s="83">
        <f>IFERROR($E76*SUMIF(DAILYLOG!O$27:O$1500,$C76,DAILYLOG!P$27:P$1500),0)</f>
        <v>0</v>
      </c>
      <c r="T76" s="83"/>
      <c r="U76" s="83"/>
      <c r="V76" s="83">
        <f>IFERROR($E76*SUMIF(DAILYLOG!R$27:R$1500,$C76,DAILYLOG!S$27:S$1500),0)</f>
        <v>0</v>
      </c>
      <c r="W76" s="83"/>
      <c r="X76" s="83"/>
      <c r="Y76" s="83">
        <f>IFERROR($E76*SUMIF(DAILYLOG!U$27:U$1500,$C76,DAILYLOG!V$27:V$1500),0)</f>
        <v>0</v>
      </c>
      <c r="Z76" s="83"/>
      <c r="AA76" s="83"/>
      <c r="AB76" s="83">
        <f>IFERROR($E76*SUMIF(DAILYLOG!X$27:X$1500,$C76,DAILYLOG!Y$27:Y$1500),0)</f>
        <v>0</v>
      </c>
      <c r="AC76" s="83"/>
      <c r="AD76" s="83"/>
      <c r="AE76" s="83">
        <f>IFERROR($E76*SUMIF(DAILYLOG!AA$27:AA$1500,$C76,DAILYLOG!AB$27:AB$1500),0)</f>
        <v>0</v>
      </c>
      <c r="AF76" s="83"/>
      <c r="AG76" s="83"/>
      <c r="AH76" s="83">
        <f>IFERROR($E76*SUMIF(DAILYLOG!AD$27:AD$1500,$C76,DAILYLOG!AE$27:AE$1500),0)</f>
        <v>0</v>
      </c>
      <c r="AI76" s="83"/>
      <c r="AJ76" s="83"/>
      <c r="AK76" s="83">
        <f>IFERROR($E76*SUMIF(DAILYLOG!AG$27:AG$1500,$C76,DAILYLOG!AH$27:AH$1500),0)</f>
        <v>0</v>
      </c>
      <c r="AL76" s="83"/>
      <c r="AM76" s="83"/>
      <c r="AN76" s="83">
        <f>IFERROR($E76*SUMIF(DAILYLOG!AJ$27:AJ$1500,$C76,DAILYLOG!AK$27:AK$1500),0)</f>
        <v>0</v>
      </c>
      <c r="AO76" s="83"/>
      <c r="AP76" s="83"/>
      <c r="AQ76" s="83">
        <f>IFERROR($E76*SUMIF(DAILYLOG!AM$27:AM$1500,$C76,DAILYLOG!AN$27:AN$1500),0)</f>
        <v>0</v>
      </c>
      <c r="AR76" s="83"/>
      <c r="AS76" s="83"/>
      <c r="AT76" s="83">
        <f>IFERROR($E76*SUMIF(DAILYLOG!AP$27:AP$1500,$C76,DAILYLOG!AQ$27:AQ$1500),0)</f>
        <v>0</v>
      </c>
      <c r="AU76" s="83"/>
      <c r="AV76" s="83"/>
      <c r="AW76" s="83">
        <f>IFERROR($E76*SUMIF(DAILYLOG!AS$27:AS$1500,$C76,DAILYLOG!AT$27:AT$1500),0)</f>
        <v>0</v>
      </c>
      <c r="AX76" s="83"/>
      <c r="AY76" s="83"/>
      <c r="AZ76" s="83">
        <f>IFERROR($E76*SUMIF(DAILYLOG!AV$27:AV$1500,$C76,DAILYLOG!AW$27:AW$1500),0)</f>
        <v>0</v>
      </c>
      <c r="BA76" s="83"/>
      <c r="BB76" s="83"/>
      <c r="BC76" s="83">
        <f>IFERROR($E76*SUMIF(DAILYLOG!AY$27:AY$1500,$C76,DAILYLOG!AZ$27:AZ$1500),0)</f>
        <v>0</v>
      </c>
      <c r="BD76" s="83"/>
      <c r="BE76" s="83"/>
      <c r="BF76" s="83">
        <f>IFERROR($E76*SUMIF(DAILYLOG!BB$27:BB$1500,$C76,DAILYLOG!BC$27:BC$1500),0)</f>
        <v>0</v>
      </c>
      <c r="BG76" s="83"/>
      <c r="BH76" s="83"/>
      <c r="BI76" s="83">
        <f>IFERROR($E76*SUMIF(DAILYLOG!BE$27:BE$1500,$C76,DAILYLOG!BF$27:BF$1500),0)</f>
        <v>0</v>
      </c>
      <c r="BJ76" s="83"/>
      <c r="BK76" s="83"/>
      <c r="BL76" s="83">
        <f>IFERROR($E76*SUMIF(DAILYLOG!BH$27:BH$1500,$C76,DAILYLOG!BI$27:BI$1500),0)</f>
        <v>0</v>
      </c>
      <c r="BM76" s="83"/>
      <c r="BN76" s="83"/>
      <c r="BO76" s="83">
        <f>IFERROR($E76*SUMIF(DAILYLOG!BK$27:BK$1500,$C76,DAILYLOG!BL$27:BL$1500),0)</f>
        <v>0</v>
      </c>
      <c r="BP76" s="83"/>
      <c r="BQ76" s="83"/>
      <c r="BR76" s="83">
        <f>IFERROR($E76*SUMIF(DAILYLOG!BN$27:BN$1500,$C76,DAILYLOG!BO$27:BO$1500),0)</f>
        <v>0</v>
      </c>
      <c r="BS76" s="83"/>
      <c r="BT76" s="83"/>
      <c r="BU76" s="83">
        <f>IFERROR($E76*SUMIF(DAILYLOG!BQ$27:BQ$1500,$C76,DAILYLOG!BR$27:BR$1500),0)</f>
        <v>0</v>
      </c>
      <c r="BV76" s="83"/>
      <c r="BW76" s="83"/>
      <c r="BX76" s="83">
        <f>IFERROR($E76*SUMIF(DAILYLOG!BT$27:BT$1500,$C76,DAILYLOG!BU$27:BU$1500),0)</f>
        <v>0</v>
      </c>
      <c r="BY76" s="83"/>
      <c r="BZ76" s="83"/>
      <c r="CA76" s="83">
        <f>IFERROR($E76*SUMIF(DAILYLOG!BW$27:BW$1500,$C76,DAILYLOG!BX$27:BX$1500),0)</f>
        <v>0</v>
      </c>
      <c r="CB76" s="83"/>
      <c r="CC76" s="83"/>
      <c r="CD76" s="83">
        <f>IFERROR($E76*SUMIF(DAILYLOG!BZ$27:BZ$1500,$C76,DAILYLOG!CA$27:CA$1500),0)</f>
        <v>0</v>
      </c>
      <c r="CE76" s="83"/>
      <c r="CF76" s="83"/>
      <c r="CG76" s="83">
        <f>IFERROR($E76*SUMIF(DAILYLOG!CC$27:CC$1500,$C76,DAILYLOG!CD$27:CD$1500),0)</f>
        <v>0</v>
      </c>
      <c r="CH76" s="83"/>
      <c r="CI76" s="83"/>
      <c r="CJ76" s="83">
        <f>IFERROR($E76*SUMIF(DAILYLOG!CF$27:CF$1500,$C76,DAILYLOG!CG$27:CG$1500),0)</f>
        <v>0</v>
      </c>
      <c r="CK76" s="83"/>
      <c r="CL76" s="83"/>
      <c r="CM76" s="83">
        <f>IFERROR($E76*SUMIF(DAILYLOG!CI$27:CI$1500,$C76,DAILYLOG!CJ$27:CJ$1500),0)</f>
        <v>0</v>
      </c>
      <c r="CN76" s="83"/>
      <c r="CO76" s="83"/>
      <c r="CP76" s="83">
        <f>IFERROR($E76*SUMIF(DAILYLOG!CL$27:CL$1500,$C76,DAILYLOG!CM$27:CM$1500),0)</f>
        <v>0</v>
      </c>
      <c r="CQ76" s="83"/>
      <c r="CR76" s="83"/>
      <c r="CS76" s="83">
        <f>IFERROR($E76*SUMIF(DAILYLOG!CO$27:CO$1500,$C76,DAILYLOG!CP$27:CP$1500),0)</f>
        <v>0</v>
      </c>
      <c r="CT76" s="124"/>
    </row>
    <row r="77" spans="1:98" s="125" customFormat="1" ht="16.5" customHeight="1" outlineLevel="1">
      <c r="B77" s="130"/>
      <c r="C77" s="132" t="s">
        <v>830</v>
      </c>
      <c r="D77" s="136" t="s">
        <v>6</v>
      </c>
      <c r="E77" s="137">
        <v>1</v>
      </c>
      <c r="F77" s="135">
        <f t="shared" si="11"/>
        <v>0</v>
      </c>
      <c r="G77" s="83">
        <f>IFERROR($E77*SUMIF(DAILYLOG!C$27:C$1500,$C77,DAILYLOG!D$27:D$1500),0)</f>
        <v>0</v>
      </c>
      <c r="H77" s="83"/>
      <c r="I77" s="83"/>
      <c r="J77" s="83">
        <f>IFERROR($E77*SUMIF(DAILYLOG!F$27:F$1500,$C77,DAILYLOG!G$27:G$1500),0)</f>
        <v>0</v>
      </c>
      <c r="K77" s="83"/>
      <c r="L77" s="83"/>
      <c r="M77" s="83">
        <f>IFERROR($E77*SUMIF(DAILYLOG!I$27:I$1500,$C77,DAILYLOG!J$27:J$1500),0)</f>
        <v>0</v>
      </c>
      <c r="N77" s="83"/>
      <c r="O77" s="83"/>
      <c r="P77" s="83">
        <f>IFERROR($E77*SUMIF(DAILYLOG!L$27:L$1500,$C77,DAILYLOG!M$27:M$1500),0)</f>
        <v>0</v>
      </c>
      <c r="Q77" s="83"/>
      <c r="R77" s="83"/>
      <c r="S77" s="83">
        <f>IFERROR($E77*SUMIF(DAILYLOG!O$27:O$1500,$C77,DAILYLOG!P$27:P$1500),0)</f>
        <v>0</v>
      </c>
      <c r="T77" s="83"/>
      <c r="U77" s="83"/>
      <c r="V77" s="83">
        <f>IFERROR($E77*SUMIF(DAILYLOG!R$27:R$1500,$C77,DAILYLOG!S$27:S$1500),0)</f>
        <v>0</v>
      </c>
      <c r="W77" s="83"/>
      <c r="X77" s="83"/>
      <c r="Y77" s="83">
        <f>IFERROR($E77*SUMIF(DAILYLOG!U$27:U$1500,$C77,DAILYLOG!V$27:V$1500),0)</f>
        <v>0</v>
      </c>
      <c r="Z77" s="83"/>
      <c r="AA77" s="83"/>
      <c r="AB77" s="83">
        <f>IFERROR($E77*SUMIF(DAILYLOG!X$27:X$1500,$C77,DAILYLOG!Y$27:Y$1500),0)</f>
        <v>0</v>
      </c>
      <c r="AC77" s="83"/>
      <c r="AD77" s="83"/>
      <c r="AE77" s="83">
        <f>IFERROR($E77*SUMIF(DAILYLOG!AA$27:AA$1500,$C77,DAILYLOG!AB$27:AB$1500),0)</f>
        <v>0</v>
      </c>
      <c r="AF77" s="83"/>
      <c r="AG77" s="83"/>
      <c r="AH77" s="83">
        <f>IFERROR($E77*SUMIF(DAILYLOG!AD$27:AD$1500,$C77,DAILYLOG!AE$27:AE$1500),0)</f>
        <v>0</v>
      </c>
      <c r="AI77" s="83"/>
      <c r="AJ77" s="83"/>
      <c r="AK77" s="83">
        <f>IFERROR($E77*SUMIF(DAILYLOG!AG$27:AG$1500,$C77,DAILYLOG!AH$27:AH$1500),0)</f>
        <v>0</v>
      </c>
      <c r="AL77" s="83"/>
      <c r="AM77" s="83"/>
      <c r="AN77" s="83">
        <f>IFERROR($E77*SUMIF(DAILYLOG!AJ$27:AJ$1500,$C77,DAILYLOG!AK$27:AK$1500),0)</f>
        <v>0</v>
      </c>
      <c r="AO77" s="83"/>
      <c r="AP77" s="83"/>
      <c r="AQ77" s="83">
        <f>IFERROR($E77*SUMIF(DAILYLOG!AM$27:AM$1500,$C77,DAILYLOG!AN$27:AN$1500),0)</f>
        <v>0</v>
      </c>
      <c r="AR77" s="83"/>
      <c r="AS77" s="83"/>
      <c r="AT77" s="83">
        <f>IFERROR($E77*SUMIF(DAILYLOG!AP$27:AP$1500,$C77,DAILYLOG!AQ$27:AQ$1500),0)</f>
        <v>0</v>
      </c>
      <c r="AU77" s="83"/>
      <c r="AV77" s="83"/>
      <c r="AW77" s="83">
        <f>IFERROR($E77*SUMIF(DAILYLOG!AS$27:AS$1500,$C77,DAILYLOG!AT$27:AT$1500),0)</f>
        <v>0</v>
      </c>
      <c r="AX77" s="83"/>
      <c r="AY77" s="83"/>
      <c r="AZ77" s="83">
        <f>IFERROR($E77*SUMIF(DAILYLOG!AV$27:AV$1500,$C77,DAILYLOG!AW$27:AW$1500),0)</f>
        <v>0</v>
      </c>
      <c r="BA77" s="83"/>
      <c r="BB77" s="83"/>
      <c r="BC77" s="83">
        <f>IFERROR($E77*SUMIF(DAILYLOG!AY$27:AY$1500,$C77,DAILYLOG!AZ$27:AZ$1500),0)</f>
        <v>0</v>
      </c>
      <c r="BD77" s="83"/>
      <c r="BE77" s="83"/>
      <c r="BF77" s="83">
        <f>IFERROR($E77*SUMIF(DAILYLOG!BB$27:BB$1500,$C77,DAILYLOG!BC$27:BC$1500),0)</f>
        <v>0</v>
      </c>
      <c r="BG77" s="83"/>
      <c r="BH77" s="83"/>
      <c r="BI77" s="83">
        <f>IFERROR($E77*SUMIF(DAILYLOG!BE$27:BE$1500,$C77,DAILYLOG!BF$27:BF$1500),0)</f>
        <v>0</v>
      </c>
      <c r="BJ77" s="83"/>
      <c r="BK77" s="83"/>
      <c r="BL77" s="83">
        <f>IFERROR($E77*SUMIF(DAILYLOG!BH$27:BH$1500,$C77,DAILYLOG!BI$27:BI$1500),0)</f>
        <v>0</v>
      </c>
      <c r="BM77" s="83"/>
      <c r="BN77" s="83"/>
      <c r="BO77" s="83">
        <f>IFERROR($E77*SUMIF(DAILYLOG!BK$27:BK$1500,$C77,DAILYLOG!BL$27:BL$1500),0)</f>
        <v>0</v>
      </c>
      <c r="BP77" s="83"/>
      <c r="BQ77" s="83"/>
      <c r="BR77" s="83">
        <f>IFERROR($E77*SUMIF(DAILYLOG!BN$27:BN$1500,$C77,DAILYLOG!BO$27:BO$1500),0)</f>
        <v>0</v>
      </c>
      <c r="BS77" s="83"/>
      <c r="BT77" s="83"/>
      <c r="BU77" s="83">
        <f>IFERROR($E77*SUMIF(DAILYLOG!BQ$27:BQ$1500,$C77,DAILYLOG!BR$27:BR$1500),0)</f>
        <v>0</v>
      </c>
      <c r="BV77" s="83"/>
      <c r="BW77" s="83"/>
      <c r="BX77" s="83">
        <f>IFERROR($E77*SUMIF(DAILYLOG!BT$27:BT$1500,$C77,DAILYLOG!BU$27:BU$1500),0)</f>
        <v>0</v>
      </c>
      <c r="BY77" s="83"/>
      <c r="BZ77" s="83"/>
      <c r="CA77" s="83">
        <f>IFERROR($E77*SUMIF(DAILYLOG!BW$27:BW$1500,$C77,DAILYLOG!BX$27:BX$1500),0)</f>
        <v>0</v>
      </c>
      <c r="CB77" s="83"/>
      <c r="CC77" s="83"/>
      <c r="CD77" s="83">
        <f>IFERROR($E77*SUMIF(DAILYLOG!BZ$27:BZ$1500,$C77,DAILYLOG!CA$27:CA$1500),0)</f>
        <v>0</v>
      </c>
      <c r="CE77" s="83"/>
      <c r="CF77" s="83"/>
      <c r="CG77" s="83">
        <f>IFERROR($E77*SUMIF(DAILYLOG!CC$27:CC$1500,$C77,DAILYLOG!CD$27:CD$1500),0)</f>
        <v>0</v>
      </c>
      <c r="CH77" s="83"/>
      <c r="CI77" s="83"/>
      <c r="CJ77" s="83">
        <f>IFERROR($E77*SUMIF(DAILYLOG!CF$27:CF$1500,$C77,DAILYLOG!CG$27:CG$1500),0)</f>
        <v>0</v>
      </c>
      <c r="CK77" s="83"/>
      <c r="CL77" s="83"/>
      <c r="CM77" s="83">
        <f>IFERROR($E77*SUMIF(DAILYLOG!CI$27:CI$1500,$C77,DAILYLOG!CJ$27:CJ$1500),0)</f>
        <v>0</v>
      </c>
      <c r="CN77" s="83"/>
      <c r="CO77" s="83"/>
      <c r="CP77" s="83">
        <f>IFERROR($E77*SUMIF(DAILYLOG!CL$27:CL$1500,$C77,DAILYLOG!CM$27:CM$1500),0)</f>
        <v>0</v>
      </c>
      <c r="CQ77" s="83"/>
      <c r="CR77" s="83"/>
      <c r="CS77" s="83">
        <f>IFERROR($E77*SUMIF(DAILYLOG!CO$27:CO$1500,$C77,DAILYLOG!CP$27:CP$1500),0)</f>
        <v>0</v>
      </c>
      <c r="CT77" s="124"/>
    </row>
    <row r="78" spans="1:98" s="125" customFormat="1" ht="16.5" customHeight="1" outlineLevel="1">
      <c r="B78" s="130"/>
      <c r="C78" s="132" t="s">
        <v>831</v>
      </c>
      <c r="D78" s="136" t="s">
        <v>6</v>
      </c>
      <c r="E78" s="137">
        <v>1</v>
      </c>
      <c r="F78" s="135">
        <f t="shared" si="11"/>
        <v>0</v>
      </c>
      <c r="G78" s="83">
        <f>IFERROR($E78*SUMIF(DAILYLOG!C$27:C$1500,$C78,DAILYLOG!D$27:D$1500),0)</f>
        <v>0</v>
      </c>
      <c r="H78" s="83"/>
      <c r="I78" s="83"/>
      <c r="J78" s="83">
        <f>IFERROR($E78*SUMIF(DAILYLOG!F$27:F$1500,$C78,DAILYLOG!G$27:G$1500),0)</f>
        <v>0</v>
      </c>
      <c r="K78" s="83"/>
      <c r="L78" s="83"/>
      <c r="M78" s="83">
        <f>IFERROR($E78*SUMIF(DAILYLOG!I$27:I$1500,$C78,DAILYLOG!J$27:J$1500),0)</f>
        <v>0</v>
      </c>
      <c r="N78" s="83"/>
      <c r="O78" s="83"/>
      <c r="P78" s="83">
        <f>IFERROR($E78*SUMIF(DAILYLOG!L$27:L$1500,$C78,DAILYLOG!M$27:M$1500),0)</f>
        <v>0</v>
      </c>
      <c r="Q78" s="83"/>
      <c r="R78" s="83"/>
      <c r="S78" s="83">
        <f>IFERROR($E78*SUMIF(DAILYLOG!O$27:O$1500,$C78,DAILYLOG!P$27:P$1500),0)</f>
        <v>0</v>
      </c>
      <c r="T78" s="83"/>
      <c r="U78" s="83"/>
      <c r="V78" s="83">
        <f>IFERROR($E78*SUMIF(DAILYLOG!R$27:R$1500,$C78,DAILYLOG!S$27:S$1500),0)</f>
        <v>0</v>
      </c>
      <c r="W78" s="83"/>
      <c r="X78" s="83"/>
      <c r="Y78" s="83">
        <f>IFERROR($E78*SUMIF(DAILYLOG!U$27:U$1500,$C78,DAILYLOG!V$27:V$1500),0)</f>
        <v>0</v>
      </c>
      <c r="Z78" s="83"/>
      <c r="AA78" s="83"/>
      <c r="AB78" s="83">
        <f>IFERROR($E78*SUMIF(DAILYLOG!X$27:X$1500,$C78,DAILYLOG!Y$27:Y$1500),0)</f>
        <v>0</v>
      </c>
      <c r="AC78" s="83"/>
      <c r="AD78" s="83"/>
      <c r="AE78" s="83">
        <f>IFERROR($E78*SUMIF(DAILYLOG!AA$27:AA$1500,$C78,DAILYLOG!AB$27:AB$1500),0)</f>
        <v>0</v>
      </c>
      <c r="AF78" s="83"/>
      <c r="AG78" s="83"/>
      <c r="AH78" s="83">
        <f>IFERROR($E78*SUMIF(DAILYLOG!AD$27:AD$1500,$C78,DAILYLOG!AE$27:AE$1500),0)</f>
        <v>0</v>
      </c>
      <c r="AI78" s="83"/>
      <c r="AJ78" s="83"/>
      <c r="AK78" s="83">
        <f>IFERROR($E78*SUMIF(DAILYLOG!AG$27:AG$1500,$C78,DAILYLOG!AH$27:AH$1500),0)</f>
        <v>0</v>
      </c>
      <c r="AL78" s="83"/>
      <c r="AM78" s="83"/>
      <c r="AN78" s="83">
        <f>IFERROR($E78*SUMIF(DAILYLOG!AJ$27:AJ$1500,$C78,DAILYLOG!AK$27:AK$1500),0)</f>
        <v>0</v>
      </c>
      <c r="AO78" s="83"/>
      <c r="AP78" s="83"/>
      <c r="AQ78" s="83">
        <f>IFERROR($E78*SUMIF(DAILYLOG!AM$27:AM$1500,$C78,DAILYLOG!AN$27:AN$1500),0)</f>
        <v>0</v>
      </c>
      <c r="AR78" s="83"/>
      <c r="AS78" s="83"/>
      <c r="AT78" s="83">
        <f>IFERROR($E78*SUMIF(DAILYLOG!AP$27:AP$1500,$C78,DAILYLOG!AQ$27:AQ$1500),0)</f>
        <v>0</v>
      </c>
      <c r="AU78" s="83"/>
      <c r="AV78" s="83"/>
      <c r="AW78" s="83">
        <f>IFERROR($E78*SUMIF(DAILYLOG!AS$27:AS$1500,$C78,DAILYLOG!AT$27:AT$1500),0)</f>
        <v>0</v>
      </c>
      <c r="AX78" s="83"/>
      <c r="AY78" s="83"/>
      <c r="AZ78" s="83">
        <f>IFERROR($E78*SUMIF(DAILYLOG!AV$27:AV$1500,$C78,DAILYLOG!AW$27:AW$1500),0)</f>
        <v>0</v>
      </c>
      <c r="BA78" s="83"/>
      <c r="BB78" s="83"/>
      <c r="BC78" s="83">
        <f>IFERROR($E78*SUMIF(DAILYLOG!AY$27:AY$1500,$C78,DAILYLOG!AZ$27:AZ$1500),0)</f>
        <v>0</v>
      </c>
      <c r="BD78" s="83"/>
      <c r="BE78" s="83"/>
      <c r="BF78" s="83">
        <f>IFERROR($E78*SUMIF(DAILYLOG!BB$27:BB$1500,$C78,DAILYLOG!BC$27:BC$1500),0)</f>
        <v>0</v>
      </c>
      <c r="BG78" s="83"/>
      <c r="BH78" s="83"/>
      <c r="BI78" s="83">
        <f>IFERROR($E78*SUMIF(DAILYLOG!BE$27:BE$1500,$C78,DAILYLOG!BF$27:BF$1500),0)</f>
        <v>0</v>
      </c>
      <c r="BJ78" s="83"/>
      <c r="BK78" s="83"/>
      <c r="BL78" s="83">
        <f>IFERROR($E78*SUMIF(DAILYLOG!BH$27:BH$1500,$C78,DAILYLOG!BI$27:BI$1500),0)</f>
        <v>0</v>
      </c>
      <c r="BM78" s="83"/>
      <c r="BN78" s="83"/>
      <c r="BO78" s="83">
        <f>IFERROR($E78*SUMIF(DAILYLOG!BK$27:BK$1500,$C78,DAILYLOG!BL$27:BL$1500),0)</f>
        <v>0</v>
      </c>
      <c r="BP78" s="83"/>
      <c r="BQ78" s="83"/>
      <c r="BR78" s="83">
        <f>IFERROR($E78*SUMIF(DAILYLOG!BN$27:BN$1500,$C78,DAILYLOG!BO$27:BO$1500),0)</f>
        <v>0</v>
      </c>
      <c r="BS78" s="83"/>
      <c r="BT78" s="83"/>
      <c r="BU78" s="83">
        <f>IFERROR($E78*SUMIF(DAILYLOG!BQ$27:BQ$1500,$C78,DAILYLOG!BR$27:BR$1500),0)</f>
        <v>0</v>
      </c>
      <c r="BV78" s="83"/>
      <c r="BW78" s="83"/>
      <c r="BX78" s="83">
        <f>IFERROR($E78*SUMIF(DAILYLOG!BT$27:BT$1500,$C78,DAILYLOG!BU$27:BU$1500),0)</f>
        <v>0</v>
      </c>
      <c r="BY78" s="83"/>
      <c r="BZ78" s="83"/>
      <c r="CA78" s="83">
        <f>IFERROR($E78*SUMIF(DAILYLOG!BW$27:BW$1500,$C78,DAILYLOG!BX$27:BX$1500),0)</f>
        <v>0</v>
      </c>
      <c r="CB78" s="83"/>
      <c r="CC78" s="83"/>
      <c r="CD78" s="83">
        <f>IFERROR($E78*SUMIF(DAILYLOG!BZ$27:BZ$1500,$C78,DAILYLOG!CA$27:CA$1500),0)</f>
        <v>0</v>
      </c>
      <c r="CE78" s="83"/>
      <c r="CF78" s="83"/>
      <c r="CG78" s="83">
        <f>IFERROR($E78*SUMIF(DAILYLOG!CC$27:CC$1500,$C78,DAILYLOG!CD$27:CD$1500),0)</f>
        <v>0</v>
      </c>
      <c r="CH78" s="83"/>
      <c r="CI78" s="83"/>
      <c r="CJ78" s="83">
        <f>IFERROR($E78*SUMIF(DAILYLOG!CF$27:CF$1500,$C78,DAILYLOG!CG$27:CG$1500),0)</f>
        <v>0</v>
      </c>
      <c r="CK78" s="83"/>
      <c r="CL78" s="83"/>
      <c r="CM78" s="83">
        <f>IFERROR($E78*SUMIF(DAILYLOG!CI$27:CI$1500,$C78,DAILYLOG!CJ$27:CJ$1500),0)</f>
        <v>0</v>
      </c>
      <c r="CN78" s="83"/>
      <c r="CO78" s="83"/>
      <c r="CP78" s="83">
        <f>IFERROR($E78*SUMIF(DAILYLOG!CL$27:CL$1500,$C78,DAILYLOG!CM$27:CM$1500),0)</f>
        <v>0</v>
      </c>
      <c r="CQ78" s="83"/>
      <c r="CR78" s="83"/>
      <c r="CS78" s="83">
        <f>IFERROR($E78*SUMIF(DAILYLOG!CO$27:CO$1500,$C78,DAILYLOG!CP$27:CP$1500),0)</f>
        <v>0</v>
      </c>
      <c r="CT78" s="124"/>
    </row>
    <row r="79" spans="1:98" s="125" customFormat="1" ht="16.5" customHeight="1" outlineLevel="1">
      <c r="B79" s="130"/>
      <c r="C79" s="132" t="s">
        <v>832</v>
      </c>
      <c r="D79" s="136" t="s">
        <v>6</v>
      </c>
      <c r="E79" s="137">
        <v>1</v>
      </c>
      <c r="F79" s="135">
        <f t="shared" si="11"/>
        <v>0</v>
      </c>
      <c r="G79" s="83">
        <f>IFERROR($E79*SUMIF(DAILYLOG!C$27:C$1500,$C79,DAILYLOG!D$27:D$1500),0)</f>
        <v>0</v>
      </c>
      <c r="H79" s="83"/>
      <c r="I79" s="83"/>
      <c r="J79" s="83">
        <f>IFERROR($E79*SUMIF(DAILYLOG!F$27:F$1500,$C79,DAILYLOG!G$27:G$1500),0)</f>
        <v>0</v>
      </c>
      <c r="K79" s="83"/>
      <c r="L79" s="83"/>
      <c r="M79" s="83">
        <f>IFERROR($E79*SUMIF(DAILYLOG!I$27:I$1500,$C79,DAILYLOG!J$27:J$1500),0)</f>
        <v>0</v>
      </c>
      <c r="N79" s="83"/>
      <c r="O79" s="83"/>
      <c r="P79" s="83">
        <f>IFERROR($E79*SUMIF(DAILYLOG!L$27:L$1500,$C79,DAILYLOG!M$27:M$1500),0)</f>
        <v>0</v>
      </c>
      <c r="Q79" s="83"/>
      <c r="R79" s="83"/>
      <c r="S79" s="83">
        <f>IFERROR($E79*SUMIF(DAILYLOG!O$27:O$1500,$C79,DAILYLOG!P$27:P$1500),0)</f>
        <v>0</v>
      </c>
      <c r="T79" s="83"/>
      <c r="U79" s="83"/>
      <c r="V79" s="83">
        <f>IFERROR($E79*SUMIF(DAILYLOG!R$27:R$1500,$C79,DAILYLOG!S$27:S$1500),0)</f>
        <v>0</v>
      </c>
      <c r="W79" s="83"/>
      <c r="X79" s="83"/>
      <c r="Y79" s="83">
        <f>IFERROR($E79*SUMIF(DAILYLOG!U$27:U$1500,$C79,DAILYLOG!V$27:V$1500),0)</f>
        <v>0</v>
      </c>
      <c r="Z79" s="83"/>
      <c r="AA79" s="83"/>
      <c r="AB79" s="83">
        <f>IFERROR($E79*SUMIF(DAILYLOG!X$27:X$1500,$C79,DAILYLOG!Y$27:Y$1500),0)</f>
        <v>0</v>
      </c>
      <c r="AC79" s="83"/>
      <c r="AD79" s="83"/>
      <c r="AE79" s="83">
        <f>IFERROR($E79*SUMIF(DAILYLOG!AA$27:AA$1500,$C79,DAILYLOG!AB$27:AB$1500),0)</f>
        <v>0</v>
      </c>
      <c r="AF79" s="83"/>
      <c r="AG79" s="83"/>
      <c r="AH79" s="83">
        <f>IFERROR($E79*SUMIF(DAILYLOG!AD$27:AD$1500,$C79,DAILYLOG!AE$27:AE$1500),0)</f>
        <v>0</v>
      </c>
      <c r="AI79" s="83"/>
      <c r="AJ79" s="83"/>
      <c r="AK79" s="83">
        <f>IFERROR($E79*SUMIF(DAILYLOG!AG$27:AG$1500,$C79,DAILYLOG!AH$27:AH$1500),0)</f>
        <v>0</v>
      </c>
      <c r="AL79" s="83"/>
      <c r="AM79" s="83"/>
      <c r="AN79" s="83">
        <f>IFERROR($E79*SUMIF(DAILYLOG!AJ$27:AJ$1500,$C79,DAILYLOG!AK$27:AK$1500),0)</f>
        <v>0</v>
      </c>
      <c r="AO79" s="83"/>
      <c r="AP79" s="83"/>
      <c r="AQ79" s="83">
        <f>IFERROR($E79*SUMIF(DAILYLOG!AM$27:AM$1500,$C79,DAILYLOG!AN$27:AN$1500),0)</f>
        <v>0</v>
      </c>
      <c r="AR79" s="83"/>
      <c r="AS79" s="83"/>
      <c r="AT79" s="83">
        <f>IFERROR($E79*SUMIF(DAILYLOG!AP$27:AP$1500,$C79,DAILYLOG!AQ$27:AQ$1500),0)</f>
        <v>0</v>
      </c>
      <c r="AU79" s="83"/>
      <c r="AV79" s="83"/>
      <c r="AW79" s="83">
        <f>IFERROR($E79*SUMIF(DAILYLOG!AS$27:AS$1500,$C79,DAILYLOG!AT$27:AT$1500),0)</f>
        <v>0</v>
      </c>
      <c r="AX79" s="83"/>
      <c r="AY79" s="83"/>
      <c r="AZ79" s="83">
        <f>IFERROR($E79*SUMIF(DAILYLOG!AV$27:AV$1500,$C79,DAILYLOG!AW$27:AW$1500),0)</f>
        <v>0</v>
      </c>
      <c r="BA79" s="83"/>
      <c r="BB79" s="83"/>
      <c r="BC79" s="83">
        <f>IFERROR($E79*SUMIF(DAILYLOG!AY$27:AY$1500,$C79,DAILYLOG!AZ$27:AZ$1500),0)</f>
        <v>0</v>
      </c>
      <c r="BD79" s="83"/>
      <c r="BE79" s="83"/>
      <c r="BF79" s="83">
        <f>IFERROR($E79*SUMIF(DAILYLOG!BB$27:BB$1500,$C79,DAILYLOG!BC$27:BC$1500),0)</f>
        <v>0</v>
      </c>
      <c r="BG79" s="83"/>
      <c r="BH79" s="83"/>
      <c r="BI79" s="83">
        <f>IFERROR($E79*SUMIF(DAILYLOG!BE$27:BE$1500,$C79,DAILYLOG!BF$27:BF$1500),0)</f>
        <v>0</v>
      </c>
      <c r="BJ79" s="83"/>
      <c r="BK79" s="83"/>
      <c r="BL79" s="83">
        <f>IFERROR($E79*SUMIF(DAILYLOG!BH$27:BH$1500,$C79,DAILYLOG!BI$27:BI$1500),0)</f>
        <v>0</v>
      </c>
      <c r="BM79" s="83"/>
      <c r="BN79" s="83"/>
      <c r="BO79" s="83">
        <f>IFERROR($E79*SUMIF(DAILYLOG!BK$27:BK$1500,$C79,DAILYLOG!BL$27:BL$1500),0)</f>
        <v>0</v>
      </c>
      <c r="BP79" s="83"/>
      <c r="BQ79" s="83"/>
      <c r="BR79" s="83">
        <f>IFERROR($E79*SUMIF(DAILYLOG!BN$27:BN$1500,$C79,DAILYLOG!BO$27:BO$1500),0)</f>
        <v>0</v>
      </c>
      <c r="BS79" s="83"/>
      <c r="BT79" s="83"/>
      <c r="BU79" s="83">
        <f>IFERROR($E79*SUMIF(DAILYLOG!BQ$27:BQ$1500,$C79,DAILYLOG!BR$27:BR$1500),0)</f>
        <v>0</v>
      </c>
      <c r="BV79" s="83"/>
      <c r="BW79" s="83"/>
      <c r="BX79" s="83">
        <f>IFERROR($E79*SUMIF(DAILYLOG!BT$27:BT$1500,$C79,DAILYLOG!BU$27:BU$1500),0)</f>
        <v>0</v>
      </c>
      <c r="BY79" s="83"/>
      <c r="BZ79" s="83"/>
      <c r="CA79" s="83">
        <f>IFERROR($E79*SUMIF(DAILYLOG!BW$27:BW$1500,$C79,DAILYLOG!BX$27:BX$1500),0)</f>
        <v>0</v>
      </c>
      <c r="CB79" s="83"/>
      <c r="CC79" s="83"/>
      <c r="CD79" s="83">
        <f>IFERROR($E79*SUMIF(DAILYLOG!BZ$27:BZ$1500,$C79,DAILYLOG!CA$27:CA$1500),0)</f>
        <v>0</v>
      </c>
      <c r="CE79" s="83"/>
      <c r="CF79" s="83"/>
      <c r="CG79" s="83">
        <f>IFERROR($E79*SUMIF(DAILYLOG!CC$27:CC$1500,$C79,DAILYLOG!CD$27:CD$1500),0)</f>
        <v>0</v>
      </c>
      <c r="CH79" s="83"/>
      <c r="CI79" s="83"/>
      <c r="CJ79" s="83">
        <f>IFERROR($E79*SUMIF(DAILYLOG!CF$27:CF$1500,$C79,DAILYLOG!CG$27:CG$1500),0)</f>
        <v>0</v>
      </c>
      <c r="CK79" s="83"/>
      <c r="CL79" s="83"/>
      <c r="CM79" s="83">
        <f>IFERROR($E79*SUMIF(DAILYLOG!CI$27:CI$1500,$C79,DAILYLOG!CJ$27:CJ$1500),0)</f>
        <v>0</v>
      </c>
      <c r="CN79" s="83"/>
      <c r="CO79" s="83"/>
      <c r="CP79" s="83">
        <f>IFERROR($E79*SUMIF(DAILYLOG!CL$27:CL$1500,$C79,DAILYLOG!CM$27:CM$1500),0)</f>
        <v>0</v>
      </c>
      <c r="CQ79" s="83"/>
      <c r="CR79" s="83"/>
      <c r="CS79" s="83">
        <f>IFERROR($E79*SUMIF(DAILYLOG!CO$27:CO$1500,$C79,DAILYLOG!CP$27:CP$1500),0)</f>
        <v>0</v>
      </c>
      <c r="CT79" s="124"/>
    </row>
    <row r="80" spans="1:98" s="125" customFormat="1" ht="16.5" customHeight="1" outlineLevel="1">
      <c r="B80" s="130"/>
      <c r="C80" s="132" t="s">
        <v>833</v>
      </c>
      <c r="D80" s="136" t="s">
        <v>6</v>
      </c>
      <c r="E80" s="137">
        <v>1</v>
      </c>
      <c r="F80" s="135">
        <f t="shared" si="11"/>
        <v>0</v>
      </c>
      <c r="G80" s="83">
        <f>IFERROR($E80*SUMIF(DAILYLOG!C$27:C$1500,$C80,DAILYLOG!D$27:D$1500),0)</f>
        <v>0</v>
      </c>
      <c r="H80" s="83"/>
      <c r="I80" s="83"/>
      <c r="J80" s="83">
        <f>IFERROR($E80*SUMIF(DAILYLOG!F$27:F$1500,$C80,DAILYLOG!G$27:G$1500),0)</f>
        <v>0</v>
      </c>
      <c r="K80" s="83"/>
      <c r="L80" s="83"/>
      <c r="M80" s="83">
        <f>IFERROR($E80*SUMIF(DAILYLOG!I$27:I$1500,$C80,DAILYLOG!J$27:J$1500),0)</f>
        <v>0</v>
      </c>
      <c r="N80" s="83"/>
      <c r="O80" s="83"/>
      <c r="P80" s="83">
        <f>IFERROR($E80*SUMIF(DAILYLOG!L$27:L$1500,$C80,DAILYLOG!M$27:M$1500),0)</f>
        <v>0</v>
      </c>
      <c r="Q80" s="83"/>
      <c r="R80" s="83"/>
      <c r="S80" s="83">
        <f>IFERROR($E80*SUMIF(DAILYLOG!O$27:O$1500,$C80,DAILYLOG!P$27:P$1500),0)</f>
        <v>0</v>
      </c>
      <c r="T80" s="83"/>
      <c r="U80" s="83"/>
      <c r="V80" s="83">
        <f>IFERROR($E80*SUMIF(DAILYLOG!R$27:R$1500,$C80,DAILYLOG!S$27:S$1500),0)</f>
        <v>0</v>
      </c>
      <c r="W80" s="83"/>
      <c r="X80" s="83"/>
      <c r="Y80" s="83">
        <f>IFERROR($E80*SUMIF(DAILYLOG!U$27:U$1500,$C80,DAILYLOG!V$27:V$1500),0)</f>
        <v>0</v>
      </c>
      <c r="Z80" s="83"/>
      <c r="AA80" s="83"/>
      <c r="AB80" s="83">
        <f>IFERROR($E80*SUMIF(DAILYLOG!X$27:X$1500,$C80,DAILYLOG!Y$27:Y$1500),0)</f>
        <v>0</v>
      </c>
      <c r="AC80" s="83"/>
      <c r="AD80" s="83"/>
      <c r="AE80" s="83">
        <f>IFERROR($E80*SUMIF(DAILYLOG!AA$27:AA$1500,$C80,DAILYLOG!AB$27:AB$1500),0)</f>
        <v>0</v>
      </c>
      <c r="AF80" s="83"/>
      <c r="AG80" s="83"/>
      <c r="AH80" s="83">
        <f>IFERROR($E80*SUMIF(DAILYLOG!AD$27:AD$1500,$C80,DAILYLOG!AE$27:AE$1500),0)</f>
        <v>0</v>
      </c>
      <c r="AI80" s="83"/>
      <c r="AJ80" s="83"/>
      <c r="AK80" s="83">
        <f>IFERROR($E80*SUMIF(DAILYLOG!AG$27:AG$1500,$C80,DAILYLOG!AH$27:AH$1500),0)</f>
        <v>0</v>
      </c>
      <c r="AL80" s="83"/>
      <c r="AM80" s="83"/>
      <c r="AN80" s="83">
        <f>IFERROR($E80*SUMIF(DAILYLOG!AJ$27:AJ$1500,$C80,DAILYLOG!AK$27:AK$1500),0)</f>
        <v>0</v>
      </c>
      <c r="AO80" s="83"/>
      <c r="AP80" s="83"/>
      <c r="AQ80" s="83">
        <f>IFERROR($E80*SUMIF(DAILYLOG!AM$27:AM$1500,$C80,DAILYLOG!AN$27:AN$1500),0)</f>
        <v>0</v>
      </c>
      <c r="AR80" s="83"/>
      <c r="AS80" s="83"/>
      <c r="AT80" s="83">
        <f>IFERROR($E80*SUMIF(DAILYLOG!AP$27:AP$1500,$C80,DAILYLOG!AQ$27:AQ$1500),0)</f>
        <v>0</v>
      </c>
      <c r="AU80" s="83"/>
      <c r="AV80" s="83"/>
      <c r="AW80" s="83">
        <f>IFERROR($E80*SUMIF(DAILYLOG!AS$27:AS$1500,$C80,DAILYLOG!AT$27:AT$1500),0)</f>
        <v>0</v>
      </c>
      <c r="AX80" s="83"/>
      <c r="AY80" s="83"/>
      <c r="AZ80" s="83">
        <f>IFERROR($E80*SUMIF(DAILYLOG!AV$27:AV$1500,$C80,DAILYLOG!AW$27:AW$1500),0)</f>
        <v>0</v>
      </c>
      <c r="BA80" s="83"/>
      <c r="BB80" s="83"/>
      <c r="BC80" s="83">
        <f>IFERROR($E80*SUMIF(DAILYLOG!AY$27:AY$1500,$C80,DAILYLOG!AZ$27:AZ$1500),0)</f>
        <v>0</v>
      </c>
      <c r="BD80" s="83"/>
      <c r="BE80" s="83"/>
      <c r="BF80" s="83">
        <f>IFERROR($E80*SUMIF(DAILYLOG!BB$27:BB$1500,$C80,DAILYLOG!BC$27:BC$1500),0)</f>
        <v>0</v>
      </c>
      <c r="BG80" s="83"/>
      <c r="BH80" s="83"/>
      <c r="BI80" s="83">
        <f>IFERROR($E80*SUMIF(DAILYLOG!BE$27:BE$1500,$C80,DAILYLOG!BF$27:BF$1500),0)</f>
        <v>0</v>
      </c>
      <c r="BJ80" s="83"/>
      <c r="BK80" s="83"/>
      <c r="BL80" s="83">
        <f>IFERROR($E80*SUMIF(DAILYLOG!BH$27:BH$1500,$C80,DAILYLOG!BI$27:BI$1500),0)</f>
        <v>0</v>
      </c>
      <c r="BM80" s="83"/>
      <c r="BN80" s="83"/>
      <c r="BO80" s="83">
        <f>IFERROR($E80*SUMIF(DAILYLOG!BK$27:BK$1500,$C80,DAILYLOG!BL$27:BL$1500),0)</f>
        <v>0</v>
      </c>
      <c r="BP80" s="83"/>
      <c r="BQ80" s="83"/>
      <c r="BR80" s="83">
        <f>IFERROR($E80*SUMIF(DAILYLOG!BN$27:BN$1500,$C80,DAILYLOG!BO$27:BO$1500),0)</f>
        <v>0</v>
      </c>
      <c r="BS80" s="83"/>
      <c r="BT80" s="83"/>
      <c r="BU80" s="83">
        <f>IFERROR($E80*SUMIF(DAILYLOG!BQ$27:BQ$1500,$C80,DAILYLOG!BR$27:BR$1500),0)</f>
        <v>0</v>
      </c>
      <c r="BV80" s="83"/>
      <c r="BW80" s="83"/>
      <c r="BX80" s="83">
        <f>IFERROR($E80*SUMIF(DAILYLOG!BT$27:BT$1500,$C80,DAILYLOG!BU$27:BU$1500),0)</f>
        <v>0</v>
      </c>
      <c r="BY80" s="83"/>
      <c r="BZ80" s="83"/>
      <c r="CA80" s="83">
        <f>IFERROR($E80*SUMIF(DAILYLOG!BW$27:BW$1500,$C80,DAILYLOG!BX$27:BX$1500),0)</f>
        <v>0</v>
      </c>
      <c r="CB80" s="83"/>
      <c r="CC80" s="83"/>
      <c r="CD80" s="83">
        <f>IFERROR($E80*SUMIF(DAILYLOG!BZ$27:BZ$1500,$C80,DAILYLOG!CA$27:CA$1500),0)</f>
        <v>0</v>
      </c>
      <c r="CE80" s="83"/>
      <c r="CF80" s="83"/>
      <c r="CG80" s="83">
        <f>IFERROR($E80*SUMIF(DAILYLOG!CC$27:CC$1500,$C80,DAILYLOG!CD$27:CD$1500),0)</f>
        <v>0</v>
      </c>
      <c r="CH80" s="83"/>
      <c r="CI80" s="83"/>
      <c r="CJ80" s="83">
        <f>IFERROR($E80*SUMIF(DAILYLOG!CF$27:CF$1500,$C80,DAILYLOG!CG$27:CG$1500),0)</f>
        <v>0</v>
      </c>
      <c r="CK80" s="83"/>
      <c r="CL80" s="83"/>
      <c r="CM80" s="83">
        <f>IFERROR($E80*SUMIF(DAILYLOG!CI$27:CI$1500,$C80,DAILYLOG!CJ$27:CJ$1500),0)</f>
        <v>0</v>
      </c>
      <c r="CN80" s="83"/>
      <c r="CO80" s="83"/>
      <c r="CP80" s="83">
        <f>IFERROR($E80*SUMIF(DAILYLOG!CL$27:CL$1500,$C80,DAILYLOG!CM$27:CM$1500),0)</f>
        <v>0</v>
      </c>
      <c r="CQ80" s="83"/>
      <c r="CR80" s="83"/>
      <c r="CS80" s="83">
        <f>IFERROR($E80*SUMIF(DAILYLOG!CO$27:CO$1500,$C80,DAILYLOG!CP$27:CP$1500),0)</f>
        <v>0</v>
      </c>
      <c r="CT80" s="124"/>
    </row>
    <row r="81" spans="2:98" s="125" customFormat="1" ht="16.5" customHeight="1" outlineLevel="1">
      <c r="B81" s="130"/>
      <c r="C81" s="132" t="s">
        <v>834</v>
      </c>
      <c r="D81" s="136" t="s">
        <v>6</v>
      </c>
      <c r="E81" s="137">
        <v>1</v>
      </c>
      <c r="F81" s="135">
        <f t="shared" si="11"/>
        <v>0</v>
      </c>
      <c r="G81" s="83">
        <f>IFERROR($E81*SUMIF(DAILYLOG!C$27:C$1500,$C81,DAILYLOG!D$27:D$1500),0)</f>
        <v>0</v>
      </c>
      <c r="H81" s="83"/>
      <c r="I81" s="83"/>
      <c r="J81" s="83">
        <f>IFERROR($E81*SUMIF(DAILYLOG!F$27:F$1500,$C81,DAILYLOG!G$27:G$1500),0)</f>
        <v>0</v>
      </c>
      <c r="K81" s="83"/>
      <c r="L81" s="83"/>
      <c r="M81" s="83">
        <f>IFERROR($E81*SUMIF(DAILYLOG!I$27:I$1500,$C81,DAILYLOG!J$27:J$1500),0)</f>
        <v>0</v>
      </c>
      <c r="N81" s="83"/>
      <c r="O81" s="83"/>
      <c r="P81" s="83">
        <f>IFERROR($E81*SUMIF(DAILYLOG!L$27:L$1500,$C81,DAILYLOG!M$27:M$1500),0)</f>
        <v>0</v>
      </c>
      <c r="Q81" s="83"/>
      <c r="R81" s="83"/>
      <c r="S81" s="83">
        <f>IFERROR($E81*SUMIF(DAILYLOG!O$27:O$1500,$C81,DAILYLOG!P$27:P$1500),0)</f>
        <v>0</v>
      </c>
      <c r="T81" s="83"/>
      <c r="U81" s="83"/>
      <c r="V81" s="83">
        <f>IFERROR($E81*SUMIF(DAILYLOG!R$27:R$1500,$C81,DAILYLOG!S$27:S$1500),0)</f>
        <v>0</v>
      </c>
      <c r="W81" s="83"/>
      <c r="X81" s="83"/>
      <c r="Y81" s="83">
        <f>IFERROR($E81*SUMIF(DAILYLOG!U$27:U$1500,$C81,DAILYLOG!V$27:V$1500),0)</f>
        <v>0</v>
      </c>
      <c r="Z81" s="83"/>
      <c r="AA81" s="83"/>
      <c r="AB81" s="83">
        <f>IFERROR($E81*SUMIF(DAILYLOG!X$27:X$1500,$C81,DAILYLOG!Y$27:Y$1500),0)</f>
        <v>0</v>
      </c>
      <c r="AC81" s="83"/>
      <c r="AD81" s="83"/>
      <c r="AE81" s="83">
        <f>IFERROR($E81*SUMIF(DAILYLOG!AA$27:AA$1500,$C81,DAILYLOG!AB$27:AB$1500),0)</f>
        <v>0</v>
      </c>
      <c r="AF81" s="83"/>
      <c r="AG81" s="83"/>
      <c r="AH81" s="83">
        <f>IFERROR($E81*SUMIF(DAILYLOG!AD$27:AD$1500,$C81,DAILYLOG!AE$27:AE$1500),0)</f>
        <v>0</v>
      </c>
      <c r="AI81" s="83"/>
      <c r="AJ81" s="83"/>
      <c r="AK81" s="83">
        <f>IFERROR($E81*SUMIF(DAILYLOG!AG$27:AG$1500,$C81,DAILYLOG!AH$27:AH$1500),0)</f>
        <v>0</v>
      </c>
      <c r="AL81" s="83"/>
      <c r="AM81" s="83"/>
      <c r="AN81" s="83">
        <f>IFERROR($E81*SUMIF(DAILYLOG!AJ$27:AJ$1500,$C81,DAILYLOG!AK$27:AK$1500),0)</f>
        <v>0</v>
      </c>
      <c r="AO81" s="83"/>
      <c r="AP81" s="83"/>
      <c r="AQ81" s="83">
        <f>IFERROR($E81*SUMIF(DAILYLOG!AM$27:AM$1500,$C81,DAILYLOG!AN$27:AN$1500),0)</f>
        <v>0</v>
      </c>
      <c r="AR81" s="83"/>
      <c r="AS81" s="83"/>
      <c r="AT81" s="83">
        <f>IFERROR($E81*SUMIF(DAILYLOG!AP$27:AP$1500,$C81,DAILYLOG!AQ$27:AQ$1500),0)</f>
        <v>0</v>
      </c>
      <c r="AU81" s="83"/>
      <c r="AV81" s="83"/>
      <c r="AW81" s="83">
        <f>IFERROR($E81*SUMIF(DAILYLOG!AS$27:AS$1500,$C81,DAILYLOG!AT$27:AT$1500),0)</f>
        <v>0</v>
      </c>
      <c r="AX81" s="83"/>
      <c r="AY81" s="83"/>
      <c r="AZ81" s="83">
        <f>IFERROR($E81*SUMIF(DAILYLOG!AV$27:AV$1500,$C81,DAILYLOG!AW$27:AW$1500),0)</f>
        <v>0</v>
      </c>
      <c r="BA81" s="83"/>
      <c r="BB81" s="83"/>
      <c r="BC81" s="83">
        <f>IFERROR($E81*SUMIF(DAILYLOG!AY$27:AY$1500,$C81,DAILYLOG!AZ$27:AZ$1500),0)</f>
        <v>0</v>
      </c>
      <c r="BD81" s="83"/>
      <c r="BE81" s="83"/>
      <c r="BF81" s="83">
        <f>IFERROR($E81*SUMIF(DAILYLOG!BB$27:BB$1500,$C81,DAILYLOG!BC$27:BC$1500),0)</f>
        <v>0</v>
      </c>
      <c r="BG81" s="83"/>
      <c r="BH81" s="83"/>
      <c r="BI81" s="83">
        <f>IFERROR($E81*SUMIF(DAILYLOG!BE$27:BE$1500,$C81,DAILYLOG!BF$27:BF$1500),0)</f>
        <v>0</v>
      </c>
      <c r="BJ81" s="83"/>
      <c r="BK81" s="83"/>
      <c r="BL81" s="83">
        <f>IFERROR($E81*SUMIF(DAILYLOG!BH$27:BH$1500,$C81,DAILYLOG!BI$27:BI$1500),0)</f>
        <v>0</v>
      </c>
      <c r="BM81" s="83"/>
      <c r="BN81" s="83"/>
      <c r="BO81" s="83">
        <f>IFERROR($E81*SUMIF(DAILYLOG!BK$27:BK$1500,$C81,DAILYLOG!BL$27:BL$1500),0)</f>
        <v>0</v>
      </c>
      <c r="BP81" s="83"/>
      <c r="BQ81" s="83"/>
      <c r="BR81" s="83">
        <f>IFERROR($E81*SUMIF(DAILYLOG!BN$27:BN$1500,$C81,DAILYLOG!BO$27:BO$1500),0)</f>
        <v>0</v>
      </c>
      <c r="BS81" s="83"/>
      <c r="BT81" s="83"/>
      <c r="BU81" s="83">
        <f>IFERROR($E81*SUMIF(DAILYLOG!BQ$27:BQ$1500,$C81,DAILYLOG!BR$27:BR$1500),0)</f>
        <v>0</v>
      </c>
      <c r="BV81" s="83"/>
      <c r="BW81" s="83"/>
      <c r="BX81" s="83">
        <f>IFERROR($E81*SUMIF(DAILYLOG!BT$27:BT$1500,$C81,DAILYLOG!BU$27:BU$1500),0)</f>
        <v>0</v>
      </c>
      <c r="BY81" s="83"/>
      <c r="BZ81" s="83"/>
      <c r="CA81" s="83">
        <f>IFERROR($E81*SUMIF(DAILYLOG!BW$27:BW$1500,$C81,DAILYLOG!BX$27:BX$1500),0)</f>
        <v>0</v>
      </c>
      <c r="CB81" s="83"/>
      <c r="CC81" s="83"/>
      <c r="CD81" s="83">
        <f>IFERROR($E81*SUMIF(DAILYLOG!BZ$27:BZ$1500,$C81,DAILYLOG!CA$27:CA$1500),0)</f>
        <v>0</v>
      </c>
      <c r="CE81" s="83"/>
      <c r="CF81" s="83"/>
      <c r="CG81" s="83">
        <f>IFERROR($E81*SUMIF(DAILYLOG!CC$27:CC$1500,$C81,DAILYLOG!CD$27:CD$1500),0)</f>
        <v>0</v>
      </c>
      <c r="CH81" s="83"/>
      <c r="CI81" s="83"/>
      <c r="CJ81" s="83">
        <f>IFERROR($E81*SUMIF(DAILYLOG!CF$27:CF$1500,$C81,DAILYLOG!CG$27:CG$1500),0)</f>
        <v>0</v>
      </c>
      <c r="CK81" s="83"/>
      <c r="CL81" s="83"/>
      <c r="CM81" s="83">
        <f>IFERROR($E81*SUMIF(DAILYLOG!CI$27:CI$1500,$C81,DAILYLOG!CJ$27:CJ$1500),0)</f>
        <v>0</v>
      </c>
      <c r="CN81" s="83"/>
      <c r="CO81" s="83"/>
      <c r="CP81" s="83">
        <f>IFERROR($E81*SUMIF(DAILYLOG!CL$27:CL$1500,$C81,DAILYLOG!CM$27:CM$1500),0)</f>
        <v>0</v>
      </c>
      <c r="CQ81" s="83"/>
      <c r="CR81" s="83"/>
      <c r="CS81" s="83">
        <f>IFERROR($E81*SUMIF(DAILYLOG!CO$27:CO$1500,$C81,DAILYLOG!CP$27:CP$1500),0)</f>
        <v>0</v>
      </c>
      <c r="CT81" s="124"/>
    </row>
    <row r="82" spans="2:98" s="125" customFormat="1" ht="16.5" customHeight="1" outlineLevel="1">
      <c r="B82" s="130"/>
      <c r="C82" s="132" t="s">
        <v>498</v>
      </c>
      <c r="D82" s="136" t="s">
        <v>6</v>
      </c>
      <c r="E82" s="137">
        <v>1</v>
      </c>
      <c r="F82" s="135">
        <f t="shared" si="11"/>
        <v>0</v>
      </c>
      <c r="G82" s="83">
        <f>IFERROR($E82*SUMIF(DAILYLOG!C$27:C$1500,$C82,DAILYLOG!D$27:D$1500),0)</f>
        <v>0</v>
      </c>
      <c r="H82" s="83"/>
      <c r="I82" s="83"/>
      <c r="J82" s="83">
        <f>IFERROR($E82*SUMIF(DAILYLOG!F$27:F$1500,$C82,DAILYLOG!G$27:G$1500),0)</f>
        <v>0</v>
      </c>
      <c r="K82" s="83"/>
      <c r="L82" s="83"/>
      <c r="M82" s="83">
        <f>IFERROR($E82*SUMIF(DAILYLOG!I$27:I$1500,$C82,DAILYLOG!J$27:J$1500),0)</f>
        <v>0</v>
      </c>
      <c r="N82" s="83"/>
      <c r="O82" s="83"/>
      <c r="P82" s="83">
        <f>IFERROR($E82*SUMIF(DAILYLOG!L$27:L$1500,$C82,DAILYLOG!M$27:M$1500),0)</f>
        <v>0</v>
      </c>
      <c r="Q82" s="83"/>
      <c r="R82" s="83"/>
      <c r="S82" s="83">
        <f>IFERROR($E82*SUMIF(DAILYLOG!O$27:O$1500,$C82,DAILYLOG!P$27:P$1500),0)</f>
        <v>0</v>
      </c>
      <c r="T82" s="83"/>
      <c r="U82" s="83"/>
      <c r="V82" s="83">
        <f>IFERROR($E82*SUMIF(DAILYLOG!R$27:R$1500,$C82,DAILYLOG!S$27:S$1500),0)</f>
        <v>0</v>
      </c>
      <c r="W82" s="83"/>
      <c r="X82" s="83"/>
      <c r="Y82" s="83">
        <f>IFERROR($E82*SUMIF(DAILYLOG!U$27:U$1500,$C82,DAILYLOG!V$27:V$1500),0)</f>
        <v>0</v>
      </c>
      <c r="Z82" s="83"/>
      <c r="AA82" s="83"/>
      <c r="AB82" s="83">
        <f>IFERROR($E82*SUMIF(DAILYLOG!X$27:X$1500,$C82,DAILYLOG!Y$27:Y$1500),0)</f>
        <v>0</v>
      </c>
      <c r="AC82" s="83"/>
      <c r="AD82" s="83"/>
      <c r="AE82" s="83">
        <f>IFERROR($E82*SUMIF(DAILYLOG!AA$27:AA$1500,$C82,DAILYLOG!AB$27:AB$1500),0)</f>
        <v>0</v>
      </c>
      <c r="AF82" s="83"/>
      <c r="AG82" s="83"/>
      <c r="AH82" s="83">
        <f>IFERROR($E82*SUMIF(DAILYLOG!AD$27:AD$1500,$C82,DAILYLOG!AE$27:AE$1500),0)</f>
        <v>0</v>
      </c>
      <c r="AI82" s="83"/>
      <c r="AJ82" s="83"/>
      <c r="AK82" s="83">
        <f>IFERROR($E82*SUMIF(DAILYLOG!AG$27:AG$1500,$C82,DAILYLOG!AH$27:AH$1500),0)</f>
        <v>0</v>
      </c>
      <c r="AL82" s="83"/>
      <c r="AM82" s="83"/>
      <c r="AN82" s="83">
        <f>IFERROR($E82*SUMIF(DAILYLOG!AJ$27:AJ$1500,$C82,DAILYLOG!AK$27:AK$1500),0)</f>
        <v>0</v>
      </c>
      <c r="AO82" s="83"/>
      <c r="AP82" s="83"/>
      <c r="AQ82" s="83">
        <f>IFERROR($E82*SUMIF(DAILYLOG!AM$27:AM$1500,$C82,DAILYLOG!AN$27:AN$1500),0)</f>
        <v>0</v>
      </c>
      <c r="AR82" s="83"/>
      <c r="AS82" s="83"/>
      <c r="AT82" s="83">
        <f>IFERROR($E82*SUMIF(DAILYLOG!AP$27:AP$1500,$C82,DAILYLOG!AQ$27:AQ$1500),0)</f>
        <v>0</v>
      </c>
      <c r="AU82" s="83"/>
      <c r="AV82" s="83"/>
      <c r="AW82" s="83">
        <f>IFERROR($E82*SUMIF(DAILYLOG!AS$27:AS$1500,$C82,DAILYLOG!AT$27:AT$1500),0)</f>
        <v>0</v>
      </c>
      <c r="AX82" s="83"/>
      <c r="AY82" s="83"/>
      <c r="AZ82" s="83">
        <f>IFERROR($E82*SUMIF(DAILYLOG!AV$27:AV$1500,$C82,DAILYLOG!AW$27:AW$1500),0)</f>
        <v>0</v>
      </c>
      <c r="BA82" s="83"/>
      <c r="BB82" s="83"/>
      <c r="BC82" s="83">
        <f>IFERROR($E82*SUMIF(DAILYLOG!AY$27:AY$1500,$C82,DAILYLOG!AZ$27:AZ$1500),0)</f>
        <v>0</v>
      </c>
      <c r="BD82" s="83"/>
      <c r="BE82" s="83"/>
      <c r="BF82" s="83">
        <f>IFERROR($E82*SUMIF(DAILYLOG!BB$27:BB$1500,$C82,DAILYLOG!BC$27:BC$1500),0)</f>
        <v>0</v>
      </c>
      <c r="BG82" s="83"/>
      <c r="BH82" s="83"/>
      <c r="BI82" s="83">
        <f>IFERROR($E82*SUMIF(DAILYLOG!BE$27:BE$1500,$C82,DAILYLOG!BF$27:BF$1500),0)</f>
        <v>0</v>
      </c>
      <c r="BJ82" s="83"/>
      <c r="BK82" s="83"/>
      <c r="BL82" s="83">
        <f>IFERROR($E82*SUMIF(DAILYLOG!BH$27:BH$1500,$C82,DAILYLOG!BI$27:BI$1500),0)</f>
        <v>0</v>
      </c>
      <c r="BM82" s="83"/>
      <c r="BN82" s="83"/>
      <c r="BO82" s="83">
        <f>IFERROR($E82*SUMIF(DAILYLOG!BK$27:BK$1500,$C82,DAILYLOG!BL$27:BL$1500),0)</f>
        <v>0</v>
      </c>
      <c r="BP82" s="83"/>
      <c r="BQ82" s="83"/>
      <c r="BR82" s="83">
        <f>IFERROR($E82*SUMIF(DAILYLOG!BN$27:BN$1500,$C82,DAILYLOG!BO$27:BO$1500),0)</f>
        <v>0</v>
      </c>
      <c r="BS82" s="83"/>
      <c r="BT82" s="83"/>
      <c r="BU82" s="83">
        <f>IFERROR($E82*SUMIF(DAILYLOG!BQ$27:BQ$1500,$C82,DAILYLOG!BR$27:BR$1500),0)</f>
        <v>0</v>
      </c>
      <c r="BV82" s="83"/>
      <c r="BW82" s="83"/>
      <c r="BX82" s="83">
        <f>IFERROR($E82*SUMIF(DAILYLOG!BT$27:BT$1500,$C82,DAILYLOG!BU$27:BU$1500),0)</f>
        <v>0</v>
      </c>
      <c r="BY82" s="83"/>
      <c r="BZ82" s="83"/>
      <c r="CA82" s="83">
        <f>IFERROR($E82*SUMIF(DAILYLOG!BW$27:BW$1500,$C82,DAILYLOG!BX$27:BX$1500),0)</f>
        <v>0</v>
      </c>
      <c r="CB82" s="83"/>
      <c r="CC82" s="83"/>
      <c r="CD82" s="83">
        <f>IFERROR($E82*SUMIF(DAILYLOG!BZ$27:BZ$1500,$C82,DAILYLOG!CA$27:CA$1500),0)</f>
        <v>0</v>
      </c>
      <c r="CE82" s="83"/>
      <c r="CF82" s="83"/>
      <c r="CG82" s="83">
        <f>IFERROR($E82*SUMIF(DAILYLOG!CC$27:CC$1500,$C82,DAILYLOG!CD$27:CD$1500),0)</f>
        <v>0</v>
      </c>
      <c r="CH82" s="83"/>
      <c r="CI82" s="83"/>
      <c r="CJ82" s="83">
        <f>IFERROR($E82*SUMIF(DAILYLOG!CF$27:CF$1500,$C82,DAILYLOG!CG$27:CG$1500),0)</f>
        <v>0</v>
      </c>
      <c r="CK82" s="83"/>
      <c r="CL82" s="83"/>
      <c r="CM82" s="83">
        <f>IFERROR($E82*SUMIF(DAILYLOG!CI$27:CI$1500,$C82,DAILYLOG!CJ$27:CJ$1500),0)</f>
        <v>0</v>
      </c>
      <c r="CN82" s="83"/>
      <c r="CO82" s="83"/>
      <c r="CP82" s="83">
        <f>IFERROR($E82*SUMIF(DAILYLOG!CL$27:CL$1500,$C82,DAILYLOG!CM$27:CM$1500),0)</f>
        <v>0</v>
      </c>
      <c r="CQ82" s="83"/>
      <c r="CR82" s="83"/>
      <c r="CS82" s="83">
        <f>IFERROR($E82*SUMIF(DAILYLOG!CO$27:CO$1500,$C82,DAILYLOG!CP$27:CP$1500),0)</f>
        <v>0</v>
      </c>
      <c r="CT82" s="124"/>
    </row>
    <row r="83" spans="2:98" s="125" customFormat="1" ht="16.5" customHeight="1" outlineLevel="1">
      <c r="B83" s="130"/>
      <c r="C83" s="132" t="s">
        <v>496</v>
      </c>
      <c r="D83" s="136" t="s">
        <v>6</v>
      </c>
      <c r="E83" s="137">
        <v>1</v>
      </c>
      <c r="F83" s="135">
        <f t="shared" si="11"/>
        <v>0</v>
      </c>
      <c r="G83" s="83">
        <f>IFERROR($E83*SUMIF(DAILYLOG!C$27:C$1500,$C83,DAILYLOG!D$27:D$1500),0)</f>
        <v>0</v>
      </c>
      <c r="H83" s="83"/>
      <c r="I83" s="83"/>
      <c r="J83" s="83">
        <f>IFERROR($E83*SUMIF(DAILYLOG!F$27:F$1500,$C83,DAILYLOG!G$27:G$1500),0)</f>
        <v>0</v>
      </c>
      <c r="K83" s="83"/>
      <c r="L83" s="83"/>
      <c r="M83" s="83">
        <f>IFERROR($E83*SUMIF(DAILYLOG!I$27:I$1500,$C83,DAILYLOG!J$27:J$1500),0)</f>
        <v>0</v>
      </c>
      <c r="N83" s="83"/>
      <c r="O83" s="83"/>
      <c r="P83" s="83">
        <f>IFERROR($E83*SUMIF(DAILYLOG!L$27:L$1500,$C83,DAILYLOG!M$27:M$1500),0)</f>
        <v>0</v>
      </c>
      <c r="Q83" s="83"/>
      <c r="R83" s="83"/>
      <c r="S83" s="83">
        <f>IFERROR($E83*SUMIF(DAILYLOG!O$27:O$1500,$C83,DAILYLOG!P$27:P$1500),0)</f>
        <v>0</v>
      </c>
      <c r="T83" s="83"/>
      <c r="U83" s="83"/>
      <c r="V83" s="83">
        <f>IFERROR($E83*SUMIF(DAILYLOG!R$27:R$1500,$C83,DAILYLOG!S$27:S$1500),0)</f>
        <v>0</v>
      </c>
      <c r="W83" s="83"/>
      <c r="X83" s="83"/>
      <c r="Y83" s="83">
        <f>IFERROR($E83*SUMIF(DAILYLOG!U$27:U$1500,$C83,DAILYLOG!V$27:V$1500),0)</f>
        <v>0</v>
      </c>
      <c r="Z83" s="83"/>
      <c r="AA83" s="83"/>
      <c r="AB83" s="83">
        <f>IFERROR($E83*SUMIF(DAILYLOG!X$27:X$1500,$C83,DAILYLOG!Y$27:Y$1500),0)</f>
        <v>0</v>
      </c>
      <c r="AC83" s="83"/>
      <c r="AD83" s="83"/>
      <c r="AE83" s="83">
        <f>IFERROR($E83*SUMIF(DAILYLOG!AA$27:AA$1500,$C83,DAILYLOG!AB$27:AB$1500),0)</f>
        <v>0</v>
      </c>
      <c r="AF83" s="83"/>
      <c r="AG83" s="83"/>
      <c r="AH83" s="83">
        <f>IFERROR($E83*SUMIF(DAILYLOG!AD$27:AD$1500,$C83,DAILYLOG!AE$27:AE$1500),0)</f>
        <v>0</v>
      </c>
      <c r="AI83" s="83"/>
      <c r="AJ83" s="83"/>
      <c r="AK83" s="83">
        <f>IFERROR($E83*SUMIF(DAILYLOG!AG$27:AG$1500,$C83,DAILYLOG!AH$27:AH$1500),0)</f>
        <v>0</v>
      </c>
      <c r="AL83" s="83"/>
      <c r="AM83" s="83"/>
      <c r="AN83" s="83">
        <f>IFERROR($E83*SUMIF(DAILYLOG!AJ$27:AJ$1500,$C83,DAILYLOG!AK$27:AK$1500),0)</f>
        <v>0</v>
      </c>
      <c r="AO83" s="83"/>
      <c r="AP83" s="83"/>
      <c r="AQ83" s="83">
        <f>IFERROR($E83*SUMIF(DAILYLOG!AM$27:AM$1500,$C83,DAILYLOG!AN$27:AN$1500),0)</f>
        <v>0</v>
      </c>
      <c r="AR83" s="83"/>
      <c r="AS83" s="83"/>
      <c r="AT83" s="83">
        <f>IFERROR($E83*SUMIF(DAILYLOG!AP$27:AP$1500,$C83,DAILYLOG!AQ$27:AQ$1500),0)</f>
        <v>0</v>
      </c>
      <c r="AU83" s="83"/>
      <c r="AV83" s="83"/>
      <c r="AW83" s="83">
        <f>IFERROR($E83*SUMIF(DAILYLOG!AS$27:AS$1500,$C83,DAILYLOG!AT$27:AT$1500),0)</f>
        <v>0</v>
      </c>
      <c r="AX83" s="83"/>
      <c r="AY83" s="83"/>
      <c r="AZ83" s="83">
        <f>IFERROR($E83*SUMIF(DAILYLOG!AV$27:AV$1500,$C83,DAILYLOG!AW$27:AW$1500),0)</f>
        <v>0</v>
      </c>
      <c r="BA83" s="83"/>
      <c r="BB83" s="83"/>
      <c r="BC83" s="83">
        <f>IFERROR($E83*SUMIF(DAILYLOG!AY$27:AY$1500,$C83,DAILYLOG!AZ$27:AZ$1500),0)</f>
        <v>0</v>
      </c>
      <c r="BD83" s="83"/>
      <c r="BE83" s="83"/>
      <c r="BF83" s="83">
        <f>IFERROR($E83*SUMIF(DAILYLOG!BB$27:BB$1500,$C83,DAILYLOG!BC$27:BC$1500),0)</f>
        <v>0</v>
      </c>
      <c r="BG83" s="83"/>
      <c r="BH83" s="83"/>
      <c r="BI83" s="83">
        <f>IFERROR($E83*SUMIF(DAILYLOG!BE$27:BE$1500,$C83,DAILYLOG!BF$27:BF$1500),0)</f>
        <v>0</v>
      </c>
      <c r="BJ83" s="83"/>
      <c r="BK83" s="83"/>
      <c r="BL83" s="83">
        <f>IFERROR($E83*SUMIF(DAILYLOG!BH$27:BH$1500,$C83,DAILYLOG!BI$27:BI$1500),0)</f>
        <v>0</v>
      </c>
      <c r="BM83" s="83"/>
      <c r="BN83" s="83"/>
      <c r="BO83" s="83">
        <f>IFERROR($E83*SUMIF(DAILYLOG!BK$27:BK$1500,$C83,DAILYLOG!BL$27:BL$1500),0)</f>
        <v>0</v>
      </c>
      <c r="BP83" s="83"/>
      <c r="BQ83" s="83"/>
      <c r="BR83" s="83">
        <f>IFERROR($E83*SUMIF(DAILYLOG!BN$27:BN$1500,$C83,DAILYLOG!BO$27:BO$1500),0)</f>
        <v>0</v>
      </c>
      <c r="BS83" s="83"/>
      <c r="BT83" s="83"/>
      <c r="BU83" s="83">
        <f>IFERROR($E83*SUMIF(DAILYLOG!BQ$27:BQ$1500,$C83,DAILYLOG!BR$27:BR$1500),0)</f>
        <v>0</v>
      </c>
      <c r="BV83" s="83"/>
      <c r="BW83" s="83"/>
      <c r="BX83" s="83">
        <f>IFERROR($E83*SUMIF(DAILYLOG!BT$27:BT$1500,$C83,DAILYLOG!BU$27:BU$1500),0)</f>
        <v>0</v>
      </c>
      <c r="BY83" s="83"/>
      <c r="BZ83" s="83"/>
      <c r="CA83" s="83">
        <f>IFERROR($E83*SUMIF(DAILYLOG!BW$27:BW$1500,$C83,DAILYLOG!BX$27:BX$1500),0)</f>
        <v>0</v>
      </c>
      <c r="CB83" s="83"/>
      <c r="CC83" s="83"/>
      <c r="CD83" s="83">
        <f>IFERROR($E83*SUMIF(DAILYLOG!BZ$27:BZ$1500,$C83,DAILYLOG!CA$27:CA$1500),0)</f>
        <v>0</v>
      </c>
      <c r="CE83" s="83"/>
      <c r="CF83" s="83"/>
      <c r="CG83" s="83">
        <f>IFERROR($E83*SUMIF(DAILYLOG!CC$27:CC$1500,$C83,DAILYLOG!CD$27:CD$1500),0)</f>
        <v>0</v>
      </c>
      <c r="CH83" s="83"/>
      <c r="CI83" s="83"/>
      <c r="CJ83" s="83">
        <f>IFERROR($E83*SUMIF(DAILYLOG!CF$27:CF$1500,$C83,DAILYLOG!CG$27:CG$1500),0)</f>
        <v>0</v>
      </c>
      <c r="CK83" s="83"/>
      <c r="CL83" s="83"/>
      <c r="CM83" s="83">
        <f>IFERROR($E83*SUMIF(DAILYLOG!CI$27:CI$1500,$C83,DAILYLOG!CJ$27:CJ$1500),0)</f>
        <v>0</v>
      </c>
      <c r="CN83" s="83"/>
      <c r="CO83" s="83"/>
      <c r="CP83" s="83">
        <f>IFERROR($E83*SUMIF(DAILYLOG!CL$27:CL$1500,$C83,DAILYLOG!CM$27:CM$1500),0)</f>
        <v>0</v>
      </c>
      <c r="CQ83" s="83"/>
      <c r="CR83" s="83"/>
      <c r="CS83" s="83">
        <f>IFERROR($E83*SUMIF(DAILYLOG!CO$27:CO$1500,$C83,DAILYLOG!CP$27:CP$1500),0)</f>
        <v>0</v>
      </c>
      <c r="CT83" s="124"/>
    </row>
    <row r="84" spans="2:98" s="125" customFormat="1" ht="16.5" customHeight="1" outlineLevel="1">
      <c r="B84" s="130"/>
      <c r="C84" s="132" t="s">
        <v>487</v>
      </c>
      <c r="D84" s="136" t="s">
        <v>6</v>
      </c>
      <c r="E84" s="137">
        <v>1</v>
      </c>
      <c r="F84" s="135">
        <f t="shared" si="11"/>
        <v>0</v>
      </c>
      <c r="G84" s="83">
        <f>IFERROR($E84*SUMIF(DAILYLOG!C$27:C$1500,$C84,DAILYLOG!D$27:D$1500),0)</f>
        <v>0</v>
      </c>
      <c r="H84" s="83"/>
      <c r="I84" s="83"/>
      <c r="J84" s="83">
        <f>IFERROR($E84*SUMIF(DAILYLOG!F$27:F$1500,$C84,DAILYLOG!G$27:G$1500),0)</f>
        <v>0</v>
      </c>
      <c r="K84" s="83"/>
      <c r="L84" s="83"/>
      <c r="M84" s="83">
        <f>IFERROR($E84*SUMIF(DAILYLOG!I$27:I$1500,$C84,DAILYLOG!J$27:J$1500),0)</f>
        <v>0</v>
      </c>
      <c r="N84" s="83"/>
      <c r="O84" s="83"/>
      <c r="P84" s="83">
        <f>IFERROR($E84*SUMIF(DAILYLOG!L$27:L$1500,$C84,DAILYLOG!M$27:M$1500),0)</f>
        <v>0</v>
      </c>
      <c r="Q84" s="83"/>
      <c r="R84" s="83"/>
      <c r="S84" s="83">
        <f>IFERROR($E84*SUMIF(DAILYLOG!O$27:O$1500,$C84,DAILYLOG!P$27:P$1500),0)</f>
        <v>0</v>
      </c>
      <c r="T84" s="83"/>
      <c r="U84" s="83"/>
      <c r="V84" s="83">
        <f>IFERROR($E84*SUMIF(DAILYLOG!R$27:R$1500,$C84,DAILYLOG!S$27:S$1500),0)</f>
        <v>0</v>
      </c>
      <c r="W84" s="83"/>
      <c r="X84" s="83"/>
      <c r="Y84" s="83">
        <f>IFERROR($E84*SUMIF(DAILYLOG!U$27:U$1500,$C84,DAILYLOG!V$27:V$1500),0)</f>
        <v>0</v>
      </c>
      <c r="Z84" s="83"/>
      <c r="AA84" s="83"/>
      <c r="AB84" s="83">
        <f>IFERROR($E84*SUMIF(DAILYLOG!X$27:X$1500,$C84,DAILYLOG!Y$27:Y$1500),0)</f>
        <v>0</v>
      </c>
      <c r="AC84" s="83"/>
      <c r="AD84" s="83"/>
      <c r="AE84" s="83">
        <f>IFERROR($E84*SUMIF(DAILYLOG!AA$27:AA$1500,$C84,DAILYLOG!AB$27:AB$1500),0)</f>
        <v>0</v>
      </c>
      <c r="AF84" s="83"/>
      <c r="AG84" s="83"/>
      <c r="AH84" s="83">
        <f>IFERROR($E84*SUMIF(DAILYLOG!AD$27:AD$1500,$C84,DAILYLOG!AE$27:AE$1500),0)</f>
        <v>0</v>
      </c>
      <c r="AI84" s="83"/>
      <c r="AJ84" s="83"/>
      <c r="AK84" s="83">
        <f>IFERROR($E84*SUMIF(DAILYLOG!AG$27:AG$1500,$C84,DAILYLOG!AH$27:AH$1500),0)</f>
        <v>0</v>
      </c>
      <c r="AL84" s="83"/>
      <c r="AM84" s="83"/>
      <c r="AN84" s="83">
        <f>IFERROR($E84*SUMIF(DAILYLOG!AJ$27:AJ$1500,$C84,DAILYLOG!AK$27:AK$1500),0)</f>
        <v>0</v>
      </c>
      <c r="AO84" s="83"/>
      <c r="AP84" s="83"/>
      <c r="AQ84" s="83">
        <f>IFERROR($E84*SUMIF(DAILYLOG!AM$27:AM$1500,$C84,DAILYLOG!AN$27:AN$1500),0)</f>
        <v>0</v>
      </c>
      <c r="AR84" s="83"/>
      <c r="AS84" s="83"/>
      <c r="AT84" s="83">
        <f>IFERROR($E84*SUMIF(DAILYLOG!AP$27:AP$1500,$C84,DAILYLOG!AQ$27:AQ$1500),0)</f>
        <v>0</v>
      </c>
      <c r="AU84" s="83"/>
      <c r="AV84" s="83"/>
      <c r="AW84" s="83">
        <f>IFERROR($E84*SUMIF(DAILYLOG!AS$27:AS$1500,$C84,DAILYLOG!AT$27:AT$1500),0)</f>
        <v>0</v>
      </c>
      <c r="AX84" s="83"/>
      <c r="AY84" s="83"/>
      <c r="AZ84" s="83">
        <f>IFERROR($E84*SUMIF(DAILYLOG!AV$27:AV$1500,$C84,DAILYLOG!AW$27:AW$1500),0)</f>
        <v>0</v>
      </c>
      <c r="BA84" s="83"/>
      <c r="BB84" s="83"/>
      <c r="BC84" s="83">
        <f>IFERROR($E84*SUMIF(DAILYLOG!AY$27:AY$1500,$C84,DAILYLOG!AZ$27:AZ$1500),0)</f>
        <v>0</v>
      </c>
      <c r="BD84" s="83"/>
      <c r="BE84" s="83"/>
      <c r="BF84" s="83">
        <f>IFERROR($E84*SUMIF(DAILYLOG!BB$27:BB$1500,$C84,DAILYLOG!BC$27:BC$1500),0)</f>
        <v>0</v>
      </c>
      <c r="BG84" s="83"/>
      <c r="BH84" s="83"/>
      <c r="BI84" s="83">
        <f>IFERROR($E84*SUMIF(DAILYLOG!BE$27:BE$1500,$C84,DAILYLOG!BF$27:BF$1500),0)</f>
        <v>0</v>
      </c>
      <c r="BJ84" s="83"/>
      <c r="BK84" s="83"/>
      <c r="BL84" s="83">
        <f>IFERROR($E84*SUMIF(DAILYLOG!BH$27:BH$1500,$C84,DAILYLOG!BI$27:BI$1500),0)</f>
        <v>0</v>
      </c>
      <c r="BM84" s="83"/>
      <c r="BN84" s="83"/>
      <c r="BO84" s="83">
        <f>IFERROR($E84*SUMIF(DAILYLOG!BK$27:BK$1500,$C84,DAILYLOG!BL$27:BL$1500),0)</f>
        <v>0</v>
      </c>
      <c r="BP84" s="83"/>
      <c r="BQ84" s="83"/>
      <c r="BR84" s="83">
        <f>IFERROR($E84*SUMIF(DAILYLOG!BN$27:BN$1500,$C84,DAILYLOG!BO$27:BO$1500),0)</f>
        <v>0</v>
      </c>
      <c r="BS84" s="83"/>
      <c r="BT84" s="83"/>
      <c r="BU84" s="83">
        <f>IFERROR($E84*SUMIF(DAILYLOG!BQ$27:BQ$1500,$C84,DAILYLOG!BR$27:BR$1500),0)</f>
        <v>0</v>
      </c>
      <c r="BV84" s="83"/>
      <c r="BW84" s="83"/>
      <c r="BX84" s="83">
        <f>IFERROR($E84*SUMIF(DAILYLOG!BT$27:BT$1500,$C84,DAILYLOG!BU$27:BU$1500),0)</f>
        <v>0</v>
      </c>
      <c r="BY84" s="83"/>
      <c r="BZ84" s="83"/>
      <c r="CA84" s="83">
        <f>IFERROR($E84*SUMIF(DAILYLOG!BW$27:BW$1500,$C84,DAILYLOG!BX$27:BX$1500),0)</f>
        <v>0</v>
      </c>
      <c r="CB84" s="83"/>
      <c r="CC84" s="83"/>
      <c r="CD84" s="83">
        <f>IFERROR($E84*SUMIF(DAILYLOG!BZ$27:BZ$1500,$C84,DAILYLOG!CA$27:CA$1500),0)</f>
        <v>0</v>
      </c>
      <c r="CE84" s="83"/>
      <c r="CF84" s="83"/>
      <c r="CG84" s="83">
        <f>IFERROR($E84*SUMIF(DAILYLOG!CC$27:CC$1500,$C84,DAILYLOG!CD$27:CD$1500),0)</f>
        <v>0</v>
      </c>
      <c r="CH84" s="83"/>
      <c r="CI84" s="83"/>
      <c r="CJ84" s="83">
        <f>IFERROR($E84*SUMIF(DAILYLOG!CF$27:CF$1500,$C84,DAILYLOG!CG$27:CG$1500),0)</f>
        <v>0</v>
      </c>
      <c r="CK84" s="83"/>
      <c r="CL84" s="83"/>
      <c r="CM84" s="83">
        <f>IFERROR($E84*SUMIF(DAILYLOG!CI$27:CI$1500,$C84,DAILYLOG!CJ$27:CJ$1500),0)</f>
        <v>0</v>
      </c>
      <c r="CN84" s="83"/>
      <c r="CO84" s="83"/>
      <c r="CP84" s="83">
        <f>IFERROR($E84*SUMIF(DAILYLOG!CL$27:CL$1500,$C84,DAILYLOG!CM$27:CM$1500),0)</f>
        <v>0</v>
      </c>
      <c r="CQ84" s="83"/>
      <c r="CR84" s="83"/>
      <c r="CS84" s="83">
        <f>IFERROR($E84*SUMIF(DAILYLOG!CO$27:CO$1500,$C84,DAILYLOG!CP$27:CP$1500),0)</f>
        <v>0</v>
      </c>
      <c r="CT84" s="124"/>
    </row>
    <row r="85" spans="2:98" s="125" customFormat="1" ht="16.5" customHeight="1" outlineLevel="1">
      <c r="B85" s="130"/>
      <c r="C85" s="132" t="s">
        <v>495</v>
      </c>
      <c r="D85" s="136" t="s">
        <v>6</v>
      </c>
      <c r="E85" s="137">
        <v>1</v>
      </c>
      <c r="F85" s="135">
        <f t="shared" si="11"/>
        <v>0</v>
      </c>
      <c r="G85" s="83">
        <f>IFERROR($E85*SUMIF(DAILYLOG!C$27:C$1500,$C85,DAILYLOG!D$27:D$1500),0)</f>
        <v>0</v>
      </c>
      <c r="H85" s="83"/>
      <c r="I85" s="83"/>
      <c r="J85" s="83">
        <f>IFERROR($E85*SUMIF(DAILYLOG!F$27:F$1500,$C85,DAILYLOG!G$27:G$1500),0)</f>
        <v>0</v>
      </c>
      <c r="K85" s="83"/>
      <c r="L85" s="83"/>
      <c r="M85" s="83">
        <f>IFERROR($E85*SUMIF(DAILYLOG!I$27:I$1500,$C85,DAILYLOG!J$27:J$1500),0)</f>
        <v>0</v>
      </c>
      <c r="N85" s="83"/>
      <c r="O85" s="83"/>
      <c r="P85" s="83">
        <f>IFERROR($E85*SUMIF(DAILYLOG!L$27:L$1500,$C85,DAILYLOG!M$27:M$1500),0)</f>
        <v>0</v>
      </c>
      <c r="Q85" s="83"/>
      <c r="R85" s="83"/>
      <c r="S85" s="83">
        <f>IFERROR($E85*SUMIF(DAILYLOG!O$27:O$1500,$C85,DAILYLOG!P$27:P$1500),0)</f>
        <v>0</v>
      </c>
      <c r="T85" s="83"/>
      <c r="U85" s="83"/>
      <c r="V85" s="83">
        <f>IFERROR($E85*SUMIF(DAILYLOG!R$27:R$1500,$C85,DAILYLOG!S$27:S$1500),0)</f>
        <v>0</v>
      </c>
      <c r="W85" s="83"/>
      <c r="X85" s="83"/>
      <c r="Y85" s="83">
        <f>IFERROR($E85*SUMIF(DAILYLOG!U$27:U$1500,$C85,DAILYLOG!V$27:V$1500),0)</f>
        <v>0</v>
      </c>
      <c r="Z85" s="83"/>
      <c r="AA85" s="83"/>
      <c r="AB85" s="83">
        <f>IFERROR($E85*SUMIF(DAILYLOG!X$27:X$1500,$C85,DAILYLOG!Y$27:Y$1500),0)</f>
        <v>0</v>
      </c>
      <c r="AC85" s="83"/>
      <c r="AD85" s="83"/>
      <c r="AE85" s="83">
        <f>IFERROR($E85*SUMIF(DAILYLOG!AA$27:AA$1500,$C85,DAILYLOG!AB$27:AB$1500),0)</f>
        <v>0</v>
      </c>
      <c r="AF85" s="83"/>
      <c r="AG85" s="83"/>
      <c r="AH85" s="83">
        <f>IFERROR($E85*SUMIF(DAILYLOG!AD$27:AD$1500,$C85,DAILYLOG!AE$27:AE$1500),0)</f>
        <v>0</v>
      </c>
      <c r="AI85" s="83"/>
      <c r="AJ85" s="83"/>
      <c r="AK85" s="83">
        <f>IFERROR($E85*SUMIF(DAILYLOG!AG$27:AG$1500,$C85,DAILYLOG!AH$27:AH$1500),0)</f>
        <v>0</v>
      </c>
      <c r="AL85" s="83"/>
      <c r="AM85" s="83"/>
      <c r="AN85" s="83">
        <f>IFERROR($E85*SUMIF(DAILYLOG!AJ$27:AJ$1500,$C85,DAILYLOG!AK$27:AK$1500),0)</f>
        <v>0</v>
      </c>
      <c r="AO85" s="83"/>
      <c r="AP85" s="83"/>
      <c r="AQ85" s="83">
        <f>IFERROR($E85*SUMIF(DAILYLOG!AM$27:AM$1500,$C85,DAILYLOG!AN$27:AN$1500),0)</f>
        <v>0</v>
      </c>
      <c r="AR85" s="83"/>
      <c r="AS85" s="83"/>
      <c r="AT85" s="83">
        <f>IFERROR($E85*SUMIF(DAILYLOG!AP$27:AP$1500,$C85,DAILYLOG!AQ$27:AQ$1500),0)</f>
        <v>0</v>
      </c>
      <c r="AU85" s="83"/>
      <c r="AV85" s="83"/>
      <c r="AW85" s="83">
        <f>IFERROR($E85*SUMIF(DAILYLOG!AS$27:AS$1500,$C85,DAILYLOG!AT$27:AT$1500),0)</f>
        <v>0</v>
      </c>
      <c r="AX85" s="83"/>
      <c r="AY85" s="83"/>
      <c r="AZ85" s="83">
        <f>IFERROR($E85*SUMIF(DAILYLOG!AV$27:AV$1500,$C85,DAILYLOG!AW$27:AW$1500),0)</f>
        <v>0</v>
      </c>
      <c r="BA85" s="83"/>
      <c r="BB85" s="83"/>
      <c r="BC85" s="83">
        <f>IFERROR($E85*SUMIF(DAILYLOG!AY$27:AY$1500,$C85,DAILYLOG!AZ$27:AZ$1500),0)</f>
        <v>0</v>
      </c>
      <c r="BD85" s="83"/>
      <c r="BE85" s="83"/>
      <c r="BF85" s="83">
        <f>IFERROR($E85*SUMIF(DAILYLOG!BB$27:BB$1500,$C85,DAILYLOG!BC$27:BC$1500),0)</f>
        <v>0</v>
      </c>
      <c r="BG85" s="83"/>
      <c r="BH85" s="83"/>
      <c r="BI85" s="83">
        <f>IFERROR($E85*SUMIF(DAILYLOG!BE$27:BE$1500,$C85,DAILYLOG!BF$27:BF$1500),0)</f>
        <v>0</v>
      </c>
      <c r="BJ85" s="83"/>
      <c r="BK85" s="83"/>
      <c r="BL85" s="83">
        <f>IFERROR($E85*SUMIF(DAILYLOG!BH$27:BH$1500,$C85,DAILYLOG!BI$27:BI$1500),0)</f>
        <v>0</v>
      </c>
      <c r="BM85" s="83"/>
      <c r="BN85" s="83"/>
      <c r="BO85" s="83">
        <f>IFERROR($E85*SUMIF(DAILYLOG!BK$27:BK$1500,$C85,DAILYLOG!BL$27:BL$1500),0)</f>
        <v>0</v>
      </c>
      <c r="BP85" s="83"/>
      <c r="BQ85" s="83"/>
      <c r="BR85" s="83">
        <f>IFERROR($E85*SUMIF(DAILYLOG!BN$27:BN$1500,$C85,DAILYLOG!BO$27:BO$1500),0)</f>
        <v>0</v>
      </c>
      <c r="BS85" s="83"/>
      <c r="BT85" s="83"/>
      <c r="BU85" s="83">
        <f>IFERROR($E85*SUMIF(DAILYLOG!BQ$27:BQ$1500,$C85,DAILYLOG!BR$27:BR$1500),0)</f>
        <v>0</v>
      </c>
      <c r="BV85" s="83"/>
      <c r="BW85" s="83"/>
      <c r="BX85" s="83">
        <f>IFERROR($E85*SUMIF(DAILYLOG!BT$27:BT$1500,$C85,DAILYLOG!BU$27:BU$1500),0)</f>
        <v>0</v>
      </c>
      <c r="BY85" s="83"/>
      <c r="BZ85" s="83"/>
      <c r="CA85" s="83">
        <f>IFERROR($E85*SUMIF(DAILYLOG!BW$27:BW$1500,$C85,DAILYLOG!BX$27:BX$1500),0)</f>
        <v>0</v>
      </c>
      <c r="CB85" s="83"/>
      <c r="CC85" s="83"/>
      <c r="CD85" s="83">
        <f>IFERROR($E85*SUMIF(DAILYLOG!BZ$27:BZ$1500,$C85,DAILYLOG!CA$27:CA$1500),0)</f>
        <v>0</v>
      </c>
      <c r="CE85" s="83"/>
      <c r="CF85" s="83"/>
      <c r="CG85" s="83">
        <f>IFERROR($E85*SUMIF(DAILYLOG!CC$27:CC$1500,$C85,DAILYLOG!CD$27:CD$1500),0)</f>
        <v>0</v>
      </c>
      <c r="CH85" s="83"/>
      <c r="CI85" s="83"/>
      <c r="CJ85" s="83">
        <f>IFERROR($E85*SUMIF(DAILYLOG!CF$27:CF$1500,$C85,DAILYLOG!CG$27:CG$1500),0)</f>
        <v>0</v>
      </c>
      <c r="CK85" s="83"/>
      <c r="CL85" s="83"/>
      <c r="CM85" s="83">
        <f>IFERROR($E85*SUMIF(DAILYLOG!CI$27:CI$1500,$C85,DAILYLOG!CJ$27:CJ$1500),0)</f>
        <v>0</v>
      </c>
      <c r="CN85" s="83"/>
      <c r="CO85" s="83"/>
      <c r="CP85" s="83">
        <f>IFERROR($E85*SUMIF(DAILYLOG!CL$27:CL$1500,$C85,DAILYLOG!CM$27:CM$1500),0)</f>
        <v>0</v>
      </c>
      <c r="CQ85" s="83"/>
      <c r="CR85" s="83"/>
      <c r="CS85" s="83">
        <f>IFERROR($E85*SUMIF(DAILYLOG!CO$27:CO$1500,$C85,DAILYLOG!CP$27:CP$1500),0)</f>
        <v>0</v>
      </c>
      <c r="CT85" s="124"/>
    </row>
    <row r="86" spans="2:98" s="125" customFormat="1" ht="16.5" customHeight="1" outlineLevel="1">
      <c r="B86" s="130"/>
      <c r="C86" s="132" t="s">
        <v>835</v>
      </c>
      <c r="D86" s="136" t="s">
        <v>6</v>
      </c>
      <c r="E86" s="137">
        <v>1</v>
      </c>
      <c r="F86" s="135">
        <f t="shared" si="11"/>
        <v>0</v>
      </c>
      <c r="G86" s="83">
        <f>IFERROR($E86*SUMIF(DAILYLOG!C$27:C$1500,$C86,DAILYLOG!D$27:D$1500),0)</f>
        <v>0</v>
      </c>
      <c r="H86" s="83"/>
      <c r="I86" s="83"/>
      <c r="J86" s="83">
        <f>IFERROR($E86*SUMIF(DAILYLOG!F$27:F$1500,$C86,DAILYLOG!G$27:G$1500),0)</f>
        <v>0</v>
      </c>
      <c r="K86" s="83"/>
      <c r="L86" s="83"/>
      <c r="M86" s="83">
        <f>IFERROR($E86*SUMIF(DAILYLOG!I$27:I$1500,$C86,DAILYLOG!J$27:J$1500),0)</f>
        <v>0</v>
      </c>
      <c r="N86" s="83"/>
      <c r="O86" s="83"/>
      <c r="P86" s="83">
        <f>IFERROR($E86*SUMIF(DAILYLOG!L$27:L$1500,$C86,DAILYLOG!M$27:M$1500),0)</f>
        <v>0</v>
      </c>
      <c r="Q86" s="83"/>
      <c r="R86" s="83"/>
      <c r="S86" s="83">
        <f>IFERROR($E86*SUMIF(DAILYLOG!O$27:O$1500,$C86,DAILYLOG!P$27:P$1500),0)</f>
        <v>0</v>
      </c>
      <c r="T86" s="83"/>
      <c r="U86" s="83"/>
      <c r="V86" s="83">
        <f>IFERROR($E86*SUMIF(DAILYLOG!R$27:R$1500,$C86,DAILYLOG!S$27:S$1500),0)</f>
        <v>0</v>
      </c>
      <c r="W86" s="83"/>
      <c r="X86" s="83"/>
      <c r="Y86" s="83">
        <f>IFERROR($E86*SUMIF(DAILYLOG!U$27:U$1500,$C86,DAILYLOG!V$27:V$1500),0)</f>
        <v>0</v>
      </c>
      <c r="Z86" s="83"/>
      <c r="AA86" s="83"/>
      <c r="AB86" s="83">
        <f>IFERROR($E86*SUMIF(DAILYLOG!X$27:X$1500,$C86,DAILYLOG!Y$27:Y$1500),0)</f>
        <v>0</v>
      </c>
      <c r="AC86" s="83"/>
      <c r="AD86" s="83"/>
      <c r="AE86" s="83">
        <f>IFERROR($E86*SUMIF(DAILYLOG!AA$27:AA$1500,$C86,DAILYLOG!AB$27:AB$1500),0)</f>
        <v>0</v>
      </c>
      <c r="AF86" s="83"/>
      <c r="AG86" s="83"/>
      <c r="AH86" s="83">
        <f>IFERROR($E86*SUMIF(DAILYLOG!AD$27:AD$1500,$C86,DAILYLOG!AE$27:AE$1500),0)</f>
        <v>0</v>
      </c>
      <c r="AI86" s="83"/>
      <c r="AJ86" s="83"/>
      <c r="AK86" s="83">
        <f>IFERROR($E86*SUMIF(DAILYLOG!AG$27:AG$1500,$C86,DAILYLOG!AH$27:AH$1500),0)</f>
        <v>0</v>
      </c>
      <c r="AL86" s="83"/>
      <c r="AM86" s="83"/>
      <c r="AN86" s="83">
        <f>IFERROR($E86*SUMIF(DAILYLOG!AJ$27:AJ$1500,$C86,DAILYLOG!AK$27:AK$1500),0)</f>
        <v>0</v>
      </c>
      <c r="AO86" s="83"/>
      <c r="AP86" s="83"/>
      <c r="AQ86" s="83">
        <f>IFERROR($E86*SUMIF(DAILYLOG!AM$27:AM$1500,$C86,DAILYLOG!AN$27:AN$1500),0)</f>
        <v>0</v>
      </c>
      <c r="AR86" s="83"/>
      <c r="AS86" s="83"/>
      <c r="AT86" s="83">
        <f>IFERROR($E86*SUMIF(DAILYLOG!AP$27:AP$1500,$C86,DAILYLOG!AQ$27:AQ$1500),0)</f>
        <v>0</v>
      </c>
      <c r="AU86" s="83"/>
      <c r="AV86" s="83"/>
      <c r="AW86" s="83">
        <f>IFERROR($E86*SUMIF(DAILYLOG!AS$27:AS$1500,$C86,DAILYLOG!AT$27:AT$1500),0)</f>
        <v>0</v>
      </c>
      <c r="AX86" s="83"/>
      <c r="AY86" s="83"/>
      <c r="AZ86" s="83">
        <f>IFERROR($E86*SUMIF(DAILYLOG!AV$27:AV$1500,$C86,DAILYLOG!AW$27:AW$1500),0)</f>
        <v>0</v>
      </c>
      <c r="BA86" s="83"/>
      <c r="BB86" s="83"/>
      <c r="BC86" s="83">
        <f>IFERROR($E86*SUMIF(DAILYLOG!AY$27:AY$1500,$C86,DAILYLOG!AZ$27:AZ$1500),0)</f>
        <v>0</v>
      </c>
      <c r="BD86" s="83"/>
      <c r="BE86" s="83"/>
      <c r="BF86" s="83">
        <f>IFERROR($E86*SUMIF(DAILYLOG!BB$27:BB$1500,$C86,DAILYLOG!BC$27:BC$1500),0)</f>
        <v>0</v>
      </c>
      <c r="BG86" s="83"/>
      <c r="BH86" s="83"/>
      <c r="BI86" s="83">
        <f>IFERROR($E86*SUMIF(DAILYLOG!BE$27:BE$1500,$C86,DAILYLOG!BF$27:BF$1500),0)</f>
        <v>0</v>
      </c>
      <c r="BJ86" s="83"/>
      <c r="BK86" s="83"/>
      <c r="BL86" s="83">
        <f>IFERROR($E86*SUMIF(DAILYLOG!BH$27:BH$1500,$C86,DAILYLOG!BI$27:BI$1500),0)</f>
        <v>0</v>
      </c>
      <c r="BM86" s="83"/>
      <c r="BN86" s="83"/>
      <c r="BO86" s="83">
        <f>IFERROR($E86*SUMIF(DAILYLOG!BK$27:BK$1500,$C86,DAILYLOG!BL$27:BL$1500),0)</f>
        <v>0</v>
      </c>
      <c r="BP86" s="83"/>
      <c r="BQ86" s="83"/>
      <c r="BR86" s="83">
        <f>IFERROR($E86*SUMIF(DAILYLOG!BN$27:BN$1500,$C86,DAILYLOG!BO$27:BO$1500),0)</f>
        <v>0</v>
      </c>
      <c r="BS86" s="83"/>
      <c r="BT86" s="83"/>
      <c r="BU86" s="83">
        <f>IFERROR($E86*SUMIF(DAILYLOG!BQ$27:BQ$1500,$C86,DAILYLOG!BR$27:BR$1500),0)</f>
        <v>0</v>
      </c>
      <c r="BV86" s="83"/>
      <c r="BW86" s="83"/>
      <c r="BX86" s="83">
        <f>IFERROR($E86*SUMIF(DAILYLOG!BT$27:BT$1500,$C86,DAILYLOG!BU$27:BU$1500),0)</f>
        <v>0</v>
      </c>
      <c r="BY86" s="83"/>
      <c r="BZ86" s="83"/>
      <c r="CA86" s="83">
        <f>IFERROR($E86*SUMIF(DAILYLOG!BW$27:BW$1500,$C86,DAILYLOG!BX$27:BX$1500),0)</f>
        <v>0</v>
      </c>
      <c r="CB86" s="83"/>
      <c r="CC86" s="83"/>
      <c r="CD86" s="83">
        <f>IFERROR($E86*SUMIF(DAILYLOG!BZ$27:BZ$1500,$C86,DAILYLOG!CA$27:CA$1500),0)</f>
        <v>0</v>
      </c>
      <c r="CE86" s="83"/>
      <c r="CF86" s="83"/>
      <c r="CG86" s="83">
        <f>IFERROR($E86*SUMIF(DAILYLOG!CC$27:CC$1500,$C86,DAILYLOG!CD$27:CD$1500),0)</f>
        <v>0</v>
      </c>
      <c r="CH86" s="83"/>
      <c r="CI86" s="83"/>
      <c r="CJ86" s="83">
        <f>IFERROR($E86*SUMIF(DAILYLOG!CF$27:CF$1500,$C86,DAILYLOG!CG$27:CG$1500),0)</f>
        <v>0</v>
      </c>
      <c r="CK86" s="83"/>
      <c r="CL86" s="83"/>
      <c r="CM86" s="83">
        <f>IFERROR($E86*SUMIF(DAILYLOG!CI$27:CI$1500,$C86,DAILYLOG!CJ$27:CJ$1500),0)</f>
        <v>0</v>
      </c>
      <c r="CN86" s="83"/>
      <c r="CO86" s="83"/>
      <c r="CP86" s="83">
        <f>IFERROR($E86*SUMIF(DAILYLOG!CL$27:CL$1500,$C86,DAILYLOG!CM$27:CM$1500),0)</f>
        <v>0</v>
      </c>
      <c r="CQ86" s="83"/>
      <c r="CR86" s="83"/>
      <c r="CS86" s="83">
        <f>IFERROR($E86*SUMIF(DAILYLOG!CO$27:CO$1500,$C86,DAILYLOG!CP$27:CP$1500),0)</f>
        <v>0</v>
      </c>
      <c r="CT86" s="124"/>
    </row>
    <row r="87" spans="2:98" s="125" customFormat="1" ht="16.5" customHeight="1" outlineLevel="1">
      <c r="B87" s="130"/>
      <c r="C87" s="132" t="s">
        <v>836</v>
      </c>
      <c r="D87" s="136" t="s">
        <v>6</v>
      </c>
      <c r="E87" s="137">
        <v>1</v>
      </c>
      <c r="F87" s="135">
        <f t="shared" si="11"/>
        <v>0</v>
      </c>
      <c r="G87" s="83">
        <f>IFERROR($E87*SUMIF(DAILYLOG!C$27:C$1500,$C87,DAILYLOG!D$27:D$1500),0)</f>
        <v>0</v>
      </c>
      <c r="H87" s="83"/>
      <c r="I87" s="83"/>
      <c r="J87" s="83">
        <f>IFERROR($E87*SUMIF(DAILYLOG!F$27:F$1500,$C87,DAILYLOG!G$27:G$1500),0)</f>
        <v>0</v>
      </c>
      <c r="K87" s="83"/>
      <c r="L87" s="83"/>
      <c r="M87" s="83">
        <f>IFERROR($E87*SUMIF(DAILYLOG!I$27:I$1500,$C87,DAILYLOG!J$27:J$1500),0)</f>
        <v>0</v>
      </c>
      <c r="N87" s="83"/>
      <c r="O87" s="83"/>
      <c r="P87" s="83">
        <f>IFERROR($E87*SUMIF(DAILYLOG!L$27:L$1500,$C87,DAILYLOG!M$27:M$1500),0)</f>
        <v>0</v>
      </c>
      <c r="Q87" s="83"/>
      <c r="R87" s="83"/>
      <c r="S87" s="83">
        <f>IFERROR($E87*SUMIF(DAILYLOG!O$27:O$1500,$C87,DAILYLOG!P$27:P$1500),0)</f>
        <v>0</v>
      </c>
      <c r="T87" s="83"/>
      <c r="U87" s="83"/>
      <c r="V87" s="83">
        <f>IFERROR($E87*SUMIF(DAILYLOG!R$27:R$1500,$C87,DAILYLOG!S$27:S$1500),0)</f>
        <v>0</v>
      </c>
      <c r="W87" s="83"/>
      <c r="X87" s="83"/>
      <c r="Y87" s="83">
        <f>IFERROR($E87*SUMIF(DAILYLOG!U$27:U$1500,$C87,DAILYLOG!V$27:V$1500),0)</f>
        <v>0</v>
      </c>
      <c r="Z87" s="83"/>
      <c r="AA87" s="83"/>
      <c r="AB87" s="83">
        <f>IFERROR($E87*SUMIF(DAILYLOG!X$27:X$1500,$C87,DAILYLOG!Y$27:Y$1500),0)</f>
        <v>0</v>
      </c>
      <c r="AC87" s="83"/>
      <c r="AD87" s="83"/>
      <c r="AE87" s="83">
        <f>IFERROR($E87*SUMIF(DAILYLOG!AA$27:AA$1500,$C87,DAILYLOG!AB$27:AB$1500),0)</f>
        <v>0</v>
      </c>
      <c r="AF87" s="83"/>
      <c r="AG87" s="83"/>
      <c r="AH87" s="83">
        <f>IFERROR($E87*SUMIF(DAILYLOG!AD$27:AD$1500,$C87,DAILYLOG!AE$27:AE$1500),0)</f>
        <v>0</v>
      </c>
      <c r="AI87" s="83"/>
      <c r="AJ87" s="83"/>
      <c r="AK87" s="83">
        <f>IFERROR($E87*SUMIF(DAILYLOG!AG$27:AG$1500,$C87,DAILYLOG!AH$27:AH$1500),0)</f>
        <v>0</v>
      </c>
      <c r="AL87" s="83"/>
      <c r="AM87" s="83"/>
      <c r="AN87" s="83">
        <f>IFERROR($E87*SUMIF(DAILYLOG!AJ$27:AJ$1500,$C87,DAILYLOG!AK$27:AK$1500),0)</f>
        <v>0</v>
      </c>
      <c r="AO87" s="83"/>
      <c r="AP87" s="83"/>
      <c r="AQ87" s="83">
        <f>IFERROR($E87*SUMIF(DAILYLOG!AM$27:AM$1500,$C87,DAILYLOG!AN$27:AN$1500),0)</f>
        <v>0</v>
      </c>
      <c r="AR87" s="83"/>
      <c r="AS87" s="83"/>
      <c r="AT87" s="83">
        <f>IFERROR($E87*SUMIF(DAILYLOG!AP$27:AP$1500,$C87,DAILYLOG!AQ$27:AQ$1500),0)</f>
        <v>0</v>
      </c>
      <c r="AU87" s="83"/>
      <c r="AV87" s="83"/>
      <c r="AW87" s="83">
        <f>IFERROR($E87*SUMIF(DAILYLOG!AS$27:AS$1500,$C87,DAILYLOG!AT$27:AT$1500),0)</f>
        <v>0</v>
      </c>
      <c r="AX87" s="83"/>
      <c r="AY87" s="83"/>
      <c r="AZ87" s="83">
        <f>IFERROR($E87*SUMIF(DAILYLOG!AV$27:AV$1500,$C87,DAILYLOG!AW$27:AW$1500),0)</f>
        <v>0</v>
      </c>
      <c r="BA87" s="83"/>
      <c r="BB87" s="83"/>
      <c r="BC87" s="83">
        <f>IFERROR($E87*SUMIF(DAILYLOG!AY$27:AY$1500,$C87,DAILYLOG!AZ$27:AZ$1500),0)</f>
        <v>0</v>
      </c>
      <c r="BD87" s="83"/>
      <c r="BE87" s="83"/>
      <c r="BF87" s="83">
        <f>IFERROR($E87*SUMIF(DAILYLOG!BB$27:BB$1500,$C87,DAILYLOG!BC$27:BC$1500),0)</f>
        <v>0</v>
      </c>
      <c r="BG87" s="83"/>
      <c r="BH87" s="83"/>
      <c r="BI87" s="83">
        <f>IFERROR($E87*SUMIF(DAILYLOG!BE$27:BE$1500,$C87,DAILYLOG!BF$27:BF$1500),0)</f>
        <v>0</v>
      </c>
      <c r="BJ87" s="83"/>
      <c r="BK87" s="83"/>
      <c r="BL87" s="83">
        <f>IFERROR($E87*SUMIF(DAILYLOG!BH$27:BH$1500,$C87,DAILYLOG!BI$27:BI$1500),0)</f>
        <v>0</v>
      </c>
      <c r="BM87" s="83"/>
      <c r="BN87" s="83"/>
      <c r="BO87" s="83">
        <f>IFERROR($E87*SUMIF(DAILYLOG!BK$27:BK$1500,$C87,DAILYLOG!BL$27:BL$1500),0)</f>
        <v>0</v>
      </c>
      <c r="BP87" s="83"/>
      <c r="BQ87" s="83"/>
      <c r="BR87" s="83">
        <f>IFERROR($E87*SUMIF(DAILYLOG!BN$27:BN$1500,$C87,DAILYLOG!BO$27:BO$1500),0)</f>
        <v>0</v>
      </c>
      <c r="BS87" s="83"/>
      <c r="BT87" s="83"/>
      <c r="BU87" s="83">
        <f>IFERROR($E87*SUMIF(DAILYLOG!BQ$27:BQ$1500,$C87,DAILYLOG!BR$27:BR$1500),0)</f>
        <v>0</v>
      </c>
      <c r="BV87" s="83"/>
      <c r="BW87" s="83"/>
      <c r="BX87" s="83">
        <f>IFERROR($E87*SUMIF(DAILYLOG!BT$27:BT$1500,$C87,DAILYLOG!BU$27:BU$1500),0)</f>
        <v>0</v>
      </c>
      <c r="BY87" s="83"/>
      <c r="BZ87" s="83"/>
      <c r="CA87" s="83">
        <f>IFERROR($E87*SUMIF(DAILYLOG!BW$27:BW$1500,$C87,DAILYLOG!BX$27:BX$1500),0)</f>
        <v>0</v>
      </c>
      <c r="CB87" s="83"/>
      <c r="CC87" s="83"/>
      <c r="CD87" s="83">
        <f>IFERROR($E87*SUMIF(DAILYLOG!BZ$27:BZ$1500,$C87,DAILYLOG!CA$27:CA$1500),0)</f>
        <v>0</v>
      </c>
      <c r="CE87" s="83"/>
      <c r="CF87" s="83"/>
      <c r="CG87" s="83">
        <f>IFERROR($E87*SUMIF(DAILYLOG!CC$27:CC$1500,$C87,DAILYLOG!CD$27:CD$1500),0)</f>
        <v>0</v>
      </c>
      <c r="CH87" s="83"/>
      <c r="CI87" s="83"/>
      <c r="CJ87" s="83">
        <f>IFERROR($E87*SUMIF(DAILYLOG!CF$27:CF$1500,$C87,DAILYLOG!CG$27:CG$1500),0)</f>
        <v>0</v>
      </c>
      <c r="CK87" s="83"/>
      <c r="CL87" s="83"/>
      <c r="CM87" s="83">
        <f>IFERROR($E87*SUMIF(DAILYLOG!CI$27:CI$1500,$C87,DAILYLOG!CJ$27:CJ$1500),0)</f>
        <v>0</v>
      </c>
      <c r="CN87" s="83"/>
      <c r="CO87" s="83"/>
      <c r="CP87" s="83">
        <f>IFERROR($E87*SUMIF(DAILYLOG!CL$27:CL$1500,$C87,DAILYLOG!CM$27:CM$1500),0)</f>
        <v>0</v>
      </c>
      <c r="CQ87" s="83"/>
      <c r="CR87" s="83"/>
      <c r="CS87" s="83">
        <f>IFERROR($E87*SUMIF(DAILYLOG!CO$27:CO$1500,$C87,DAILYLOG!CP$27:CP$1500),0)</f>
        <v>0</v>
      </c>
      <c r="CT87" s="124"/>
    </row>
    <row r="88" spans="2:98" s="125" customFormat="1" ht="16.5" customHeight="1" outlineLevel="1">
      <c r="B88" s="130"/>
      <c r="C88" s="132" t="s">
        <v>837</v>
      </c>
      <c r="D88" s="136" t="s">
        <v>6</v>
      </c>
      <c r="E88" s="137">
        <v>1</v>
      </c>
      <c r="F88" s="135">
        <f t="shared" si="11"/>
        <v>0</v>
      </c>
      <c r="G88" s="83">
        <f>IFERROR($E88*SUMIF(DAILYLOG!C$27:C$1500,$C88,DAILYLOG!D$27:D$1500),0)</f>
        <v>0</v>
      </c>
      <c r="H88" s="83"/>
      <c r="I88" s="83"/>
      <c r="J88" s="83">
        <f>IFERROR($E88*SUMIF(DAILYLOG!F$27:F$1500,$C88,DAILYLOG!G$27:G$1500),0)</f>
        <v>0</v>
      </c>
      <c r="K88" s="83"/>
      <c r="L88" s="83"/>
      <c r="M88" s="83">
        <f>IFERROR($E88*SUMIF(DAILYLOG!I$27:I$1500,$C88,DAILYLOG!J$27:J$1500),0)</f>
        <v>0</v>
      </c>
      <c r="N88" s="83"/>
      <c r="O88" s="83"/>
      <c r="P88" s="83">
        <f>IFERROR($E88*SUMIF(DAILYLOG!L$27:L$1500,$C88,DAILYLOG!M$27:M$1500),0)</f>
        <v>0</v>
      </c>
      <c r="Q88" s="83"/>
      <c r="R88" s="83"/>
      <c r="S88" s="83">
        <f>IFERROR($E88*SUMIF(DAILYLOG!O$27:O$1500,$C88,DAILYLOG!P$27:P$1500),0)</f>
        <v>0</v>
      </c>
      <c r="T88" s="83"/>
      <c r="U88" s="83"/>
      <c r="V88" s="83">
        <f>IFERROR($E88*SUMIF(DAILYLOG!R$27:R$1500,$C88,DAILYLOG!S$27:S$1500),0)</f>
        <v>0</v>
      </c>
      <c r="W88" s="83"/>
      <c r="X88" s="83"/>
      <c r="Y88" s="83">
        <f>IFERROR($E88*SUMIF(DAILYLOG!U$27:U$1500,$C88,DAILYLOG!V$27:V$1500),0)</f>
        <v>0</v>
      </c>
      <c r="Z88" s="83"/>
      <c r="AA88" s="83"/>
      <c r="AB88" s="83">
        <f>IFERROR($E88*SUMIF(DAILYLOG!X$27:X$1500,$C88,DAILYLOG!Y$27:Y$1500),0)</f>
        <v>0</v>
      </c>
      <c r="AC88" s="83"/>
      <c r="AD88" s="83"/>
      <c r="AE88" s="83">
        <f>IFERROR($E88*SUMIF(DAILYLOG!AA$27:AA$1500,$C88,DAILYLOG!AB$27:AB$1500),0)</f>
        <v>0</v>
      </c>
      <c r="AF88" s="83"/>
      <c r="AG88" s="83"/>
      <c r="AH88" s="83">
        <f>IFERROR($E88*SUMIF(DAILYLOG!AD$27:AD$1500,$C88,DAILYLOG!AE$27:AE$1500),0)</f>
        <v>0</v>
      </c>
      <c r="AI88" s="83"/>
      <c r="AJ88" s="83"/>
      <c r="AK88" s="83">
        <f>IFERROR($E88*SUMIF(DAILYLOG!AG$27:AG$1500,$C88,DAILYLOG!AH$27:AH$1500),0)</f>
        <v>0</v>
      </c>
      <c r="AL88" s="83"/>
      <c r="AM88" s="83"/>
      <c r="AN88" s="83">
        <f>IFERROR($E88*SUMIF(DAILYLOG!AJ$27:AJ$1500,$C88,DAILYLOG!AK$27:AK$1500),0)</f>
        <v>0</v>
      </c>
      <c r="AO88" s="83"/>
      <c r="AP88" s="83"/>
      <c r="AQ88" s="83">
        <f>IFERROR($E88*SUMIF(DAILYLOG!AM$27:AM$1500,$C88,DAILYLOG!AN$27:AN$1500),0)</f>
        <v>0</v>
      </c>
      <c r="AR88" s="83"/>
      <c r="AS88" s="83"/>
      <c r="AT88" s="83">
        <f>IFERROR($E88*SUMIF(DAILYLOG!AP$27:AP$1500,$C88,DAILYLOG!AQ$27:AQ$1500),0)</f>
        <v>0</v>
      </c>
      <c r="AU88" s="83"/>
      <c r="AV88" s="83"/>
      <c r="AW88" s="83">
        <f>IFERROR($E88*SUMIF(DAILYLOG!AS$27:AS$1500,$C88,DAILYLOG!AT$27:AT$1500),0)</f>
        <v>0</v>
      </c>
      <c r="AX88" s="83"/>
      <c r="AY88" s="83"/>
      <c r="AZ88" s="83">
        <f>IFERROR($E88*SUMIF(DAILYLOG!AV$27:AV$1500,$C88,DAILYLOG!AW$27:AW$1500),0)</f>
        <v>0</v>
      </c>
      <c r="BA88" s="83"/>
      <c r="BB88" s="83"/>
      <c r="BC88" s="83">
        <f>IFERROR($E88*SUMIF(DAILYLOG!AY$27:AY$1500,$C88,DAILYLOG!AZ$27:AZ$1500),0)</f>
        <v>0</v>
      </c>
      <c r="BD88" s="83"/>
      <c r="BE88" s="83"/>
      <c r="BF88" s="83">
        <f>IFERROR($E88*SUMIF(DAILYLOG!BB$27:BB$1500,$C88,DAILYLOG!BC$27:BC$1500),0)</f>
        <v>0</v>
      </c>
      <c r="BG88" s="83"/>
      <c r="BH88" s="83"/>
      <c r="BI88" s="83">
        <f>IFERROR($E88*SUMIF(DAILYLOG!BE$27:BE$1500,$C88,DAILYLOG!BF$27:BF$1500),0)</f>
        <v>0</v>
      </c>
      <c r="BJ88" s="83"/>
      <c r="BK88" s="83"/>
      <c r="BL88" s="83">
        <f>IFERROR($E88*SUMIF(DAILYLOG!BH$27:BH$1500,$C88,DAILYLOG!BI$27:BI$1500),0)</f>
        <v>0</v>
      </c>
      <c r="BM88" s="83"/>
      <c r="BN88" s="83"/>
      <c r="BO88" s="83">
        <f>IFERROR($E88*SUMIF(DAILYLOG!BK$27:BK$1500,$C88,DAILYLOG!BL$27:BL$1500),0)</f>
        <v>0</v>
      </c>
      <c r="BP88" s="83"/>
      <c r="BQ88" s="83"/>
      <c r="BR88" s="83">
        <f>IFERROR($E88*SUMIF(DAILYLOG!BN$27:BN$1500,$C88,DAILYLOG!BO$27:BO$1500),0)</f>
        <v>0</v>
      </c>
      <c r="BS88" s="83"/>
      <c r="BT88" s="83"/>
      <c r="BU88" s="83">
        <f>IFERROR($E88*SUMIF(DAILYLOG!BQ$27:BQ$1500,$C88,DAILYLOG!BR$27:BR$1500),0)</f>
        <v>0</v>
      </c>
      <c r="BV88" s="83"/>
      <c r="BW88" s="83"/>
      <c r="BX88" s="83">
        <f>IFERROR($E88*SUMIF(DAILYLOG!BT$27:BT$1500,$C88,DAILYLOG!BU$27:BU$1500),0)</f>
        <v>0</v>
      </c>
      <c r="BY88" s="83"/>
      <c r="BZ88" s="83"/>
      <c r="CA88" s="83">
        <f>IFERROR($E88*SUMIF(DAILYLOG!BW$27:BW$1500,$C88,DAILYLOG!BX$27:BX$1500),0)</f>
        <v>0</v>
      </c>
      <c r="CB88" s="83"/>
      <c r="CC88" s="83"/>
      <c r="CD88" s="83">
        <f>IFERROR($E88*SUMIF(DAILYLOG!BZ$27:BZ$1500,$C88,DAILYLOG!CA$27:CA$1500),0)</f>
        <v>0</v>
      </c>
      <c r="CE88" s="83"/>
      <c r="CF88" s="83"/>
      <c r="CG88" s="83">
        <f>IFERROR($E88*SUMIF(DAILYLOG!CC$27:CC$1500,$C88,DAILYLOG!CD$27:CD$1500),0)</f>
        <v>0</v>
      </c>
      <c r="CH88" s="83"/>
      <c r="CI88" s="83"/>
      <c r="CJ88" s="83">
        <f>IFERROR($E88*SUMIF(DAILYLOG!CF$27:CF$1500,$C88,DAILYLOG!CG$27:CG$1500),0)</f>
        <v>0</v>
      </c>
      <c r="CK88" s="83"/>
      <c r="CL88" s="83"/>
      <c r="CM88" s="83">
        <f>IFERROR($E88*SUMIF(DAILYLOG!CI$27:CI$1500,$C88,DAILYLOG!CJ$27:CJ$1500),0)</f>
        <v>0</v>
      </c>
      <c r="CN88" s="83"/>
      <c r="CO88" s="83"/>
      <c r="CP88" s="83">
        <f>IFERROR($E88*SUMIF(DAILYLOG!CL$27:CL$1500,$C88,DAILYLOG!CM$27:CM$1500),0)</f>
        <v>0</v>
      </c>
      <c r="CQ88" s="83"/>
      <c r="CR88" s="83"/>
      <c r="CS88" s="83">
        <f>IFERROR($E88*SUMIF(DAILYLOG!CO$27:CO$1500,$C88,DAILYLOG!CP$27:CP$1500),0)</f>
        <v>0</v>
      </c>
      <c r="CT88" s="124"/>
    </row>
    <row r="89" spans="2:98" s="125" customFormat="1" ht="16.5" customHeight="1" outlineLevel="1">
      <c r="B89" s="130"/>
      <c r="C89" s="132" t="s">
        <v>537</v>
      </c>
      <c r="D89" s="136" t="s">
        <v>6</v>
      </c>
      <c r="E89" s="137">
        <v>1</v>
      </c>
      <c r="F89" s="135">
        <f t="shared" si="11"/>
        <v>0</v>
      </c>
      <c r="G89" s="83">
        <f>IFERROR($E89*SUMIF(DAILYLOG!C$27:C$1500,$C89,DAILYLOG!D$27:D$1500),0)</f>
        <v>0</v>
      </c>
      <c r="H89" s="83"/>
      <c r="I89" s="83"/>
      <c r="J89" s="83">
        <f>IFERROR($E89*SUMIF(DAILYLOG!F$27:F$1500,$C89,DAILYLOG!G$27:G$1500),0)</f>
        <v>0</v>
      </c>
      <c r="K89" s="83"/>
      <c r="L89" s="83"/>
      <c r="M89" s="83">
        <f>IFERROR($E89*SUMIF(DAILYLOG!I$27:I$1500,$C89,DAILYLOG!J$27:J$1500),0)</f>
        <v>0</v>
      </c>
      <c r="N89" s="83"/>
      <c r="O89" s="83"/>
      <c r="P89" s="83">
        <f>IFERROR($E89*SUMIF(DAILYLOG!L$27:L$1500,$C89,DAILYLOG!M$27:M$1500),0)</f>
        <v>0</v>
      </c>
      <c r="Q89" s="83"/>
      <c r="R89" s="83"/>
      <c r="S89" s="83">
        <f>IFERROR($E89*SUMIF(DAILYLOG!O$27:O$1500,$C89,DAILYLOG!P$27:P$1500),0)</f>
        <v>0</v>
      </c>
      <c r="T89" s="83"/>
      <c r="U89" s="83"/>
      <c r="V89" s="83">
        <f>IFERROR($E89*SUMIF(DAILYLOG!R$27:R$1500,$C89,DAILYLOG!S$27:S$1500),0)</f>
        <v>0</v>
      </c>
      <c r="W89" s="83"/>
      <c r="X89" s="83"/>
      <c r="Y89" s="83">
        <f>IFERROR($E89*SUMIF(DAILYLOG!U$27:U$1500,$C89,DAILYLOG!V$27:V$1500),0)</f>
        <v>0</v>
      </c>
      <c r="Z89" s="83"/>
      <c r="AA89" s="83"/>
      <c r="AB89" s="83">
        <f>IFERROR($E89*SUMIF(DAILYLOG!X$27:X$1500,$C89,DAILYLOG!Y$27:Y$1500),0)</f>
        <v>0</v>
      </c>
      <c r="AC89" s="83"/>
      <c r="AD89" s="83"/>
      <c r="AE89" s="83">
        <f>IFERROR($E89*SUMIF(DAILYLOG!AA$27:AA$1500,$C89,DAILYLOG!AB$27:AB$1500),0)</f>
        <v>0</v>
      </c>
      <c r="AF89" s="83"/>
      <c r="AG89" s="83"/>
      <c r="AH89" s="83">
        <f>IFERROR($E89*SUMIF(DAILYLOG!AD$27:AD$1500,$C89,DAILYLOG!AE$27:AE$1500),0)</f>
        <v>0</v>
      </c>
      <c r="AI89" s="83"/>
      <c r="AJ89" s="83"/>
      <c r="AK89" s="83">
        <f>IFERROR($E89*SUMIF(DAILYLOG!AG$27:AG$1500,$C89,DAILYLOG!AH$27:AH$1500),0)</f>
        <v>0</v>
      </c>
      <c r="AL89" s="83"/>
      <c r="AM89" s="83"/>
      <c r="AN89" s="83">
        <f>IFERROR($E89*SUMIF(DAILYLOG!AJ$27:AJ$1500,$C89,DAILYLOG!AK$27:AK$1500),0)</f>
        <v>0</v>
      </c>
      <c r="AO89" s="83"/>
      <c r="AP89" s="83"/>
      <c r="AQ89" s="83">
        <f>IFERROR($E89*SUMIF(DAILYLOG!AM$27:AM$1500,$C89,DAILYLOG!AN$27:AN$1500),0)</f>
        <v>0</v>
      </c>
      <c r="AR89" s="83"/>
      <c r="AS89" s="83"/>
      <c r="AT89" s="83">
        <f>IFERROR($E89*SUMIF(DAILYLOG!AP$27:AP$1500,$C89,DAILYLOG!AQ$27:AQ$1500),0)</f>
        <v>0</v>
      </c>
      <c r="AU89" s="83"/>
      <c r="AV89" s="83"/>
      <c r="AW89" s="83">
        <f>IFERROR($E89*SUMIF(DAILYLOG!AS$27:AS$1500,$C89,DAILYLOG!AT$27:AT$1500),0)</f>
        <v>0</v>
      </c>
      <c r="AX89" s="83"/>
      <c r="AY89" s="83"/>
      <c r="AZ89" s="83">
        <f>IFERROR($E89*SUMIF(DAILYLOG!AV$27:AV$1500,$C89,DAILYLOG!AW$27:AW$1500),0)</f>
        <v>0</v>
      </c>
      <c r="BA89" s="83"/>
      <c r="BB89" s="83"/>
      <c r="BC89" s="83">
        <f>IFERROR($E89*SUMIF(DAILYLOG!AY$27:AY$1500,$C89,DAILYLOG!AZ$27:AZ$1500),0)</f>
        <v>0</v>
      </c>
      <c r="BD89" s="83"/>
      <c r="BE89" s="83"/>
      <c r="BF89" s="83">
        <f>IFERROR($E89*SUMIF(DAILYLOG!BB$27:BB$1500,$C89,DAILYLOG!BC$27:BC$1500),0)</f>
        <v>0</v>
      </c>
      <c r="BG89" s="83"/>
      <c r="BH89" s="83"/>
      <c r="BI89" s="83">
        <f>IFERROR($E89*SUMIF(DAILYLOG!BE$27:BE$1500,$C89,DAILYLOG!BF$27:BF$1500),0)</f>
        <v>0</v>
      </c>
      <c r="BJ89" s="83"/>
      <c r="BK89" s="83"/>
      <c r="BL89" s="83">
        <f>IFERROR($E89*SUMIF(DAILYLOG!BH$27:BH$1500,$C89,DAILYLOG!BI$27:BI$1500),0)</f>
        <v>0</v>
      </c>
      <c r="BM89" s="83"/>
      <c r="BN89" s="83"/>
      <c r="BO89" s="83">
        <f>IFERROR($E89*SUMIF(DAILYLOG!BK$27:BK$1500,$C89,DAILYLOG!BL$27:BL$1500),0)</f>
        <v>0</v>
      </c>
      <c r="BP89" s="83"/>
      <c r="BQ89" s="83"/>
      <c r="BR89" s="83">
        <f>IFERROR($E89*SUMIF(DAILYLOG!BN$27:BN$1500,$C89,DAILYLOG!BO$27:BO$1500),0)</f>
        <v>0</v>
      </c>
      <c r="BS89" s="83"/>
      <c r="BT89" s="83"/>
      <c r="BU89" s="83">
        <f>IFERROR($E89*SUMIF(DAILYLOG!BQ$27:BQ$1500,$C89,DAILYLOG!BR$27:BR$1500),0)</f>
        <v>0</v>
      </c>
      <c r="BV89" s="83"/>
      <c r="BW89" s="83"/>
      <c r="BX89" s="83">
        <f>IFERROR($E89*SUMIF(DAILYLOG!BT$27:BT$1500,$C89,DAILYLOG!BU$27:BU$1500),0)</f>
        <v>0</v>
      </c>
      <c r="BY89" s="83"/>
      <c r="BZ89" s="83"/>
      <c r="CA89" s="83">
        <f>IFERROR($E89*SUMIF(DAILYLOG!BW$27:BW$1500,$C89,DAILYLOG!BX$27:BX$1500),0)</f>
        <v>0</v>
      </c>
      <c r="CB89" s="83"/>
      <c r="CC89" s="83"/>
      <c r="CD89" s="83">
        <f>IFERROR($E89*SUMIF(DAILYLOG!BZ$27:BZ$1500,$C89,DAILYLOG!CA$27:CA$1500),0)</f>
        <v>0</v>
      </c>
      <c r="CE89" s="83"/>
      <c r="CF89" s="83"/>
      <c r="CG89" s="83">
        <f>IFERROR($E89*SUMIF(DAILYLOG!CC$27:CC$1500,$C89,DAILYLOG!CD$27:CD$1500),0)</f>
        <v>0</v>
      </c>
      <c r="CH89" s="83"/>
      <c r="CI89" s="83"/>
      <c r="CJ89" s="83">
        <f>IFERROR($E89*SUMIF(DAILYLOG!CF$27:CF$1500,$C89,DAILYLOG!CG$27:CG$1500),0)</f>
        <v>0</v>
      </c>
      <c r="CK89" s="83"/>
      <c r="CL89" s="83"/>
      <c r="CM89" s="83">
        <f>IFERROR($E89*SUMIF(DAILYLOG!CI$27:CI$1500,$C89,DAILYLOG!CJ$27:CJ$1500),0)</f>
        <v>0</v>
      </c>
      <c r="CN89" s="83"/>
      <c r="CO89" s="83"/>
      <c r="CP89" s="83">
        <f>IFERROR($E89*SUMIF(DAILYLOG!CL$27:CL$1500,$C89,DAILYLOG!CM$27:CM$1500),0)</f>
        <v>0</v>
      </c>
      <c r="CQ89" s="83"/>
      <c r="CR89" s="83"/>
      <c r="CS89" s="83">
        <f>IFERROR($E89*SUMIF(DAILYLOG!CO$27:CO$1500,$C89,DAILYLOG!CP$27:CP$1500),0)</f>
        <v>0</v>
      </c>
      <c r="CT89" s="124"/>
    </row>
    <row r="90" spans="2:98" s="125" customFormat="1" ht="16.5" customHeight="1" outlineLevel="1">
      <c r="B90" s="130"/>
      <c r="C90" s="132" t="s">
        <v>497</v>
      </c>
      <c r="D90" s="136" t="s">
        <v>6</v>
      </c>
      <c r="E90" s="137">
        <v>1</v>
      </c>
      <c r="F90" s="135">
        <f t="shared" si="11"/>
        <v>0</v>
      </c>
      <c r="G90" s="83">
        <f>IFERROR($E90*SUMIF(DAILYLOG!C$27:C$1500,$C90,DAILYLOG!D$27:D$1500),0)</f>
        <v>0</v>
      </c>
      <c r="H90" s="83"/>
      <c r="I90" s="83"/>
      <c r="J90" s="83">
        <f>IFERROR($E90*SUMIF(DAILYLOG!F$27:F$1500,$C90,DAILYLOG!G$27:G$1500),0)</f>
        <v>0</v>
      </c>
      <c r="K90" s="83"/>
      <c r="L90" s="83"/>
      <c r="M90" s="83">
        <f>IFERROR($E90*SUMIF(DAILYLOG!I$27:I$1500,$C90,DAILYLOG!J$27:J$1500),0)</f>
        <v>0</v>
      </c>
      <c r="N90" s="83"/>
      <c r="O90" s="83"/>
      <c r="P90" s="83">
        <f>IFERROR($E90*SUMIF(DAILYLOG!L$27:L$1500,$C90,DAILYLOG!M$27:M$1500),0)</f>
        <v>0</v>
      </c>
      <c r="Q90" s="83"/>
      <c r="R90" s="83"/>
      <c r="S90" s="83">
        <f>IFERROR($E90*SUMIF(DAILYLOG!O$27:O$1500,$C90,DAILYLOG!P$27:P$1500),0)</f>
        <v>0</v>
      </c>
      <c r="T90" s="83"/>
      <c r="U90" s="83"/>
      <c r="V90" s="83">
        <f>IFERROR($E90*SUMIF(DAILYLOG!R$27:R$1500,$C90,DAILYLOG!S$27:S$1500),0)</f>
        <v>0</v>
      </c>
      <c r="W90" s="83"/>
      <c r="X90" s="83"/>
      <c r="Y90" s="83">
        <f>IFERROR($E90*SUMIF(DAILYLOG!U$27:U$1500,$C90,DAILYLOG!V$27:V$1500),0)</f>
        <v>0</v>
      </c>
      <c r="Z90" s="83"/>
      <c r="AA90" s="83"/>
      <c r="AB90" s="83">
        <f>IFERROR($E90*SUMIF(DAILYLOG!X$27:X$1500,$C90,DAILYLOG!Y$27:Y$1500),0)</f>
        <v>0</v>
      </c>
      <c r="AC90" s="83"/>
      <c r="AD90" s="83"/>
      <c r="AE90" s="83">
        <f>IFERROR($E90*SUMIF(DAILYLOG!AA$27:AA$1500,$C90,DAILYLOG!AB$27:AB$1500),0)</f>
        <v>0</v>
      </c>
      <c r="AF90" s="83"/>
      <c r="AG90" s="83"/>
      <c r="AH90" s="83">
        <f>IFERROR($E90*SUMIF(DAILYLOG!AD$27:AD$1500,$C90,DAILYLOG!AE$27:AE$1500),0)</f>
        <v>0</v>
      </c>
      <c r="AI90" s="83"/>
      <c r="AJ90" s="83"/>
      <c r="AK90" s="83">
        <f>IFERROR($E90*SUMIF(DAILYLOG!AG$27:AG$1500,$C90,DAILYLOG!AH$27:AH$1500),0)</f>
        <v>0</v>
      </c>
      <c r="AL90" s="83"/>
      <c r="AM90" s="83"/>
      <c r="AN90" s="83">
        <f>IFERROR($E90*SUMIF(DAILYLOG!AJ$27:AJ$1500,$C90,DAILYLOG!AK$27:AK$1500),0)</f>
        <v>0</v>
      </c>
      <c r="AO90" s="83"/>
      <c r="AP90" s="83"/>
      <c r="AQ90" s="83">
        <f>IFERROR($E90*SUMIF(DAILYLOG!AM$27:AM$1500,$C90,DAILYLOG!AN$27:AN$1500),0)</f>
        <v>0</v>
      </c>
      <c r="AR90" s="83"/>
      <c r="AS90" s="83"/>
      <c r="AT90" s="83">
        <f>IFERROR($E90*SUMIF(DAILYLOG!AP$27:AP$1500,$C90,DAILYLOG!AQ$27:AQ$1500),0)</f>
        <v>0</v>
      </c>
      <c r="AU90" s="83"/>
      <c r="AV90" s="83"/>
      <c r="AW90" s="83">
        <f>IFERROR($E90*SUMIF(DAILYLOG!AS$27:AS$1500,$C90,DAILYLOG!AT$27:AT$1500),0)</f>
        <v>0</v>
      </c>
      <c r="AX90" s="83"/>
      <c r="AY90" s="83"/>
      <c r="AZ90" s="83">
        <f>IFERROR($E90*SUMIF(DAILYLOG!AV$27:AV$1500,$C90,DAILYLOG!AW$27:AW$1500),0)</f>
        <v>0</v>
      </c>
      <c r="BA90" s="83"/>
      <c r="BB90" s="83"/>
      <c r="BC90" s="83">
        <f>IFERROR($E90*SUMIF(DAILYLOG!AY$27:AY$1500,$C90,DAILYLOG!AZ$27:AZ$1500),0)</f>
        <v>0</v>
      </c>
      <c r="BD90" s="83"/>
      <c r="BE90" s="83"/>
      <c r="BF90" s="83">
        <f>IFERROR($E90*SUMIF(DAILYLOG!BB$27:BB$1500,$C90,DAILYLOG!BC$27:BC$1500),0)</f>
        <v>0</v>
      </c>
      <c r="BG90" s="83"/>
      <c r="BH90" s="83"/>
      <c r="BI90" s="83">
        <f>IFERROR($E90*SUMIF(DAILYLOG!BE$27:BE$1500,$C90,DAILYLOG!BF$27:BF$1500),0)</f>
        <v>0</v>
      </c>
      <c r="BJ90" s="83"/>
      <c r="BK90" s="83"/>
      <c r="BL90" s="83">
        <f>IFERROR($E90*SUMIF(DAILYLOG!BH$27:BH$1500,$C90,DAILYLOG!BI$27:BI$1500),0)</f>
        <v>0</v>
      </c>
      <c r="BM90" s="83"/>
      <c r="BN90" s="83"/>
      <c r="BO90" s="83">
        <f>IFERROR($E90*SUMIF(DAILYLOG!BK$27:BK$1500,$C90,DAILYLOG!BL$27:BL$1500),0)</f>
        <v>0</v>
      </c>
      <c r="BP90" s="83"/>
      <c r="BQ90" s="83"/>
      <c r="BR90" s="83">
        <f>IFERROR($E90*SUMIF(DAILYLOG!BN$27:BN$1500,$C90,DAILYLOG!BO$27:BO$1500),0)</f>
        <v>0</v>
      </c>
      <c r="BS90" s="83"/>
      <c r="BT90" s="83"/>
      <c r="BU90" s="83">
        <f>IFERROR($E90*SUMIF(DAILYLOG!BQ$27:BQ$1500,$C90,DAILYLOG!BR$27:BR$1500),0)</f>
        <v>0</v>
      </c>
      <c r="BV90" s="83"/>
      <c r="BW90" s="83"/>
      <c r="BX90" s="83">
        <f>IFERROR($E90*SUMIF(DAILYLOG!BT$27:BT$1500,$C90,DAILYLOG!BU$27:BU$1500),0)</f>
        <v>0</v>
      </c>
      <c r="BY90" s="83"/>
      <c r="BZ90" s="83"/>
      <c r="CA90" s="83">
        <f>IFERROR($E90*SUMIF(DAILYLOG!BW$27:BW$1500,$C90,DAILYLOG!BX$27:BX$1500),0)</f>
        <v>0</v>
      </c>
      <c r="CB90" s="83"/>
      <c r="CC90" s="83"/>
      <c r="CD90" s="83">
        <f>IFERROR($E90*SUMIF(DAILYLOG!BZ$27:BZ$1500,$C90,DAILYLOG!CA$27:CA$1500),0)</f>
        <v>0</v>
      </c>
      <c r="CE90" s="83"/>
      <c r="CF90" s="83"/>
      <c r="CG90" s="83">
        <f>IFERROR($E90*SUMIF(DAILYLOG!CC$27:CC$1500,$C90,DAILYLOG!CD$27:CD$1500),0)</f>
        <v>0</v>
      </c>
      <c r="CH90" s="83"/>
      <c r="CI90" s="83"/>
      <c r="CJ90" s="83">
        <f>IFERROR($E90*SUMIF(DAILYLOG!CF$27:CF$1500,$C90,DAILYLOG!CG$27:CG$1500),0)</f>
        <v>0</v>
      </c>
      <c r="CK90" s="83"/>
      <c r="CL90" s="83"/>
      <c r="CM90" s="83">
        <f>IFERROR($E90*SUMIF(DAILYLOG!CI$27:CI$1500,$C90,DAILYLOG!CJ$27:CJ$1500),0)</f>
        <v>0</v>
      </c>
      <c r="CN90" s="83"/>
      <c r="CO90" s="83"/>
      <c r="CP90" s="83">
        <f>IFERROR($E90*SUMIF(DAILYLOG!CL$27:CL$1500,$C90,DAILYLOG!CM$27:CM$1500),0)</f>
        <v>0</v>
      </c>
      <c r="CQ90" s="83"/>
      <c r="CR90" s="83"/>
      <c r="CS90" s="83">
        <f>IFERROR($E90*SUMIF(DAILYLOG!CO$27:CO$1500,$C90,DAILYLOG!CP$27:CP$1500),0)</f>
        <v>0</v>
      </c>
      <c r="CT90" s="124"/>
    </row>
    <row r="91" spans="2:98" s="125" customFormat="1" ht="16.5" customHeight="1" outlineLevel="1">
      <c r="B91" s="130"/>
      <c r="C91" s="132" t="s">
        <v>838</v>
      </c>
      <c r="D91" s="136" t="s">
        <v>6</v>
      </c>
      <c r="E91" s="137">
        <v>1</v>
      </c>
      <c r="F91" s="135">
        <f t="shared" si="11"/>
        <v>0</v>
      </c>
      <c r="G91" s="83">
        <f>IFERROR($E91*SUMIF(DAILYLOG!C$27:C$1500,$C91,DAILYLOG!D$27:D$1500),0)</f>
        <v>0</v>
      </c>
      <c r="H91" s="83"/>
      <c r="I91" s="83"/>
      <c r="J91" s="83">
        <f>IFERROR($E91*SUMIF(DAILYLOG!F$27:F$1500,$C91,DAILYLOG!G$27:G$1500),0)</f>
        <v>0</v>
      </c>
      <c r="K91" s="83"/>
      <c r="L91" s="83"/>
      <c r="M91" s="83">
        <f>IFERROR($E91*SUMIF(DAILYLOG!I$27:I$1500,$C91,DAILYLOG!J$27:J$1500),0)</f>
        <v>0</v>
      </c>
      <c r="N91" s="83"/>
      <c r="O91" s="83"/>
      <c r="P91" s="83">
        <f>IFERROR($E91*SUMIF(DAILYLOG!L$27:L$1500,$C91,DAILYLOG!M$27:M$1500),0)</f>
        <v>0</v>
      </c>
      <c r="Q91" s="83"/>
      <c r="R91" s="83"/>
      <c r="S91" s="83">
        <f>IFERROR($E91*SUMIF(DAILYLOG!O$27:O$1500,$C91,DAILYLOG!P$27:P$1500),0)</f>
        <v>0</v>
      </c>
      <c r="T91" s="83"/>
      <c r="U91" s="83"/>
      <c r="V91" s="83">
        <f>IFERROR($E91*SUMIF(DAILYLOG!R$27:R$1500,$C91,DAILYLOG!S$27:S$1500),0)</f>
        <v>0</v>
      </c>
      <c r="W91" s="83"/>
      <c r="X91" s="83"/>
      <c r="Y91" s="83">
        <f>IFERROR($E91*SUMIF(DAILYLOG!U$27:U$1500,$C91,DAILYLOG!V$27:V$1500),0)</f>
        <v>0</v>
      </c>
      <c r="Z91" s="83"/>
      <c r="AA91" s="83"/>
      <c r="AB91" s="83">
        <f>IFERROR($E91*SUMIF(DAILYLOG!X$27:X$1500,$C91,DAILYLOG!Y$27:Y$1500),0)</f>
        <v>0</v>
      </c>
      <c r="AC91" s="83"/>
      <c r="AD91" s="83"/>
      <c r="AE91" s="83">
        <f>IFERROR($E91*SUMIF(DAILYLOG!AA$27:AA$1500,$C91,DAILYLOG!AB$27:AB$1500),0)</f>
        <v>0</v>
      </c>
      <c r="AF91" s="83"/>
      <c r="AG91" s="83"/>
      <c r="AH91" s="83">
        <f>IFERROR($E91*SUMIF(DAILYLOG!AD$27:AD$1500,$C91,DAILYLOG!AE$27:AE$1500),0)</f>
        <v>0</v>
      </c>
      <c r="AI91" s="83"/>
      <c r="AJ91" s="83"/>
      <c r="AK91" s="83">
        <f>IFERROR($E91*SUMIF(DAILYLOG!AG$27:AG$1500,$C91,DAILYLOG!AH$27:AH$1500),0)</f>
        <v>0</v>
      </c>
      <c r="AL91" s="83"/>
      <c r="AM91" s="83"/>
      <c r="AN91" s="83">
        <f>IFERROR($E91*SUMIF(DAILYLOG!AJ$27:AJ$1500,$C91,DAILYLOG!AK$27:AK$1500),0)</f>
        <v>0</v>
      </c>
      <c r="AO91" s="83"/>
      <c r="AP91" s="83"/>
      <c r="AQ91" s="83">
        <f>IFERROR($E91*SUMIF(DAILYLOG!AM$27:AM$1500,$C91,DAILYLOG!AN$27:AN$1500),0)</f>
        <v>0</v>
      </c>
      <c r="AR91" s="83"/>
      <c r="AS91" s="83"/>
      <c r="AT91" s="83">
        <f>IFERROR($E91*SUMIF(DAILYLOG!AP$27:AP$1500,$C91,DAILYLOG!AQ$27:AQ$1500),0)</f>
        <v>0</v>
      </c>
      <c r="AU91" s="83"/>
      <c r="AV91" s="83"/>
      <c r="AW91" s="83">
        <f>IFERROR($E91*SUMIF(DAILYLOG!AS$27:AS$1500,$C91,DAILYLOG!AT$27:AT$1500),0)</f>
        <v>0</v>
      </c>
      <c r="AX91" s="83"/>
      <c r="AY91" s="83"/>
      <c r="AZ91" s="83">
        <f>IFERROR($E91*SUMIF(DAILYLOG!AV$27:AV$1500,$C91,DAILYLOG!AW$27:AW$1500),0)</f>
        <v>0</v>
      </c>
      <c r="BA91" s="83"/>
      <c r="BB91" s="83"/>
      <c r="BC91" s="83">
        <f>IFERROR($E91*SUMIF(DAILYLOG!AY$27:AY$1500,$C91,DAILYLOG!AZ$27:AZ$1500),0)</f>
        <v>0</v>
      </c>
      <c r="BD91" s="83"/>
      <c r="BE91" s="83"/>
      <c r="BF91" s="83">
        <f>IFERROR($E91*SUMIF(DAILYLOG!BB$27:BB$1500,$C91,DAILYLOG!BC$27:BC$1500),0)</f>
        <v>0</v>
      </c>
      <c r="BG91" s="83"/>
      <c r="BH91" s="83"/>
      <c r="BI91" s="83">
        <f>IFERROR($E91*SUMIF(DAILYLOG!BE$27:BE$1500,$C91,DAILYLOG!BF$27:BF$1500),0)</f>
        <v>0</v>
      </c>
      <c r="BJ91" s="83"/>
      <c r="BK91" s="83"/>
      <c r="BL91" s="83">
        <f>IFERROR($E91*SUMIF(DAILYLOG!BH$27:BH$1500,$C91,DAILYLOG!BI$27:BI$1500),0)</f>
        <v>0</v>
      </c>
      <c r="BM91" s="83"/>
      <c r="BN91" s="83"/>
      <c r="BO91" s="83">
        <f>IFERROR($E91*SUMIF(DAILYLOG!BK$27:BK$1500,$C91,DAILYLOG!BL$27:BL$1500),0)</f>
        <v>0</v>
      </c>
      <c r="BP91" s="83"/>
      <c r="BQ91" s="83"/>
      <c r="BR91" s="83">
        <f>IFERROR($E91*SUMIF(DAILYLOG!BN$27:BN$1500,$C91,DAILYLOG!BO$27:BO$1500),0)</f>
        <v>0</v>
      </c>
      <c r="BS91" s="83"/>
      <c r="BT91" s="83"/>
      <c r="BU91" s="83">
        <f>IFERROR($E91*SUMIF(DAILYLOG!BQ$27:BQ$1500,$C91,DAILYLOG!BR$27:BR$1500),0)</f>
        <v>0</v>
      </c>
      <c r="BV91" s="83"/>
      <c r="BW91" s="83"/>
      <c r="BX91" s="83">
        <f>IFERROR($E91*SUMIF(DAILYLOG!BT$27:BT$1500,$C91,DAILYLOG!BU$27:BU$1500),0)</f>
        <v>0</v>
      </c>
      <c r="BY91" s="83"/>
      <c r="BZ91" s="83"/>
      <c r="CA91" s="83">
        <f>IFERROR($E91*SUMIF(DAILYLOG!BW$27:BW$1500,$C91,DAILYLOG!BX$27:BX$1500),0)</f>
        <v>0</v>
      </c>
      <c r="CB91" s="83"/>
      <c r="CC91" s="83"/>
      <c r="CD91" s="83">
        <f>IFERROR($E91*SUMIF(DAILYLOG!BZ$27:BZ$1500,$C91,DAILYLOG!CA$27:CA$1500),0)</f>
        <v>0</v>
      </c>
      <c r="CE91" s="83"/>
      <c r="CF91" s="83"/>
      <c r="CG91" s="83">
        <f>IFERROR($E91*SUMIF(DAILYLOG!CC$27:CC$1500,$C91,DAILYLOG!CD$27:CD$1500),0)</f>
        <v>0</v>
      </c>
      <c r="CH91" s="83"/>
      <c r="CI91" s="83"/>
      <c r="CJ91" s="83">
        <f>IFERROR($E91*SUMIF(DAILYLOG!CF$27:CF$1500,$C91,DAILYLOG!CG$27:CG$1500),0)</f>
        <v>0</v>
      </c>
      <c r="CK91" s="83"/>
      <c r="CL91" s="83"/>
      <c r="CM91" s="83">
        <f>IFERROR($E91*SUMIF(DAILYLOG!CI$27:CI$1500,$C91,DAILYLOG!CJ$27:CJ$1500),0)</f>
        <v>0</v>
      </c>
      <c r="CN91" s="83"/>
      <c r="CO91" s="83"/>
      <c r="CP91" s="83">
        <f>IFERROR($E91*SUMIF(DAILYLOG!CL$27:CL$1500,$C91,DAILYLOG!CM$27:CM$1500),0)</f>
        <v>0</v>
      </c>
      <c r="CQ91" s="83"/>
      <c r="CR91" s="83"/>
      <c r="CS91" s="83">
        <f>IFERROR($E91*SUMIF(DAILYLOG!CO$27:CO$1500,$C91,DAILYLOG!CP$27:CP$1500),0)</f>
        <v>0</v>
      </c>
      <c r="CT91" s="124"/>
    </row>
    <row r="92" spans="2:98" s="125" customFormat="1" ht="16.5" customHeight="1" outlineLevel="1">
      <c r="B92" s="130"/>
      <c r="C92" s="132" t="s">
        <v>839</v>
      </c>
      <c r="D92" s="136" t="s">
        <v>6</v>
      </c>
      <c r="E92" s="137">
        <v>1</v>
      </c>
      <c r="F92" s="135">
        <f t="shared" si="11"/>
        <v>376.6</v>
      </c>
      <c r="G92" s="83">
        <f>IFERROR($E92*SUMIF(DAILYLOG!C$27:C$1500,$C92,DAILYLOG!D$27:D$1500),0)</f>
        <v>0</v>
      </c>
      <c r="H92" s="83"/>
      <c r="I92" s="83"/>
      <c r="J92" s="83">
        <f>IFERROR($E92*SUMIF(DAILYLOG!F$27:F$1500,$C92,DAILYLOG!G$27:G$1500),0)</f>
        <v>0</v>
      </c>
      <c r="K92" s="83"/>
      <c r="L92" s="83"/>
      <c r="M92" s="83">
        <f>IFERROR($E92*SUMIF(DAILYLOG!I$27:I$1500,$C92,DAILYLOG!J$27:J$1500),0)</f>
        <v>0</v>
      </c>
      <c r="N92" s="83"/>
      <c r="O92" s="83"/>
      <c r="P92" s="83">
        <f>IFERROR($E92*SUMIF(DAILYLOG!L$27:L$1500,$C92,DAILYLOG!M$27:M$1500),0)</f>
        <v>0</v>
      </c>
      <c r="Q92" s="83"/>
      <c r="R92" s="83"/>
      <c r="S92" s="83">
        <f>IFERROR($E92*SUMIF(DAILYLOG!O$27:O$1500,$C92,DAILYLOG!P$27:P$1500),0)</f>
        <v>0</v>
      </c>
      <c r="T92" s="83"/>
      <c r="U92" s="83"/>
      <c r="V92" s="83">
        <f>IFERROR($E92*SUMIF(DAILYLOG!R$27:R$1500,$C92,DAILYLOG!S$27:S$1500),0)</f>
        <v>0</v>
      </c>
      <c r="W92" s="83"/>
      <c r="X92" s="83"/>
      <c r="Y92" s="83">
        <f>IFERROR($E92*SUMIF(DAILYLOG!U$27:U$1500,$C92,DAILYLOG!V$27:V$1500),0)</f>
        <v>0</v>
      </c>
      <c r="Z92" s="83"/>
      <c r="AA92" s="83"/>
      <c r="AB92" s="83">
        <f>IFERROR($E92*SUMIF(DAILYLOG!X$27:X$1500,$C92,DAILYLOG!Y$27:Y$1500),0)</f>
        <v>0</v>
      </c>
      <c r="AC92" s="83"/>
      <c r="AD92" s="83"/>
      <c r="AE92" s="83">
        <f>IFERROR($E92*SUMIF(DAILYLOG!AA$27:AA$1500,$C92,DAILYLOG!AB$27:AB$1500),0)</f>
        <v>0</v>
      </c>
      <c r="AF92" s="83"/>
      <c r="AG92" s="83"/>
      <c r="AH92" s="83">
        <f>IFERROR($E92*SUMIF(DAILYLOG!AD$27:AD$1500,$C92,DAILYLOG!AE$27:AE$1500),0)</f>
        <v>130</v>
      </c>
      <c r="AI92" s="83"/>
      <c r="AJ92" s="83"/>
      <c r="AK92" s="83">
        <f>IFERROR($E92*SUMIF(DAILYLOG!AG$27:AG$1500,$C92,DAILYLOG!AH$27:AH$1500),0)</f>
        <v>0</v>
      </c>
      <c r="AL92" s="83"/>
      <c r="AM92" s="83"/>
      <c r="AN92" s="83">
        <f>IFERROR($E92*SUMIF(DAILYLOG!AJ$27:AJ$1500,$C92,DAILYLOG!AK$27:AK$1500),0)</f>
        <v>0</v>
      </c>
      <c r="AO92" s="83"/>
      <c r="AP92" s="83"/>
      <c r="AQ92" s="83">
        <f>IFERROR($E92*SUMIF(DAILYLOG!AM$27:AM$1500,$C92,DAILYLOG!AN$27:AN$1500),0)</f>
        <v>0</v>
      </c>
      <c r="AR92" s="83"/>
      <c r="AS92" s="83"/>
      <c r="AT92" s="83">
        <f>IFERROR($E92*SUMIF(DAILYLOG!AP$27:AP$1500,$C92,DAILYLOG!AQ$27:AQ$1500),0)</f>
        <v>0</v>
      </c>
      <c r="AU92" s="83"/>
      <c r="AV92" s="83"/>
      <c r="AW92" s="83">
        <f>IFERROR($E92*SUMIF(DAILYLOG!AS$27:AS$1500,$C92,DAILYLOG!AT$27:AT$1500),0)</f>
        <v>246.6</v>
      </c>
      <c r="AX92" s="83"/>
      <c r="AY92" s="83"/>
      <c r="AZ92" s="83">
        <f>IFERROR($E92*SUMIF(DAILYLOG!AV$27:AV$1500,$C92,DAILYLOG!AW$27:AW$1500),0)</f>
        <v>0</v>
      </c>
      <c r="BA92" s="83"/>
      <c r="BB92" s="83"/>
      <c r="BC92" s="83">
        <f>IFERROR($E92*SUMIF(DAILYLOG!AY$27:AY$1500,$C92,DAILYLOG!AZ$27:AZ$1500),0)</f>
        <v>0</v>
      </c>
      <c r="BD92" s="83"/>
      <c r="BE92" s="83"/>
      <c r="BF92" s="83">
        <f>IFERROR($E92*SUMIF(DAILYLOG!BB$27:BB$1500,$C92,DAILYLOG!BC$27:BC$1500),0)</f>
        <v>0</v>
      </c>
      <c r="BG92" s="83"/>
      <c r="BH92" s="83"/>
      <c r="BI92" s="83">
        <f>IFERROR($E92*SUMIF(DAILYLOG!BE$27:BE$1500,$C92,DAILYLOG!BF$27:BF$1500),0)</f>
        <v>0</v>
      </c>
      <c r="BJ92" s="83"/>
      <c r="BK92" s="83"/>
      <c r="BL92" s="83">
        <f>IFERROR($E92*SUMIF(DAILYLOG!BH$27:BH$1500,$C92,DAILYLOG!BI$27:BI$1500),0)</f>
        <v>0</v>
      </c>
      <c r="BM92" s="83"/>
      <c r="BN92" s="83"/>
      <c r="BO92" s="83">
        <f>IFERROR($E92*SUMIF(DAILYLOG!BK$27:BK$1500,$C92,DAILYLOG!BL$27:BL$1500),0)</f>
        <v>0</v>
      </c>
      <c r="BP92" s="83"/>
      <c r="BQ92" s="83"/>
      <c r="BR92" s="83">
        <f>IFERROR($E92*SUMIF(DAILYLOG!BN$27:BN$1500,$C92,DAILYLOG!BO$27:BO$1500),0)</f>
        <v>0</v>
      </c>
      <c r="BS92" s="83"/>
      <c r="BT92" s="83"/>
      <c r="BU92" s="83">
        <f>IFERROR($E92*SUMIF(DAILYLOG!BQ$27:BQ$1500,$C92,DAILYLOG!BR$27:BR$1500),0)</f>
        <v>0</v>
      </c>
      <c r="BV92" s="83"/>
      <c r="BW92" s="83"/>
      <c r="BX92" s="83">
        <f>IFERROR($E92*SUMIF(DAILYLOG!BT$27:BT$1500,$C92,DAILYLOG!BU$27:BU$1500),0)</f>
        <v>0</v>
      </c>
      <c r="BY92" s="83"/>
      <c r="BZ92" s="83"/>
      <c r="CA92" s="83">
        <f>IFERROR($E92*SUMIF(DAILYLOG!BW$27:BW$1500,$C92,DAILYLOG!BX$27:BX$1500),0)</f>
        <v>0</v>
      </c>
      <c r="CB92" s="83"/>
      <c r="CC92" s="83"/>
      <c r="CD92" s="83">
        <f>IFERROR($E92*SUMIF(DAILYLOG!BZ$27:BZ$1500,$C92,DAILYLOG!CA$27:CA$1500),0)</f>
        <v>0</v>
      </c>
      <c r="CE92" s="83"/>
      <c r="CF92" s="83"/>
      <c r="CG92" s="83">
        <f>IFERROR($E92*SUMIF(DAILYLOG!CC$27:CC$1500,$C92,DAILYLOG!CD$27:CD$1500),0)</f>
        <v>0</v>
      </c>
      <c r="CH92" s="83"/>
      <c r="CI92" s="83"/>
      <c r="CJ92" s="83">
        <f>IFERROR($E92*SUMIF(DAILYLOG!CF$27:CF$1500,$C92,DAILYLOG!CG$27:CG$1500),0)</f>
        <v>0</v>
      </c>
      <c r="CK92" s="83"/>
      <c r="CL92" s="83"/>
      <c r="CM92" s="83">
        <f>IFERROR($E92*SUMIF(DAILYLOG!CI$27:CI$1500,$C92,DAILYLOG!CJ$27:CJ$1500),0)</f>
        <v>0</v>
      </c>
      <c r="CN92" s="83"/>
      <c r="CO92" s="83"/>
      <c r="CP92" s="83">
        <f>IFERROR($E92*SUMIF(DAILYLOG!CL$27:CL$1500,$C92,DAILYLOG!CM$27:CM$1500),0)</f>
        <v>0</v>
      </c>
      <c r="CQ92" s="83"/>
      <c r="CR92" s="83"/>
      <c r="CS92" s="83">
        <f>IFERROR($E92*SUMIF(DAILYLOG!CO$27:CO$1500,$C92,DAILYLOG!CP$27:CP$1500),0)</f>
        <v>0</v>
      </c>
      <c r="CT92" s="124"/>
    </row>
    <row r="93" spans="2:98" s="125" customFormat="1" ht="16.5" customHeight="1" outlineLevel="1">
      <c r="B93" s="130"/>
      <c r="C93" s="132" t="s">
        <v>840</v>
      </c>
      <c r="D93" s="136" t="s">
        <v>6</v>
      </c>
      <c r="E93" s="137">
        <v>1</v>
      </c>
      <c r="F93" s="135">
        <f t="shared" si="11"/>
        <v>0</v>
      </c>
      <c r="G93" s="83">
        <f>IFERROR($E93*SUMIF(DAILYLOG!C$27:C$1500,$C93,DAILYLOG!D$27:D$1500),0)</f>
        <v>0</v>
      </c>
      <c r="H93" s="83"/>
      <c r="I93" s="83"/>
      <c r="J93" s="83">
        <f>IFERROR($E93*SUMIF(DAILYLOG!F$27:F$1500,$C93,DAILYLOG!G$27:G$1500),0)</f>
        <v>0</v>
      </c>
      <c r="K93" s="83"/>
      <c r="L93" s="83"/>
      <c r="M93" s="83">
        <f>IFERROR($E93*SUMIF(DAILYLOG!I$27:I$1500,$C93,DAILYLOG!J$27:J$1500),0)</f>
        <v>0</v>
      </c>
      <c r="N93" s="83"/>
      <c r="O93" s="83"/>
      <c r="P93" s="83">
        <f>IFERROR($E93*SUMIF(DAILYLOG!L$27:L$1500,$C93,DAILYLOG!M$27:M$1500),0)</f>
        <v>0</v>
      </c>
      <c r="Q93" s="83"/>
      <c r="R93" s="83"/>
      <c r="S93" s="83">
        <f>IFERROR($E93*SUMIF(DAILYLOG!O$27:O$1500,$C93,DAILYLOG!P$27:P$1500),0)</f>
        <v>0</v>
      </c>
      <c r="T93" s="83"/>
      <c r="U93" s="83"/>
      <c r="V93" s="83">
        <f>IFERROR($E93*SUMIF(DAILYLOG!R$27:R$1500,$C93,DAILYLOG!S$27:S$1500),0)</f>
        <v>0</v>
      </c>
      <c r="W93" s="83"/>
      <c r="X93" s="83"/>
      <c r="Y93" s="83">
        <f>IFERROR($E93*SUMIF(DAILYLOG!U$27:U$1500,$C93,DAILYLOG!V$27:V$1500),0)</f>
        <v>0</v>
      </c>
      <c r="Z93" s="83"/>
      <c r="AA93" s="83"/>
      <c r="AB93" s="83">
        <f>IFERROR($E93*SUMIF(DAILYLOG!X$27:X$1500,$C93,DAILYLOG!Y$27:Y$1500),0)</f>
        <v>0</v>
      </c>
      <c r="AC93" s="83"/>
      <c r="AD93" s="83"/>
      <c r="AE93" s="83">
        <f>IFERROR($E93*SUMIF(DAILYLOG!AA$27:AA$1500,$C93,DAILYLOG!AB$27:AB$1500),0)</f>
        <v>0</v>
      </c>
      <c r="AF93" s="83"/>
      <c r="AG93" s="83"/>
      <c r="AH93" s="83">
        <f>IFERROR($E93*SUMIF(DAILYLOG!AD$27:AD$1500,$C93,DAILYLOG!AE$27:AE$1500),0)</f>
        <v>0</v>
      </c>
      <c r="AI93" s="83"/>
      <c r="AJ93" s="83"/>
      <c r="AK93" s="83">
        <f>IFERROR($E93*SUMIF(DAILYLOG!AG$27:AG$1500,$C93,DAILYLOG!AH$27:AH$1500),0)</f>
        <v>0</v>
      </c>
      <c r="AL93" s="83"/>
      <c r="AM93" s="83"/>
      <c r="AN93" s="83">
        <f>IFERROR($E93*SUMIF(DAILYLOG!AJ$27:AJ$1500,$C93,DAILYLOG!AK$27:AK$1500),0)</f>
        <v>0</v>
      </c>
      <c r="AO93" s="83"/>
      <c r="AP93" s="83"/>
      <c r="AQ93" s="83">
        <f>IFERROR($E93*SUMIF(DAILYLOG!AM$27:AM$1500,$C93,DAILYLOG!AN$27:AN$1500),0)</f>
        <v>0</v>
      </c>
      <c r="AR93" s="83"/>
      <c r="AS93" s="83"/>
      <c r="AT93" s="83">
        <f>IFERROR($E93*SUMIF(DAILYLOG!AP$27:AP$1500,$C93,DAILYLOG!AQ$27:AQ$1500),0)</f>
        <v>0</v>
      </c>
      <c r="AU93" s="83"/>
      <c r="AV93" s="83"/>
      <c r="AW93" s="83">
        <f>IFERROR($E93*SUMIF(DAILYLOG!AS$27:AS$1500,$C93,DAILYLOG!AT$27:AT$1500),0)</f>
        <v>0</v>
      </c>
      <c r="AX93" s="83"/>
      <c r="AY93" s="83"/>
      <c r="AZ93" s="83">
        <f>IFERROR($E93*SUMIF(DAILYLOG!AV$27:AV$1500,$C93,DAILYLOG!AW$27:AW$1500),0)</f>
        <v>0</v>
      </c>
      <c r="BA93" s="83"/>
      <c r="BB93" s="83"/>
      <c r="BC93" s="83">
        <f>IFERROR($E93*SUMIF(DAILYLOG!AY$27:AY$1500,$C93,DAILYLOG!AZ$27:AZ$1500),0)</f>
        <v>0</v>
      </c>
      <c r="BD93" s="83"/>
      <c r="BE93" s="83"/>
      <c r="BF93" s="83">
        <f>IFERROR($E93*SUMIF(DAILYLOG!BB$27:BB$1500,$C93,DAILYLOG!BC$27:BC$1500),0)</f>
        <v>0</v>
      </c>
      <c r="BG93" s="83"/>
      <c r="BH93" s="83"/>
      <c r="BI93" s="83">
        <f>IFERROR($E93*SUMIF(DAILYLOG!BE$27:BE$1500,$C93,DAILYLOG!BF$27:BF$1500),0)</f>
        <v>0</v>
      </c>
      <c r="BJ93" s="83"/>
      <c r="BK93" s="83"/>
      <c r="BL93" s="83">
        <f>IFERROR($E93*SUMIF(DAILYLOG!BH$27:BH$1500,$C93,DAILYLOG!BI$27:BI$1500),0)</f>
        <v>0</v>
      </c>
      <c r="BM93" s="83"/>
      <c r="BN93" s="83"/>
      <c r="BO93" s="83">
        <f>IFERROR($E93*SUMIF(DAILYLOG!BK$27:BK$1500,$C93,DAILYLOG!BL$27:BL$1500),0)</f>
        <v>0</v>
      </c>
      <c r="BP93" s="83"/>
      <c r="BQ93" s="83"/>
      <c r="BR93" s="83">
        <f>IFERROR($E93*SUMIF(DAILYLOG!BN$27:BN$1500,$C93,DAILYLOG!BO$27:BO$1500),0)</f>
        <v>0</v>
      </c>
      <c r="BS93" s="83"/>
      <c r="BT93" s="83"/>
      <c r="BU93" s="83">
        <f>IFERROR($E93*SUMIF(DAILYLOG!BQ$27:BQ$1500,$C93,DAILYLOG!BR$27:BR$1500),0)</f>
        <v>0</v>
      </c>
      <c r="BV93" s="83"/>
      <c r="BW93" s="83"/>
      <c r="BX93" s="83">
        <f>IFERROR($E93*SUMIF(DAILYLOG!BT$27:BT$1500,$C93,DAILYLOG!BU$27:BU$1500),0)</f>
        <v>0</v>
      </c>
      <c r="BY93" s="83"/>
      <c r="BZ93" s="83"/>
      <c r="CA93" s="83">
        <f>IFERROR($E93*SUMIF(DAILYLOG!BW$27:BW$1500,$C93,DAILYLOG!BX$27:BX$1500),0)</f>
        <v>0</v>
      </c>
      <c r="CB93" s="83"/>
      <c r="CC93" s="83"/>
      <c r="CD93" s="83">
        <f>IFERROR($E93*SUMIF(DAILYLOG!BZ$27:BZ$1500,$C93,DAILYLOG!CA$27:CA$1500),0)</f>
        <v>0</v>
      </c>
      <c r="CE93" s="83"/>
      <c r="CF93" s="83"/>
      <c r="CG93" s="83">
        <f>IFERROR($E93*SUMIF(DAILYLOG!CC$27:CC$1500,$C93,DAILYLOG!CD$27:CD$1500),0)</f>
        <v>0</v>
      </c>
      <c r="CH93" s="83"/>
      <c r="CI93" s="83"/>
      <c r="CJ93" s="83">
        <f>IFERROR($E93*SUMIF(DAILYLOG!CF$27:CF$1500,$C93,DAILYLOG!CG$27:CG$1500),0)</f>
        <v>0</v>
      </c>
      <c r="CK93" s="83"/>
      <c r="CL93" s="83"/>
      <c r="CM93" s="83">
        <f>IFERROR($E93*SUMIF(DAILYLOG!CI$27:CI$1500,$C93,DAILYLOG!CJ$27:CJ$1500),0)</f>
        <v>0</v>
      </c>
      <c r="CN93" s="83"/>
      <c r="CO93" s="83"/>
      <c r="CP93" s="83">
        <f>IFERROR($E93*SUMIF(DAILYLOG!CL$27:CL$1500,$C93,DAILYLOG!CM$27:CM$1500),0)</f>
        <v>0</v>
      </c>
      <c r="CQ93" s="83"/>
      <c r="CR93" s="83"/>
      <c r="CS93" s="83">
        <f>IFERROR($E93*SUMIF(DAILYLOG!CO$27:CO$1500,$C93,DAILYLOG!CP$27:CP$1500),0)</f>
        <v>0</v>
      </c>
      <c r="CT93" s="124"/>
    </row>
    <row r="94" spans="2:98" s="125" customFormat="1" ht="16.5" customHeight="1" outlineLevel="1">
      <c r="B94" s="130"/>
      <c r="C94" s="132" t="s">
        <v>841</v>
      </c>
      <c r="D94" s="136" t="s">
        <v>6</v>
      </c>
      <c r="E94" s="137">
        <v>1</v>
      </c>
      <c r="F94" s="135">
        <f t="shared" si="11"/>
        <v>0</v>
      </c>
      <c r="G94" s="83">
        <f>IFERROR($E94*SUMIF(DAILYLOG!C$27:C$1500,$C94,DAILYLOG!D$27:D$1500),0)</f>
        <v>0</v>
      </c>
      <c r="H94" s="83"/>
      <c r="I94" s="83"/>
      <c r="J94" s="83">
        <f>IFERROR($E94*SUMIF(DAILYLOG!F$27:F$1500,$C94,DAILYLOG!G$27:G$1500),0)</f>
        <v>0</v>
      </c>
      <c r="K94" s="83"/>
      <c r="L94" s="83"/>
      <c r="M94" s="83">
        <f>IFERROR($E94*SUMIF(DAILYLOG!I$27:I$1500,$C94,DAILYLOG!J$27:J$1500),0)</f>
        <v>0</v>
      </c>
      <c r="N94" s="83"/>
      <c r="O94" s="83"/>
      <c r="P94" s="83">
        <f>IFERROR($E94*SUMIF(DAILYLOG!L$27:L$1500,$C94,DAILYLOG!M$27:M$1500),0)</f>
        <v>0</v>
      </c>
      <c r="Q94" s="83"/>
      <c r="R94" s="83"/>
      <c r="S94" s="83">
        <f>IFERROR($E94*SUMIF(DAILYLOG!O$27:O$1500,$C94,DAILYLOG!P$27:P$1500),0)</f>
        <v>0</v>
      </c>
      <c r="T94" s="83"/>
      <c r="U94" s="83"/>
      <c r="V94" s="83">
        <f>IFERROR($E94*SUMIF(DAILYLOG!R$27:R$1500,$C94,DAILYLOG!S$27:S$1500),0)</f>
        <v>0</v>
      </c>
      <c r="W94" s="83"/>
      <c r="X94" s="83"/>
      <c r="Y94" s="83">
        <f>IFERROR($E94*SUMIF(DAILYLOG!U$27:U$1500,$C94,DAILYLOG!V$27:V$1500),0)</f>
        <v>0</v>
      </c>
      <c r="Z94" s="83"/>
      <c r="AA94" s="83"/>
      <c r="AB94" s="83">
        <f>IFERROR($E94*SUMIF(DAILYLOG!X$27:X$1500,$C94,DAILYLOG!Y$27:Y$1500),0)</f>
        <v>0</v>
      </c>
      <c r="AC94" s="83"/>
      <c r="AD94" s="83"/>
      <c r="AE94" s="83">
        <f>IFERROR($E94*SUMIF(DAILYLOG!AA$27:AA$1500,$C94,DAILYLOG!AB$27:AB$1500),0)</f>
        <v>0</v>
      </c>
      <c r="AF94" s="83"/>
      <c r="AG94" s="83"/>
      <c r="AH94" s="83">
        <f>IFERROR($E94*SUMIF(DAILYLOG!AD$27:AD$1500,$C94,DAILYLOG!AE$27:AE$1500),0)</f>
        <v>0</v>
      </c>
      <c r="AI94" s="83"/>
      <c r="AJ94" s="83"/>
      <c r="AK94" s="83">
        <f>IFERROR($E94*SUMIF(DAILYLOG!AG$27:AG$1500,$C94,DAILYLOG!AH$27:AH$1500),0)</f>
        <v>0</v>
      </c>
      <c r="AL94" s="83"/>
      <c r="AM94" s="83"/>
      <c r="AN94" s="83">
        <f>IFERROR($E94*SUMIF(DAILYLOG!AJ$27:AJ$1500,$C94,DAILYLOG!AK$27:AK$1500),0)</f>
        <v>0</v>
      </c>
      <c r="AO94" s="83"/>
      <c r="AP94" s="83"/>
      <c r="AQ94" s="83">
        <f>IFERROR($E94*SUMIF(DAILYLOG!AM$27:AM$1500,$C94,DAILYLOG!AN$27:AN$1500),0)</f>
        <v>0</v>
      </c>
      <c r="AR94" s="83"/>
      <c r="AS94" s="83"/>
      <c r="AT94" s="83">
        <f>IFERROR($E94*SUMIF(DAILYLOG!AP$27:AP$1500,$C94,DAILYLOG!AQ$27:AQ$1500),0)</f>
        <v>0</v>
      </c>
      <c r="AU94" s="83"/>
      <c r="AV94" s="83"/>
      <c r="AW94" s="83">
        <f>IFERROR($E94*SUMIF(DAILYLOG!AS$27:AS$1500,$C94,DAILYLOG!AT$27:AT$1500),0)</f>
        <v>0</v>
      </c>
      <c r="AX94" s="83"/>
      <c r="AY94" s="83"/>
      <c r="AZ94" s="83">
        <f>IFERROR($E94*SUMIF(DAILYLOG!AV$27:AV$1500,$C94,DAILYLOG!AW$27:AW$1500),0)</f>
        <v>0</v>
      </c>
      <c r="BA94" s="83"/>
      <c r="BB94" s="83"/>
      <c r="BC94" s="83">
        <f>IFERROR($E94*SUMIF(DAILYLOG!AY$27:AY$1500,$C94,DAILYLOG!AZ$27:AZ$1500),0)</f>
        <v>0</v>
      </c>
      <c r="BD94" s="83"/>
      <c r="BE94" s="83"/>
      <c r="BF94" s="83">
        <f>IFERROR($E94*SUMIF(DAILYLOG!BB$27:BB$1500,$C94,DAILYLOG!BC$27:BC$1500),0)</f>
        <v>0</v>
      </c>
      <c r="BG94" s="83"/>
      <c r="BH94" s="83"/>
      <c r="BI94" s="83">
        <f>IFERROR($E94*SUMIF(DAILYLOG!BE$27:BE$1500,$C94,DAILYLOG!BF$27:BF$1500),0)</f>
        <v>0</v>
      </c>
      <c r="BJ94" s="83"/>
      <c r="BK94" s="83"/>
      <c r="BL94" s="83">
        <f>IFERROR($E94*SUMIF(DAILYLOG!BH$27:BH$1500,$C94,DAILYLOG!BI$27:BI$1500),0)</f>
        <v>0</v>
      </c>
      <c r="BM94" s="83"/>
      <c r="BN94" s="83"/>
      <c r="BO94" s="83">
        <f>IFERROR($E94*SUMIF(DAILYLOG!BK$27:BK$1500,$C94,DAILYLOG!BL$27:BL$1500),0)</f>
        <v>0</v>
      </c>
      <c r="BP94" s="83"/>
      <c r="BQ94" s="83"/>
      <c r="BR94" s="83">
        <f>IFERROR($E94*SUMIF(DAILYLOG!BN$27:BN$1500,$C94,DAILYLOG!BO$27:BO$1500),0)</f>
        <v>0</v>
      </c>
      <c r="BS94" s="83"/>
      <c r="BT94" s="83"/>
      <c r="BU94" s="83">
        <f>IFERROR($E94*SUMIF(DAILYLOG!BQ$27:BQ$1500,$C94,DAILYLOG!BR$27:BR$1500),0)</f>
        <v>0</v>
      </c>
      <c r="BV94" s="83"/>
      <c r="BW94" s="83"/>
      <c r="BX94" s="83">
        <f>IFERROR($E94*SUMIF(DAILYLOG!BT$27:BT$1500,$C94,DAILYLOG!BU$27:BU$1500),0)</f>
        <v>0</v>
      </c>
      <c r="BY94" s="83"/>
      <c r="BZ94" s="83"/>
      <c r="CA94" s="83">
        <f>IFERROR($E94*SUMIF(DAILYLOG!BW$27:BW$1500,$C94,DAILYLOG!BX$27:BX$1500),0)</f>
        <v>0</v>
      </c>
      <c r="CB94" s="83"/>
      <c r="CC94" s="83"/>
      <c r="CD94" s="83">
        <f>IFERROR($E94*SUMIF(DAILYLOG!BZ$27:BZ$1500,$C94,DAILYLOG!CA$27:CA$1500),0)</f>
        <v>0</v>
      </c>
      <c r="CE94" s="83"/>
      <c r="CF94" s="83"/>
      <c r="CG94" s="83">
        <f>IFERROR($E94*SUMIF(DAILYLOG!CC$27:CC$1500,$C94,DAILYLOG!CD$27:CD$1500),0)</f>
        <v>0</v>
      </c>
      <c r="CH94" s="83"/>
      <c r="CI94" s="83"/>
      <c r="CJ94" s="83">
        <f>IFERROR($E94*SUMIF(DAILYLOG!CF$27:CF$1500,$C94,DAILYLOG!CG$27:CG$1500),0)</f>
        <v>0</v>
      </c>
      <c r="CK94" s="83"/>
      <c r="CL94" s="83"/>
      <c r="CM94" s="83">
        <f>IFERROR($E94*SUMIF(DAILYLOG!CI$27:CI$1500,$C94,DAILYLOG!CJ$27:CJ$1500),0)</f>
        <v>0</v>
      </c>
      <c r="CN94" s="83"/>
      <c r="CO94" s="83"/>
      <c r="CP94" s="83">
        <f>IFERROR($E94*SUMIF(DAILYLOG!CL$27:CL$1500,$C94,DAILYLOG!CM$27:CM$1500),0)</f>
        <v>0</v>
      </c>
      <c r="CQ94" s="83"/>
      <c r="CR94" s="83"/>
      <c r="CS94" s="83">
        <f>IFERROR($E94*SUMIF(DAILYLOG!CO$27:CO$1500,$C94,DAILYLOG!CP$27:CP$1500),0)</f>
        <v>0</v>
      </c>
      <c r="CT94" s="124"/>
    </row>
    <row r="95" spans="2:98" s="125" customFormat="1" ht="16.5" customHeight="1" outlineLevel="1">
      <c r="B95" s="130"/>
      <c r="C95" s="132" t="s">
        <v>842</v>
      </c>
      <c r="D95" s="136" t="s">
        <v>6</v>
      </c>
      <c r="E95" s="137">
        <v>1</v>
      </c>
      <c r="F95" s="135">
        <f t="shared" si="11"/>
        <v>1188.8</v>
      </c>
      <c r="G95" s="83">
        <f>IFERROR($E95*SUMIF(DAILYLOG!C$27:C$1500,$C95,DAILYLOG!D$27:D$1500),0)</f>
        <v>0</v>
      </c>
      <c r="H95" s="83"/>
      <c r="I95" s="83"/>
      <c r="J95" s="83">
        <f>IFERROR($E95*SUMIF(DAILYLOG!F$27:F$1500,$C95,DAILYLOG!G$27:G$1500),0)</f>
        <v>1138.8</v>
      </c>
      <c r="K95" s="83"/>
      <c r="L95" s="83"/>
      <c r="M95" s="83">
        <f>IFERROR($E95*SUMIF(DAILYLOG!I$27:I$1500,$C95,DAILYLOG!J$27:J$1500),0)</f>
        <v>0</v>
      </c>
      <c r="N95" s="83"/>
      <c r="O95" s="83"/>
      <c r="P95" s="83">
        <f>IFERROR($E95*SUMIF(DAILYLOG!L$27:L$1500,$C95,DAILYLOG!M$27:M$1500),0)</f>
        <v>0</v>
      </c>
      <c r="Q95" s="83"/>
      <c r="R95" s="83"/>
      <c r="S95" s="83">
        <f>IFERROR($E95*SUMIF(DAILYLOG!O$27:O$1500,$C95,DAILYLOG!P$27:P$1500),0)</f>
        <v>0</v>
      </c>
      <c r="T95" s="83"/>
      <c r="U95" s="83"/>
      <c r="V95" s="83">
        <f>IFERROR($E95*SUMIF(DAILYLOG!R$27:R$1500,$C95,DAILYLOG!S$27:S$1500),0)</f>
        <v>0</v>
      </c>
      <c r="W95" s="83"/>
      <c r="X95" s="83"/>
      <c r="Y95" s="83">
        <f>IFERROR($E95*SUMIF(DAILYLOG!U$27:U$1500,$C95,DAILYLOG!V$27:V$1500),0)</f>
        <v>0</v>
      </c>
      <c r="Z95" s="83"/>
      <c r="AA95" s="83"/>
      <c r="AB95" s="83">
        <f>IFERROR($E95*SUMIF(DAILYLOG!X$27:X$1500,$C95,DAILYLOG!Y$27:Y$1500),0)</f>
        <v>0</v>
      </c>
      <c r="AC95" s="83"/>
      <c r="AD95" s="83"/>
      <c r="AE95" s="83">
        <f>IFERROR($E95*SUMIF(DAILYLOG!AA$27:AA$1500,$C95,DAILYLOG!AB$27:AB$1500),0)</f>
        <v>0</v>
      </c>
      <c r="AF95" s="83"/>
      <c r="AG95" s="83"/>
      <c r="AH95" s="83">
        <f>IFERROR($E95*SUMIF(DAILYLOG!AD$27:AD$1500,$C95,DAILYLOG!AE$27:AE$1500),0)</f>
        <v>0</v>
      </c>
      <c r="AI95" s="83"/>
      <c r="AJ95" s="83"/>
      <c r="AK95" s="83">
        <f>IFERROR($E95*SUMIF(DAILYLOG!AG$27:AG$1500,$C95,DAILYLOG!AH$27:AH$1500),0)</f>
        <v>50</v>
      </c>
      <c r="AL95" s="83"/>
      <c r="AM95" s="83"/>
      <c r="AN95" s="83">
        <f>IFERROR($E95*SUMIF(DAILYLOG!AJ$27:AJ$1500,$C95,DAILYLOG!AK$27:AK$1500),0)</f>
        <v>0</v>
      </c>
      <c r="AO95" s="83"/>
      <c r="AP95" s="83"/>
      <c r="AQ95" s="83">
        <f>IFERROR($E95*SUMIF(DAILYLOG!AM$27:AM$1500,$C95,DAILYLOG!AN$27:AN$1500),0)</f>
        <v>0</v>
      </c>
      <c r="AR95" s="83"/>
      <c r="AS95" s="83"/>
      <c r="AT95" s="83">
        <f>IFERROR($E95*SUMIF(DAILYLOG!AP$27:AP$1500,$C95,DAILYLOG!AQ$27:AQ$1500),0)</f>
        <v>0</v>
      </c>
      <c r="AU95" s="83"/>
      <c r="AV95" s="83"/>
      <c r="AW95" s="83">
        <f>IFERROR($E95*SUMIF(DAILYLOG!AS$27:AS$1500,$C95,DAILYLOG!AT$27:AT$1500),0)</f>
        <v>0</v>
      </c>
      <c r="AX95" s="83"/>
      <c r="AY95" s="83"/>
      <c r="AZ95" s="83">
        <f>IFERROR($E95*SUMIF(DAILYLOG!AV$27:AV$1500,$C95,DAILYLOG!AW$27:AW$1500),0)</f>
        <v>0</v>
      </c>
      <c r="BA95" s="83"/>
      <c r="BB95" s="83"/>
      <c r="BC95" s="83">
        <f>IFERROR($E95*SUMIF(DAILYLOG!AY$27:AY$1500,$C95,DAILYLOG!AZ$27:AZ$1500),0)</f>
        <v>0</v>
      </c>
      <c r="BD95" s="83"/>
      <c r="BE95" s="83"/>
      <c r="BF95" s="83">
        <f>IFERROR($E95*SUMIF(DAILYLOG!BB$27:BB$1500,$C95,DAILYLOG!BC$27:BC$1500),0)</f>
        <v>0</v>
      </c>
      <c r="BG95" s="83"/>
      <c r="BH95" s="83"/>
      <c r="BI95" s="83">
        <f>IFERROR($E95*SUMIF(DAILYLOG!BE$27:BE$1500,$C95,DAILYLOG!BF$27:BF$1500),0)</f>
        <v>0</v>
      </c>
      <c r="BJ95" s="83"/>
      <c r="BK95" s="83"/>
      <c r="BL95" s="83">
        <f>IFERROR($E95*SUMIF(DAILYLOG!BH$27:BH$1500,$C95,DAILYLOG!BI$27:BI$1500),0)</f>
        <v>0</v>
      </c>
      <c r="BM95" s="83"/>
      <c r="BN95" s="83"/>
      <c r="BO95" s="83">
        <f>IFERROR($E95*SUMIF(DAILYLOG!BK$27:BK$1500,$C95,DAILYLOG!BL$27:BL$1500),0)</f>
        <v>0</v>
      </c>
      <c r="BP95" s="83"/>
      <c r="BQ95" s="83"/>
      <c r="BR95" s="83">
        <f>IFERROR($E95*SUMIF(DAILYLOG!BN$27:BN$1500,$C95,DAILYLOG!BO$27:BO$1500),0)</f>
        <v>0</v>
      </c>
      <c r="BS95" s="83"/>
      <c r="BT95" s="83"/>
      <c r="BU95" s="83">
        <f>IFERROR($E95*SUMIF(DAILYLOG!BQ$27:BQ$1500,$C95,DAILYLOG!BR$27:BR$1500),0)</f>
        <v>0</v>
      </c>
      <c r="BV95" s="83"/>
      <c r="BW95" s="83"/>
      <c r="BX95" s="83">
        <f>IFERROR($E95*SUMIF(DAILYLOG!BT$27:BT$1500,$C95,DAILYLOG!BU$27:BU$1500),0)</f>
        <v>0</v>
      </c>
      <c r="BY95" s="83"/>
      <c r="BZ95" s="83"/>
      <c r="CA95" s="83">
        <f>IFERROR($E95*SUMIF(DAILYLOG!BW$27:BW$1500,$C95,DAILYLOG!BX$27:BX$1500),0)</f>
        <v>0</v>
      </c>
      <c r="CB95" s="83"/>
      <c r="CC95" s="83"/>
      <c r="CD95" s="83">
        <f>IFERROR($E95*SUMIF(DAILYLOG!BZ$27:BZ$1500,$C95,DAILYLOG!CA$27:CA$1500),0)</f>
        <v>0</v>
      </c>
      <c r="CE95" s="83"/>
      <c r="CF95" s="83"/>
      <c r="CG95" s="83">
        <f>IFERROR($E95*SUMIF(DAILYLOG!CC$27:CC$1500,$C95,DAILYLOG!CD$27:CD$1500),0)</f>
        <v>0</v>
      </c>
      <c r="CH95" s="83"/>
      <c r="CI95" s="83"/>
      <c r="CJ95" s="83">
        <f>IFERROR($E95*SUMIF(DAILYLOG!CF$27:CF$1500,$C95,DAILYLOG!CG$27:CG$1500),0)</f>
        <v>0</v>
      </c>
      <c r="CK95" s="83"/>
      <c r="CL95" s="83"/>
      <c r="CM95" s="83">
        <f>IFERROR($E95*SUMIF(DAILYLOG!CI$27:CI$1500,$C95,DAILYLOG!CJ$27:CJ$1500),0)</f>
        <v>0</v>
      </c>
      <c r="CN95" s="83"/>
      <c r="CO95" s="83"/>
      <c r="CP95" s="83">
        <f>IFERROR($E95*SUMIF(DAILYLOG!CL$27:CL$1500,$C95,DAILYLOG!CM$27:CM$1500),0)</f>
        <v>0</v>
      </c>
      <c r="CQ95" s="83"/>
      <c r="CR95" s="83"/>
      <c r="CS95" s="83">
        <f>IFERROR($E95*SUMIF(DAILYLOG!CO$27:CO$1500,$C95,DAILYLOG!CP$27:CP$1500),0)</f>
        <v>0</v>
      </c>
      <c r="CT95" s="124"/>
    </row>
    <row r="96" spans="2:98" s="125" customFormat="1" ht="16.5" customHeight="1" outlineLevel="1">
      <c r="B96" s="130"/>
      <c r="C96" s="132" t="s">
        <v>843</v>
      </c>
      <c r="D96" s="136" t="s">
        <v>6</v>
      </c>
      <c r="E96" s="137">
        <v>1</v>
      </c>
      <c r="F96" s="135">
        <f t="shared" si="11"/>
        <v>0</v>
      </c>
      <c r="G96" s="83">
        <f>IFERROR($E96*SUMIF(DAILYLOG!C$27:C$1500,$C96,DAILYLOG!D$27:D$1500),0)</f>
        <v>0</v>
      </c>
      <c r="H96" s="83"/>
      <c r="I96" s="83"/>
      <c r="J96" s="83">
        <f>IFERROR($E96*SUMIF(DAILYLOG!F$27:F$1500,$C96,DAILYLOG!G$27:G$1500),0)</f>
        <v>0</v>
      </c>
      <c r="K96" s="83"/>
      <c r="L96" s="83"/>
      <c r="M96" s="83">
        <f>IFERROR($E96*SUMIF(DAILYLOG!I$27:I$1500,$C96,DAILYLOG!J$27:J$1500),0)</f>
        <v>0</v>
      </c>
      <c r="N96" s="83"/>
      <c r="O96" s="83"/>
      <c r="P96" s="83">
        <f>IFERROR($E96*SUMIF(DAILYLOG!L$27:L$1500,$C96,DAILYLOG!M$27:M$1500),0)</f>
        <v>0</v>
      </c>
      <c r="Q96" s="83"/>
      <c r="R96" s="83"/>
      <c r="S96" s="83">
        <f>IFERROR($E96*SUMIF(DAILYLOG!O$27:O$1500,$C96,DAILYLOG!P$27:P$1500),0)</f>
        <v>0</v>
      </c>
      <c r="T96" s="83"/>
      <c r="U96" s="83"/>
      <c r="V96" s="83">
        <f>IFERROR($E96*SUMIF(DAILYLOG!R$27:R$1500,$C96,DAILYLOG!S$27:S$1500),0)</f>
        <v>0</v>
      </c>
      <c r="W96" s="83"/>
      <c r="X96" s="83"/>
      <c r="Y96" s="83">
        <f>IFERROR($E96*SUMIF(DAILYLOG!U$27:U$1500,$C96,DAILYLOG!V$27:V$1500),0)</f>
        <v>0</v>
      </c>
      <c r="Z96" s="83"/>
      <c r="AA96" s="83"/>
      <c r="AB96" s="83">
        <f>IFERROR($E96*SUMIF(DAILYLOG!X$27:X$1500,$C96,DAILYLOG!Y$27:Y$1500),0)</f>
        <v>0</v>
      </c>
      <c r="AC96" s="83"/>
      <c r="AD96" s="83"/>
      <c r="AE96" s="83">
        <f>IFERROR($E96*SUMIF(DAILYLOG!AA$27:AA$1500,$C96,DAILYLOG!AB$27:AB$1500),0)</f>
        <v>0</v>
      </c>
      <c r="AF96" s="83"/>
      <c r="AG96" s="83"/>
      <c r="AH96" s="83">
        <f>IFERROR($E96*SUMIF(DAILYLOG!AD$27:AD$1500,$C96,DAILYLOG!AE$27:AE$1500),0)</f>
        <v>0</v>
      </c>
      <c r="AI96" s="83"/>
      <c r="AJ96" s="83"/>
      <c r="AK96" s="83">
        <f>IFERROR($E96*SUMIF(DAILYLOG!AG$27:AG$1500,$C96,DAILYLOG!AH$27:AH$1500),0)</f>
        <v>0</v>
      </c>
      <c r="AL96" s="83"/>
      <c r="AM96" s="83"/>
      <c r="AN96" s="83">
        <f>IFERROR($E96*SUMIF(DAILYLOG!AJ$27:AJ$1500,$C96,DAILYLOG!AK$27:AK$1500),0)</f>
        <v>0</v>
      </c>
      <c r="AO96" s="83"/>
      <c r="AP96" s="83"/>
      <c r="AQ96" s="83">
        <f>IFERROR($E96*SUMIF(DAILYLOG!AM$27:AM$1500,$C96,DAILYLOG!AN$27:AN$1500),0)</f>
        <v>0</v>
      </c>
      <c r="AR96" s="83"/>
      <c r="AS96" s="83"/>
      <c r="AT96" s="83">
        <f>IFERROR($E96*SUMIF(DAILYLOG!AP$27:AP$1500,$C96,DAILYLOG!AQ$27:AQ$1500),0)</f>
        <v>0</v>
      </c>
      <c r="AU96" s="83"/>
      <c r="AV96" s="83"/>
      <c r="AW96" s="83">
        <f>IFERROR($E96*SUMIF(DAILYLOG!AS$27:AS$1500,$C96,DAILYLOG!AT$27:AT$1500),0)</f>
        <v>0</v>
      </c>
      <c r="AX96" s="83"/>
      <c r="AY96" s="83"/>
      <c r="AZ96" s="83">
        <f>IFERROR($E96*SUMIF(DAILYLOG!AV$27:AV$1500,$C96,DAILYLOG!AW$27:AW$1500),0)</f>
        <v>0</v>
      </c>
      <c r="BA96" s="83"/>
      <c r="BB96" s="83"/>
      <c r="BC96" s="83">
        <f>IFERROR($E96*SUMIF(DAILYLOG!AY$27:AY$1500,$C96,DAILYLOG!AZ$27:AZ$1500),0)</f>
        <v>0</v>
      </c>
      <c r="BD96" s="83"/>
      <c r="BE96" s="83"/>
      <c r="BF96" s="83">
        <f>IFERROR($E96*SUMIF(DAILYLOG!BB$27:BB$1500,$C96,DAILYLOG!BC$27:BC$1500),0)</f>
        <v>0</v>
      </c>
      <c r="BG96" s="83"/>
      <c r="BH96" s="83"/>
      <c r="BI96" s="83">
        <f>IFERROR($E96*SUMIF(DAILYLOG!BE$27:BE$1500,$C96,DAILYLOG!BF$27:BF$1500),0)</f>
        <v>0</v>
      </c>
      <c r="BJ96" s="83"/>
      <c r="BK96" s="83"/>
      <c r="BL96" s="83">
        <f>IFERROR($E96*SUMIF(DAILYLOG!BH$27:BH$1500,$C96,DAILYLOG!BI$27:BI$1500),0)</f>
        <v>0</v>
      </c>
      <c r="BM96" s="83"/>
      <c r="BN96" s="83"/>
      <c r="BO96" s="83">
        <f>IFERROR($E96*SUMIF(DAILYLOG!BK$27:BK$1500,$C96,DAILYLOG!BL$27:BL$1500),0)</f>
        <v>0</v>
      </c>
      <c r="BP96" s="83"/>
      <c r="BQ96" s="83"/>
      <c r="BR96" s="83">
        <f>IFERROR($E96*SUMIF(DAILYLOG!BN$27:BN$1500,$C96,DAILYLOG!BO$27:BO$1500),0)</f>
        <v>0</v>
      </c>
      <c r="BS96" s="83"/>
      <c r="BT96" s="83"/>
      <c r="BU96" s="83">
        <f>IFERROR($E96*SUMIF(DAILYLOG!BQ$27:BQ$1500,$C96,DAILYLOG!BR$27:BR$1500),0)</f>
        <v>0</v>
      </c>
      <c r="BV96" s="83"/>
      <c r="BW96" s="83"/>
      <c r="BX96" s="83">
        <f>IFERROR($E96*SUMIF(DAILYLOG!BT$27:BT$1500,$C96,DAILYLOG!BU$27:BU$1500),0)</f>
        <v>0</v>
      </c>
      <c r="BY96" s="83"/>
      <c r="BZ96" s="83"/>
      <c r="CA96" s="83">
        <f>IFERROR($E96*SUMIF(DAILYLOG!BW$27:BW$1500,$C96,DAILYLOG!BX$27:BX$1500),0)</f>
        <v>0</v>
      </c>
      <c r="CB96" s="83"/>
      <c r="CC96" s="83"/>
      <c r="CD96" s="83">
        <f>IFERROR($E96*SUMIF(DAILYLOG!BZ$27:BZ$1500,$C96,DAILYLOG!CA$27:CA$1500),0)</f>
        <v>0</v>
      </c>
      <c r="CE96" s="83"/>
      <c r="CF96" s="83"/>
      <c r="CG96" s="83">
        <f>IFERROR($E96*SUMIF(DAILYLOG!CC$27:CC$1500,$C96,DAILYLOG!CD$27:CD$1500),0)</f>
        <v>0</v>
      </c>
      <c r="CH96" s="83"/>
      <c r="CI96" s="83"/>
      <c r="CJ96" s="83">
        <f>IFERROR($E96*SUMIF(DAILYLOG!CF$27:CF$1500,$C96,DAILYLOG!CG$27:CG$1500),0)</f>
        <v>0</v>
      </c>
      <c r="CK96" s="83"/>
      <c r="CL96" s="83"/>
      <c r="CM96" s="83">
        <f>IFERROR($E96*SUMIF(DAILYLOG!CI$27:CI$1500,$C96,DAILYLOG!CJ$27:CJ$1500),0)</f>
        <v>0</v>
      </c>
      <c r="CN96" s="83"/>
      <c r="CO96" s="83"/>
      <c r="CP96" s="83">
        <f>IFERROR($E96*SUMIF(DAILYLOG!CL$27:CL$1500,$C96,DAILYLOG!CM$27:CM$1500),0)</f>
        <v>0</v>
      </c>
      <c r="CQ96" s="83"/>
      <c r="CR96" s="83"/>
      <c r="CS96" s="83">
        <f>IFERROR($E96*SUMIF(DAILYLOG!CO$27:CO$1500,$C96,DAILYLOG!CP$27:CP$1500),0)</f>
        <v>0</v>
      </c>
      <c r="CT96" s="124"/>
    </row>
    <row r="97" spans="2:98" s="125" customFormat="1" ht="16.5" customHeight="1" outlineLevel="1">
      <c r="B97" s="130"/>
      <c r="C97" s="132" t="s">
        <v>871</v>
      </c>
      <c r="D97" s="136" t="s">
        <v>6</v>
      </c>
      <c r="E97" s="137">
        <v>1</v>
      </c>
      <c r="F97" s="135">
        <f t="shared" si="11"/>
        <v>0</v>
      </c>
      <c r="G97" s="83">
        <f>IFERROR($E97*SUMIF(DAILYLOG!C$27:C$1500,$C97,DAILYLOG!D$27:D$1500),0)</f>
        <v>0</v>
      </c>
      <c r="H97" s="83"/>
      <c r="I97" s="83"/>
      <c r="J97" s="83">
        <f>IFERROR($E97*SUMIF(DAILYLOG!F$27:F$1500,$C97,DAILYLOG!G$27:G$1500),0)</f>
        <v>0</v>
      </c>
      <c r="K97" s="83"/>
      <c r="L97" s="83"/>
      <c r="M97" s="83">
        <f>IFERROR($E97*SUMIF(DAILYLOG!I$27:I$1500,$C97,DAILYLOG!J$27:J$1500),0)</f>
        <v>0</v>
      </c>
      <c r="N97" s="83"/>
      <c r="O97" s="83"/>
      <c r="P97" s="83">
        <f>IFERROR($E97*SUMIF(DAILYLOG!L$27:L$1500,$C97,DAILYLOG!M$27:M$1500),0)</f>
        <v>0</v>
      </c>
      <c r="Q97" s="83"/>
      <c r="R97" s="83"/>
      <c r="S97" s="83">
        <f>IFERROR($E97*SUMIF(DAILYLOG!O$27:O$1500,$C97,DAILYLOG!P$27:P$1500),0)</f>
        <v>0</v>
      </c>
      <c r="T97" s="83"/>
      <c r="U97" s="83"/>
      <c r="V97" s="83">
        <f>IFERROR($E97*SUMIF(DAILYLOG!R$27:R$1500,$C97,DAILYLOG!S$27:S$1500),0)</f>
        <v>0</v>
      </c>
      <c r="W97" s="83"/>
      <c r="X97" s="83"/>
      <c r="Y97" s="83">
        <f>IFERROR($E97*SUMIF(DAILYLOG!U$27:U$1500,$C97,DAILYLOG!V$27:V$1500),0)</f>
        <v>0</v>
      </c>
      <c r="Z97" s="83"/>
      <c r="AA97" s="83"/>
      <c r="AB97" s="83">
        <f>IFERROR($E97*SUMIF(DAILYLOG!X$27:X$1500,$C97,DAILYLOG!Y$27:Y$1500),0)</f>
        <v>0</v>
      </c>
      <c r="AC97" s="83"/>
      <c r="AD97" s="83"/>
      <c r="AE97" s="83">
        <f>IFERROR($E97*SUMIF(DAILYLOG!AA$27:AA$1500,$C97,DAILYLOG!AB$27:AB$1500),0)</f>
        <v>0</v>
      </c>
      <c r="AF97" s="83"/>
      <c r="AG97" s="83"/>
      <c r="AH97" s="83">
        <f>IFERROR($E97*SUMIF(DAILYLOG!AD$27:AD$1500,$C97,DAILYLOG!AE$27:AE$1500),0)</f>
        <v>0</v>
      </c>
      <c r="AI97" s="83"/>
      <c r="AJ97" s="83"/>
      <c r="AK97" s="83">
        <f>IFERROR($E97*SUMIF(DAILYLOG!AG$27:AG$1500,$C97,DAILYLOG!AH$27:AH$1500),0)</f>
        <v>0</v>
      </c>
      <c r="AL97" s="83"/>
      <c r="AM97" s="83"/>
      <c r="AN97" s="83">
        <f>IFERROR($E97*SUMIF(DAILYLOG!AJ$27:AJ$1500,$C97,DAILYLOG!AK$27:AK$1500),0)</f>
        <v>0</v>
      </c>
      <c r="AO97" s="83"/>
      <c r="AP97" s="83"/>
      <c r="AQ97" s="83">
        <f>IFERROR($E97*SUMIF(DAILYLOG!AM$27:AM$1500,$C97,DAILYLOG!AN$27:AN$1500),0)</f>
        <v>0</v>
      </c>
      <c r="AR97" s="83"/>
      <c r="AS97" s="83"/>
      <c r="AT97" s="83">
        <f>IFERROR($E97*SUMIF(DAILYLOG!AP$27:AP$1500,$C97,DAILYLOG!AQ$27:AQ$1500),0)</f>
        <v>0</v>
      </c>
      <c r="AU97" s="83"/>
      <c r="AV97" s="83"/>
      <c r="AW97" s="83">
        <f>IFERROR($E97*SUMIF(DAILYLOG!AS$27:AS$1500,$C97,DAILYLOG!AT$27:AT$1500),0)</f>
        <v>0</v>
      </c>
      <c r="AX97" s="83"/>
      <c r="AY97" s="83"/>
      <c r="AZ97" s="83">
        <f>IFERROR($E97*SUMIF(DAILYLOG!AV$27:AV$1500,$C97,DAILYLOG!AW$27:AW$1500),0)</f>
        <v>0</v>
      </c>
      <c r="BA97" s="83"/>
      <c r="BB97" s="83"/>
      <c r="BC97" s="83">
        <f>IFERROR($E97*SUMIF(DAILYLOG!AY$27:AY$1500,$C97,DAILYLOG!AZ$27:AZ$1500),0)</f>
        <v>0</v>
      </c>
      <c r="BD97" s="83"/>
      <c r="BE97" s="83"/>
      <c r="BF97" s="83">
        <f>IFERROR($E97*SUMIF(DAILYLOG!BB$27:BB$1500,$C97,DAILYLOG!BC$27:BC$1500),0)</f>
        <v>0</v>
      </c>
      <c r="BG97" s="83"/>
      <c r="BH97" s="83"/>
      <c r="BI97" s="83">
        <f>IFERROR($E97*SUMIF(DAILYLOG!BE$27:BE$1500,$C97,DAILYLOG!BF$27:BF$1500),0)</f>
        <v>0</v>
      </c>
      <c r="BJ97" s="83"/>
      <c r="BK97" s="83"/>
      <c r="BL97" s="83">
        <f>IFERROR($E97*SUMIF(DAILYLOG!BH$27:BH$1500,$C97,DAILYLOG!BI$27:BI$1500),0)</f>
        <v>0</v>
      </c>
      <c r="BM97" s="83"/>
      <c r="BN97" s="83"/>
      <c r="BO97" s="83">
        <f>IFERROR($E97*SUMIF(DAILYLOG!BK$27:BK$1500,$C97,DAILYLOG!BL$27:BL$1500),0)</f>
        <v>0</v>
      </c>
      <c r="BP97" s="83"/>
      <c r="BQ97" s="83"/>
      <c r="BR97" s="83">
        <f>IFERROR($E97*SUMIF(DAILYLOG!BN$27:BN$1500,$C97,DAILYLOG!BO$27:BO$1500),0)</f>
        <v>0</v>
      </c>
      <c r="BS97" s="83"/>
      <c r="BT97" s="83"/>
      <c r="BU97" s="83">
        <f>IFERROR($E97*SUMIF(DAILYLOG!BQ$27:BQ$1500,$C97,DAILYLOG!BR$27:BR$1500),0)</f>
        <v>0</v>
      </c>
      <c r="BV97" s="83"/>
      <c r="BW97" s="83"/>
      <c r="BX97" s="83">
        <f>IFERROR($E97*SUMIF(DAILYLOG!BT$27:BT$1500,$C97,DAILYLOG!BU$27:BU$1500),0)</f>
        <v>0</v>
      </c>
      <c r="BY97" s="83"/>
      <c r="BZ97" s="83"/>
      <c r="CA97" s="83">
        <f>IFERROR($E97*SUMIF(DAILYLOG!BW$27:BW$1500,$C97,DAILYLOG!BX$27:BX$1500),0)</f>
        <v>0</v>
      </c>
      <c r="CB97" s="83"/>
      <c r="CC97" s="83"/>
      <c r="CD97" s="83">
        <f>IFERROR($E97*SUMIF(DAILYLOG!BZ$27:BZ$1500,$C97,DAILYLOG!CA$27:CA$1500),0)</f>
        <v>0</v>
      </c>
      <c r="CE97" s="83"/>
      <c r="CF97" s="83"/>
      <c r="CG97" s="83">
        <f>IFERROR($E97*SUMIF(DAILYLOG!CC$27:CC$1500,$C97,DAILYLOG!CD$27:CD$1500),0)</f>
        <v>0</v>
      </c>
      <c r="CH97" s="83"/>
      <c r="CI97" s="83"/>
      <c r="CJ97" s="83">
        <f>IFERROR($E97*SUMIF(DAILYLOG!CF$27:CF$1500,$C97,DAILYLOG!CG$27:CG$1500),0)</f>
        <v>0</v>
      </c>
      <c r="CK97" s="83"/>
      <c r="CL97" s="83"/>
      <c r="CM97" s="83">
        <f>IFERROR($E97*SUMIF(DAILYLOG!CI$27:CI$1500,$C97,DAILYLOG!CJ$27:CJ$1500),0)</f>
        <v>0</v>
      </c>
      <c r="CN97" s="83"/>
      <c r="CO97" s="83"/>
      <c r="CP97" s="83">
        <f>IFERROR($E97*SUMIF(DAILYLOG!CL$27:CL$1500,$C97,DAILYLOG!CM$27:CM$1500),0)</f>
        <v>0</v>
      </c>
      <c r="CQ97" s="83"/>
      <c r="CR97" s="83"/>
      <c r="CS97" s="83">
        <f>IFERROR($E97*SUMIF(DAILYLOG!CO$27:CO$1500,$C97,DAILYLOG!CP$27:CP$1500),0)</f>
        <v>0</v>
      </c>
      <c r="CT97" s="124"/>
    </row>
    <row r="98" spans="2:98" s="125" customFormat="1" ht="16.5" customHeight="1" outlineLevel="1">
      <c r="B98" s="130"/>
      <c r="C98" s="132" t="s">
        <v>873</v>
      </c>
      <c r="D98" s="136" t="s">
        <v>6</v>
      </c>
      <c r="E98" s="137">
        <v>1</v>
      </c>
      <c r="F98" s="135">
        <f t="shared" si="11"/>
        <v>0</v>
      </c>
      <c r="G98" s="83">
        <f>IFERROR($E98*SUMIF(DAILYLOG!C$27:C$1500,$C98,DAILYLOG!D$27:D$1500),0)</f>
        <v>0</v>
      </c>
      <c r="H98" s="83"/>
      <c r="I98" s="83"/>
      <c r="J98" s="83">
        <f>IFERROR($E98*SUMIF(DAILYLOG!F$27:F$1500,$C98,DAILYLOG!G$27:G$1500),0)</f>
        <v>0</v>
      </c>
      <c r="K98" s="83"/>
      <c r="L98" s="83"/>
      <c r="M98" s="83">
        <f>IFERROR($E98*SUMIF(DAILYLOG!I$27:I$1500,$C98,DAILYLOG!J$27:J$1500),0)</f>
        <v>0</v>
      </c>
      <c r="N98" s="83"/>
      <c r="O98" s="83"/>
      <c r="P98" s="83">
        <f>IFERROR($E98*SUMIF(DAILYLOG!L$27:L$1500,$C98,DAILYLOG!M$27:M$1500),0)</f>
        <v>0</v>
      </c>
      <c r="Q98" s="83"/>
      <c r="R98" s="83"/>
      <c r="S98" s="83">
        <f>IFERROR($E98*SUMIF(DAILYLOG!O$27:O$1500,$C98,DAILYLOG!P$27:P$1500),0)</f>
        <v>0</v>
      </c>
      <c r="T98" s="83"/>
      <c r="U98" s="83"/>
      <c r="V98" s="83">
        <f>IFERROR($E98*SUMIF(DAILYLOG!R$27:R$1500,$C98,DAILYLOG!S$27:S$1500),0)</f>
        <v>0</v>
      </c>
      <c r="W98" s="83"/>
      <c r="X98" s="83"/>
      <c r="Y98" s="83">
        <f>IFERROR($E98*SUMIF(DAILYLOG!U$27:U$1500,$C98,DAILYLOG!V$27:V$1500),0)</f>
        <v>0</v>
      </c>
      <c r="Z98" s="83"/>
      <c r="AA98" s="83"/>
      <c r="AB98" s="83">
        <f>IFERROR($E98*SUMIF(DAILYLOG!X$27:X$1500,$C98,DAILYLOG!Y$27:Y$1500),0)</f>
        <v>0</v>
      </c>
      <c r="AC98" s="83"/>
      <c r="AD98" s="83"/>
      <c r="AE98" s="83">
        <f>IFERROR($E98*SUMIF(DAILYLOG!AA$27:AA$1500,$C98,DAILYLOG!AB$27:AB$1500),0)</f>
        <v>0</v>
      </c>
      <c r="AF98" s="83"/>
      <c r="AG98" s="83"/>
      <c r="AH98" s="83">
        <f>IFERROR($E98*SUMIF(DAILYLOG!AD$27:AD$1500,$C98,DAILYLOG!AE$27:AE$1500),0)</f>
        <v>0</v>
      </c>
      <c r="AI98" s="83"/>
      <c r="AJ98" s="83"/>
      <c r="AK98" s="83">
        <f>IFERROR($E98*SUMIF(DAILYLOG!AG$27:AG$1500,$C98,DAILYLOG!AH$27:AH$1500),0)</f>
        <v>0</v>
      </c>
      <c r="AL98" s="83"/>
      <c r="AM98" s="83"/>
      <c r="AN98" s="83">
        <f>IFERROR($E98*SUMIF(DAILYLOG!AJ$27:AJ$1500,$C98,DAILYLOG!AK$27:AK$1500),0)</f>
        <v>0</v>
      </c>
      <c r="AO98" s="83"/>
      <c r="AP98" s="83"/>
      <c r="AQ98" s="83">
        <f>IFERROR($E98*SUMIF(DAILYLOG!AM$27:AM$1500,$C98,DAILYLOG!AN$27:AN$1500),0)</f>
        <v>0</v>
      </c>
      <c r="AR98" s="83"/>
      <c r="AS98" s="83"/>
      <c r="AT98" s="83">
        <f>IFERROR($E98*SUMIF(DAILYLOG!AP$27:AP$1500,$C98,DAILYLOG!AQ$27:AQ$1500),0)</f>
        <v>0</v>
      </c>
      <c r="AU98" s="83"/>
      <c r="AV98" s="83"/>
      <c r="AW98" s="83">
        <f>IFERROR($E98*SUMIF(DAILYLOG!AS$27:AS$1500,$C98,DAILYLOG!AT$27:AT$1500),0)</f>
        <v>0</v>
      </c>
      <c r="AX98" s="83"/>
      <c r="AY98" s="83"/>
      <c r="AZ98" s="83">
        <f>IFERROR($E98*SUMIF(DAILYLOG!AV$27:AV$1500,$C98,DAILYLOG!AW$27:AW$1500),0)</f>
        <v>0</v>
      </c>
      <c r="BA98" s="83"/>
      <c r="BB98" s="83"/>
      <c r="BC98" s="83">
        <f>IFERROR($E98*SUMIF(DAILYLOG!AY$27:AY$1500,$C98,DAILYLOG!AZ$27:AZ$1500),0)</f>
        <v>0</v>
      </c>
      <c r="BD98" s="83"/>
      <c r="BE98" s="83"/>
      <c r="BF98" s="83">
        <f>IFERROR($E98*SUMIF(DAILYLOG!BB$27:BB$1500,$C98,DAILYLOG!BC$27:BC$1500),0)</f>
        <v>0</v>
      </c>
      <c r="BG98" s="83"/>
      <c r="BH98" s="83"/>
      <c r="BI98" s="83">
        <f>IFERROR($E98*SUMIF(DAILYLOG!BE$27:BE$1500,$C98,DAILYLOG!BF$27:BF$1500),0)</f>
        <v>0</v>
      </c>
      <c r="BJ98" s="83"/>
      <c r="BK98" s="83"/>
      <c r="BL98" s="83">
        <f>IFERROR($E98*SUMIF(DAILYLOG!BH$27:BH$1500,$C98,DAILYLOG!BI$27:BI$1500),0)</f>
        <v>0</v>
      </c>
      <c r="BM98" s="83"/>
      <c r="BN98" s="83"/>
      <c r="BO98" s="83">
        <f>IFERROR($E98*SUMIF(DAILYLOG!BK$27:BK$1500,$C98,DAILYLOG!BL$27:BL$1500),0)</f>
        <v>0</v>
      </c>
      <c r="BP98" s="83"/>
      <c r="BQ98" s="83"/>
      <c r="BR98" s="83">
        <f>IFERROR($E98*SUMIF(DAILYLOG!BN$27:BN$1500,$C98,DAILYLOG!BO$27:BO$1500),0)</f>
        <v>0</v>
      </c>
      <c r="BS98" s="83"/>
      <c r="BT98" s="83"/>
      <c r="BU98" s="83">
        <f>IFERROR($E98*SUMIF(DAILYLOG!BQ$27:BQ$1500,$C98,DAILYLOG!BR$27:BR$1500),0)</f>
        <v>0</v>
      </c>
      <c r="BV98" s="83"/>
      <c r="BW98" s="83"/>
      <c r="BX98" s="83">
        <f>IFERROR($E98*SUMIF(DAILYLOG!BT$27:BT$1500,$C98,DAILYLOG!BU$27:BU$1500),0)</f>
        <v>0</v>
      </c>
      <c r="BY98" s="83"/>
      <c r="BZ98" s="83"/>
      <c r="CA98" s="83">
        <f>IFERROR($E98*SUMIF(DAILYLOG!BW$27:BW$1500,$C98,DAILYLOG!BX$27:BX$1500),0)</f>
        <v>0</v>
      </c>
      <c r="CB98" s="83"/>
      <c r="CC98" s="83"/>
      <c r="CD98" s="83">
        <f>IFERROR($E98*SUMIF(DAILYLOG!BZ$27:BZ$1500,$C98,DAILYLOG!CA$27:CA$1500),0)</f>
        <v>0</v>
      </c>
      <c r="CE98" s="83"/>
      <c r="CF98" s="83"/>
      <c r="CG98" s="83">
        <f>IFERROR($E98*SUMIF(DAILYLOG!CC$27:CC$1500,$C98,DAILYLOG!CD$27:CD$1500),0)</f>
        <v>0</v>
      </c>
      <c r="CH98" s="83"/>
      <c r="CI98" s="83"/>
      <c r="CJ98" s="83">
        <f>IFERROR($E98*SUMIF(DAILYLOG!CF$27:CF$1500,$C98,DAILYLOG!CG$27:CG$1500),0)</f>
        <v>0</v>
      </c>
      <c r="CK98" s="83"/>
      <c r="CL98" s="83"/>
      <c r="CM98" s="83">
        <f>IFERROR($E98*SUMIF(DAILYLOG!CI$27:CI$1500,$C98,DAILYLOG!CJ$27:CJ$1500),0)</f>
        <v>0</v>
      </c>
      <c r="CN98" s="83"/>
      <c r="CO98" s="83"/>
      <c r="CP98" s="83">
        <f>IFERROR($E98*SUMIF(DAILYLOG!CL$27:CL$1500,$C98,DAILYLOG!CM$27:CM$1500),0)</f>
        <v>0</v>
      </c>
      <c r="CQ98" s="83"/>
      <c r="CR98" s="83"/>
      <c r="CS98" s="83">
        <f>IFERROR($E98*SUMIF(DAILYLOG!CO$27:CO$1500,$C98,DAILYLOG!CP$27:CP$1500),0)</f>
        <v>0</v>
      </c>
      <c r="CT98" s="124"/>
    </row>
    <row r="99" spans="2:98" s="125" customFormat="1" ht="16.5" customHeight="1" outlineLevel="1">
      <c r="B99" s="130"/>
      <c r="C99" s="132" t="s">
        <v>844</v>
      </c>
      <c r="D99" s="136" t="s">
        <v>6</v>
      </c>
      <c r="E99" s="137">
        <v>1</v>
      </c>
      <c r="F99" s="135">
        <f t="shared" si="11"/>
        <v>0</v>
      </c>
      <c r="G99" s="83">
        <f>IFERROR($E99*SUMIF(DAILYLOG!C$27:C$1500,$C99,DAILYLOG!D$27:D$1500),0)</f>
        <v>0</v>
      </c>
      <c r="H99" s="83"/>
      <c r="I99" s="83"/>
      <c r="J99" s="83">
        <f>IFERROR($E99*SUMIF(DAILYLOG!F$27:F$1500,$C99,DAILYLOG!G$27:G$1500),0)</f>
        <v>0</v>
      </c>
      <c r="K99" s="83"/>
      <c r="L99" s="83"/>
      <c r="M99" s="83">
        <f>IFERROR($E99*SUMIF(DAILYLOG!I$27:I$1500,$C99,DAILYLOG!J$27:J$1500),0)</f>
        <v>0</v>
      </c>
      <c r="N99" s="83"/>
      <c r="O99" s="83"/>
      <c r="P99" s="83">
        <f>IFERROR($E99*SUMIF(DAILYLOG!L$27:L$1500,$C99,DAILYLOG!M$27:M$1500),0)</f>
        <v>0</v>
      </c>
      <c r="Q99" s="83"/>
      <c r="R99" s="83"/>
      <c r="S99" s="83">
        <f>IFERROR($E99*SUMIF(DAILYLOG!O$27:O$1500,$C99,DAILYLOG!P$27:P$1500),0)</f>
        <v>0</v>
      </c>
      <c r="T99" s="83"/>
      <c r="U99" s="83"/>
      <c r="V99" s="83">
        <f>IFERROR($E99*SUMIF(DAILYLOG!R$27:R$1500,$C99,DAILYLOG!S$27:S$1500),0)</f>
        <v>0</v>
      </c>
      <c r="W99" s="83"/>
      <c r="X99" s="83"/>
      <c r="Y99" s="83">
        <f>IFERROR($E99*SUMIF(DAILYLOG!U$27:U$1500,$C99,DAILYLOG!V$27:V$1500),0)</f>
        <v>0</v>
      </c>
      <c r="Z99" s="83"/>
      <c r="AA99" s="83"/>
      <c r="AB99" s="83">
        <f>IFERROR($E99*SUMIF(DAILYLOG!X$27:X$1500,$C99,DAILYLOG!Y$27:Y$1500),0)</f>
        <v>0</v>
      </c>
      <c r="AC99" s="83"/>
      <c r="AD99" s="83"/>
      <c r="AE99" s="83">
        <f>IFERROR($E99*SUMIF(DAILYLOG!AA$27:AA$1500,$C99,DAILYLOG!AB$27:AB$1500),0)</f>
        <v>0</v>
      </c>
      <c r="AF99" s="83"/>
      <c r="AG99" s="83"/>
      <c r="AH99" s="83">
        <f>IFERROR($E99*SUMIF(DAILYLOG!AD$27:AD$1500,$C99,DAILYLOG!AE$27:AE$1500),0)</f>
        <v>0</v>
      </c>
      <c r="AI99" s="83"/>
      <c r="AJ99" s="83"/>
      <c r="AK99" s="83">
        <f>IFERROR($E99*SUMIF(DAILYLOG!AG$27:AG$1500,$C99,DAILYLOG!AH$27:AH$1500),0)</f>
        <v>0</v>
      </c>
      <c r="AL99" s="83"/>
      <c r="AM99" s="83"/>
      <c r="AN99" s="83">
        <f>IFERROR($E99*SUMIF(DAILYLOG!AJ$27:AJ$1500,$C99,DAILYLOG!AK$27:AK$1500),0)</f>
        <v>0</v>
      </c>
      <c r="AO99" s="83"/>
      <c r="AP99" s="83"/>
      <c r="AQ99" s="83">
        <f>IFERROR($E99*SUMIF(DAILYLOG!AM$27:AM$1500,$C99,DAILYLOG!AN$27:AN$1500),0)</f>
        <v>0</v>
      </c>
      <c r="AR99" s="83"/>
      <c r="AS99" s="83"/>
      <c r="AT99" s="83">
        <f>IFERROR($E99*SUMIF(DAILYLOG!AP$27:AP$1500,$C99,DAILYLOG!AQ$27:AQ$1500),0)</f>
        <v>0</v>
      </c>
      <c r="AU99" s="83"/>
      <c r="AV99" s="83"/>
      <c r="AW99" s="83">
        <f>IFERROR($E99*SUMIF(DAILYLOG!AS$27:AS$1500,$C99,DAILYLOG!AT$27:AT$1500),0)</f>
        <v>0</v>
      </c>
      <c r="AX99" s="83"/>
      <c r="AY99" s="83"/>
      <c r="AZ99" s="83">
        <f>IFERROR($E99*SUMIF(DAILYLOG!AV$27:AV$1500,$C99,DAILYLOG!AW$27:AW$1500),0)</f>
        <v>0</v>
      </c>
      <c r="BA99" s="83"/>
      <c r="BB99" s="83"/>
      <c r="BC99" s="83">
        <f>IFERROR($E99*SUMIF(DAILYLOG!AY$27:AY$1500,$C99,DAILYLOG!AZ$27:AZ$1500),0)</f>
        <v>0</v>
      </c>
      <c r="BD99" s="83"/>
      <c r="BE99" s="83"/>
      <c r="BF99" s="83">
        <f>IFERROR($E99*SUMIF(DAILYLOG!BB$27:BB$1500,$C99,DAILYLOG!BC$27:BC$1500),0)</f>
        <v>0</v>
      </c>
      <c r="BG99" s="83"/>
      <c r="BH99" s="83"/>
      <c r="BI99" s="83">
        <f>IFERROR($E99*SUMIF(DAILYLOG!BE$27:BE$1500,$C99,DAILYLOG!BF$27:BF$1500),0)</f>
        <v>0</v>
      </c>
      <c r="BJ99" s="83"/>
      <c r="BK99" s="83"/>
      <c r="BL99" s="83">
        <f>IFERROR($E99*SUMIF(DAILYLOG!BH$27:BH$1500,$C99,DAILYLOG!BI$27:BI$1500),0)</f>
        <v>0</v>
      </c>
      <c r="BM99" s="83"/>
      <c r="BN99" s="83"/>
      <c r="BO99" s="83">
        <f>IFERROR($E99*SUMIF(DAILYLOG!BK$27:BK$1500,$C99,DAILYLOG!BL$27:BL$1500),0)</f>
        <v>0</v>
      </c>
      <c r="BP99" s="83"/>
      <c r="BQ99" s="83"/>
      <c r="BR99" s="83">
        <f>IFERROR($E99*SUMIF(DAILYLOG!BN$27:BN$1500,$C99,DAILYLOG!BO$27:BO$1500),0)</f>
        <v>0</v>
      </c>
      <c r="BS99" s="83"/>
      <c r="BT99" s="83"/>
      <c r="BU99" s="83">
        <f>IFERROR($E99*SUMIF(DAILYLOG!BQ$27:BQ$1500,$C99,DAILYLOG!BR$27:BR$1500),0)</f>
        <v>0</v>
      </c>
      <c r="BV99" s="83"/>
      <c r="BW99" s="83"/>
      <c r="BX99" s="83">
        <f>IFERROR($E99*SUMIF(DAILYLOG!BT$27:BT$1500,$C99,DAILYLOG!BU$27:BU$1500),0)</f>
        <v>0</v>
      </c>
      <c r="BY99" s="83"/>
      <c r="BZ99" s="83"/>
      <c r="CA99" s="83">
        <f>IFERROR($E99*SUMIF(DAILYLOG!BW$27:BW$1500,$C99,DAILYLOG!BX$27:BX$1500),0)</f>
        <v>0</v>
      </c>
      <c r="CB99" s="83"/>
      <c r="CC99" s="83"/>
      <c r="CD99" s="83">
        <f>IFERROR($E99*SUMIF(DAILYLOG!BZ$27:BZ$1500,$C99,DAILYLOG!CA$27:CA$1500),0)</f>
        <v>0</v>
      </c>
      <c r="CE99" s="83"/>
      <c r="CF99" s="83"/>
      <c r="CG99" s="83">
        <f>IFERROR($E99*SUMIF(DAILYLOG!CC$27:CC$1500,$C99,DAILYLOG!CD$27:CD$1500),0)</f>
        <v>0</v>
      </c>
      <c r="CH99" s="83"/>
      <c r="CI99" s="83"/>
      <c r="CJ99" s="83">
        <f>IFERROR($E99*SUMIF(DAILYLOG!CF$27:CF$1500,$C99,DAILYLOG!CG$27:CG$1500),0)</f>
        <v>0</v>
      </c>
      <c r="CK99" s="83"/>
      <c r="CL99" s="83"/>
      <c r="CM99" s="83">
        <f>IFERROR($E99*SUMIF(DAILYLOG!CI$27:CI$1500,$C99,DAILYLOG!CJ$27:CJ$1500),0)</f>
        <v>0</v>
      </c>
      <c r="CN99" s="83"/>
      <c r="CO99" s="83"/>
      <c r="CP99" s="83">
        <f>IFERROR($E99*SUMIF(DAILYLOG!CL$27:CL$1500,$C99,DAILYLOG!CM$27:CM$1500),0)</f>
        <v>0</v>
      </c>
      <c r="CQ99" s="83"/>
      <c r="CR99" s="83"/>
      <c r="CS99" s="83">
        <f>IFERROR($E99*SUMIF(DAILYLOG!CO$27:CO$1500,$C99,DAILYLOG!CP$27:CP$1500),0)</f>
        <v>0</v>
      </c>
      <c r="CT99" s="124"/>
    </row>
    <row r="100" spans="2:98" s="125" customFormat="1" ht="16.5" customHeight="1" outlineLevel="1">
      <c r="B100" s="130"/>
      <c r="C100" s="132" t="s">
        <v>845</v>
      </c>
      <c r="D100" s="136" t="s">
        <v>6</v>
      </c>
      <c r="E100" s="137">
        <v>1</v>
      </c>
      <c r="F100" s="135">
        <f t="shared" si="11"/>
        <v>0</v>
      </c>
      <c r="G100" s="83">
        <f>IFERROR($E100*SUMIF(DAILYLOG!C$27:C$1500,$C100,DAILYLOG!D$27:D$1500),0)</f>
        <v>0</v>
      </c>
      <c r="H100" s="83"/>
      <c r="I100" s="83"/>
      <c r="J100" s="83">
        <f>IFERROR($E100*SUMIF(DAILYLOG!F$27:F$1500,$C100,DAILYLOG!G$27:G$1500),0)</f>
        <v>0</v>
      </c>
      <c r="K100" s="83"/>
      <c r="L100" s="83"/>
      <c r="M100" s="83">
        <f>IFERROR($E100*SUMIF(DAILYLOG!I$27:I$1500,$C100,DAILYLOG!J$27:J$1500),0)</f>
        <v>0</v>
      </c>
      <c r="N100" s="83"/>
      <c r="O100" s="83"/>
      <c r="P100" s="83">
        <f>IFERROR($E100*SUMIF(DAILYLOG!L$27:L$1500,$C100,DAILYLOG!M$27:M$1500),0)</f>
        <v>0</v>
      </c>
      <c r="Q100" s="83"/>
      <c r="R100" s="83"/>
      <c r="S100" s="83">
        <f>IFERROR($E100*SUMIF(DAILYLOG!O$27:O$1500,$C100,DAILYLOG!P$27:P$1500),0)</f>
        <v>0</v>
      </c>
      <c r="T100" s="83"/>
      <c r="U100" s="83"/>
      <c r="V100" s="83">
        <f>IFERROR($E100*SUMIF(DAILYLOG!R$27:R$1500,$C100,DAILYLOG!S$27:S$1500),0)</f>
        <v>0</v>
      </c>
      <c r="W100" s="83"/>
      <c r="X100" s="83"/>
      <c r="Y100" s="83">
        <f>IFERROR($E100*SUMIF(DAILYLOG!U$27:U$1500,$C100,DAILYLOG!V$27:V$1500),0)</f>
        <v>0</v>
      </c>
      <c r="Z100" s="83"/>
      <c r="AA100" s="83"/>
      <c r="AB100" s="83">
        <f>IFERROR($E100*SUMIF(DAILYLOG!X$27:X$1500,$C100,DAILYLOG!Y$27:Y$1500),0)</f>
        <v>0</v>
      </c>
      <c r="AC100" s="83"/>
      <c r="AD100" s="83"/>
      <c r="AE100" s="83">
        <f>IFERROR($E100*SUMIF(DAILYLOG!AA$27:AA$1500,$C100,DAILYLOG!AB$27:AB$1500),0)</f>
        <v>0</v>
      </c>
      <c r="AF100" s="83"/>
      <c r="AG100" s="83"/>
      <c r="AH100" s="83">
        <f>IFERROR($E100*SUMIF(DAILYLOG!AD$27:AD$1500,$C100,DAILYLOG!AE$27:AE$1500),0)</f>
        <v>0</v>
      </c>
      <c r="AI100" s="83"/>
      <c r="AJ100" s="83"/>
      <c r="AK100" s="83">
        <f>IFERROR($E100*SUMIF(DAILYLOG!AG$27:AG$1500,$C100,DAILYLOG!AH$27:AH$1500),0)</f>
        <v>0</v>
      </c>
      <c r="AL100" s="83"/>
      <c r="AM100" s="83"/>
      <c r="AN100" s="83">
        <f>IFERROR($E100*SUMIF(DAILYLOG!AJ$27:AJ$1500,$C100,DAILYLOG!AK$27:AK$1500),0)</f>
        <v>0</v>
      </c>
      <c r="AO100" s="83"/>
      <c r="AP100" s="83"/>
      <c r="AQ100" s="83">
        <f>IFERROR($E100*SUMIF(DAILYLOG!AM$27:AM$1500,$C100,DAILYLOG!AN$27:AN$1500),0)</f>
        <v>0</v>
      </c>
      <c r="AR100" s="83"/>
      <c r="AS100" s="83"/>
      <c r="AT100" s="83">
        <f>IFERROR($E100*SUMIF(DAILYLOG!AP$27:AP$1500,$C100,DAILYLOG!AQ$27:AQ$1500),0)</f>
        <v>0</v>
      </c>
      <c r="AU100" s="83"/>
      <c r="AV100" s="83"/>
      <c r="AW100" s="83">
        <f>IFERROR($E100*SUMIF(DAILYLOG!AS$27:AS$1500,$C100,DAILYLOG!AT$27:AT$1500),0)</f>
        <v>0</v>
      </c>
      <c r="AX100" s="83"/>
      <c r="AY100" s="83"/>
      <c r="AZ100" s="83">
        <f>IFERROR($E100*SUMIF(DAILYLOG!AV$27:AV$1500,$C100,DAILYLOG!AW$27:AW$1500),0)</f>
        <v>0</v>
      </c>
      <c r="BA100" s="83"/>
      <c r="BB100" s="83"/>
      <c r="BC100" s="83">
        <f>IFERROR($E100*SUMIF(DAILYLOG!AY$27:AY$1500,$C100,DAILYLOG!AZ$27:AZ$1500),0)</f>
        <v>0</v>
      </c>
      <c r="BD100" s="83"/>
      <c r="BE100" s="83"/>
      <c r="BF100" s="83">
        <f>IFERROR($E100*SUMIF(DAILYLOG!BB$27:BB$1500,$C100,DAILYLOG!BC$27:BC$1500),0)</f>
        <v>0</v>
      </c>
      <c r="BG100" s="83"/>
      <c r="BH100" s="83"/>
      <c r="BI100" s="83">
        <f>IFERROR($E100*SUMIF(DAILYLOG!BE$27:BE$1500,$C100,DAILYLOG!BF$27:BF$1500),0)</f>
        <v>0</v>
      </c>
      <c r="BJ100" s="83"/>
      <c r="BK100" s="83"/>
      <c r="BL100" s="83">
        <f>IFERROR($E100*SUMIF(DAILYLOG!BH$27:BH$1500,$C100,DAILYLOG!BI$27:BI$1500),0)</f>
        <v>0</v>
      </c>
      <c r="BM100" s="83"/>
      <c r="BN100" s="83"/>
      <c r="BO100" s="83">
        <f>IFERROR($E100*SUMIF(DAILYLOG!BK$27:BK$1500,$C100,DAILYLOG!BL$27:BL$1500),0)</f>
        <v>0</v>
      </c>
      <c r="BP100" s="83"/>
      <c r="BQ100" s="83"/>
      <c r="BR100" s="83">
        <f>IFERROR($E100*SUMIF(DAILYLOG!BN$27:BN$1500,$C100,DAILYLOG!BO$27:BO$1500),0)</f>
        <v>0</v>
      </c>
      <c r="BS100" s="83"/>
      <c r="BT100" s="83"/>
      <c r="BU100" s="83">
        <f>IFERROR($E100*SUMIF(DAILYLOG!BQ$27:BQ$1500,$C100,DAILYLOG!BR$27:BR$1500),0)</f>
        <v>0</v>
      </c>
      <c r="BV100" s="83"/>
      <c r="BW100" s="83"/>
      <c r="BX100" s="83">
        <f>IFERROR($E100*SUMIF(DAILYLOG!BT$27:BT$1500,$C100,DAILYLOG!BU$27:BU$1500),0)</f>
        <v>0</v>
      </c>
      <c r="BY100" s="83"/>
      <c r="BZ100" s="83"/>
      <c r="CA100" s="83">
        <f>IFERROR($E100*SUMIF(DAILYLOG!BW$27:BW$1500,$C100,DAILYLOG!BX$27:BX$1500),0)</f>
        <v>0</v>
      </c>
      <c r="CB100" s="83"/>
      <c r="CC100" s="83"/>
      <c r="CD100" s="83">
        <f>IFERROR($E100*SUMIF(DAILYLOG!BZ$27:BZ$1500,$C100,DAILYLOG!CA$27:CA$1500),0)</f>
        <v>0</v>
      </c>
      <c r="CE100" s="83"/>
      <c r="CF100" s="83"/>
      <c r="CG100" s="83">
        <f>IFERROR($E100*SUMIF(DAILYLOG!CC$27:CC$1500,$C100,DAILYLOG!CD$27:CD$1500),0)</f>
        <v>0</v>
      </c>
      <c r="CH100" s="83"/>
      <c r="CI100" s="83"/>
      <c r="CJ100" s="83">
        <f>IFERROR($E100*SUMIF(DAILYLOG!CF$27:CF$1500,$C100,DAILYLOG!CG$27:CG$1500),0)</f>
        <v>0</v>
      </c>
      <c r="CK100" s="83"/>
      <c r="CL100" s="83"/>
      <c r="CM100" s="83">
        <f>IFERROR($E100*SUMIF(DAILYLOG!CI$27:CI$1500,$C100,DAILYLOG!CJ$27:CJ$1500),0)</f>
        <v>0</v>
      </c>
      <c r="CN100" s="83"/>
      <c r="CO100" s="83"/>
      <c r="CP100" s="83">
        <f>IFERROR($E100*SUMIF(DAILYLOG!CL$27:CL$1500,$C100,DAILYLOG!CM$27:CM$1500),0)</f>
        <v>0</v>
      </c>
      <c r="CQ100" s="83"/>
      <c r="CR100" s="83"/>
      <c r="CS100" s="83">
        <f>IFERROR($E100*SUMIF(DAILYLOG!CO$27:CO$1500,$C100,DAILYLOG!CP$27:CP$1500),0)</f>
        <v>0</v>
      </c>
      <c r="CT100" s="124"/>
    </row>
    <row r="101" spans="2:98" s="125" customFormat="1" ht="16.5" customHeight="1" outlineLevel="1">
      <c r="B101" s="130"/>
      <c r="C101" s="132" t="s">
        <v>846</v>
      </c>
      <c r="D101" s="136" t="s">
        <v>6</v>
      </c>
      <c r="E101" s="137">
        <v>1</v>
      </c>
      <c r="F101" s="135">
        <f t="shared" si="9"/>
        <v>0</v>
      </c>
      <c r="G101" s="83">
        <f>IFERROR($E101*SUMIF(DAILYLOG!C$27:C$1500,$C101,DAILYLOG!D$27:D$1500),0)</f>
        <v>0</v>
      </c>
      <c r="H101" s="83"/>
      <c r="I101" s="83"/>
      <c r="J101" s="83">
        <f>IFERROR($E101*SUMIF(DAILYLOG!F$27:F$1500,$C101,DAILYLOG!G$27:G$1500),0)</f>
        <v>0</v>
      </c>
      <c r="K101" s="83"/>
      <c r="L101" s="83"/>
      <c r="M101" s="83">
        <f>IFERROR($E101*SUMIF(DAILYLOG!I$27:I$1500,$C101,DAILYLOG!J$27:J$1500),0)</f>
        <v>0</v>
      </c>
      <c r="N101" s="83"/>
      <c r="O101" s="83"/>
      <c r="P101" s="83">
        <f>IFERROR($E101*SUMIF(DAILYLOG!L$27:L$1500,$C101,DAILYLOG!M$27:M$1500),0)</f>
        <v>0</v>
      </c>
      <c r="Q101" s="83"/>
      <c r="R101" s="83"/>
      <c r="S101" s="83">
        <f>IFERROR($E101*SUMIF(DAILYLOG!O$27:O$1500,$C101,DAILYLOG!P$27:P$1500),0)</f>
        <v>0</v>
      </c>
      <c r="T101" s="83"/>
      <c r="U101" s="83"/>
      <c r="V101" s="83">
        <f>IFERROR($E101*SUMIF(DAILYLOG!R$27:R$1500,$C101,DAILYLOG!S$27:S$1500),0)</f>
        <v>0</v>
      </c>
      <c r="W101" s="83"/>
      <c r="X101" s="83"/>
      <c r="Y101" s="83">
        <f>IFERROR($E101*SUMIF(DAILYLOG!U$27:U$1500,$C101,DAILYLOG!V$27:V$1500),0)</f>
        <v>0</v>
      </c>
      <c r="Z101" s="83"/>
      <c r="AA101" s="83"/>
      <c r="AB101" s="83">
        <f>IFERROR($E101*SUMIF(DAILYLOG!X$27:X$1500,$C101,DAILYLOG!Y$27:Y$1500),0)</f>
        <v>0</v>
      </c>
      <c r="AC101" s="83"/>
      <c r="AD101" s="83"/>
      <c r="AE101" s="83">
        <f>IFERROR($E101*SUMIF(DAILYLOG!AA$27:AA$1500,$C101,DAILYLOG!AB$27:AB$1500),0)</f>
        <v>0</v>
      </c>
      <c r="AF101" s="83"/>
      <c r="AG101" s="83"/>
      <c r="AH101" s="83">
        <f>IFERROR($E101*SUMIF(DAILYLOG!AD$27:AD$1500,$C101,DAILYLOG!AE$27:AE$1500),0)</f>
        <v>0</v>
      </c>
      <c r="AI101" s="83"/>
      <c r="AJ101" s="83"/>
      <c r="AK101" s="83">
        <f>IFERROR($E101*SUMIF(DAILYLOG!AG$27:AG$1500,$C101,DAILYLOG!AH$27:AH$1500),0)</f>
        <v>0</v>
      </c>
      <c r="AL101" s="83"/>
      <c r="AM101" s="83"/>
      <c r="AN101" s="83">
        <f>IFERROR($E101*SUMIF(DAILYLOG!AJ$27:AJ$1500,$C101,DAILYLOG!AK$27:AK$1500),0)</f>
        <v>0</v>
      </c>
      <c r="AO101" s="83"/>
      <c r="AP101" s="83"/>
      <c r="AQ101" s="83">
        <f>IFERROR($E101*SUMIF(DAILYLOG!AM$27:AM$1500,$C101,DAILYLOG!AN$27:AN$1500),0)</f>
        <v>0</v>
      </c>
      <c r="AR101" s="83"/>
      <c r="AS101" s="83"/>
      <c r="AT101" s="83">
        <f>IFERROR($E101*SUMIF(DAILYLOG!AP$27:AP$1500,$C101,DAILYLOG!AQ$27:AQ$1500),0)</f>
        <v>0</v>
      </c>
      <c r="AU101" s="83"/>
      <c r="AV101" s="83"/>
      <c r="AW101" s="83">
        <f>IFERROR($E101*SUMIF(DAILYLOG!AS$27:AS$1500,$C101,DAILYLOG!AT$27:AT$1500),0)</f>
        <v>0</v>
      </c>
      <c r="AX101" s="83"/>
      <c r="AY101" s="83"/>
      <c r="AZ101" s="83">
        <f>IFERROR($E101*SUMIF(DAILYLOG!AV$27:AV$1500,$C101,DAILYLOG!AW$27:AW$1500),0)</f>
        <v>0</v>
      </c>
      <c r="BA101" s="83"/>
      <c r="BB101" s="83"/>
      <c r="BC101" s="83">
        <f>IFERROR($E101*SUMIF(DAILYLOG!AY$27:AY$1500,$C101,DAILYLOG!AZ$27:AZ$1500),0)</f>
        <v>0</v>
      </c>
      <c r="BD101" s="83"/>
      <c r="BE101" s="83"/>
      <c r="BF101" s="83">
        <f>IFERROR($E101*SUMIF(DAILYLOG!BB$27:BB$1500,$C101,DAILYLOG!BC$27:BC$1500),0)</f>
        <v>0</v>
      </c>
      <c r="BG101" s="83"/>
      <c r="BH101" s="83"/>
      <c r="BI101" s="83">
        <f>IFERROR($E101*SUMIF(DAILYLOG!BE$27:BE$1500,$C101,DAILYLOG!BF$27:BF$1500),0)</f>
        <v>0</v>
      </c>
      <c r="BJ101" s="83"/>
      <c r="BK101" s="83"/>
      <c r="BL101" s="83">
        <f>IFERROR($E101*SUMIF(DAILYLOG!BH$27:BH$1500,$C101,DAILYLOG!BI$27:BI$1500),0)</f>
        <v>0</v>
      </c>
      <c r="BM101" s="83"/>
      <c r="BN101" s="83"/>
      <c r="BO101" s="83">
        <f>IFERROR($E101*SUMIF(DAILYLOG!BK$27:BK$1500,$C101,DAILYLOG!BL$27:BL$1500),0)</f>
        <v>0</v>
      </c>
      <c r="BP101" s="83"/>
      <c r="BQ101" s="83"/>
      <c r="BR101" s="83">
        <f>IFERROR($E101*SUMIF(DAILYLOG!BN$27:BN$1500,$C101,DAILYLOG!BO$27:BO$1500),0)</f>
        <v>0</v>
      </c>
      <c r="BS101" s="83"/>
      <c r="BT101" s="83"/>
      <c r="BU101" s="83">
        <f>IFERROR($E101*SUMIF(DAILYLOG!BQ$27:BQ$1500,$C101,DAILYLOG!BR$27:BR$1500),0)</f>
        <v>0</v>
      </c>
      <c r="BV101" s="83"/>
      <c r="BW101" s="83"/>
      <c r="BX101" s="83">
        <f>IFERROR($E101*SUMIF(DAILYLOG!BT$27:BT$1500,$C101,DAILYLOG!BU$27:BU$1500),0)</f>
        <v>0</v>
      </c>
      <c r="BY101" s="83"/>
      <c r="BZ101" s="83"/>
      <c r="CA101" s="83">
        <f>IFERROR($E101*SUMIF(DAILYLOG!BW$27:BW$1500,$C101,DAILYLOG!BX$27:BX$1500),0)</f>
        <v>0</v>
      </c>
      <c r="CB101" s="83"/>
      <c r="CC101" s="83"/>
      <c r="CD101" s="83">
        <f>IFERROR($E101*SUMIF(DAILYLOG!BZ$27:BZ$1500,$C101,DAILYLOG!CA$27:CA$1500),0)</f>
        <v>0</v>
      </c>
      <c r="CE101" s="83"/>
      <c r="CF101" s="83"/>
      <c r="CG101" s="83">
        <f>IFERROR($E101*SUMIF(DAILYLOG!CC$27:CC$1500,$C101,DAILYLOG!CD$27:CD$1500),0)</f>
        <v>0</v>
      </c>
      <c r="CH101" s="83"/>
      <c r="CI101" s="83"/>
      <c r="CJ101" s="83">
        <f>IFERROR($E101*SUMIF(DAILYLOG!CF$27:CF$1500,$C101,DAILYLOG!CG$27:CG$1500),0)</f>
        <v>0</v>
      </c>
      <c r="CK101" s="83"/>
      <c r="CL101" s="83"/>
      <c r="CM101" s="83">
        <f>IFERROR($E101*SUMIF(DAILYLOG!CI$27:CI$1500,$C101,DAILYLOG!CJ$27:CJ$1500),0)</f>
        <v>0</v>
      </c>
      <c r="CN101" s="83"/>
      <c r="CO101" s="83"/>
      <c r="CP101" s="83">
        <f>IFERROR($E101*SUMIF(DAILYLOG!CL$27:CL$1500,$C101,DAILYLOG!CM$27:CM$1500),0)</f>
        <v>0</v>
      </c>
      <c r="CQ101" s="83"/>
      <c r="CR101" s="83"/>
      <c r="CS101" s="83">
        <f>IFERROR($E101*SUMIF(DAILYLOG!CO$27:CO$1500,$C101,DAILYLOG!CP$27:CP$1500),0)</f>
        <v>0</v>
      </c>
      <c r="CT101" s="124"/>
    </row>
    <row r="102" spans="2:98" s="125" customFormat="1" ht="16.5" customHeight="1" outlineLevel="1">
      <c r="B102" s="130"/>
      <c r="C102" s="132" t="s">
        <v>847</v>
      </c>
      <c r="D102" s="136" t="s">
        <v>6</v>
      </c>
      <c r="E102" s="137">
        <v>1</v>
      </c>
      <c r="F102" s="135">
        <f t="shared" si="9"/>
        <v>0</v>
      </c>
      <c r="G102" s="83">
        <f>IFERROR($E102*SUMIF(DAILYLOG!C$27:C$1500,$C102,DAILYLOG!D$27:D$1500),0)</f>
        <v>0</v>
      </c>
      <c r="H102" s="83"/>
      <c r="I102" s="83"/>
      <c r="J102" s="83">
        <f>IFERROR($E102*SUMIF(DAILYLOG!F$27:F$1500,$C102,DAILYLOG!G$27:G$1500),0)</f>
        <v>0</v>
      </c>
      <c r="K102" s="83"/>
      <c r="L102" s="83"/>
      <c r="M102" s="83">
        <f>IFERROR($E102*SUMIF(DAILYLOG!I$27:I$1500,$C102,DAILYLOG!J$27:J$1500),0)</f>
        <v>0</v>
      </c>
      <c r="N102" s="83"/>
      <c r="O102" s="83"/>
      <c r="P102" s="83">
        <f>IFERROR($E102*SUMIF(DAILYLOG!L$27:L$1500,$C102,DAILYLOG!M$27:M$1500),0)</f>
        <v>0</v>
      </c>
      <c r="Q102" s="83"/>
      <c r="R102" s="83"/>
      <c r="S102" s="83">
        <f>IFERROR($E102*SUMIF(DAILYLOG!O$27:O$1500,$C102,DAILYLOG!P$27:P$1500),0)</f>
        <v>0</v>
      </c>
      <c r="T102" s="83"/>
      <c r="U102" s="83"/>
      <c r="V102" s="83">
        <f>IFERROR($E102*SUMIF(DAILYLOG!R$27:R$1500,$C102,DAILYLOG!S$27:S$1500),0)</f>
        <v>0</v>
      </c>
      <c r="W102" s="83"/>
      <c r="X102" s="83"/>
      <c r="Y102" s="83">
        <f>IFERROR($E102*SUMIF(DAILYLOG!U$27:U$1500,$C102,DAILYLOG!V$27:V$1500),0)</f>
        <v>0</v>
      </c>
      <c r="Z102" s="83"/>
      <c r="AA102" s="83"/>
      <c r="AB102" s="83">
        <f>IFERROR($E102*SUMIF(DAILYLOG!X$27:X$1500,$C102,DAILYLOG!Y$27:Y$1500),0)</f>
        <v>0</v>
      </c>
      <c r="AC102" s="83"/>
      <c r="AD102" s="83"/>
      <c r="AE102" s="83">
        <f>IFERROR($E102*SUMIF(DAILYLOG!AA$27:AA$1500,$C102,DAILYLOG!AB$27:AB$1500),0)</f>
        <v>0</v>
      </c>
      <c r="AF102" s="83"/>
      <c r="AG102" s="83"/>
      <c r="AH102" s="83">
        <f>IFERROR($E102*SUMIF(DAILYLOG!AD$27:AD$1500,$C102,DAILYLOG!AE$27:AE$1500),0)</f>
        <v>0</v>
      </c>
      <c r="AI102" s="83"/>
      <c r="AJ102" s="83"/>
      <c r="AK102" s="83">
        <f>IFERROR($E102*SUMIF(DAILYLOG!AG$27:AG$1500,$C102,DAILYLOG!AH$27:AH$1500),0)</f>
        <v>0</v>
      </c>
      <c r="AL102" s="83"/>
      <c r="AM102" s="83"/>
      <c r="AN102" s="83">
        <f>IFERROR($E102*SUMIF(DAILYLOG!AJ$27:AJ$1500,$C102,DAILYLOG!AK$27:AK$1500),0)</f>
        <v>0</v>
      </c>
      <c r="AO102" s="83"/>
      <c r="AP102" s="83"/>
      <c r="AQ102" s="83">
        <f>IFERROR($E102*SUMIF(DAILYLOG!AM$27:AM$1500,$C102,DAILYLOG!AN$27:AN$1500),0)</f>
        <v>0</v>
      </c>
      <c r="AR102" s="83"/>
      <c r="AS102" s="83"/>
      <c r="AT102" s="83">
        <f>IFERROR($E102*SUMIF(DAILYLOG!AP$27:AP$1500,$C102,DAILYLOG!AQ$27:AQ$1500),0)</f>
        <v>0</v>
      </c>
      <c r="AU102" s="83"/>
      <c r="AV102" s="83"/>
      <c r="AW102" s="83">
        <f>IFERROR($E102*SUMIF(DAILYLOG!AS$27:AS$1500,$C102,DAILYLOG!AT$27:AT$1500),0)</f>
        <v>0</v>
      </c>
      <c r="AX102" s="83"/>
      <c r="AY102" s="83"/>
      <c r="AZ102" s="83">
        <f>IFERROR($E102*SUMIF(DAILYLOG!AV$27:AV$1500,$C102,DAILYLOG!AW$27:AW$1500),0)</f>
        <v>0</v>
      </c>
      <c r="BA102" s="83"/>
      <c r="BB102" s="83"/>
      <c r="BC102" s="83">
        <f>IFERROR($E102*SUMIF(DAILYLOG!AY$27:AY$1500,$C102,DAILYLOG!AZ$27:AZ$1500),0)</f>
        <v>0</v>
      </c>
      <c r="BD102" s="83"/>
      <c r="BE102" s="83"/>
      <c r="BF102" s="83">
        <f>IFERROR($E102*SUMIF(DAILYLOG!BB$27:BB$1500,$C102,DAILYLOG!BC$27:BC$1500),0)</f>
        <v>0</v>
      </c>
      <c r="BG102" s="83"/>
      <c r="BH102" s="83"/>
      <c r="BI102" s="83">
        <f>IFERROR($E102*SUMIF(DAILYLOG!BE$27:BE$1500,$C102,DAILYLOG!BF$27:BF$1500),0)</f>
        <v>0</v>
      </c>
      <c r="BJ102" s="83"/>
      <c r="BK102" s="83"/>
      <c r="BL102" s="83">
        <f>IFERROR($E102*SUMIF(DAILYLOG!BH$27:BH$1500,$C102,DAILYLOG!BI$27:BI$1500),0)</f>
        <v>0</v>
      </c>
      <c r="BM102" s="83"/>
      <c r="BN102" s="83"/>
      <c r="BO102" s="83">
        <f>IFERROR($E102*SUMIF(DAILYLOG!BK$27:BK$1500,$C102,DAILYLOG!BL$27:BL$1500),0)</f>
        <v>0</v>
      </c>
      <c r="BP102" s="83"/>
      <c r="BQ102" s="83"/>
      <c r="BR102" s="83">
        <f>IFERROR($E102*SUMIF(DAILYLOG!BN$27:BN$1500,$C102,DAILYLOG!BO$27:BO$1500),0)</f>
        <v>0</v>
      </c>
      <c r="BS102" s="83"/>
      <c r="BT102" s="83"/>
      <c r="BU102" s="83">
        <f>IFERROR($E102*SUMIF(DAILYLOG!BQ$27:BQ$1500,$C102,DAILYLOG!BR$27:BR$1500),0)</f>
        <v>0</v>
      </c>
      <c r="BV102" s="83"/>
      <c r="BW102" s="83"/>
      <c r="BX102" s="83">
        <f>IFERROR($E102*SUMIF(DAILYLOG!BT$27:BT$1500,$C102,DAILYLOG!BU$27:BU$1500),0)</f>
        <v>0</v>
      </c>
      <c r="BY102" s="83"/>
      <c r="BZ102" s="83"/>
      <c r="CA102" s="83">
        <f>IFERROR($E102*SUMIF(DAILYLOG!BW$27:BW$1500,$C102,DAILYLOG!BX$27:BX$1500),0)</f>
        <v>0</v>
      </c>
      <c r="CB102" s="83"/>
      <c r="CC102" s="83"/>
      <c r="CD102" s="83">
        <f>IFERROR($E102*SUMIF(DAILYLOG!BZ$27:BZ$1500,$C102,DAILYLOG!CA$27:CA$1500),0)</f>
        <v>0</v>
      </c>
      <c r="CE102" s="83"/>
      <c r="CF102" s="83"/>
      <c r="CG102" s="83">
        <f>IFERROR($E102*SUMIF(DAILYLOG!CC$27:CC$1500,$C102,DAILYLOG!CD$27:CD$1500),0)</f>
        <v>0</v>
      </c>
      <c r="CH102" s="83"/>
      <c r="CI102" s="83"/>
      <c r="CJ102" s="83">
        <f>IFERROR($E102*SUMIF(DAILYLOG!CF$27:CF$1500,$C102,DAILYLOG!CG$27:CG$1500),0)</f>
        <v>0</v>
      </c>
      <c r="CK102" s="83"/>
      <c r="CL102" s="83"/>
      <c r="CM102" s="83">
        <f>IFERROR($E102*SUMIF(DAILYLOG!CI$27:CI$1500,$C102,DAILYLOG!CJ$27:CJ$1500),0)</f>
        <v>0</v>
      </c>
      <c r="CN102" s="83"/>
      <c r="CO102" s="83"/>
      <c r="CP102" s="83">
        <f>IFERROR($E102*SUMIF(DAILYLOG!CL$27:CL$1500,$C102,DAILYLOG!CM$27:CM$1500),0)</f>
        <v>0</v>
      </c>
      <c r="CQ102" s="83"/>
      <c r="CR102" s="83"/>
      <c r="CS102" s="83">
        <f>IFERROR($E102*SUMIF(DAILYLOG!CO$27:CO$1500,$C102,DAILYLOG!CP$27:CP$1500),0)</f>
        <v>0</v>
      </c>
      <c r="CT102" s="124"/>
    </row>
    <row r="103" spans="2:98" s="125" customFormat="1" ht="16.5" customHeight="1" outlineLevel="1">
      <c r="B103" s="130"/>
      <c r="C103" s="132" t="s">
        <v>848</v>
      </c>
      <c r="D103" s="136" t="s">
        <v>6</v>
      </c>
      <c r="E103" s="137">
        <v>1</v>
      </c>
      <c r="F103" s="135">
        <f t="shared" si="9"/>
        <v>0</v>
      </c>
      <c r="G103" s="83">
        <f>IFERROR($E103*SUMIF(DAILYLOG!C$27:C$1500,$C103,DAILYLOG!D$27:D$1500),0)</f>
        <v>0</v>
      </c>
      <c r="H103" s="83"/>
      <c r="I103" s="83"/>
      <c r="J103" s="83">
        <f>IFERROR($E103*SUMIF(DAILYLOG!F$27:F$1500,$C103,DAILYLOG!G$27:G$1500),0)</f>
        <v>0</v>
      </c>
      <c r="K103" s="83"/>
      <c r="L103" s="83"/>
      <c r="M103" s="83">
        <f>IFERROR($E103*SUMIF(DAILYLOG!I$27:I$1500,$C103,DAILYLOG!J$27:J$1500),0)</f>
        <v>0</v>
      </c>
      <c r="N103" s="83"/>
      <c r="O103" s="83"/>
      <c r="P103" s="83">
        <f>IFERROR($E103*SUMIF(DAILYLOG!L$27:L$1500,$C103,DAILYLOG!M$27:M$1500),0)</f>
        <v>0</v>
      </c>
      <c r="Q103" s="83"/>
      <c r="R103" s="83"/>
      <c r="S103" s="83">
        <f>IFERROR($E103*SUMIF(DAILYLOG!O$27:O$1500,$C103,DAILYLOG!P$27:P$1500),0)</f>
        <v>0</v>
      </c>
      <c r="T103" s="83"/>
      <c r="U103" s="83"/>
      <c r="V103" s="83">
        <f>IFERROR($E103*SUMIF(DAILYLOG!R$27:R$1500,$C103,DAILYLOG!S$27:S$1500),0)</f>
        <v>0</v>
      </c>
      <c r="W103" s="83"/>
      <c r="X103" s="83"/>
      <c r="Y103" s="83">
        <f>IFERROR($E103*SUMIF(DAILYLOG!U$27:U$1500,$C103,DAILYLOG!V$27:V$1500),0)</f>
        <v>0</v>
      </c>
      <c r="Z103" s="83"/>
      <c r="AA103" s="83"/>
      <c r="AB103" s="83">
        <f>IFERROR($E103*SUMIF(DAILYLOG!X$27:X$1500,$C103,DAILYLOG!Y$27:Y$1500),0)</f>
        <v>0</v>
      </c>
      <c r="AC103" s="83"/>
      <c r="AD103" s="83"/>
      <c r="AE103" s="83">
        <f>IFERROR($E103*SUMIF(DAILYLOG!AA$27:AA$1500,$C103,DAILYLOG!AB$27:AB$1500),0)</f>
        <v>0</v>
      </c>
      <c r="AF103" s="83"/>
      <c r="AG103" s="83"/>
      <c r="AH103" s="83">
        <f>IFERROR($E103*SUMIF(DAILYLOG!AD$27:AD$1500,$C103,DAILYLOG!AE$27:AE$1500),0)</f>
        <v>0</v>
      </c>
      <c r="AI103" s="83"/>
      <c r="AJ103" s="83"/>
      <c r="AK103" s="83">
        <f>IFERROR($E103*SUMIF(DAILYLOG!AG$27:AG$1500,$C103,DAILYLOG!AH$27:AH$1500),0)</f>
        <v>0</v>
      </c>
      <c r="AL103" s="83"/>
      <c r="AM103" s="83"/>
      <c r="AN103" s="83">
        <f>IFERROR($E103*SUMIF(DAILYLOG!AJ$27:AJ$1500,$C103,DAILYLOG!AK$27:AK$1500),0)</f>
        <v>0</v>
      </c>
      <c r="AO103" s="83"/>
      <c r="AP103" s="83"/>
      <c r="AQ103" s="83">
        <f>IFERROR($E103*SUMIF(DAILYLOG!AM$27:AM$1500,$C103,DAILYLOG!AN$27:AN$1500),0)</f>
        <v>0</v>
      </c>
      <c r="AR103" s="83"/>
      <c r="AS103" s="83"/>
      <c r="AT103" s="83">
        <f>IFERROR($E103*SUMIF(DAILYLOG!AP$27:AP$1500,$C103,DAILYLOG!AQ$27:AQ$1500),0)</f>
        <v>0</v>
      </c>
      <c r="AU103" s="83"/>
      <c r="AV103" s="83"/>
      <c r="AW103" s="83">
        <f>IFERROR($E103*SUMIF(DAILYLOG!AS$27:AS$1500,$C103,DAILYLOG!AT$27:AT$1500),0)</f>
        <v>0</v>
      </c>
      <c r="AX103" s="83"/>
      <c r="AY103" s="83"/>
      <c r="AZ103" s="83">
        <f>IFERROR($E103*SUMIF(DAILYLOG!AV$27:AV$1500,$C103,DAILYLOG!AW$27:AW$1500),0)</f>
        <v>0</v>
      </c>
      <c r="BA103" s="83"/>
      <c r="BB103" s="83"/>
      <c r="BC103" s="83">
        <f>IFERROR($E103*SUMIF(DAILYLOG!AY$27:AY$1500,$C103,DAILYLOG!AZ$27:AZ$1500),0)</f>
        <v>0</v>
      </c>
      <c r="BD103" s="83"/>
      <c r="BE103" s="83"/>
      <c r="BF103" s="83">
        <f>IFERROR($E103*SUMIF(DAILYLOG!BB$27:BB$1500,$C103,DAILYLOG!BC$27:BC$1500),0)</f>
        <v>0</v>
      </c>
      <c r="BG103" s="83"/>
      <c r="BH103" s="83"/>
      <c r="BI103" s="83">
        <f>IFERROR($E103*SUMIF(DAILYLOG!BE$27:BE$1500,$C103,DAILYLOG!BF$27:BF$1500),0)</f>
        <v>0</v>
      </c>
      <c r="BJ103" s="83"/>
      <c r="BK103" s="83"/>
      <c r="BL103" s="83">
        <f>IFERROR($E103*SUMIF(DAILYLOG!BH$27:BH$1500,$C103,DAILYLOG!BI$27:BI$1500),0)</f>
        <v>0</v>
      </c>
      <c r="BM103" s="83"/>
      <c r="BN103" s="83"/>
      <c r="BO103" s="83">
        <f>IFERROR($E103*SUMIF(DAILYLOG!BK$27:BK$1500,$C103,DAILYLOG!BL$27:BL$1500),0)</f>
        <v>0</v>
      </c>
      <c r="BP103" s="83"/>
      <c r="BQ103" s="83"/>
      <c r="BR103" s="83">
        <f>IFERROR($E103*SUMIF(DAILYLOG!BN$27:BN$1500,$C103,DAILYLOG!BO$27:BO$1500),0)</f>
        <v>0</v>
      </c>
      <c r="BS103" s="83"/>
      <c r="BT103" s="83"/>
      <c r="BU103" s="83">
        <f>IFERROR($E103*SUMIF(DAILYLOG!BQ$27:BQ$1500,$C103,DAILYLOG!BR$27:BR$1500),0)</f>
        <v>0</v>
      </c>
      <c r="BV103" s="83"/>
      <c r="BW103" s="83"/>
      <c r="BX103" s="83">
        <f>IFERROR($E103*SUMIF(DAILYLOG!BT$27:BT$1500,$C103,DAILYLOG!BU$27:BU$1500),0)</f>
        <v>0</v>
      </c>
      <c r="BY103" s="83"/>
      <c r="BZ103" s="83"/>
      <c r="CA103" s="83">
        <f>IFERROR($E103*SUMIF(DAILYLOG!BW$27:BW$1500,$C103,DAILYLOG!BX$27:BX$1500),0)</f>
        <v>0</v>
      </c>
      <c r="CB103" s="83"/>
      <c r="CC103" s="83"/>
      <c r="CD103" s="83">
        <f>IFERROR($E103*SUMIF(DAILYLOG!BZ$27:BZ$1500,$C103,DAILYLOG!CA$27:CA$1500),0)</f>
        <v>0</v>
      </c>
      <c r="CE103" s="83"/>
      <c r="CF103" s="83"/>
      <c r="CG103" s="83">
        <f>IFERROR($E103*SUMIF(DAILYLOG!CC$27:CC$1500,$C103,DAILYLOG!CD$27:CD$1500),0)</f>
        <v>0</v>
      </c>
      <c r="CH103" s="83"/>
      <c r="CI103" s="83"/>
      <c r="CJ103" s="83">
        <f>IFERROR($E103*SUMIF(DAILYLOG!CF$27:CF$1500,$C103,DAILYLOG!CG$27:CG$1500),0)</f>
        <v>0</v>
      </c>
      <c r="CK103" s="83"/>
      <c r="CL103" s="83"/>
      <c r="CM103" s="83">
        <f>IFERROR($E103*SUMIF(DAILYLOG!CI$27:CI$1500,$C103,DAILYLOG!CJ$27:CJ$1500),0)</f>
        <v>0</v>
      </c>
      <c r="CN103" s="83"/>
      <c r="CO103" s="83"/>
      <c r="CP103" s="83">
        <f>IFERROR($E103*SUMIF(DAILYLOG!CL$27:CL$1500,$C103,DAILYLOG!CM$27:CM$1500),0)</f>
        <v>0</v>
      </c>
      <c r="CQ103" s="83"/>
      <c r="CR103" s="83"/>
      <c r="CS103" s="83">
        <f>IFERROR($E103*SUMIF(DAILYLOG!CO$27:CO$1500,$C103,DAILYLOG!CP$27:CP$1500),0)</f>
        <v>0</v>
      </c>
      <c r="CT103" s="124"/>
    </row>
    <row r="104" spans="2:98" s="125" customFormat="1" ht="16.5" customHeight="1" outlineLevel="1">
      <c r="B104" s="130"/>
      <c r="C104" s="132" t="s">
        <v>849</v>
      </c>
      <c r="D104" s="136" t="s">
        <v>6</v>
      </c>
      <c r="E104" s="137">
        <v>1</v>
      </c>
      <c r="F104" s="135">
        <f t="shared" si="9"/>
        <v>0</v>
      </c>
      <c r="G104" s="83">
        <f>IFERROR($E104*SUMIF(DAILYLOG!C$27:C$1500,$C104,DAILYLOG!D$27:D$1500),0)</f>
        <v>0</v>
      </c>
      <c r="H104" s="83"/>
      <c r="I104" s="83"/>
      <c r="J104" s="83">
        <f>IFERROR($E104*SUMIF(DAILYLOG!F$27:F$1500,$C104,DAILYLOG!G$27:G$1500),0)</f>
        <v>0</v>
      </c>
      <c r="K104" s="83"/>
      <c r="L104" s="83"/>
      <c r="M104" s="83">
        <f>IFERROR($E104*SUMIF(DAILYLOG!I$27:I$1500,$C104,DAILYLOG!J$27:J$1500),0)</f>
        <v>0</v>
      </c>
      <c r="N104" s="83"/>
      <c r="O104" s="83"/>
      <c r="P104" s="83">
        <f>IFERROR($E104*SUMIF(DAILYLOG!L$27:L$1500,$C104,DAILYLOG!M$27:M$1500),0)</f>
        <v>0</v>
      </c>
      <c r="Q104" s="83"/>
      <c r="R104" s="83"/>
      <c r="S104" s="83">
        <f>IFERROR($E104*SUMIF(DAILYLOG!O$27:O$1500,$C104,DAILYLOG!P$27:P$1500),0)</f>
        <v>0</v>
      </c>
      <c r="T104" s="83"/>
      <c r="U104" s="83"/>
      <c r="V104" s="83">
        <f>IFERROR($E104*SUMIF(DAILYLOG!R$27:R$1500,$C104,DAILYLOG!S$27:S$1500),0)</f>
        <v>0</v>
      </c>
      <c r="W104" s="83"/>
      <c r="X104" s="83"/>
      <c r="Y104" s="83">
        <f>IFERROR($E104*SUMIF(DAILYLOG!U$27:U$1500,$C104,DAILYLOG!V$27:V$1500),0)</f>
        <v>0</v>
      </c>
      <c r="Z104" s="83"/>
      <c r="AA104" s="83"/>
      <c r="AB104" s="83">
        <f>IFERROR($E104*SUMIF(DAILYLOG!X$27:X$1500,$C104,DAILYLOG!Y$27:Y$1500),0)</f>
        <v>0</v>
      </c>
      <c r="AC104" s="83"/>
      <c r="AD104" s="83"/>
      <c r="AE104" s="83">
        <f>IFERROR($E104*SUMIF(DAILYLOG!AA$27:AA$1500,$C104,DAILYLOG!AB$27:AB$1500),0)</f>
        <v>0</v>
      </c>
      <c r="AF104" s="83"/>
      <c r="AG104" s="83"/>
      <c r="AH104" s="83">
        <f>IFERROR($E104*SUMIF(DAILYLOG!AD$27:AD$1500,$C104,DAILYLOG!AE$27:AE$1500),0)</f>
        <v>0</v>
      </c>
      <c r="AI104" s="83"/>
      <c r="AJ104" s="83"/>
      <c r="AK104" s="83">
        <f>IFERROR($E104*SUMIF(DAILYLOG!AG$27:AG$1500,$C104,DAILYLOG!AH$27:AH$1500),0)</f>
        <v>0</v>
      </c>
      <c r="AL104" s="83"/>
      <c r="AM104" s="83"/>
      <c r="AN104" s="83">
        <f>IFERROR($E104*SUMIF(DAILYLOG!AJ$27:AJ$1500,$C104,DAILYLOG!AK$27:AK$1500),0)</f>
        <v>0</v>
      </c>
      <c r="AO104" s="83"/>
      <c r="AP104" s="83"/>
      <c r="AQ104" s="83">
        <f>IFERROR($E104*SUMIF(DAILYLOG!AM$27:AM$1500,$C104,DAILYLOG!AN$27:AN$1500),0)</f>
        <v>0</v>
      </c>
      <c r="AR104" s="83"/>
      <c r="AS104" s="83"/>
      <c r="AT104" s="83">
        <f>IFERROR($E104*SUMIF(DAILYLOG!AP$27:AP$1500,$C104,DAILYLOG!AQ$27:AQ$1500),0)</f>
        <v>0</v>
      </c>
      <c r="AU104" s="83"/>
      <c r="AV104" s="83"/>
      <c r="AW104" s="83">
        <f>IFERROR($E104*SUMIF(DAILYLOG!AS$27:AS$1500,$C104,DAILYLOG!AT$27:AT$1500),0)</f>
        <v>0</v>
      </c>
      <c r="AX104" s="83"/>
      <c r="AY104" s="83"/>
      <c r="AZ104" s="83">
        <f>IFERROR($E104*SUMIF(DAILYLOG!AV$27:AV$1500,$C104,DAILYLOG!AW$27:AW$1500),0)</f>
        <v>0</v>
      </c>
      <c r="BA104" s="83"/>
      <c r="BB104" s="83"/>
      <c r="BC104" s="83">
        <f>IFERROR($E104*SUMIF(DAILYLOG!AY$27:AY$1500,$C104,DAILYLOG!AZ$27:AZ$1500),0)</f>
        <v>0</v>
      </c>
      <c r="BD104" s="83"/>
      <c r="BE104" s="83"/>
      <c r="BF104" s="83">
        <f>IFERROR($E104*SUMIF(DAILYLOG!BB$27:BB$1500,$C104,DAILYLOG!BC$27:BC$1500),0)</f>
        <v>0</v>
      </c>
      <c r="BG104" s="83"/>
      <c r="BH104" s="83"/>
      <c r="BI104" s="83">
        <f>IFERROR($E104*SUMIF(DAILYLOG!BE$27:BE$1500,$C104,DAILYLOG!BF$27:BF$1500),0)</f>
        <v>0</v>
      </c>
      <c r="BJ104" s="83"/>
      <c r="BK104" s="83"/>
      <c r="BL104" s="83">
        <f>IFERROR($E104*SUMIF(DAILYLOG!BH$27:BH$1500,$C104,DAILYLOG!BI$27:BI$1500),0)</f>
        <v>0</v>
      </c>
      <c r="BM104" s="83"/>
      <c r="BN104" s="83"/>
      <c r="BO104" s="83">
        <f>IFERROR($E104*SUMIF(DAILYLOG!BK$27:BK$1500,$C104,DAILYLOG!BL$27:BL$1500),0)</f>
        <v>0</v>
      </c>
      <c r="BP104" s="83"/>
      <c r="BQ104" s="83"/>
      <c r="BR104" s="83">
        <f>IFERROR($E104*SUMIF(DAILYLOG!BN$27:BN$1500,$C104,DAILYLOG!BO$27:BO$1500),0)</f>
        <v>0</v>
      </c>
      <c r="BS104" s="83"/>
      <c r="BT104" s="83"/>
      <c r="BU104" s="83">
        <f>IFERROR($E104*SUMIF(DAILYLOG!BQ$27:BQ$1500,$C104,DAILYLOG!BR$27:BR$1500),0)</f>
        <v>0</v>
      </c>
      <c r="BV104" s="83"/>
      <c r="BW104" s="83"/>
      <c r="BX104" s="83">
        <f>IFERROR($E104*SUMIF(DAILYLOG!BT$27:BT$1500,$C104,DAILYLOG!BU$27:BU$1500),0)</f>
        <v>0</v>
      </c>
      <c r="BY104" s="83"/>
      <c r="BZ104" s="83"/>
      <c r="CA104" s="83">
        <f>IFERROR($E104*SUMIF(DAILYLOG!BW$27:BW$1500,$C104,DAILYLOG!BX$27:BX$1500),0)</f>
        <v>0</v>
      </c>
      <c r="CB104" s="83"/>
      <c r="CC104" s="83"/>
      <c r="CD104" s="83">
        <f>IFERROR($E104*SUMIF(DAILYLOG!BZ$27:BZ$1500,$C104,DAILYLOG!CA$27:CA$1500),0)</f>
        <v>0</v>
      </c>
      <c r="CE104" s="83"/>
      <c r="CF104" s="83"/>
      <c r="CG104" s="83">
        <f>IFERROR($E104*SUMIF(DAILYLOG!CC$27:CC$1500,$C104,DAILYLOG!CD$27:CD$1500),0)</f>
        <v>0</v>
      </c>
      <c r="CH104" s="83"/>
      <c r="CI104" s="83"/>
      <c r="CJ104" s="83">
        <f>IFERROR($E104*SUMIF(DAILYLOG!CF$27:CF$1500,$C104,DAILYLOG!CG$27:CG$1500),0)</f>
        <v>0</v>
      </c>
      <c r="CK104" s="83"/>
      <c r="CL104" s="83"/>
      <c r="CM104" s="83">
        <f>IFERROR($E104*SUMIF(DAILYLOG!CI$27:CI$1500,$C104,DAILYLOG!CJ$27:CJ$1500),0)</f>
        <v>0</v>
      </c>
      <c r="CN104" s="83"/>
      <c r="CO104" s="83"/>
      <c r="CP104" s="83">
        <f>IFERROR($E104*SUMIF(DAILYLOG!CL$27:CL$1500,$C104,DAILYLOG!CM$27:CM$1500),0)</f>
        <v>0</v>
      </c>
      <c r="CQ104" s="83"/>
      <c r="CR104" s="83"/>
      <c r="CS104" s="83">
        <f>IFERROR($E104*SUMIF(DAILYLOG!CO$27:CO$1500,$C104,DAILYLOG!CP$27:CP$1500),0)</f>
        <v>0</v>
      </c>
      <c r="CT104" s="124"/>
    </row>
    <row r="105" spans="2:98" s="125" customFormat="1" ht="16.5" customHeight="1" outlineLevel="1">
      <c r="B105" s="130"/>
      <c r="C105" s="132" t="s">
        <v>850</v>
      </c>
      <c r="D105" s="136" t="s">
        <v>6</v>
      </c>
      <c r="E105" s="137">
        <v>1</v>
      </c>
      <c r="F105" s="135">
        <f t="shared" si="9"/>
        <v>0</v>
      </c>
      <c r="G105" s="83">
        <f>IFERROR($E105*SUMIF(DAILYLOG!C$27:C$1500,$C105,DAILYLOG!D$27:D$1500),0)</f>
        <v>0</v>
      </c>
      <c r="H105" s="83"/>
      <c r="I105" s="83"/>
      <c r="J105" s="83">
        <f>IFERROR($E105*SUMIF(DAILYLOG!F$27:F$1500,$C105,DAILYLOG!G$27:G$1500),0)</f>
        <v>0</v>
      </c>
      <c r="K105" s="83"/>
      <c r="L105" s="83"/>
      <c r="M105" s="83">
        <f>IFERROR($E105*SUMIF(DAILYLOG!I$27:I$1500,$C105,DAILYLOG!J$27:J$1500),0)</f>
        <v>0</v>
      </c>
      <c r="N105" s="83"/>
      <c r="O105" s="83"/>
      <c r="P105" s="83">
        <f>IFERROR($E105*SUMIF(DAILYLOG!L$27:L$1500,$C105,DAILYLOG!M$27:M$1500),0)</f>
        <v>0</v>
      </c>
      <c r="Q105" s="83"/>
      <c r="R105" s="83"/>
      <c r="S105" s="83">
        <f>IFERROR($E105*SUMIF(DAILYLOG!O$27:O$1500,$C105,DAILYLOG!P$27:P$1500),0)</f>
        <v>0</v>
      </c>
      <c r="T105" s="83"/>
      <c r="U105" s="83"/>
      <c r="V105" s="83">
        <f>IFERROR($E105*SUMIF(DAILYLOG!R$27:R$1500,$C105,DAILYLOG!S$27:S$1500),0)</f>
        <v>0</v>
      </c>
      <c r="W105" s="83"/>
      <c r="X105" s="83"/>
      <c r="Y105" s="83">
        <f>IFERROR($E105*SUMIF(DAILYLOG!U$27:U$1500,$C105,DAILYLOG!V$27:V$1500),0)</f>
        <v>0</v>
      </c>
      <c r="Z105" s="83"/>
      <c r="AA105" s="83"/>
      <c r="AB105" s="83">
        <f>IFERROR($E105*SUMIF(DAILYLOG!X$27:X$1500,$C105,DAILYLOG!Y$27:Y$1500),0)</f>
        <v>0</v>
      </c>
      <c r="AC105" s="83"/>
      <c r="AD105" s="83"/>
      <c r="AE105" s="83">
        <f>IFERROR($E105*SUMIF(DAILYLOG!AA$27:AA$1500,$C105,DAILYLOG!AB$27:AB$1500),0)</f>
        <v>0</v>
      </c>
      <c r="AF105" s="83"/>
      <c r="AG105" s="83"/>
      <c r="AH105" s="83">
        <f>IFERROR($E105*SUMIF(DAILYLOG!AD$27:AD$1500,$C105,DAILYLOG!AE$27:AE$1500),0)</f>
        <v>0</v>
      </c>
      <c r="AI105" s="83"/>
      <c r="AJ105" s="83"/>
      <c r="AK105" s="83">
        <f>IFERROR($E105*SUMIF(DAILYLOG!AG$27:AG$1500,$C105,DAILYLOG!AH$27:AH$1500),0)</f>
        <v>0</v>
      </c>
      <c r="AL105" s="83"/>
      <c r="AM105" s="83"/>
      <c r="AN105" s="83">
        <f>IFERROR($E105*SUMIF(DAILYLOG!AJ$27:AJ$1500,$C105,DAILYLOG!AK$27:AK$1500),0)</f>
        <v>0</v>
      </c>
      <c r="AO105" s="83"/>
      <c r="AP105" s="83"/>
      <c r="AQ105" s="83">
        <f>IFERROR($E105*SUMIF(DAILYLOG!AM$27:AM$1500,$C105,DAILYLOG!AN$27:AN$1500),0)</f>
        <v>0</v>
      </c>
      <c r="AR105" s="83"/>
      <c r="AS105" s="83"/>
      <c r="AT105" s="83">
        <f>IFERROR($E105*SUMIF(DAILYLOG!AP$27:AP$1500,$C105,DAILYLOG!AQ$27:AQ$1500),0)</f>
        <v>0</v>
      </c>
      <c r="AU105" s="83"/>
      <c r="AV105" s="83"/>
      <c r="AW105" s="83">
        <f>IFERROR($E105*SUMIF(DAILYLOG!AS$27:AS$1500,$C105,DAILYLOG!AT$27:AT$1500),0)</f>
        <v>0</v>
      </c>
      <c r="AX105" s="83"/>
      <c r="AY105" s="83"/>
      <c r="AZ105" s="83">
        <f>IFERROR($E105*SUMIF(DAILYLOG!AV$27:AV$1500,$C105,DAILYLOG!AW$27:AW$1500),0)</f>
        <v>0</v>
      </c>
      <c r="BA105" s="83"/>
      <c r="BB105" s="83"/>
      <c r="BC105" s="83">
        <f>IFERROR($E105*SUMIF(DAILYLOG!AY$27:AY$1500,$C105,DAILYLOG!AZ$27:AZ$1500),0)</f>
        <v>0</v>
      </c>
      <c r="BD105" s="83"/>
      <c r="BE105" s="83"/>
      <c r="BF105" s="83">
        <f>IFERROR($E105*SUMIF(DAILYLOG!BB$27:BB$1500,$C105,DAILYLOG!BC$27:BC$1500),0)</f>
        <v>0</v>
      </c>
      <c r="BG105" s="83"/>
      <c r="BH105" s="83"/>
      <c r="BI105" s="83">
        <f>IFERROR($E105*SUMIF(DAILYLOG!BE$27:BE$1500,$C105,DAILYLOG!BF$27:BF$1500),0)</f>
        <v>0</v>
      </c>
      <c r="BJ105" s="83"/>
      <c r="BK105" s="83"/>
      <c r="BL105" s="83">
        <f>IFERROR($E105*SUMIF(DAILYLOG!BH$27:BH$1500,$C105,DAILYLOG!BI$27:BI$1500),0)</f>
        <v>0</v>
      </c>
      <c r="BM105" s="83"/>
      <c r="BN105" s="83"/>
      <c r="BO105" s="83">
        <f>IFERROR($E105*SUMIF(DAILYLOG!BK$27:BK$1500,$C105,DAILYLOG!BL$27:BL$1500),0)</f>
        <v>0</v>
      </c>
      <c r="BP105" s="83"/>
      <c r="BQ105" s="83"/>
      <c r="BR105" s="83">
        <f>IFERROR($E105*SUMIF(DAILYLOG!BN$27:BN$1500,$C105,DAILYLOG!BO$27:BO$1500),0)</f>
        <v>0</v>
      </c>
      <c r="BS105" s="83"/>
      <c r="BT105" s="83"/>
      <c r="BU105" s="83">
        <f>IFERROR($E105*SUMIF(DAILYLOG!BQ$27:BQ$1500,$C105,DAILYLOG!BR$27:BR$1500),0)</f>
        <v>0</v>
      </c>
      <c r="BV105" s="83"/>
      <c r="BW105" s="83"/>
      <c r="BX105" s="83">
        <f>IFERROR($E105*SUMIF(DAILYLOG!BT$27:BT$1500,$C105,DAILYLOG!BU$27:BU$1500),0)</f>
        <v>0</v>
      </c>
      <c r="BY105" s="83"/>
      <c r="BZ105" s="83"/>
      <c r="CA105" s="83">
        <f>IFERROR($E105*SUMIF(DAILYLOG!BW$27:BW$1500,$C105,DAILYLOG!BX$27:BX$1500),0)</f>
        <v>0</v>
      </c>
      <c r="CB105" s="83"/>
      <c r="CC105" s="83"/>
      <c r="CD105" s="83">
        <f>IFERROR($E105*SUMIF(DAILYLOG!BZ$27:BZ$1500,$C105,DAILYLOG!CA$27:CA$1500),0)</f>
        <v>0</v>
      </c>
      <c r="CE105" s="83"/>
      <c r="CF105" s="83"/>
      <c r="CG105" s="83">
        <f>IFERROR($E105*SUMIF(DAILYLOG!CC$27:CC$1500,$C105,DAILYLOG!CD$27:CD$1500),0)</f>
        <v>0</v>
      </c>
      <c r="CH105" s="83"/>
      <c r="CI105" s="83"/>
      <c r="CJ105" s="83">
        <f>IFERROR($E105*SUMIF(DAILYLOG!CF$27:CF$1500,$C105,DAILYLOG!CG$27:CG$1500),0)</f>
        <v>0</v>
      </c>
      <c r="CK105" s="83"/>
      <c r="CL105" s="83"/>
      <c r="CM105" s="83">
        <f>IFERROR($E105*SUMIF(DAILYLOG!CI$27:CI$1500,$C105,DAILYLOG!CJ$27:CJ$1500),0)</f>
        <v>0</v>
      </c>
      <c r="CN105" s="83"/>
      <c r="CO105" s="83"/>
      <c r="CP105" s="83">
        <f>IFERROR($E105*SUMIF(DAILYLOG!CL$27:CL$1500,$C105,DAILYLOG!CM$27:CM$1500),0)</f>
        <v>0</v>
      </c>
      <c r="CQ105" s="83"/>
      <c r="CR105" s="83"/>
      <c r="CS105" s="83">
        <f>IFERROR($E105*SUMIF(DAILYLOG!CO$27:CO$1500,$C105,DAILYLOG!CP$27:CP$1500),0)</f>
        <v>0</v>
      </c>
      <c r="CT105" s="124"/>
    </row>
    <row r="106" spans="2:98" s="125" customFormat="1" ht="16.5" customHeight="1" outlineLevel="1">
      <c r="B106" s="130"/>
      <c r="C106" s="132" t="s">
        <v>851</v>
      </c>
      <c r="D106" s="136" t="s">
        <v>6</v>
      </c>
      <c r="E106" s="137">
        <v>1</v>
      </c>
      <c r="F106" s="135">
        <f t="shared" si="9"/>
        <v>0</v>
      </c>
      <c r="G106" s="83">
        <f>IFERROR($E106*SUMIF(DAILYLOG!C$27:C$1500,$C106,DAILYLOG!D$27:D$1500),0)</f>
        <v>0</v>
      </c>
      <c r="H106" s="83"/>
      <c r="I106" s="83"/>
      <c r="J106" s="83">
        <f>IFERROR($E106*SUMIF(DAILYLOG!F$27:F$1500,$C106,DAILYLOG!G$27:G$1500),0)</f>
        <v>0</v>
      </c>
      <c r="K106" s="83"/>
      <c r="L106" s="83"/>
      <c r="M106" s="83">
        <f>IFERROR($E106*SUMIF(DAILYLOG!I$27:I$1500,$C106,DAILYLOG!J$27:J$1500),0)</f>
        <v>0</v>
      </c>
      <c r="N106" s="83"/>
      <c r="O106" s="83"/>
      <c r="P106" s="83">
        <f>IFERROR($E106*SUMIF(DAILYLOG!L$27:L$1500,$C106,DAILYLOG!M$27:M$1500),0)</f>
        <v>0</v>
      </c>
      <c r="Q106" s="83"/>
      <c r="R106" s="83"/>
      <c r="S106" s="83">
        <f>IFERROR($E106*SUMIF(DAILYLOG!O$27:O$1500,$C106,DAILYLOG!P$27:P$1500),0)</f>
        <v>0</v>
      </c>
      <c r="T106" s="83"/>
      <c r="U106" s="83"/>
      <c r="V106" s="83">
        <f>IFERROR($E106*SUMIF(DAILYLOG!R$27:R$1500,$C106,DAILYLOG!S$27:S$1500),0)</f>
        <v>0</v>
      </c>
      <c r="W106" s="83"/>
      <c r="X106" s="83"/>
      <c r="Y106" s="83">
        <f>IFERROR($E106*SUMIF(DAILYLOG!U$27:U$1500,$C106,DAILYLOG!V$27:V$1500),0)</f>
        <v>0</v>
      </c>
      <c r="Z106" s="83"/>
      <c r="AA106" s="83"/>
      <c r="AB106" s="83">
        <f>IFERROR($E106*SUMIF(DAILYLOG!X$27:X$1500,$C106,DAILYLOG!Y$27:Y$1500),0)</f>
        <v>0</v>
      </c>
      <c r="AC106" s="83"/>
      <c r="AD106" s="83"/>
      <c r="AE106" s="83">
        <f>IFERROR($E106*SUMIF(DAILYLOG!AA$27:AA$1500,$C106,DAILYLOG!AB$27:AB$1500),0)</f>
        <v>0</v>
      </c>
      <c r="AF106" s="83"/>
      <c r="AG106" s="83"/>
      <c r="AH106" s="83">
        <f>IFERROR($E106*SUMIF(DAILYLOG!AD$27:AD$1500,$C106,DAILYLOG!AE$27:AE$1500),0)</f>
        <v>0</v>
      </c>
      <c r="AI106" s="83"/>
      <c r="AJ106" s="83"/>
      <c r="AK106" s="83">
        <f>IFERROR($E106*SUMIF(DAILYLOG!AG$27:AG$1500,$C106,DAILYLOG!AH$27:AH$1500),0)</f>
        <v>0</v>
      </c>
      <c r="AL106" s="83"/>
      <c r="AM106" s="83"/>
      <c r="AN106" s="83">
        <f>IFERROR($E106*SUMIF(DAILYLOG!AJ$27:AJ$1500,$C106,DAILYLOG!AK$27:AK$1500),0)</f>
        <v>0</v>
      </c>
      <c r="AO106" s="83"/>
      <c r="AP106" s="83"/>
      <c r="AQ106" s="83">
        <f>IFERROR($E106*SUMIF(DAILYLOG!AM$27:AM$1500,$C106,DAILYLOG!AN$27:AN$1500),0)</f>
        <v>0</v>
      </c>
      <c r="AR106" s="83"/>
      <c r="AS106" s="83"/>
      <c r="AT106" s="83">
        <f>IFERROR($E106*SUMIF(DAILYLOG!AP$27:AP$1500,$C106,DAILYLOG!AQ$27:AQ$1500),0)</f>
        <v>0</v>
      </c>
      <c r="AU106" s="83"/>
      <c r="AV106" s="83"/>
      <c r="AW106" s="83">
        <f>IFERROR($E106*SUMIF(DAILYLOG!AS$27:AS$1500,$C106,DAILYLOG!AT$27:AT$1500),0)</f>
        <v>0</v>
      </c>
      <c r="AX106" s="83"/>
      <c r="AY106" s="83"/>
      <c r="AZ106" s="83">
        <f>IFERROR($E106*SUMIF(DAILYLOG!AV$27:AV$1500,$C106,DAILYLOG!AW$27:AW$1500),0)</f>
        <v>0</v>
      </c>
      <c r="BA106" s="83"/>
      <c r="BB106" s="83"/>
      <c r="BC106" s="83">
        <f>IFERROR($E106*SUMIF(DAILYLOG!AY$27:AY$1500,$C106,DAILYLOG!AZ$27:AZ$1500),0)</f>
        <v>0</v>
      </c>
      <c r="BD106" s="83"/>
      <c r="BE106" s="83"/>
      <c r="BF106" s="83">
        <f>IFERROR($E106*SUMIF(DAILYLOG!BB$27:BB$1500,$C106,DAILYLOG!BC$27:BC$1500),0)</f>
        <v>0</v>
      </c>
      <c r="BG106" s="83"/>
      <c r="BH106" s="83"/>
      <c r="BI106" s="83">
        <f>IFERROR($E106*SUMIF(DAILYLOG!BE$27:BE$1500,$C106,DAILYLOG!BF$27:BF$1500),0)</f>
        <v>0</v>
      </c>
      <c r="BJ106" s="83"/>
      <c r="BK106" s="83"/>
      <c r="BL106" s="83">
        <f>IFERROR($E106*SUMIF(DAILYLOG!BH$27:BH$1500,$C106,DAILYLOG!BI$27:BI$1500),0)</f>
        <v>0</v>
      </c>
      <c r="BM106" s="83"/>
      <c r="BN106" s="83"/>
      <c r="BO106" s="83">
        <f>IFERROR($E106*SUMIF(DAILYLOG!BK$27:BK$1500,$C106,DAILYLOG!BL$27:BL$1500),0)</f>
        <v>0</v>
      </c>
      <c r="BP106" s="83"/>
      <c r="BQ106" s="83"/>
      <c r="BR106" s="83">
        <f>IFERROR($E106*SUMIF(DAILYLOG!BN$27:BN$1500,$C106,DAILYLOG!BO$27:BO$1500),0)</f>
        <v>0</v>
      </c>
      <c r="BS106" s="83"/>
      <c r="BT106" s="83"/>
      <c r="BU106" s="83">
        <f>IFERROR($E106*SUMIF(DAILYLOG!BQ$27:BQ$1500,$C106,DAILYLOG!BR$27:BR$1500),0)</f>
        <v>0</v>
      </c>
      <c r="BV106" s="83"/>
      <c r="BW106" s="83"/>
      <c r="BX106" s="83">
        <f>IFERROR($E106*SUMIF(DAILYLOG!BT$27:BT$1500,$C106,DAILYLOG!BU$27:BU$1500),0)</f>
        <v>0</v>
      </c>
      <c r="BY106" s="83"/>
      <c r="BZ106" s="83"/>
      <c r="CA106" s="83">
        <f>IFERROR($E106*SUMIF(DAILYLOG!BW$27:BW$1500,$C106,DAILYLOG!BX$27:BX$1500),0)</f>
        <v>0</v>
      </c>
      <c r="CB106" s="83"/>
      <c r="CC106" s="83"/>
      <c r="CD106" s="83">
        <f>IFERROR($E106*SUMIF(DAILYLOG!BZ$27:BZ$1500,$C106,DAILYLOG!CA$27:CA$1500),0)</f>
        <v>0</v>
      </c>
      <c r="CE106" s="83"/>
      <c r="CF106" s="83"/>
      <c r="CG106" s="83">
        <f>IFERROR($E106*SUMIF(DAILYLOG!CC$27:CC$1500,$C106,DAILYLOG!CD$27:CD$1500),0)</f>
        <v>0</v>
      </c>
      <c r="CH106" s="83"/>
      <c r="CI106" s="83"/>
      <c r="CJ106" s="83">
        <f>IFERROR($E106*SUMIF(DAILYLOG!CF$27:CF$1500,$C106,DAILYLOG!CG$27:CG$1500),0)</f>
        <v>0</v>
      </c>
      <c r="CK106" s="83"/>
      <c r="CL106" s="83"/>
      <c r="CM106" s="83">
        <f>IFERROR($E106*SUMIF(DAILYLOG!CI$27:CI$1500,$C106,DAILYLOG!CJ$27:CJ$1500),0)</f>
        <v>0</v>
      </c>
      <c r="CN106" s="83"/>
      <c r="CO106" s="83"/>
      <c r="CP106" s="83">
        <f>IFERROR($E106*SUMIF(DAILYLOG!CL$27:CL$1500,$C106,DAILYLOG!CM$27:CM$1500),0)</f>
        <v>0</v>
      </c>
      <c r="CQ106" s="83"/>
      <c r="CR106" s="83"/>
      <c r="CS106" s="83">
        <f>IFERROR($E106*SUMIF(DAILYLOG!CO$27:CO$1500,$C106,DAILYLOG!CP$27:CP$1500),0)</f>
        <v>0</v>
      </c>
      <c r="CT106" s="124"/>
    </row>
    <row r="107" spans="2:98" s="125" customFormat="1" ht="16.5" customHeight="1" outlineLevel="1">
      <c r="B107" s="130"/>
      <c r="C107" s="132" t="s">
        <v>852</v>
      </c>
      <c r="D107" s="136" t="s">
        <v>6</v>
      </c>
      <c r="E107" s="137">
        <v>1</v>
      </c>
      <c r="F107" s="135">
        <f t="shared" si="9"/>
        <v>0</v>
      </c>
      <c r="G107" s="83">
        <f>IFERROR($E107*SUMIF(DAILYLOG!C$27:C$1500,$C107,DAILYLOG!D$27:D$1500),0)</f>
        <v>0</v>
      </c>
      <c r="H107" s="83"/>
      <c r="I107" s="83"/>
      <c r="J107" s="83">
        <f>IFERROR($E107*SUMIF(DAILYLOG!F$27:F$1500,$C107,DAILYLOG!G$27:G$1500),0)</f>
        <v>0</v>
      </c>
      <c r="K107" s="83"/>
      <c r="L107" s="83"/>
      <c r="M107" s="83">
        <f>IFERROR($E107*SUMIF(DAILYLOG!I$27:I$1500,$C107,DAILYLOG!J$27:J$1500),0)</f>
        <v>0</v>
      </c>
      <c r="N107" s="83"/>
      <c r="O107" s="83"/>
      <c r="P107" s="83">
        <f>IFERROR($E107*SUMIF(DAILYLOG!L$27:L$1500,$C107,DAILYLOG!M$27:M$1500),0)</f>
        <v>0</v>
      </c>
      <c r="Q107" s="83"/>
      <c r="R107" s="83"/>
      <c r="S107" s="83">
        <f>IFERROR($E107*SUMIF(DAILYLOG!O$27:O$1500,$C107,DAILYLOG!P$27:P$1500),0)</f>
        <v>0</v>
      </c>
      <c r="T107" s="83"/>
      <c r="U107" s="83"/>
      <c r="V107" s="83">
        <f>IFERROR($E107*SUMIF(DAILYLOG!R$27:R$1500,$C107,DAILYLOG!S$27:S$1500),0)</f>
        <v>0</v>
      </c>
      <c r="W107" s="83"/>
      <c r="X107" s="83"/>
      <c r="Y107" s="83">
        <f>IFERROR($E107*SUMIF(DAILYLOG!U$27:U$1500,$C107,DAILYLOG!V$27:V$1500),0)</f>
        <v>0</v>
      </c>
      <c r="Z107" s="83"/>
      <c r="AA107" s="83"/>
      <c r="AB107" s="83">
        <f>IFERROR($E107*SUMIF(DAILYLOG!X$27:X$1500,$C107,DAILYLOG!Y$27:Y$1500),0)</f>
        <v>0</v>
      </c>
      <c r="AC107" s="83"/>
      <c r="AD107" s="83"/>
      <c r="AE107" s="83">
        <f>IFERROR($E107*SUMIF(DAILYLOG!AA$27:AA$1500,$C107,DAILYLOG!AB$27:AB$1500),0)</f>
        <v>0</v>
      </c>
      <c r="AF107" s="83"/>
      <c r="AG107" s="83"/>
      <c r="AH107" s="83">
        <f>IFERROR($E107*SUMIF(DAILYLOG!AD$27:AD$1500,$C107,DAILYLOG!AE$27:AE$1500),0)</f>
        <v>0</v>
      </c>
      <c r="AI107" s="83"/>
      <c r="AJ107" s="83"/>
      <c r="AK107" s="83">
        <f>IFERROR($E107*SUMIF(DAILYLOG!AG$27:AG$1500,$C107,DAILYLOG!AH$27:AH$1500),0)</f>
        <v>0</v>
      </c>
      <c r="AL107" s="83"/>
      <c r="AM107" s="83"/>
      <c r="AN107" s="83">
        <f>IFERROR($E107*SUMIF(DAILYLOG!AJ$27:AJ$1500,$C107,DAILYLOG!AK$27:AK$1500),0)</f>
        <v>0</v>
      </c>
      <c r="AO107" s="83"/>
      <c r="AP107" s="83"/>
      <c r="AQ107" s="83">
        <f>IFERROR($E107*SUMIF(DAILYLOG!AM$27:AM$1500,$C107,DAILYLOG!AN$27:AN$1500),0)</f>
        <v>0</v>
      </c>
      <c r="AR107" s="83"/>
      <c r="AS107" s="83"/>
      <c r="AT107" s="83">
        <f>IFERROR($E107*SUMIF(DAILYLOG!AP$27:AP$1500,$C107,DAILYLOG!AQ$27:AQ$1500),0)</f>
        <v>0</v>
      </c>
      <c r="AU107" s="83"/>
      <c r="AV107" s="83"/>
      <c r="AW107" s="83">
        <f>IFERROR($E107*SUMIF(DAILYLOG!AS$27:AS$1500,$C107,DAILYLOG!AT$27:AT$1500),0)</f>
        <v>0</v>
      </c>
      <c r="AX107" s="83"/>
      <c r="AY107" s="83"/>
      <c r="AZ107" s="83">
        <f>IFERROR($E107*SUMIF(DAILYLOG!AV$27:AV$1500,$C107,DAILYLOG!AW$27:AW$1500),0)</f>
        <v>0</v>
      </c>
      <c r="BA107" s="83"/>
      <c r="BB107" s="83"/>
      <c r="BC107" s="83">
        <f>IFERROR($E107*SUMIF(DAILYLOG!AY$27:AY$1500,$C107,DAILYLOG!AZ$27:AZ$1500),0)</f>
        <v>0</v>
      </c>
      <c r="BD107" s="83"/>
      <c r="BE107" s="83"/>
      <c r="BF107" s="83">
        <f>IFERROR($E107*SUMIF(DAILYLOG!BB$27:BB$1500,$C107,DAILYLOG!BC$27:BC$1500),0)</f>
        <v>0</v>
      </c>
      <c r="BG107" s="83"/>
      <c r="BH107" s="83"/>
      <c r="BI107" s="83">
        <f>IFERROR($E107*SUMIF(DAILYLOG!BE$27:BE$1500,$C107,DAILYLOG!BF$27:BF$1500),0)</f>
        <v>0</v>
      </c>
      <c r="BJ107" s="83"/>
      <c r="BK107" s="83"/>
      <c r="BL107" s="83">
        <f>IFERROR($E107*SUMIF(DAILYLOG!BH$27:BH$1500,$C107,DAILYLOG!BI$27:BI$1500),0)</f>
        <v>0</v>
      </c>
      <c r="BM107" s="83"/>
      <c r="BN107" s="83"/>
      <c r="BO107" s="83">
        <f>IFERROR($E107*SUMIF(DAILYLOG!BK$27:BK$1500,$C107,DAILYLOG!BL$27:BL$1500),0)</f>
        <v>0</v>
      </c>
      <c r="BP107" s="83"/>
      <c r="BQ107" s="83"/>
      <c r="BR107" s="83">
        <f>IFERROR($E107*SUMIF(DAILYLOG!BN$27:BN$1500,$C107,DAILYLOG!BO$27:BO$1500),0)</f>
        <v>0</v>
      </c>
      <c r="BS107" s="83"/>
      <c r="BT107" s="83"/>
      <c r="BU107" s="83">
        <f>IFERROR($E107*SUMIF(DAILYLOG!BQ$27:BQ$1500,$C107,DAILYLOG!BR$27:BR$1500),0)</f>
        <v>0</v>
      </c>
      <c r="BV107" s="83"/>
      <c r="BW107" s="83"/>
      <c r="BX107" s="83">
        <f>IFERROR($E107*SUMIF(DAILYLOG!BT$27:BT$1500,$C107,DAILYLOG!BU$27:BU$1500),0)</f>
        <v>0</v>
      </c>
      <c r="BY107" s="83"/>
      <c r="BZ107" s="83"/>
      <c r="CA107" s="83">
        <f>IFERROR($E107*SUMIF(DAILYLOG!BW$27:BW$1500,$C107,DAILYLOG!BX$27:BX$1500),0)</f>
        <v>0</v>
      </c>
      <c r="CB107" s="83"/>
      <c r="CC107" s="83"/>
      <c r="CD107" s="83">
        <f>IFERROR($E107*SUMIF(DAILYLOG!BZ$27:BZ$1500,$C107,DAILYLOG!CA$27:CA$1500),0)</f>
        <v>0</v>
      </c>
      <c r="CE107" s="83"/>
      <c r="CF107" s="83"/>
      <c r="CG107" s="83">
        <f>IFERROR($E107*SUMIF(DAILYLOG!CC$27:CC$1500,$C107,DAILYLOG!CD$27:CD$1500),0)</f>
        <v>0</v>
      </c>
      <c r="CH107" s="83"/>
      <c r="CI107" s="83"/>
      <c r="CJ107" s="83">
        <f>IFERROR($E107*SUMIF(DAILYLOG!CF$27:CF$1500,$C107,DAILYLOG!CG$27:CG$1500),0)</f>
        <v>0</v>
      </c>
      <c r="CK107" s="83"/>
      <c r="CL107" s="83"/>
      <c r="CM107" s="83">
        <f>IFERROR($E107*SUMIF(DAILYLOG!CI$27:CI$1500,$C107,DAILYLOG!CJ$27:CJ$1500),0)</f>
        <v>0</v>
      </c>
      <c r="CN107" s="83"/>
      <c r="CO107" s="83"/>
      <c r="CP107" s="83">
        <f>IFERROR($E107*SUMIF(DAILYLOG!CL$27:CL$1500,$C107,DAILYLOG!CM$27:CM$1500),0)</f>
        <v>0</v>
      </c>
      <c r="CQ107" s="83"/>
      <c r="CR107" s="83"/>
      <c r="CS107" s="83">
        <f>IFERROR($E107*SUMIF(DAILYLOG!CO$27:CO$1500,$C107,DAILYLOG!CP$27:CP$1500),0)</f>
        <v>0</v>
      </c>
      <c r="CT107" s="124"/>
    </row>
    <row r="108" spans="2:98" s="125" customFormat="1" ht="16.5" customHeight="1" outlineLevel="1">
      <c r="B108" s="130"/>
      <c r="C108" s="132" t="s">
        <v>853</v>
      </c>
      <c r="D108" s="136" t="s">
        <v>6</v>
      </c>
      <c r="E108" s="137">
        <v>1</v>
      </c>
      <c r="F108" s="135">
        <f t="shared" si="9"/>
        <v>0</v>
      </c>
      <c r="G108" s="83">
        <f>IFERROR($E108*SUMIF(DAILYLOG!C$27:C$1500,$C108,DAILYLOG!D$27:D$1500),0)</f>
        <v>0</v>
      </c>
      <c r="H108" s="83"/>
      <c r="I108" s="83"/>
      <c r="J108" s="83">
        <f>IFERROR($E108*SUMIF(DAILYLOG!F$27:F$1500,$C108,DAILYLOG!G$27:G$1500),0)</f>
        <v>0</v>
      </c>
      <c r="K108" s="83"/>
      <c r="L108" s="83"/>
      <c r="M108" s="83">
        <f>IFERROR($E108*SUMIF(DAILYLOG!I$27:I$1500,$C108,DAILYLOG!J$27:J$1500),0)</f>
        <v>0</v>
      </c>
      <c r="N108" s="83"/>
      <c r="O108" s="83"/>
      <c r="P108" s="83">
        <f>IFERROR($E108*SUMIF(DAILYLOG!L$27:L$1500,$C108,DAILYLOG!M$27:M$1500),0)</f>
        <v>0</v>
      </c>
      <c r="Q108" s="83"/>
      <c r="R108" s="83"/>
      <c r="S108" s="83">
        <f>IFERROR($E108*SUMIF(DAILYLOG!O$27:O$1500,$C108,DAILYLOG!P$27:P$1500),0)</f>
        <v>0</v>
      </c>
      <c r="T108" s="83"/>
      <c r="U108" s="83"/>
      <c r="V108" s="83">
        <f>IFERROR($E108*SUMIF(DAILYLOG!R$27:R$1500,$C108,DAILYLOG!S$27:S$1500),0)</f>
        <v>0</v>
      </c>
      <c r="W108" s="83"/>
      <c r="X108" s="83"/>
      <c r="Y108" s="83">
        <f>IFERROR($E108*SUMIF(DAILYLOG!U$27:U$1500,$C108,DAILYLOG!V$27:V$1500),0)</f>
        <v>0</v>
      </c>
      <c r="Z108" s="83"/>
      <c r="AA108" s="83"/>
      <c r="AB108" s="83">
        <f>IFERROR($E108*SUMIF(DAILYLOG!X$27:X$1500,$C108,DAILYLOG!Y$27:Y$1500),0)</f>
        <v>0</v>
      </c>
      <c r="AC108" s="83"/>
      <c r="AD108" s="83"/>
      <c r="AE108" s="83">
        <f>IFERROR($E108*SUMIF(DAILYLOG!AA$27:AA$1500,$C108,DAILYLOG!AB$27:AB$1500),0)</f>
        <v>0</v>
      </c>
      <c r="AF108" s="83"/>
      <c r="AG108" s="83"/>
      <c r="AH108" s="83">
        <f>IFERROR($E108*SUMIF(DAILYLOG!AD$27:AD$1500,$C108,DAILYLOG!AE$27:AE$1500),0)</f>
        <v>0</v>
      </c>
      <c r="AI108" s="83"/>
      <c r="AJ108" s="83"/>
      <c r="AK108" s="83">
        <f>IFERROR($E108*SUMIF(DAILYLOG!AG$27:AG$1500,$C108,DAILYLOG!AH$27:AH$1500),0)</f>
        <v>0</v>
      </c>
      <c r="AL108" s="83"/>
      <c r="AM108" s="83"/>
      <c r="AN108" s="83">
        <f>IFERROR($E108*SUMIF(DAILYLOG!AJ$27:AJ$1500,$C108,DAILYLOG!AK$27:AK$1500),0)</f>
        <v>0</v>
      </c>
      <c r="AO108" s="83"/>
      <c r="AP108" s="83"/>
      <c r="AQ108" s="83">
        <f>IFERROR($E108*SUMIF(DAILYLOG!AM$27:AM$1500,$C108,DAILYLOG!AN$27:AN$1500),0)</f>
        <v>0</v>
      </c>
      <c r="AR108" s="83"/>
      <c r="AS108" s="83"/>
      <c r="AT108" s="83">
        <f>IFERROR($E108*SUMIF(DAILYLOG!AP$27:AP$1500,$C108,DAILYLOG!AQ$27:AQ$1500),0)</f>
        <v>0</v>
      </c>
      <c r="AU108" s="83"/>
      <c r="AV108" s="83"/>
      <c r="AW108" s="83">
        <f>IFERROR($E108*SUMIF(DAILYLOG!AS$27:AS$1500,$C108,DAILYLOG!AT$27:AT$1500),0)</f>
        <v>0</v>
      </c>
      <c r="AX108" s="83"/>
      <c r="AY108" s="83"/>
      <c r="AZ108" s="83">
        <f>IFERROR($E108*SUMIF(DAILYLOG!AV$27:AV$1500,$C108,DAILYLOG!AW$27:AW$1500),0)</f>
        <v>0</v>
      </c>
      <c r="BA108" s="83"/>
      <c r="BB108" s="83"/>
      <c r="BC108" s="83">
        <f>IFERROR($E108*SUMIF(DAILYLOG!AY$27:AY$1500,$C108,DAILYLOG!AZ$27:AZ$1500),0)</f>
        <v>0</v>
      </c>
      <c r="BD108" s="83"/>
      <c r="BE108" s="83"/>
      <c r="BF108" s="83">
        <f>IFERROR($E108*SUMIF(DAILYLOG!BB$27:BB$1500,$C108,DAILYLOG!BC$27:BC$1500),0)</f>
        <v>0</v>
      </c>
      <c r="BG108" s="83"/>
      <c r="BH108" s="83"/>
      <c r="BI108" s="83">
        <f>IFERROR($E108*SUMIF(DAILYLOG!BE$27:BE$1500,$C108,DAILYLOG!BF$27:BF$1500),0)</f>
        <v>0</v>
      </c>
      <c r="BJ108" s="83"/>
      <c r="BK108" s="83"/>
      <c r="BL108" s="83">
        <f>IFERROR($E108*SUMIF(DAILYLOG!BH$27:BH$1500,$C108,DAILYLOG!BI$27:BI$1500),0)</f>
        <v>0</v>
      </c>
      <c r="BM108" s="83"/>
      <c r="BN108" s="83"/>
      <c r="BO108" s="83">
        <f>IFERROR($E108*SUMIF(DAILYLOG!BK$27:BK$1500,$C108,DAILYLOG!BL$27:BL$1500),0)</f>
        <v>0</v>
      </c>
      <c r="BP108" s="83"/>
      <c r="BQ108" s="83"/>
      <c r="BR108" s="83">
        <f>IFERROR($E108*SUMIF(DAILYLOG!BN$27:BN$1500,$C108,DAILYLOG!BO$27:BO$1500),0)</f>
        <v>0</v>
      </c>
      <c r="BS108" s="83"/>
      <c r="BT108" s="83"/>
      <c r="BU108" s="83">
        <f>IFERROR($E108*SUMIF(DAILYLOG!BQ$27:BQ$1500,$C108,DAILYLOG!BR$27:BR$1500),0)</f>
        <v>0</v>
      </c>
      <c r="BV108" s="83"/>
      <c r="BW108" s="83"/>
      <c r="BX108" s="83">
        <f>IFERROR($E108*SUMIF(DAILYLOG!BT$27:BT$1500,$C108,DAILYLOG!BU$27:BU$1500),0)</f>
        <v>0</v>
      </c>
      <c r="BY108" s="83"/>
      <c r="BZ108" s="83"/>
      <c r="CA108" s="83">
        <f>IFERROR($E108*SUMIF(DAILYLOG!BW$27:BW$1500,$C108,DAILYLOG!BX$27:BX$1500),0)</f>
        <v>0</v>
      </c>
      <c r="CB108" s="83"/>
      <c r="CC108" s="83"/>
      <c r="CD108" s="83">
        <f>IFERROR($E108*SUMIF(DAILYLOG!BZ$27:BZ$1500,$C108,DAILYLOG!CA$27:CA$1500),0)</f>
        <v>0</v>
      </c>
      <c r="CE108" s="83"/>
      <c r="CF108" s="83"/>
      <c r="CG108" s="83">
        <f>IFERROR($E108*SUMIF(DAILYLOG!CC$27:CC$1500,$C108,DAILYLOG!CD$27:CD$1500),0)</f>
        <v>0</v>
      </c>
      <c r="CH108" s="83"/>
      <c r="CI108" s="83"/>
      <c r="CJ108" s="83">
        <f>IFERROR($E108*SUMIF(DAILYLOG!CF$27:CF$1500,$C108,DAILYLOG!CG$27:CG$1500),0)</f>
        <v>0</v>
      </c>
      <c r="CK108" s="83"/>
      <c r="CL108" s="83"/>
      <c r="CM108" s="83">
        <f>IFERROR($E108*SUMIF(DAILYLOG!CI$27:CI$1500,$C108,DAILYLOG!CJ$27:CJ$1500),0)</f>
        <v>0</v>
      </c>
      <c r="CN108" s="83"/>
      <c r="CO108" s="83"/>
      <c r="CP108" s="83">
        <f>IFERROR($E108*SUMIF(DAILYLOG!CL$27:CL$1500,$C108,DAILYLOG!CM$27:CM$1500),0)</f>
        <v>0</v>
      </c>
      <c r="CQ108" s="83"/>
      <c r="CR108" s="83"/>
      <c r="CS108" s="83">
        <f>IFERROR($E108*SUMIF(DAILYLOG!CO$27:CO$1500,$C108,DAILYLOG!CP$27:CP$1500),0)</f>
        <v>0</v>
      </c>
      <c r="CT108" s="124"/>
    </row>
    <row r="109" spans="2:98" s="125" customFormat="1" ht="16.5" customHeight="1" outlineLevel="1">
      <c r="B109" s="130"/>
      <c r="C109" s="132" t="s">
        <v>854</v>
      </c>
      <c r="D109" s="136" t="s">
        <v>6</v>
      </c>
      <c r="E109" s="137">
        <v>1</v>
      </c>
      <c r="F109" s="135">
        <f t="shared" si="9"/>
        <v>0</v>
      </c>
      <c r="G109" s="83">
        <f>IFERROR($E109*SUMIF(DAILYLOG!C$27:C$1500,$C109,DAILYLOG!D$27:D$1500),0)</f>
        <v>0</v>
      </c>
      <c r="H109" s="83"/>
      <c r="I109" s="83"/>
      <c r="J109" s="83">
        <f>IFERROR($E109*SUMIF(DAILYLOG!F$27:F$1500,$C109,DAILYLOG!G$27:G$1500),0)</f>
        <v>0</v>
      </c>
      <c r="K109" s="83"/>
      <c r="L109" s="83"/>
      <c r="M109" s="83">
        <f>IFERROR($E109*SUMIF(DAILYLOG!I$27:I$1500,$C109,DAILYLOG!J$27:J$1500),0)</f>
        <v>0</v>
      </c>
      <c r="N109" s="83"/>
      <c r="O109" s="83"/>
      <c r="P109" s="83">
        <f>IFERROR($E109*SUMIF(DAILYLOG!L$27:L$1500,$C109,DAILYLOG!M$27:M$1500),0)</f>
        <v>0</v>
      </c>
      <c r="Q109" s="83"/>
      <c r="R109" s="83"/>
      <c r="S109" s="83">
        <f>IFERROR($E109*SUMIF(DAILYLOG!O$27:O$1500,$C109,DAILYLOG!P$27:P$1500),0)</f>
        <v>0</v>
      </c>
      <c r="T109" s="83"/>
      <c r="U109" s="83"/>
      <c r="V109" s="83">
        <f>IFERROR($E109*SUMIF(DAILYLOG!R$27:R$1500,$C109,DAILYLOG!S$27:S$1500),0)</f>
        <v>0</v>
      </c>
      <c r="W109" s="83"/>
      <c r="X109" s="83"/>
      <c r="Y109" s="83">
        <f>IFERROR($E109*SUMIF(DAILYLOG!U$27:U$1500,$C109,DAILYLOG!V$27:V$1500),0)</f>
        <v>0</v>
      </c>
      <c r="Z109" s="83"/>
      <c r="AA109" s="83"/>
      <c r="AB109" s="83">
        <f>IFERROR($E109*SUMIF(DAILYLOG!X$27:X$1500,$C109,DAILYLOG!Y$27:Y$1500),0)</f>
        <v>0</v>
      </c>
      <c r="AC109" s="83"/>
      <c r="AD109" s="83"/>
      <c r="AE109" s="83">
        <f>IFERROR($E109*SUMIF(DAILYLOG!AA$27:AA$1500,$C109,DAILYLOG!AB$27:AB$1500),0)</f>
        <v>0</v>
      </c>
      <c r="AF109" s="83"/>
      <c r="AG109" s="83"/>
      <c r="AH109" s="83">
        <f>IFERROR($E109*SUMIF(DAILYLOG!AD$27:AD$1500,$C109,DAILYLOG!AE$27:AE$1500),0)</f>
        <v>0</v>
      </c>
      <c r="AI109" s="83"/>
      <c r="AJ109" s="83"/>
      <c r="AK109" s="83">
        <f>IFERROR($E109*SUMIF(DAILYLOG!AG$27:AG$1500,$C109,DAILYLOG!AH$27:AH$1500),0)</f>
        <v>0</v>
      </c>
      <c r="AL109" s="83"/>
      <c r="AM109" s="83"/>
      <c r="AN109" s="83">
        <f>IFERROR($E109*SUMIF(DAILYLOG!AJ$27:AJ$1500,$C109,DAILYLOG!AK$27:AK$1500),0)</f>
        <v>0</v>
      </c>
      <c r="AO109" s="83"/>
      <c r="AP109" s="83"/>
      <c r="AQ109" s="83">
        <f>IFERROR($E109*SUMIF(DAILYLOG!AM$27:AM$1500,$C109,DAILYLOG!AN$27:AN$1500),0)</f>
        <v>0</v>
      </c>
      <c r="AR109" s="83"/>
      <c r="AS109" s="83"/>
      <c r="AT109" s="83">
        <f>IFERROR($E109*SUMIF(DAILYLOG!AP$27:AP$1500,$C109,DAILYLOG!AQ$27:AQ$1500),0)</f>
        <v>0</v>
      </c>
      <c r="AU109" s="83"/>
      <c r="AV109" s="83"/>
      <c r="AW109" s="83">
        <f>IFERROR($E109*SUMIF(DAILYLOG!AS$27:AS$1500,$C109,DAILYLOG!AT$27:AT$1500),0)</f>
        <v>0</v>
      </c>
      <c r="AX109" s="83"/>
      <c r="AY109" s="83"/>
      <c r="AZ109" s="83">
        <f>IFERROR($E109*SUMIF(DAILYLOG!AV$27:AV$1500,$C109,DAILYLOG!AW$27:AW$1500),0)</f>
        <v>0</v>
      </c>
      <c r="BA109" s="83"/>
      <c r="BB109" s="83"/>
      <c r="BC109" s="83">
        <f>IFERROR($E109*SUMIF(DAILYLOG!AY$27:AY$1500,$C109,DAILYLOG!AZ$27:AZ$1500),0)</f>
        <v>0</v>
      </c>
      <c r="BD109" s="83"/>
      <c r="BE109" s="83"/>
      <c r="BF109" s="83">
        <f>IFERROR($E109*SUMIF(DAILYLOG!BB$27:BB$1500,$C109,DAILYLOG!BC$27:BC$1500),0)</f>
        <v>0</v>
      </c>
      <c r="BG109" s="83"/>
      <c r="BH109" s="83"/>
      <c r="BI109" s="83">
        <f>IFERROR($E109*SUMIF(DAILYLOG!BE$27:BE$1500,$C109,DAILYLOG!BF$27:BF$1500),0)</f>
        <v>0</v>
      </c>
      <c r="BJ109" s="83"/>
      <c r="BK109" s="83"/>
      <c r="BL109" s="83">
        <f>IFERROR($E109*SUMIF(DAILYLOG!BH$27:BH$1500,$C109,DAILYLOG!BI$27:BI$1500),0)</f>
        <v>0</v>
      </c>
      <c r="BM109" s="83"/>
      <c r="BN109" s="83"/>
      <c r="BO109" s="83">
        <f>IFERROR($E109*SUMIF(DAILYLOG!BK$27:BK$1500,$C109,DAILYLOG!BL$27:BL$1500),0)</f>
        <v>0</v>
      </c>
      <c r="BP109" s="83"/>
      <c r="BQ109" s="83"/>
      <c r="BR109" s="83">
        <f>IFERROR($E109*SUMIF(DAILYLOG!BN$27:BN$1500,$C109,DAILYLOG!BO$27:BO$1500),0)</f>
        <v>0</v>
      </c>
      <c r="BS109" s="83"/>
      <c r="BT109" s="83"/>
      <c r="BU109" s="83">
        <f>IFERROR($E109*SUMIF(DAILYLOG!BQ$27:BQ$1500,$C109,DAILYLOG!BR$27:BR$1500),0)</f>
        <v>0</v>
      </c>
      <c r="BV109" s="83"/>
      <c r="BW109" s="83"/>
      <c r="BX109" s="83">
        <f>IFERROR($E109*SUMIF(DAILYLOG!BT$27:BT$1500,$C109,DAILYLOG!BU$27:BU$1500),0)</f>
        <v>0</v>
      </c>
      <c r="BY109" s="83"/>
      <c r="BZ109" s="83"/>
      <c r="CA109" s="83">
        <f>IFERROR($E109*SUMIF(DAILYLOG!BW$27:BW$1500,$C109,DAILYLOG!BX$27:BX$1500),0)</f>
        <v>0</v>
      </c>
      <c r="CB109" s="83"/>
      <c r="CC109" s="83"/>
      <c r="CD109" s="83">
        <f>IFERROR($E109*SUMIF(DAILYLOG!BZ$27:BZ$1500,$C109,DAILYLOG!CA$27:CA$1500),0)</f>
        <v>0</v>
      </c>
      <c r="CE109" s="83"/>
      <c r="CF109" s="83"/>
      <c r="CG109" s="83">
        <f>IFERROR($E109*SUMIF(DAILYLOG!CC$27:CC$1500,$C109,DAILYLOG!CD$27:CD$1500),0)</f>
        <v>0</v>
      </c>
      <c r="CH109" s="83"/>
      <c r="CI109" s="83"/>
      <c r="CJ109" s="83">
        <f>IFERROR($E109*SUMIF(DAILYLOG!CF$27:CF$1500,$C109,DAILYLOG!CG$27:CG$1500),0)</f>
        <v>0</v>
      </c>
      <c r="CK109" s="83"/>
      <c r="CL109" s="83"/>
      <c r="CM109" s="83">
        <f>IFERROR($E109*SUMIF(DAILYLOG!CI$27:CI$1500,$C109,DAILYLOG!CJ$27:CJ$1500),0)</f>
        <v>0</v>
      </c>
      <c r="CN109" s="83"/>
      <c r="CO109" s="83"/>
      <c r="CP109" s="83">
        <f>IFERROR($E109*SUMIF(DAILYLOG!CL$27:CL$1500,$C109,DAILYLOG!CM$27:CM$1500),0)</f>
        <v>0</v>
      </c>
      <c r="CQ109" s="83"/>
      <c r="CR109" s="83"/>
      <c r="CS109" s="83">
        <f>IFERROR($E109*SUMIF(DAILYLOG!CO$27:CO$1500,$C109,DAILYLOG!CP$27:CP$1500),0)</f>
        <v>0</v>
      </c>
      <c r="CT109" s="124"/>
    </row>
    <row r="110" spans="2:98" s="125" customFormat="1" ht="16.5" customHeight="1" outlineLevel="1">
      <c r="B110" s="130"/>
      <c r="C110" s="132" t="s">
        <v>855</v>
      </c>
      <c r="D110" s="136" t="s">
        <v>6</v>
      </c>
      <c r="E110" s="137">
        <v>1</v>
      </c>
      <c r="F110" s="135">
        <f t="shared" si="9"/>
        <v>0</v>
      </c>
      <c r="G110" s="83">
        <f>IFERROR($E110*SUMIF(DAILYLOG!C$27:C$1500,$C110,DAILYLOG!D$27:D$1500),0)</f>
        <v>0</v>
      </c>
      <c r="H110" s="83"/>
      <c r="I110" s="83"/>
      <c r="J110" s="83">
        <f>IFERROR($E110*SUMIF(DAILYLOG!F$27:F$1500,$C110,DAILYLOG!G$27:G$1500),0)</f>
        <v>0</v>
      </c>
      <c r="K110" s="83"/>
      <c r="L110" s="83"/>
      <c r="M110" s="83">
        <f>IFERROR($E110*SUMIF(DAILYLOG!I$27:I$1500,$C110,DAILYLOG!J$27:J$1500),0)</f>
        <v>0</v>
      </c>
      <c r="N110" s="83"/>
      <c r="O110" s="83"/>
      <c r="P110" s="83">
        <f>IFERROR($E110*SUMIF(DAILYLOG!L$27:L$1500,$C110,DAILYLOG!M$27:M$1500),0)</f>
        <v>0</v>
      </c>
      <c r="Q110" s="83"/>
      <c r="R110" s="83"/>
      <c r="S110" s="83">
        <f>IFERROR($E110*SUMIF(DAILYLOG!O$27:O$1500,$C110,DAILYLOG!P$27:P$1500),0)</f>
        <v>0</v>
      </c>
      <c r="T110" s="83"/>
      <c r="U110" s="83"/>
      <c r="V110" s="83">
        <f>IFERROR($E110*SUMIF(DAILYLOG!R$27:R$1500,$C110,DAILYLOG!S$27:S$1500),0)</f>
        <v>0</v>
      </c>
      <c r="W110" s="83"/>
      <c r="X110" s="83"/>
      <c r="Y110" s="83">
        <f>IFERROR($E110*SUMIF(DAILYLOG!U$27:U$1500,$C110,DAILYLOG!V$27:V$1500),0)</f>
        <v>0</v>
      </c>
      <c r="Z110" s="83"/>
      <c r="AA110" s="83"/>
      <c r="AB110" s="83">
        <f>IFERROR($E110*SUMIF(DAILYLOG!X$27:X$1500,$C110,DAILYLOG!Y$27:Y$1500),0)</f>
        <v>0</v>
      </c>
      <c r="AC110" s="83"/>
      <c r="AD110" s="83"/>
      <c r="AE110" s="83">
        <f>IFERROR($E110*SUMIF(DAILYLOG!AA$27:AA$1500,$C110,DAILYLOG!AB$27:AB$1500),0)</f>
        <v>0</v>
      </c>
      <c r="AF110" s="83"/>
      <c r="AG110" s="83"/>
      <c r="AH110" s="83">
        <f>IFERROR($E110*SUMIF(DAILYLOG!AD$27:AD$1500,$C110,DAILYLOG!AE$27:AE$1500),0)</f>
        <v>0</v>
      </c>
      <c r="AI110" s="83"/>
      <c r="AJ110" s="83"/>
      <c r="AK110" s="83">
        <f>IFERROR($E110*SUMIF(DAILYLOG!AG$27:AG$1500,$C110,DAILYLOG!AH$27:AH$1500),0)</f>
        <v>0</v>
      </c>
      <c r="AL110" s="83"/>
      <c r="AM110" s="83"/>
      <c r="AN110" s="83">
        <f>IFERROR($E110*SUMIF(DAILYLOG!AJ$27:AJ$1500,$C110,DAILYLOG!AK$27:AK$1500),0)</f>
        <v>0</v>
      </c>
      <c r="AO110" s="83"/>
      <c r="AP110" s="83"/>
      <c r="AQ110" s="83">
        <f>IFERROR($E110*SUMIF(DAILYLOG!AM$27:AM$1500,$C110,DAILYLOG!AN$27:AN$1500),0)</f>
        <v>0</v>
      </c>
      <c r="AR110" s="83"/>
      <c r="AS110" s="83"/>
      <c r="AT110" s="83">
        <f>IFERROR($E110*SUMIF(DAILYLOG!AP$27:AP$1500,$C110,DAILYLOG!AQ$27:AQ$1500),0)</f>
        <v>0</v>
      </c>
      <c r="AU110" s="83"/>
      <c r="AV110" s="83"/>
      <c r="AW110" s="83">
        <f>IFERROR($E110*SUMIF(DAILYLOG!AS$27:AS$1500,$C110,DAILYLOG!AT$27:AT$1500),0)</f>
        <v>0</v>
      </c>
      <c r="AX110" s="83"/>
      <c r="AY110" s="83"/>
      <c r="AZ110" s="83">
        <f>IFERROR($E110*SUMIF(DAILYLOG!AV$27:AV$1500,$C110,DAILYLOG!AW$27:AW$1500),0)</f>
        <v>0</v>
      </c>
      <c r="BA110" s="83"/>
      <c r="BB110" s="83"/>
      <c r="BC110" s="83">
        <f>IFERROR($E110*SUMIF(DAILYLOG!AY$27:AY$1500,$C110,DAILYLOG!AZ$27:AZ$1500),0)</f>
        <v>0</v>
      </c>
      <c r="BD110" s="83"/>
      <c r="BE110" s="83"/>
      <c r="BF110" s="83">
        <f>IFERROR($E110*SUMIF(DAILYLOG!BB$27:BB$1500,$C110,DAILYLOG!BC$27:BC$1500),0)</f>
        <v>0</v>
      </c>
      <c r="BG110" s="83"/>
      <c r="BH110" s="83"/>
      <c r="BI110" s="83">
        <f>IFERROR($E110*SUMIF(DAILYLOG!BE$27:BE$1500,$C110,DAILYLOG!BF$27:BF$1500),0)</f>
        <v>0</v>
      </c>
      <c r="BJ110" s="83"/>
      <c r="BK110" s="83"/>
      <c r="BL110" s="83">
        <f>IFERROR($E110*SUMIF(DAILYLOG!BH$27:BH$1500,$C110,DAILYLOG!BI$27:BI$1500),0)</f>
        <v>0</v>
      </c>
      <c r="BM110" s="83"/>
      <c r="BN110" s="83"/>
      <c r="BO110" s="83">
        <f>IFERROR($E110*SUMIF(DAILYLOG!BK$27:BK$1500,$C110,DAILYLOG!BL$27:BL$1500),0)</f>
        <v>0</v>
      </c>
      <c r="BP110" s="83"/>
      <c r="BQ110" s="83"/>
      <c r="BR110" s="83">
        <f>IFERROR($E110*SUMIF(DAILYLOG!BN$27:BN$1500,$C110,DAILYLOG!BO$27:BO$1500),0)</f>
        <v>0</v>
      </c>
      <c r="BS110" s="83"/>
      <c r="BT110" s="83"/>
      <c r="BU110" s="83">
        <f>IFERROR($E110*SUMIF(DAILYLOG!BQ$27:BQ$1500,$C110,DAILYLOG!BR$27:BR$1500),0)</f>
        <v>0</v>
      </c>
      <c r="BV110" s="83"/>
      <c r="BW110" s="83"/>
      <c r="BX110" s="83">
        <f>IFERROR($E110*SUMIF(DAILYLOG!BT$27:BT$1500,$C110,DAILYLOG!BU$27:BU$1500),0)</f>
        <v>0</v>
      </c>
      <c r="BY110" s="83"/>
      <c r="BZ110" s="83"/>
      <c r="CA110" s="83">
        <f>IFERROR($E110*SUMIF(DAILYLOG!BW$27:BW$1500,$C110,DAILYLOG!BX$27:BX$1500),0)</f>
        <v>0</v>
      </c>
      <c r="CB110" s="83"/>
      <c r="CC110" s="83"/>
      <c r="CD110" s="83">
        <f>IFERROR($E110*SUMIF(DAILYLOG!BZ$27:BZ$1500,$C110,DAILYLOG!CA$27:CA$1500),0)</f>
        <v>0</v>
      </c>
      <c r="CE110" s="83"/>
      <c r="CF110" s="83"/>
      <c r="CG110" s="83">
        <f>IFERROR($E110*SUMIF(DAILYLOG!CC$27:CC$1500,$C110,DAILYLOG!CD$27:CD$1500),0)</f>
        <v>0</v>
      </c>
      <c r="CH110" s="83"/>
      <c r="CI110" s="83"/>
      <c r="CJ110" s="83">
        <f>IFERROR($E110*SUMIF(DAILYLOG!CF$27:CF$1500,$C110,DAILYLOG!CG$27:CG$1500),0)</f>
        <v>0</v>
      </c>
      <c r="CK110" s="83"/>
      <c r="CL110" s="83"/>
      <c r="CM110" s="83">
        <f>IFERROR($E110*SUMIF(DAILYLOG!CI$27:CI$1500,$C110,DAILYLOG!CJ$27:CJ$1500),0)</f>
        <v>0</v>
      </c>
      <c r="CN110" s="83"/>
      <c r="CO110" s="83"/>
      <c r="CP110" s="83">
        <f>IFERROR($E110*SUMIF(DAILYLOG!CL$27:CL$1500,$C110,DAILYLOG!CM$27:CM$1500),0)</f>
        <v>0</v>
      </c>
      <c r="CQ110" s="83"/>
      <c r="CR110" s="83"/>
      <c r="CS110" s="83">
        <f>IFERROR($E110*SUMIF(DAILYLOG!CO$27:CO$1500,$C110,DAILYLOG!CP$27:CP$1500),0)</f>
        <v>0</v>
      </c>
      <c r="CT110" s="124"/>
    </row>
    <row r="111" spans="2:98" s="125" customFormat="1" ht="16.5" customHeight="1" outlineLevel="1">
      <c r="B111" s="130"/>
      <c r="C111" s="132" t="s">
        <v>856</v>
      </c>
      <c r="D111" s="136" t="s">
        <v>6</v>
      </c>
      <c r="E111" s="137">
        <v>1</v>
      </c>
      <c r="F111" s="135">
        <f t="shared" si="9"/>
        <v>0</v>
      </c>
      <c r="G111" s="83">
        <f>IFERROR($E111*SUMIF(DAILYLOG!C$27:C$1500,$C111,DAILYLOG!D$27:D$1500),0)</f>
        <v>0</v>
      </c>
      <c r="H111" s="83"/>
      <c r="I111" s="83"/>
      <c r="J111" s="83">
        <f>IFERROR($E111*SUMIF(DAILYLOG!F$27:F$1500,$C111,DAILYLOG!G$27:G$1500),0)</f>
        <v>0</v>
      </c>
      <c r="K111" s="83"/>
      <c r="L111" s="83"/>
      <c r="M111" s="83">
        <f>IFERROR($E111*SUMIF(DAILYLOG!I$27:I$1500,$C111,DAILYLOG!J$27:J$1500),0)</f>
        <v>0</v>
      </c>
      <c r="N111" s="83"/>
      <c r="O111" s="83"/>
      <c r="P111" s="83">
        <f>IFERROR($E111*SUMIF(DAILYLOG!L$27:L$1500,$C111,DAILYLOG!M$27:M$1500),0)</f>
        <v>0</v>
      </c>
      <c r="Q111" s="83"/>
      <c r="R111" s="83"/>
      <c r="S111" s="83">
        <f>IFERROR($E111*SUMIF(DAILYLOG!O$27:O$1500,$C111,DAILYLOG!P$27:P$1500),0)</f>
        <v>0</v>
      </c>
      <c r="T111" s="83"/>
      <c r="U111" s="83"/>
      <c r="V111" s="83">
        <f>IFERROR($E111*SUMIF(DAILYLOG!R$27:R$1500,$C111,DAILYLOG!S$27:S$1500),0)</f>
        <v>0</v>
      </c>
      <c r="W111" s="83"/>
      <c r="X111" s="83"/>
      <c r="Y111" s="83">
        <f>IFERROR($E111*SUMIF(DAILYLOG!U$27:U$1500,$C111,DAILYLOG!V$27:V$1500),0)</f>
        <v>0</v>
      </c>
      <c r="Z111" s="83"/>
      <c r="AA111" s="83"/>
      <c r="AB111" s="83">
        <f>IFERROR($E111*SUMIF(DAILYLOG!X$27:X$1500,$C111,DAILYLOG!Y$27:Y$1500),0)</f>
        <v>0</v>
      </c>
      <c r="AC111" s="83"/>
      <c r="AD111" s="83"/>
      <c r="AE111" s="83">
        <f>IFERROR($E111*SUMIF(DAILYLOG!AA$27:AA$1500,$C111,DAILYLOG!AB$27:AB$1500),0)</f>
        <v>0</v>
      </c>
      <c r="AF111" s="83"/>
      <c r="AG111" s="83"/>
      <c r="AH111" s="83">
        <f>IFERROR($E111*SUMIF(DAILYLOG!AD$27:AD$1500,$C111,DAILYLOG!AE$27:AE$1500),0)</f>
        <v>0</v>
      </c>
      <c r="AI111" s="83"/>
      <c r="AJ111" s="83"/>
      <c r="AK111" s="83">
        <f>IFERROR($E111*SUMIF(DAILYLOG!AG$27:AG$1500,$C111,DAILYLOG!AH$27:AH$1500),0)</f>
        <v>0</v>
      </c>
      <c r="AL111" s="83"/>
      <c r="AM111" s="83"/>
      <c r="AN111" s="83">
        <f>IFERROR($E111*SUMIF(DAILYLOG!AJ$27:AJ$1500,$C111,DAILYLOG!AK$27:AK$1500),0)</f>
        <v>0</v>
      </c>
      <c r="AO111" s="83"/>
      <c r="AP111" s="83"/>
      <c r="AQ111" s="83">
        <f>IFERROR($E111*SUMIF(DAILYLOG!AM$27:AM$1500,$C111,DAILYLOG!AN$27:AN$1500),0)</f>
        <v>0</v>
      </c>
      <c r="AR111" s="83"/>
      <c r="AS111" s="83"/>
      <c r="AT111" s="83">
        <f>IFERROR($E111*SUMIF(DAILYLOG!AP$27:AP$1500,$C111,DAILYLOG!AQ$27:AQ$1500),0)</f>
        <v>0</v>
      </c>
      <c r="AU111" s="83"/>
      <c r="AV111" s="83"/>
      <c r="AW111" s="83">
        <f>IFERROR($E111*SUMIF(DAILYLOG!AS$27:AS$1500,$C111,DAILYLOG!AT$27:AT$1500),0)</f>
        <v>0</v>
      </c>
      <c r="AX111" s="83"/>
      <c r="AY111" s="83"/>
      <c r="AZ111" s="83">
        <f>IFERROR($E111*SUMIF(DAILYLOG!AV$27:AV$1500,$C111,DAILYLOG!AW$27:AW$1500),0)</f>
        <v>0</v>
      </c>
      <c r="BA111" s="83"/>
      <c r="BB111" s="83"/>
      <c r="BC111" s="83">
        <f>IFERROR($E111*SUMIF(DAILYLOG!AY$27:AY$1500,$C111,DAILYLOG!AZ$27:AZ$1500),0)</f>
        <v>0</v>
      </c>
      <c r="BD111" s="83"/>
      <c r="BE111" s="83"/>
      <c r="BF111" s="83">
        <f>IFERROR($E111*SUMIF(DAILYLOG!BB$27:BB$1500,$C111,DAILYLOG!BC$27:BC$1500),0)</f>
        <v>0</v>
      </c>
      <c r="BG111" s="83"/>
      <c r="BH111" s="83"/>
      <c r="BI111" s="83">
        <f>IFERROR($E111*SUMIF(DAILYLOG!BE$27:BE$1500,$C111,DAILYLOG!BF$27:BF$1500),0)</f>
        <v>0</v>
      </c>
      <c r="BJ111" s="83"/>
      <c r="BK111" s="83"/>
      <c r="BL111" s="83">
        <f>IFERROR($E111*SUMIF(DAILYLOG!BH$27:BH$1500,$C111,DAILYLOG!BI$27:BI$1500),0)</f>
        <v>0</v>
      </c>
      <c r="BM111" s="83"/>
      <c r="BN111" s="83"/>
      <c r="BO111" s="83">
        <f>IFERROR($E111*SUMIF(DAILYLOG!BK$27:BK$1500,$C111,DAILYLOG!BL$27:BL$1500),0)</f>
        <v>0</v>
      </c>
      <c r="BP111" s="83"/>
      <c r="BQ111" s="83"/>
      <c r="BR111" s="83">
        <f>IFERROR($E111*SUMIF(DAILYLOG!BN$27:BN$1500,$C111,DAILYLOG!BO$27:BO$1500),0)</f>
        <v>0</v>
      </c>
      <c r="BS111" s="83"/>
      <c r="BT111" s="83"/>
      <c r="BU111" s="83">
        <f>IFERROR($E111*SUMIF(DAILYLOG!BQ$27:BQ$1500,$C111,DAILYLOG!BR$27:BR$1500),0)</f>
        <v>0</v>
      </c>
      <c r="BV111" s="83"/>
      <c r="BW111" s="83"/>
      <c r="BX111" s="83">
        <f>IFERROR($E111*SUMIF(DAILYLOG!BT$27:BT$1500,$C111,DAILYLOG!BU$27:BU$1500),0)</f>
        <v>0</v>
      </c>
      <c r="BY111" s="83"/>
      <c r="BZ111" s="83"/>
      <c r="CA111" s="83">
        <f>IFERROR($E111*SUMIF(DAILYLOG!BW$27:BW$1500,$C111,DAILYLOG!BX$27:BX$1500),0)</f>
        <v>0</v>
      </c>
      <c r="CB111" s="83"/>
      <c r="CC111" s="83"/>
      <c r="CD111" s="83">
        <f>IFERROR($E111*SUMIF(DAILYLOG!BZ$27:BZ$1500,$C111,DAILYLOG!CA$27:CA$1500),0)</f>
        <v>0</v>
      </c>
      <c r="CE111" s="83"/>
      <c r="CF111" s="83"/>
      <c r="CG111" s="83">
        <f>IFERROR($E111*SUMIF(DAILYLOG!CC$27:CC$1500,$C111,DAILYLOG!CD$27:CD$1500),0)</f>
        <v>0</v>
      </c>
      <c r="CH111" s="83"/>
      <c r="CI111" s="83"/>
      <c r="CJ111" s="83">
        <f>IFERROR($E111*SUMIF(DAILYLOG!CF$27:CF$1500,$C111,DAILYLOG!CG$27:CG$1500),0)</f>
        <v>0</v>
      </c>
      <c r="CK111" s="83"/>
      <c r="CL111" s="83"/>
      <c r="CM111" s="83">
        <f>IFERROR($E111*SUMIF(DAILYLOG!CI$27:CI$1500,$C111,DAILYLOG!CJ$27:CJ$1500),0)</f>
        <v>0</v>
      </c>
      <c r="CN111" s="83"/>
      <c r="CO111" s="83"/>
      <c r="CP111" s="83">
        <f>IFERROR($E111*SUMIF(DAILYLOG!CL$27:CL$1500,$C111,DAILYLOG!CM$27:CM$1500),0)</f>
        <v>0</v>
      </c>
      <c r="CQ111" s="83"/>
      <c r="CR111" s="83"/>
      <c r="CS111" s="83">
        <f>IFERROR($E111*SUMIF(DAILYLOG!CO$27:CO$1500,$C111,DAILYLOG!CP$27:CP$1500),0)</f>
        <v>0</v>
      </c>
      <c r="CT111" s="124"/>
    </row>
    <row r="112" spans="2:98" s="125" customFormat="1" ht="16.5" customHeight="1" outlineLevel="1">
      <c r="B112" s="130"/>
      <c r="C112" s="132" t="s">
        <v>857</v>
      </c>
      <c r="D112" s="136" t="s">
        <v>6</v>
      </c>
      <c r="E112" s="137">
        <v>1</v>
      </c>
      <c r="F112" s="135">
        <f t="shared" si="9"/>
        <v>0</v>
      </c>
      <c r="G112" s="83">
        <f>IFERROR($E112*SUMIF(DAILYLOG!C$27:C$1500,$C112,DAILYLOG!D$27:D$1500),0)</f>
        <v>0</v>
      </c>
      <c r="H112" s="83"/>
      <c r="I112" s="83"/>
      <c r="J112" s="83">
        <f>IFERROR($E112*SUMIF(DAILYLOG!F$27:F$1500,$C112,DAILYLOG!G$27:G$1500),0)</f>
        <v>0</v>
      </c>
      <c r="K112" s="83"/>
      <c r="L112" s="83"/>
      <c r="M112" s="83">
        <f>IFERROR($E112*SUMIF(DAILYLOG!I$27:I$1500,$C112,DAILYLOG!J$27:J$1500),0)</f>
        <v>0</v>
      </c>
      <c r="N112" s="83"/>
      <c r="O112" s="83"/>
      <c r="P112" s="83">
        <f>IFERROR($E112*SUMIF(DAILYLOG!L$27:L$1500,$C112,DAILYLOG!M$27:M$1500),0)</f>
        <v>0</v>
      </c>
      <c r="Q112" s="83"/>
      <c r="R112" s="83"/>
      <c r="S112" s="83">
        <f>IFERROR($E112*SUMIF(DAILYLOG!O$27:O$1500,$C112,DAILYLOG!P$27:P$1500),0)</f>
        <v>0</v>
      </c>
      <c r="T112" s="83"/>
      <c r="U112" s="83"/>
      <c r="V112" s="83">
        <f>IFERROR($E112*SUMIF(DAILYLOG!R$27:R$1500,$C112,DAILYLOG!S$27:S$1500),0)</f>
        <v>0</v>
      </c>
      <c r="W112" s="83"/>
      <c r="X112" s="83"/>
      <c r="Y112" s="83">
        <f>IFERROR($E112*SUMIF(DAILYLOG!U$27:U$1500,$C112,DAILYLOG!V$27:V$1500),0)</f>
        <v>0</v>
      </c>
      <c r="Z112" s="83"/>
      <c r="AA112" s="83"/>
      <c r="AB112" s="83">
        <f>IFERROR($E112*SUMIF(DAILYLOG!X$27:X$1500,$C112,DAILYLOG!Y$27:Y$1500),0)</f>
        <v>0</v>
      </c>
      <c r="AC112" s="83"/>
      <c r="AD112" s="83"/>
      <c r="AE112" s="83">
        <f>IFERROR($E112*SUMIF(DAILYLOG!AA$27:AA$1500,$C112,DAILYLOG!AB$27:AB$1500),0)</f>
        <v>0</v>
      </c>
      <c r="AF112" s="83"/>
      <c r="AG112" s="83"/>
      <c r="AH112" s="83">
        <f>IFERROR($E112*SUMIF(DAILYLOG!AD$27:AD$1500,$C112,DAILYLOG!AE$27:AE$1500),0)</f>
        <v>0</v>
      </c>
      <c r="AI112" s="83"/>
      <c r="AJ112" s="83"/>
      <c r="AK112" s="83">
        <f>IFERROR($E112*SUMIF(DAILYLOG!AG$27:AG$1500,$C112,DAILYLOG!AH$27:AH$1500),0)</f>
        <v>0</v>
      </c>
      <c r="AL112" s="83"/>
      <c r="AM112" s="83"/>
      <c r="AN112" s="83">
        <f>IFERROR($E112*SUMIF(DAILYLOG!AJ$27:AJ$1500,$C112,DAILYLOG!AK$27:AK$1500),0)</f>
        <v>0</v>
      </c>
      <c r="AO112" s="83"/>
      <c r="AP112" s="83"/>
      <c r="AQ112" s="83">
        <f>IFERROR($E112*SUMIF(DAILYLOG!AM$27:AM$1500,$C112,DAILYLOG!AN$27:AN$1500),0)</f>
        <v>0</v>
      </c>
      <c r="AR112" s="83"/>
      <c r="AS112" s="83"/>
      <c r="AT112" s="83">
        <f>IFERROR($E112*SUMIF(DAILYLOG!AP$27:AP$1500,$C112,DAILYLOG!AQ$27:AQ$1500),0)</f>
        <v>0</v>
      </c>
      <c r="AU112" s="83"/>
      <c r="AV112" s="83"/>
      <c r="AW112" s="83">
        <f>IFERROR($E112*SUMIF(DAILYLOG!AS$27:AS$1500,$C112,DAILYLOG!AT$27:AT$1500),0)</f>
        <v>0</v>
      </c>
      <c r="AX112" s="83"/>
      <c r="AY112" s="83"/>
      <c r="AZ112" s="83">
        <f>IFERROR($E112*SUMIF(DAILYLOG!AV$27:AV$1500,$C112,DAILYLOG!AW$27:AW$1500),0)</f>
        <v>0</v>
      </c>
      <c r="BA112" s="83"/>
      <c r="BB112" s="83"/>
      <c r="BC112" s="83">
        <f>IFERROR($E112*SUMIF(DAILYLOG!AY$27:AY$1500,$C112,DAILYLOG!AZ$27:AZ$1500),0)</f>
        <v>0</v>
      </c>
      <c r="BD112" s="83"/>
      <c r="BE112" s="83"/>
      <c r="BF112" s="83">
        <f>IFERROR($E112*SUMIF(DAILYLOG!BB$27:BB$1500,$C112,DAILYLOG!BC$27:BC$1500),0)</f>
        <v>0</v>
      </c>
      <c r="BG112" s="83"/>
      <c r="BH112" s="83"/>
      <c r="BI112" s="83">
        <f>IFERROR($E112*SUMIF(DAILYLOG!BE$27:BE$1500,$C112,DAILYLOG!BF$27:BF$1500),0)</f>
        <v>0</v>
      </c>
      <c r="BJ112" s="83"/>
      <c r="BK112" s="83"/>
      <c r="BL112" s="83">
        <f>IFERROR($E112*SUMIF(DAILYLOG!BH$27:BH$1500,$C112,DAILYLOG!BI$27:BI$1500),0)</f>
        <v>0</v>
      </c>
      <c r="BM112" s="83"/>
      <c r="BN112" s="83"/>
      <c r="BO112" s="83">
        <f>IFERROR($E112*SUMIF(DAILYLOG!BK$27:BK$1500,$C112,DAILYLOG!BL$27:BL$1500),0)</f>
        <v>0</v>
      </c>
      <c r="BP112" s="83"/>
      <c r="BQ112" s="83"/>
      <c r="BR112" s="83">
        <f>IFERROR($E112*SUMIF(DAILYLOG!BN$27:BN$1500,$C112,DAILYLOG!BO$27:BO$1500),0)</f>
        <v>0</v>
      </c>
      <c r="BS112" s="83"/>
      <c r="BT112" s="83"/>
      <c r="BU112" s="83">
        <f>IFERROR($E112*SUMIF(DAILYLOG!BQ$27:BQ$1500,$C112,DAILYLOG!BR$27:BR$1500),0)</f>
        <v>0</v>
      </c>
      <c r="BV112" s="83"/>
      <c r="BW112" s="83"/>
      <c r="BX112" s="83">
        <f>IFERROR($E112*SUMIF(DAILYLOG!BT$27:BT$1500,$C112,DAILYLOG!BU$27:BU$1500),0)</f>
        <v>0</v>
      </c>
      <c r="BY112" s="83"/>
      <c r="BZ112" s="83"/>
      <c r="CA112" s="83">
        <f>IFERROR($E112*SUMIF(DAILYLOG!BW$27:BW$1500,$C112,DAILYLOG!BX$27:BX$1500),0)</f>
        <v>0</v>
      </c>
      <c r="CB112" s="83"/>
      <c r="CC112" s="83"/>
      <c r="CD112" s="83">
        <f>IFERROR($E112*SUMIF(DAILYLOG!BZ$27:BZ$1500,$C112,DAILYLOG!CA$27:CA$1500),0)</f>
        <v>0</v>
      </c>
      <c r="CE112" s="83"/>
      <c r="CF112" s="83"/>
      <c r="CG112" s="83">
        <f>IFERROR($E112*SUMIF(DAILYLOG!CC$27:CC$1500,$C112,DAILYLOG!CD$27:CD$1500),0)</f>
        <v>0</v>
      </c>
      <c r="CH112" s="83"/>
      <c r="CI112" s="83"/>
      <c r="CJ112" s="83">
        <f>IFERROR($E112*SUMIF(DAILYLOG!CF$27:CF$1500,$C112,DAILYLOG!CG$27:CG$1500),0)</f>
        <v>0</v>
      </c>
      <c r="CK112" s="83"/>
      <c r="CL112" s="83"/>
      <c r="CM112" s="83">
        <f>IFERROR($E112*SUMIF(DAILYLOG!CI$27:CI$1500,$C112,DAILYLOG!CJ$27:CJ$1500),0)</f>
        <v>0</v>
      </c>
      <c r="CN112" s="83"/>
      <c r="CO112" s="83"/>
      <c r="CP112" s="83">
        <f>IFERROR($E112*SUMIF(DAILYLOG!CL$27:CL$1500,$C112,DAILYLOG!CM$27:CM$1500),0)</f>
        <v>0</v>
      </c>
      <c r="CQ112" s="83"/>
      <c r="CR112" s="83"/>
      <c r="CS112" s="83">
        <f>IFERROR($E112*SUMIF(DAILYLOG!CO$27:CO$1500,$C112,DAILYLOG!CP$27:CP$1500),0)</f>
        <v>0</v>
      </c>
      <c r="CT112" s="124"/>
    </row>
    <row r="113" spans="2:98" s="125" customFormat="1" ht="16.5" customHeight="1" outlineLevel="1">
      <c r="B113" s="130"/>
      <c r="C113" s="132" t="s">
        <v>858</v>
      </c>
      <c r="D113" s="136" t="s">
        <v>6</v>
      </c>
      <c r="E113" s="137">
        <v>1</v>
      </c>
      <c r="F113" s="135">
        <f t="shared" si="9"/>
        <v>0</v>
      </c>
      <c r="G113" s="83">
        <f>IFERROR($E113*SUMIF(DAILYLOG!C$27:C$1500,$C113,DAILYLOG!D$27:D$1500),0)</f>
        <v>0</v>
      </c>
      <c r="H113" s="83"/>
      <c r="I113" s="83"/>
      <c r="J113" s="83">
        <f>IFERROR($E113*SUMIF(DAILYLOG!F$27:F$1500,$C113,DAILYLOG!G$27:G$1500),0)</f>
        <v>0</v>
      </c>
      <c r="K113" s="83"/>
      <c r="L113" s="83"/>
      <c r="M113" s="83">
        <f>IFERROR($E113*SUMIF(DAILYLOG!I$27:I$1500,$C113,DAILYLOG!J$27:J$1500),0)</f>
        <v>0</v>
      </c>
      <c r="N113" s="83"/>
      <c r="O113" s="83"/>
      <c r="P113" s="83">
        <f>IFERROR($E113*SUMIF(DAILYLOG!L$27:L$1500,$C113,DAILYLOG!M$27:M$1500),0)</f>
        <v>0</v>
      </c>
      <c r="Q113" s="83"/>
      <c r="R113" s="83"/>
      <c r="S113" s="83">
        <f>IFERROR($E113*SUMIF(DAILYLOG!O$27:O$1500,$C113,DAILYLOG!P$27:P$1500),0)</f>
        <v>0</v>
      </c>
      <c r="T113" s="83"/>
      <c r="U113" s="83"/>
      <c r="V113" s="83">
        <f>IFERROR($E113*SUMIF(DAILYLOG!R$27:R$1500,$C113,DAILYLOG!S$27:S$1500),0)</f>
        <v>0</v>
      </c>
      <c r="W113" s="83"/>
      <c r="X113" s="83"/>
      <c r="Y113" s="83">
        <f>IFERROR($E113*SUMIF(DAILYLOG!U$27:U$1500,$C113,DAILYLOG!V$27:V$1500),0)</f>
        <v>0</v>
      </c>
      <c r="Z113" s="83"/>
      <c r="AA113" s="83"/>
      <c r="AB113" s="83">
        <f>IFERROR($E113*SUMIF(DAILYLOG!X$27:X$1500,$C113,DAILYLOG!Y$27:Y$1500),0)</f>
        <v>0</v>
      </c>
      <c r="AC113" s="83"/>
      <c r="AD113" s="83"/>
      <c r="AE113" s="83">
        <f>IFERROR($E113*SUMIF(DAILYLOG!AA$27:AA$1500,$C113,DAILYLOG!AB$27:AB$1500),0)</f>
        <v>0</v>
      </c>
      <c r="AF113" s="83"/>
      <c r="AG113" s="83"/>
      <c r="AH113" s="83">
        <f>IFERROR($E113*SUMIF(DAILYLOG!AD$27:AD$1500,$C113,DAILYLOG!AE$27:AE$1500),0)</f>
        <v>0</v>
      </c>
      <c r="AI113" s="83"/>
      <c r="AJ113" s="83"/>
      <c r="AK113" s="83">
        <f>IFERROR($E113*SUMIF(DAILYLOG!AG$27:AG$1500,$C113,DAILYLOG!AH$27:AH$1500),0)</f>
        <v>0</v>
      </c>
      <c r="AL113" s="83"/>
      <c r="AM113" s="83"/>
      <c r="AN113" s="83">
        <f>IFERROR($E113*SUMIF(DAILYLOG!AJ$27:AJ$1500,$C113,DAILYLOG!AK$27:AK$1500),0)</f>
        <v>0</v>
      </c>
      <c r="AO113" s="83"/>
      <c r="AP113" s="83"/>
      <c r="AQ113" s="83">
        <f>IFERROR($E113*SUMIF(DAILYLOG!AM$27:AM$1500,$C113,DAILYLOG!AN$27:AN$1500),0)</f>
        <v>0</v>
      </c>
      <c r="AR113" s="83"/>
      <c r="AS113" s="83"/>
      <c r="AT113" s="83">
        <f>IFERROR($E113*SUMIF(DAILYLOG!AP$27:AP$1500,$C113,DAILYLOG!AQ$27:AQ$1500),0)</f>
        <v>0</v>
      </c>
      <c r="AU113" s="83"/>
      <c r="AV113" s="83"/>
      <c r="AW113" s="83">
        <f>IFERROR($E113*SUMIF(DAILYLOG!AS$27:AS$1500,$C113,DAILYLOG!AT$27:AT$1500),0)</f>
        <v>0</v>
      </c>
      <c r="AX113" s="83"/>
      <c r="AY113" s="83"/>
      <c r="AZ113" s="83">
        <f>IFERROR($E113*SUMIF(DAILYLOG!AV$27:AV$1500,$C113,DAILYLOG!AW$27:AW$1500),0)</f>
        <v>0</v>
      </c>
      <c r="BA113" s="83"/>
      <c r="BB113" s="83"/>
      <c r="BC113" s="83">
        <f>IFERROR($E113*SUMIF(DAILYLOG!AY$27:AY$1500,$C113,DAILYLOG!AZ$27:AZ$1500),0)</f>
        <v>0</v>
      </c>
      <c r="BD113" s="83"/>
      <c r="BE113" s="83"/>
      <c r="BF113" s="83">
        <f>IFERROR($E113*SUMIF(DAILYLOG!BB$27:BB$1500,$C113,DAILYLOG!BC$27:BC$1500),0)</f>
        <v>0</v>
      </c>
      <c r="BG113" s="83"/>
      <c r="BH113" s="83"/>
      <c r="BI113" s="83">
        <f>IFERROR($E113*SUMIF(DAILYLOG!BE$27:BE$1500,$C113,DAILYLOG!BF$27:BF$1500),0)</f>
        <v>0</v>
      </c>
      <c r="BJ113" s="83"/>
      <c r="BK113" s="83"/>
      <c r="BL113" s="83">
        <f>IFERROR($E113*SUMIF(DAILYLOG!BH$27:BH$1500,$C113,DAILYLOG!BI$27:BI$1500),0)</f>
        <v>0</v>
      </c>
      <c r="BM113" s="83"/>
      <c r="BN113" s="83"/>
      <c r="BO113" s="83">
        <f>IFERROR($E113*SUMIF(DAILYLOG!BK$27:BK$1500,$C113,DAILYLOG!BL$27:BL$1500),0)</f>
        <v>0</v>
      </c>
      <c r="BP113" s="83"/>
      <c r="BQ113" s="83"/>
      <c r="BR113" s="83">
        <f>IFERROR($E113*SUMIF(DAILYLOG!BN$27:BN$1500,$C113,DAILYLOG!BO$27:BO$1500),0)</f>
        <v>0</v>
      </c>
      <c r="BS113" s="83"/>
      <c r="BT113" s="83"/>
      <c r="BU113" s="83">
        <f>IFERROR($E113*SUMIF(DAILYLOG!BQ$27:BQ$1500,$C113,DAILYLOG!BR$27:BR$1500),0)</f>
        <v>0</v>
      </c>
      <c r="BV113" s="83"/>
      <c r="BW113" s="83"/>
      <c r="BX113" s="83">
        <f>IFERROR($E113*SUMIF(DAILYLOG!BT$27:BT$1500,$C113,DAILYLOG!BU$27:BU$1500),0)</f>
        <v>0</v>
      </c>
      <c r="BY113" s="83"/>
      <c r="BZ113" s="83"/>
      <c r="CA113" s="83">
        <f>IFERROR($E113*SUMIF(DAILYLOG!BW$27:BW$1500,$C113,DAILYLOG!BX$27:BX$1500),0)</f>
        <v>0</v>
      </c>
      <c r="CB113" s="83"/>
      <c r="CC113" s="83"/>
      <c r="CD113" s="83">
        <f>IFERROR($E113*SUMIF(DAILYLOG!BZ$27:BZ$1500,$C113,DAILYLOG!CA$27:CA$1500),0)</f>
        <v>0</v>
      </c>
      <c r="CE113" s="83"/>
      <c r="CF113" s="83"/>
      <c r="CG113" s="83">
        <f>IFERROR($E113*SUMIF(DAILYLOG!CC$27:CC$1500,$C113,DAILYLOG!CD$27:CD$1500),0)</f>
        <v>0</v>
      </c>
      <c r="CH113" s="83"/>
      <c r="CI113" s="83"/>
      <c r="CJ113" s="83">
        <f>IFERROR($E113*SUMIF(DAILYLOG!CF$27:CF$1500,$C113,DAILYLOG!CG$27:CG$1500),0)</f>
        <v>0</v>
      </c>
      <c r="CK113" s="83"/>
      <c r="CL113" s="83"/>
      <c r="CM113" s="83">
        <f>IFERROR($E113*SUMIF(DAILYLOG!CI$27:CI$1500,$C113,DAILYLOG!CJ$27:CJ$1500),0)</f>
        <v>0</v>
      </c>
      <c r="CN113" s="83"/>
      <c r="CO113" s="83"/>
      <c r="CP113" s="83">
        <f>IFERROR($E113*SUMIF(DAILYLOG!CL$27:CL$1500,$C113,DAILYLOG!CM$27:CM$1500),0)</f>
        <v>0</v>
      </c>
      <c r="CQ113" s="83"/>
      <c r="CR113" s="83"/>
      <c r="CS113" s="83">
        <f>IFERROR($E113*SUMIF(DAILYLOG!CO$27:CO$1500,$C113,DAILYLOG!CP$27:CP$1500),0)</f>
        <v>0</v>
      </c>
      <c r="CT113" s="124"/>
    </row>
    <row r="114" spans="2:98" s="125" customFormat="1" ht="16.5" customHeight="1" outlineLevel="1">
      <c r="B114" s="130"/>
      <c r="C114" s="132" t="s">
        <v>859</v>
      </c>
      <c r="D114" s="136" t="s">
        <v>6</v>
      </c>
      <c r="E114" s="137">
        <v>1</v>
      </c>
      <c r="F114" s="135">
        <f t="shared" si="9"/>
        <v>0</v>
      </c>
      <c r="G114" s="83">
        <f>IFERROR($E114*SUMIF(DAILYLOG!C$27:C$1500,$C114,DAILYLOG!D$27:D$1500),0)</f>
        <v>0</v>
      </c>
      <c r="H114" s="83"/>
      <c r="I114" s="83"/>
      <c r="J114" s="83">
        <f>IFERROR($E114*SUMIF(DAILYLOG!F$27:F$1500,$C114,DAILYLOG!G$27:G$1500),0)</f>
        <v>0</v>
      </c>
      <c r="K114" s="83"/>
      <c r="L114" s="83"/>
      <c r="M114" s="83">
        <f>IFERROR($E114*SUMIF(DAILYLOG!I$27:I$1500,$C114,DAILYLOG!J$27:J$1500),0)</f>
        <v>0</v>
      </c>
      <c r="N114" s="83"/>
      <c r="O114" s="83"/>
      <c r="P114" s="83">
        <f>IFERROR($E114*SUMIF(DAILYLOG!L$27:L$1500,$C114,DAILYLOG!M$27:M$1500),0)</f>
        <v>0</v>
      </c>
      <c r="Q114" s="83"/>
      <c r="R114" s="83"/>
      <c r="S114" s="83">
        <f>IFERROR($E114*SUMIF(DAILYLOG!O$27:O$1500,$C114,DAILYLOG!P$27:P$1500),0)</f>
        <v>0</v>
      </c>
      <c r="T114" s="83"/>
      <c r="U114" s="83"/>
      <c r="V114" s="83">
        <f>IFERROR($E114*SUMIF(DAILYLOG!R$27:R$1500,$C114,DAILYLOG!S$27:S$1500),0)</f>
        <v>0</v>
      </c>
      <c r="W114" s="83"/>
      <c r="X114" s="83"/>
      <c r="Y114" s="83">
        <f>IFERROR($E114*SUMIF(DAILYLOG!U$27:U$1500,$C114,DAILYLOG!V$27:V$1500),0)</f>
        <v>0</v>
      </c>
      <c r="Z114" s="83"/>
      <c r="AA114" s="83"/>
      <c r="AB114" s="83">
        <f>IFERROR($E114*SUMIF(DAILYLOG!X$27:X$1500,$C114,DAILYLOG!Y$27:Y$1500),0)</f>
        <v>0</v>
      </c>
      <c r="AC114" s="83"/>
      <c r="AD114" s="83"/>
      <c r="AE114" s="83">
        <f>IFERROR($E114*SUMIF(DAILYLOG!AA$27:AA$1500,$C114,DAILYLOG!AB$27:AB$1500),0)</f>
        <v>0</v>
      </c>
      <c r="AF114" s="83"/>
      <c r="AG114" s="83"/>
      <c r="AH114" s="83">
        <f>IFERROR($E114*SUMIF(DAILYLOG!AD$27:AD$1500,$C114,DAILYLOG!AE$27:AE$1500),0)</f>
        <v>0</v>
      </c>
      <c r="AI114" s="83"/>
      <c r="AJ114" s="83"/>
      <c r="AK114" s="83">
        <f>IFERROR($E114*SUMIF(DAILYLOG!AG$27:AG$1500,$C114,DAILYLOG!AH$27:AH$1500),0)</f>
        <v>0</v>
      </c>
      <c r="AL114" s="83"/>
      <c r="AM114" s="83"/>
      <c r="AN114" s="83">
        <f>IFERROR($E114*SUMIF(DAILYLOG!AJ$27:AJ$1500,$C114,DAILYLOG!AK$27:AK$1500),0)</f>
        <v>0</v>
      </c>
      <c r="AO114" s="83"/>
      <c r="AP114" s="83"/>
      <c r="AQ114" s="83">
        <f>IFERROR($E114*SUMIF(DAILYLOG!AM$27:AM$1500,$C114,DAILYLOG!AN$27:AN$1500),0)</f>
        <v>0</v>
      </c>
      <c r="AR114" s="83"/>
      <c r="AS114" s="83"/>
      <c r="AT114" s="83">
        <f>IFERROR($E114*SUMIF(DAILYLOG!AP$27:AP$1500,$C114,DAILYLOG!AQ$27:AQ$1500),0)</f>
        <v>0</v>
      </c>
      <c r="AU114" s="83"/>
      <c r="AV114" s="83"/>
      <c r="AW114" s="83">
        <f>IFERROR($E114*SUMIF(DAILYLOG!AS$27:AS$1500,$C114,DAILYLOG!AT$27:AT$1500),0)</f>
        <v>0</v>
      </c>
      <c r="AX114" s="83"/>
      <c r="AY114" s="83"/>
      <c r="AZ114" s="83">
        <f>IFERROR($E114*SUMIF(DAILYLOG!AV$27:AV$1500,$C114,DAILYLOG!AW$27:AW$1500),0)</f>
        <v>0</v>
      </c>
      <c r="BA114" s="83"/>
      <c r="BB114" s="83"/>
      <c r="BC114" s="83">
        <f>IFERROR($E114*SUMIF(DAILYLOG!AY$27:AY$1500,$C114,DAILYLOG!AZ$27:AZ$1500),0)</f>
        <v>0</v>
      </c>
      <c r="BD114" s="83"/>
      <c r="BE114" s="83"/>
      <c r="BF114" s="83">
        <f>IFERROR($E114*SUMIF(DAILYLOG!BB$27:BB$1500,$C114,DAILYLOG!BC$27:BC$1500),0)</f>
        <v>0</v>
      </c>
      <c r="BG114" s="83"/>
      <c r="BH114" s="83"/>
      <c r="BI114" s="83">
        <f>IFERROR($E114*SUMIF(DAILYLOG!BE$27:BE$1500,$C114,DAILYLOG!BF$27:BF$1500),0)</f>
        <v>0</v>
      </c>
      <c r="BJ114" s="83"/>
      <c r="BK114" s="83"/>
      <c r="BL114" s="83">
        <f>IFERROR($E114*SUMIF(DAILYLOG!BH$27:BH$1500,$C114,DAILYLOG!BI$27:BI$1500),0)</f>
        <v>0</v>
      </c>
      <c r="BM114" s="83"/>
      <c r="BN114" s="83"/>
      <c r="BO114" s="83">
        <f>IFERROR($E114*SUMIF(DAILYLOG!BK$27:BK$1500,$C114,DAILYLOG!BL$27:BL$1500),0)</f>
        <v>0</v>
      </c>
      <c r="BP114" s="83"/>
      <c r="BQ114" s="83"/>
      <c r="BR114" s="83">
        <f>IFERROR($E114*SUMIF(DAILYLOG!BN$27:BN$1500,$C114,DAILYLOG!BO$27:BO$1500),0)</f>
        <v>0</v>
      </c>
      <c r="BS114" s="83"/>
      <c r="BT114" s="83"/>
      <c r="BU114" s="83">
        <f>IFERROR($E114*SUMIF(DAILYLOG!BQ$27:BQ$1500,$C114,DAILYLOG!BR$27:BR$1500),0)</f>
        <v>0</v>
      </c>
      <c r="BV114" s="83"/>
      <c r="BW114" s="83"/>
      <c r="BX114" s="83">
        <f>IFERROR($E114*SUMIF(DAILYLOG!BT$27:BT$1500,$C114,DAILYLOG!BU$27:BU$1500),0)</f>
        <v>0</v>
      </c>
      <c r="BY114" s="83"/>
      <c r="BZ114" s="83"/>
      <c r="CA114" s="83">
        <f>IFERROR($E114*SUMIF(DAILYLOG!BW$27:BW$1500,$C114,DAILYLOG!BX$27:BX$1500),0)</f>
        <v>0</v>
      </c>
      <c r="CB114" s="83"/>
      <c r="CC114" s="83"/>
      <c r="CD114" s="83">
        <f>IFERROR($E114*SUMIF(DAILYLOG!BZ$27:BZ$1500,$C114,DAILYLOG!CA$27:CA$1500),0)</f>
        <v>0</v>
      </c>
      <c r="CE114" s="83"/>
      <c r="CF114" s="83"/>
      <c r="CG114" s="83">
        <f>IFERROR($E114*SUMIF(DAILYLOG!CC$27:CC$1500,$C114,DAILYLOG!CD$27:CD$1500),0)</f>
        <v>0</v>
      </c>
      <c r="CH114" s="83"/>
      <c r="CI114" s="83"/>
      <c r="CJ114" s="83">
        <f>IFERROR($E114*SUMIF(DAILYLOG!CF$27:CF$1500,$C114,DAILYLOG!CG$27:CG$1500),0)</f>
        <v>0</v>
      </c>
      <c r="CK114" s="83"/>
      <c r="CL114" s="83"/>
      <c r="CM114" s="83">
        <f>IFERROR($E114*SUMIF(DAILYLOG!CI$27:CI$1500,$C114,DAILYLOG!CJ$27:CJ$1500),0)</f>
        <v>0</v>
      </c>
      <c r="CN114" s="83"/>
      <c r="CO114" s="83"/>
      <c r="CP114" s="83">
        <f>IFERROR($E114*SUMIF(DAILYLOG!CL$27:CL$1500,$C114,DAILYLOG!CM$27:CM$1500),0)</f>
        <v>0</v>
      </c>
      <c r="CQ114" s="83"/>
      <c r="CR114" s="83"/>
      <c r="CS114" s="83">
        <f>IFERROR($E114*SUMIF(DAILYLOG!CO$27:CO$1500,$C114,DAILYLOG!CP$27:CP$1500),0)</f>
        <v>0</v>
      </c>
      <c r="CT114" s="124"/>
    </row>
    <row r="115" spans="2:98" s="125" customFormat="1" ht="16.5" customHeight="1" outlineLevel="1">
      <c r="B115" s="130"/>
      <c r="C115" s="132" t="s">
        <v>860</v>
      </c>
      <c r="D115" s="136" t="s">
        <v>6</v>
      </c>
      <c r="E115" s="137">
        <v>1</v>
      </c>
      <c r="F115" s="135">
        <f t="shared" si="9"/>
        <v>0</v>
      </c>
      <c r="G115" s="83">
        <f>IFERROR($E115*SUMIF(DAILYLOG!C$27:C$1500,$C115,DAILYLOG!D$27:D$1500),0)</f>
        <v>0</v>
      </c>
      <c r="H115" s="83"/>
      <c r="I115" s="83"/>
      <c r="J115" s="83">
        <f>IFERROR($E115*SUMIF(DAILYLOG!F$27:F$1500,$C115,DAILYLOG!G$27:G$1500),0)</f>
        <v>0</v>
      </c>
      <c r="K115" s="83"/>
      <c r="L115" s="83"/>
      <c r="M115" s="83">
        <f>IFERROR($E115*SUMIF(DAILYLOG!I$27:I$1500,$C115,DAILYLOG!J$27:J$1500),0)</f>
        <v>0</v>
      </c>
      <c r="N115" s="83"/>
      <c r="O115" s="83"/>
      <c r="P115" s="83">
        <f>IFERROR($E115*SUMIF(DAILYLOG!L$27:L$1500,$C115,DAILYLOG!M$27:M$1500),0)</f>
        <v>0</v>
      </c>
      <c r="Q115" s="83"/>
      <c r="R115" s="83"/>
      <c r="S115" s="83">
        <f>IFERROR($E115*SUMIF(DAILYLOG!O$27:O$1500,$C115,DAILYLOG!P$27:P$1500),0)</f>
        <v>0</v>
      </c>
      <c r="T115" s="83"/>
      <c r="U115" s="83"/>
      <c r="V115" s="83">
        <f>IFERROR($E115*SUMIF(DAILYLOG!R$27:R$1500,$C115,DAILYLOG!S$27:S$1500),0)</f>
        <v>0</v>
      </c>
      <c r="W115" s="83"/>
      <c r="X115" s="83"/>
      <c r="Y115" s="83">
        <f>IFERROR($E115*SUMIF(DAILYLOG!U$27:U$1500,$C115,DAILYLOG!V$27:V$1500),0)</f>
        <v>0</v>
      </c>
      <c r="Z115" s="83"/>
      <c r="AA115" s="83"/>
      <c r="AB115" s="83">
        <f>IFERROR($E115*SUMIF(DAILYLOG!X$27:X$1500,$C115,DAILYLOG!Y$27:Y$1500),0)</f>
        <v>0</v>
      </c>
      <c r="AC115" s="83"/>
      <c r="AD115" s="83"/>
      <c r="AE115" s="83">
        <f>IFERROR($E115*SUMIF(DAILYLOG!AA$27:AA$1500,$C115,DAILYLOG!AB$27:AB$1500),0)</f>
        <v>0</v>
      </c>
      <c r="AF115" s="83"/>
      <c r="AG115" s="83"/>
      <c r="AH115" s="83">
        <f>IFERROR($E115*SUMIF(DAILYLOG!AD$27:AD$1500,$C115,DAILYLOG!AE$27:AE$1500),0)</f>
        <v>0</v>
      </c>
      <c r="AI115" s="83"/>
      <c r="AJ115" s="83"/>
      <c r="AK115" s="83">
        <f>IFERROR($E115*SUMIF(DAILYLOG!AG$27:AG$1500,$C115,DAILYLOG!AH$27:AH$1500),0)</f>
        <v>0</v>
      </c>
      <c r="AL115" s="83"/>
      <c r="AM115" s="83"/>
      <c r="AN115" s="83">
        <f>IFERROR($E115*SUMIF(DAILYLOG!AJ$27:AJ$1500,$C115,DAILYLOG!AK$27:AK$1500),0)</f>
        <v>0</v>
      </c>
      <c r="AO115" s="83"/>
      <c r="AP115" s="83"/>
      <c r="AQ115" s="83">
        <f>IFERROR($E115*SUMIF(DAILYLOG!AM$27:AM$1500,$C115,DAILYLOG!AN$27:AN$1500),0)</f>
        <v>0</v>
      </c>
      <c r="AR115" s="83"/>
      <c r="AS115" s="83"/>
      <c r="AT115" s="83">
        <f>IFERROR($E115*SUMIF(DAILYLOG!AP$27:AP$1500,$C115,DAILYLOG!AQ$27:AQ$1500),0)</f>
        <v>0</v>
      </c>
      <c r="AU115" s="83"/>
      <c r="AV115" s="83"/>
      <c r="AW115" s="83">
        <f>IFERROR($E115*SUMIF(DAILYLOG!AS$27:AS$1500,$C115,DAILYLOG!AT$27:AT$1500),0)</f>
        <v>0</v>
      </c>
      <c r="AX115" s="83"/>
      <c r="AY115" s="83"/>
      <c r="AZ115" s="83">
        <f>IFERROR($E115*SUMIF(DAILYLOG!AV$27:AV$1500,$C115,DAILYLOG!AW$27:AW$1500),0)</f>
        <v>0</v>
      </c>
      <c r="BA115" s="83"/>
      <c r="BB115" s="83"/>
      <c r="BC115" s="83">
        <f>IFERROR($E115*SUMIF(DAILYLOG!AY$27:AY$1500,$C115,DAILYLOG!AZ$27:AZ$1500),0)</f>
        <v>0</v>
      </c>
      <c r="BD115" s="83"/>
      <c r="BE115" s="83"/>
      <c r="BF115" s="83">
        <f>IFERROR($E115*SUMIF(DAILYLOG!BB$27:BB$1500,$C115,DAILYLOG!BC$27:BC$1500),0)</f>
        <v>0</v>
      </c>
      <c r="BG115" s="83"/>
      <c r="BH115" s="83"/>
      <c r="BI115" s="83">
        <f>IFERROR($E115*SUMIF(DAILYLOG!BE$27:BE$1500,$C115,DAILYLOG!BF$27:BF$1500),0)</f>
        <v>0</v>
      </c>
      <c r="BJ115" s="83"/>
      <c r="BK115" s="83"/>
      <c r="BL115" s="83">
        <f>IFERROR($E115*SUMIF(DAILYLOG!BH$27:BH$1500,$C115,DAILYLOG!BI$27:BI$1500),0)</f>
        <v>0</v>
      </c>
      <c r="BM115" s="83"/>
      <c r="BN115" s="83"/>
      <c r="BO115" s="83">
        <f>IFERROR($E115*SUMIF(DAILYLOG!BK$27:BK$1500,$C115,DAILYLOG!BL$27:BL$1500),0)</f>
        <v>0</v>
      </c>
      <c r="BP115" s="83"/>
      <c r="BQ115" s="83"/>
      <c r="BR115" s="83">
        <f>IFERROR($E115*SUMIF(DAILYLOG!BN$27:BN$1500,$C115,DAILYLOG!BO$27:BO$1500),0)</f>
        <v>0</v>
      </c>
      <c r="BS115" s="83"/>
      <c r="BT115" s="83"/>
      <c r="BU115" s="83">
        <f>IFERROR($E115*SUMIF(DAILYLOG!BQ$27:BQ$1500,$C115,DAILYLOG!BR$27:BR$1500),0)</f>
        <v>0</v>
      </c>
      <c r="BV115" s="83"/>
      <c r="BW115" s="83"/>
      <c r="BX115" s="83">
        <f>IFERROR($E115*SUMIF(DAILYLOG!BT$27:BT$1500,$C115,DAILYLOG!BU$27:BU$1500),0)</f>
        <v>0</v>
      </c>
      <c r="BY115" s="83"/>
      <c r="BZ115" s="83"/>
      <c r="CA115" s="83">
        <f>IFERROR($E115*SUMIF(DAILYLOG!BW$27:BW$1500,$C115,DAILYLOG!BX$27:BX$1500),0)</f>
        <v>0</v>
      </c>
      <c r="CB115" s="83"/>
      <c r="CC115" s="83"/>
      <c r="CD115" s="83">
        <f>IFERROR($E115*SUMIF(DAILYLOG!BZ$27:BZ$1500,$C115,DAILYLOG!CA$27:CA$1500),0)</f>
        <v>0</v>
      </c>
      <c r="CE115" s="83"/>
      <c r="CF115" s="83"/>
      <c r="CG115" s="83">
        <f>IFERROR($E115*SUMIF(DAILYLOG!CC$27:CC$1500,$C115,DAILYLOG!CD$27:CD$1500),0)</f>
        <v>0</v>
      </c>
      <c r="CH115" s="83"/>
      <c r="CI115" s="83"/>
      <c r="CJ115" s="83">
        <f>IFERROR($E115*SUMIF(DAILYLOG!CF$27:CF$1500,$C115,DAILYLOG!CG$27:CG$1500),0)</f>
        <v>0</v>
      </c>
      <c r="CK115" s="83"/>
      <c r="CL115" s="83"/>
      <c r="CM115" s="83">
        <f>IFERROR($E115*SUMIF(DAILYLOG!CI$27:CI$1500,$C115,DAILYLOG!CJ$27:CJ$1500),0)</f>
        <v>0</v>
      </c>
      <c r="CN115" s="83"/>
      <c r="CO115" s="83"/>
      <c r="CP115" s="83">
        <f>IFERROR($E115*SUMIF(DAILYLOG!CL$27:CL$1500,$C115,DAILYLOG!CM$27:CM$1500),0)</f>
        <v>0</v>
      </c>
      <c r="CQ115" s="83"/>
      <c r="CR115" s="83"/>
      <c r="CS115" s="83">
        <f>IFERROR($E115*SUMIF(DAILYLOG!CO$27:CO$1500,$C115,DAILYLOG!CP$27:CP$1500),0)</f>
        <v>0</v>
      </c>
      <c r="CT115" s="124"/>
    </row>
    <row r="116" spans="2:98" s="125" customFormat="1" ht="16.5" customHeight="1" outlineLevel="1">
      <c r="B116" s="130"/>
      <c r="C116" s="132" t="s">
        <v>861</v>
      </c>
      <c r="D116" s="136" t="s">
        <v>6</v>
      </c>
      <c r="E116" s="137">
        <v>1</v>
      </c>
      <c r="F116" s="135">
        <f t="shared" si="9"/>
        <v>0</v>
      </c>
      <c r="G116" s="83">
        <f>IFERROR($E116*SUMIF(DAILYLOG!C$27:C$1500,$C116,DAILYLOG!D$27:D$1500),0)</f>
        <v>0</v>
      </c>
      <c r="H116" s="83"/>
      <c r="I116" s="83"/>
      <c r="J116" s="83">
        <f>IFERROR($E116*SUMIF(DAILYLOG!F$27:F$1500,$C116,DAILYLOG!G$27:G$1500),0)</f>
        <v>0</v>
      </c>
      <c r="K116" s="83"/>
      <c r="L116" s="83"/>
      <c r="M116" s="83">
        <f>IFERROR($E116*SUMIF(DAILYLOG!I$27:I$1500,$C116,DAILYLOG!J$27:J$1500),0)</f>
        <v>0</v>
      </c>
      <c r="N116" s="83"/>
      <c r="O116" s="83"/>
      <c r="P116" s="83">
        <f>IFERROR($E116*SUMIF(DAILYLOG!L$27:L$1500,$C116,DAILYLOG!M$27:M$1500),0)</f>
        <v>0</v>
      </c>
      <c r="Q116" s="83"/>
      <c r="R116" s="83"/>
      <c r="S116" s="83">
        <f>IFERROR($E116*SUMIF(DAILYLOG!O$27:O$1500,$C116,DAILYLOG!P$27:P$1500),0)</f>
        <v>0</v>
      </c>
      <c r="T116" s="83"/>
      <c r="U116" s="83"/>
      <c r="V116" s="83">
        <f>IFERROR($E116*SUMIF(DAILYLOG!R$27:R$1500,$C116,DAILYLOG!S$27:S$1500),0)</f>
        <v>0</v>
      </c>
      <c r="W116" s="83"/>
      <c r="X116" s="83"/>
      <c r="Y116" s="83">
        <f>IFERROR($E116*SUMIF(DAILYLOG!U$27:U$1500,$C116,DAILYLOG!V$27:V$1500),0)</f>
        <v>0</v>
      </c>
      <c r="Z116" s="83"/>
      <c r="AA116" s="83"/>
      <c r="AB116" s="83">
        <f>IFERROR($E116*SUMIF(DAILYLOG!X$27:X$1500,$C116,DAILYLOG!Y$27:Y$1500),0)</f>
        <v>0</v>
      </c>
      <c r="AC116" s="83"/>
      <c r="AD116" s="83"/>
      <c r="AE116" s="83">
        <f>IFERROR($E116*SUMIF(DAILYLOG!AA$27:AA$1500,$C116,DAILYLOG!AB$27:AB$1500),0)</f>
        <v>0</v>
      </c>
      <c r="AF116" s="83"/>
      <c r="AG116" s="83"/>
      <c r="AH116" s="83">
        <f>IFERROR($E116*SUMIF(DAILYLOG!AD$27:AD$1500,$C116,DAILYLOG!AE$27:AE$1500),0)</f>
        <v>0</v>
      </c>
      <c r="AI116" s="83"/>
      <c r="AJ116" s="83"/>
      <c r="AK116" s="83">
        <f>IFERROR($E116*SUMIF(DAILYLOG!AG$27:AG$1500,$C116,DAILYLOG!AH$27:AH$1500),0)</f>
        <v>0</v>
      </c>
      <c r="AL116" s="83"/>
      <c r="AM116" s="83"/>
      <c r="AN116" s="83">
        <f>IFERROR($E116*SUMIF(DAILYLOG!AJ$27:AJ$1500,$C116,DAILYLOG!AK$27:AK$1500),0)</f>
        <v>0</v>
      </c>
      <c r="AO116" s="83"/>
      <c r="AP116" s="83"/>
      <c r="AQ116" s="83">
        <f>IFERROR($E116*SUMIF(DAILYLOG!AM$27:AM$1500,$C116,DAILYLOG!AN$27:AN$1500),0)</f>
        <v>0</v>
      </c>
      <c r="AR116" s="83"/>
      <c r="AS116" s="83"/>
      <c r="AT116" s="83">
        <f>IFERROR($E116*SUMIF(DAILYLOG!AP$27:AP$1500,$C116,DAILYLOG!AQ$27:AQ$1500),0)</f>
        <v>0</v>
      </c>
      <c r="AU116" s="83"/>
      <c r="AV116" s="83"/>
      <c r="AW116" s="83">
        <f>IFERROR($E116*SUMIF(DAILYLOG!AS$27:AS$1500,$C116,DAILYLOG!AT$27:AT$1500),0)</f>
        <v>0</v>
      </c>
      <c r="AX116" s="83"/>
      <c r="AY116" s="83"/>
      <c r="AZ116" s="83">
        <f>IFERROR($E116*SUMIF(DAILYLOG!AV$27:AV$1500,$C116,DAILYLOG!AW$27:AW$1500),0)</f>
        <v>0</v>
      </c>
      <c r="BA116" s="83"/>
      <c r="BB116" s="83"/>
      <c r="BC116" s="83">
        <f>IFERROR($E116*SUMIF(DAILYLOG!AY$27:AY$1500,$C116,DAILYLOG!AZ$27:AZ$1500),0)</f>
        <v>0</v>
      </c>
      <c r="BD116" s="83"/>
      <c r="BE116" s="83"/>
      <c r="BF116" s="83">
        <f>IFERROR($E116*SUMIF(DAILYLOG!BB$27:BB$1500,$C116,DAILYLOG!BC$27:BC$1500),0)</f>
        <v>0</v>
      </c>
      <c r="BG116" s="83"/>
      <c r="BH116" s="83"/>
      <c r="BI116" s="83">
        <f>IFERROR($E116*SUMIF(DAILYLOG!BE$27:BE$1500,$C116,DAILYLOG!BF$27:BF$1500),0)</f>
        <v>0</v>
      </c>
      <c r="BJ116" s="83"/>
      <c r="BK116" s="83"/>
      <c r="BL116" s="83">
        <f>IFERROR($E116*SUMIF(DAILYLOG!BH$27:BH$1500,$C116,DAILYLOG!BI$27:BI$1500),0)</f>
        <v>0</v>
      </c>
      <c r="BM116" s="83"/>
      <c r="BN116" s="83"/>
      <c r="BO116" s="83">
        <f>IFERROR($E116*SUMIF(DAILYLOG!BK$27:BK$1500,$C116,DAILYLOG!BL$27:BL$1500),0)</f>
        <v>0</v>
      </c>
      <c r="BP116" s="83"/>
      <c r="BQ116" s="83"/>
      <c r="BR116" s="83">
        <f>IFERROR($E116*SUMIF(DAILYLOG!BN$27:BN$1500,$C116,DAILYLOG!BO$27:BO$1500),0)</f>
        <v>0</v>
      </c>
      <c r="BS116" s="83"/>
      <c r="BT116" s="83"/>
      <c r="BU116" s="83">
        <f>IFERROR($E116*SUMIF(DAILYLOG!BQ$27:BQ$1500,$C116,DAILYLOG!BR$27:BR$1500),0)</f>
        <v>0</v>
      </c>
      <c r="BV116" s="83"/>
      <c r="BW116" s="83"/>
      <c r="BX116" s="83">
        <f>IFERROR($E116*SUMIF(DAILYLOG!BT$27:BT$1500,$C116,DAILYLOG!BU$27:BU$1500),0)</f>
        <v>0</v>
      </c>
      <c r="BY116" s="83"/>
      <c r="BZ116" s="83"/>
      <c r="CA116" s="83">
        <f>IFERROR($E116*SUMIF(DAILYLOG!BW$27:BW$1500,$C116,DAILYLOG!BX$27:BX$1500),0)</f>
        <v>0</v>
      </c>
      <c r="CB116" s="83"/>
      <c r="CC116" s="83"/>
      <c r="CD116" s="83">
        <f>IFERROR($E116*SUMIF(DAILYLOG!BZ$27:BZ$1500,$C116,DAILYLOG!CA$27:CA$1500),0)</f>
        <v>0</v>
      </c>
      <c r="CE116" s="83"/>
      <c r="CF116" s="83"/>
      <c r="CG116" s="83">
        <f>IFERROR($E116*SUMIF(DAILYLOG!CC$27:CC$1500,$C116,DAILYLOG!CD$27:CD$1500),0)</f>
        <v>0</v>
      </c>
      <c r="CH116" s="83"/>
      <c r="CI116" s="83"/>
      <c r="CJ116" s="83">
        <f>IFERROR($E116*SUMIF(DAILYLOG!CF$27:CF$1500,$C116,DAILYLOG!CG$27:CG$1500),0)</f>
        <v>0</v>
      </c>
      <c r="CK116" s="83"/>
      <c r="CL116" s="83"/>
      <c r="CM116" s="83">
        <f>IFERROR($E116*SUMIF(DAILYLOG!CI$27:CI$1500,$C116,DAILYLOG!CJ$27:CJ$1500),0)</f>
        <v>0</v>
      </c>
      <c r="CN116" s="83"/>
      <c r="CO116" s="83"/>
      <c r="CP116" s="83">
        <f>IFERROR($E116*SUMIF(DAILYLOG!CL$27:CL$1500,$C116,DAILYLOG!CM$27:CM$1500),0)</f>
        <v>0</v>
      </c>
      <c r="CQ116" s="83"/>
      <c r="CR116" s="83"/>
      <c r="CS116" s="83">
        <f>IFERROR($E116*SUMIF(DAILYLOG!CO$27:CO$1500,$C116,DAILYLOG!CP$27:CP$1500),0)</f>
        <v>0</v>
      </c>
      <c r="CT116" s="124"/>
    </row>
    <row r="117" spans="2:98" s="125" customFormat="1" ht="16.5" customHeight="1" outlineLevel="1">
      <c r="B117" s="130"/>
      <c r="C117" s="132" t="s">
        <v>862</v>
      </c>
      <c r="D117" s="136" t="s">
        <v>6</v>
      </c>
      <c r="E117" s="137">
        <v>1</v>
      </c>
      <c r="F117" s="135">
        <f t="shared" si="9"/>
        <v>0</v>
      </c>
      <c r="G117" s="83">
        <f>IFERROR($E117*SUMIF(DAILYLOG!C$27:C$1500,$C117,DAILYLOG!D$27:D$1500),0)</f>
        <v>0</v>
      </c>
      <c r="H117" s="83"/>
      <c r="I117" s="83"/>
      <c r="J117" s="83">
        <f>IFERROR($E117*SUMIF(DAILYLOG!F$27:F$1500,$C117,DAILYLOG!G$27:G$1500),0)</f>
        <v>0</v>
      </c>
      <c r="K117" s="83"/>
      <c r="L117" s="83"/>
      <c r="M117" s="83">
        <f>IFERROR($E117*SUMIF(DAILYLOG!I$27:I$1500,$C117,DAILYLOG!J$27:J$1500),0)</f>
        <v>0</v>
      </c>
      <c r="N117" s="83"/>
      <c r="O117" s="83"/>
      <c r="P117" s="83">
        <f>IFERROR($E117*SUMIF(DAILYLOG!L$27:L$1500,$C117,DAILYLOG!M$27:M$1500),0)</f>
        <v>0</v>
      </c>
      <c r="Q117" s="83"/>
      <c r="R117" s="83"/>
      <c r="S117" s="83">
        <f>IFERROR($E117*SUMIF(DAILYLOG!O$27:O$1500,$C117,DAILYLOG!P$27:P$1500),0)</f>
        <v>0</v>
      </c>
      <c r="T117" s="83"/>
      <c r="U117" s="83"/>
      <c r="V117" s="83">
        <f>IFERROR($E117*SUMIF(DAILYLOG!R$27:R$1500,$C117,DAILYLOG!S$27:S$1500),0)</f>
        <v>0</v>
      </c>
      <c r="W117" s="83"/>
      <c r="X117" s="83"/>
      <c r="Y117" s="83">
        <f>IFERROR($E117*SUMIF(DAILYLOG!U$27:U$1500,$C117,DAILYLOG!V$27:V$1500),0)</f>
        <v>0</v>
      </c>
      <c r="Z117" s="83"/>
      <c r="AA117" s="83"/>
      <c r="AB117" s="83">
        <f>IFERROR($E117*SUMIF(DAILYLOG!X$27:X$1500,$C117,DAILYLOG!Y$27:Y$1500),0)</f>
        <v>0</v>
      </c>
      <c r="AC117" s="83"/>
      <c r="AD117" s="83"/>
      <c r="AE117" s="83">
        <f>IFERROR($E117*SUMIF(DAILYLOG!AA$27:AA$1500,$C117,DAILYLOG!AB$27:AB$1500),0)</f>
        <v>0</v>
      </c>
      <c r="AF117" s="83"/>
      <c r="AG117" s="83"/>
      <c r="AH117" s="83">
        <f>IFERROR($E117*SUMIF(DAILYLOG!AD$27:AD$1500,$C117,DAILYLOG!AE$27:AE$1500),0)</f>
        <v>0</v>
      </c>
      <c r="AI117" s="83"/>
      <c r="AJ117" s="83"/>
      <c r="AK117" s="83">
        <f>IFERROR($E117*SUMIF(DAILYLOG!AG$27:AG$1500,$C117,DAILYLOG!AH$27:AH$1500),0)</f>
        <v>0</v>
      </c>
      <c r="AL117" s="83"/>
      <c r="AM117" s="83"/>
      <c r="AN117" s="83">
        <f>IFERROR($E117*SUMIF(DAILYLOG!AJ$27:AJ$1500,$C117,DAILYLOG!AK$27:AK$1500),0)</f>
        <v>0</v>
      </c>
      <c r="AO117" s="83"/>
      <c r="AP117" s="83"/>
      <c r="AQ117" s="83">
        <f>IFERROR($E117*SUMIF(DAILYLOG!AM$27:AM$1500,$C117,DAILYLOG!AN$27:AN$1500),0)</f>
        <v>0</v>
      </c>
      <c r="AR117" s="83"/>
      <c r="AS117" s="83"/>
      <c r="AT117" s="83">
        <f>IFERROR($E117*SUMIF(DAILYLOG!AP$27:AP$1500,$C117,DAILYLOG!AQ$27:AQ$1500),0)</f>
        <v>0</v>
      </c>
      <c r="AU117" s="83"/>
      <c r="AV117" s="83"/>
      <c r="AW117" s="83">
        <f>IFERROR($E117*SUMIF(DAILYLOG!AS$27:AS$1500,$C117,DAILYLOG!AT$27:AT$1500),0)</f>
        <v>0</v>
      </c>
      <c r="AX117" s="83"/>
      <c r="AY117" s="83"/>
      <c r="AZ117" s="83">
        <f>IFERROR($E117*SUMIF(DAILYLOG!AV$27:AV$1500,$C117,DAILYLOG!AW$27:AW$1500),0)</f>
        <v>0</v>
      </c>
      <c r="BA117" s="83"/>
      <c r="BB117" s="83"/>
      <c r="BC117" s="83">
        <f>IFERROR($E117*SUMIF(DAILYLOG!AY$27:AY$1500,$C117,DAILYLOG!AZ$27:AZ$1500),0)</f>
        <v>0</v>
      </c>
      <c r="BD117" s="83"/>
      <c r="BE117" s="83"/>
      <c r="BF117" s="83">
        <f>IFERROR($E117*SUMIF(DAILYLOG!BB$27:BB$1500,$C117,DAILYLOG!BC$27:BC$1500),0)</f>
        <v>0</v>
      </c>
      <c r="BG117" s="83"/>
      <c r="BH117" s="83"/>
      <c r="BI117" s="83">
        <f>IFERROR($E117*SUMIF(DAILYLOG!BE$27:BE$1500,$C117,DAILYLOG!BF$27:BF$1500),0)</f>
        <v>0</v>
      </c>
      <c r="BJ117" s="83"/>
      <c r="BK117" s="83"/>
      <c r="BL117" s="83">
        <f>IFERROR($E117*SUMIF(DAILYLOG!BH$27:BH$1500,$C117,DAILYLOG!BI$27:BI$1500),0)</f>
        <v>0</v>
      </c>
      <c r="BM117" s="83"/>
      <c r="BN117" s="83"/>
      <c r="BO117" s="83">
        <f>IFERROR($E117*SUMIF(DAILYLOG!BK$27:BK$1500,$C117,DAILYLOG!BL$27:BL$1500),0)</f>
        <v>0</v>
      </c>
      <c r="BP117" s="83"/>
      <c r="BQ117" s="83"/>
      <c r="BR117" s="83">
        <f>IFERROR($E117*SUMIF(DAILYLOG!BN$27:BN$1500,$C117,DAILYLOG!BO$27:BO$1500),0)</f>
        <v>0</v>
      </c>
      <c r="BS117" s="83"/>
      <c r="BT117" s="83"/>
      <c r="BU117" s="83">
        <f>IFERROR($E117*SUMIF(DAILYLOG!BQ$27:BQ$1500,$C117,DAILYLOG!BR$27:BR$1500),0)</f>
        <v>0</v>
      </c>
      <c r="BV117" s="83"/>
      <c r="BW117" s="83"/>
      <c r="BX117" s="83">
        <f>IFERROR($E117*SUMIF(DAILYLOG!BT$27:BT$1500,$C117,DAILYLOG!BU$27:BU$1500),0)</f>
        <v>0</v>
      </c>
      <c r="BY117" s="83"/>
      <c r="BZ117" s="83"/>
      <c r="CA117" s="83">
        <f>IFERROR($E117*SUMIF(DAILYLOG!BW$27:BW$1500,$C117,DAILYLOG!BX$27:BX$1500),0)</f>
        <v>0</v>
      </c>
      <c r="CB117" s="83"/>
      <c r="CC117" s="83"/>
      <c r="CD117" s="83">
        <f>IFERROR($E117*SUMIF(DAILYLOG!BZ$27:BZ$1500,$C117,DAILYLOG!CA$27:CA$1500),0)</f>
        <v>0</v>
      </c>
      <c r="CE117" s="83"/>
      <c r="CF117" s="83"/>
      <c r="CG117" s="83">
        <f>IFERROR($E117*SUMIF(DAILYLOG!CC$27:CC$1500,$C117,DAILYLOG!CD$27:CD$1500),0)</f>
        <v>0</v>
      </c>
      <c r="CH117" s="83"/>
      <c r="CI117" s="83"/>
      <c r="CJ117" s="83">
        <f>IFERROR($E117*SUMIF(DAILYLOG!CF$27:CF$1500,$C117,DAILYLOG!CG$27:CG$1500),0)</f>
        <v>0</v>
      </c>
      <c r="CK117" s="83"/>
      <c r="CL117" s="83"/>
      <c r="CM117" s="83">
        <f>IFERROR($E117*SUMIF(DAILYLOG!CI$27:CI$1500,$C117,DAILYLOG!CJ$27:CJ$1500),0)</f>
        <v>0</v>
      </c>
      <c r="CN117" s="83"/>
      <c r="CO117" s="83"/>
      <c r="CP117" s="83">
        <f>IFERROR($E117*SUMIF(DAILYLOG!CL$27:CL$1500,$C117,DAILYLOG!CM$27:CM$1500),0)</f>
        <v>0</v>
      </c>
      <c r="CQ117" s="83"/>
      <c r="CR117" s="83"/>
      <c r="CS117" s="83">
        <f>IFERROR($E117*SUMIF(DAILYLOG!CO$27:CO$1500,$C117,DAILYLOG!CP$27:CP$1500),0)</f>
        <v>0</v>
      </c>
      <c r="CT117" s="124"/>
    </row>
    <row r="118" spans="2:98" s="125" customFormat="1" ht="16.5" customHeight="1" outlineLevel="1">
      <c r="B118" s="130"/>
      <c r="C118" s="132" t="s">
        <v>863</v>
      </c>
      <c r="D118" s="136" t="s">
        <v>6</v>
      </c>
      <c r="E118" s="137">
        <v>1</v>
      </c>
      <c r="F118" s="135">
        <f t="shared" si="9"/>
        <v>0</v>
      </c>
      <c r="G118" s="83">
        <f>IFERROR($E118*SUMIF(DAILYLOG!C$27:C$1500,$C118,DAILYLOG!D$27:D$1500),0)</f>
        <v>0</v>
      </c>
      <c r="H118" s="83"/>
      <c r="I118" s="83"/>
      <c r="J118" s="83">
        <f>IFERROR($E118*SUMIF(DAILYLOG!F$27:F$1500,$C118,DAILYLOG!G$27:G$1500),0)</f>
        <v>0</v>
      </c>
      <c r="K118" s="83"/>
      <c r="L118" s="83"/>
      <c r="M118" s="83">
        <f>IFERROR($E118*SUMIF(DAILYLOG!I$27:I$1500,$C118,DAILYLOG!J$27:J$1500),0)</f>
        <v>0</v>
      </c>
      <c r="N118" s="83"/>
      <c r="O118" s="83"/>
      <c r="P118" s="83">
        <f>IFERROR($E118*SUMIF(DAILYLOG!L$27:L$1500,$C118,DAILYLOG!M$27:M$1500),0)</f>
        <v>0</v>
      </c>
      <c r="Q118" s="83"/>
      <c r="R118" s="83"/>
      <c r="S118" s="83">
        <f>IFERROR($E118*SUMIF(DAILYLOG!O$27:O$1500,$C118,DAILYLOG!P$27:P$1500),0)</f>
        <v>0</v>
      </c>
      <c r="T118" s="83"/>
      <c r="U118" s="83"/>
      <c r="V118" s="83">
        <f>IFERROR($E118*SUMIF(DAILYLOG!R$27:R$1500,$C118,DAILYLOG!S$27:S$1500),0)</f>
        <v>0</v>
      </c>
      <c r="W118" s="83"/>
      <c r="X118" s="83"/>
      <c r="Y118" s="83">
        <f>IFERROR($E118*SUMIF(DAILYLOG!U$27:U$1500,$C118,DAILYLOG!V$27:V$1500),0)</f>
        <v>0</v>
      </c>
      <c r="Z118" s="83"/>
      <c r="AA118" s="83"/>
      <c r="AB118" s="83">
        <f>IFERROR($E118*SUMIF(DAILYLOG!X$27:X$1500,$C118,DAILYLOG!Y$27:Y$1500),0)</f>
        <v>0</v>
      </c>
      <c r="AC118" s="83"/>
      <c r="AD118" s="83"/>
      <c r="AE118" s="83">
        <f>IFERROR($E118*SUMIF(DAILYLOG!AA$27:AA$1500,$C118,DAILYLOG!AB$27:AB$1500),0)</f>
        <v>0</v>
      </c>
      <c r="AF118" s="83"/>
      <c r="AG118" s="83"/>
      <c r="AH118" s="83">
        <f>IFERROR($E118*SUMIF(DAILYLOG!AD$27:AD$1500,$C118,DAILYLOG!AE$27:AE$1500),0)</f>
        <v>0</v>
      </c>
      <c r="AI118" s="83"/>
      <c r="AJ118" s="83"/>
      <c r="AK118" s="83">
        <f>IFERROR($E118*SUMIF(DAILYLOG!AG$27:AG$1500,$C118,DAILYLOG!AH$27:AH$1500),0)</f>
        <v>0</v>
      </c>
      <c r="AL118" s="83"/>
      <c r="AM118" s="83"/>
      <c r="AN118" s="83">
        <f>IFERROR($E118*SUMIF(DAILYLOG!AJ$27:AJ$1500,$C118,DAILYLOG!AK$27:AK$1500),0)</f>
        <v>0</v>
      </c>
      <c r="AO118" s="83"/>
      <c r="AP118" s="83"/>
      <c r="AQ118" s="83">
        <f>IFERROR($E118*SUMIF(DAILYLOG!AM$27:AM$1500,$C118,DAILYLOG!AN$27:AN$1500),0)</f>
        <v>0</v>
      </c>
      <c r="AR118" s="83"/>
      <c r="AS118" s="83"/>
      <c r="AT118" s="83">
        <f>IFERROR($E118*SUMIF(DAILYLOG!AP$27:AP$1500,$C118,DAILYLOG!AQ$27:AQ$1500),0)</f>
        <v>0</v>
      </c>
      <c r="AU118" s="83"/>
      <c r="AV118" s="83"/>
      <c r="AW118" s="83">
        <f>IFERROR($E118*SUMIF(DAILYLOG!AS$27:AS$1500,$C118,DAILYLOG!AT$27:AT$1500),0)</f>
        <v>0</v>
      </c>
      <c r="AX118" s="83"/>
      <c r="AY118" s="83"/>
      <c r="AZ118" s="83">
        <f>IFERROR($E118*SUMIF(DAILYLOG!AV$27:AV$1500,$C118,DAILYLOG!AW$27:AW$1500),0)</f>
        <v>0</v>
      </c>
      <c r="BA118" s="83"/>
      <c r="BB118" s="83"/>
      <c r="BC118" s="83">
        <f>IFERROR($E118*SUMIF(DAILYLOG!AY$27:AY$1500,$C118,DAILYLOG!AZ$27:AZ$1500),0)</f>
        <v>0</v>
      </c>
      <c r="BD118" s="83"/>
      <c r="BE118" s="83"/>
      <c r="BF118" s="83">
        <f>IFERROR($E118*SUMIF(DAILYLOG!BB$27:BB$1500,$C118,DAILYLOG!BC$27:BC$1500),0)</f>
        <v>0</v>
      </c>
      <c r="BG118" s="83"/>
      <c r="BH118" s="83"/>
      <c r="BI118" s="83">
        <f>IFERROR($E118*SUMIF(DAILYLOG!BE$27:BE$1500,$C118,DAILYLOG!BF$27:BF$1500),0)</f>
        <v>0</v>
      </c>
      <c r="BJ118" s="83"/>
      <c r="BK118" s="83"/>
      <c r="BL118" s="83">
        <f>IFERROR($E118*SUMIF(DAILYLOG!BH$27:BH$1500,$C118,DAILYLOG!BI$27:BI$1500),0)</f>
        <v>0</v>
      </c>
      <c r="BM118" s="83"/>
      <c r="BN118" s="83"/>
      <c r="BO118" s="83">
        <f>IFERROR($E118*SUMIF(DAILYLOG!BK$27:BK$1500,$C118,DAILYLOG!BL$27:BL$1500),0)</f>
        <v>0</v>
      </c>
      <c r="BP118" s="83"/>
      <c r="BQ118" s="83"/>
      <c r="BR118" s="83">
        <f>IFERROR($E118*SUMIF(DAILYLOG!BN$27:BN$1500,$C118,DAILYLOG!BO$27:BO$1500),0)</f>
        <v>0</v>
      </c>
      <c r="BS118" s="83"/>
      <c r="BT118" s="83"/>
      <c r="BU118" s="83">
        <f>IFERROR($E118*SUMIF(DAILYLOG!BQ$27:BQ$1500,$C118,DAILYLOG!BR$27:BR$1500),0)</f>
        <v>0</v>
      </c>
      <c r="BV118" s="83"/>
      <c r="BW118" s="83"/>
      <c r="BX118" s="83">
        <f>IFERROR($E118*SUMIF(DAILYLOG!BT$27:BT$1500,$C118,DAILYLOG!BU$27:BU$1500),0)</f>
        <v>0</v>
      </c>
      <c r="BY118" s="83"/>
      <c r="BZ118" s="83"/>
      <c r="CA118" s="83">
        <f>IFERROR($E118*SUMIF(DAILYLOG!BW$27:BW$1500,$C118,DAILYLOG!BX$27:BX$1500),0)</f>
        <v>0</v>
      </c>
      <c r="CB118" s="83"/>
      <c r="CC118" s="83"/>
      <c r="CD118" s="83">
        <f>IFERROR($E118*SUMIF(DAILYLOG!BZ$27:BZ$1500,$C118,DAILYLOG!CA$27:CA$1500),0)</f>
        <v>0</v>
      </c>
      <c r="CE118" s="83"/>
      <c r="CF118" s="83"/>
      <c r="CG118" s="83">
        <f>IFERROR($E118*SUMIF(DAILYLOG!CC$27:CC$1500,$C118,DAILYLOG!CD$27:CD$1500),0)</f>
        <v>0</v>
      </c>
      <c r="CH118" s="83"/>
      <c r="CI118" s="83"/>
      <c r="CJ118" s="83">
        <f>IFERROR($E118*SUMIF(DAILYLOG!CF$27:CF$1500,$C118,DAILYLOG!CG$27:CG$1500),0)</f>
        <v>0</v>
      </c>
      <c r="CK118" s="83"/>
      <c r="CL118" s="83"/>
      <c r="CM118" s="83">
        <f>IFERROR($E118*SUMIF(DAILYLOG!CI$27:CI$1500,$C118,DAILYLOG!CJ$27:CJ$1500),0)</f>
        <v>0</v>
      </c>
      <c r="CN118" s="83"/>
      <c r="CO118" s="83"/>
      <c r="CP118" s="83">
        <f>IFERROR($E118*SUMIF(DAILYLOG!CL$27:CL$1500,$C118,DAILYLOG!CM$27:CM$1500),0)</f>
        <v>0</v>
      </c>
      <c r="CQ118" s="83"/>
      <c r="CR118" s="83"/>
      <c r="CS118" s="83">
        <f>IFERROR($E118*SUMIF(DAILYLOG!CO$27:CO$1500,$C118,DAILYLOG!CP$27:CP$1500),0)</f>
        <v>0</v>
      </c>
      <c r="CT118" s="124"/>
    </row>
    <row r="119" spans="2:98" s="125" customFormat="1" ht="16.5" customHeight="1" outlineLevel="1">
      <c r="B119" s="130"/>
      <c r="C119" s="132" t="s">
        <v>864</v>
      </c>
      <c r="D119" s="136" t="s">
        <v>6</v>
      </c>
      <c r="E119" s="137">
        <v>1</v>
      </c>
      <c r="F119" s="135">
        <f t="shared" si="9"/>
        <v>0</v>
      </c>
      <c r="G119" s="83">
        <f>IFERROR($E119*SUMIF(DAILYLOG!C$27:C$1500,$C119,DAILYLOG!D$27:D$1500),0)</f>
        <v>0</v>
      </c>
      <c r="H119" s="83"/>
      <c r="I119" s="83"/>
      <c r="J119" s="83">
        <f>IFERROR($E119*SUMIF(DAILYLOG!F$27:F$1500,$C119,DAILYLOG!G$27:G$1500),0)</f>
        <v>0</v>
      </c>
      <c r="K119" s="83"/>
      <c r="L119" s="83"/>
      <c r="M119" s="83">
        <f>IFERROR($E119*SUMIF(DAILYLOG!I$27:I$1500,$C119,DAILYLOG!J$27:J$1500),0)</f>
        <v>0</v>
      </c>
      <c r="N119" s="83"/>
      <c r="O119" s="83"/>
      <c r="P119" s="83">
        <f>IFERROR($E119*SUMIF(DAILYLOG!L$27:L$1500,$C119,DAILYLOG!M$27:M$1500),0)</f>
        <v>0</v>
      </c>
      <c r="Q119" s="83"/>
      <c r="R119" s="83"/>
      <c r="S119" s="83">
        <f>IFERROR($E119*SUMIF(DAILYLOG!O$27:O$1500,$C119,DAILYLOG!P$27:P$1500),0)</f>
        <v>0</v>
      </c>
      <c r="T119" s="83"/>
      <c r="U119" s="83"/>
      <c r="V119" s="83">
        <f>IFERROR($E119*SUMIF(DAILYLOG!R$27:R$1500,$C119,DAILYLOG!S$27:S$1500),0)</f>
        <v>0</v>
      </c>
      <c r="W119" s="83"/>
      <c r="X119" s="83"/>
      <c r="Y119" s="83">
        <f>IFERROR($E119*SUMIF(DAILYLOG!U$27:U$1500,$C119,DAILYLOG!V$27:V$1500),0)</f>
        <v>0</v>
      </c>
      <c r="Z119" s="83"/>
      <c r="AA119" s="83"/>
      <c r="AB119" s="83">
        <f>IFERROR($E119*SUMIF(DAILYLOG!X$27:X$1500,$C119,DAILYLOG!Y$27:Y$1500),0)</f>
        <v>0</v>
      </c>
      <c r="AC119" s="83"/>
      <c r="AD119" s="83"/>
      <c r="AE119" s="83">
        <f>IFERROR($E119*SUMIF(DAILYLOG!AA$27:AA$1500,$C119,DAILYLOG!AB$27:AB$1500),0)</f>
        <v>0</v>
      </c>
      <c r="AF119" s="83"/>
      <c r="AG119" s="83"/>
      <c r="AH119" s="83">
        <f>IFERROR($E119*SUMIF(DAILYLOG!AD$27:AD$1500,$C119,DAILYLOG!AE$27:AE$1500),0)</f>
        <v>0</v>
      </c>
      <c r="AI119" s="83"/>
      <c r="AJ119" s="83"/>
      <c r="AK119" s="83">
        <f>IFERROR($E119*SUMIF(DAILYLOG!AG$27:AG$1500,$C119,DAILYLOG!AH$27:AH$1500),0)</f>
        <v>0</v>
      </c>
      <c r="AL119" s="83"/>
      <c r="AM119" s="83"/>
      <c r="AN119" s="83">
        <f>IFERROR($E119*SUMIF(DAILYLOG!AJ$27:AJ$1500,$C119,DAILYLOG!AK$27:AK$1500),0)</f>
        <v>0</v>
      </c>
      <c r="AO119" s="83"/>
      <c r="AP119" s="83"/>
      <c r="AQ119" s="83">
        <f>IFERROR($E119*SUMIF(DAILYLOG!AM$27:AM$1500,$C119,DAILYLOG!AN$27:AN$1500),0)</f>
        <v>0</v>
      </c>
      <c r="AR119" s="83"/>
      <c r="AS119" s="83"/>
      <c r="AT119" s="83">
        <f>IFERROR($E119*SUMIF(DAILYLOG!AP$27:AP$1500,$C119,DAILYLOG!AQ$27:AQ$1500),0)</f>
        <v>0</v>
      </c>
      <c r="AU119" s="83"/>
      <c r="AV119" s="83"/>
      <c r="AW119" s="83">
        <f>IFERROR($E119*SUMIF(DAILYLOG!AS$27:AS$1500,$C119,DAILYLOG!AT$27:AT$1500),0)</f>
        <v>0</v>
      </c>
      <c r="AX119" s="83"/>
      <c r="AY119" s="83"/>
      <c r="AZ119" s="83">
        <f>IFERROR($E119*SUMIF(DAILYLOG!AV$27:AV$1500,$C119,DAILYLOG!AW$27:AW$1500),0)</f>
        <v>0</v>
      </c>
      <c r="BA119" s="83"/>
      <c r="BB119" s="83"/>
      <c r="BC119" s="83">
        <f>IFERROR($E119*SUMIF(DAILYLOG!AY$27:AY$1500,$C119,DAILYLOG!AZ$27:AZ$1500),0)</f>
        <v>0</v>
      </c>
      <c r="BD119" s="83"/>
      <c r="BE119" s="83"/>
      <c r="BF119" s="83">
        <f>IFERROR($E119*SUMIF(DAILYLOG!BB$27:BB$1500,$C119,DAILYLOG!BC$27:BC$1500),0)</f>
        <v>0</v>
      </c>
      <c r="BG119" s="83"/>
      <c r="BH119" s="83"/>
      <c r="BI119" s="83">
        <f>IFERROR($E119*SUMIF(DAILYLOG!BE$27:BE$1500,$C119,DAILYLOG!BF$27:BF$1500),0)</f>
        <v>0</v>
      </c>
      <c r="BJ119" s="83"/>
      <c r="BK119" s="83"/>
      <c r="BL119" s="83">
        <f>IFERROR($E119*SUMIF(DAILYLOG!BH$27:BH$1500,$C119,DAILYLOG!BI$27:BI$1500),0)</f>
        <v>0</v>
      </c>
      <c r="BM119" s="83"/>
      <c r="BN119" s="83"/>
      <c r="BO119" s="83">
        <f>IFERROR($E119*SUMIF(DAILYLOG!BK$27:BK$1500,$C119,DAILYLOG!BL$27:BL$1500),0)</f>
        <v>0</v>
      </c>
      <c r="BP119" s="83"/>
      <c r="BQ119" s="83"/>
      <c r="BR119" s="83">
        <f>IFERROR($E119*SUMIF(DAILYLOG!BN$27:BN$1500,$C119,DAILYLOG!BO$27:BO$1500),0)</f>
        <v>0</v>
      </c>
      <c r="BS119" s="83"/>
      <c r="BT119" s="83"/>
      <c r="BU119" s="83">
        <f>IFERROR($E119*SUMIF(DAILYLOG!BQ$27:BQ$1500,$C119,DAILYLOG!BR$27:BR$1500),0)</f>
        <v>0</v>
      </c>
      <c r="BV119" s="83"/>
      <c r="BW119" s="83"/>
      <c r="BX119" s="83">
        <f>IFERROR($E119*SUMIF(DAILYLOG!BT$27:BT$1500,$C119,DAILYLOG!BU$27:BU$1500),0)</f>
        <v>0</v>
      </c>
      <c r="BY119" s="83"/>
      <c r="BZ119" s="83"/>
      <c r="CA119" s="83">
        <f>IFERROR($E119*SUMIF(DAILYLOG!BW$27:BW$1500,$C119,DAILYLOG!BX$27:BX$1500),0)</f>
        <v>0</v>
      </c>
      <c r="CB119" s="83"/>
      <c r="CC119" s="83"/>
      <c r="CD119" s="83">
        <f>IFERROR($E119*SUMIF(DAILYLOG!BZ$27:BZ$1500,$C119,DAILYLOG!CA$27:CA$1500),0)</f>
        <v>0</v>
      </c>
      <c r="CE119" s="83"/>
      <c r="CF119" s="83"/>
      <c r="CG119" s="83">
        <f>IFERROR($E119*SUMIF(DAILYLOG!CC$27:CC$1500,$C119,DAILYLOG!CD$27:CD$1500),0)</f>
        <v>0</v>
      </c>
      <c r="CH119" s="83"/>
      <c r="CI119" s="83"/>
      <c r="CJ119" s="83">
        <f>IFERROR($E119*SUMIF(DAILYLOG!CF$27:CF$1500,$C119,DAILYLOG!CG$27:CG$1500),0)</f>
        <v>0</v>
      </c>
      <c r="CK119" s="83"/>
      <c r="CL119" s="83"/>
      <c r="CM119" s="83">
        <f>IFERROR($E119*SUMIF(DAILYLOG!CI$27:CI$1500,$C119,DAILYLOG!CJ$27:CJ$1500),0)</f>
        <v>0</v>
      </c>
      <c r="CN119" s="83"/>
      <c r="CO119" s="83"/>
      <c r="CP119" s="83">
        <f>IFERROR($E119*SUMIF(DAILYLOG!CL$27:CL$1500,$C119,DAILYLOG!CM$27:CM$1500),0)</f>
        <v>0</v>
      </c>
      <c r="CQ119" s="83"/>
      <c r="CR119" s="83"/>
      <c r="CS119" s="83">
        <f>IFERROR($E119*SUMIF(DAILYLOG!CO$27:CO$1500,$C119,DAILYLOG!CP$27:CP$1500),0)</f>
        <v>0</v>
      </c>
      <c r="CT119" s="124"/>
    </row>
    <row r="120" spans="2:98" s="125" customFormat="1" ht="16.5" customHeight="1" outlineLevel="1">
      <c r="B120" s="130"/>
      <c r="C120" s="132" t="s">
        <v>865</v>
      </c>
      <c r="D120" s="136" t="s">
        <v>6</v>
      </c>
      <c r="E120" s="137">
        <v>1</v>
      </c>
      <c r="F120" s="135">
        <f t="shared" si="9"/>
        <v>0</v>
      </c>
      <c r="G120" s="83">
        <f>IFERROR($E120*SUMIF(DAILYLOG!C$27:C$1500,$C120,DAILYLOG!D$27:D$1500),0)</f>
        <v>0</v>
      </c>
      <c r="H120" s="83"/>
      <c r="I120" s="83"/>
      <c r="J120" s="83">
        <f>IFERROR($E120*SUMIF(DAILYLOG!F$27:F$1500,$C120,DAILYLOG!G$27:G$1500),0)</f>
        <v>0</v>
      </c>
      <c r="K120" s="83"/>
      <c r="L120" s="83"/>
      <c r="M120" s="83">
        <f>IFERROR($E120*SUMIF(DAILYLOG!I$27:I$1500,$C120,DAILYLOG!J$27:J$1500),0)</f>
        <v>0</v>
      </c>
      <c r="N120" s="83"/>
      <c r="O120" s="83"/>
      <c r="P120" s="83">
        <f>IFERROR($E120*SUMIF(DAILYLOG!L$27:L$1500,$C120,DAILYLOG!M$27:M$1500),0)</f>
        <v>0</v>
      </c>
      <c r="Q120" s="83"/>
      <c r="R120" s="83"/>
      <c r="S120" s="83">
        <f>IFERROR($E120*SUMIF(DAILYLOG!O$27:O$1500,$C120,DAILYLOG!P$27:P$1500),0)</f>
        <v>0</v>
      </c>
      <c r="T120" s="83"/>
      <c r="U120" s="83"/>
      <c r="V120" s="83">
        <f>IFERROR($E120*SUMIF(DAILYLOG!R$27:R$1500,$C120,DAILYLOG!S$27:S$1500),0)</f>
        <v>0</v>
      </c>
      <c r="W120" s="83"/>
      <c r="X120" s="83"/>
      <c r="Y120" s="83">
        <f>IFERROR($E120*SUMIF(DAILYLOG!U$27:U$1500,$C120,DAILYLOG!V$27:V$1500),0)</f>
        <v>0</v>
      </c>
      <c r="Z120" s="83"/>
      <c r="AA120" s="83"/>
      <c r="AB120" s="83">
        <f>IFERROR($E120*SUMIF(DAILYLOG!X$27:X$1500,$C120,DAILYLOG!Y$27:Y$1500),0)</f>
        <v>0</v>
      </c>
      <c r="AC120" s="83"/>
      <c r="AD120" s="83"/>
      <c r="AE120" s="83">
        <f>IFERROR($E120*SUMIF(DAILYLOG!AA$27:AA$1500,$C120,DAILYLOG!AB$27:AB$1500),0)</f>
        <v>0</v>
      </c>
      <c r="AF120" s="83"/>
      <c r="AG120" s="83"/>
      <c r="AH120" s="83">
        <f>IFERROR($E120*SUMIF(DAILYLOG!AD$27:AD$1500,$C120,DAILYLOG!AE$27:AE$1500),0)</f>
        <v>0</v>
      </c>
      <c r="AI120" s="83"/>
      <c r="AJ120" s="83"/>
      <c r="AK120" s="83">
        <f>IFERROR($E120*SUMIF(DAILYLOG!AG$27:AG$1500,$C120,DAILYLOG!AH$27:AH$1500),0)</f>
        <v>0</v>
      </c>
      <c r="AL120" s="83"/>
      <c r="AM120" s="83"/>
      <c r="AN120" s="83">
        <f>IFERROR($E120*SUMIF(DAILYLOG!AJ$27:AJ$1500,$C120,DAILYLOG!AK$27:AK$1500),0)</f>
        <v>0</v>
      </c>
      <c r="AO120" s="83"/>
      <c r="AP120" s="83"/>
      <c r="AQ120" s="83">
        <f>IFERROR($E120*SUMIF(DAILYLOG!AM$27:AM$1500,$C120,DAILYLOG!AN$27:AN$1500),0)</f>
        <v>0</v>
      </c>
      <c r="AR120" s="83"/>
      <c r="AS120" s="83"/>
      <c r="AT120" s="83">
        <f>IFERROR($E120*SUMIF(DAILYLOG!AP$27:AP$1500,$C120,DAILYLOG!AQ$27:AQ$1500),0)</f>
        <v>0</v>
      </c>
      <c r="AU120" s="83"/>
      <c r="AV120" s="83"/>
      <c r="AW120" s="83">
        <f>IFERROR($E120*SUMIF(DAILYLOG!AS$27:AS$1500,$C120,DAILYLOG!AT$27:AT$1500),0)</f>
        <v>0</v>
      </c>
      <c r="AX120" s="83"/>
      <c r="AY120" s="83"/>
      <c r="AZ120" s="83">
        <f>IFERROR($E120*SUMIF(DAILYLOG!AV$27:AV$1500,$C120,DAILYLOG!AW$27:AW$1500),0)</f>
        <v>0</v>
      </c>
      <c r="BA120" s="83"/>
      <c r="BB120" s="83"/>
      <c r="BC120" s="83">
        <f>IFERROR($E120*SUMIF(DAILYLOG!AY$27:AY$1500,$C120,DAILYLOG!AZ$27:AZ$1500),0)</f>
        <v>0</v>
      </c>
      <c r="BD120" s="83"/>
      <c r="BE120" s="83"/>
      <c r="BF120" s="83">
        <f>IFERROR($E120*SUMIF(DAILYLOG!BB$27:BB$1500,$C120,DAILYLOG!BC$27:BC$1500),0)</f>
        <v>0</v>
      </c>
      <c r="BG120" s="83"/>
      <c r="BH120" s="83"/>
      <c r="BI120" s="83">
        <f>IFERROR($E120*SUMIF(DAILYLOG!BE$27:BE$1500,$C120,DAILYLOG!BF$27:BF$1500),0)</f>
        <v>0</v>
      </c>
      <c r="BJ120" s="83"/>
      <c r="BK120" s="83"/>
      <c r="BL120" s="83">
        <f>IFERROR($E120*SUMIF(DAILYLOG!BH$27:BH$1500,$C120,DAILYLOG!BI$27:BI$1500),0)</f>
        <v>0</v>
      </c>
      <c r="BM120" s="83"/>
      <c r="BN120" s="83"/>
      <c r="BO120" s="83">
        <f>IFERROR($E120*SUMIF(DAILYLOG!BK$27:BK$1500,$C120,DAILYLOG!BL$27:BL$1500),0)</f>
        <v>0</v>
      </c>
      <c r="BP120" s="83"/>
      <c r="BQ120" s="83"/>
      <c r="BR120" s="83">
        <f>IFERROR($E120*SUMIF(DAILYLOG!BN$27:BN$1500,$C120,DAILYLOG!BO$27:BO$1500),0)</f>
        <v>0</v>
      </c>
      <c r="BS120" s="83"/>
      <c r="BT120" s="83"/>
      <c r="BU120" s="83">
        <f>IFERROR($E120*SUMIF(DAILYLOG!BQ$27:BQ$1500,$C120,DAILYLOG!BR$27:BR$1500),0)</f>
        <v>0</v>
      </c>
      <c r="BV120" s="83"/>
      <c r="BW120" s="83"/>
      <c r="BX120" s="83">
        <f>IFERROR($E120*SUMIF(DAILYLOG!BT$27:BT$1500,$C120,DAILYLOG!BU$27:BU$1500),0)</f>
        <v>0</v>
      </c>
      <c r="BY120" s="83"/>
      <c r="BZ120" s="83"/>
      <c r="CA120" s="83">
        <f>IFERROR($E120*SUMIF(DAILYLOG!BW$27:BW$1500,$C120,DAILYLOG!BX$27:BX$1500),0)</f>
        <v>0</v>
      </c>
      <c r="CB120" s="83"/>
      <c r="CC120" s="83"/>
      <c r="CD120" s="83">
        <f>IFERROR($E120*SUMIF(DAILYLOG!BZ$27:BZ$1500,$C120,DAILYLOG!CA$27:CA$1500),0)</f>
        <v>0</v>
      </c>
      <c r="CE120" s="83"/>
      <c r="CF120" s="83"/>
      <c r="CG120" s="83">
        <f>IFERROR($E120*SUMIF(DAILYLOG!CC$27:CC$1500,$C120,DAILYLOG!CD$27:CD$1500),0)</f>
        <v>0</v>
      </c>
      <c r="CH120" s="83"/>
      <c r="CI120" s="83"/>
      <c r="CJ120" s="83">
        <f>IFERROR($E120*SUMIF(DAILYLOG!CF$27:CF$1500,$C120,DAILYLOG!CG$27:CG$1500),0)</f>
        <v>0</v>
      </c>
      <c r="CK120" s="83"/>
      <c r="CL120" s="83"/>
      <c r="CM120" s="83">
        <f>IFERROR($E120*SUMIF(DAILYLOG!CI$27:CI$1500,$C120,DAILYLOG!CJ$27:CJ$1500),0)</f>
        <v>0</v>
      </c>
      <c r="CN120" s="83"/>
      <c r="CO120" s="83"/>
      <c r="CP120" s="83">
        <f>IFERROR($E120*SUMIF(DAILYLOG!CL$27:CL$1500,$C120,DAILYLOG!CM$27:CM$1500),0)</f>
        <v>0</v>
      </c>
      <c r="CQ120" s="83"/>
      <c r="CR120" s="83"/>
      <c r="CS120" s="83">
        <f>IFERROR($E120*SUMIF(DAILYLOG!CO$27:CO$1500,$C120,DAILYLOG!CP$27:CP$1500),0)</f>
        <v>0</v>
      </c>
      <c r="CT120" s="124"/>
    </row>
    <row r="121" spans="2:98" s="125" customFormat="1" ht="16.5" customHeight="1" outlineLevel="1">
      <c r="B121" s="130"/>
      <c r="C121" s="132" t="s">
        <v>866</v>
      </c>
      <c r="D121" s="136" t="s">
        <v>6</v>
      </c>
      <c r="E121" s="137">
        <v>1</v>
      </c>
      <c r="F121" s="135">
        <f t="shared" si="9"/>
        <v>73.8</v>
      </c>
      <c r="G121" s="83">
        <f>IFERROR($E121*SUMIF(DAILYLOG!C$27:C$1500,$C121,DAILYLOG!D$27:D$1500),0)</f>
        <v>0</v>
      </c>
      <c r="H121" s="83"/>
      <c r="I121" s="83"/>
      <c r="J121" s="83">
        <f>IFERROR($E121*SUMIF(DAILYLOG!F$27:F$1500,$C121,DAILYLOG!G$27:G$1500),0)</f>
        <v>0</v>
      </c>
      <c r="K121" s="83"/>
      <c r="L121" s="83"/>
      <c r="M121" s="83">
        <f>IFERROR($E121*SUMIF(DAILYLOG!I$27:I$1500,$C121,DAILYLOG!J$27:J$1500),0)</f>
        <v>0</v>
      </c>
      <c r="N121" s="83"/>
      <c r="O121" s="83"/>
      <c r="P121" s="83">
        <f>IFERROR($E121*SUMIF(DAILYLOG!L$27:L$1500,$C121,DAILYLOG!M$27:M$1500),0)</f>
        <v>0</v>
      </c>
      <c r="Q121" s="83"/>
      <c r="R121" s="83"/>
      <c r="S121" s="83">
        <f>IFERROR($E121*SUMIF(DAILYLOG!O$27:O$1500,$C121,DAILYLOG!P$27:P$1500),0)</f>
        <v>0</v>
      </c>
      <c r="T121" s="83"/>
      <c r="U121" s="83"/>
      <c r="V121" s="83">
        <f>IFERROR($E121*SUMIF(DAILYLOG!R$27:R$1500,$C121,DAILYLOG!S$27:S$1500),0)</f>
        <v>0</v>
      </c>
      <c r="W121" s="83"/>
      <c r="X121" s="83"/>
      <c r="Y121" s="83">
        <f>IFERROR($E121*SUMIF(DAILYLOG!U$27:U$1500,$C121,DAILYLOG!V$27:V$1500),0)</f>
        <v>0</v>
      </c>
      <c r="Z121" s="83"/>
      <c r="AA121" s="83"/>
      <c r="AB121" s="83">
        <f>IFERROR($E121*SUMIF(DAILYLOG!X$27:X$1500,$C121,DAILYLOG!Y$27:Y$1500),0)</f>
        <v>0</v>
      </c>
      <c r="AC121" s="83"/>
      <c r="AD121" s="83"/>
      <c r="AE121" s="83">
        <f>IFERROR($E121*SUMIF(DAILYLOG!AA$27:AA$1500,$C121,DAILYLOG!AB$27:AB$1500),0)</f>
        <v>0</v>
      </c>
      <c r="AF121" s="83"/>
      <c r="AG121" s="83"/>
      <c r="AH121" s="83">
        <f>IFERROR($E121*SUMIF(DAILYLOG!AD$27:AD$1500,$C121,DAILYLOG!AE$27:AE$1500),0)</f>
        <v>0</v>
      </c>
      <c r="AI121" s="83"/>
      <c r="AJ121" s="83"/>
      <c r="AK121" s="83">
        <f>IFERROR($E121*SUMIF(DAILYLOG!AG$27:AG$1500,$C121,DAILYLOG!AH$27:AH$1500),0)</f>
        <v>0</v>
      </c>
      <c r="AL121" s="83"/>
      <c r="AM121" s="83"/>
      <c r="AN121" s="83">
        <f>IFERROR($E121*SUMIF(DAILYLOG!AJ$27:AJ$1500,$C121,DAILYLOG!AK$27:AK$1500),0)</f>
        <v>0</v>
      </c>
      <c r="AO121" s="83"/>
      <c r="AP121" s="83"/>
      <c r="AQ121" s="83">
        <f>IFERROR($E121*SUMIF(DAILYLOG!AM$27:AM$1500,$C121,DAILYLOG!AN$27:AN$1500),0)</f>
        <v>0</v>
      </c>
      <c r="AR121" s="83"/>
      <c r="AS121" s="83"/>
      <c r="AT121" s="83">
        <f>IFERROR($E121*SUMIF(DAILYLOG!AP$27:AP$1500,$C121,DAILYLOG!AQ$27:AQ$1500),0)</f>
        <v>0</v>
      </c>
      <c r="AU121" s="83"/>
      <c r="AV121" s="83"/>
      <c r="AW121" s="83">
        <f>IFERROR($E121*SUMIF(DAILYLOG!AS$27:AS$1500,$C121,DAILYLOG!AT$27:AT$1500),0)</f>
        <v>73.8</v>
      </c>
      <c r="AX121" s="83"/>
      <c r="AY121" s="83"/>
      <c r="AZ121" s="83">
        <f>IFERROR($E121*SUMIF(DAILYLOG!AV$27:AV$1500,$C121,DAILYLOG!AW$27:AW$1500),0)</f>
        <v>0</v>
      </c>
      <c r="BA121" s="83"/>
      <c r="BB121" s="83"/>
      <c r="BC121" s="83">
        <f>IFERROR($E121*SUMIF(DAILYLOG!AY$27:AY$1500,$C121,DAILYLOG!AZ$27:AZ$1500),0)</f>
        <v>0</v>
      </c>
      <c r="BD121" s="83"/>
      <c r="BE121" s="83"/>
      <c r="BF121" s="83">
        <f>IFERROR($E121*SUMIF(DAILYLOG!BB$27:BB$1500,$C121,DAILYLOG!BC$27:BC$1500),0)</f>
        <v>0</v>
      </c>
      <c r="BG121" s="83"/>
      <c r="BH121" s="83"/>
      <c r="BI121" s="83">
        <f>IFERROR($E121*SUMIF(DAILYLOG!BE$27:BE$1500,$C121,DAILYLOG!BF$27:BF$1500),0)</f>
        <v>0</v>
      </c>
      <c r="BJ121" s="83"/>
      <c r="BK121" s="83"/>
      <c r="BL121" s="83">
        <f>IFERROR($E121*SUMIF(DAILYLOG!BH$27:BH$1500,$C121,DAILYLOG!BI$27:BI$1500),0)</f>
        <v>0</v>
      </c>
      <c r="BM121" s="83"/>
      <c r="BN121" s="83"/>
      <c r="BO121" s="83">
        <f>IFERROR($E121*SUMIF(DAILYLOG!BK$27:BK$1500,$C121,DAILYLOG!BL$27:BL$1500),0)</f>
        <v>0</v>
      </c>
      <c r="BP121" s="83"/>
      <c r="BQ121" s="83"/>
      <c r="BR121" s="83">
        <f>IFERROR($E121*SUMIF(DAILYLOG!BN$27:BN$1500,$C121,DAILYLOG!BO$27:BO$1500),0)</f>
        <v>0</v>
      </c>
      <c r="BS121" s="83"/>
      <c r="BT121" s="83"/>
      <c r="BU121" s="83">
        <f>IFERROR($E121*SUMIF(DAILYLOG!BQ$27:BQ$1500,$C121,DAILYLOG!BR$27:BR$1500),0)</f>
        <v>0</v>
      </c>
      <c r="BV121" s="83"/>
      <c r="BW121" s="83"/>
      <c r="BX121" s="83">
        <f>IFERROR($E121*SUMIF(DAILYLOG!BT$27:BT$1500,$C121,DAILYLOG!BU$27:BU$1500),0)</f>
        <v>0</v>
      </c>
      <c r="BY121" s="83"/>
      <c r="BZ121" s="83"/>
      <c r="CA121" s="83">
        <f>IFERROR($E121*SUMIF(DAILYLOG!BW$27:BW$1500,$C121,DAILYLOG!BX$27:BX$1500),0)</f>
        <v>0</v>
      </c>
      <c r="CB121" s="83"/>
      <c r="CC121" s="83"/>
      <c r="CD121" s="83">
        <f>IFERROR($E121*SUMIF(DAILYLOG!BZ$27:BZ$1500,$C121,DAILYLOG!CA$27:CA$1500),0)</f>
        <v>0</v>
      </c>
      <c r="CE121" s="83"/>
      <c r="CF121" s="83"/>
      <c r="CG121" s="83">
        <f>IFERROR($E121*SUMIF(DAILYLOG!CC$27:CC$1500,$C121,DAILYLOG!CD$27:CD$1500),0)</f>
        <v>0</v>
      </c>
      <c r="CH121" s="83"/>
      <c r="CI121" s="83"/>
      <c r="CJ121" s="83">
        <f>IFERROR($E121*SUMIF(DAILYLOG!CF$27:CF$1500,$C121,DAILYLOG!CG$27:CG$1500),0)</f>
        <v>0</v>
      </c>
      <c r="CK121" s="83"/>
      <c r="CL121" s="83"/>
      <c r="CM121" s="83">
        <f>IFERROR($E121*SUMIF(DAILYLOG!CI$27:CI$1500,$C121,DAILYLOG!CJ$27:CJ$1500),0)</f>
        <v>0</v>
      </c>
      <c r="CN121" s="83"/>
      <c r="CO121" s="83"/>
      <c r="CP121" s="83">
        <f>IFERROR($E121*SUMIF(DAILYLOG!CL$27:CL$1500,$C121,DAILYLOG!CM$27:CM$1500),0)</f>
        <v>0</v>
      </c>
      <c r="CQ121" s="83"/>
      <c r="CR121" s="83"/>
      <c r="CS121" s="83">
        <f>IFERROR($E121*SUMIF(DAILYLOG!CO$27:CO$1500,$C121,DAILYLOG!CP$27:CP$1500),0)</f>
        <v>0</v>
      </c>
      <c r="CT121" s="124"/>
    </row>
    <row r="122" spans="2:98" s="125" customFormat="1" ht="16.5" customHeight="1" outlineLevel="1">
      <c r="B122" s="130"/>
      <c r="C122" s="132" t="s">
        <v>867</v>
      </c>
      <c r="D122" s="136" t="s">
        <v>6</v>
      </c>
      <c r="E122" s="137">
        <v>1</v>
      </c>
      <c r="F122" s="135">
        <f t="shared" si="9"/>
        <v>0</v>
      </c>
      <c r="G122" s="83">
        <f>IFERROR($E122*SUMIF(DAILYLOG!C$27:C$1500,$C122,DAILYLOG!D$27:D$1500),0)</f>
        <v>0</v>
      </c>
      <c r="H122" s="83"/>
      <c r="I122" s="83"/>
      <c r="J122" s="83">
        <f>IFERROR($E122*SUMIF(DAILYLOG!F$27:F$1500,$C122,DAILYLOG!G$27:G$1500),0)</f>
        <v>0</v>
      </c>
      <c r="K122" s="83"/>
      <c r="L122" s="83"/>
      <c r="M122" s="83">
        <f>IFERROR($E122*SUMIF(DAILYLOG!I$27:I$1500,$C122,DAILYLOG!J$27:J$1500),0)</f>
        <v>0</v>
      </c>
      <c r="N122" s="83"/>
      <c r="O122" s="83"/>
      <c r="P122" s="83">
        <f>IFERROR($E122*SUMIF(DAILYLOG!L$27:L$1500,$C122,DAILYLOG!M$27:M$1500),0)</f>
        <v>0</v>
      </c>
      <c r="Q122" s="83"/>
      <c r="R122" s="83"/>
      <c r="S122" s="83">
        <f>IFERROR($E122*SUMIF(DAILYLOG!O$27:O$1500,$C122,DAILYLOG!P$27:P$1500),0)</f>
        <v>0</v>
      </c>
      <c r="T122" s="83"/>
      <c r="U122" s="83"/>
      <c r="V122" s="83">
        <f>IFERROR($E122*SUMIF(DAILYLOG!R$27:R$1500,$C122,DAILYLOG!S$27:S$1500),0)</f>
        <v>0</v>
      </c>
      <c r="W122" s="83"/>
      <c r="X122" s="83"/>
      <c r="Y122" s="83">
        <f>IFERROR($E122*SUMIF(DAILYLOG!U$27:U$1500,$C122,DAILYLOG!V$27:V$1500),0)</f>
        <v>0</v>
      </c>
      <c r="Z122" s="83"/>
      <c r="AA122" s="83"/>
      <c r="AB122" s="83">
        <f>IFERROR($E122*SUMIF(DAILYLOG!X$27:X$1500,$C122,DAILYLOG!Y$27:Y$1500),0)</f>
        <v>0</v>
      </c>
      <c r="AC122" s="83"/>
      <c r="AD122" s="83"/>
      <c r="AE122" s="83">
        <f>IFERROR($E122*SUMIF(DAILYLOG!AA$27:AA$1500,$C122,DAILYLOG!AB$27:AB$1500),0)</f>
        <v>0</v>
      </c>
      <c r="AF122" s="83"/>
      <c r="AG122" s="83"/>
      <c r="AH122" s="83">
        <f>IFERROR($E122*SUMIF(DAILYLOG!AD$27:AD$1500,$C122,DAILYLOG!AE$27:AE$1500),0)</f>
        <v>0</v>
      </c>
      <c r="AI122" s="83"/>
      <c r="AJ122" s="83"/>
      <c r="AK122" s="83">
        <f>IFERROR($E122*SUMIF(DAILYLOG!AG$27:AG$1500,$C122,DAILYLOG!AH$27:AH$1500),0)</f>
        <v>0</v>
      </c>
      <c r="AL122" s="83"/>
      <c r="AM122" s="83"/>
      <c r="AN122" s="83">
        <f>IFERROR($E122*SUMIF(DAILYLOG!AJ$27:AJ$1500,$C122,DAILYLOG!AK$27:AK$1500),0)</f>
        <v>0</v>
      </c>
      <c r="AO122" s="83"/>
      <c r="AP122" s="83"/>
      <c r="AQ122" s="83">
        <f>IFERROR($E122*SUMIF(DAILYLOG!AM$27:AM$1500,$C122,DAILYLOG!AN$27:AN$1500),0)</f>
        <v>0</v>
      </c>
      <c r="AR122" s="83"/>
      <c r="AS122" s="83"/>
      <c r="AT122" s="83">
        <f>IFERROR($E122*SUMIF(DAILYLOG!AP$27:AP$1500,$C122,DAILYLOG!AQ$27:AQ$1500),0)</f>
        <v>0</v>
      </c>
      <c r="AU122" s="83"/>
      <c r="AV122" s="83"/>
      <c r="AW122" s="83">
        <f>IFERROR($E122*SUMIF(DAILYLOG!AS$27:AS$1500,$C122,DAILYLOG!AT$27:AT$1500),0)</f>
        <v>0</v>
      </c>
      <c r="AX122" s="83"/>
      <c r="AY122" s="83"/>
      <c r="AZ122" s="83">
        <f>IFERROR($E122*SUMIF(DAILYLOG!AV$27:AV$1500,$C122,DAILYLOG!AW$27:AW$1500),0)</f>
        <v>0</v>
      </c>
      <c r="BA122" s="83"/>
      <c r="BB122" s="83"/>
      <c r="BC122" s="83">
        <f>IFERROR($E122*SUMIF(DAILYLOG!AY$27:AY$1500,$C122,DAILYLOG!AZ$27:AZ$1500),0)</f>
        <v>0</v>
      </c>
      <c r="BD122" s="83"/>
      <c r="BE122" s="83"/>
      <c r="BF122" s="83">
        <f>IFERROR($E122*SUMIF(DAILYLOG!BB$27:BB$1500,$C122,DAILYLOG!BC$27:BC$1500),0)</f>
        <v>0</v>
      </c>
      <c r="BG122" s="83"/>
      <c r="BH122" s="83"/>
      <c r="BI122" s="83">
        <f>IFERROR($E122*SUMIF(DAILYLOG!BE$27:BE$1500,$C122,DAILYLOG!BF$27:BF$1500),0)</f>
        <v>0</v>
      </c>
      <c r="BJ122" s="83"/>
      <c r="BK122" s="83"/>
      <c r="BL122" s="83">
        <f>IFERROR($E122*SUMIF(DAILYLOG!BH$27:BH$1500,$C122,DAILYLOG!BI$27:BI$1500),0)</f>
        <v>0</v>
      </c>
      <c r="BM122" s="83"/>
      <c r="BN122" s="83"/>
      <c r="BO122" s="83">
        <f>IFERROR($E122*SUMIF(DAILYLOG!BK$27:BK$1500,$C122,DAILYLOG!BL$27:BL$1500),0)</f>
        <v>0</v>
      </c>
      <c r="BP122" s="83"/>
      <c r="BQ122" s="83"/>
      <c r="BR122" s="83">
        <f>IFERROR($E122*SUMIF(DAILYLOG!BN$27:BN$1500,$C122,DAILYLOG!BO$27:BO$1500),0)</f>
        <v>0</v>
      </c>
      <c r="BS122" s="83"/>
      <c r="BT122" s="83"/>
      <c r="BU122" s="83">
        <f>IFERROR($E122*SUMIF(DAILYLOG!BQ$27:BQ$1500,$C122,DAILYLOG!BR$27:BR$1500),0)</f>
        <v>0</v>
      </c>
      <c r="BV122" s="83"/>
      <c r="BW122" s="83"/>
      <c r="BX122" s="83">
        <f>IFERROR($E122*SUMIF(DAILYLOG!BT$27:BT$1500,$C122,DAILYLOG!BU$27:BU$1500),0)</f>
        <v>0</v>
      </c>
      <c r="BY122" s="83"/>
      <c r="BZ122" s="83"/>
      <c r="CA122" s="83">
        <f>IFERROR($E122*SUMIF(DAILYLOG!BW$27:BW$1500,$C122,DAILYLOG!BX$27:BX$1500),0)</f>
        <v>0</v>
      </c>
      <c r="CB122" s="83"/>
      <c r="CC122" s="83"/>
      <c r="CD122" s="83">
        <f>IFERROR($E122*SUMIF(DAILYLOG!BZ$27:BZ$1500,$C122,DAILYLOG!CA$27:CA$1500),0)</f>
        <v>0</v>
      </c>
      <c r="CE122" s="83"/>
      <c r="CF122" s="83"/>
      <c r="CG122" s="83">
        <f>IFERROR($E122*SUMIF(DAILYLOG!CC$27:CC$1500,$C122,DAILYLOG!CD$27:CD$1500),0)</f>
        <v>0</v>
      </c>
      <c r="CH122" s="83"/>
      <c r="CI122" s="83"/>
      <c r="CJ122" s="83">
        <f>IFERROR($E122*SUMIF(DAILYLOG!CF$27:CF$1500,$C122,DAILYLOG!CG$27:CG$1500),0)</f>
        <v>0</v>
      </c>
      <c r="CK122" s="83"/>
      <c r="CL122" s="83"/>
      <c r="CM122" s="83">
        <f>IFERROR($E122*SUMIF(DAILYLOG!CI$27:CI$1500,$C122,DAILYLOG!CJ$27:CJ$1500),0)</f>
        <v>0</v>
      </c>
      <c r="CN122" s="83"/>
      <c r="CO122" s="83"/>
      <c r="CP122" s="83">
        <f>IFERROR($E122*SUMIF(DAILYLOG!CL$27:CL$1500,$C122,DAILYLOG!CM$27:CM$1500),0)</f>
        <v>0</v>
      </c>
      <c r="CQ122" s="83"/>
      <c r="CR122" s="83"/>
      <c r="CS122" s="83">
        <f>IFERROR($E122*SUMIF(DAILYLOG!CO$27:CO$1500,$C122,DAILYLOG!CP$27:CP$1500),0)</f>
        <v>0</v>
      </c>
      <c r="CT122" s="124"/>
    </row>
    <row r="123" spans="2:98" s="125" customFormat="1" ht="16.5" customHeight="1" outlineLevel="1">
      <c r="B123" s="130"/>
      <c r="C123" s="132" t="s">
        <v>868</v>
      </c>
      <c r="D123" s="136" t="s">
        <v>6</v>
      </c>
      <c r="E123" s="137">
        <v>1</v>
      </c>
      <c r="F123" s="135">
        <f t="shared" si="9"/>
        <v>0</v>
      </c>
      <c r="G123" s="83">
        <f>IFERROR($E123*SUMIF(DAILYLOG!C$27:C$1500,$C123,DAILYLOG!D$27:D$1500),0)</f>
        <v>0</v>
      </c>
      <c r="H123" s="83"/>
      <c r="I123" s="83"/>
      <c r="J123" s="83">
        <f>IFERROR($E123*SUMIF(DAILYLOG!F$27:F$1500,$C123,DAILYLOG!G$27:G$1500),0)</f>
        <v>0</v>
      </c>
      <c r="K123" s="83"/>
      <c r="L123" s="83"/>
      <c r="M123" s="83">
        <f>IFERROR($E123*SUMIF(DAILYLOG!I$27:I$1500,$C123,DAILYLOG!J$27:J$1500),0)</f>
        <v>0</v>
      </c>
      <c r="N123" s="83"/>
      <c r="O123" s="83"/>
      <c r="P123" s="83">
        <f>IFERROR($E123*SUMIF(DAILYLOG!L$27:L$1500,$C123,DAILYLOG!M$27:M$1500),0)</f>
        <v>0</v>
      </c>
      <c r="Q123" s="83"/>
      <c r="R123" s="83"/>
      <c r="S123" s="83">
        <f>IFERROR($E123*SUMIF(DAILYLOG!O$27:O$1500,$C123,DAILYLOG!P$27:P$1500),0)</f>
        <v>0</v>
      </c>
      <c r="T123" s="83"/>
      <c r="U123" s="83"/>
      <c r="V123" s="83">
        <f>IFERROR($E123*SUMIF(DAILYLOG!R$27:R$1500,$C123,DAILYLOG!S$27:S$1500),0)</f>
        <v>0</v>
      </c>
      <c r="W123" s="83"/>
      <c r="X123" s="83"/>
      <c r="Y123" s="83">
        <f>IFERROR($E123*SUMIF(DAILYLOG!U$27:U$1500,$C123,DAILYLOG!V$27:V$1500),0)</f>
        <v>0</v>
      </c>
      <c r="Z123" s="83"/>
      <c r="AA123" s="83"/>
      <c r="AB123" s="83">
        <f>IFERROR($E123*SUMIF(DAILYLOG!X$27:X$1500,$C123,DAILYLOG!Y$27:Y$1500),0)</f>
        <v>0</v>
      </c>
      <c r="AC123" s="83"/>
      <c r="AD123" s="83"/>
      <c r="AE123" s="83">
        <f>IFERROR($E123*SUMIF(DAILYLOG!AA$27:AA$1500,$C123,DAILYLOG!AB$27:AB$1500),0)</f>
        <v>0</v>
      </c>
      <c r="AF123" s="83"/>
      <c r="AG123" s="83"/>
      <c r="AH123" s="83">
        <f>IFERROR($E123*SUMIF(DAILYLOG!AD$27:AD$1500,$C123,DAILYLOG!AE$27:AE$1500),0)</f>
        <v>0</v>
      </c>
      <c r="AI123" s="83"/>
      <c r="AJ123" s="83"/>
      <c r="AK123" s="83">
        <f>IFERROR($E123*SUMIF(DAILYLOG!AG$27:AG$1500,$C123,DAILYLOG!AH$27:AH$1500),0)</f>
        <v>0</v>
      </c>
      <c r="AL123" s="83"/>
      <c r="AM123" s="83"/>
      <c r="AN123" s="83">
        <f>IFERROR($E123*SUMIF(DAILYLOG!AJ$27:AJ$1500,$C123,DAILYLOG!AK$27:AK$1500),0)</f>
        <v>0</v>
      </c>
      <c r="AO123" s="83"/>
      <c r="AP123" s="83"/>
      <c r="AQ123" s="83">
        <f>IFERROR($E123*SUMIF(DAILYLOG!AM$27:AM$1500,$C123,DAILYLOG!AN$27:AN$1500),0)</f>
        <v>0</v>
      </c>
      <c r="AR123" s="83"/>
      <c r="AS123" s="83"/>
      <c r="AT123" s="83">
        <f>IFERROR($E123*SUMIF(DAILYLOG!AP$27:AP$1500,$C123,DAILYLOG!AQ$27:AQ$1500),0)</f>
        <v>0</v>
      </c>
      <c r="AU123" s="83"/>
      <c r="AV123" s="83"/>
      <c r="AW123" s="83">
        <f>IFERROR($E123*SUMIF(DAILYLOG!AS$27:AS$1500,$C123,DAILYLOG!AT$27:AT$1500),0)</f>
        <v>0</v>
      </c>
      <c r="AX123" s="83"/>
      <c r="AY123" s="83"/>
      <c r="AZ123" s="83">
        <f>IFERROR($E123*SUMIF(DAILYLOG!AV$27:AV$1500,$C123,DAILYLOG!AW$27:AW$1500),0)</f>
        <v>0</v>
      </c>
      <c r="BA123" s="83"/>
      <c r="BB123" s="83"/>
      <c r="BC123" s="83">
        <f>IFERROR($E123*SUMIF(DAILYLOG!AY$27:AY$1500,$C123,DAILYLOG!AZ$27:AZ$1500),0)</f>
        <v>0</v>
      </c>
      <c r="BD123" s="83"/>
      <c r="BE123" s="83"/>
      <c r="BF123" s="83">
        <f>IFERROR($E123*SUMIF(DAILYLOG!BB$27:BB$1500,$C123,DAILYLOG!BC$27:BC$1500),0)</f>
        <v>0</v>
      </c>
      <c r="BG123" s="83"/>
      <c r="BH123" s="83"/>
      <c r="BI123" s="83">
        <f>IFERROR($E123*SUMIF(DAILYLOG!BE$27:BE$1500,$C123,DAILYLOG!BF$27:BF$1500),0)</f>
        <v>0</v>
      </c>
      <c r="BJ123" s="83"/>
      <c r="BK123" s="83"/>
      <c r="BL123" s="83">
        <f>IFERROR($E123*SUMIF(DAILYLOG!BH$27:BH$1500,$C123,DAILYLOG!BI$27:BI$1500),0)</f>
        <v>0</v>
      </c>
      <c r="BM123" s="83"/>
      <c r="BN123" s="83"/>
      <c r="BO123" s="83">
        <f>IFERROR($E123*SUMIF(DAILYLOG!BK$27:BK$1500,$C123,DAILYLOG!BL$27:BL$1500),0)</f>
        <v>0</v>
      </c>
      <c r="BP123" s="83"/>
      <c r="BQ123" s="83"/>
      <c r="BR123" s="83">
        <f>IFERROR($E123*SUMIF(DAILYLOG!BN$27:BN$1500,$C123,DAILYLOG!BO$27:BO$1500),0)</f>
        <v>0</v>
      </c>
      <c r="BS123" s="83"/>
      <c r="BT123" s="83"/>
      <c r="BU123" s="83">
        <f>IFERROR($E123*SUMIF(DAILYLOG!BQ$27:BQ$1500,$C123,DAILYLOG!BR$27:BR$1500),0)</f>
        <v>0</v>
      </c>
      <c r="BV123" s="83"/>
      <c r="BW123" s="83"/>
      <c r="BX123" s="83">
        <f>IFERROR($E123*SUMIF(DAILYLOG!BT$27:BT$1500,$C123,DAILYLOG!BU$27:BU$1500),0)</f>
        <v>0</v>
      </c>
      <c r="BY123" s="83"/>
      <c r="BZ123" s="83"/>
      <c r="CA123" s="83">
        <f>IFERROR($E123*SUMIF(DAILYLOG!BW$27:BW$1500,$C123,DAILYLOG!BX$27:BX$1500),0)</f>
        <v>0</v>
      </c>
      <c r="CB123" s="83"/>
      <c r="CC123" s="83"/>
      <c r="CD123" s="83">
        <f>IFERROR($E123*SUMIF(DAILYLOG!BZ$27:BZ$1500,$C123,DAILYLOG!CA$27:CA$1500),0)</f>
        <v>0</v>
      </c>
      <c r="CE123" s="83"/>
      <c r="CF123" s="83"/>
      <c r="CG123" s="83">
        <f>IFERROR($E123*SUMIF(DAILYLOG!CC$27:CC$1500,$C123,DAILYLOG!CD$27:CD$1500),0)</f>
        <v>0</v>
      </c>
      <c r="CH123" s="83"/>
      <c r="CI123" s="83"/>
      <c r="CJ123" s="83">
        <f>IFERROR($E123*SUMIF(DAILYLOG!CF$27:CF$1500,$C123,DAILYLOG!CG$27:CG$1500),0)</f>
        <v>0</v>
      </c>
      <c r="CK123" s="83"/>
      <c r="CL123" s="83"/>
      <c r="CM123" s="83">
        <f>IFERROR($E123*SUMIF(DAILYLOG!CI$27:CI$1500,$C123,DAILYLOG!CJ$27:CJ$1500),0)</f>
        <v>0</v>
      </c>
      <c r="CN123" s="83"/>
      <c r="CO123" s="83"/>
      <c r="CP123" s="83">
        <f>IFERROR($E123*SUMIF(DAILYLOG!CL$27:CL$1500,$C123,DAILYLOG!CM$27:CM$1500),0)</f>
        <v>0</v>
      </c>
      <c r="CQ123" s="83"/>
      <c r="CR123" s="83"/>
      <c r="CS123" s="83">
        <f>IFERROR($E123*SUMIF(DAILYLOG!CO$27:CO$1500,$C123,DAILYLOG!CP$27:CP$1500),0)</f>
        <v>0</v>
      </c>
      <c r="CT123" s="124"/>
    </row>
    <row r="124" spans="2:98" s="125" customFormat="1" ht="16.5" customHeight="1" outlineLevel="1">
      <c r="B124" s="130"/>
      <c r="C124" s="132" t="s">
        <v>869</v>
      </c>
      <c r="D124" s="136" t="s">
        <v>6</v>
      </c>
      <c r="E124" s="137">
        <v>1</v>
      </c>
      <c r="F124" s="135">
        <f t="shared" si="9"/>
        <v>661.6</v>
      </c>
      <c r="G124" s="83">
        <f>IFERROR($E124*SUMIF(DAILYLOG!C$27:C$1500,$C124,DAILYLOG!D$27:D$1500),0)</f>
        <v>0</v>
      </c>
      <c r="H124" s="83"/>
      <c r="I124" s="83"/>
      <c r="J124" s="83">
        <f>IFERROR($E124*SUMIF(DAILYLOG!F$27:F$1500,$C124,DAILYLOG!G$27:G$1500),0)</f>
        <v>288</v>
      </c>
      <c r="K124" s="83"/>
      <c r="L124" s="83"/>
      <c r="M124" s="83">
        <f>IFERROR($E124*SUMIF(DAILYLOG!I$27:I$1500,$C124,DAILYLOG!J$27:J$1500),0)</f>
        <v>0</v>
      </c>
      <c r="N124" s="83"/>
      <c r="O124" s="83"/>
      <c r="P124" s="83">
        <f>IFERROR($E124*SUMIF(DAILYLOG!L$27:L$1500,$C124,DAILYLOG!M$27:M$1500),0)</f>
        <v>0</v>
      </c>
      <c r="Q124" s="83"/>
      <c r="R124" s="83"/>
      <c r="S124" s="83">
        <f>IFERROR($E124*SUMIF(DAILYLOG!O$27:O$1500,$C124,DAILYLOG!P$27:P$1500),0)</f>
        <v>0</v>
      </c>
      <c r="T124" s="83"/>
      <c r="U124" s="83"/>
      <c r="V124" s="83">
        <f>IFERROR($E124*SUMIF(DAILYLOG!R$27:R$1500,$C124,DAILYLOG!S$27:S$1500),0)</f>
        <v>0</v>
      </c>
      <c r="W124" s="83"/>
      <c r="X124" s="83"/>
      <c r="Y124" s="83">
        <f>IFERROR($E124*SUMIF(DAILYLOG!U$27:U$1500,$C124,DAILYLOG!V$27:V$1500),0)</f>
        <v>0</v>
      </c>
      <c r="Z124" s="83"/>
      <c r="AA124" s="83"/>
      <c r="AB124" s="83">
        <f>IFERROR($E124*SUMIF(DAILYLOG!X$27:X$1500,$C124,DAILYLOG!Y$27:Y$1500),0)</f>
        <v>0</v>
      </c>
      <c r="AC124" s="83"/>
      <c r="AD124" s="83"/>
      <c r="AE124" s="83">
        <f>IFERROR($E124*SUMIF(DAILYLOG!AA$27:AA$1500,$C124,DAILYLOG!AB$27:AB$1500),0)</f>
        <v>0</v>
      </c>
      <c r="AF124" s="83"/>
      <c r="AG124" s="83"/>
      <c r="AH124" s="83">
        <f>IFERROR($E124*SUMIF(DAILYLOG!AD$27:AD$1500,$C124,DAILYLOG!AE$27:AE$1500),0)</f>
        <v>373.6</v>
      </c>
      <c r="AI124" s="83"/>
      <c r="AJ124" s="83"/>
      <c r="AK124" s="83">
        <f>IFERROR($E124*SUMIF(DAILYLOG!AG$27:AG$1500,$C124,DAILYLOG!AH$27:AH$1500),0)</f>
        <v>0</v>
      </c>
      <c r="AL124" s="83"/>
      <c r="AM124" s="83"/>
      <c r="AN124" s="83">
        <f>IFERROR($E124*SUMIF(DAILYLOG!AJ$27:AJ$1500,$C124,DAILYLOG!AK$27:AK$1500),0)</f>
        <v>0</v>
      </c>
      <c r="AO124" s="83"/>
      <c r="AP124" s="83"/>
      <c r="AQ124" s="83">
        <f>IFERROR($E124*SUMIF(DAILYLOG!AM$27:AM$1500,$C124,DAILYLOG!AN$27:AN$1500),0)</f>
        <v>0</v>
      </c>
      <c r="AR124" s="83"/>
      <c r="AS124" s="83"/>
      <c r="AT124" s="83">
        <f>IFERROR($E124*SUMIF(DAILYLOG!AP$27:AP$1500,$C124,DAILYLOG!AQ$27:AQ$1500),0)</f>
        <v>0</v>
      </c>
      <c r="AU124" s="83"/>
      <c r="AV124" s="83"/>
      <c r="AW124" s="83">
        <f>IFERROR($E124*SUMIF(DAILYLOG!AS$27:AS$1500,$C124,DAILYLOG!AT$27:AT$1500),0)</f>
        <v>0</v>
      </c>
      <c r="AX124" s="83"/>
      <c r="AY124" s="83"/>
      <c r="AZ124" s="83">
        <f>IFERROR($E124*SUMIF(DAILYLOG!AV$27:AV$1500,$C124,DAILYLOG!AW$27:AW$1500),0)</f>
        <v>0</v>
      </c>
      <c r="BA124" s="83"/>
      <c r="BB124" s="83"/>
      <c r="BC124" s="83">
        <f>IFERROR($E124*SUMIF(DAILYLOG!AY$27:AY$1500,$C124,DAILYLOG!AZ$27:AZ$1500),0)</f>
        <v>0</v>
      </c>
      <c r="BD124" s="83"/>
      <c r="BE124" s="83"/>
      <c r="BF124" s="83">
        <f>IFERROR($E124*SUMIF(DAILYLOG!BB$27:BB$1500,$C124,DAILYLOG!BC$27:BC$1500),0)</f>
        <v>0</v>
      </c>
      <c r="BG124" s="83"/>
      <c r="BH124" s="83"/>
      <c r="BI124" s="83">
        <f>IFERROR($E124*SUMIF(DAILYLOG!BE$27:BE$1500,$C124,DAILYLOG!BF$27:BF$1500),0)</f>
        <v>0</v>
      </c>
      <c r="BJ124" s="83"/>
      <c r="BK124" s="83"/>
      <c r="BL124" s="83">
        <f>IFERROR($E124*SUMIF(DAILYLOG!BH$27:BH$1500,$C124,DAILYLOG!BI$27:BI$1500),0)</f>
        <v>0</v>
      </c>
      <c r="BM124" s="83"/>
      <c r="BN124" s="83"/>
      <c r="BO124" s="83">
        <f>IFERROR($E124*SUMIF(DAILYLOG!BK$27:BK$1500,$C124,DAILYLOG!BL$27:BL$1500),0)</f>
        <v>0</v>
      </c>
      <c r="BP124" s="83"/>
      <c r="BQ124" s="83"/>
      <c r="BR124" s="83">
        <f>IFERROR($E124*SUMIF(DAILYLOG!BN$27:BN$1500,$C124,DAILYLOG!BO$27:BO$1500),0)</f>
        <v>0</v>
      </c>
      <c r="BS124" s="83"/>
      <c r="BT124" s="83"/>
      <c r="BU124" s="83">
        <f>IFERROR($E124*SUMIF(DAILYLOG!BQ$27:BQ$1500,$C124,DAILYLOG!BR$27:BR$1500),0)</f>
        <v>0</v>
      </c>
      <c r="BV124" s="83"/>
      <c r="BW124" s="83"/>
      <c r="BX124" s="83">
        <f>IFERROR($E124*SUMIF(DAILYLOG!BT$27:BT$1500,$C124,DAILYLOG!BU$27:BU$1500),0)</f>
        <v>0</v>
      </c>
      <c r="BY124" s="83"/>
      <c r="BZ124" s="83"/>
      <c r="CA124" s="83">
        <f>IFERROR($E124*SUMIF(DAILYLOG!BW$27:BW$1500,$C124,DAILYLOG!BX$27:BX$1500),0)</f>
        <v>0</v>
      </c>
      <c r="CB124" s="83"/>
      <c r="CC124" s="83"/>
      <c r="CD124" s="83">
        <f>IFERROR($E124*SUMIF(DAILYLOG!BZ$27:BZ$1500,$C124,DAILYLOG!CA$27:CA$1500),0)</f>
        <v>0</v>
      </c>
      <c r="CE124" s="83"/>
      <c r="CF124" s="83"/>
      <c r="CG124" s="83">
        <f>IFERROR($E124*SUMIF(DAILYLOG!CC$27:CC$1500,$C124,DAILYLOG!CD$27:CD$1500),0)</f>
        <v>0</v>
      </c>
      <c r="CH124" s="83"/>
      <c r="CI124" s="83"/>
      <c r="CJ124" s="83">
        <f>IFERROR($E124*SUMIF(DAILYLOG!CF$27:CF$1500,$C124,DAILYLOG!CG$27:CG$1500),0)</f>
        <v>0</v>
      </c>
      <c r="CK124" s="83"/>
      <c r="CL124" s="83"/>
      <c r="CM124" s="83">
        <f>IFERROR($E124*SUMIF(DAILYLOG!CI$27:CI$1500,$C124,DAILYLOG!CJ$27:CJ$1500),0)</f>
        <v>0</v>
      </c>
      <c r="CN124" s="83"/>
      <c r="CO124" s="83"/>
      <c r="CP124" s="83">
        <f>IFERROR($E124*SUMIF(DAILYLOG!CL$27:CL$1500,$C124,DAILYLOG!CM$27:CM$1500),0)</f>
        <v>0</v>
      </c>
      <c r="CQ124" s="83"/>
      <c r="CR124" s="83"/>
      <c r="CS124" s="83">
        <f>IFERROR($E124*SUMIF(DAILYLOG!CO$27:CO$1500,$C124,DAILYLOG!CP$27:CP$1500),0)</f>
        <v>0</v>
      </c>
      <c r="CT124" s="124"/>
    </row>
    <row r="125" spans="2:98" s="125" customFormat="1" ht="16.5" customHeight="1" collapsed="1">
      <c r="B125" s="130"/>
      <c r="C125" s="126" t="s">
        <v>3</v>
      </c>
      <c r="D125" s="127" t="s">
        <v>6</v>
      </c>
      <c r="E125" s="128"/>
      <c r="F125" s="129">
        <f>IFERROR(SUM(G125:CS125),0)</f>
        <v>930</v>
      </c>
      <c r="G125" s="71">
        <f>IFERROR(SUBTOTAL(9,G126:G128),0)</f>
        <v>0</v>
      </c>
      <c r="H125" s="71"/>
      <c r="I125" s="71"/>
      <c r="J125" s="71">
        <f>IFERROR(SUBTOTAL(9,J126:J128),0)</f>
        <v>30</v>
      </c>
      <c r="K125" s="71"/>
      <c r="L125" s="71"/>
      <c r="M125" s="71">
        <f>IFERROR(SUBTOTAL(9,M126:M128),0)</f>
        <v>10</v>
      </c>
      <c r="N125" s="71"/>
      <c r="O125" s="71"/>
      <c r="P125" s="71">
        <f>IFERROR(SUBTOTAL(9,P126:P128),0)</f>
        <v>0</v>
      </c>
      <c r="Q125" s="71"/>
      <c r="R125" s="71"/>
      <c r="S125" s="71">
        <f>IFERROR(SUBTOTAL(9,S126:S128),0)</f>
        <v>60</v>
      </c>
      <c r="T125" s="71"/>
      <c r="U125" s="71"/>
      <c r="V125" s="71">
        <f>IFERROR(SUBTOTAL(9,V126:V128),0)</f>
        <v>30</v>
      </c>
      <c r="W125" s="71"/>
      <c r="X125" s="71"/>
      <c r="Y125" s="71">
        <f>IFERROR(SUBTOTAL(9,Y126:Y128),0)</f>
        <v>60</v>
      </c>
      <c r="Z125" s="71"/>
      <c r="AA125" s="71"/>
      <c r="AB125" s="71">
        <f>IFERROR(SUBTOTAL(9,AB126:AB128),0)</f>
        <v>10</v>
      </c>
      <c r="AC125" s="71"/>
      <c r="AD125" s="71"/>
      <c r="AE125" s="71">
        <f>IFERROR(SUBTOTAL(9,AE126:AE128),0)</f>
        <v>100</v>
      </c>
      <c r="AF125" s="71"/>
      <c r="AG125" s="71"/>
      <c r="AH125" s="71">
        <f>IFERROR(SUBTOTAL(9,AH126:AH128),0)</f>
        <v>110</v>
      </c>
      <c r="AI125" s="71"/>
      <c r="AJ125" s="71"/>
      <c r="AK125" s="71">
        <f>IFERROR(SUBTOTAL(9,AK126:AK128),0)</f>
        <v>20</v>
      </c>
      <c r="AL125" s="71"/>
      <c r="AM125" s="71"/>
      <c r="AN125" s="71">
        <f>IFERROR(SUBTOTAL(9,AN126:AN128),0)</f>
        <v>0</v>
      </c>
      <c r="AO125" s="71"/>
      <c r="AP125" s="71"/>
      <c r="AQ125" s="71">
        <f>IFERROR(SUBTOTAL(9,AQ126:AQ128),0)</f>
        <v>0</v>
      </c>
      <c r="AR125" s="71"/>
      <c r="AS125" s="71"/>
      <c r="AT125" s="71">
        <f>IFERROR(SUBTOTAL(9,AT126:AT128),0)</f>
        <v>20</v>
      </c>
      <c r="AU125" s="71"/>
      <c r="AV125" s="71"/>
      <c r="AW125" s="71">
        <f>IFERROR(SUBTOTAL(9,AW126:AW128),0)</f>
        <v>10</v>
      </c>
      <c r="AX125" s="71"/>
      <c r="AY125" s="71"/>
      <c r="AZ125" s="71">
        <f>IFERROR(SUBTOTAL(9,AZ126:AZ128),0)</f>
        <v>110</v>
      </c>
      <c r="BA125" s="71"/>
      <c r="BB125" s="71"/>
      <c r="BC125" s="71">
        <f>IFERROR(SUBTOTAL(9,BC126:BC128),0)</f>
        <v>50</v>
      </c>
      <c r="BD125" s="71"/>
      <c r="BE125" s="71"/>
      <c r="BF125" s="71">
        <f>IFERROR(SUBTOTAL(9,BF126:BF128),0)</f>
        <v>20</v>
      </c>
      <c r="BG125" s="71"/>
      <c r="BH125" s="71"/>
      <c r="BI125" s="71">
        <f>IFERROR(SUBTOTAL(9,BI126:BI128),0)</f>
        <v>100</v>
      </c>
      <c r="BJ125" s="71"/>
      <c r="BK125" s="71"/>
      <c r="BL125" s="71">
        <f>IFERROR(SUBTOTAL(9,BL126:BL128),0)</f>
        <v>0</v>
      </c>
      <c r="BM125" s="71"/>
      <c r="BN125" s="71"/>
      <c r="BO125" s="71">
        <f>IFERROR(SUBTOTAL(9,BO126:BO128),0)</f>
        <v>20</v>
      </c>
      <c r="BP125" s="71"/>
      <c r="BQ125" s="71"/>
      <c r="BR125" s="71">
        <f>IFERROR(SUBTOTAL(9,BR126:BR128),0)</f>
        <v>10</v>
      </c>
      <c r="BS125" s="71"/>
      <c r="BT125" s="71"/>
      <c r="BU125" s="71">
        <f>IFERROR(SUBTOTAL(9,BU126:BU128),0)</f>
        <v>20</v>
      </c>
      <c r="BV125" s="71"/>
      <c r="BW125" s="71"/>
      <c r="BX125" s="71">
        <f>IFERROR(SUBTOTAL(9,BX126:BX128),0)</f>
        <v>90</v>
      </c>
      <c r="BY125" s="71"/>
      <c r="BZ125" s="71"/>
      <c r="CA125" s="71">
        <f>IFERROR(SUBTOTAL(9,CA126:CA128),0)</f>
        <v>50</v>
      </c>
      <c r="CB125" s="71"/>
      <c r="CC125" s="71"/>
      <c r="CD125" s="71">
        <f>IFERROR(SUBTOTAL(9,CD126:CD128),0)</f>
        <v>0</v>
      </c>
      <c r="CE125" s="71"/>
      <c r="CF125" s="71"/>
      <c r="CG125" s="71">
        <f>IFERROR(SUBTOTAL(9,CG126:CG128),0)</f>
        <v>0</v>
      </c>
      <c r="CH125" s="71"/>
      <c r="CI125" s="71"/>
      <c r="CJ125" s="71">
        <f>IFERROR(SUBTOTAL(9,CJ126:CJ128),0)</f>
        <v>0</v>
      </c>
      <c r="CK125" s="71"/>
      <c r="CL125" s="71"/>
      <c r="CM125" s="71">
        <f>IFERROR(SUBTOTAL(9,CM126:CM128),0)</f>
        <v>0</v>
      </c>
      <c r="CN125" s="71"/>
      <c r="CO125" s="71"/>
      <c r="CP125" s="71">
        <f>IFERROR(SUBTOTAL(9,CP126:CP128),0)</f>
        <v>0</v>
      </c>
      <c r="CQ125" s="71"/>
      <c r="CR125" s="71"/>
      <c r="CS125" s="71">
        <f>IFERROR(SUBTOTAL(9,CS126:CS128),0)</f>
        <v>0</v>
      </c>
      <c r="CT125" s="124"/>
    </row>
    <row r="126" spans="2:98" s="3" customFormat="1" ht="16.5" hidden="1" customHeight="1" outlineLevel="2">
      <c r="B126" s="15"/>
      <c r="C126" s="32" t="s">
        <v>478</v>
      </c>
      <c r="D126" s="29" t="s">
        <v>6</v>
      </c>
      <c r="E126" s="74">
        <v>1</v>
      </c>
      <c r="F126" s="82">
        <f>IFERROR(SUM(G126:CS126),0)</f>
        <v>0</v>
      </c>
      <c r="G126" s="113">
        <f>IFERROR($E126*SUMIF(DAILYLOG!C$27:C$1500,$C126,DAILYLOG!D$27:D$1500),0)</f>
        <v>0</v>
      </c>
      <c r="H126" s="113"/>
      <c r="I126" s="113"/>
      <c r="J126" s="113">
        <f>IFERROR($E126*SUMIF(DAILYLOG!F$27:F$1500,$C126,DAILYLOG!G$27:G$1500),0)</f>
        <v>0</v>
      </c>
      <c r="K126" s="113"/>
      <c r="L126" s="113"/>
      <c r="M126" s="113">
        <f>IFERROR($E126*SUMIF(DAILYLOG!I$27:I$1500,$C126,DAILYLOG!J$27:J$1500),0)</f>
        <v>0</v>
      </c>
      <c r="N126" s="113"/>
      <c r="O126" s="113"/>
      <c r="P126" s="113">
        <f>IFERROR($E126*SUMIF(DAILYLOG!L$27:L$1500,$C126,DAILYLOG!M$27:M$1500),0)</f>
        <v>0</v>
      </c>
      <c r="Q126" s="113"/>
      <c r="R126" s="113"/>
      <c r="S126" s="113">
        <f>IFERROR($E126*SUMIF(DAILYLOG!O$27:O$1500,$C126,DAILYLOG!P$27:P$1500),0)</f>
        <v>0</v>
      </c>
      <c r="T126" s="113"/>
      <c r="U126" s="113"/>
      <c r="V126" s="113">
        <f>IFERROR($E126*SUMIF(DAILYLOG!R$27:R$1500,$C126,DAILYLOG!S$27:S$1500),0)</f>
        <v>0</v>
      </c>
      <c r="W126" s="113"/>
      <c r="X126" s="113"/>
      <c r="Y126" s="113">
        <f>IFERROR($E126*SUMIF(DAILYLOG!U$27:U$1500,$C126,DAILYLOG!V$27:V$1500),0)</f>
        <v>0</v>
      </c>
      <c r="Z126" s="113"/>
      <c r="AA126" s="113"/>
      <c r="AB126" s="113">
        <f>IFERROR($E126*SUMIF(DAILYLOG!X$27:X$1500,$C126,DAILYLOG!Y$27:Y$1500),0)</f>
        <v>0</v>
      </c>
      <c r="AC126" s="113"/>
      <c r="AD126" s="113"/>
      <c r="AE126" s="113">
        <f>IFERROR($E126*SUMIF(DAILYLOG!AA$27:AA$1500,$C126,DAILYLOG!AB$27:AB$1500),0)</f>
        <v>0</v>
      </c>
      <c r="AF126" s="113"/>
      <c r="AG126" s="113"/>
      <c r="AH126" s="113">
        <f>IFERROR($E126*SUMIF(DAILYLOG!AD$27:AD$1500,$C126,DAILYLOG!AE$27:AE$1500),0)</f>
        <v>0</v>
      </c>
      <c r="AI126" s="113"/>
      <c r="AJ126" s="113"/>
      <c r="AK126" s="113">
        <f>IFERROR($E126*SUMIF(DAILYLOG!AG$27:AG$1500,$C126,DAILYLOG!AH$27:AH$1500),0)</f>
        <v>0</v>
      </c>
      <c r="AL126" s="113"/>
      <c r="AM126" s="113"/>
      <c r="AN126" s="113">
        <f>IFERROR($E126*SUMIF(DAILYLOG!AJ$27:AJ$1500,$C126,DAILYLOG!AK$27:AK$1500),0)</f>
        <v>0</v>
      </c>
      <c r="AO126" s="113"/>
      <c r="AP126" s="113"/>
      <c r="AQ126" s="113">
        <f>IFERROR($E126*SUMIF(DAILYLOG!AM$27:AM$1500,$C126,DAILYLOG!AN$27:AN$1500),0)</f>
        <v>0</v>
      </c>
      <c r="AR126" s="113"/>
      <c r="AS126" s="113"/>
      <c r="AT126" s="113">
        <f>IFERROR($E126*SUMIF(DAILYLOG!AP$27:AP$1500,$C126,DAILYLOG!AQ$27:AQ$1500),0)</f>
        <v>0</v>
      </c>
      <c r="AU126" s="113"/>
      <c r="AV126" s="113"/>
      <c r="AW126" s="113">
        <f>IFERROR($E126*SUMIF(DAILYLOG!AS$27:AS$1500,$C126,DAILYLOG!AT$27:AT$1500),0)</f>
        <v>0</v>
      </c>
      <c r="AX126" s="113"/>
      <c r="AY126" s="113"/>
      <c r="AZ126" s="113">
        <f>IFERROR($E126*SUMIF(DAILYLOG!AV$27:AV$1500,$C126,DAILYLOG!AW$27:AW$1500),0)</f>
        <v>0</v>
      </c>
      <c r="BA126" s="113"/>
      <c r="BB126" s="113"/>
      <c r="BC126" s="113">
        <f>IFERROR($E126*SUMIF(DAILYLOG!AY$27:AY$1500,$C126,DAILYLOG!AZ$27:AZ$1500),0)</f>
        <v>0</v>
      </c>
      <c r="BD126" s="113"/>
      <c r="BE126" s="113"/>
      <c r="BF126" s="113">
        <f>IFERROR($E126*SUMIF(DAILYLOG!BB$27:BB$1500,$C126,DAILYLOG!BC$27:BC$1500),0)</f>
        <v>0</v>
      </c>
      <c r="BG126" s="113"/>
      <c r="BH126" s="113"/>
      <c r="BI126" s="113">
        <f>IFERROR($E126*SUMIF(DAILYLOG!BE$27:BE$1500,$C126,DAILYLOG!BF$27:BF$1500),0)</f>
        <v>0</v>
      </c>
      <c r="BJ126" s="113"/>
      <c r="BK126" s="113"/>
      <c r="BL126" s="113">
        <f>IFERROR($E126*SUMIF(DAILYLOG!BH$27:BH$1500,$C126,DAILYLOG!BI$27:BI$1500),0)</f>
        <v>0</v>
      </c>
      <c r="BM126" s="113"/>
      <c r="BN126" s="113"/>
      <c r="BO126" s="113">
        <f>IFERROR($E126*SUMIF(DAILYLOG!BK$27:BK$1500,$C126,DAILYLOG!BL$27:BL$1500),0)</f>
        <v>0</v>
      </c>
      <c r="BP126" s="113"/>
      <c r="BQ126" s="113"/>
      <c r="BR126" s="113">
        <f>IFERROR($E126*SUMIF(DAILYLOG!BN$27:BN$1500,$C126,DAILYLOG!BO$27:BO$1500),0)</f>
        <v>0</v>
      </c>
      <c r="BS126" s="113"/>
      <c r="BT126" s="113"/>
      <c r="BU126" s="113">
        <f>IFERROR($E126*SUMIF(DAILYLOG!BQ$27:BQ$1500,$C126,DAILYLOG!BR$27:BR$1500),0)</f>
        <v>0</v>
      </c>
      <c r="BV126" s="113"/>
      <c r="BW126" s="113"/>
      <c r="BX126" s="113">
        <f>IFERROR($E126*SUMIF(DAILYLOG!BT$27:BT$1500,$C126,DAILYLOG!BU$27:BU$1500),0)</f>
        <v>0</v>
      </c>
      <c r="BY126" s="113"/>
      <c r="BZ126" s="113"/>
      <c r="CA126" s="113">
        <f>IFERROR($E126*SUMIF(DAILYLOG!BW$27:BW$1500,$C126,DAILYLOG!BX$27:BX$1500),0)</f>
        <v>0</v>
      </c>
      <c r="CB126" s="113"/>
      <c r="CC126" s="113"/>
      <c r="CD126" s="113">
        <f>IFERROR($E126*SUMIF(DAILYLOG!BZ$27:BZ$1500,$C126,DAILYLOG!CA$27:CA$1500),0)</f>
        <v>0</v>
      </c>
      <c r="CE126" s="113"/>
      <c r="CF126" s="113"/>
      <c r="CG126" s="113">
        <f>IFERROR($E126*SUMIF(DAILYLOG!CC$27:CC$1500,$C126,DAILYLOG!CD$27:CD$1500),0)</f>
        <v>0</v>
      </c>
      <c r="CH126" s="113"/>
      <c r="CI126" s="113"/>
      <c r="CJ126" s="113">
        <f>IFERROR($E126*SUMIF(DAILYLOG!CF$27:CF$1500,$C126,DAILYLOG!CG$27:CG$1500),0)</f>
        <v>0</v>
      </c>
      <c r="CK126" s="113"/>
      <c r="CL126" s="113"/>
      <c r="CM126" s="113">
        <f>IFERROR($E126*SUMIF(DAILYLOG!CI$27:CI$1500,$C126,DAILYLOG!CJ$27:CJ$1500),0)</f>
        <v>0</v>
      </c>
      <c r="CN126" s="113"/>
      <c r="CO126" s="113"/>
      <c r="CP126" s="113">
        <f>IFERROR($E126*SUMIF(DAILYLOG!CL$27:CL$1500,$C126,DAILYLOG!CM$27:CM$1500),0)</f>
        <v>0</v>
      </c>
      <c r="CQ126" s="113"/>
      <c r="CR126" s="113"/>
      <c r="CS126" s="113">
        <f>IFERROR($E126*SUMIF(DAILYLOG!CO$27:CO$1500,$C126,DAILYLOG!CP$27:CP$1500),0)</f>
        <v>0</v>
      </c>
      <c r="CT126" s="16"/>
    </row>
    <row r="127" spans="2:98" s="3" customFormat="1" ht="16.5" hidden="1" customHeight="1" outlineLevel="2">
      <c r="B127" s="15"/>
      <c r="C127" s="32" t="s">
        <v>820</v>
      </c>
      <c r="D127" s="29" t="s">
        <v>6</v>
      </c>
      <c r="E127" s="74">
        <v>1</v>
      </c>
      <c r="F127" s="82">
        <f>IFERROR(SUM(G127:CS127),0)</f>
        <v>0</v>
      </c>
      <c r="G127" s="113">
        <f>IFERROR($E127*SUMIF(DAILYLOG!C$27:C$1500,$C127,DAILYLOG!D$27:D$1500),0)</f>
        <v>0</v>
      </c>
      <c r="H127" s="113"/>
      <c r="I127" s="113"/>
      <c r="J127" s="113">
        <f>IFERROR($E127*SUMIF(DAILYLOG!F$27:F$1500,$C127,DAILYLOG!G$27:G$1500),0)</f>
        <v>0</v>
      </c>
      <c r="K127" s="113"/>
      <c r="L127" s="113"/>
      <c r="M127" s="113">
        <f>IFERROR($E127*SUMIF(DAILYLOG!I$27:I$1500,$C127,DAILYLOG!J$27:J$1500),0)</f>
        <v>0</v>
      </c>
      <c r="N127" s="113"/>
      <c r="O127" s="113"/>
      <c r="P127" s="113">
        <f>IFERROR($E127*SUMIF(DAILYLOG!L$27:L$1500,$C127,DAILYLOG!M$27:M$1500),0)</f>
        <v>0</v>
      </c>
      <c r="Q127" s="113"/>
      <c r="R127" s="113"/>
      <c r="S127" s="113">
        <f>IFERROR($E127*SUMIF(DAILYLOG!O$27:O$1500,$C127,DAILYLOG!P$27:P$1500),0)</f>
        <v>0</v>
      </c>
      <c r="T127" s="113"/>
      <c r="U127" s="113"/>
      <c r="V127" s="113">
        <f>IFERROR($E127*SUMIF(DAILYLOG!R$27:R$1500,$C127,DAILYLOG!S$27:S$1500),0)</f>
        <v>0</v>
      </c>
      <c r="W127" s="113"/>
      <c r="X127" s="113"/>
      <c r="Y127" s="113">
        <f>IFERROR($E127*SUMIF(DAILYLOG!U$27:U$1500,$C127,DAILYLOG!V$27:V$1500),0)</f>
        <v>0</v>
      </c>
      <c r="Z127" s="113"/>
      <c r="AA127" s="113"/>
      <c r="AB127" s="113">
        <f>IFERROR($E127*SUMIF(DAILYLOG!X$27:X$1500,$C127,DAILYLOG!Y$27:Y$1500),0)</f>
        <v>0</v>
      </c>
      <c r="AC127" s="113"/>
      <c r="AD127" s="113"/>
      <c r="AE127" s="113">
        <f>IFERROR($E127*SUMIF(DAILYLOG!AA$27:AA$1500,$C127,DAILYLOG!AB$27:AB$1500),0)</f>
        <v>0</v>
      </c>
      <c r="AF127" s="113"/>
      <c r="AG127" s="113"/>
      <c r="AH127" s="113">
        <f>IFERROR($E127*SUMIF(DAILYLOG!AD$27:AD$1500,$C127,DAILYLOG!AE$27:AE$1500),0)</f>
        <v>0</v>
      </c>
      <c r="AI127" s="113"/>
      <c r="AJ127" s="113"/>
      <c r="AK127" s="113">
        <f>IFERROR($E127*SUMIF(DAILYLOG!AG$27:AG$1500,$C127,DAILYLOG!AH$27:AH$1500),0)</f>
        <v>0</v>
      </c>
      <c r="AL127" s="113"/>
      <c r="AM127" s="113"/>
      <c r="AN127" s="113">
        <f>IFERROR($E127*SUMIF(DAILYLOG!AJ$27:AJ$1500,$C127,DAILYLOG!AK$27:AK$1500),0)</f>
        <v>0</v>
      </c>
      <c r="AO127" s="113"/>
      <c r="AP127" s="113"/>
      <c r="AQ127" s="113">
        <f>IFERROR($E127*SUMIF(DAILYLOG!AM$27:AM$1500,$C127,DAILYLOG!AN$27:AN$1500),0)</f>
        <v>0</v>
      </c>
      <c r="AR127" s="113"/>
      <c r="AS127" s="113"/>
      <c r="AT127" s="113">
        <f>IFERROR($E127*SUMIF(DAILYLOG!AP$27:AP$1500,$C127,DAILYLOG!AQ$27:AQ$1500),0)</f>
        <v>0</v>
      </c>
      <c r="AU127" s="113"/>
      <c r="AV127" s="113"/>
      <c r="AW127" s="113">
        <f>IFERROR($E127*SUMIF(DAILYLOG!AS$27:AS$1500,$C127,DAILYLOG!AT$27:AT$1500),0)</f>
        <v>0</v>
      </c>
      <c r="AX127" s="113"/>
      <c r="AY127" s="113"/>
      <c r="AZ127" s="113">
        <f>IFERROR($E127*SUMIF(DAILYLOG!AV$27:AV$1500,$C127,DAILYLOG!AW$27:AW$1500),0)</f>
        <v>0</v>
      </c>
      <c r="BA127" s="113"/>
      <c r="BB127" s="113"/>
      <c r="BC127" s="113">
        <f>IFERROR($E127*SUMIF(DAILYLOG!AY$27:AY$1500,$C127,DAILYLOG!AZ$27:AZ$1500),0)</f>
        <v>0</v>
      </c>
      <c r="BD127" s="113"/>
      <c r="BE127" s="113"/>
      <c r="BF127" s="113">
        <f>IFERROR($E127*SUMIF(DAILYLOG!BB$27:BB$1500,$C127,DAILYLOG!BC$27:BC$1500),0)</f>
        <v>0</v>
      </c>
      <c r="BG127" s="113"/>
      <c r="BH127" s="113"/>
      <c r="BI127" s="113">
        <f>IFERROR($E127*SUMIF(DAILYLOG!BE$27:BE$1500,$C127,DAILYLOG!BF$27:BF$1500),0)</f>
        <v>0</v>
      </c>
      <c r="BJ127" s="113"/>
      <c r="BK127" s="113"/>
      <c r="BL127" s="113">
        <f>IFERROR($E127*SUMIF(DAILYLOG!BH$27:BH$1500,$C127,DAILYLOG!BI$27:BI$1500),0)</f>
        <v>0</v>
      </c>
      <c r="BM127" s="113"/>
      <c r="BN127" s="113"/>
      <c r="BO127" s="113">
        <f>IFERROR($E127*SUMIF(DAILYLOG!BK$27:BK$1500,$C127,DAILYLOG!BL$27:BL$1500),0)</f>
        <v>0</v>
      </c>
      <c r="BP127" s="113"/>
      <c r="BQ127" s="113"/>
      <c r="BR127" s="113">
        <f>IFERROR($E127*SUMIF(DAILYLOG!BN$27:BN$1500,$C127,DAILYLOG!BO$27:BO$1500),0)</f>
        <v>0</v>
      </c>
      <c r="BS127" s="113"/>
      <c r="BT127" s="113"/>
      <c r="BU127" s="113">
        <f>IFERROR($E127*SUMIF(DAILYLOG!BQ$27:BQ$1500,$C127,DAILYLOG!BR$27:BR$1500),0)</f>
        <v>0</v>
      </c>
      <c r="BV127" s="113"/>
      <c r="BW127" s="113"/>
      <c r="BX127" s="113">
        <f>IFERROR($E127*SUMIF(DAILYLOG!BT$27:BT$1500,$C127,DAILYLOG!BU$27:BU$1500),0)</f>
        <v>0</v>
      </c>
      <c r="BY127" s="113"/>
      <c r="BZ127" s="113"/>
      <c r="CA127" s="113">
        <f>IFERROR($E127*SUMIF(DAILYLOG!BW$27:BW$1500,$C127,DAILYLOG!BX$27:BX$1500),0)</f>
        <v>0</v>
      </c>
      <c r="CB127" s="113"/>
      <c r="CC127" s="113"/>
      <c r="CD127" s="113">
        <f>IFERROR($E127*SUMIF(DAILYLOG!BZ$27:BZ$1500,$C127,DAILYLOG!CA$27:CA$1500),0)</f>
        <v>0</v>
      </c>
      <c r="CE127" s="113"/>
      <c r="CF127" s="113"/>
      <c r="CG127" s="113">
        <f>IFERROR($E127*SUMIF(DAILYLOG!CC$27:CC$1500,$C127,DAILYLOG!CD$27:CD$1500),0)</f>
        <v>0</v>
      </c>
      <c r="CH127" s="113"/>
      <c r="CI127" s="113"/>
      <c r="CJ127" s="113">
        <f>IFERROR($E127*SUMIF(DAILYLOG!CF$27:CF$1500,$C127,DAILYLOG!CG$27:CG$1500),0)</f>
        <v>0</v>
      </c>
      <c r="CK127" s="113"/>
      <c r="CL127" s="113"/>
      <c r="CM127" s="113">
        <f>IFERROR($E127*SUMIF(DAILYLOG!CI$27:CI$1500,$C127,DAILYLOG!CJ$27:CJ$1500),0)</f>
        <v>0</v>
      </c>
      <c r="CN127" s="113"/>
      <c r="CO127" s="113"/>
      <c r="CP127" s="113">
        <f>IFERROR($E127*SUMIF(DAILYLOG!CL$27:CL$1500,$C127,DAILYLOG!CM$27:CM$1500),0)</f>
        <v>0</v>
      </c>
      <c r="CQ127" s="113"/>
      <c r="CR127" s="113"/>
      <c r="CS127" s="113">
        <f>IFERROR($E127*SUMIF(DAILYLOG!CO$27:CO$1500,$C127,DAILYLOG!CP$27:CP$1500),0)</f>
        <v>0</v>
      </c>
      <c r="CT127" s="16"/>
    </row>
    <row r="128" spans="2:98" s="3" customFormat="1" ht="16.5" hidden="1" customHeight="1" outlineLevel="2">
      <c r="B128" s="15"/>
      <c r="C128" s="32" t="s">
        <v>480</v>
      </c>
      <c r="D128" s="29" t="s">
        <v>6</v>
      </c>
      <c r="E128" s="74">
        <v>1</v>
      </c>
      <c r="F128" s="82">
        <f>IFERROR(SUM(G128:CS128),0)</f>
        <v>930</v>
      </c>
      <c r="G128" s="113">
        <f>IFERROR($E128*SUMIF(DAILYLOG!C$27:C$1500,$C128,DAILYLOG!D$27:D$1500),0)</f>
        <v>0</v>
      </c>
      <c r="H128" s="113"/>
      <c r="I128" s="113"/>
      <c r="J128" s="113">
        <f>IFERROR($E128*SUMIF(DAILYLOG!F$27:F$1500,$C128,DAILYLOG!G$27:G$1500),0)</f>
        <v>30</v>
      </c>
      <c r="K128" s="113"/>
      <c r="L128" s="113"/>
      <c r="M128" s="113">
        <f>IFERROR($E128*SUMIF(DAILYLOG!I$27:I$1500,$C128,DAILYLOG!J$27:J$1500),0)</f>
        <v>10</v>
      </c>
      <c r="N128" s="113"/>
      <c r="O128" s="113"/>
      <c r="P128" s="113">
        <f>IFERROR($E128*SUMIF(DAILYLOG!L$27:L$1500,$C128,DAILYLOG!M$27:M$1500),0)</f>
        <v>0</v>
      </c>
      <c r="Q128" s="113"/>
      <c r="R128" s="113"/>
      <c r="S128" s="113">
        <f>IFERROR($E128*SUMIF(DAILYLOG!O$27:O$1500,$C128,DAILYLOG!P$27:P$1500),0)</f>
        <v>60</v>
      </c>
      <c r="T128" s="113"/>
      <c r="U128" s="113"/>
      <c r="V128" s="113">
        <f>IFERROR($E128*SUMIF(DAILYLOG!R$27:R$1500,$C128,DAILYLOG!S$27:S$1500),0)</f>
        <v>30</v>
      </c>
      <c r="W128" s="113"/>
      <c r="X128" s="113"/>
      <c r="Y128" s="113">
        <f>IFERROR($E128*SUMIF(DAILYLOG!U$27:U$1500,$C128,DAILYLOG!V$27:V$1500),0)</f>
        <v>60</v>
      </c>
      <c r="Z128" s="113"/>
      <c r="AA128" s="113"/>
      <c r="AB128" s="113">
        <f>IFERROR($E128*SUMIF(DAILYLOG!X$27:X$1500,$C128,DAILYLOG!Y$27:Y$1500),0)</f>
        <v>10</v>
      </c>
      <c r="AC128" s="113"/>
      <c r="AD128" s="113"/>
      <c r="AE128" s="113">
        <f>IFERROR($E128*SUMIF(DAILYLOG!AA$27:AA$1500,$C128,DAILYLOG!AB$27:AB$1500),0)</f>
        <v>100</v>
      </c>
      <c r="AF128" s="113"/>
      <c r="AG128" s="113"/>
      <c r="AH128" s="113">
        <f>IFERROR($E128*SUMIF(DAILYLOG!AD$27:AD$1500,$C128,DAILYLOG!AE$27:AE$1500),0)</f>
        <v>110</v>
      </c>
      <c r="AI128" s="113"/>
      <c r="AJ128" s="113"/>
      <c r="AK128" s="113">
        <f>IFERROR($E128*SUMIF(DAILYLOG!AG$27:AG$1500,$C128,DAILYLOG!AH$27:AH$1500),0)</f>
        <v>20</v>
      </c>
      <c r="AL128" s="113"/>
      <c r="AM128" s="113"/>
      <c r="AN128" s="113">
        <f>IFERROR($E128*SUMIF(DAILYLOG!AJ$27:AJ$1500,$C128,DAILYLOG!AK$27:AK$1500),0)</f>
        <v>0</v>
      </c>
      <c r="AO128" s="113"/>
      <c r="AP128" s="113"/>
      <c r="AQ128" s="113">
        <f>IFERROR($E128*SUMIF(DAILYLOG!AM$27:AM$1500,$C128,DAILYLOG!AN$27:AN$1500),0)</f>
        <v>0</v>
      </c>
      <c r="AR128" s="113"/>
      <c r="AS128" s="113"/>
      <c r="AT128" s="113">
        <f>IFERROR($E128*SUMIF(DAILYLOG!AP$27:AP$1500,$C128,DAILYLOG!AQ$27:AQ$1500),0)</f>
        <v>20</v>
      </c>
      <c r="AU128" s="113"/>
      <c r="AV128" s="113"/>
      <c r="AW128" s="113">
        <f>IFERROR($E128*SUMIF(DAILYLOG!AS$27:AS$1500,$C128,DAILYLOG!AT$27:AT$1500),0)</f>
        <v>10</v>
      </c>
      <c r="AX128" s="113"/>
      <c r="AY128" s="113"/>
      <c r="AZ128" s="113">
        <f>IFERROR($E128*SUMIF(DAILYLOG!AV$27:AV$1500,$C128,DAILYLOG!AW$27:AW$1500),0)</f>
        <v>110</v>
      </c>
      <c r="BA128" s="113"/>
      <c r="BB128" s="113"/>
      <c r="BC128" s="113">
        <f>IFERROR($E128*SUMIF(DAILYLOG!AY$27:AY$1500,$C128,DAILYLOG!AZ$27:AZ$1500),0)</f>
        <v>50</v>
      </c>
      <c r="BD128" s="113"/>
      <c r="BE128" s="113"/>
      <c r="BF128" s="113">
        <f>IFERROR($E128*SUMIF(DAILYLOG!BB$27:BB$1500,$C128,DAILYLOG!BC$27:BC$1500),0)</f>
        <v>20</v>
      </c>
      <c r="BG128" s="113"/>
      <c r="BH128" s="113"/>
      <c r="BI128" s="113">
        <f>IFERROR($E128*SUMIF(DAILYLOG!BE$27:BE$1500,$C128,DAILYLOG!BF$27:BF$1500),0)</f>
        <v>100</v>
      </c>
      <c r="BJ128" s="113"/>
      <c r="BK128" s="113"/>
      <c r="BL128" s="113">
        <f>IFERROR($E128*SUMIF(DAILYLOG!BH$27:BH$1500,$C128,DAILYLOG!BI$27:BI$1500),0)</f>
        <v>0</v>
      </c>
      <c r="BM128" s="113"/>
      <c r="BN128" s="113"/>
      <c r="BO128" s="113">
        <f>IFERROR($E128*SUMIF(DAILYLOG!BK$27:BK$1500,$C128,DAILYLOG!BL$27:BL$1500),0)</f>
        <v>20</v>
      </c>
      <c r="BP128" s="113"/>
      <c r="BQ128" s="113"/>
      <c r="BR128" s="113">
        <f>IFERROR($E128*SUMIF(DAILYLOG!BN$27:BN$1500,$C128,DAILYLOG!BO$27:BO$1500),0)</f>
        <v>10</v>
      </c>
      <c r="BS128" s="113"/>
      <c r="BT128" s="113"/>
      <c r="BU128" s="113">
        <f>IFERROR($E128*SUMIF(DAILYLOG!BQ$27:BQ$1500,$C128,DAILYLOG!BR$27:BR$1500),0)</f>
        <v>20</v>
      </c>
      <c r="BV128" s="113"/>
      <c r="BW128" s="113"/>
      <c r="BX128" s="113">
        <f>IFERROR($E128*SUMIF(DAILYLOG!BT$27:BT$1500,$C128,DAILYLOG!BU$27:BU$1500),0)</f>
        <v>90</v>
      </c>
      <c r="BY128" s="113"/>
      <c r="BZ128" s="113"/>
      <c r="CA128" s="113">
        <f>IFERROR($E128*SUMIF(DAILYLOG!BW$27:BW$1500,$C128,DAILYLOG!BX$27:BX$1500),0)</f>
        <v>50</v>
      </c>
      <c r="CB128" s="113"/>
      <c r="CC128" s="113"/>
      <c r="CD128" s="113">
        <f>IFERROR($E128*SUMIF(DAILYLOG!BZ$27:BZ$1500,$C128,DAILYLOG!CA$27:CA$1500),0)</f>
        <v>0</v>
      </c>
      <c r="CE128" s="113"/>
      <c r="CF128" s="113"/>
      <c r="CG128" s="113">
        <f>IFERROR($E128*SUMIF(DAILYLOG!CC$27:CC$1500,$C128,DAILYLOG!CD$27:CD$1500),0)</f>
        <v>0</v>
      </c>
      <c r="CH128" s="113"/>
      <c r="CI128" s="113"/>
      <c r="CJ128" s="113">
        <f>IFERROR($E128*SUMIF(DAILYLOG!CF$27:CF$1500,$C128,DAILYLOG!CG$27:CG$1500),0)</f>
        <v>0</v>
      </c>
      <c r="CK128" s="113"/>
      <c r="CL128" s="113"/>
      <c r="CM128" s="113">
        <f>IFERROR($E128*SUMIF(DAILYLOG!CI$27:CI$1500,$C128,DAILYLOG!CJ$27:CJ$1500),0)</f>
        <v>0</v>
      </c>
      <c r="CN128" s="113"/>
      <c r="CO128" s="113"/>
      <c r="CP128" s="113">
        <f>IFERROR($E128*SUMIF(DAILYLOG!CL$27:CL$1500,$C128,DAILYLOG!CM$27:CM$1500),0)</f>
        <v>0</v>
      </c>
      <c r="CQ128" s="113"/>
      <c r="CR128" s="113"/>
      <c r="CS128" s="113">
        <f>IFERROR($E128*SUMIF(DAILYLOG!CO$27:CO$1500,$C128,DAILYLOG!CP$27:CP$1500),0)</f>
        <v>0</v>
      </c>
      <c r="CT128" s="16"/>
    </row>
    <row r="129" spans="2:98">
      <c r="B129" s="13"/>
      <c r="C129" s="52" t="s">
        <v>16</v>
      </c>
      <c r="D129" s="53" t="s">
        <v>8</v>
      </c>
      <c r="E129" s="66"/>
      <c r="F129" s="54">
        <f>IFERROR((F130+F150+F180+F207),0)</f>
        <v>8488</v>
      </c>
      <c r="G129" s="54">
        <f>IFERROR((G130+G150+G180+G207),0)</f>
        <v>441</v>
      </c>
      <c r="H129" s="54"/>
      <c r="I129" s="54"/>
      <c r="J129" s="54">
        <f>IFERROR((J130+J150+J180+J207),0)</f>
        <v>351</v>
      </c>
      <c r="K129" s="54"/>
      <c r="L129" s="54"/>
      <c r="M129" s="54">
        <f>IFERROR((M130+M150+M180+M207),0)</f>
        <v>428</v>
      </c>
      <c r="N129" s="54"/>
      <c r="O129" s="54"/>
      <c r="P129" s="54">
        <f>IFERROR((P130+P150+P180+P207),0)</f>
        <v>293</v>
      </c>
      <c r="Q129" s="54"/>
      <c r="R129" s="54"/>
      <c r="S129" s="54">
        <f>IFERROR((S130+S150+S180+S207),0)</f>
        <v>262</v>
      </c>
      <c r="T129" s="54"/>
      <c r="U129" s="54"/>
      <c r="V129" s="54">
        <f>IFERROR((V130+V150+V180+V207),0)</f>
        <v>263</v>
      </c>
      <c r="W129" s="54"/>
      <c r="X129" s="54"/>
      <c r="Y129" s="54">
        <f>IFERROR((Y130+Y150+Y180+Y207),0)</f>
        <v>283</v>
      </c>
      <c r="Z129" s="54"/>
      <c r="AA129" s="54"/>
      <c r="AB129" s="54">
        <f>IFERROR((AB130+AB150+AB180+AB207),0)</f>
        <v>329</v>
      </c>
      <c r="AC129" s="54"/>
      <c r="AD129" s="54"/>
      <c r="AE129" s="54">
        <f>IFERROR((AE130+AE150+AE180+AE207),0)</f>
        <v>357</v>
      </c>
      <c r="AF129" s="54"/>
      <c r="AG129" s="54"/>
      <c r="AH129" s="54">
        <f>IFERROR((AH130+AH150+AH180+AH207),0)</f>
        <v>519</v>
      </c>
      <c r="AI129" s="54"/>
      <c r="AJ129" s="54"/>
      <c r="AK129" s="54">
        <f>IFERROR((AK130+AK150+AK180+AK207),0)</f>
        <v>522</v>
      </c>
      <c r="AL129" s="54"/>
      <c r="AM129" s="54"/>
      <c r="AN129" s="54">
        <f>IFERROR((AN130+AN150+AN180+AN207),0)</f>
        <v>430</v>
      </c>
      <c r="AO129" s="54"/>
      <c r="AP129" s="54"/>
      <c r="AQ129" s="54">
        <f>IFERROR((AQ130+AQ150+AQ180+AQ207),0)</f>
        <v>445</v>
      </c>
      <c r="AR129" s="54"/>
      <c r="AS129" s="54"/>
      <c r="AT129" s="54">
        <f>IFERROR((AT130+AT150+AT180+AT207),0)</f>
        <v>143</v>
      </c>
      <c r="AU129" s="54"/>
      <c r="AV129" s="54"/>
      <c r="AW129" s="54">
        <f>IFERROR((AW130+AW150+AW180+AW207),0)</f>
        <v>242</v>
      </c>
      <c r="AX129" s="54"/>
      <c r="AY129" s="54"/>
      <c r="AZ129" s="54">
        <f>IFERROR((AZ130+AZ150+AZ180+AZ207),0)</f>
        <v>388</v>
      </c>
      <c r="BA129" s="54"/>
      <c r="BB129" s="54"/>
      <c r="BC129" s="54">
        <f>IFERROR((BC130+BC150+BC180+BC207),0)</f>
        <v>429</v>
      </c>
      <c r="BD129" s="54"/>
      <c r="BE129" s="54"/>
      <c r="BF129" s="54">
        <f>IFERROR((BF130+BF150+BF180+BF207),0)</f>
        <v>312</v>
      </c>
      <c r="BG129" s="54"/>
      <c r="BH129" s="54"/>
      <c r="BI129" s="54">
        <f>IFERROR((BI130+BI150+BI180+BI207),0)</f>
        <v>277</v>
      </c>
      <c r="BJ129" s="54"/>
      <c r="BK129" s="54"/>
      <c r="BL129" s="54">
        <f>IFERROR((BL130+BL150+BL180+BL207),0)</f>
        <v>204</v>
      </c>
      <c r="BM129" s="54"/>
      <c r="BN129" s="54"/>
      <c r="BO129" s="54">
        <f>IFERROR((BO130+BO150+BO180+BO207),0)</f>
        <v>207</v>
      </c>
      <c r="BP129" s="54"/>
      <c r="BQ129" s="54"/>
      <c r="BR129" s="54">
        <f>IFERROR((BR130+BR150+BR180+BR207),0)</f>
        <v>272</v>
      </c>
      <c r="BS129" s="54"/>
      <c r="BT129" s="54"/>
      <c r="BU129" s="54">
        <f>IFERROR((BU130+BU150+BU180+BU207),0)</f>
        <v>263</v>
      </c>
      <c r="BV129" s="54"/>
      <c r="BW129" s="54"/>
      <c r="BX129" s="54">
        <f>IFERROR((BX130+BX150+BX180+BX207),0)</f>
        <v>429</v>
      </c>
      <c r="BY129" s="54"/>
      <c r="BZ129" s="54"/>
      <c r="CA129" s="54">
        <f>IFERROR((CA130+CA150+CA180+CA207),0)</f>
        <v>399</v>
      </c>
      <c r="CB129" s="54"/>
      <c r="CC129" s="54"/>
      <c r="CD129" s="54">
        <f>IFERROR((CD130+CD150+CD180+CD207),0)</f>
        <v>0</v>
      </c>
      <c r="CE129" s="54"/>
      <c r="CF129" s="54"/>
      <c r="CG129" s="54">
        <f>IFERROR((CG130+CG150+CG180+CG207),0)</f>
        <v>0</v>
      </c>
      <c r="CH129" s="54"/>
      <c r="CI129" s="54"/>
      <c r="CJ129" s="54">
        <f>IFERROR((CJ130+CJ150+CJ180+CJ207),0)</f>
        <v>0</v>
      </c>
      <c r="CK129" s="54"/>
      <c r="CL129" s="54"/>
      <c r="CM129" s="54">
        <f>IFERROR((CM130+CM150+CM180+CM207),0)</f>
        <v>0</v>
      </c>
      <c r="CN129" s="54"/>
      <c r="CO129" s="54"/>
      <c r="CP129" s="54">
        <f>IFERROR((CP130+CP150+CP180+CP207),0)</f>
        <v>0</v>
      </c>
      <c r="CQ129" s="54"/>
      <c r="CR129" s="54"/>
      <c r="CS129" s="54">
        <f>IFERROR((CS130+CS150+CS180+CS207),0)</f>
        <v>0</v>
      </c>
      <c r="CT129" s="14"/>
    </row>
    <row r="130" spans="2:98" collapsed="1">
      <c r="B130" s="13"/>
      <c r="C130" s="47" t="s">
        <v>626</v>
      </c>
      <c r="D130" s="48" t="s">
        <v>8</v>
      </c>
      <c r="E130" s="64"/>
      <c r="F130" s="49">
        <f>IFERROR(SUM(G130:CS130),0)</f>
        <v>1655</v>
      </c>
      <c r="G130" s="49">
        <f>IFERROR(SUBTOTAL(9,G131:G149),0)</f>
        <v>123</v>
      </c>
      <c r="H130" s="49"/>
      <c r="I130" s="49"/>
      <c r="J130" s="49">
        <f>IFERROR(SUBTOTAL(9,J131:J149),0)</f>
        <v>49</v>
      </c>
      <c r="K130" s="49"/>
      <c r="L130" s="49"/>
      <c r="M130" s="49">
        <f>IFERROR(SUBTOTAL(9,M131:M149),0)</f>
        <v>72</v>
      </c>
      <c r="N130" s="49"/>
      <c r="O130" s="49"/>
      <c r="P130" s="49">
        <f>IFERROR(SUBTOTAL(9,P131:P149),0)</f>
        <v>106</v>
      </c>
      <c r="Q130" s="49"/>
      <c r="R130" s="49"/>
      <c r="S130" s="49">
        <f>IFERROR(SUBTOTAL(9,S131:S149),0)</f>
        <v>59</v>
      </c>
      <c r="T130" s="49"/>
      <c r="U130" s="49"/>
      <c r="V130" s="49">
        <f>IFERROR(SUBTOTAL(9,V131:V149),0)</f>
        <v>41</v>
      </c>
      <c r="W130" s="49"/>
      <c r="X130" s="49"/>
      <c r="Y130" s="49">
        <f>IFERROR(SUBTOTAL(9,Y131:Y149),0)</f>
        <v>33</v>
      </c>
      <c r="Z130" s="49"/>
      <c r="AA130" s="49"/>
      <c r="AB130" s="49">
        <f>IFERROR(SUBTOTAL(9,AB131:AB149),0)</f>
        <v>61</v>
      </c>
      <c r="AC130" s="49"/>
      <c r="AD130" s="49"/>
      <c r="AE130" s="49">
        <f>IFERROR(SUBTOTAL(9,AE131:AE149),0)</f>
        <v>50</v>
      </c>
      <c r="AF130" s="49"/>
      <c r="AG130" s="49"/>
      <c r="AH130" s="49">
        <f>IFERROR(SUBTOTAL(9,AH131:AH149),0)</f>
        <v>74</v>
      </c>
      <c r="AI130" s="49"/>
      <c r="AJ130" s="49"/>
      <c r="AK130" s="49">
        <f>IFERROR(SUBTOTAL(9,AK131:AK149),0)</f>
        <v>178</v>
      </c>
      <c r="AL130" s="49"/>
      <c r="AM130" s="49"/>
      <c r="AN130" s="49">
        <f>IFERROR(SUBTOTAL(9,AN131:AN149),0)</f>
        <v>36</v>
      </c>
      <c r="AO130" s="49"/>
      <c r="AP130" s="49"/>
      <c r="AQ130" s="49">
        <f>IFERROR(SUBTOTAL(9,AQ131:AQ149),0)</f>
        <v>115</v>
      </c>
      <c r="AR130" s="49"/>
      <c r="AS130" s="49"/>
      <c r="AT130" s="49">
        <f>IFERROR(SUBTOTAL(9,AT131:AT149),0)</f>
        <v>28</v>
      </c>
      <c r="AU130" s="49"/>
      <c r="AV130" s="49"/>
      <c r="AW130" s="49">
        <f>IFERROR(SUBTOTAL(9,AW131:AW149),0)</f>
        <v>43</v>
      </c>
      <c r="AX130" s="49"/>
      <c r="AY130" s="49"/>
      <c r="AZ130" s="49">
        <f>IFERROR(SUBTOTAL(9,AZ131:AZ149),0)</f>
        <v>65</v>
      </c>
      <c r="BA130" s="49"/>
      <c r="BB130" s="49"/>
      <c r="BC130" s="49">
        <f>IFERROR(SUBTOTAL(9,BC131:BC149),0)</f>
        <v>68</v>
      </c>
      <c r="BD130" s="49"/>
      <c r="BE130" s="49"/>
      <c r="BF130" s="49">
        <f>IFERROR(SUBTOTAL(9,BF131:BF149),0)</f>
        <v>84</v>
      </c>
      <c r="BG130" s="49"/>
      <c r="BH130" s="49"/>
      <c r="BI130" s="49">
        <f>IFERROR(SUBTOTAL(9,BI131:BI149),0)</f>
        <v>40</v>
      </c>
      <c r="BJ130" s="49"/>
      <c r="BK130" s="49"/>
      <c r="BL130" s="49">
        <f>IFERROR(SUBTOTAL(9,BL131:BL149),0)</f>
        <v>17</v>
      </c>
      <c r="BM130" s="49"/>
      <c r="BN130" s="49"/>
      <c r="BO130" s="49">
        <f>IFERROR(SUBTOTAL(9,BO131:BO149),0)</f>
        <v>50</v>
      </c>
      <c r="BP130" s="49"/>
      <c r="BQ130" s="49"/>
      <c r="BR130" s="49">
        <f>IFERROR(SUBTOTAL(9,BR131:BR149),0)</f>
        <v>37</v>
      </c>
      <c r="BS130" s="49"/>
      <c r="BT130" s="49"/>
      <c r="BU130" s="49">
        <f>IFERROR(SUBTOTAL(9,BU131:BU149),0)</f>
        <v>40</v>
      </c>
      <c r="BV130" s="49"/>
      <c r="BW130" s="49"/>
      <c r="BX130" s="49">
        <f>IFERROR(SUBTOTAL(9,BX131:BX149),0)</f>
        <v>68</v>
      </c>
      <c r="BY130" s="49"/>
      <c r="BZ130" s="49"/>
      <c r="CA130" s="49">
        <f>IFERROR(SUBTOTAL(9,CA131:CA149),0)</f>
        <v>118</v>
      </c>
      <c r="CB130" s="49"/>
      <c r="CC130" s="49"/>
      <c r="CD130" s="49">
        <f>IFERROR(SUBTOTAL(9,CD131:CD149),0)</f>
        <v>0</v>
      </c>
      <c r="CE130" s="49"/>
      <c r="CF130" s="49"/>
      <c r="CG130" s="49">
        <f>IFERROR(SUBTOTAL(9,CG131:CG149),0)</f>
        <v>0</v>
      </c>
      <c r="CH130" s="49"/>
      <c r="CI130" s="49"/>
      <c r="CJ130" s="49">
        <f>IFERROR(SUBTOTAL(9,CJ131:CJ149),0)</f>
        <v>0</v>
      </c>
      <c r="CK130" s="49"/>
      <c r="CL130" s="49"/>
      <c r="CM130" s="49">
        <f>IFERROR(SUBTOTAL(9,CM131:CM149),0)</f>
        <v>0</v>
      </c>
      <c r="CN130" s="49"/>
      <c r="CO130" s="49"/>
      <c r="CP130" s="49">
        <f>IFERROR(SUBTOTAL(9,CP131:CP149),0)</f>
        <v>0</v>
      </c>
      <c r="CQ130" s="49"/>
      <c r="CR130" s="49"/>
      <c r="CS130" s="49">
        <f>IFERROR(SUBTOTAL(9,CS131:CS149),0)</f>
        <v>0</v>
      </c>
      <c r="CT130" s="14"/>
    </row>
    <row r="131" spans="2:98" ht="16.5" hidden="1" customHeight="1" outlineLevel="2">
      <c r="B131" s="13"/>
      <c r="C131" s="144" t="s">
        <v>642</v>
      </c>
      <c r="D131" s="28" t="s">
        <v>8</v>
      </c>
      <c r="E131" s="65">
        <v>1</v>
      </c>
      <c r="F131" s="46">
        <f>IFERROR(SUM(G131:CS131),0)</f>
        <v>0</v>
      </c>
      <c r="G131" s="73">
        <f>IFERROR($E131*SUMIF(DAILYLOG!C$27:C$1500,$C131,DAILYLOG!D$27:D$1500),0)</f>
        <v>0</v>
      </c>
      <c r="H131" s="45"/>
      <c r="I131" s="45"/>
      <c r="J131" s="45">
        <f>IFERROR($E131*SUMIF(DAILYLOG!F$27:F$1500,$C131,DAILYLOG!G$27:G$1500),0)</f>
        <v>0</v>
      </c>
      <c r="K131" s="45"/>
      <c r="L131" s="45"/>
      <c r="M131" s="45">
        <f>IFERROR($E131*SUMIF(DAILYLOG!I$27:I$1500,$C131,DAILYLOG!J$27:J$1500),0)</f>
        <v>0</v>
      </c>
      <c r="N131" s="45"/>
      <c r="O131" s="45"/>
      <c r="P131" s="45">
        <f>IFERROR($E131*SUMIF(DAILYLOG!L$27:L$1500,$C131,DAILYLOG!M$27:M$1500),0)</f>
        <v>0</v>
      </c>
      <c r="Q131" s="45"/>
      <c r="R131" s="45"/>
      <c r="S131" s="45">
        <f>IFERROR($E131*SUMIF(DAILYLOG!O$27:O$1500,$C131,DAILYLOG!P$27:P$1500),0)</f>
        <v>0</v>
      </c>
      <c r="T131" s="45"/>
      <c r="U131" s="45"/>
      <c r="V131" s="45">
        <f>IFERROR($E131*SUMIF(DAILYLOG!R$27:R$1500,$C131,DAILYLOG!S$27:S$1500),0)</f>
        <v>0</v>
      </c>
      <c r="W131" s="45"/>
      <c r="X131" s="45"/>
      <c r="Y131" s="45">
        <f>IFERROR($E131*SUMIF(DAILYLOG!U$27:U$1500,$C131,DAILYLOG!V$27:V$1500),0)</f>
        <v>0</v>
      </c>
      <c r="Z131" s="45"/>
      <c r="AA131" s="45"/>
      <c r="AB131" s="45">
        <f>IFERROR($E131*SUMIF(DAILYLOG!X$27:X$1500,$C131,DAILYLOG!Y$27:Y$1500),0)</f>
        <v>0</v>
      </c>
      <c r="AC131" s="45"/>
      <c r="AD131" s="45"/>
      <c r="AE131" s="45">
        <f>IFERROR($E131*SUMIF(DAILYLOG!AA$27:AA$1500,$C131,DAILYLOG!AB$27:AB$1500),0)</f>
        <v>0</v>
      </c>
      <c r="AF131" s="45"/>
      <c r="AG131" s="45"/>
      <c r="AH131" s="45">
        <f>IFERROR($E131*SUMIF(DAILYLOG!AD$27:AD$1500,$C131,DAILYLOG!AE$27:AE$1500),0)</f>
        <v>0</v>
      </c>
      <c r="AI131" s="45"/>
      <c r="AJ131" s="45"/>
      <c r="AK131" s="45">
        <f>IFERROR($E131*SUMIF(DAILYLOG!AG$27:AG$1500,$C131,DAILYLOG!AH$27:AH$1500),0)</f>
        <v>0</v>
      </c>
      <c r="AL131" s="45"/>
      <c r="AM131" s="45"/>
      <c r="AN131" s="45">
        <f>IFERROR($E131*SUMIF(DAILYLOG!AJ$27:AJ$1500,$C131,DAILYLOG!AK$27:AK$1500),0)</f>
        <v>0</v>
      </c>
      <c r="AO131" s="45"/>
      <c r="AP131" s="45"/>
      <c r="AQ131" s="45">
        <f>IFERROR($E131*SUMIF(DAILYLOG!AM$27:AM$1500,$C131,DAILYLOG!AN$27:AN$1500),0)</f>
        <v>0</v>
      </c>
      <c r="AR131" s="45"/>
      <c r="AS131" s="45"/>
      <c r="AT131" s="45">
        <f>IFERROR($E131*SUMIF(DAILYLOG!AP$27:AP$1500,$C131,DAILYLOG!AQ$27:AQ$1500),0)</f>
        <v>0</v>
      </c>
      <c r="AU131" s="45"/>
      <c r="AV131" s="45"/>
      <c r="AW131" s="45">
        <f>IFERROR($E131*SUMIF(DAILYLOG!AS$27:AS$1500,$C131,DAILYLOG!AT$27:AT$1500),0)</f>
        <v>0</v>
      </c>
      <c r="AX131" s="45"/>
      <c r="AY131" s="45"/>
      <c r="AZ131" s="45">
        <f>IFERROR($E131*SUMIF(DAILYLOG!AV$27:AV$1500,$C131,DAILYLOG!AW$27:AW$1500),0)</f>
        <v>0</v>
      </c>
      <c r="BA131" s="45"/>
      <c r="BB131" s="45"/>
      <c r="BC131" s="45">
        <f>IFERROR($E131*SUMIF(DAILYLOG!AY$27:AY$1500,$C131,DAILYLOG!AZ$27:AZ$1500),0)</f>
        <v>0</v>
      </c>
      <c r="BD131" s="45"/>
      <c r="BE131" s="45"/>
      <c r="BF131" s="45">
        <f>IFERROR($E131*SUMIF(DAILYLOG!BB$27:BB$1500,$C131,DAILYLOG!BC$27:BC$1500),0)</f>
        <v>0</v>
      </c>
      <c r="BG131" s="45"/>
      <c r="BH131" s="45"/>
      <c r="BI131" s="45">
        <f>IFERROR($E131*SUMIF(DAILYLOG!BE$27:BE$1500,$C131,DAILYLOG!BF$27:BF$1500),0)</f>
        <v>0</v>
      </c>
      <c r="BJ131" s="45"/>
      <c r="BK131" s="45"/>
      <c r="BL131" s="45">
        <f>IFERROR($E131*SUMIF(DAILYLOG!BH$27:BH$1500,$C131,DAILYLOG!BI$27:BI$1500),0)</f>
        <v>0</v>
      </c>
      <c r="BM131" s="45"/>
      <c r="BN131" s="45"/>
      <c r="BO131" s="45">
        <f>IFERROR($E131*SUMIF(DAILYLOG!BK$27:BK$1500,$C131,DAILYLOG!BL$27:BL$1500),0)</f>
        <v>0</v>
      </c>
      <c r="BP131" s="45"/>
      <c r="BQ131" s="45"/>
      <c r="BR131" s="45">
        <f>IFERROR($E131*SUMIF(DAILYLOG!BN$27:BN$1500,$C131,DAILYLOG!BO$27:BO$1500),0)</f>
        <v>0</v>
      </c>
      <c r="BS131" s="45"/>
      <c r="BT131" s="45"/>
      <c r="BU131" s="45">
        <f>IFERROR($E131*SUMIF(DAILYLOG!BQ$27:BQ$1500,$C131,DAILYLOG!BR$27:BR$1500),0)</f>
        <v>0</v>
      </c>
      <c r="BV131" s="45"/>
      <c r="BW131" s="45"/>
      <c r="BX131" s="45">
        <f>IFERROR($E131*SUMIF(DAILYLOG!BT$27:BT$1500,$C131,DAILYLOG!BU$27:BU$1500),0)</f>
        <v>0</v>
      </c>
      <c r="BY131" s="45"/>
      <c r="BZ131" s="45"/>
      <c r="CA131" s="45">
        <f>IFERROR($E131*SUMIF(DAILYLOG!BW$27:BW$1500,$C131,DAILYLOG!BX$27:BX$1500),0)</f>
        <v>0</v>
      </c>
      <c r="CB131" s="45"/>
      <c r="CC131" s="45"/>
      <c r="CD131" s="45">
        <f>IFERROR($E131*SUMIF(DAILYLOG!BZ$27:BZ$1500,$C131,DAILYLOG!CA$27:CA$1500),0)</f>
        <v>0</v>
      </c>
      <c r="CE131" s="45"/>
      <c r="CF131" s="45"/>
      <c r="CG131" s="45">
        <f>IFERROR($E131*SUMIF(DAILYLOG!CC$27:CC$1500,$C131,DAILYLOG!CD$27:CD$1500),0)</f>
        <v>0</v>
      </c>
      <c r="CH131" s="45"/>
      <c r="CI131" s="45"/>
      <c r="CJ131" s="45">
        <f>IFERROR($E131*SUMIF(DAILYLOG!CF$27:CF$1500,$C131,DAILYLOG!CG$27:CG$1500),0)</f>
        <v>0</v>
      </c>
      <c r="CK131" s="45"/>
      <c r="CL131" s="45"/>
      <c r="CM131" s="45">
        <f>IFERROR($E131*SUMIF(DAILYLOG!CI$27:CI$1500,$C131,DAILYLOG!CJ$27:CJ$1500),0)</f>
        <v>0</v>
      </c>
      <c r="CN131" s="45"/>
      <c r="CO131" s="45"/>
      <c r="CP131" s="45">
        <f>IFERROR($E131*SUMIF(DAILYLOG!CL$27:CL$1500,$C131,DAILYLOG!CM$27:CM$1500),0)</f>
        <v>0</v>
      </c>
      <c r="CQ131" s="45"/>
      <c r="CR131" s="45"/>
      <c r="CS131" s="45">
        <f>IFERROR($E131*SUMIF(DAILYLOG!CO$27:CO$1500,$C131,DAILYLOG!CP$27:CP$1500),0)</f>
        <v>0</v>
      </c>
      <c r="CT131" s="14"/>
    </row>
    <row r="132" spans="2:98" ht="16.5" hidden="1" customHeight="1" outlineLevel="2">
      <c r="B132" s="13"/>
      <c r="C132" s="144" t="s">
        <v>643</v>
      </c>
      <c r="D132" s="28" t="s">
        <v>8</v>
      </c>
      <c r="E132" s="65">
        <v>1</v>
      </c>
      <c r="F132" s="46">
        <f t="shared" ref="F132:F208" si="12">IFERROR(SUM(G132:CS132),0)</f>
        <v>0</v>
      </c>
      <c r="G132" s="73">
        <f>IFERROR($E132*SUMIF(DAILYLOG!C28:C1501,$C132,DAILYLOG!D28:D1501),0)</f>
        <v>0</v>
      </c>
      <c r="H132" s="45"/>
      <c r="I132" s="45"/>
      <c r="J132" s="45">
        <f>IFERROR($E132*SUMIF(DAILYLOG!F$27:F$1500,$C132,DAILYLOG!G$27:G$1500),0)</f>
        <v>0</v>
      </c>
      <c r="K132" s="45"/>
      <c r="L132" s="45"/>
      <c r="M132" s="45">
        <f>IFERROR($E132*SUMIF(DAILYLOG!I$27:I$1500,$C132,DAILYLOG!J$27:J$1500),0)</f>
        <v>0</v>
      </c>
      <c r="N132" s="45"/>
      <c r="O132" s="45"/>
      <c r="P132" s="45">
        <f>IFERROR($E132*SUMIF(DAILYLOG!L$27:L$1500,$C132,DAILYLOG!M$27:M$1500),0)</f>
        <v>0</v>
      </c>
      <c r="Q132" s="45"/>
      <c r="R132" s="45"/>
      <c r="S132" s="45">
        <f>IFERROR($E132*SUMIF(DAILYLOG!O$27:O$1500,$C132,DAILYLOG!P$27:P$1500),0)</f>
        <v>0</v>
      </c>
      <c r="T132" s="45"/>
      <c r="U132" s="45"/>
      <c r="V132" s="45">
        <f>IFERROR($E132*SUMIF(DAILYLOG!R$27:R$1500,$C132,DAILYLOG!S$27:S$1500),0)</f>
        <v>0</v>
      </c>
      <c r="W132" s="45"/>
      <c r="X132" s="45"/>
      <c r="Y132" s="45">
        <f>IFERROR($E132*SUMIF(DAILYLOG!U$27:U$1500,$C132,DAILYLOG!V$27:V$1500),0)</f>
        <v>0</v>
      </c>
      <c r="Z132" s="45"/>
      <c r="AA132" s="45"/>
      <c r="AB132" s="45">
        <f>IFERROR($E132*SUMIF(DAILYLOG!X$27:X$1500,$C132,DAILYLOG!Y$27:Y$1500),0)</f>
        <v>0</v>
      </c>
      <c r="AC132" s="45"/>
      <c r="AD132" s="45"/>
      <c r="AE132" s="45">
        <f>IFERROR($E132*SUMIF(DAILYLOG!AA$27:AA$1500,$C132,DAILYLOG!AB$27:AB$1500),0)</f>
        <v>0</v>
      </c>
      <c r="AF132" s="45"/>
      <c r="AG132" s="45"/>
      <c r="AH132" s="45">
        <f>IFERROR($E132*SUMIF(DAILYLOG!AD$27:AD$1500,$C132,DAILYLOG!AE$27:AE$1500),0)</f>
        <v>0</v>
      </c>
      <c r="AI132" s="45"/>
      <c r="AJ132" s="45"/>
      <c r="AK132" s="45">
        <f>IFERROR($E132*SUMIF(DAILYLOG!AG$27:AG$1500,$C132,DAILYLOG!AH$27:AH$1500),0)</f>
        <v>0</v>
      </c>
      <c r="AL132" s="45"/>
      <c r="AM132" s="45"/>
      <c r="AN132" s="45">
        <f>IFERROR($E132*SUMIF(DAILYLOG!AJ$27:AJ$1500,$C132,DAILYLOG!AK$27:AK$1500),0)</f>
        <v>0</v>
      </c>
      <c r="AO132" s="45"/>
      <c r="AP132" s="45"/>
      <c r="AQ132" s="45">
        <f>IFERROR($E132*SUMIF(DAILYLOG!AM$27:AM$1500,$C132,DAILYLOG!AN$27:AN$1500),0)</f>
        <v>0</v>
      </c>
      <c r="AR132" s="45"/>
      <c r="AS132" s="45"/>
      <c r="AT132" s="45">
        <f>IFERROR($E132*SUMIF(DAILYLOG!AP$27:AP$1500,$C132,DAILYLOG!AQ$27:AQ$1500),0)</f>
        <v>0</v>
      </c>
      <c r="AU132" s="45"/>
      <c r="AV132" s="45"/>
      <c r="AW132" s="45">
        <f>IFERROR($E132*SUMIF(DAILYLOG!AS$27:AS$1500,$C132,DAILYLOG!AT$27:AT$1500),0)</f>
        <v>0</v>
      </c>
      <c r="AX132" s="45"/>
      <c r="AY132" s="45"/>
      <c r="AZ132" s="45">
        <f>IFERROR($E132*SUMIF(DAILYLOG!AV$27:AV$1500,$C132,DAILYLOG!AW$27:AW$1500),0)</f>
        <v>0</v>
      </c>
      <c r="BA132" s="45"/>
      <c r="BB132" s="45"/>
      <c r="BC132" s="45">
        <f>IFERROR($E132*SUMIF(DAILYLOG!AY$27:AY$1500,$C132,DAILYLOG!AZ$27:AZ$1500),0)</f>
        <v>0</v>
      </c>
      <c r="BD132" s="45"/>
      <c r="BE132" s="45"/>
      <c r="BF132" s="45">
        <f>IFERROR($E132*SUMIF(DAILYLOG!BB$27:BB$1500,$C132,DAILYLOG!BC$27:BC$1500),0)</f>
        <v>0</v>
      </c>
      <c r="BG132" s="45"/>
      <c r="BH132" s="45"/>
      <c r="BI132" s="45">
        <f>IFERROR($E132*SUMIF(DAILYLOG!BE$27:BE$1500,$C132,DAILYLOG!BF$27:BF$1500),0)</f>
        <v>0</v>
      </c>
      <c r="BJ132" s="45"/>
      <c r="BK132" s="45"/>
      <c r="BL132" s="45">
        <f>IFERROR($E132*SUMIF(DAILYLOG!BH$27:BH$1500,$C132,DAILYLOG!BI$27:BI$1500),0)</f>
        <v>0</v>
      </c>
      <c r="BM132" s="45"/>
      <c r="BN132" s="45"/>
      <c r="BO132" s="45">
        <f>IFERROR($E132*SUMIF(DAILYLOG!BK$27:BK$1500,$C132,DAILYLOG!BL$27:BL$1500),0)</f>
        <v>0</v>
      </c>
      <c r="BP132" s="45"/>
      <c r="BQ132" s="45"/>
      <c r="BR132" s="45">
        <f>IFERROR($E132*SUMIF(DAILYLOG!BN$27:BN$1500,$C132,DAILYLOG!BO$27:BO$1500),0)</f>
        <v>0</v>
      </c>
      <c r="BS132" s="45"/>
      <c r="BT132" s="45"/>
      <c r="BU132" s="45">
        <f>IFERROR($E132*SUMIF(DAILYLOG!BQ$27:BQ$1500,$C132,DAILYLOG!BR$27:BR$1500),0)</f>
        <v>0</v>
      </c>
      <c r="BV132" s="45"/>
      <c r="BW132" s="45"/>
      <c r="BX132" s="45">
        <f>IFERROR($E132*SUMIF(DAILYLOG!BT$27:BT$1500,$C132,DAILYLOG!BU$27:BU$1500),0)</f>
        <v>0</v>
      </c>
      <c r="BY132" s="45"/>
      <c r="BZ132" s="45"/>
      <c r="CA132" s="45">
        <f>IFERROR($E132*SUMIF(DAILYLOG!BW$27:BW$1500,$C132,DAILYLOG!BX$27:BX$1500),0)</f>
        <v>0</v>
      </c>
      <c r="CB132" s="45"/>
      <c r="CC132" s="45"/>
      <c r="CD132" s="45">
        <f>IFERROR($E132*SUMIF(DAILYLOG!BZ$27:BZ$1500,$C132,DAILYLOG!CA$27:CA$1500),0)</f>
        <v>0</v>
      </c>
      <c r="CE132" s="45"/>
      <c r="CF132" s="45"/>
      <c r="CG132" s="45">
        <f>IFERROR($E132*SUMIF(DAILYLOG!CC$27:CC$1500,$C132,DAILYLOG!CD$27:CD$1500),0)</f>
        <v>0</v>
      </c>
      <c r="CH132" s="45"/>
      <c r="CI132" s="45"/>
      <c r="CJ132" s="45">
        <f>IFERROR($E132*SUMIF(DAILYLOG!CF$27:CF$1500,$C132,DAILYLOG!CG$27:CG$1500),0)</f>
        <v>0</v>
      </c>
      <c r="CK132" s="45"/>
      <c r="CL132" s="45"/>
      <c r="CM132" s="45">
        <f>IFERROR($E132*SUMIF(DAILYLOG!CI$27:CI$1500,$C132,DAILYLOG!CJ$27:CJ$1500),0)</f>
        <v>0</v>
      </c>
      <c r="CN132" s="45"/>
      <c r="CO132" s="45"/>
      <c r="CP132" s="45">
        <f>IFERROR($E132*SUMIF(DAILYLOG!CL$27:CL$1500,$C132,DAILYLOG!CM$27:CM$1500),0)</f>
        <v>0</v>
      </c>
      <c r="CQ132" s="45"/>
      <c r="CR132" s="45"/>
      <c r="CS132" s="45">
        <f>IFERROR($E132*SUMIF(DAILYLOG!CO$27:CO$1500,$C132,DAILYLOG!CP$27:CP$1500),0)</f>
        <v>0</v>
      </c>
      <c r="CT132" s="14"/>
    </row>
    <row r="133" spans="2:98" ht="16.5" hidden="1" customHeight="1" outlineLevel="2">
      <c r="B133" s="13"/>
      <c r="C133" s="144" t="s">
        <v>573</v>
      </c>
      <c r="D133" s="28" t="s">
        <v>8</v>
      </c>
      <c r="E133" s="65">
        <v>1</v>
      </c>
      <c r="F133" s="46">
        <f t="shared" si="12"/>
        <v>0</v>
      </c>
      <c r="G133" s="73">
        <f>IFERROR($E133*SUMIF(DAILYLOG!C29:C1502,$C133,DAILYLOG!D29:D1502),0)</f>
        <v>0</v>
      </c>
      <c r="H133" s="45"/>
      <c r="I133" s="45"/>
      <c r="J133" s="45">
        <f>IFERROR($E133*SUMIF(DAILYLOG!F$27:F$1500,$C133,DAILYLOG!G$27:G$1500),0)</f>
        <v>0</v>
      </c>
      <c r="K133" s="45"/>
      <c r="L133" s="45"/>
      <c r="M133" s="45">
        <f>IFERROR($E133*SUMIF(DAILYLOG!I$27:I$1500,$C133,DAILYLOG!J$27:J$1500),0)</f>
        <v>0</v>
      </c>
      <c r="N133" s="45"/>
      <c r="O133" s="45"/>
      <c r="P133" s="45">
        <f>IFERROR($E133*SUMIF(DAILYLOG!L$27:L$1500,$C133,DAILYLOG!M$27:M$1500),0)</f>
        <v>0</v>
      </c>
      <c r="Q133" s="45"/>
      <c r="R133" s="45"/>
      <c r="S133" s="45">
        <f>IFERROR($E133*SUMIF(DAILYLOG!O$27:O$1500,$C133,DAILYLOG!P$27:P$1500),0)</f>
        <v>0</v>
      </c>
      <c r="T133" s="45"/>
      <c r="U133" s="45"/>
      <c r="V133" s="45">
        <f>IFERROR($E133*SUMIF(DAILYLOG!R$27:R$1500,$C133,DAILYLOG!S$27:S$1500),0)</f>
        <v>0</v>
      </c>
      <c r="W133" s="45"/>
      <c r="X133" s="45"/>
      <c r="Y133" s="45">
        <f>IFERROR($E133*SUMIF(DAILYLOG!U$27:U$1500,$C133,DAILYLOG!V$27:V$1500),0)</f>
        <v>0</v>
      </c>
      <c r="Z133" s="45"/>
      <c r="AA133" s="45"/>
      <c r="AB133" s="45">
        <f>IFERROR($E133*SUMIF(DAILYLOG!X$27:X$1500,$C133,DAILYLOG!Y$27:Y$1500),0)</f>
        <v>0</v>
      </c>
      <c r="AC133" s="45"/>
      <c r="AD133" s="45"/>
      <c r="AE133" s="45">
        <f>IFERROR($E133*SUMIF(DAILYLOG!AA$27:AA$1500,$C133,DAILYLOG!AB$27:AB$1500),0)</f>
        <v>0</v>
      </c>
      <c r="AF133" s="45"/>
      <c r="AG133" s="45"/>
      <c r="AH133" s="45">
        <f>IFERROR($E133*SUMIF(DAILYLOG!AD$27:AD$1500,$C133,DAILYLOG!AE$27:AE$1500),0)</f>
        <v>0</v>
      </c>
      <c r="AI133" s="45"/>
      <c r="AJ133" s="45"/>
      <c r="AK133" s="45">
        <f>IFERROR($E133*SUMIF(DAILYLOG!AG$27:AG$1500,$C133,DAILYLOG!AH$27:AH$1500),0)</f>
        <v>0</v>
      </c>
      <c r="AL133" s="45"/>
      <c r="AM133" s="45"/>
      <c r="AN133" s="45">
        <f>IFERROR($E133*SUMIF(DAILYLOG!AJ$27:AJ$1500,$C133,DAILYLOG!AK$27:AK$1500),0)</f>
        <v>0</v>
      </c>
      <c r="AO133" s="45"/>
      <c r="AP133" s="45"/>
      <c r="AQ133" s="45">
        <f>IFERROR($E133*SUMIF(DAILYLOG!AM$27:AM$1500,$C133,DAILYLOG!AN$27:AN$1500),0)</f>
        <v>0</v>
      </c>
      <c r="AR133" s="45"/>
      <c r="AS133" s="45"/>
      <c r="AT133" s="45">
        <f>IFERROR($E133*SUMIF(DAILYLOG!AP$27:AP$1500,$C133,DAILYLOG!AQ$27:AQ$1500),0)</f>
        <v>0</v>
      </c>
      <c r="AU133" s="45"/>
      <c r="AV133" s="45"/>
      <c r="AW133" s="45">
        <f>IFERROR($E133*SUMIF(DAILYLOG!AS$27:AS$1500,$C133,DAILYLOG!AT$27:AT$1500),0)</f>
        <v>0</v>
      </c>
      <c r="AX133" s="45"/>
      <c r="AY133" s="45"/>
      <c r="AZ133" s="45">
        <f>IFERROR($E133*SUMIF(DAILYLOG!AV$27:AV$1500,$C133,DAILYLOG!AW$27:AW$1500),0)</f>
        <v>0</v>
      </c>
      <c r="BA133" s="45"/>
      <c r="BB133" s="45"/>
      <c r="BC133" s="45">
        <f>IFERROR($E133*SUMIF(DAILYLOG!AY$27:AY$1500,$C133,DAILYLOG!AZ$27:AZ$1500),0)</f>
        <v>0</v>
      </c>
      <c r="BD133" s="45"/>
      <c r="BE133" s="45"/>
      <c r="BF133" s="45">
        <f>IFERROR($E133*SUMIF(DAILYLOG!BB$27:BB$1500,$C133,DAILYLOG!BC$27:BC$1500),0)</f>
        <v>0</v>
      </c>
      <c r="BG133" s="45"/>
      <c r="BH133" s="45"/>
      <c r="BI133" s="45">
        <f>IFERROR($E133*SUMIF(DAILYLOG!BE$27:BE$1500,$C133,DAILYLOG!BF$27:BF$1500),0)</f>
        <v>0</v>
      </c>
      <c r="BJ133" s="45"/>
      <c r="BK133" s="45"/>
      <c r="BL133" s="45">
        <f>IFERROR($E133*SUMIF(DAILYLOG!BH$27:BH$1500,$C133,DAILYLOG!BI$27:BI$1500),0)</f>
        <v>0</v>
      </c>
      <c r="BM133" s="45"/>
      <c r="BN133" s="45"/>
      <c r="BO133" s="45">
        <f>IFERROR($E133*SUMIF(DAILYLOG!BK$27:BK$1500,$C133,DAILYLOG!BL$27:BL$1500),0)</f>
        <v>0</v>
      </c>
      <c r="BP133" s="45"/>
      <c r="BQ133" s="45"/>
      <c r="BR133" s="45">
        <f>IFERROR($E133*SUMIF(DAILYLOG!BN$27:BN$1500,$C133,DAILYLOG!BO$27:BO$1500),0)</f>
        <v>0</v>
      </c>
      <c r="BS133" s="45"/>
      <c r="BT133" s="45"/>
      <c r="BU133" s="45">
        <f>IFERROR($E133*SUMIF(DAILYLOG!BQ$27:BQ$1500,$C133,DAILYLOG!BR$27:BR$1500),0)</f>
        <v>0</v>
      </c>
      <c r="BV133" s="45"/>
      <c r="BW133" s="45"/>
      <c r="BX133" s="45">
        <f>IFERROR($E133*SUMIF(DAILYLOG!BT$27:BT$1500,$C133,DAILYLOG!BU$27:BU$1500),0)</f>
        <v>0</v>
      </c>
      <c r="BY133" s="45"/>
      <c r="BZ133" s="45"/>
      <c r="CA133" s="45">
        <f>IFERROR($E133*SUMIF(DAILYLOG!BW$27:BW$1500,$C133,DAILYLOG!BX$27:BX$1500),0)</f>
        <v>0</v>
      </c>
      <c r="CB133" s="45"/>
      <c r="CC133" s="45"/>
      <c r="CD133" s="45">
        <f>IFERROR($E133*SUMIF(DAILYLOG!BZ$27:BZ$1500,$C133,DAILYLOG!CA$27:CA$1500),0)</f>
        <v>0</v>
      </c>
      <c r="CE133" s="45"/>
      <c r="CF133" s="45"/>
      <c r="CG133" s="45">
        <f>IFERROR($E133*SUMIF(DAILYLOG!CC$27:CC$1500,$C133,DAILYLOG!CD$27:CD$1500),0)</f>
        <v>0</v>
      </c>
      <c r="CH133" s="45"/>
      <c r="CI133" s="45"/>
      <c r="CJ133" s="45">
        <f>IFERROR($E133*SUMIF(DAILYLOG!CF$27:CF$1500,$C133,DAILYLOG!CG$27:CG$1500),0)</f>
        <v>0</v>
      </c>
      <c r="CK133" s="45"/>
      <c r="CL133" s="45"/>
      <c r="CM133" s="45">
        <f>IFERROR($E133*SUMIF(DAILYLOG!CI$27:CI$1500,$C133,DAILYLOG!CJ$27:CJ$1500),0)</f>
        <v>0</v>
      </c>
      <c r="CN133" s="45"/>
      <c r="CO133" s="45"/>
      <c r="CP133" s="45">
        <f>IFERROR($E133*SUMIF(DAILYLOG!CL$27:CL$1500,$C133,DAILYLOG!CM$27:CM$1500),0)</f>
        <v>0</v>
      </c>
      <c r="CQ133" s="45"/>
      <c r="CR133" s="45"/>
      <c r="CS133" s="45">
        <f>IFERROR($E133*SUMIF(DAILYLOG!CO$27:CO$1500,$C133,DAILYLOG!CP$27:CP$1500),0)</f>
        <v>0</v>
      </c>
      <c r="CT133" s="14"/>
    </row>
    <row r="134" spans="2:98" ht="16.5" hidden="1" customHeight="1" outlineLevel="2">
      <c r="B134" s="13"/>
      <c r="C134" s="144" t="s">
        <v>565</v>
      </c>
      <c r="D134" s="28" t="s">
        <v>8</v>
      </c>
      <c r="E134" s="65">
        <v>1</v>
      </c>
      <c r="F134" s="46">
        <f t="shared" si="12"/>
        <v>57</v>
      </c>
      <c r="G134" s="73">
        <f>IFERROR($E134*SUMIF(DAILYLOG!C30:C1503,$C134,DAILYLOG!D30:D1503),0)</f>
        <v>3</v>
      </c>
      <c r="H134" s="45"/>
      <c r="I134" s="45"/>
      <c r="J134" s="45">
        <f>IFERROR($E134*SUMIF(DAILYLOG!F$27:F$1500,$C134,DAILYLOG!G$27:G$1500),0)</f>
        <v>0</v>
      </c>
      <c r="K134" s="45"/>
      <c r="L134" s="45"/>
      <c r="M134" s="45">
        <f>IFERROR($E134*SUMIF(DAILYLOG!I$27:I$1500,$C134,DAILYLOG!J$27:J$1500),0)</f>
        <v>4</v>
      </c>
      <c r="N134" s="45"/>
      <c r="O134" s="45"/>
      <c r="P134" s="45">
        <f>IFERROR($E134*SUMIF(DAILYLOG!L$27:L$1500,$C134,DAILYLOG!M$27:M$1500),0)</f>
        <v>2</v>
      </c>
      <c r="Q134" s="45"/>
      <c r="R134" s="45"/>
      <c r="S134" s="45">
        <f>IFERROR($E134*SUMIF(DAILYLOG!O$27:O$1500,$C134,DAILYLOG!P$27:P$1500),0)</f>
        <v>1</v>
      </c>
      <c r="T134" s="45"/>
      <c r="U134" s="45"/>
      <c r="V134" s="45">
        <f>IFERROR($E134*SUMIF(DAILYLOG!R$27:R$1500,$C134,DAILYLOG!S$27:S$1500),0)</f>
        <v>0</v>
      </c>
      <c r="W134" s="45"/>
      <c r="X134" s="45"/>
      <c r="Y134" s="45">
        <f>IFERROR($E134*SUMIF(DAILYLOG!U$27:U$1500,$C134,DAILYLOG!V$27:V$1500),0)</f>
        <v>2</v>
      </c>
      <c r="Z134" s="45"/>
      <c r="AA134" s="45"/>
      <c r="AB134" s="45">
        <f>IFERROR($E134*SUMIF(DAILYLOG!X$27:X$1500,$C134,DAILYLOG!Y$27:Y$1500),0)</f>
        <v>0</v>
      </c>
      <c r="AC134" s="45"/>
      <c r="AD134" s="45"/>
      <c r="AE134" s="45">
        <f>IFERROR($E134*SUMIF(DAILYLOG!AA$27:AA$1500,$C134,DAILYLOG!AB$27:AB$1500),0)</f>
        <v>0</v>
      </c>
      <c r="AF134" s="45"/>
      <c r="AG134" s="45"/>
      <c r="AH134" s="45">
        <f>IFERROR($E134*SUMIF(DAILYLOG!AD$27:AD$1500,$C134,DAILYLOG!AE$27:AE$1500),0)</f>
        <v>2</v>
      </c>
      <c r="AI134" s="45"/>
      <c r="AJ134" s="45"/>
      <c r="AK134" s="45">
        <f>IFERROR($E134*SUMIF(DAILYLOG!AG$27:AG$1500,$C134,DAILYLOG!AH$27:AH$1500),0)</f>
        <v>17</v>
      </c>
      <c r="AL134" s="45"/>
      <c r="AM134" s="45"/>
      <c r="AN134" s="45">
        <f>IFERROR($E134*SUMIF(DAILYLOG!AJ$27:AJ$1500,$C134,DAILYLOG!AK$27:AK$1500),0)</f>
        <v>0</v>
      </c>
      <c r="AO134" s="45"/>
      <c r="AP134" s="45"/>
      <c r="AQ134" s="45">
        <f>IFERROR($E134*SUMIF(DAILYLOG!AM$27:AM$1500,$C134,DAILYLOG!AN$27:AN$1500),0)</f>
        <v>7</v>
      </c>
      <c r="AR134" s="45"/>
      <c r="AS134" s="45"/>
      <c r="AT134" s="45">
        <f>IFERROR($E134*SUMIF(DAILYLOG!AP$27:AP$1500,$C134,DAILYLOG!AQ$27:AQ$1500),0)</f>
        <v>1</v>
      </c>
      <c r="AU134" s="45"/>
      <c r="AV134" s="45"/>
      <c r="AW134" s="45">
        <f>IFERROR($E134*SUMIF(DAILYLOG!AS$27:AS$1500,$C134,DAILYLOG!AT$27:AT$1500),0)</f>
        <v>3</v>
      </c>
      <c r="AX134" s="45"/>
      <c r="AY134" s="45"/>
      <c r="AZ134" s="45">
        <f>IFERROR($E134*SUMIF(DAILYLOG!AV$27:AV$1500,$C134,DAILYLOG!AW$27:AW$1500),0)</f>
        <v>0</v>
      </c>
      <c r="BA134" s="45"/>
      <c r="BB134" s="45"/>
      <c r="BC134" s="45">
        <f>IFERROR($E134*SUMIF(DAILYLOG!AY$27:AY$1500,$C134,DAILYLOG!AZ$27:AZ$1500),0)</f>
        <v>2</v>
      </c>
      <c r="BD134" s="45"/>
      <c r="BE134" s="45"/>
      <c r="BF134" s="45">
        <f>IFERROR($E134*SUMIF(DAILYLOG!BB$27:BB$1500,$C134,DAILYLOG!BC$27:BC$1500),0)</f>
        <v>0</v>
      </c>
      <c r="BG134" s="45"/>
      <c r="BH134" s="45"/>
      <c r="BI134" s="45">
        <f>IFERROR($E134*SUMIF(DAILYLOG!BE$27:BE$1500,$C134,DAILYLOG!BF$27:BF$1500),0)</f>
        <v>1</v>
      </c>
      <c r="BJ134" s="45"/>
      <c r="BK134" s="45"/>
      <c r="BL134" s="45">
        <f>IFERROR($E134*SUMIF(DAILYLOG!BH$27:BH$1500,$C134,DAILYLOG!BI$27:BI$1500),0)</f>
        <v>0</v>
      </c>
      <c r="BM134" s="45"/>
      <c r="BN134" s="45"/>
      <c r="BO134" s="45">
        <f>IFERROR($E134*SUMIF(DAILYLOG!BK$27:BK$1500,$C134,DAILYLOG!BL$27:BL$1500),0)</f>
        <v>2</v>
      </c>
      <c r="BP134" s="45"/>
      <c r="BQ134" s="45"/>
      <c r="BR134" s="45">
        <f>IFERROR($E134*SUMIF(DAILYLOG!BN$27:BN$1500,$C134,DAILYLOG!BO$27:BO$1500),0)</f>
        <v>1</v>
      </c>
      <c r="BS134" s="45"/>
      <c r="BT134" s="45"/>
      <c r="BU134" s="45">
        <f>IFERROR($E134*SUMIF(DAILYLOG!BQ$27:BQ$1500,$C134,DAILYLOG!BR$27:BR$1500),0)</f>
        <v>0</v>
      </c>
      <c r="BV134" s="45"/>
      <c r="BW134" s="45"/>
      <c r="BX134" s="45">
        <f>IFERROR($E134*SUMIF(DAILYLOG!BT$27:BT$1500,$C134,DAILYLOG!BU$27:BU$1500),0)</f>
        <v>2</v>
      </c>
      <c r="BY134" s="45"/>
      <c r="BZ134" s="45"/>
      <c r="CA134" s="45">
        <f>IFERROR($E134*SUMIF(DAILYLOG!BW$27:BW$1500,$C134,DAILYLOG!BX$27:BX$1500),0)</f>
        <v>7</v>
      </c>
      <c r="CB134" s="45"/>
      <c r="CC134" s="45"/>
      <c r="CD134" s="45">
        <f>IFERROR($E134*SUMIF(DAILYLOG!BZ$27:BZ$1500,$C134,DAILYLOG!CA$27:CA$1500),0)</f>
        <v>0</v>
      </c>
      <c r="CE134" s="45"/>
      <c r="CF134" s="45"/>
      <c r="CG134" s="45">
        <f>IFERROR($E134*SUMIF(DAILYLOG!CC$27:CC$1500,$C134,DAILYLOG!CD$27:CD$1500),0)</f>
        <v>0</v>
      </c>
      <c r="CH134" s="45"/>
      <c r="CI134" s="45"/>
      <c r="CJ134" s="45">
        <f>IFERROR($E134*SUMIF(DAILYLOG!CF$27:CF$1500,$C134,DAILYLOG!CG$27:CG$1500),0)</f>
        <v>0</v>
      </c>
      <c r="CK134" s="45"/>
      <c r="CL134" s="45"/>
      <c r="CM134" s="45">
        <f>IFERROR($E134*SUMIF(DAILYLOG!CI$27:CI$1500,$C134,DAILYLOG!CJ$27:CJ$1500),0)</f>
        <v>0</v>
      </c>
      <c r="CN134" s="45"/>
      <c r="CO134" s="45"/>
      <c r="CP134" s="45">
        <f>IFERROR($E134*SUMIF(DAILYLOG!CL$27:CL$1500,$C134,DAILYLOG!CM$27:CM$1500),0)</f>
        <v>0</v>
      </c>
      <c r="CQ134" s="45"/>
      <c r="CR134" s="45"/>
      <c r="CS134" s="45">
        <f>IFERROR($E134*SUMIF(DAILYLOG!CO$27:CO$1500,$C134,DAILYLOG!CP$27:CP$1500),0)</f>
        <v>0</v>
      </c>
      <c r="CT134" s="14"/>
    </row>
    <row r="135" spans="2:98" ht="16.5" hidden="1" customHeight="1" outlineLevel="2">
      <c r="B135" s="13"/>
      <c r="C135" s="144" t="s">
        <v>588</v>
      </c>
      <c r="D135" s="28" t="s">
        <v>8</v>
      </c>
      <c r="E135" s="65">
        <v>1</v>
      </c>
      <c r="F135" s="46">
        <f t="shared" si="12"/>
        <v>36</v>
      </c>
      <c r="G135" s="73">
        <f>IFERROR($E135*SUMIF(DAILYLOG!C31:C1504,$C135,DAILYLOG!D31:D1504),0)</f>
        <v>0</v>
      </c>
      <c r="H135" s="45"/>
      <c r="I135" s="45"/>
      <c r="J135" s="45">
        <f>IFERROR($E135*SUMIF(DAILYLOG!F$27:F$1500,$C135,DAILYLOG!G$27:G$1500),0)</f>
        <v>0</v>
      </c>
      <c r="K135" s="45"/>
      <c r="L135" s="45"/>
      <c r="M135" s="45">
        <f>IFERROR($E135*SUMIF(DAILYLOG!I$27:I$1500,$C135,DAILYLOG!J$27:J$1500),0)</f>
        <v>0</v>
      </c>
      <c r="N135" s="45"/>
      <c r="O135" s="45"/>
      <c r="P135" s="45">
        <f>IFERROR($E135*SUMIF(DAILYLOG!L$27:L$1500,$C135,DAILYLOG!M$27:M$1500),0)</f>
        <v>0</v>
      </c>
      <c r="Q135" s="45"/>
      <c r="R135" s="45"/>
      <c r="S135" s="45">
        <f>IFERROR($E135*SUMIF(DAILYLOG!O$27:O$1500,$C135,DAILYLOG!P$27:P$1500),0)</f>
        <v>0</v>
      </c>
      <c r="T135" s="45"/>
      <c r="U135" s="45"/>
      <c r="V135" s="45">
        <f>IFERROR($E135*SUMIF(DAILYLOG!R$27:R$1500,$C135,DAILYLOG!S$27:S$1500),0)</f>
        <v>0</v>
      </c>
      <c r="W135" s="45"/>
      <c r="X135" s="45"/>
      <c r="Y135" s="45">
        <f>IFERROR($E135*SUMIF(DAILYLOG!U$27:U$1500,$C135,DAILYLOG!V$27:V$1500),0)</f>
        <v>0</v>
      </c>
      <c r="Z135" s="45"/>
      <c r="AA135" s="45"/>
      <c r="AB135" s="45">
        <f>IFERROR($E135*SUMIF(DAILYLOG!X$27:X$1500,$C135,DAILYLOG!Y$27:Y$1500),0)</f>
        <v>0</v>
      </c>
      <c r="AC135" s="45"/>
      <c r="AD135" s="45"/>
      <c r="AE135" s="45">
        <f>IFERROR($E135*SUMIF(DAILYLOG!AA$27:AA$1500,$C135,DAILYLOG!AB$27:AB$1500),0)</f>
        <v>0</v>
      </c>
      <c r="AF135" s="45"/>
      <c r="AG135" s="45"/>
      <c r="AH135" s="45">
        <f>IFERROR($E135*SUMIF(DAILYLOG!AD$27:AD$1500,$C135,DAILYLOG!AE$27:AE$1500),0)</f>
        <v>0</v>
      </c>
      <c r="AI135" s="45"/>
      <c r="AJ135" s="45"/>
      <c r="AK135" s="45">
        <f>IFERROR($E135*SUMIF(DAILYLOG!AG$27:AG$1500,$C135,DAILYLOG!AH$27:AH$1500),0)</f>
        <v>19</v>
      </c>
      <c r="AL135" s="45"/>
      <c r="AM135" s="45"/>
      <c r="AN135" s="45">
        <f>IFERROR($E135*SUMIF(DAILYLOG!AJ$27:AJ$1500,$C135,DAILYLOG!AK$27:AK$1500),0)</f>
        <v>0</v>
      </c>
      <c r="AO135" s="45"/>
      <c r="AP135" s="45"/>
      <c r="AQ135" s="45">
        <f>IFERROR($E135*SUMIF(DAILYLOG!AM$27:AM$1500,$C135,DAILYLOG!AN$27:AN$1500),0)</f>
        <v>0</v>
      </c>
      <c r="AR135" s="45"/>
      <c r="AS135" s="45"/>
      <c r="AT135" s="45">
        <f>IFERROR($E135*SUMIF(DAILYLOG!AP$27:AP$1500,$C135,DAILYLOG!AQ$27:AQ$1500),0)</f>
        <v>0</v>
      </c>
      <c r="AU135" s="45"/>
      <c r="AV135" s="45"/>
      <c r="AW135" s="45">
        <f>IFERROR($E135*SUMIF(DAILYLOG!AS$27:AS$1500,$C135,DAILYLOG!AT$27:AT$1500),0)</f>
        <v>0</v>
      </c>
      <c r="AX135" s="45"/>
      <c r="AY135" s="45"/>
      <c r="AZ135" s="45">
        <f>IFERROR($E135*SUMIF(DAILYLOG!AV$27:AV$1500,$C135,DAILYLOG!AW$27:AW$1500),0)</f>
        <v>0</v>
      </c>
      <c r="BA135" s="45"/>
      <c r="BB135" s="45"/>
      <c r="BC135" s="45">
        <f>IFERROR($E135*SUMIF(DAILYLOG!AY$27:AY$1500,$C135,DAILYLOG!AZ$27:AZ$1500),0)</f>
        <v>0</v>
      </c>
      <c r="BD135" s="45"/>
      <c r="BE135" s="45"/>
      <c r="BF135" s="45">
        <f>IFERROR($E135*SUMIF(DAILYLOG!BB$27:BB$1500,$C135,DAILYLOG!BC$27:BC$1500),0)</f>
        <v>5</v>
      </c>
      <c r="BG135" s="45"/>
      <c r="BH135" s="45"/>
      <c r="BI135" s="45">
        <f>IFERROR($E135*SUMIF(DAILYLOG!BE$27:BE$1500,$C135,DAILYLOG!BF$27:BF$1500),0)</f>
        <v>0</v>
      </c>
      <c r="BJ135" s="45"/>
      <c r="BK135" s="45"/>
      <c r="BL135" s="45">
        <f>IFERROR($E135*SUMIF(DAILYLOG!BH$27:BH$1500,$C135,DAILYLOG!BI$27:BI$1500),0)</f>
        <v>0</v>
      </c>
      <c r="BM135" s="45"/>
      <c r="BN135" s="45"/>
      <c r="BO135" s="45">
        <f>IFERROR($E135*SUMIF(DAILYLOG!BK$27:BK$1500,$C135,DAILYLOG!BL$27:BL$1500),0)</f>
        <v>0</v>
      </c>
      <c r="BP135" s="45"/>
      <c r="BQ135" s="45"/>
      <c r="BR135" s="45">
        <f>IFERROR($E135*SUMIF(DAILYLOG!BN$27:BN$1500,$C135,DAILYLOG!BO$27:BO$1500),0)</f>
        <v>0</v>
      </c>
      <c r="BS135" s="45"/>
      <c r="BT135" s="45"/>
      <c r="BU135" s="45">
        <f>IFERROR($E135*SUMIF(DAILYLOG!BQ$27:BQ$1500,$C135,DAILYLOG!BR$27:BR$1500),0)</f>
        <v>0</v>
      </c>
      <c r="BV135" s="45"/>
      <c r="BW135" s="45"/>
      <c r="BX135" s="45">
        <f>IFERROR($E135*SUMIF(DAILYLOG!BT$27:BT$1500,$C135,DAILYLOG!BU$27:BU$1500),0)</f>
        <v>0</v>
      </c>
      <c r="BY135" s="45"/>
      <c r="BZ135" s="45"/>
      <c r="CA135" s="45">
        <f>IFERROR($E135*SUMIF(DAILYLOG!BW$27:BW$1500,$C135,DAILYLOG!BX$27:BX$1500),0)</f>
        <v>12</v>
      </c>
      <c r="CB135" s="45"/>
      <c r="CC135" s="45"/>
      <c r="CD135" s="45">
        <f>IFERROR($E135*SUMIF(DAILYLOG!BZ$27:BZ$1500,$C135,DAILYLOG!CA$27:CA$1500),0)</f>
        <v>0</v>
      </c>
      <c r="CE135" s="45"/>
      <c r="CF135" s="45"/>
      <c r="CG135" s="45">
        <f>IFERROR($E135*SUMIF(DAILYLOG!CC$27:CC$1500,$C135,DAILYLOG!CD$27:CD$1500),0)</f>
        <v>0</v>
      </c>
      <c r="CH135" s="45"/>
      <c r="CI135" s="45"/>
      <c r="CJ135" s="45">
        <f>IFERROR($E135*SUMIF(DAILYLOG!CF$27:CF$1500,$C135,DAILYLOG!CG$27:CG$1500),0)</f>
        <v>0</v>
      </c>
      <c r="CK135" s="45"/>
      <c r="CL135" s="45"/>
      <c r="CM135" s="45">
        <f>IFERROR($E135*SUMIF(DAILYLOG!CI$27:CI$1500,$C135,DAILYLOG!CJ$27:CJ$1500),0)</f>
        <v>0</v>
      </c>
      <c r="CN135" s="45"/>
      <c r="CO135" s="45"/>
      <c r="CP135" s="45">
        <f>IFERROR($E135*SUMIF(DAILYLOG!CL$27:CL$1500,$C135,DAILYLOG!CM$27:CM$1500),0)</f>
        <v>0</v>
      </c>
      <c r="CQ135" s="45"/>
      <c r="CR135" s="45"/>
      <c r="CS135" s="45">
        <f>IFERROR($E135*SUMIF(DAILYLOG!CO$27:CO$1500,$C135,DAILYLOG!CP$27:CP$1500),0)</f>
        <v>0</v>
      </c>
      <c r="CT135" s="14"/>
    </row>
    <row r="136" spans="2:98" ht="16.5" hidden="1" customHeight="1" outlineLevel="2">
      <c r="B136" s="13"/>
      <c r="C136" s="144" t="s">
        <v>637</v>
      </c>
      <c r="D136" s="28" t="s">
        <v>8</v>
      </c>
      <c r="E136" s="65">
        <v>1</v>
      </c>
      <c r="F136" s="46">
        <f t="shared" si="12"/>
        <v>0</v>
      </c>
      <c r="G136" s="73">
        <f>IFERROR($E136*SUMIF(DAILYLOG!C32:C1505,$C136,DAILYLOG!D32:D1505),0)</f>
        <v>0</v>
      </c>
      <c r="H136" s="45"/>
      <c r="I136" s="45"/>
      <c r="J136" s="45">
        <f>IFERROR($E136*SUMIF(DAILYLOG!F$27:F$1500,$C136,DAILYLOG!G$27:G$1500),0)</f>
        <v>0</v>
      </c>
      <c r="K136" s="45"/>
      <c r="L136" s="45"/>
      <c r="M136" s="45">
        <f>IFERROR($E136*SUMIF(DAILYLOG!I$27:I$1500,$C136,DAILYLOG!J$27:J$1500),0)</f>
        <v>0</v>
      </c>
      <c r="N136" s="45"/>
      <c r="O136" s="45"/>
      <c r="P136" s="45">
        <f>IFERROR($E136*SUMIF(DAILYLOG!L$27:L$1500,$C136,DAILYLOG!M$27:M$1500),0)</f>
        <v>0</v>
      </c>
      <c r="Q136" s="45"/>
      <c r="R136" s="45"/>
      <c r="S136" s="45">
        <f>IFERROR($E136*SUMIF(DAILYLOG!O$27:O$1500,$C136,DAILYLOG!P$27:P$1500),0)</f>
        <v>0</v>
      </c>
      <c r="T136" s="45"/>
      <c r="U136" s="45"/>
      <c r="V136" s="45">
        <f>IFERROR($E136*SUMIF(DAILYLOG!R$27:R$1500,$C136,DAILYLOG!S$27:S$1500),0)</f>
        <v>0</v>
      </c>
      <c r="W136" s="45"/>
      <c r="X136" s="45"/>
      <c r="Y136" s="45">
        <f>IFERROR($E136*SUMIF(DAILYLOG!U$27:U$1500,$C136,DAILYLOG!V$27:V$1500),0)</f>
        <v>0</v>
      </c>
      <c r="Z136" s="45"/>
      <c r="AA136" s="45"/>
      <c r="AB136" s="45">
        <f>IFERROR($E136*SUMIF(DAILYLOG!X$27:X$1500,$C136,DAILYLOG!Y$27:Y$1500),0)</f>
        <v>0</v>
      </c>
      <c r="AC136" s="45"/>
      <c r="AD136" s="45"/>
      <c r="AE136" s="45">
        <f>IFERROR($E136*SUMIF(DAILYLOG!AA$27:AA$1500,$C136,DAILYLOG!AB$27:AB$1500),0)</f>
        <v>0</v>
      </c>
      <c r="AF136" s="45"/>
      <c r="AG136" s="45"/>
      <c r="AH136" s="45">
        <f>IFERROR($E136*SUMIF(DAILYLOG!AD$27:AD$1500,$C136,DAILYLOG!AE$27:AE$1500),0)</f>
        <v>0</v>
      </c>
      <c r="AI136" s="45"/>
      <c r="AJ136" s="45"/>
      <c r="AK136" s="45">
        <f>IFERROR($E136*SUMIF(DAILYLOG!AG$27:AG$1500,$C136,DAILYLOG!AH$27:AH$1500),0)</f>
        <v>0</v>
      </c>
      <c r="AL136" s="45"/>
      <c r="AM136" s="45"/>
      <c r="AN136" s="45">
        <f>IFERROR($E136*SUMIF(DAILYLOG!AJ$27:AJ$1500,$C136,DAILYLOG!AK$27:AK$1500),0)</f>
        <v>0</v>
      </c>
      <c r="AO136" s="45"/>
      <c r="AP136" s="45"/>
      <c r="AQ136" s="45">
        <f>IFERROR($E136*SUMIF(DAILYLOG!AM$27:AM$1500,$C136,DAILYLOG!AN$27:AN$1500),0)</f>
        <v>0</v>
      </c>
      <c r="AR136" s="45"/>
      <c r="AS136" s="45"/>
      <c r="AT136" s="45">
        <f>IFERROR($E136*SUMIF(DAILYLOG!AP$27:AP$1500,$C136,DAILYLOG!AQ$27:AQ$1500),0)</f>
        <v>0</v>
      </c>
      <c r="AU136" s="45"/>
      <c r="AV136" s="45"/>
      <c r="AW136" s="45">
        <f>IFERROR($E136*SUMIF(DAILYLOG!AS$27:AS$1500,$C136,DAILYLOG!AT$27:AT$1500),0)</f>
        <v>0</v>
      </c>
      <c r="AX136" s="45"/>
      <c r="AY136" s="45"/>
      <c r="AZ136" s="45">
        <f>IFERROR($E136*SUMIF(DAILYLOG!AV$27:AV$1500,$C136,DAILYLOG!AW$27:AW$1500),0)</f>
        <v>0</v>
      </c>
      <c r="BA136" s="45"/>
      <c r="BB136" s="45"/>
      <c r="BC136" s="45">
        <f>IFERROR($E136*SUMIF(DAILYLOG!AY$27:AY$1500,$C136,DAILYLOG!AZ$27:AZ$1500),0)</f>
        <v>0</v>
      </c>
      <c r="BD136" s="45"/>
      <c r="BE136" s="45"/>
      <c r="BF136" s="45">
        <f>IFERROR($E136*SUMIF(DAILYLOG!BB$27:BB$1500,$C136,DAILYLOG!BC$27:BC$1500),0)</f>
        <v>0</v>
      </c>
      <c r="BG136" s="45"/>
      <c r="BH136" s="45"/>
      <c r="BI136" s="45">
        <f>IFERROR($E136*SUMIF(DAILYLOG!BE$27:BE$1500,$C136,DAILYLOG!BF$27:BF$1500),0)</f>
        <v>0</v>
      </c>
      <c r="BJ136" s="45"/>
      <c r="BK136" s="45"/>
      <c r="BL136" s="45">
        <f>IFERROR($E136*SUMIF(DAILYLOG!BH$27:BH$1500,$C136,DAILYLOG!BI$27:BI$1500),0)</f>
        <v>0</v>
      </c>
      <c r="BM136" s="45"/>
      <c r="BN136" s="45"/>
      <c r="BO136" s="45">
        <f>IFERROR($E136*SUMIF(DAILYLOG!BK$27:BK$1500,$C136,DAILYLOG!BL$27:BL$1500),0)</f>
        <v>0</v>
      </c>
      <c r="BP136" s="45"/>
      <c r="BQ136" s="45"/>
      <c r="BR136" s="45">
        <f>IFERROR($E136*SUMIF(DAILYLOG!BN$27:BN$1500,$C136,DAILYLOG!BO$27:BO$1500),0)</f>
        <v>0</v>
      </c>
      <c r="BS136" s="45"/>
      <c r="BT136" s="45"/>
      <c r="BU136" s="45">
        <f>IFERROR($E136*SUMIF(DAILYLOG!BQ$27:BQ$1500,$C136,DAILYLOG!BR$27:BR$1500),0)</f>
        <v>0</v>
      </c>
      <c r="BV136" s="45"/>
      <c r="BW136" s="45"/>
      <c r="BX136" s="45">
        <f>IFERROR($E136*SUMIF(DAILYLOG!BT$27:BT$1500,$C136,DAILYLOG!BU$27:BU$1500),0)</f>
        <v>0</v>
      </c>
      <c r="BY136" s="45"/>
      <c r="BZ136" s="45"/>
      <c r="CA136" s="45">
        <f>IFERROR($E136*SUMIF(DAILYLOG!BW$27:BW$1500,$C136,DAILYLOG!BX$27:BX$1500),0)</f>
        <v>0</v>
      </c>
      <c r="CB136" s="45"/>
      <c r="CC136" s="45"/>
      <c r="CD136" s="45">
        <f>IFERROR($E136*SUMIF(DAILYLOG!BZ$27:BZ$1500,$C136,DAILYLOG!CA$27:CA$1500),0)</f>
        <v>0</v>
      </c>
      <c r="CE136" s="45"/>
      <c r="CF136" s="45"/>
      <c r="CG136" s="45">
        <f>IFERROR($E136*SUMIF(DAILYLOG!CC$27:CC$1500,$C136,DAILYLOG!CD$27:CD$1500),0)</f>
        <v>0</v>
      </c>
      <c r="CH136" s="45"/>
      <c r="CI136" s="45"/>
      <c r="CJ136" s="45">
        <f>IFERROR($E136*SUMIF(DAILYLOG!CF$27:CF$1500,$C136,DAILYLOG!CG$27:CG$1500),0)</f>
        <v>0</v>
      </c>
      <c r="CK136" s="45"/>
      <c r="CL136" s="45"/>
      <c r="CM136" s="45">
        <f>IFERROR($E136*SUMIF(DAILYLOG!CI$27:CI$1500,$C136,DAILYLOG!CJ$27:CJ$1500),0)</f>
        <v>0</v>
      </c>
      <c r="CN136" s="45"/>
      <c r="CO136" s="45"/>
      <c r="CP136" s="45">
        <f>IFERROR($E136*SUMIF(DAILYLOG!CL$27:CL$1500,$C136,DAILYLOG!CM$27:CM$1500),0)</f>
        <v>0</v>
      </c>
      <c r="CQ136" s="45"/>
      <c r="CR136" s="45"/>
      <c r="CS136" s="45">
        <f>IFERROR($E136*SUMIF(DAILYLOG!CO$27:CO$1500,$C136,DAILYLOG!CP$27:CP$1500),0)</f>
        <v>0</v>
      </c>
      <c r="CT136" s="14"/>
    </row>
    <row r="137" spans="2:98" ht="16.5" hidden="1" customHeight="1" outlineLevel="2">
      <c r="B137" s="13"/>
      <c r="C137" s="144" t="s">
        <v>638</v>
      </c>
      <c r="D137" s="28" t="s">
        <v>8</v>
      </c>
      <c r="E137" s="65">
        <v>1</v>
      </c>
      <c r="F137" s="46">
        <f t="shared" si="12"/>
        <v>0</v>
      </c>
      <c r="G137" s="73">
        <f>IFERROR($E137*SUMIF(DAILYLOG!C33:C1506,$C137,DAILYLOG!D33:D1506),0)</f>
        <v>0</v>
      </c>
      <c r="H137" s="45"/>
      <c r="I137" s="45"/>
      <c r="J137" s="45">
        <f>IFERROR($E137*SUMIF(DAILYLOG!F$27:F$1500,$C137,DAILYLOG!G$27:G$1500),0)</f>
        <v>0</v>
      </c>
      <c r="K137" s="45"/>
      <c r="L137" s="45"/>
      <c r="M137" s="45">
        <f>IFERROR($E137*SUMIF(DAILYLOG!I$27:I$1500,$C137,DAILYLOG!J$27:J$1500),0)</f>
        <v>0</v>
      </c>
      <c r="N137" s="45"/>
      <c r="O137" s="45"/>
      <c r="P137" s="45">
        <f>IFERROR($E137*SUMIF(DAILYLOG!L$27:L$1500,$C137,DAILYLOG!M$27:M$1500),0)</f>
        <v>0</v>
      </c>
      <c r="Q137" s="45"/>
      <c r="R137" s="45"/>
      <c r="S137" s="45">
        <f>IFERROR($E137*SUMIF(DAILYLOG!O$27:O$1500,$C137,DAILYLOG!P$27:P$1500),0)</f>
        <v>0</v>
      </c>
      <c r="T137" s="45"/>
      <c r="U137" s="45"/>
      <c r="V137" s="45">
        <f>IFERROR($E137*SUMIF(DAILYLOG!R$27:R$1500,$C137,DAILYLOG!S$27:S$1500),0)</f>
        <v>0</v>
      </c>
      <c r="W137" s="45"/>
      <c r="X137" s="45"/>
      <c r="Y137" s="45">
        <f>IFERROR($E137*SUMIF(DAILYLOG!U$27:U$1500,$C137,DAILYLOG!V$27:V$1500),0)</f>
        <v>0</v>
      </c>
      <c r="Z137" s="45"/>
      <c r="AA137" s="45"/>
      <c r="AB137" s="45">
        <f>IFERROR($E137*SUMIF(DAILYLOG!X$27:X$1500,$C137,DAILYLOG!Y$27:Y$1500),0)</f>
        <v>0</v>
      </c>
      <c r="AC137" s="45"/>
      <c r="AD137" s="45"/>
      <c r="AE137" s="45">
        <f>IFERROR($E137*SUMIF(DAILYLOG!AA$27:AA$1500,$C137,DAILYLOG!AB$27:AB$1500),0)</f>
        <v>0</v>
      </c>
      <c r="AF137" s="45"/>
      <c r="AG137" s="45"/>
      <c r="AH137" s="45">
        <f>IFERROR($E137*SUMIF(DAILYLOG!AD$27:AD$1500,$C137,DAILYLOG!AE$27:AE$1500),0)</f>
        <v>0</v>
      </c>
      <c r="AI137" s="45"/>
      <c r="AJ137" s="45"/>
      <c r="AK137" s="45">
        <f>IFERROR($E137*SUMIF(DAILYLOG!AG$27:AG$1500,$C137,DAILYLOG!AH$27:AH$1500),0)</f>
        <v>0</v>
      </c>
      <c r="AL137" s="45"/>
      <c r="AM137" s="45"/>
      <c r="AN137" s="45">
        <f>IFERROR($E137*SUMIF(DAILYLOG!AJ$27:AJ$1500,$C137,DAILYLOG!AK$27:AK$1500),0)</f>
        <v>0</v>
      </c>
      <c r="AO137" s="45"/>
      <c r="AP137" s="45"/>
      <c r="AQ137" s="45">
        <f>IFERROR($E137*SUMIF(DAILYLOG!AM$27:AM$1500,$C137,DAILYLOG!AN$27:AN$1500),0)</f>
        <v>0</v>
      </c>
      <c r="AR137" s="45"/>
      <c r="AS137" s="45"/>
      <c r="AT137" s="45">
        <f>IFERROR($E137*SUMIF(DAILYLOG!AP$27:AP$1500,$C137,DAILYLOG!AQ$27:AQ$1500),0)</f>
        <v>0</v>
      </c>
      <c r="AU137" s="45"/>
      <c r="AV137" s="45"/>
      <c r="AW137" s="45">
        <f>IFERROR($E137*SUMIF(DAILYLOG!AS$27:AS$1500,$C137,DAILYLOG!AT$27:AT$1500),0)</f>
        <v>0</v>
      </c>
      <c r="AX137" s="45"/>
      <c r="AY137" s="45"/>
      <c r="AZ137" s="45">
        <f>IFERROR($E137*SUMIF(DAILYLOG!AV$27:AV$1500,$C137,DAILYLOG!AW$27:AW$1500),0)</f>
        <v>0</v>
      </c>
      <c r="BA137" s="45"/>
      <c r="BB137" s="45"/>
      <c r="BC137" s="45">
        <f>IFERROR($E137*SUMIF(DAILYLOG!AY$27:AY$1500,$C137,DAILYLOG!AZ$27:AZ$1500),0)</f>
        <v>0</v>
      </c>
      <c r="BD137" s="45"/>
      <c r="BE137" s="45"/>
      <c r="BF137" s="45">
        <f>IFERROR($E137*SUMIF(DAILYLOG!BB$27:BB$1500,$C137,DAILYLOG!BC$27:BC$1500),0)</f>
        <v>0</v>
      </c>
      <c r="BG137" s="45"/>
      <c r="BH137" s="45"/>
      <c r="BI137" s="45">
        <f>IFERROR($E137*SUMIF(DAILYLOG!BE$27:BE$1500,$C137,DAILYLOG!BF$27:BF$1500),0)</f>
        <v>0</v>
      </c>
      <c r="BJ137" s="45"/>
      <c r="BK137" s="45"/>
      <c r="BL137" s="45">
        <f>IFERROR($E137*SUMIF(DAILYLOG!BH$27:BH$1500,$C137,DAILYLOG!BI$27:BI$1500),0)</f>
        <v>0</v>
      </c>
      <c r="BM137" s="45"/>
      <c r="BN137" s="45"/>
      <c r="BO137" s="45">
        <f>IFERROR($E137*SUMIF(DAILYLOG!BK$27:BK$1500,$C137,DAILYLOG!BL$27:BL$1500),0)</f>
        <v>0</v>
      </c>
      <c r="BP137" s="45"/>
      <c r="BQ137" s="45"/>
      <c r="BR137" s="45">
        <f>IFERROR($E137*SUMIF(DAILYLOG!BN$27:BN$1500,$C137,DAILYLOG!BO$27:BO$1500),0)</f>
        <v>0</v>
      </c>
      <c r="BS137" s="45"/>
      <c r="BT137" s="45"/>
      <c r="BU137" s="45">
        <f>IFERROR($E137*SUMIF(DAILYLOG!BQ$27:BQ$1500,$C137,DAILYLOG!BR$27:BR$1500),0)</f>
        <v>0</v>
      </c>
      <c r="BV137" s="45"/>
      <c r="BW137" s="45"/>
      <c r="BX137" s="45">
        <f>IFERROR($E137*SUMIF(DAILYLOG!BT$27:BT$1500,$C137,DAILYLOG!BU$27:BU$1500),0)</f>
        <v>0</v>
      </c>
      <c r="BY137" s="45"/>
      <c r="BZ137" s="45"/>
      <c r="CA137" s="45">
        <f>IFERROR($E137*SUMIF(DAILYLOG!BW$27:BW$1500,$C137,DAILYLOG!BX$27:BX$1500),0)</f>
        <v>0</v>
      </c>
      <c r="CB137" s="45"/>
      <c r="CC137" s="45"/>
      <c r="CD137" s="45">
        <f>IFERROR($E137*SUMIF(DAILYLOG!BZ$27:BZ$1500,$C137,DAILYLOG!CA$27:CA$1500),0)</f>
        <v>0</v>
      </c>
      <c r="CE137" s="45"/>
      <c r="CF137" s="45"/>
      <c r="CG137" s="45">
        <f>IFERROR($E137*SUMIF(DAILYLOG!CC$27:CC$1500,$C137,DAILYLOG!CD$27:CD$1500),0)</f>
        <v>0</v>
      </c>
      <c r="CH137" s="45"/>
      <c r="CI137" s="45"/>
      <c r="CJ137" s="45">
        <f>IFERROR($E137*SUMIF(DAILYLOG!CF$27:CF$1500,$C137,DAILYLOG!CG$27:CG$1500),0)</f>
        <v>0</v>
      </c>
      <c r="CK137" s="45"/>
      <c r="CL137" s="45"/>
      <c r="CM137" s="45">
        <f>IFERROR($E137*SUMIF(DAILYLOG!CI$27:CI$1500,$C137,DAILYLOG!CJ$27:CJ$1500),0)</f>
        <v>0</v>
      </c>
      <c r="CN137" s="45"/>
      <c r="CO137" s="45"/>
      <c r="CP137" s="45">
        <f>IFERROR($E137*SUMIF(DAILYLOG!CL$27:CL$1500,$C137,DAILYLOG!CM$27:CM$1500),0)</f>
        <v>0</v>
      </c>
      <c r="CQ137" s="45"/>
      <c r="CR137" s="45"/>
      <c r="CS137" s="45">
        <f>IFERROR($E137*SUMIF(DAILYLOG!CO$27:CO$1500,$C137,DAILYLOG!CP$27:CP$1500),0)</f>
        <v>0</v>
      </c>
      <c r="CT137" s="14"/>
    </row>
    <row r="138" spans="2:98" ht="16.5" hidden="1" customHeight="1" outlineLevel="2">
      <c r="B138" s="13"/>
      <c r="C138" s="144" t="s">
        <v>644</v>
      </c>
      <c r="D138" s="28" t="s">
        <v>8</v>
      </c>
      <c r="E138" s="65">
        <v>1</v>
      </c>
      <c r="F138" s="46">
        <f t="shared" ref="F138:F149" si="13">IFERROR(SUM(G138:CS138),0)</f>
        <v>0</v>
      </c>
      <c r="G138" s="73">
        <f>IFERROR($E138*SUMIF(DAILYLOG!C$27:C$1500,$C138,DAILYLOG!D$27:D$1500),0)</f>
        <v>0</v>
      </c>
      <c r="H138" s="45"/>
      <c r="I138" s="45"/>
      <c r="J138" s="45">
        <f>IFERROR($E138*SUMIF(DAILYLOG!F$27:F$1500,$C138,DAILYLOG!G$27:G$1500),0)</f>
        <v>0</v>
      </c>
      <c r="K138" s="45"/>
      <c r="L138" s="45"/>
      <c r="M138" s="45">
        <f>IFERROR($E138*SUMIF(DAILYLOG!I$27:I$1500,$C138,DAILYLOG!J$27:J$1500),0)</f>
        <v>0</v>
      </c>
      <c r="N138" s="45"/>
      <c r="O138" s="45"/>
      <c r="P138" s="45">
        <f>IFERROR($E138*SUMIF(DAILYLOG!L$27:L$1500,$C138,DAILYLOG!M$27:M$1500),0)</f>
        <v>0</v>
      </c>
      <c r="Q138" s="45"/>
      <c r="R138" s="45"/>
      <c r="S138" s="45">
        <f>IFERROR($E138*SUMIF(DAILYLOG!O$27:O$1500,$C138,DAILYLOG!P$27:P$1500),0)</f>
        <v>0</v>
      </c>
      <c r="T138" s="45"/>
      <c r="U138" s="45"/>
      <c r="V138" s="45">
        <f>IFERROR($E138*SUMIF(DAILYLOG!R$27:R$1500,$C138,DAILYLOG!S$27:S$1500),0)</f>
        <v>0</v>
      </c>
      <c r="W138" s="45"/>
      <c r="X138" s="45"/>
      <c r="Y138" s="45">
        <f>IFERROR($E138*SUMIF(DAILYLOG!U$27:U$1500,$C138,DAILYLOG!V$27:V$1500),0)</f>
        <v>0</v>
      </c>
      <c r="Z138" s="45"/>
      <c r="AA138" s="45"/>
      <c r="AB138" s="45">
        <f>IFERROR($E138*SUMIF(DAILYLOG!X$27:X$1500,$C138,DAILYLOG!Y$27:Y$1500),0)</f>
        <v>0</v>
      </c>
      <c r="AC138" s="45"/>
      <c r="AD138" s="45"/>
      <c r="AE138" s="45">
        <f>IFERROR($E138*SUMIF(DAILYLOG!AA$27:AA$1500,$C138,DAILYLOG!AB$27:AB$1500),0)</f>
        <v>0</v>
      </c>
      <c r="AF138" s="45"/>
      <c r="AG138" s="45"/>
      <c r="AH138" s="45">
        <f>IFERROR($E138*SUMIF(DAILYLOG!AD$27:AD$1500,$C138,DAILYLOG!AE$27:AE$1500),0)</f>
        <v>0</v>
      </c>
      <c r="AI138" s="45"/>
      <c r="AJ138" s="45"/>
      <c r="AK138" s="45">
        <f>IFERROR($E138*SUMIF(DAILYLOG!AG$27:AG$1500,$C138,DAILYLOG!AH$27:AH$1500),0)</f>
        <v>0</v>
      </c>
      <c r="AL138" s="45"/>
      <c r="AM138" s="45"/>
      <c r="AN138" s="45">
        <f>IFERROR($E138*SUMIF(DAILYLOG!AJ$27:AJ$1500,$C138,DAILYLOG!AK$27:AK$1500),0)</f>
        <v>0</v>
      </c>
      <c r="AO138" s="45"/>
      <c r="AP138" s="45"/>
      <c r="AQ138" s="45">
        <f>IFERROR($E138*SUMIF(DAILYLOG!AM$27:AM$1500,$C138,DAILYLOG!AN$27:AN$1500),0)</f>
        <v>0</v>
      </c>
      <c r="AR138" s="45"/>
      <c r="AS138" s="45"/>
      <c r="AT138" s="45">
        <f>IFERROR($E138*SUMIF(DAILYLOG!AP$27:AP$1500,$C138,DAILYLOG!AQ$27:AQ$1500),0)</f>
        <v>0</v>
      </c>
      <c r="AU138" s="45"/>
      <c r="AV138" s="45"/>
      <c r="AW138" s="45">
        <f>IFERROR($E138*SUMIF(DAILYLOG!AS$27:AS$1500,$C138,DAILYLOG!AT$27:AT$1500),0)</f>
        <v>0</v>
      </c>
      <c r="AX138" s="45"/>
      <c r="AY138" s="45"/>
      <c r="AZ138" s="45">
        <f>IFERROR($E138*SUMIF(DAILYLOG!AV$27:AV$1500,$C138,DAILYLOG!AW$27:AW$1500),0)</f>
        <v>0</v>
      </c>
      <c r="BA138" s="45"/>
      <c r="BB138" s="45"/>
      <c r="BC138" s="45">
        <f>IFERROR($E138*SUMIF(DAILYLOG!AY$27:AY$1500,$C138,DAILYLOG!AZ$27:AZ$1500),0)</f>
        <v>0</v>
      </c>
      <c r="BD138" s="45"/>
      <c r="BE138" s="45"/>
      <c r="BF138" s="45">
        <f>IFERROR($E138*SUMIF(DAILYLOG!BB$27:BB$1500,$C138,DAILYLOG!BC$27:BC$1500),0)</f>
        <v>0</v>
      </c>
      <c r="BG138" s="45"/>
      <c r="BH138" s="45"/>
      <c r="BI138" s="45">
        <f>IFERROR($E138*SUMIF(DAILYLOG!BE$27:BE$1500,$C138,DAILYLOG!BF$27:BF$1500),0)</f>
        <v>0</v>
      </c>
      <c r="BJ138" s="45"/>
      <c r="BK138" s="45"/>
      <c r="BL138" s="45">
        <f>IFERROR($E138*SUMIF(DAILYLOG!BH$27:BH$1500,$C138,DAILYLOG!BI$27:BI$1500),0)</f>
        <v>0</v>
      </c>
      <c r="BM138" s="45"/>
      <c r="BN138" s="45"/>
      <c r="BO138" s="45">
        <f>IFERROR($E138*SUMIF(DAILYLOG!BK$27:BK$1500,$C138,DAILYLOG!BL$27:BL$1500),0)</f>
        <v>0</v>
      </c>
      <c r="BP138" s="45"/>
      <c r="BQ138" s="45"/>
      <c r="BR138" s="45">
        <f>IFERROR($E138*SUMIF(DAILYLOG!BN$27:BN$1500,$C138,DAILYLOG!BO$27:BO$1500),0)</f>
        <v>0</v>
      </c>
      <c r="BS138" s="45"/>
      <c r="BT138" s="45"/>
      <c r="BU138" s="45">
        <f>IFERROR($E138*SUMIF(DAILYLOG!BQ$27:BQ$1500,$C138,DAILYLOG!BR$27:BR$1500),0)</f>
        <v>0</v>
      </c>
      <c r="BV138" s="45"/>
      <c r="BW138" s="45"/>
      <c r="BX138" s="45">
        <f>IFERROR($E138*SUMIF(DAILYLOG!BT$27:BT$1500,$C138,DAILYLOG!BU$27:BU$1500),0)</f>
        <v>0</v>
      </c>
      <c r="BY138" s="45"/>
      <c r="BZ138" s="45"/>
      <c r="CA138" s="45">
        <f>IFERROR($E138*SUMIF(DAILYLOG!BW$27:BW$1500,$C138,DAILYLOG!BX$27:BX$1500),0)</f>
        <v>0</v>
      </c>
      <c r="CB138" s="45"/>
      <c r="CC138" s="45"/>
      <c r="CD138" s="45">
        <f>IFERROR($E138*SUMIF(DAILYLOG!BZ$27:BZ$1500,$C138,DAILYLOG!CA$27:CA$1500),0)</f>
        <v>0</v>
      </c>
      <c r="CE138" s="45"/>
      <c r="CF138" s="45"/>
      <c r="CG138" s="45">
        <f>IFERROR($E138*SUMIF(DAILYLOG!CC$27:CC$1500,$C138,DAILYLOG!CD$27:CD$1500),0)</f>
        <v>0</v>
      </c>
      <c r="CH138" s="45"/>
      <c r="CI138" s="45"/>
      <c r="CJ138" s="45">
        <f>IFERROR($E138*SUMIF(DAILYLOG!CF$27:CF$1500,$C138,DAILYLOG!CG$27:CG$1500),0)</f>
        <v>0</v>
      </c>
      <c r="CK138" s="45"/>
      <c r="CL138" s="45"/>
      <c r="CM138" s="45">
        <f>IFERROR($E138*SUMIF(DAILYLOG!CI$27:CI$1500,$C138,DAILYLOG!CJ$27:CJ$1500),0)</f>
        <v>0</v>
      </c>
      <c r="CN138" s="45"/>
      <c r="CO138" s="45"/>
      <c r="CP138" s="45">
        <f>IFERROR($E138*SUMIF(DAILYLOG!CL$27:CL$1500,$C138,DAILYLOG!CM$27:CM$1500),0)</f>
        <v>0</v>
      </c>
      <c r="CQ138" s="45"/>
      <c r="CR138" s="45"/>
      <c r="CS138" s="45">
        <f>IFERROR($E138*SUMIF(DAILYLOG!CO$27:CO$1500,$C138,DAILYLOG!CP$27:CP$1500),0)</f>
        <v>0</v>
      </c>
      <c r="CT138" s="14"/>
    </row>
    <row r="139" spans="2:98" ht="16.5" hidden="1" customHeight="1" outlineLevel="2">
      <c r="B139" s="13"/>
      <c r="C139" s="144" t="s">
        <v>639</v>
      </c>
      <c r="D139" s="28" t="s">
        <v>8</v>
      </c>
      <c r="E139" s="65">
        <v>1</v>
      </c>
      <c r="F139" s="46">
        <f t="shared" si="13"/>
        <v>0</v>
      </c>
      <c r="G139" s="73">
        <f>IFERROR($E139*SUMIF(DAILYLOG!C$27:C$1500,$C139,DAILYLOG!D$27:D$1500),0)</f>
        <v>0</v>
      </c>
      <c r="H139" s="45"/>
      <c r="I139" s="45"/>
      <c r="J139" s="45">
        <f>IFERROR($E139*SUMIF(DAILYLOG!F$27:F$1500,$C139,DAILYLOG!G$27:G$1500),0)</f>
        <v>0</v>
      </c>
      <c r="K139" s="45"/>
      <c r="L139" s="45"/>
      <c r="M139" s="45">
        <f>IFERROR($E139*SUMIF(DAILYLOG!I$27:I$1500,$C139,DAILYLOG!J$27:J$1500),0)</f>
        <v>0</v>
      </c>
      <c r="N139" s="45"/>
      <c r="O139" s="45"/>
      <c r="P139" s="45">
        <f>IFERROR($E139*SUMIF(DAILYLOG!L$27:L$1500,$C139,DAILYLOG!M$27:M$1500),0)</f>
        <v>0</v>
      </c>
      <c r="Q139" s="45"/>
      <c r="R139" s="45"/>
      <c r="S139" s="45">
        <f>IFERROR($E139*SUMIF(DAILYLOG!O$27:O$1500,$C139,DAILYLOG!P$27:P$1500),0)</f>
        <v>0</v>
      </c>
      <c r="T139" s="45"/>
      <c r="U139" s="45"/>
      <c r="V139" s="45">
        <f>IFERROR($E139*SUMIF(DAILYLOG!R$27:R$1500,$C139,DAILYLOG!S$27:S$1500),0)</f>
        <v>0</v>
      </c>
      <c r="W139" s="45"/>
      <c r="X139" s="45"/>
      <c r="Y139" s="45">
        <f>IFERROR($E139*SUMIF(DAILYLOG!U$27:U$1500,$C139,DAILYLOG!V$27:V$1500),0)</f>
        <v>0</v>
      </c>
      <c r="Z139" s="45"/>
      <c r="AA139" s="45"/>
      <c r="AB139" s="45">
        <f>IFERROR($E139*SUMIF(DAILYLOG!X$27:X$1500,$C139,DAILYLOG!Y$27:Y$1500),0)</f>
        <v>0</v>
      </c>
      <c r="AC139" s="45"/>
      <c r="AD139" s="45"/>
      <c r="AE139" s="45">
        <f>IFERROR($E139*SUMIF(DAILYLOG!AA$27:AA$1500,$C139,DAILYLOG!AB$27:AB$1500),0)</f>
        <v>0</v>
      </c>
      <c r="AF139" s="45"/>
      <c r="AG139" s="45"/>
      <c r="AH139" s="45">
        <f>IFERROR($E139*SUMIF(DAILYLOG!AD$27:AD$1500,$C139,DAILYLOG!AE$27:AE$1500),0)</f>
        <v>0</v>
      </c>
      <c r="AI139" s="45"/>
      <c r="AJ139" s="45"/>
      <c r="AK139" s="45">
        <f>IFERROR($E139*SUMIF(DAILYLOG!AG$27:AG$1500,$C139,DAILYLOG!AH$27:AH$1500),0)</f>
        <v>0</v>
      </c>
      <c r="AL139" s="45"/>
      <c r="AM139" s="45"/>
      <c r="AN139" s="45">
        <f>IFERROR($E139*SUMIF(DAILYLOG!AJ$27:AJ$1500,$C139,DAILYLOG!AK$27:AK$1500),0)</f>
        <v>0</v>
      </c>
      <c r="AO139" s="45"/>
      <c r="AP139" s="45"/>
      <c r="AQ139" s="45">
        <f>IFERROR($E139*SUMIF(DAILYLOG!AM$27:AM$1500,$C139,DAILYLOG!AN$27:AN$1500),0)</f>
        <v>0</v>
      </c>
      <c r="AR139" s="45"/>
      <c r="AS139" s="45"/>
      <c r="AT139" s="45">
        <f>IFERROR($E139*SUMIF(DAILYLOG!AP$27:AP$1500,$C139,DAILYLOG!AQ$27:AQ$1500),0)</f>
        <v>0</v>
      </c>
      <c r="AU139" s="45"/>
      <c r="AV139" s="45"/>
      <c r="AW139" s="45">
        <f>IFERROR($E139*SUMIF(DAILYLOG!AS$27:AS$1500,$C139,DAILYLOG!AT$27:AT$1500),0)</f>
        <v>0</v>
      </c>
      <c r="AX139" s="45"/>
      <c r="AY139" s="45"/>
      <c r="AZ139" s="45">
        <f>IFERROR($E139*SUMIF(DAILYLOG!AV$27:AV$1500,$C139,DAILYLOG!AW$27:AW$1500),0)</f>
        <v>0</v>
      </c>
      <c r="BA139" s="45"/>
      <c r="BB139" s="45"/>
      <c r="BC139" s="45">
        <f>IFERROR($E139*SUMIF(DAILYLOG!AY$27:AY$1500,$C139,DAILYLOG!AZ$27:AZ$1500),0)</f>
        <v>0</v>
      </c>
      <c r="BD139" s="45"/>
      <c r="BE139" s="45"/>
      <c r="BF139" s="45">
        <f>IFERROR($E139*SUMIF(DAILYLOG!BB$27:BB$1500,$C139,DAILYLOG!BC$27:BC$1500),0)</f>
        <v>0</v>
      </c>
      <c r="BG139" s="45"/>
      <c r="BH139" s="45"/>
      <c r="BI139" s="45">
        <f>IFERROR($E139*SUMIF(DAILYLOG!BE$27:BE$1500,$C139,DAILYLOG!BF$27:BF$1500),0)</f>
        <v>0</v>
      </c>
      <c r="BJ139" s="45"/>
      <c r="BK139" s="45"/>
      <c r="BL139" s="45">
        <f>IFERROR($E139*SUMIF(DAILYLOG!BH$27:BH$1500,$C139,DAILYLOG!BI$27:BI$1500),0)</f>
        <v>0</v>
      </c>
      <c r="BM139" s="45"/>
      <c r="BN139" s="45"/>
      <c r="BO139" s="45">
        <f>IFERROR($E139*SUMIF(DAILYLOG!BK$27:BK$1500,$C139,DAILYLOG!BL$27:BL$1500),0)</f>
        <v>0</v>
      </c>
      <c r="BP139" s="45"/>
      <c r="BQ139" s="45"/>
      <c r="BR139" s="45">
        <f>IFERROR($E139*SUMIF(DAILYLOG!BN$27:BN$1500,$C139,DAILYLOG!BO$27:BO$1500),0)</f>
        <v>0</v>
      </c>
      <c r="BS139" s="45"/>
      <c r="BT139" s="45"/>
      <c r="BU139" s="45">
        <f>IFERROR($E139*SUMIF(DAILYLOG!BQ$27:BQ$1500,$C139,DAILYLOG!BR$27:BR$1500),0)</f>
        <v>0</v>
      </c>
      <c r="BV139" s="45"/>
      <c r="BW139" s="45"/>
      <c r="BX139" s="45">
        <f>IFERROR($E139*SUMIF(DAILYLOG!BT$27:BT$1500,$C139,DAILYLOG!BU$27:BU$1500),0)</f>
        <v>0</v>
      </c>
      <c r="BY139" s="45"/>
      <c r="BZ139" s="45"/>
      <c r="CA139" s="45">
        <f>IFERROR($E139*SUMIF(DAILYLOG!BW$27:BW$1500,$C139,DAILYLOG!BX$27:BX$1500),0)</f>
        <v>0</v>
      </c>
      <c r="CB139" s="45"/>
      <c r="CC139" s="45"/>
      <c r="CD139" s="45">
        <f>IFERROR($E139*SUMIF(DAILYLOG!BZ$27:BZ$1500,$C139,DAILYLOG!CA$27:CA$1500),0)</f>
        <v>0</v>
      </c>
      <c r="CE139" s="45"/>
      <c r="CF139" s="45"/>
      <c r="CG139" s="45">
        <f>IFERROR($E139*SUMIF(DAILYLOG!CC$27:CC$1500,$C139,DAILYLOG!CD$27:CD$1500),0)</f>
        <v>0</v>
      </c>
      <c r="CH139" s="45"/>
      <c r="CI139" s="45"/>
      <c r="CJ139" s="45">
        <f>IFERROR($E139*SUMIF(DAILYLOG!CF$27:CF$1500,$C139,DAILYLOG!CG$27:CG$1500),0)</f>
        <v>0</v>
      </c>
      <c r="CK139" s="45"/>
      <c r="CL139" s="45"/>
      <c r="CM139" s="45">
        <f>IFERROR($E139*SUMIF(DAILYLOG!CI$27:CI$1500,$C139,DAILYLOG!CJ$27:CJ$1500),0)</f>
        <v>0</v>
      </c>
      <c r="CN139" s="45"/>
      <c r="CO139" s="45"/>
      <c r="CP139" s="45">
        <f>IFERROR($E139*SUMIF(DAILYLOG!CL$27:CL$1500,$C139,DAILYLOG!CM$27:CM$1500),0)</f>
        <v>0</v>
      </c>
      <c r="CQ139" s="45"/>
      <c r="CR139" s="45"/>
      <c r="CS139" s="45">
        <f>IFERROR($E139*SUMIF(DAILYLOG!CO$27:CO$1500,$C139,DAILYLOG!CP$27:CP$1500),0)</f>
        <v>0</v>
      </c>
      <c r="CT139" s="14"/>
    </row>
    <row r="140" spans="2:98" ht="16.5" hidden="1" customHeight="1" outlineLevel="2">
      <c r="B140" s="13"/>
      <c r="C140" s="144" t="s">
        <v>577</v>
      </c>
      <c r="D140" s="28" t="s">
        <v>8</v>
      </c>
      <c r="E140" s="65">
        <v>1</v>
      </c>
      <c r="F140" s="46">
        <f t="shared" si="13"/>
        <v>2</v>
      </c>
      <c r="G140" s="73">
        <f>IFERROR($E140*SUMIF(DAILYLOG!C$27:C$1500,$C140,DAILYLOG!D$27:D$1500),0)</f>
        <v>0</v>
      </c>
      <c r="H140" s="45"/>
      <c r="I140" s="45"/>
      <c r="J140" s="45">
        <f>IFERROR($E140*SUMIF(DAILYLOG!F$27:F$1500,$C140,DAILYLOG!G$27:G$1500),0)</f>
        <v>0</v>
      </c>
      <c r="K140" s="45"/>
      <c r="L140" s="45"/>
      <c r="M140" s="45">
        <f>IFERROR($E140*SUMIF(DAILYLOG!I$27:I$1500,$C140,DAILYLOG!J$27:J$1500),0)</f>
        <v>0</v>
      </c>
      <c r="N140" s="45"/>
      <c r="O140" s="45"/>
      <c r="P140" s="45">
        <f>IFERROR($E140*SUMIF(DAILYLOG!L$27:L$1500,$C140,DAILYLOG!M$27:M$1500),0)</f>
        <v>0</v>
      </c>
      <c r="Q140" s="45"/>
      <c r="R140" s="45"/>
      <c r="S140" s="45">
        <f>IFERROR($E140*SUMIF(DAILYLOG!O$27:O$1500,$C140,DAILYLOG!P$27:P$1500),0)</f>
        <v>0</v>
      </c>
      <c r="T140" s="45"/>
      <c r="U140" s="45"/>
      <c r="V140" s="45">
        <f>IFERROR($E140*SUMIF(DAILYLOG!R$27:R$1500,$C140,DAILYLOG!S$27:S$1500),0)</f>
        <v>0</v>
      </c>
      <c r="W140" s="45"/>
      <c r="X140" s="45"/>
      <c r="Y140" s="45">
        <f>IFERROR($E140*SUMIF(DAILYLOG!U$27:U$1500,$C140,DAILYLOG!V$27:V$1500),0)</f>
        <v>0</v>
      </c>
      <c r="Z140" s="45"/>
      <c r="AA140" s="45"/>
      <c r="AB140" s="45">
        <f>IFERROR($E140*SUMIF(DAILYLOG!X$27:X$1500,$C140,DAILYLOG!Y$27:Y$1500),0)</f>
        <v>0</v>
      </c>
      <c r="AC140" s="45"/>
      <c r="AD140" s="45"/>
      <c r="AE140" s="45">
        <f>IFERROR($E140*SUMIF(DAILYLOG!AA$27:AA$1500,$C140,DAILYLOG!AB$27:AB$1500),0)</f>
        <v>0</v>
      </c>
      <c r="AF140" s="45"/>
      <c r="AG140" s="45"/>
      <c r="AH140" s="45">
        <f>IFERROR($E140*SUMIF(DAILYLOG!AD$27:AD$1500,$C140,DAILYLOG!AE$27:AE$1500),0)</f>
        <v>1</v>
      </c>
      <c r="AI140" s="45"/>
      <c r="AJ140" s="45"/>
      <c r="AK140" s="45">
        <f>IFERROR($E140*SUMIF(DAILYLOG!AG$27:AG$1500,$C140,DAILYLOG!AH$27:AH$1500),0)</f>
        <v>0</v>
      </c>
      <c r="AL140" s="45"/>
      <c r="AM140" s="45"/>
      <c r="AN140" s="45">
        <f>IFERROR($E140*SUMIF(DAILYLOG!AJ$27:AJ$1500,$C140,DAILYLOG!AK$27:AK$1500),0)</f>
        <v>0</v>
      </c>
      <c r="AO140" s="45"/>
      <c r="AP140" s="45"/>
      <c r="AQ140" s="45">
        <f>IFERROR($E140*SUMIF(DAILYLOG!AM$27:AM$1500,$C140,DAILYLOG!AN$27:AN$1500),0)</f>
        <v>0</v>
      </c>
      <c r="AR140" s="45"/>
      <c r="AS140" s="45"/>
      <c r="AT140" s="45">
        <f>IFERROR($E140*SUMIF(DAILYLOG!AP$27:AP$1500,$C140,DAILYLOG!AQ$27:AQ$1500),0)</f>
        <v>0</v>
      </c>
      <c r="AU140" s="45"/>
      <c r="AV140" s="45"/>
      <c r="AW140" s="45">
        <f>IFERROR($E140*SUMIF(DAILYLOG!AS$27:AS$1500,$C140,DAILYLOG!AT$27:AT$1500),0)</f>
        <v>0</v>
      </c>
      <c r="AX140" s="45"/>
      <c r="AY140" s="45"/>
      <c r="AZ140" s="45">
        <f>IFERROR($E140*SUMIF(DAILYLOG!AV$27:AV$1500,$C140,DAILYLOG!AW$27:AW$1500),0)</f>
        <v>0</v>
      </c>
      <c r="BA140" s="45"/>
      <c r="BB140" s="45"/>
      <c r="BC140" s="45">
        <f>IFERROR($E140*SUMIF(DAILYLOG!AY$27:AY$1500,$C140,DAILYLOG!AZ$27:AZ$1500),0)</f>
        <v>0</v>
      </c>
      <c r="BD140" s="45"/>
      <c r="BE140" s="45"/>
      <c r="BF140" s="45">
        <f>IFERROR($E140*SUMIF(DAILYLOG!BB$27:BB$1500,$C140,DAILYLOG!BC$27:BC$1500),0)</f>
        <v>0</v>
      </c>
      <c r="BG140" s="45"/>
      <c r="BH140" s="45"/>
      <c r="BI140" s="45">
        <f>IFERROR($E140*SUMIF(DAILYLOG!BE$27:BE$1500,$C140,DAILYLOG!BF$27:BF$1500),0)</f>
        <v>1</v>
      </c>
      <c r="BJ140" s="45"/>
      <c r="BK140" s="45"/>
      <c r="BL140" s="45">
        <f>IFERROR($E140*SUMIF(DAILYLOG!BH$27:BH$1500,$C140,DAILYLOG!BI$27:BI$1500),0)</f>
        <v>0</v>
      </c>
      <c r="BM140" s="45"/>
      <c r="BN140" s="45"/>
      <c r="BO140" s="45">
        <f>IFERROR($E140*SUMIF(DAILYLOG!BK$27:BK$1500,$C140,DAILYLOG!BL$27:BL$1500),0)</f>
        <v>0</v>
      </c>
      <c r="BP140" s="45"/>
      <c r="BQ140" s="45"/>
      <c r="BR140" s="45">
        <f>IFERROR($E140*SUMIF(DAILYLOG!BN$27:BN$1500,$C140,DAILYLOG!BO$27:BO$1500),0)</f>
        <v>0</v>
      </c>
      <c r="BS140" s="45"/>
      <c r="BT140" s="45"/>
      <c r="BU140" s="45">
        <f>IFERROR($E140*SUMIF(DAILYLOG!BQ$27:BQ$1500,$C140,DAILYLOG!BR$27:BR$1500),0)</f>
        <v>0</v>
      </c>
      <c r="BV140" s="45"/>
      <c r="BW140" s="45"/>
      <c r="BX140" s="45">
        <f>IFERROR($E140*SUMIF(DAILYLOG!BT$27:BT$1500,$C140,DAILYLOG!BU$27:BU$1500),0)</f>
        <v>0</v>
      </c>
      <c r="BY140" s="45"/>
      <c r="BZ140" s="45"/>
      <c r="CA140" s="45">
        <f>IFERROR($E140*SUMIF(DAILYLOG!BW$27:BW$1500,$C140,DAILYLOG!BX$27:BX$1500),0)</f>
        <v>0</v>
      </c>
      <c r="CB140" s="45"/>
      <c r="CC140" s="45"/>
      <c r="CD140" s="45">
        <f>IFERROR($E140*SUMIF(DAILYLOG!BZ$27:BZ$1500,$C140,DAILYLOG!CA$27:CA$1500),0)</f>
        <v>0</v>
      </c>
      <c r="CE140" s="45"/>
      <c r="CF140" s="45"/>
      <c r="CG140" s="45">
        <f>IFERROR($E140*SUMIF(DAILYLOG!CC$27:CC$1500,$C140,DAILYLOG!CD$27:CD$1500),0)</f>
        <v>0</v>
      </c>
      <c r="CH140" s="45"/>
      <c r="CI140" s="45"/>
      <c r="CJ140" s="45">
        <f>IFERROR($E140*SUMIF(DAILYLOG!CF$27:CF$1500,$C140,DAILYLOG!CG$27:CG$1500),0)</f>
        <v>0</v>
      </c>
      <c r="CK140" s="45"/>
      <c r="CL140" s="45"/>
      <c r="CM140" s="45">
        <f>IFERROR($E140*SUMIF(DAILYLOG!CI$27:CI$1500,$C140,DAILYLOG!CJ$27:CJ$1500),0)</f>
        <v>0</v>
      </c>
      <c r="CN140" s="45"/>
      <c r="CO140" s="45"/>
      <c r="CP140" s="45">
        <f>IFERROR($E140*SUMIF(DAILYLOG!CL$27:CL$1500,$C140,DAILYLOG!CM$27:CM$1500),0)</f>
        <v>0</v>
      </c>
      <c r="CQ140" s="45"/>
      <c r="CR140" s="45"/>
      <c r="CS140" s="45">
        <f>IFERROR($E140*SUMIF(DAILYLOG!CO$27:CO$1500,$C140,DAILYLOG!CP$27:CP$1500),0)</f>
        <v>0</v>
      </c>
      <c r="CT140" s="14"/>
    </row>
    <row r="141" spans="2:98" ht="16.5" hidden="1" customHeight="1" outlineLevel="2">
      <c r="B141" s="13"/>
      <c r="C141" s="144" t="s">
        <v>645</v>
      </c>
      <c r="D141" s="28" t="s">
        <v>8</v>
      </c>
      <c r="E141" s="65">
        <v>1</v>
      </c>
      <c r="F141" s="46">
        <f t="shared" si="13"/>
        <v>0</v>
      </c>
      <c r="G141" s="73">
        <f>IFERROR($E141*SUMIF(DAILYLOG!C$27:C$1500,$C141,DAILYLOG!D$27:D$1500),0)</f>
        <v>0</v>
      </c>
      <c r="H141" s="45"/>
      <c r="I141" s="45"/>
      <c r="J141" s="45">
        <f>IFERROR($E141*SUMIF(DAILYLOG!F$27:F$1500,$C141,DAILYLOG!G$27:G$1500),0)</f>
        <v>0</v>
      </c>
      <c r="K141" s="45"/>
      <c r="L141" s="45"/>
      <c r="M141" s="45">
        <f>IFERROR($E141*SUMIF(DAILYLOG!I$27:I$1500,$C141,DAILYLOG!J$27:J$1500),0)</f>
        <v>0</v>
      </c>
      <c r="N141" s="45"/>
      <c r="O141" s="45"/>
      <c r="P141" s="45">
        <f>IFERROR($E141*SUMIF(DAILYLOG!L$27:L$1500,$C141,DAILYLOG!M$27:M$1500),0)</f>
        <v>0</v>
      </c>
      <c r="Q141" s="45"/>
      <c r="R141" s="45"/>
      <c r="S141" s="45">
        <f>IFERROR($E141*SUMIF(DAILYLOG!O$27:O$1500,$C141,DAILYLOG!P$27:P$1500),0)</f>
        <v>0</v>
      </c>
      <c r="T141" s="45"/>
      <c r="U141" s="45"/>
      <c r="V141" s="45">
        <f>IFERROR($E141*SUMIF(DAILYLOG!R$27:R$1500,$C141,DAILYLOG!S$27:S$1500),0)</f>
        <v>0</v>
      </c>
      <c r="W141" s="45"/>
      <c r="X141" s="45"/>
      <c r="Y141" s="45">
        <f>IFERROR($E141*SUMIF(DAILYLOG!U$27:U$1500,$C141,DAILYLOG!V$27:V$1500),0)</f>
        <v>0</v>
      </c>
      <c r="Z141" s="45"/>
      <c r="AA141" s="45"/>
      <c r="AB141" s="45">
        <f>IFERROR($E141*SUMIF(DAILYLOG!X$27:X$1500,$C141,DAILYLOG!Y$27:Y$1500),0)</f>
        <v>0</v>
      </c>
      <c r="AC141" s="45"/>
      <c r="AD141" s="45"/>
      <c r="AE141" s="45">
        <f>IFERROR($E141*SUMIF(DAILYLOG!AA$27:AA$1500,$C141,DAILYLOG!AB$27:AB$1500),0)</f>
        <v>0</v>
      </c>
      <c r="AF141" s="45"/>
      <c r="AG141" s="45"/>
      <c r="AH141" s="45">
        <f>IFERROR($E141*SUMIF(DAILYLOG!AD$27:AD$1500,$C141,DAILYLOG!AE$27:AE$1500),0)</f>
        <v>0</v>
      </c>
      <c r="AI141" s="45"/>
      <c r="AJ141" s="45"/>
      <c r="AK141" s="45">
        <f>IFERROR($E141*SUMIF(DAILYLOG!AG$27:AG$1500,$C141,DAILYLOG!AH$27:AH$1500),0)</f>
        <v>0</v>
      </c>
      <c r="AL141" s="45"/>
      <c r="AM141" s="45"/>
      <c r="AN141" s="45">
        <f>IFERROR($E141*SUMIF(DAILYLOG!AJ$27:AJ$1500,$C141,DAILYLOG!AK$27:AK$1500),0)</f>
        <v>0</v>
      </c>
      <c r="AO141" s="45"/>
      <c r="AP141" s="45"/>
      <c r="AQ141" s="45">
        <f>IFERROR($E141*SUMIF(DAILYLOG!AM$27:AM$1500,$C141,DAILYLOG!AN$27:AN$1500),0)</f>
        <v>0</v>
      </c>
      <c r="AR141" s="45"/>
      <c r="AS141" s="45"/>
      <c r="AT141" s="45">
        <f>IFERROR($E141*SUMIF(DAILYLOG!AP$27:AP$1500,$C141,DAILYLOG!AQ$27:AQ$1500),0)</f>
        <v>0</v>
      </c>
      <c r="AU141" s="45"/>
      <c r="AV141" s="45"/>
      <c r="AW141" s="45">
        <f>IFERROR($E141*SUMIF(DAILYLOG!AS$27:AS$1500,$C141,DAILYLOG!AT$27:AT$1500),0)</f>
        <v>0</v>
      </c>
      <c r="AX141" s="45"/>
      <c r="AY141" s="45"/>
      <c r="AZ141" s="45">
        <f>IFERROR($E141*SUMIF(DAILYLOG!AV$27:AV$1500,$C141,DAILYLOG!AW$27:AW$1500),0)</f>
        <v>0</v>
      </c>
      <c r="BA141" s="45"/>
      <c r="BB141" s="45"/>
      <c r="BC141" s="45">
        <f>IFERROR($E141*SUMIF(DAILYLOG!AY$27:AY$1500,$C141,DAILYLOG!AZ$27:AZ$1500),0)</f>
        <v>0</v>
      </c>
      <c r="BD141" s="45"/>
      <c r="BE141" s="45"/>
      <c r="BF141" s="45">
        <f>IFERROR($E141*SUMIF(DAILYLOG!BB$27:BB$1500,$C141,DAILYLOG!BC$27:BC$1500),0)</f>
        <v>0</v>
      </c>
      <c r="BG141" s="45"/>
      <c r="BH141" s="45"/>
      <c r="BI141" s="45">
        <f>IFERROR($E141*SUMIF(DAILYLOG!BE$27:BE$1500,$C141,DAILYLOG!BF$27:BF$1500),0)</f>
        <v>0</v>
      </c>
      <c r="BJ141" s="45"/>
      <c r="BK141" s="45"/>
      <c r="BL141" s="45">
        <f>IFERROR($E141*SUMIF(DAILYLOG!BH$27:BH$1500,$C141,DAILYLOG!BI$27:BI$1500),0)</f>
        <v>0</v>
      </c>
      <c r="BM141" s="45"/>
      <c r="BN141" s="45"/>
      <c r="BO141" s="45">
        <f>IFERROR($E141*SUMIF(DAILYLOG!BK$27:BK$1500,$C141,DAILYLOG!BL$27:BL$1500),0)</f>
        <v>0</v>
      </c>
      <c r="BP141" s="45"/>
      <c r="BQ141" s="45"/>
      <c r="BR141" s="45">
        <f>IFERROR($E141*SUMIF(DAILYLOG!BN$27:BN$1500,$C141,DAILYLOG!BO$27:BO$1500),0)</f>
        <v>0</v>
      </c>
      <c r="BS141" s="45"/>
      <c r="BT141" s="45"/>
      <c r="BU141" s="45">
        <f>IFERROR($E141*SUMIF(DAILYLOG!BQ$27:BQ$1500,$C141,DAILYLOG!BR$27:BR$1500),0)</f>
        <v>0</v>
      </c>
      <c r="BV141" s="45"/>
      <c r="BW141" s="45"/>
      <c r="BX141" s="45">
        <f>IFERROR($E141*SUMIF(DAILYLOG!BT$27:BT$1500,$C141,DAILYLOG!BU$27:BU$1500),0)</f>
        <v>0</v>
      </c>
      <c r="BY141" s="45"/>
      <c r="BZ141" s="45"/>
      <c r="CA141" s="45">
        <f>IFERROR($E141*SUMIF(DAILYLOG!BW$27:BW$1500,$C141,DAILYLOG!BX$27:BX$1500),0)</f>
        <v>0</v>
      </c>
      <c r="CB141" s="45"/>
      <c r="CC141" s="45"/>
      <c r="CD141" s="45">
        <f>IFERROR($E141*SUMIF(DAILYLOG!BZ$27:BZ$1500,$C141,DAILYLOG!CA$27:CA$1500),0)</f>
        <v>0</v>
      </c>
      <c r="CE141" s="45"/>
      <c r="CF141" s="45"/>
      <c r="CG141" s="45">
        <f>IFERROR($E141*SUMIF(DAILYLOG!CC$27:CC$1500,$C141,DAILYLOG!CD$27:CD$1500),0)</f>
        <v>0</v>
      </c>
      <c r="CH141" s="45"/>
      <c r="CI141" s="45"/>
      <c r="CJ141" s="45">
        <f>IFERROR($E141*SUMIF(DAILYLOG!CF$27:CF$1500,$C141,DAILYLOG!CG$27:CG$1500),0)</f>
        <v>0</v>
      </c>
      <c r="CK141" s="45"/>
      <c r="CL141" s="45"/>
      <c r="CM141" s="45">
        <f>IFERROR($E141*SUMIF(DAILYLOG!CI$27:CI$1500,$C141,DAILYLOG!CJ$27:CJ$1500),0)</f>
        <v>0</v>
      </c>
      <c r="CN141" s="45"/>
      <c r="CO141" s="45"/>
      <c r="CP141" s="45">
        <f>IFERROR($E141*SUMIF(DAILYLOG!CL$27:CL$1500,$C141,DAILYLOG!CM$27:CM$1500),0)</f>
        <v>0</v>
      </c>
      <c r="CQ141" s="45"/>
      <c r="CR141" s="45"/>
      <c r="CS141" s="45">
        <f>IFERROR($E141*SUMIF(DAILYLOG!CO$27:CO$1500,$C141,DAILYLOG!CP$27:CP$1500),0)</f>
        <v>0</v>
      </c>
      <c r="CT141" s="14"/>
    </row>
    <row r="142" spans="2:98" ht="16.5" hidden="1" customHeight="1" outlineLevel="2">
      <c r="B142" s="13"/>
      <c r="C142" s="144" t="s">
        <v>640</v>
      </c>
      <c r="D142" s="28" t="s">
        <v>8</v>
      </c>
      <c r="E142" s="65">
        <v>1</v>
      </c>
      <c r="F142" s="46">
        <f t="shared" si="13"/>
        <v>0</v>
      </c>
      <c r="G142" s="73">
        <f>IFERROR($E142*SUMIF(DAILYLOG!C$27:C$1500,$C142,DAILYLOG!D$27:D$1500),0)</f>
        <v>0</v>
      </c>
      <c r="H142" s="45"/>
      <c r="I142" s="45"/>
      <c r="J142" s="45">
        <f>IFERROR($E142*SUMIF(DAILYLOG!F$27:F$1500,$C142,DAILYLOG!G$27:G$1500),0)</f>
        <v>0</v>
      </c>
      <c r="K142" s="45"/>
      <c r="L142" s="45"/>
      <c r="M142" s="45">
        <f>IFERROR($E142*SUMIF(DAILYLOG!I$27:I$1500,$C142,DAILYLOG!J$27:J$1500),0)</f>
        <v>0</v>
      </c>
      <c r="N142" s="45"/>
      <c r="O142" s="45"/>
      <c r="P142" s="45">
        <f>IFERROR($E142*SUMIF(DAILYLOG!L$27:L$1500,$C142,DAILYLOG!M$27:M$1500),0)</f>
        <v>0</v>
      </c>
      <c r="Q142" s="45"/>
      <c r="R142" s="45"/>
      <c r="S142" s="45">
        <f>IFERROR($E142*SUMIF(DAILYLOG!O$27:O$1500,$C142,DAILYLOG!P$27:P$1500),0)</f>
        <v>0</v>
      </c>
      <c r="T142" s="45"/>
      <c r="U142" s="45"/>
      <c r="V142" s="45">
        <f>IFERROR($E142*SUMIF(DAILYLOG!R$27:R$1500,$C142,DAILYLOG!S$27:S$1500),0)</f>
        <v>0</v>
      </c>
      <c r="W142" s="45"/>
      <c r="X142" s="45"/>
      <c r="Y142" s="45">
        <f>IFERROR($E142*SUMIF(DAILYLOG!U$27:U$1500,$C142,DAILYLOG!V$27:V$1500),0)</f>
        <v>0</v>
      </c>
      <c r="Z142" s="45"/>
      <c r="AA142" s="45"/>
      <c r="AB142" s="45">
        <f>IFERROR($E142*SUMIF(DAILYLOG!X$27:X$1500,$C142,DAILYLOG!Y$27:Y$1500),0)</f>
        <v>0</v>
      </c>
      <c r="AC142" s="45"/>
      <c r="AD142" s="45"/>
      <c r="AE142" s="45">
        <f>IFERROR($E142*SUMIF(DAILYLOG!AA$27:AA$1500,$C142,DAILYLOG!AB$27:AB$1500),0)</f>
        <v>0</v>
      </c>
      <c r="AF142" s="45"/>
      <c r="AG142" s="45"/>
      <c r="AH142" s="45">
        <f>IFERROR($E142*SUMIF(DAILYLOG!AD$27:AD$1500,$C142,DAILYLOG!AE$27:AE$1500),0)</f>
        <v>0</v>
      </c>
      <c r="AI142" s="45"/>
      <c r="AJ142" s="45"/>
      <c r="AK142" s="45">
        <f>IFERROR($E142*SUMIF(DAILYLOG!AG$27:AG$1500,$C142,DAILYLOG!AH$27:AH$1500),0)</f>
        <v>0</v>
      </c>
      <c r="AL142" s="45"/>
      <c r="AM142" s="45"/>
      <c r="AN142" s="45">
        <f>IFERROR($E142*SUMIF(DAILYLOG!AJ$27:AJ$1500,$C142,DAILYLOG!AK$27:AK$1500),0)</f>
        <v>0</v>
      </c>
      <c r="AO142" s="45"/>
      <c r="AP142" s="45"/>
      <c r="AQ142" s="45">
        <f>IFERROR($E142*SUMIF(DAILYLOG!AM$27:AM$1500,$C142,DAILYLOG!AN$27:AN$1500),0)</f>
        <v>0</v>
      </c>
      <c r="AR142" s="45"/>
      <c r="AS142" s="45"/>
      <c r="AT142" s="45">
        <f>IFERROR($E142*SUMIF(DAILYLOG!AP$27:AP$1500,$C142,DAILYLOG!AQ$27:AQ$1500),0)</f>
        <v>0</v>
      </c>
      <c r="AU142" s="45"/>
      <c r="AV142" s="45"/>
      <c r="AW142" s="45">
        <f>IFERROR($E142*SUMIF(DAILYLOG!AS$27:AS$1500,$C142,DAILYLOG!AT$27:AT$1500),0)</f>
        <v>0</v>
      </c>
      <c r="AX142" s="45"/>
      <c r="AY142" s="45"/>
      <c r="AZ142" s="45">
        <f>IFERROR($E142*SUMIF(DAILYLOG!AV$27:AV$1500,$C142,DAILYLOG!AW$27:AW$1500),0)</f>
        <v>0</v>
      </c>
      <c r="BA142" s="45"/>
      <c r="BB142" s="45"/>
      <c r="BC142" s="45">
        <f>IFERROR($E142*SUMIF(DAILYLOG!AY$27:AY$1500,$C142,DAILYLOG!AZ$27:AZ$1500),0)</f>
        <v>0</v>
      </c>
      <c r="BD142" s="45"/>
      <c r="BE142" s="45"/>
      <c r="BF142" s="45">
        <f>IFERROR($E142*SUMIF(DAILYLOG!BB$27:BB$1500,$C142,DAILYLOG!BC$27:BC$1500),0)</f>
        <v>0</v>
      </c>
      <c r="BG142" s="45"/>
      <c r="BH142" s="45"/>
      <c r="BI142" s="45">
        <f>IFERROR($E142*SUMIF(DAILYLOG!BE$27:BE$1500,$C142,DAILYLOG!BF$27:BF$1500),0)</f>
        <v>0</v>
      </c>
      <c r="BJ142" s="45"/>
      <c r="BK142" s="45"/>
      <c r="BL142" s="45">
        <f>IFERROR($E142*SUMIF(DAILYLOG!BH$27:BH$1500,$C142,DAILYLOG!BI$27:BI$1500),0)</f>
        <v>0</v>
      </c>
      <c r="BM142" s="45"/>
      <c r="BN142" s="45"/>
      <c r="BO142" s="45">
        <f>IFERROR($E142*SUMIF(DAILYLOG!BK$27:BK$1500,$C142,DAILYLOG!BL$27:BL$1500),0)</f>
        <v>0</v>
      </c>
      <c r="BP142" s="45"/>
      <c r="BQ142" s="45"/>
      <c r="BR142" s="45">
        <f>IFERROR($E142*SUMIF(DAILYLOG!BN$27:BN$1500,$C142,DAILYLOG!BO$27:BO$1500),0)</f>
        <v>0</v>
      </c>
      <c r="BS142" s="45"/>
      <c r="BT142" s="45"/>
      <c r="BU142" s="45">
        <f>IFERROR($E142*SUMIF(DAILYLOG!BQ$27:BQ$1500,$C142,DAILYLOG!BR$27:BR$1500),0)</f>
        <v>0</v>
      </c>
      <c r="BV142" s="45"/>
      <c r="BW142" s="45"/>
      <c r="BX142" s="45">
        <f>IFERROR($E142*SUMIF(DAILYLOG!BT$27:BT$1500,$C142,DAILYLOG!BU$27:BU$1500),0)</f>
        <v>0</v>
      </c>
      <c r="BY142" s="45"/>
      <c r="BZ142" s="45"/>
      <c r="CA142" s="45">
        <f>IFERROR($E142*SUMIF(DAILYLOG!BW$27:BW$1500,$C142,DAILYLOG!BX$27:BX$1500),0)</f>
        <v>0</v>
      </c>
      <c r="CB142" s="45"/>
      <c r="CC142" s="45"/>
      <c r="CD142" s="45">
        <f>IFERROR($E142*SUMIF(DAILYLOG!BZ$27:BZ$1500,$C142,DAILYLOG!CA$27:CA$1500),0)</f>
        <v>0</v>
      </c>
      <c r="CE142" s="45"/>
      <c r="CF142" s="45"/>
      <c r="CG142" s="45">
        <f>IFERROR($E142*SUMIF(DAILYLOG!CC$27:CC$1500,$C142,DAILYLOG!CD$27:CD$1500),0)</f>
        <v>0</v>
      </c>
      <c r="CH142" s="45"/>
      <c r="CI142" s="45"/>
      <c r="CJ142" s="45">
        <f>IFERROR($E142*SUMIF(DAILYLOG!CF$27:CF$1500,$C142,DAILYLOG!CG$27:CG$1500),0)</f>
        <v>0</v>
      </c>
      <c r="CK142" s="45"/>
      <c r="CL142" s="45"/>
      <c r="CM142" s="45">
        <f>IFERROR($E142*SUMIF(DAILYLOG!CI$27:CI$1500,$C142,DAILYLOG!CJ$27:CJ$1500),0)</f>
        <v>0</v>
      </c>
      <c r="CN142" s="45"/>
      <c r="CO142" s="45"/>
      <c r="CP142" s="45">
        <f>IFERROR($E142*SUMIF(DAILYLOG!CL$27:CL$1500,$C142,DAILYLOG!CM$27:CM$1500),0)</f>
        <v>0</v>
      </c>
      <c r="CQ142" s="45"/>
      <c r="CR142" s="45"/>
      <c r="CS142" s="45">
        <f>IFERROR($E142*SUMIF(DAILYLOG!CO$27:CO$1500,$C142,DAILYLOG!CP$27:CP$1500),0)</f>
        <v>0</v>
      </c>
      <c r="CT142" s="14"/>
    </row>
    <row r="143" spans="2:98" ht="16.5" hidden="1" customHeight="1" outlineLevel="2">
      <c r="B143" s="13"/>
      <c r="C143" s="144" t="s">
        <v>567</v>
      </c>
      <c r="D143" s="28" t="s">
        <v>8</v>
      </c>
      <c r="E143" s="65">
        <v>1</v>
      </c>
      <c r="F143" s="46">
        <f t="shared" si="13"/>
        <v>49</v>
      </c>
      <c r="G143" s="73">
        <f>IFERROR($E143*SUMIF(DAILYLOG!C$27:C$1500,$C143,DAILYLOG!D$27:D$1500),0)</f>
        <v>8</v>
      </c>
      <c r="H143" s="45"/>
      <c r="I143" s="45"/>
      <c r="J143" s="45">
        <f>IFERROR($E143*SUMIF(DAILYLOG!F$27:F$1500,$C143,DAILYLOG!G$27:G$1500),0)</f>
        <v>0</v>
      </c>
      <c r="K143" s="45"/>
      <c r="L143" s="45"/>
      <c r="M143" s="45">
        <f>IFERROR($E143*SUMIF(DAILYLOG!I$27:I$1500,$C143,DAILYLOG!J$27:J$1500),0)</f>
        <v>0</v>
      </c>
      <c r="N143" s="45"/>
      <c r="O143" s="45"/>
      <c r="P143" s="45">
        <f>IFERROR($E143*SUMIF(DAILYLOG!L$27:L$1500,$C143,DAILYLOG!M$27:M$1500),0)</f>
        <v>0</v>
      </c>
      <c r="Q143" s="45"/>
      <c r="R143" s="45"/>
      <c r="S143" s="45">
        <f>IFERROR($E143*SUMIF(DAILYLOG!O$27:O$1500,$C143,DAILYLOG!P$27:P$1500),0)</f>
        <v>2</v>
      </c>
      <c r="T143" s="45"/>
      <c r="U143" s="45"/>
      <c r="V143" s="45">
        <f>IFERROR($E143*SUMIF(DAILYLOG!R$27:R$1500,$C143,DAILYLOG!S$27:S$1500),0)</f>
        <v>0</v>
      </c>
      <c r="W143" s="45"/>
      <c r="X143" s="45"/>
      <c r="Y143" s="45">
        <f>IFERROR($E143*SUMIF(DAILYLOG!U$27:U$1500,$C143,DAILYLOG!V$27:V$1500),0)</f>
        <v>0</v>
      </c>
      <c r="Z143" s="45"/>
      <c r="AA143" s="45"/>
      <c r="AB143" s="45">
        <f>IFERROR($E143*SUMIF(DAILYLOG!X$27:X$1500,$C143,DAILYLOG!Y$27:Y$1500),0)</f>
        <v>0</v>
      </c>
      <c r="AC143" s="45"/>
      <c r="AD143" s="45"/>
      <c r="AE143" s="45">
        <f>IFERROR($E143*SUMIF(DAILYLOG!AA$27:AA$1500,$C143,DAILYLOG!AB$27:AB$1500),0)</f>
        <v>0</v>
      </c>
      <c r="AF143" s="45"/>
      <c r="AG143" s="45"/>
      <c r="AH143" s="45">
        <f>IFERROR($E143*SUMIF(DAILYLOG!AD$27:AD$1500,$C143,DAILYLOG!AE$27:AE$1500),0)</f>
        <v>3</v>
      </c>
      <c r="AI143" s="45"/>
      <c r="AJ143" s="45"/>
      <c r="AK143" s="45">
        <f>IFERROR($E143*SUMIF(DAILYLOG!AG$27:AG$1500,$C143,DAILYLOG!AH$27:AH$1500),0)</f>
        <v>5</v>
      </c>
      <c r="AL143" s="45"/>
      <c r="AM143" s="45"/>
      <c r="AN143" s="45">
        <f>IFERROR($E143*SUMIF(DAILYLOG!AJ$27:AJ$1500,$C143,DAILYLOG!AK$27:AK$1500),0)</f>
        <v>2</v>
      </c>
      <c r="AO143" s="45"/>
      <c r="AP143" s="45"/>
      <c r="AQ143" s="45">
        <f>IFERROR($E143*SUMIF(DAILYLOG!AM$27:AM$1500,$C143,DAILYLOG!AN$27:AN$1500),0)</f>
        <v>0</v>
      </c>
      <c r="AR143" s="45"/>
      <c r="AS143" s="45"/>
      <c r="AT143" s="45">
        <f>IFERROR($E143*SUMIF(DAILYLOG!AP$27:AP$1500,$C143,DAILYLOG!AQ$27:AQ$1500),0)</f>
        <v>4</v>
      </c>
      <c r="AU143" s="45"/>
      <c r="AV143" s="45"/>
      <c r="AW143" s="45">
        <f>IFERROR($E143*SUMIF(DAILYLOG!AS$27:AS$1500,$C143,DAILYLOG!AT$27:AT$1500),0)</f>
        <v>0</v>
      </c>
      <c r="AX143" s="45"/>
      <c r="AY143" s="45"/>
      <c r="AZ143" s="45">
        <f>IFERROR($E143*SUMIF(DAILYLOG!AV$27:AV$1500,$C143,DAILYLOG!AW$27:AW$1500),0)</f>
        <v>8</v>
      </c>
      <c r="BA143" s="45"/>
      <c r="BB143" s="45"/>
      <c r="BC143" s="45">
        <f>IFERROR($E143*SUMIF(DAILYLOG!AY$27:AY$1500,$C143,DAILYLOG!AZ$27:AZ$1500),0)</f>
        <v>3</v>
      </c>
      <c r="BD143" s="45"/>
      <c r="BE143" s="45"/>
      <c r="BF143" s="45">
        <f>IFERROR($E143*SUMIF(DAILYLOG!BB$27:BB$1500,$C143,DAILYLOG!BC$27:BC$1500),0)</f>
        <v>0</v>
      </c>
      <c r="BG143" s="45"/>
      <c r="BH143" s="45"/>
      <c r="BI143" s="45">
        <f>IFERROR($E143*SUMIF(DAILYLOG!BE$27:BE$1500,$C143,DAILYLOG!BF$27:BF$1500),0)</f>
        <v>5</v>
      </c>
      <c r="BJ143" s="45"/>
      <c r="BK143" s="45"/>
      <c r="BL143" s="45">
        <f>IFERROR($E143*SUMIF(DAILYLOG!BH$27:BH$1500,$C143,DAILYLOG!BI$27:BI$1500),0)</f>
        <v>0</v>
      </c>
      <c r="BM143" s="45"/>
      <c r="BN143" s="45"/>
      <c r="BO143" s="45">
        <f>IFERROR($E143*SUMIF(DAILYLOG!BK$27:BK$1500,$C143,DAILYLOG!BL$27:BL$1500),0)</f>
        <v>5</v>
      </c>
      <c r="BP143" s="45"/>
      <c r="BQ143" s="45"/>
      <c r="BR143" s="45">
        <f>IFERROR($E143*SUMIF(DAILYLOG!BN$27:BN$1500,$C143,DAILYLOG!BO$27:BO$1500),0)</f>
        <v>1</v>
      </c>
      <c r="BS143" s="45"/>
      <c r="BT143" s="45"/>
      <c r="BU143" s="45">
        <f>IFERROR($E143*SUMIF(DAILYLOG!BQ$27:BQ$1500,$C143,DAILYLOG!BR$27:BR$1500),0)</f>
        <v>0</v>
      </c>
      <c r="BV143" s="45"/>
      <c r="BW143" s="45"/>
      <c r="BX143" s="45">
        <f>IFERROR($E143*SUMIF(DAILYLOG!BT$27:BT$1500,$C143,DAILYLOG!BU$27:BU$1500),0)</f>
        <v>3</v>
      </c>
      <c r="BY143" s="45"/>
      <c r="BZ143" s="45"/>
      <c r="CA143" s="45">
        <f>IFERROR($E143*SUMIF(DAILYLOG!BW$27:BW$1500,$C143,DAILYLOG!BX$27:BX$1500),0)</f>
        <v>0</v>
      </c>
      <c r="CB143" s="45"/>
      <c r="CC143" s="45"/>
      <c r="CD143" s="45">
        <f>IFERROR($E143*SUMIF(DAILYLOG!BZ$27:BZ$1500,$C143,DAILYLOG!CA$27:CA$1500),0)</f>
        <v>0</v>
      </c>
      <c r="CE143" s="45"/>
      <c r="CF143" s="45"/>
      <c r="CG143" s="45">
        <f>IFERROR($E143*SUMIF(DAILYLOG!CC$27:CC$1500,$C143,DAILYLOG!CD$27:CD$1500),0)</f>
        <v>0</v>
      </c>
      <c r="CH143" s="45"/>
      <c r="CI143" s="45"/>
      <c r="CJ143" s="45">
        <f>IFERROR($E143*SUMIF(DAILYLOG!CF$27:CF$1500,$C143,DAILYLOG!CG$27:CG$1500),0)</f>
        <v>0</v>
      </c>
      <c r="CK143" s="45"/>
      <c r="CL143" s="45"/>
      <c r="CM143" s="45">
        <f>IFERROR($E143*SUMIF(DAILYLOG!CI$27:CI$1500,$C143,DAILYLOG!CJ$27:CJ$1500),0)</f>
        <v>0</v>
      </c>
      <c r="CN143" s="45"/>
      <c r="CO143" s="45"/>
      <c r="CP143" s="45">
        <f>IFERROR($E143*SUMIF(DAILYLOG!CL$27:CL$1500,$C143,DAILYLOG!CM$27:CM$1500),0)</f>
        <v>0</v>
      </c>
      <c r="CQ143" s="45"/>
      <c r="CR143" s="45"/>
      <c r="CS143" s="45">
        <f>IFERROR($E143*SUMIF(DAILYLOG!CO$27:CO$1500,$C143,DAILYLOG!CP$27:CP$1500),0)</f>
        <v>0</v>
      </c>
      <c r="CT143" s="14"/>
    </row>
    <row r="144" spans="2:98" ht="16.5" hidden="1" customHeight="1" outlineLevel="2">
      <c r="B144" s="13"/>
      <c r="C144" s="144" t="s">
        <v>571</v>
      </c>
      <c r="D144" s="28" t="s">
        <v>8</v>
      </c>
      <c r="E144" s="65">
        <v>1</v>
      </c>
      <c r="F144" s="46">
        <f t="shared" si="13"/>
        <v>21</v>
      </c>
      <c r="G144" s="73">
        <f>IFERROR($E144*SUMIF(DAILYLOG!C$27:C$1500,$C144,DAILYLOG!D$27:D$1500),0)</f>
        <v>5</v>
      </c>
      <c r="H144" s="45"/>
      <c r="I144" s="45"/>
      <c r="J144" s="45">
        <f>IFERROR($E144*SUMIF(DAILYLOG!F$27:F$1500,$C144,DAILYLOG!G$27:G$1500),0)</f>
        <v>0</v>
      </c>
      <c r="K144" s="45"/>
      <c r="L144" s="45"/>
      <c r="M144" s="45">
        <f>IFERROR($E144*SUMIF(DAILYLOG!I$27:I$1500,$C144,DAILYLOG!J$27:J$1500),0)</f>
        <v>1</v>
      </c>
      <c r="N144" s="45"/>
      <c r="O144" s="45"/>
      <c r="P144" s="45">
        <f>IFERROR($E144*SUMIF(DAILYLOG!L$27:L$1500,$C144,DAILYLOG!M$27:M$1500),0)</f>
        <v>0</v>
      </c>
      <c r="Q144" s="45"/>
      <c r="R144" s="45"/>
      <c r="S144" s="45">
        <f>IFERROR($E144*SUMIF(DAILYLOG!O$27:O$1500,$C144,DAILYLOG!P$27:P$1500),0)</f>
        <v>0</v>
      </c>
      <c r="T144" s="45"/>
      <c r="U144" s="45"/>
      <c r="V144" s="45">
        <f>IFERROR($E144*SUMIF(DAILYLOG!R$27:R$1500,$C144,DAILYLOG!S$27:S$1500),0)</f>
        <v>0</v>
      </c>
      <c r="W144" s="45"/>
      <c r="X144" s="45"/>
      <c r="Y144" s="45">
        <f>IFERROR($E144*SUMIF(DAILYLOG!U$27:U$1500,$C144,DAILYLOG!V$27:V$1500),0)</f>
        <v>0</v>
      </c>
      <c r="Z144" s="45"/>
      <c r="AA144" s="45"/>
      <c r="AB144" s="45">
        <f>IFERROR($E144*SUMIF(DAILYLOG!X$27:X$1500,$C144,DAILYLOG!Y$27:Y$1500),0)</f>
        <v>0</v>
      </c>
      <c r="AC144" s="45"/>
      <c r="AD144" s="45"/>
      <c r="AE144" s="45">
        <f>IFERROR($E144*SUMIF(DAILYLOG!AA$27:AA$1500,$C144,DAILYLOG!AB$27:AB$1500),0)</f>
        <v>0</v>
      </c>
      <c r="AF144" s="45"/>
      <c r="AG144" s="45"/>
      <c r="AH144" s="45">
        <f>IFERROR($E144*SUMIF(DAILYLOG!AD$27:AD$1500,$C144,DAILYLOG!AE$27:AE$1500),0)</f>
        <v>1</v>
      </c>
      <c r="AI144" s="45"/>
      <c r="AJ144" s="45"/>
      <c r="AK144" s="45">
        <f>IFERROR($E144*SUMIF(DAILYLOG!AG$27:AG$1500,$C144,DAILYLOG!AH$27:AH$1500),0)</f>
        <v>0</v>
      </c>
      <c r="AL144" s="45"/>
      <c r="AM144" s="45"/>
      <c r="AN144" s="45">
        <f>IFERROR($E144*SUMIF(DAILYLOG!AJ$27:AJ$1500,$C144,DAILYLOG!AK$27:AK$1500),0)</f>
        <v>0</v>
      </c>
      <c r="AO144" s="45"/>
      <c r="AP144" s="45"/>
      <c r="AQ144" s="45">
        <f>IFERROR($E144*SUMIF(DAILYLOG!AM$27:AM$1500,$C144,DAILYLOG!AN$27:AN$1500),0)</f>
        <v>0</v>
      </c>
      <c r="AR144" s="45"/>
      <c r="AS144" s="45"/>
      <c r="AT144" s="45">
        <f>IFERROR($E144*SUMIF(DAILYLOG!AP$27:AP$1500,$C144,DAILYLOG!AQ$27:AQ$1500),0)</f>
        <v>2</v>
      </c>
      <c r="AU144" s="45"/>
      <c r="AV144" s="45"/>
      <c r="AW144" s="45">
        <f>IFERROR($E144*SUMIF(DAILYLOG!AS$27:AS$1500,$C144,DAILYLOG!AT$27:AT$1500),0)</f>
        <v>0</v>
      </c>
      <c r="AX144" s="45"/>
      <c r="AY144" s="45"/>
      <c r="AZ144" s="45">
        <f>IFERROR($E144*SUMIF(DAILYLOG!AV$27:AV$1500,$C144,DAILYLOG!AW$27:AW$1500),0)</f>
        <v>5</v>
      </c>
      <c r="BA144" s="45"/>
      <c r="BB144" s="45"/>
      <c r="BC144" s="45">
        <f>IFERROR($E144*SUMIF(DAILYLOG!AY$27:AY$1500,$C144,DAILYLOG!AZ$27:AZ$1500),0)</f>
        <v>0</v>
      </c>
      <c r="BD144" s="45"/>
      <c r="BE144" s="45"/>
      <c r="BF144" s="45">
        <f>IFERROR($E144*SUMIF(DAILYLOG!BB$27:BB$1500,$C144,DAILYLOG!BC$27:BC$1500),0)</f>
        <v>0</v>
      </c>
      <c r="BG144" s="45"/>
      <c r="BH144" s="45"/>
      <c r="BI144" s="45">
        <f>IFERROR($E144*SUMIF(DAILYLOG!BE$27:BE$1500,$C144,DAILYLOG!BF$27:BF$1500),0)</f>
        <v>0</v>
      </c>
      <c r="BJ144" s="45"/>
      <c r="BK144" s="45"/>
      <c r="BL144" s="45">
        <f>IFERROR($E144*SUMIF(DAILYLOG!BH$27:BH$1500,$C144,DAILYLOG!BI$27:BI$1500),0)</f>
        <v>7</v>
      </c>
      <c r="BM144" s="45"/>
      <c r="BN144" s="45"/>
      <c r="BO144" s="45">
        <f>IFERROR($E144*SUMIF(DAILYLOG!BK$27:BK$1500,$C144,DAILYLOG!BL$27:BL$1500),0)</f>
        <v>0</v>
      </c>
      <c r="BP144" s="45"/>
      <c r="BQ144" s="45"/>
      <c r="BR144" s="45">
        <f>IFERROR($E144*SUMIF(DAILYLOG!BN$27:BN$1500,$C144,DAILYLOG!BO$27:BO$1500),0)</f>
        <v>0</v>
      </c>
      <c r="BS144" s="45"/>
      <c r="BT144" s="45"/>
      <c r="BU144" s="45">
        <f>IFERROR($E144*SUMIF(DAILYLOG!BQ$27:BQ$1500,$C144,DAILYLOG!BR$27:BR$1500),0)</f>
        <v>0</v>
      </c>
      <c r="BV144" s="45"/>
      <c r="BW144" s="45"/>
      <c r="BX144" s="45">
        <f>IFERROR($E144*SUMIF(DAILYLOG!BT$27:BT$1500,$C144,DAILYLOG!BU$27:BU$1500),0)</f>
        <v>0</v>
      </c>
      <c r="BY144" s="45"/>
      <c r="BZ144" s="45"/>
      <c r="CA144" s="45">
        <f>IFERROR($E144*SUMIF(DAILYLOG!BW$27:BW$1500,$C144,DAILYLOG!BX$27:BX$1500),0)</f>
        <v>0</v>
      </c>
      <c r="CB144" s="45"/>
      <c r="CC144" s="45"/>
      <c r="CD144" s="45">
        <f>IFERROR($E144*SUMIF(DAILYLOG!BZ$27:BZ$1500,$C144,DAILYLOG!CA$27:CA$1500),0)</f>
        <v>0</v>
      </c>
      <c r="CE144" s="45"/>
      <c r="CF144" s="45"/>
      <c r="CG144" s="45">
        <f>IFERROR($E144*SUMIF(DAILYLOG!CC$27:CC$1500,$C144,DAILYLOG!CD$27:CD$1500),0)</f>
        <v>0</v>
      </c>
      <c r="CH144" s="45"/>
      <c r="CI144" s="45"/>
      <c r="CJ144" s="45">
        <f>IFERROR($E144*SUMIF(DAILYLOG!CF$27:CF$1500,$C144,DAILYLOG!CG$27:CG$1500),0)</f>
        <v>0</v>
      </c>
      <c r="CK144" s="45"/>
      <c r="CL144" s="45"/>
      <c r="CM144" s="45">
        <f>IFERROR($E144*SUMIF(DAILYLOG!CI$27:CI$1500,$C144,DAILYLOG!CJ$27:CJ$1500),0)</f>
        <v>0</v>
      </c>
      <c r="CN144" s="45"/>
      <c r="CO144" s="45"/>
      <c r="CP144" s="45">
        <f>IFERROR($E144*SUMIF(DAILYLOG!CL$27:CL$1500,$C144,DAILYLOG!CM$27:CM$1500),0)</f>
        <v>0</v>
      </c>
      <c r="CQ144" s="45"/>
      <c r="CR144" s="45"/>
      <c r="CS144" s="45">
        <f>IFERROR($E144*SUMIF(DAILYLOG!CO$27:CO$1500,$C144,DAILYLOG!CP$27:CP$1500),0)</f>
        <v>0</v>
      </c>
      <c r="CT144" s="14"/>
    </row>
    <row r="145" spans="2:98" ht="16.5" hidden="1" customHeight="1" outlineLevel="2">
      <c r="B145" s="13"/>
      <c r="C145" s="144" t="s">
        <v>566</v>
      </c>
      <c r="D145" s="28" t="s">
        <v>8</v>
      </c>
      <c r="E145" s="65">
        <v>1</v>
      </c>
      <c r="F145" s="46">
        <f t="shared" si="13"/>
        <v>1490</v>
      </c>
      <c r="G145" s="73">
        <f>IFERROR($E145*SUMIF(DAILYLOG!C$27:C$1500,$C145,DAILYLOG!D$27:D$1500),0)</f>
        <v>107</v>
      </c>
      <c r="H145" s="45"/>
      <c r="I145" s="45"/>
      <c r="J145" s="45">
        <f>IFERROR($E145*SUMIF(DAILYLOG!F$27:F$1500,$C145,DAILYLOG!G$27:G$1500),0)</f>
        <v>49</v>
      </c>
      <c r="K145" s="45"/>
      <c r="L145" s="45"/>
      <c r="M145" s="45">
        <f>IFERROR($E145*SUMIF(DAILYLOG!I$27:I$1500,$C145,DAILYLOG!J$27:J$1500),0)</f>
        <v>67</v>
      </c>
      <c r="N145" s="45"/>
      <c r="O145" s="45"/>
      <c r="P145" s="45">
        <f>IFERROR($E145*SUMIF(DAILYLOG!L$27:L$1500,$C145,DAILYLOG!M$27:M$1500),0)</f>
        <v>104</v>
      </c>
      <c r="Q145" s="45"/>
      <c r="R145" s="45"/>
      <c r="S145" s="45">
        <f>IFERROR($E145*SUMIF(DAILYLOG!O$27:O$1500,$C145,DAILYLOG!P$27:P$1500),0)</f>
        <v>56</v>
      </c>
      <c r="T145" s="45"/>
      <c r="U145" s="45"/>
      <c r="V145" s="45">
        <f>IFERROR($E145*SUMIF(DAILYLOG!R$27:R$1500,$C145,DAILYLOG!S$27:S$1500),0)</f>
        <v>41</v>
      </c>
      <c r="W145" s="45"/>
      <c r="X145" s="45"/>
      <c r="Y145" s="45">
        <f>IFERROR($E145*SUMIF(DAILYLOG!U$27:U$1500,$C145,DAILYLOG!V$27:V$1500),0)</f>
        <v>31</v>
      </c>
      <c r="Z145" s="45"/>
      <c r="AA145" s="45"/>
      <c r="AB145" s="45">
        <f>IFERROR($E145*SUMIF(DAILYLOG!X$27:X$1500,$C145,DAILYLOG!Y$27:Y$1500),0)</f>
        <v>61</v>
      </c>
      <c r="AC145" s="45"/>
      <c r="AD145" s="45"/>
      <c r="AE145" s="45">
        <f>IFERROR($E145*SUMIF(DAILYLOG!AA$27:AA$1500,$C145,DAILYLOG!AB$27:AB$1500),0)</f>
        <v>50</v>
      </c>
      <c r="AF145" s="45"/>
      <c r="AG145" s="45"/>
      <c r="AH145" s="45">
        <f>IFERROR($E145*SUMIF(DAILYLOG!AD$27:AD$1500,$C145,DAILYLOG!AE$27:AE$1500),0)</f>
        <v>67</v>
      </c>
      <c r="AI145" s="45"/>
      <c r="AJ145" s="45"/>
      <c r="AK145" s="45">
        <f>IFERROR($E145*SUMIF(DAILYLOG!AG$27:AG$1500,$C145,DAILYLOG!AH$27:AH$1500),0)</f>
        <v>137</v>
      </c>
      <c r="AL145" s="45"/>
      <c r="AM145" s="45"/>
      <c r="AN145" s="45">
        <f>IFERROR($E145*SUMIF(DAILYLOG!AJ$27:AJ$1500,$C145,DAILYLOG!AK$27:AK$1500),0)</f>
        <v>34</v>
      </c>
      <c r="AO145" s="45"/>
      <c r="AP145" s="45"/>
      <c r="AQ145" s="45">
        <f>IFERROR($E145*SUMIF(DAILYLOG!AM$27:AM$1500,$C145,DAILYLOG!AN$27:AN$1500),0)</f>
        <v>108</v>
      </c>
      <c r="AR145" s="45"/>
      <c r="AS145" s="45"/>
      <c r="AT145" s="45">
        <f>IFERROR($E145*SUMIF(DAILYLOG!AP$27:AP$1500,$C145,DAILYLOG!AQ$27:AQ$1500),0)</f>
        <v>21</v>
      </c>
      <c r="AU145" s="45"/>
      <c r="AV145" s="45"/>
      <c r="AW145" s="45">
        <f>IFERROR($E145*SUMIF(DAILYLOG!AS$27:AS$1500,$C145,DAILYLOG!AT$27:AT$1500),0)</f>
        <v>40</v>
      </c>
      <c r="AX145" s="45"/>
      <c r="AY145" s="45"/>
      <c r="AZ145" s="45">
        <f>IFERROR($E145*SUMIF(DAILYLOG!AV$27:AV$1500,$C145,DAILYLOG!AW$27:AW$1500),0)</f>
        <v>52</v>
      </c>
      <c r="BA145" s="45"/>
      <c r="BB145" s="45"/>
      <c r="BC145" s="45">
        <f>IFERROR($E145*SUMIF(DAILYLOG!AY$27:AY$1500,$C145,DAILYLOG!AZ$27:AZ$1500),0)</f>
        <v>63</v>
      </c>
      <c r="BD145" s="45"/>
      <c r="BE145" s="45"/>
      <c r="BF145" s="45">
        <f>IFERROR($E145*SUMIF(DAILYLOG!BB$27:BB$1500,$C145,DAILYLOG!BC$27:BC$1500),0)</f>
        <v>79</v>
      </c>
      <c r="BG145" s="45"/>
      <c r="BH145" s="45"/>
      <c r="BI145" s="45">
        <f>IFERROR($E145*SUMIF(DAILYLOG!BE$27:BE$1500,$C145,DAILYLOG!BF$27:BF$1500),0)</f>
        <v>33</v>
      </c>
      <c r="BJ145" s="45"/>
      <c r="BK145" s="45"/>
      <c r="BL145" s="45">
        <f>IFERROR($E145*SUMIF(DAILYLOG!BH$27:BH$1500,$C145,DAILYLOG!BI$27:BI$1500),0)</f>
        <v>10</v>
      </c>
      <c r="BM145" s="45"/>
      <c r="BN145" s="45"/>
      <c r="BO145" s="45">
        <f>IFERROR($E145*SUMIF(DAILYLOG!BK$27:BK$1500,$C145,DAILYLOG!BL$27:BL$1500),0)</f>
        <v>43</v>
      </c>
      <c r="BP145" s="45"/>
      <c r="BQ145" s="45"/>
      <c r="BR145" s="45">
        <f>IFERROR($E145*SUMIF(DAILYLOG!BN$27:BN$1500,$C145,DAILYLOG!BO$27:BO$1500),0)</f>
        <v>35</v>
      </c>
      <c r="BS145" s="45"/>
      <c r="BT145" s="45"/>
      <c r="BU145" s="45">
        <f>IFERROR($E145*SUMIF(DAILYLOG!BQ$27:BQ$1500,$C145,DAILYLOG!BR$27:BR$1500),0)</f>
        <v>40</v>
      </c>
      <c r="BV145" s="45"/>
      <c r="BW145" s="45"/>
      <c r="BX145" s="45">
        <f>IFERROR($E145*SUMIF(DAILYLOG!BT$27:BT$1500,$C145,DAILYLOG!BU$27:BU$1500),0)</f>
        <v>63</v>
      </c>
      <c r="BY145" s="45"/>
      <c r="BZ145" s="45"/>
      <c r="CA145" s="45">
        <f>IFERROR($E145*SUMIF(DAILYLOG!BW$27:BW$1500,$C145,DAILYLOG!BX$27:BX$1500),0)</f>
        <v>99</v>
      </c>
      <c r="CB145" s="45"/>
      <c r="CC145" s="45"/>
      <c r="CD145" s="45">
        <f>IFERROR($E145*SUMIF(DAILYLOG!BZ$27:BZ$1500,$C145,DAILYLOG!CA$27:CA$1500),0)</f>
        <v>0</v>
      </c>
      <c r="CE145" s="45"/>
      <c r="CF145" s="45"/>
      <c r="CG145" s="45">
        <f>IFERROR($E145*SUMIF(DAILYLOG!CC$27:CC$1500,$C145,DAILYLOG!CD$27:CD$1500),0)</f>
        <v>0</v>
      </c>
      <c r="CH145" s="45"/>
      <c r="CI145" s="45"/>
      <c r="CJ145" s="45">
        <f>IFERROR($E145*SUMIF(DAILYLOG!CF$27:CF$1500,$C145,DAILYLOG!CG$27:CG$1500),0)</f>
        <v>0</v>
      </c>
      <c r="CK145" s="45"/>
      <c r="CL145" s="45"/>
      <c r="CM145" s="45">
        <f>IFERROR($E145*SUMIF(DAILYLOG!CI$27:CI$1500,$C145,DAILYLOG!CJ$27:CJ$1500),0)</f>
        <v>0</v>
      </c>
      <c r="CN145" s="45"/>
      <c r="CO145" s="45"/>
      <c r="CP145" s="45">
        <f>IFERROR($E145*SUMIF(DAILYLOG!CL$27:CL$1500,$C145,DAILYLOG!CM$27:CM$1500),0)</f>
        <v>0</v>
      </c>
      <c r="CQ145" s="45"/>
      <c r="CR145" s="45"/>
      <c r="CS145" s="45">
        <f>IFERROR($E145*SUMIF(DAILYLOG!CO$27:CO$1500,$C145,DAILYLOG!CP$27:CP$1500),0)</f>
        <v>0</v>
      </c>
      <c r="CT145" s="14"/>
    </row>
    <row r="146" spans="2:98" ht="16.5" hidden="1" customHeight="1" outlineLevel="2">
      <c r="B146" s="13"/>
      <c r="C146" s="144" t="s">
        <v>646</v>
      </c>
      <c r="D146" s="28" t="s">
        <v>8</v>
      </c>
      <c r="E146" s="65">
        <v>1</v>
      </c>
      <c r="F146" s="46">
        <f t="shared" si="13"/>
        <v>0</v>
      </c>
      <c r="G146" s="73">
        <f>IFERROR($E146*SUMIF(DAILYLOG!C$27:C$1500,$C146,DAILYLOG!D$27:D$1500),0)</f>
        <v>0</v>
      </c>
      <c r="H146" s="45"/>
      <c r="I146" s="45"/>
      <c r="J146" s="45">
        <f>IFERROR($E146*SUMIF(DAILYLOG!F$27:F$1500,$C146,DAILYLOG!G$27:G$1500),0)</f>
        <v>0</v>
      </c>
      <c r="K146" s="45"/>
      <c r="L146" s="45"/>
      <c r="M146" s="45">
        <f>IFERROR($E146*SUMIF(DAILYLOG!I$27:I$1500,$C146,DAILYLOG!J$27:J$1500),0)</f>
        <v>0</v>
      </c>
      <c r="N146" s="45"/>
      <c r="O146" s="45"/>
      <c r="P146" s="45">
        <f>IFERROR($E146*SUMIF(DAILYLOG!L$27:L$1500,$C146,DAILYLOG!M$27:M$1500),0)</f>
        <v>0</v>
      </c>
      <c r="Q146" s="45"/>
      <c r="R146" s="45"/>
      <c r="S146" s="45">
        <f>IFERROR($E146*SUMIF(DAILYLOG!O$27:O$1500,$C146,DAILYLOG!P$27:P$1500),0)</f>
        <v>0</v>
      </c>
      <c r="T146" s="45"/>
      <c r="U146" s="45"/>
      <c r="V146" s="45">
        <f>IFERROR($E146*SUMIF(DAILYLOG!R$27:R$1500,$C146,DAILYLOG!S$27:S$1500),0)</f>
        <v>0</v>
      </c>
      <c r="W146" s="45"/>
      <c r="X146" s="45"/>
      <c r="Y146" s="45">
        <f>IFERROR($E146*SUMIF(DAILYLOG!U$27:U$1500,$C146,DAILYLOG!V$27:V$1500),0)</f>
        <v>0</v>
      </c>
      <c r="Z146" s="45"/>
      <c r="AA146" s="45"/>
      <c r="AB146" s="45">
        <f>IFERROR($E146*SUMIF(DAILYLOG!X$27:X$1500,$C146,DAILYLOG!Y$27:Y$1500),0)</f>
        <v>0</v>
      </c>
      <c r="AC146" s="45"/>
      <c r="AD146" s="45"/>
      <c r="AE146" s="45">
        <f>IFERROR($E146*SUMIF(DAILYLOG!AA$27:AA$1500,$C146,DAILYLOG!AB$27:AB$1500),0)</f>
        <v>0</v>
      </c>
      <c r="AF146" s="45"/>
      <c r="AG146" s="45"/>
      <c r="AH146" s="45">
        <f>IFERROR($E146*SUMIF(DAILYLOG!AD$27:AD$1500,$C146,DAILYLOG!AE$27:AE$1500),0)</f>
        <v>0</v>
      </c>
      <c r="AI146" s="45"/>
      <c r="AJ146" s="45"/>
      <c r="AK146" s="45">
        <f>IFERROR($E146*SUMIF(DAILYLOG!AG$27:AG$1500,$C146,DAILYLOG!AH$27:AH$1500),0)</f>
        <v>0</v>
      </c>
      <c r="AL146" s="45"/>
      <c r="AM146" s="45"/>
      <c r="AN146" s="45">
        <f>IFERROR($E146*SUMIF(DAILYLOG!AJ$27:AJ$1500,$C146,DAILYLOG!AK$27:AK$1500),0)</f>
        <v>0</v>
      </c>
      <c r="AO146" s="45"/>
      <c r="AP146" s="45"/>
      <c r="AQ146" s="45">
        <f>IFERROR($E146*SUMIF(DAILYLOG!AM$27:AM$1500,$C146,DAILYLOG!AN$27:AN$1500),0)</f>
        <v>0</v>
      </c>
      <c r="AR146" s="45"/>
      <c r="AS146" s="45"/>
      <c r="AT146" s="45">
        <f>IFERROR($E146*SUMIF(DAILYLOG!AP$27:AP$1500,$C146,DAILYLOG!AQ$27:AQ$1500),0)</f>
        <v>0</v>
      </c>
      <c r="AU146" s="45"/>
      <c r="AV146" s="45"/>
      <c r="AW146" s="45">
        <f>IFERROR($E146*SUMIF(DAILYLOG!AS$27:AS$1500,$C146,DAILYLOG!AT$27:AT$1500),0)</f>
        <v>0</v>
      </c>
      <c r="AX146" s="45"/>
      <c r="AY146" s="45"/>
      <c r="AZ146" s="45">
        <f>IFERROR($E146*SUMIF(DAILYLOG!AV$27:AV$1500,$C146,DAILYLOG!AW$27:AW$1500),0)</f>
        <v>0</v>
      </c>
      <c r="BA146" s="45"/>
      <c r="BB146" s="45"/>
      <c r="BC146" s="45">
        <f>IFERROR($E146*SUMIF(DAILYLOG!AY$27:AY$1500,$C146,DAILYLOG!AZ$27:AZ$1500),0)</f>
        <v>0</v>
      </c>
      <c r="BD146" s="45"/>
      <c r="BE146" s="45"/>
      <c r="BF146" s="45">
        <f>IFERROR($E146*SUMIF(DAILYLOG!BB$27:BB$1500,$C146,DAILYLOG!BC$27:BC$1500),0)</f>
        <v>0</v>
      </c>
      <c r="BG146" s="45"/>
      <c r="BH146" s="45"/>
      <c r="BI146" s="45">
        <f>IFERROR($E146*SUMIF(DAILYLOG!BE$27:BE$1500,$C146,DAILYLOG!BF$27:BF$1500),0)</f>
        <v>0</v>
      </c>
      <c r="BJ146" s="45"/>
      <c r="BK146" s="45"/>
      <c r="BL146" s="45">
        <f>IFERROR($E146*SUMIF(DAILYLOG!BH$27:BH$1500,$C146,DAILYLOG!BI$27:BI$1500),0)</f>
        <v>0</v>
      </c>
      <c r="BM146" s="45"/>
      <c r="BN146" s="45"/>
      <c r="BO146" s="45">
        <f>IFERROR($E146*SUMIF(DAILYLOG!BK$27:BK$1500,$C146,DAILYLOG!BL$27:BL$1500),0)</f>
        <v>0</v>
      </c>
      <c r="BP146" s="45"/>
      <c r="BQ146" s="45"/>
      <c r="BR146" s="45">
        <f>IFERROR($E146*SUMIF(DAILYLOG!BN$27:BN$1500,$C146,DAILYLOG!BO$27:BO$1500),0)</f>
        <v>0</v>
      </c>
      <c r="BS146" s="45"/>
      <c r="BT146" s="45"/>
      <c r="BU146" s="45">
        <f>IFERROR($E146*SUMIF(DAILYLOG!BQ$27:BQ$1500,$C146,DAILYLOG!BR$27:BR$1500),0)</f>
        <v>0</v>
      </c>
      <c r="BV146" s="45"/>
      <c r="BW146" s="45"/>
      <c r="BX146" s="45">
        <f>IFERROR($E146*SUMIF(DAILYLOG!BT$27:BT$1500,$C146,DAILYLOG!BU$27:BU$1500),0)</f>
        <v>0</v>
      </c>
      <c r="BY146" s="45"/>
      <c r="BZ146" s="45"/>
      <c r="CA146" s="45">
        <f>IFERROR($E146*SUMIF(DAILYLOG!BW$27:BW$1500,$C146,DAILYLOG!BX$27:BX$1500),0)</f>
        <v>0</v>
      </c>
      <c r="CB146" s="45"/>
      <c r="CC146" s="45"/>
      <c r="CD146" s="45">
        <f>IFERROR($E146*SUMIF(DAILYLOG!BZ$27:BZ$1500,$C146,DAILYLOG!CA$27:CA$1500),0)</f>
        <v>0</v>
      </c>
      <c r="CE146" s="45"/>
      <c r="CF146" s="45"/>
      <c r="CG146" s="45">
        <f>IFERROR($E146*SUMIF(DAILYLOG!CC$27:CC$1500,$C146,DAILYLOG!CD$27:CD$1500),0)</f>
        <v>0</v>
      </c>
      <c r="CH146" s="45"/>
      <c r="CI146" s="45"/>
      <c r="CJ146" s="45">
        <f>IFERROR($E146*SUMIF(DAILYLOG!CF$27:CF$1500,$C146,DAILYLOG!CG$27:CG$1500),0)</f>
        <v>0</v>
      </c>
      <c r="CK146" s="45"/>
      <c r="CL146" s="45"/>
      <c r="CM146" s="45">
        <f>IFERROR($E146*SUMIF(DAILYLOG!CI$27:CI$1500,$C146,DAILYLOG!CJ$27:CJ$1500),0)</f>
        <v>0</v>
      </c>
      <c r="CN146" s="45"/>
      <c r="CO146" s="45"/>
      <c r="CP146" s="45">
        <f>IFERROR($E146*SUMIF(DAILYLOG!CL$27:CL$1500,$C146,DAILYLOG!CM$27:CM$1500),0)</f>
        <v>0</v>
      </c>
      <c r="CQ146" s="45"/>
      <c r="CR146" s="45"/>
      <c r="CS146" s="45">
        <f>IFERROR($E146*SUMIF(DAILYLOG!CO$27:CO$1500,$C146,DAILYLOG!CP$27:CP$1500),0)</f>
        <v>0</v>
      </c>
      <c r="CT146" s="14"/>
    </row>
    <row r="147" spans="2:98" ht="16.5" hidden="1" customHeight="1" outlineLevel="2">
      <c r="B147" s="13"/>
      <c r="C147" s="144" t="s">
        <v>579</v>
      </c>
      <c r="D147" s="28" t="s">
        <v>8</v>
      </c>
      <c r="E147" s="65">
        <v>1</v>
      </c>
      <c r="F147" s="46">
        <f t="shared" si="13"/>
        <v>0</v>
      </c>
      <c r="G147" s="73">
        <f>IFERROR($E147*SUMIF(DAILYLOG!C$27:C$1500,$C147,DAILYLOG!D$27:D$1500),0)</f>
        <v>0</v>
      </c>
      <c r="H147" s="45"/>
      <c r="I147" s="45"/>
      <c r="J147" s="45">
        <f>IFERROR($E147*SUMIF(DAILYLOG!F$27:F$1500,$C147,DAILYLOG!G$27:G$1500),0)</f>
        <v>0</v>
      </c>
      <c r="K147" s="45"/>
      <c r="L147" s="45"/>
      <c r="M147" s="45">
        <f>IFERROR($E147*SUMIF(DAILYLOG!I$27:I$1500,$C147,DAILYLOG!J$27:J$1500),0)</f>
        <v>0</v>
      </c>
      <c r="N147" s="45"/>
      <c r="O147" s="45"/>
      <c r="P147" s="45">
        <f>IFERROR($E147*SUMIF(DAILYLOG!L$27:L$1500,$C147,DAILYLOG!M$27:M$1500),0)</f>
        <v>0</v>
      </c>
      <c r="Q147" s="45"/>
      <c r="R147" s="45"/>
      <c r="S147" s="45">
        <f>IFERROR($E147*SUMIF(DAILYLOG!O$27:O$1500,$C147,DAILYLOG!P$27:P$1500),0)</f>
        <v>0</v>
      </c>
      <c r="T147" s="45"/>
      <c r="U147" s="45"/>
      <c r="V147" s="45">
        <f>IFERROR($E147*SUMIF(DAILYLOG!R$27:R$1500,$C147,DAILYLOG!S$27:S$1500),0)</f>
        <v>0</v>
      </c>
      <c r="W147" s="45"/>
      <c r="X147" s="45"/>
      <c r="Y147" s="45">
        <f>IFERROR($E147*SUMIF(DAILYLOG!U$27:U$1500,$C147,DAILYLOG!V$27:V$1500),0)</f>
        <v>0</v>
      </c>
      <c r="Z147" s="45"/>
      <c r="AA147" s="45"/>
      <c r="AB147" s="45">
        <f>IFERROR($E147*SUMIF(DAILYLOG!X$27:X$1500,$C147,DAILYLOG!Y$27:Y$1500),0)</f>
        <v>0</v>
      </c>
      <c r="AC147" s="45"/>
      <c r="AD147" s="45"/>
      <c r="AE147" s="45">
        <f>IFERROR($E147*SUMIF(DAILYLOG!AA$27:AA$1500,$C147,DAILYLOG!AB$27:AB$1500),0)</f>
        <v>0</v>
      </c>
      <c r="AF147" s="45"/>
      <c r="AG147" s="45"/>
      <c r="AH147" s="45">
        <f>IFERROR($E147*SUMIF(DAILYLOG!AD$27:AD$1500,$C147,DAILYLOG!AE$27:AE$1500),0)</f>
        <v>0</v>
      </c>
      <c r="AI147" s="45"/>
      <c r="AJ147" s="45"/>
      <c r="AK147" s="45">
        <f>IFERROR($E147*SUMIF(DAILYLOG!AG$27:AG$1500,$C147,DAILYLOG!AH$27:AH$1500),0)</f>
        <v>0</v>
      </c>
      <c r="AL147" s="45"/>
      <c r="AM147" s="45"/>
      <c r="AN147" s="45">
        <f>IFERROR($E147*SUMIF(DAILYLOG!AJ$27:AJ$1500,$C147,DAILYLOG!AK$27:AK$1500),0)</f>
        <v>0</v>
      </c>
      <c r="AO147" s="45"/>
      <c r="AP147" s="45"/>
      <c r="AQ147" s="45">
        <f>IFERROR($E147*SUMIF(DAILYLOG!AM$27:AM$1500,$C147,DAILYLOG!AN$27:AN$1500),0)</f>
        <v>0</v>
      </c>
      <c r="AR147" s="45"/>
      <c r="AS147" s="45"/>
      <c r="AT147" s="45">
        <f>IFERROR($E147*SUMIF(DAILYLOG!AP$27:AP$1500,$C147,DAILYLOG!AQ$27:AQ$1500),0)</f>
        <v>0</v>
      </c>
      <c r="AU147" s="45"/>
      <c r="AV147" s="45"/>
      <c r="AW147" s="45">
        <f>IFERROR($E147*SUMIF(DAILYLOG!AS$27:AS$1500,$C147,DAILYLOG!AT$27:AT$1500),0)</f>
        <v>0</v>
      </c>
      <c r="AX147" s="45"/>
      <c r="AY147" s="45"/>
      <c r="AZ147" s="45">
        <f>IFERROR($E147*SUMIF(DAILYLOG!AV$27:AV$1500,$C147,DAILYLOG!AW$27:AW$1500),0)</f>
        <v>0</v>
      </c>
      <c r="BA147" s="45"/>
      <c r="BB147" s="45"/>
      <c r="BC147" s="45">
        <f>IFERROR($E147*SUMIF(DAILYLOG!AY$27:AY$1500,$C147,DAILYLOG!AZ$27:AZ$1500),0)</f>
        <v>0</v>
      </c>
      <c r="BD147" s="45"/>
      <c r="BE147" s="45"/>
      <c r="BF147" s="45">
        <f>IFERROR($E147*SUMIF(DAILYLOG!BB$27:BB$1500,$C147,DAILYLOG!BC$27:BC$1500),0)</f>
        <v>0</v>
      </c>
      <c r="BG147" s="45"/>
      <c r="BH147" s="45"/>
      <c r="BI147" s="45">
        <f>IFERROR($E147*SUMIF(DAILYLOG!BE$27:BE$1500,$C147,DAILYLOG!BF$27:BF$1500),0)</f>
        <v>0</v>
      </c>
      <c r="BJ147" s="45"/>
      <c r="BK147" s="45"/>
      <c r="BL147" s="45">
        <f>IFERROR($E147*SUMIF(DAILYLOG!BH$27:BH$1500,$C147,DAILYLOG!BI$27:BI$1500),0)</f>
        <v>0</v>
      </c>
      <c r="BM147" s="45"/>
      <c r="BN147" s="45"/>
      <c r="BO147" s="45">
        <f>IFERROR($E147*SUMIF(DAILYLOG!BK$27:BK$1500,$C147,DAILYLOG!BL$27:BL$1500),0)</f>
        <v>0</v>
      </c>
      <c r="BP147" s="45"/>
      <c r="BQ147" s="45"/>
      <c r="BR147" s="45">
        <f>IFERROR($E147*SUMIF(DAILYLOG!BN$27:BN$1500,$C147,DAILYLOG!BO$27:BO$1500),0)</f>
        <v>0</v>
      </c>
      <c r="BS147" s="45"/>
      <c r="BT147" s="45"/>
      <c r="BU147" s="45">
        <f>IFERROR($E147*SUMIF(DAILYLOG!BQ$27:BQ$1500,$C147,DAILYLOG!BR$27:BR$1500),0)</f>
        <v>0</v>
      </c>
      <c r="BV147" s="45"/>
      <c r="BW147" s="45"/>
      <c r="BX147" s="45">
        <f>IFERROR($E147*SUMIF(DAILYLOG!BT$27:BT$1500,$C147,DAILYLOG!BU$27:BU$1500),0)</f>
        <v>0</v>
      </c>
      <c r="BY147" s="45"/>
      <c r="BZ147" s="45"/>
      <c r="CA147" s="45">
        <f>IFERROR($E147*SUMIF(DAILYLOG!BW$27:BW$1500,$C147,DAILYLOG!BX$27:BX$1500),0)</f>
        <v>0</v>
      </c>
      <c r="CB147" s="45"/>
      <c r="CC147" s="45"/>
      <c r="CD147" s="45">
        <f>IFERROR($E147*SUMIF(DAILYLOG!BZ$27:BZ$1500,$C147,DAILYLOG!CA$27:CA$1500),0)</f>
        <v>0</v>
      </c>
      <c r="CE147" s="45"/>
      <c r="CF147" s="45"/>
      <c r="CG147" s="45">
        <f>IFERROR($E147*SUMIF(DAILYLOG!CC$27:CC$1500,$C147,DAILYLOG!CD$27:CD$1500),0)</f>
        <v>0</v>
      </c>
      <c r="CH147" s="45"/>
      <c r="CI147" s="45"/>
      <c r="CJ147" s="45">
        <f>IFERROR($E147*SUMIF(DAILYLOG!CF$27:CF$1500,$C147,DAILYLOG!CG$27:CG$1500),0)</f>
        <v>0</v>
      </c>
      <c r="CK147" s="45"/>
      <c r="CL147" s="45"/>
      <c r="CM147" s="45">
        <f>IFERROR($E147*SUMIF(DAILYLOG!CI$27:CI$1500,$C147,DAILYLOG!CJ$27:CJ$1500),0)</f>
        <v>0</v>
      </c>
      <c r="CN147" s="45"/>
      <c r="CO147" s="45"/>
      <c r="CP147" s="45">
        <f>IFERROR($E147*SUMIF(DAILYLOG!CL$27:CL$1500,$C147,DAILYLOG!CM$27:CM$1500),0)</f>
        <v>0</v>
      </c>
      <c r="CQ147" s="45"/>
      <c r="CR147" s="45"/>
      <c r="CS147" s="45">
        <f>IFERROR($E147*SUMIF(DAILYLOG!CO$27:CO$1500,$C147,DAILYLOG!CP$27:CP$1500),0)</f>
        <v>0</v>
      </c>
      <c r="CT147" s="14"/>
    </row>
    <row r="148" spans="2:98" ht="16.5" hidden="1" customHeight="1" outlineLevel="2">
      <c r="B148" s="13"/>
      <c r="C148" s="144" t="s">
        <v>583</v>
      </c>
      <c r="D148" s="28" t="s">
        <v>8</v>
      </c>
      <c r="E148" s="65">
        <v>1</v>
      </c>
      <c r="F148" s="46">
        <f t="shared" si="13"/>
        <v>0</v>
      </c>
      <c r="G148" s="73">
        <f>IFERROR($E148*SUMIF(DAILYLOG!C$27:C$1500,$C148,DAILYLOG!D$27:D$1500),0)</f>
        <v>0</v>
      </c>
      <c r="H148" s="45"/>
      <c r="I148" s="45"/>
      <c r="J148" s="45">
        <f>IFERROR($E148*SUMIF(DAILYLOG!F$27:F$1500,$C148,DAILYLOG!G$27:G$1500),0)</f>
        <v>0</v>
      </c>
      <c r="K148" s="45"/>
      <c r="L148" s="45"/>
      <c r="M148" s="45">
        <f>IFERROR($E148*SUMIF(DAILYLOG!I$27:I$1500,$C148,DAILYLOG!J$27:J$1500),0)</f>
        <v>0</v>
      </c>
      <c r="N148" s="45"/>
      <c r="O148" s="45"/>
      <c r="P148" s="45">
        <f>IFERROR($E148*SUMIF(DAILYLOG!L$27:L$1500,$C148,DAILYLOG!M$27:M$1500),0)</f>
        <v>0</v>
      </c>
      <c r="Q148" s="45"/>
      <c r="R148" s="45"/>
      <c r="S148" s="45">
        <f>IFERROR($E148*SUMIF(DAILYLOG!O$27:O$1500,$C148,DAILYLOG!P$27:P$1500),0)</f>
        <v>0</v>
      </c>
      <c r="T148" s="45"/>
      <c r="U148" s="45"/>
      <c r="V148" s="45">
        <f>IFERROR($E148*SUMIF(DAILYLOG!R$27:R$1500,$C148,DAILYLOG!S$27:S$1500),0)</f>
        <v>0</v>
      </c>
      <c r="W148" s="45"/>
      <c r="X148" s="45"/>
      <c r="Y148" s="45">
        <f>IFERROR($E148*SUMIF(DAILYLOG!U$27:U$1500,$C148,DAILYLOG!V$27:V$1500),0)</f>
        <v>0</v>
      </c>
      <c r="Z148" s="45"/>
      <c r="AA148" s="45"/>
      <c r="AB148" s="45">
        <f>IFERROR($E148*SUMIF(DAILYLOG!X$27:X$1500,$C148,DAILYLOG!Y$27:Y$1500),0)</f>
        <v>0</v>
      </c>
      <c r="AC148" s="45"/>
      <c r="AD148" s="45"/>
      <c r="AE148" s="45">
        <f>IFERROR($E148*SUMIF(DAILYLOG!AA$27:AA$1500,$C148,DAILYLOG!AB$27:AB$1500),0)</f>
        <v>0</v>
      </c>
      <c r="AF148" s="45"/>
      <c r="AG148" s="45"/>
      <c r="AH148" s="45">
        <f>IFERROR($E148*SUMIF(DAILYLOG!AD$27:AD$1500,$C148,DAILYLOG!AE$27:AE$1500),0)</f>
        <v>0</v>
      </c>
      <c r="AI148" s="45"/>
      <c r="AJ148" s="45"/>
      <c r="AK148" s="45">
        <f>IFERROR($E148*SUMIF(DAILYLOG!AG$27:AG$1500,$C148,DAILYLOG!AH$27:AH$1500),0)</f>
        <v>0</v>
      </c>
      <c r="AL148" s="45"/>
      <c r="AM148" s="45"/>
      <c r="AN148" s="45">
        <f>IFERROR($E148*SUMIF(DAILYLOG!AJ$27:AJ$1500,$C148,DAILYLOG!AK$27:AK$1500),0)</f>
        <v>0</v>
      </c>
      <c r="AO148" s="45"/>
      <c r="AP148" s="45"/>
      <c r="AQ148" s="45">
        <f>IFERROR($E148*SUMIF(DAILYLOG!AM$27:AM$1500,$C148,DAILYLOG!AN$27:AN$1500),0)</f>
        <v>0</v>
      </c>
      <c r="AR148" s="45"/>
      <c r="AS148" s="45"/>
      <c r="AT148" s="45">
        <f>IFERROR($E148*SUMIF(DAILYLOG!AP$27:AP$1500,$C148,DAILYLOG!AQ$27:AQ$1500),0)</f>
        <v>0</v>
      </c>
      <c r="AU148" s="45"/>
      <c r="AV148" s="45"/>
      <c r="AW148" s="45">
        <f>IFERROR($E148*SUMIF(DAILYLOG!AS$27:AS$1500,$C148,DAILYLOG!AT$27:AT$1500),0)</f>
        <v>0</v>
      </c>
      <c r="AX148" s="45"/>
      <c r="AY148" s="45"/>
      <c r="AZ148" s="45">
        <f>IFERROR($E148*SUMIF(DAILYLOG!AV$27:AV$1500,$C148,DAILYLOG!AW$27:AW$1500),0)</f>
        <v>0</v>
      </c>
      <c r="BA148" s="45"/>
      <c r="BB148" s="45"/>
      <c r="BC148" s="45">
        <f>IFERROR($E148*SUMIF(DAILYLOG!AY$27:AY$1500,$C148,DAILYLOG!AZ$27:AZ$1500),0)</f>
        <v>0</v>
      </c>
      <c r="BD148" s="45"/>
      <c r="BE148" s="45"/>
      <c r="BF148" s="45">
        <f>IFERROR($E148*SUMIF(DAILYLOG!BB$27:BB$1500,$C148,DAILYLOG!BC$27:BC$1500),0)</f>
        <v>0</v>
      </c>
      <c r="BG148" s="45"/>
      <c r="BH148" s="45"/>
      <c r="BI148" s="45">
        <f>IFERROR($E148*SUMIF(DAILYLOG!BE$27:BE$1500,$C148,DAILYLOG!BF$27:BF$1500),0)</f>
        <v>0</v>
      </c>
      <c r="BJ148" s="45"/>
      <c r="BK148" s="45"/>
      <c r="BL148" s="45">
        <f>IFERROR($E148*SUMIF(DAILYLOG!BH$27:BH$1500,$C148,DAILYLOG!BI$27:BI$1500),0)</f>
        <v>0</v>
      </c>
      <c r="BM148" s="45"/>
      <c r="BN148" s="45"/>
      <c r="BO148" s="45">
        <f>IFERROR($E148*SUMIF(DAILYLOG!BK$27:BK$1500,$C148,DAILYLOG!BL$27:BL$1500),0)</f>
        <v>0</v>
      </c>
      <c r="BP148" s="45"/>
      <c r="BQ148" s="45"/>
      <c r="BR148" s="45">
        <f>IFERROR($E148*SUMIF(DAILYLOG!BN$27:BN$1500,$C148,DAILYLOG!BO$27:BO$1500),0)</f>
        <v>0</v>
      </c>
      <c r="BS148" s="45"/>
      <c r="BT148" s="45"/>
      <c r="BU148" s="45">
        <f>IFERROR($E148*SUMIF(DAILYLOG!BQ$27:BQ$1500,$C148,DAILYLOG!BR$27:BR$1500),0)</f>
        <v>0</v>
      </c>
      <c r="BV148" s="45"/>
      <c r="BW148" s="45"/>
      <c r="BX148" s="45">
        <f>IFERROR($E148*SUMIF(DAILYLOG!BT$27:BT$1500,$C148,DAILYLOG!BU$27:BU$1500),0)</f>
        <v>0</v>
      </c>
      <c r="BY148" s="45"/>
      <c r="BZ148" s="45"/>
      <c r="CA148" s="45">
        <f>IFERROR($E148*SUMIF(DAILYLOG!BW$27:BW$1500,$C148,DAILYLOG!BX$27:BX$1500),0)</f>
        <v>0</v>
      </c>
      <c r="CB148" s="45"/>
      <c r="CC148" s="45"/>
      <c r="CD148" s="45">
        <f>IFERROR($E148*SUMIF(DAILYLOG!BZ$27:BZ$1500,$C148,DAILYLOG!CA$27:CA$1500),0)</f>
        <v>0</v>
      </c>
      <c r="CE148" s="45"/>
      <c r="CF148" s="45"/>
      <c r="CG148" s="45">
        <f>IFERROR($E148*SUMIF(DAILYLOG!CC$27:CC$1500,$C148,DAILYLOG!CD$27:CD$1500),0)</f>
        <v>0</v>
      </c>
      <c r="CH148" s="45"/>
      <c r="CI148" s="45"/>
      <c r="CJ148" s="45">
        <f>IFERROR($E148*SUMIF(DAILYLOG!CF$27:CF$1500,$C148,DAILYLOG!CG$27:CG$1500),0)</f>
        <v>0</v>
      </c>
      <c r="CK148" s="45"/>
      <c r="CL148" s="45"/>
      <c r="CM148" s="45">
        <f>IFERROR($E148*SUMIF(DAILYLOG!CI$27:CI$1500,$C148,DAILYLOG!CJ$27:CJ$1500),0)</f>
        <v>0</v>
      </c>
      <c r="CN148" s="45"/>
      <c r="CO148" s="45"/>
      <c r="CP148" s="45">
        <f>IFERROR($E148*SUMIF(DAILYLOG!CL$27:CL$1500,$C148,DAILYLOG!CM$27:CM$1500),0)</f>
        <v>0</v>
      </c>
      <c r="CQ148" s="45"/>
      <c r="CR148" s="45"/>
      <c r="CS148" s="45">
        <f>IFERROR($E148*SUMIF(DAILYLOG!CO$27:CO$1500,$C148,DAILYLOG!CP$27:CP$1500),0)</f>
        <v>0</v>
      </c>
      <c r="CT148" s="14"/>
    </row>
    <row r="149" spans="2:98" ht="16.5" hidden="1" customHeight="1" outlineLevel="2">
      <c r="B149" s="13"/>
      <c r="C149" s="144" t="s">
        <v>641</v>
      </c>
      <c r="D149" s="28" t="s">
        <v>8</v>
      </c>
      <c r="E149" s="65">
        <v>1</v>
      </c>
      <c r="F149" s="46">
        <f t="shared" si="13"/>
        <v>0</v>
      </c>
      <c r="G149" s="73">
        <f>IFERROR($E149*SUMIF(DAILYLOG!C$27:C$1500,$C149,DAILYLOG!D$27:D$1500),0)</f>
        <v>0</v>
      </c>
      <c r="H149" s="45"/>
      <c r="I149" s="45"/>
      <c r="J149" s="45">
        <f>IFERROR($E149*SUMIF(DAILYLOG!F$27:F$1500,$C149,DAILYLOG!G$27:G$1500),0)</f>
        <v>0</v>
      </c>
      <c r="K149" s="45"/>
      <c r="L149" s="45"/>
      <c r="M149" s="45">
        <f>IFERROR($E149*SUMIF(DAILYLOG!I$27:I$1500,$C149,DAILYLOG!J$27:J$1500),0)</f>
        <v>0</v>
      </c>
      <c r="N149" s="45"/>
      <c r="O149" s="45"/>
      <c r="P149" s="45">
        <f>IFERROR($E149*SUMIF(DAILYLOG!L$27:L$1500,$C149,DAILYLOG!M$27:M$1500),0)</f>
        <v>0</v>
      </c>
      <c r="Q149" s="45"/>
      <c r="R149" s="45"/>
      <c r="S149" s="45">
        <f>IFERROR($E149*SUMIF(DAILYLOG!O$27:O$1500,$C149,DAILYLOG!P$27:P$1500),0)</f>
        <v>0</v>
      </c>
      <c r="T149" s="45"/>
      <c r="U149" s="45"/>
      <c r="V149" s="45">
        <f>IFERROR($E149*SUMIF(DAILYLOG!R$27:R$1500,$C149,DAILYLOG!S$27:S$1500),0)</f>
        <v>0</v>
      </c>
      <c r="W149" s="45"/>
      <c r="X149" s="45"/>
      <c r="Y149" s="45">
        <f>IFERROR($E149*SUMIF(DAILYLOG!U$27:U$1500,$C149,DAILYLOG!V$27:V$1500),0)</f>
        <v>0</v>
      </c>
      <c r="Z149" s="45"/>
      <c r="AA149" s="45"/>
      <c r="AB149" s="45">
        <f>IFERROR($E149*SUMIF(DAILYLOG!X$27:X$1500,$C149,DAILYLOG!Y$27:Y$1500),0)</f>
        <v>0</v>
      </c>
      <c r="AC149" s="45"/>
      <c r="AD149" s="45"/>
      <c r="AE149" s="45">
        <f>IFERROR($E149*SUMIF(DAILYLOG!AA$27:AA$1500,$C149,DAILYLOG!AB$27:AB$1500),0)</f>
        <v>0</v>
      </c>
      <c r="AF149" s="45"/>
      <c r="AG149" s="45"/>
      <c r="AH149" s="45">
        <f>IFERROR($E149*SUMIF(DAILYLOG!AD$27:AD$1500,$C149,DAILYLOG!AE$27:AE$1500),0)</f>
        <v>0</v>
      </c>
      <c r="AI149" s="45"/>
      <c r="AJ149" s="45"/>
      <c r="AK149" s="45">
        <f>IFERROR($E149*SUMIF(DAILYLOG!AG$27:AG$1500,$C149,DAILYLOG!AH$27:AH$1500),0)</f>
        <v>0</v>
      </c>
      <c r="AL149" s="45"/>
      <c r="AM149" s="45"/>
      <c r="AN149" s="45">
        <f>IFERROR($E149*SUMIF(DAILYLOG!AJ$27:AJ$1500,$C149,DAILYLOG!AK$27:AK$1500),0)</f>
        <v>0</v>
      </c>
      <c r="AO149" s="45"/>
      <c r="AP149" s="45"/>
      <c r="AQ149" s="45">
        <f>IFERROR($E149*SUMIF(DAILYLOG!AM$27:AM$1500,$C149,DAILYLOG!AN$27:AN$1500),0)</f>
        <v>0</v>
      </c>
      <c r="AR149" s="45"/>
      <c r="AS149" s="45"/>
      <c r="AT149" s="45">
        <f>IFERROR($E149*SUMIF(DAILYLOG!AP$27:AP$1500,$C149,DAILYLOG!AQ$27:AQ$1500),0)</f>
        <v>0</v>
      </c>
      <c r="AU149" s="45"/>
      <c r="AV149" s="45"/>
      <c r="AW149" s="45">
        <f>IFERROR($E149*SUMIF(DAILYLOG!AS$27:AS$1500,$C149,DAILYLOG!AT$27:AT$1500),0)</f>
        <v>0</v>
      </c>
      <c r="AX149" s="45"/>
      <c r="AY149" s="45"/>
      <c r="AZ149" s="45">
        <f>IFERROR($E149*SUMIF(DAILYLOG!AV$27:AV$1500,$C149,DAILYLOG!AW$27:AW$1500),0)</f>
        <v>0</v>
      </c>
      <c r="BA149" s="45"/>
      <c r="BB149" s="45"/>
      <c r="BC149" s="45">
        <f>IFERROR($E149*SUMIF(DAILYLOG!AY$27:AY$1500,$C149,DAILYLOG!AZ$27:AZ$1500),0)</f>
        <v>0</v>
      </c>
      <c r="BD149" s="45"/>
      <c r="BE149" s="45"/>
      <c r="BF149" s="45">
        <f>IFERROR($E149*SUMIF(DAILYLOG!BB$27:BB$1500,$C149,DAILYLOG!BC$27:BC$1500),0)</f>
        <v>0</v>
      </c>
      <c r="BG149" s="45"/>
      <c r="BH149" s="45"/>
      <c r="BI149" s="45">
        <f>IFERROR($E149*SUMIF(DAILYLOG!BE$27:BE$1500,$C149,DAILYLOG!BF$27:BF$1500),0)</f>
        <v>0</v>
      </c>
      <c r="BJ149" s="45"/>
      <c r="BK149" s="45"/>
      <c r="BL149" s="45">
        <f>IFERROR($E149*SUMIF(DAILYLOG!BH$27:BH$1500,$C149,DAILYLOG!BI$27:BI$1500),0)</f>
        <v>0</v>
      </c>
      <c r="BM149" s="45"/>
      <c r="BN149" s="45"/>
      <c r="BO149" s="45">
        <f>IFERROR($E149*SUMIF(DAILYLOG!BK$27:BK$1500,$C149,DAILYLOG!BL$27:BL$1500),0)</f>
        <v>0</v>
      </c>
      <c r="BP149" s="45"/>
      <c r="BQ149" s="45"/>
      <c r="BR149" s="45">
        <f>IFERROR($E149*SUMIF(DAILYLOG!BN$27:BN$1500,$C149,DAILYLOG!BO$27:BO$1500),0)</f>
        <v>0</v>
      </c>
      <c r="BS149" s="45"/>
      <c r="BT149" s="45"/>
      <c r="BU149" s="45">
        <f>IFERROR($E149*SUMIF(DAILYLOG!BQ$27:BQ$1500,$C149,DAILYLOG!BR$27:BR$1500),0)</f>
        <v>0</v>
      </c>
      <c r="BV149" s="45"/>
      <c r="BW149" s="45"/>
      <c r="BX149" s="45">
        <f>IFERROR($E149*SUMIF(DAILYLOG!BT$27:BT$1500,$C149,DAILYLOG!BU$27:BU$1500),0)</f>
        <v>0</v>
      </c>
      <c r="BY149" s="45"/>
      <c r="BZ149" s="45"/>
      <c r="CA149" s="45">
        <f>IFERROR($E149*SUMIF(DAILYLOG!BW$27:BW$1500,$C149,DAILYLOG!BX$27:BX$1500),0)</f>
        <v>0</v>
      </c>
      <c r="CB149" s="45"/>
      <c r="CC149" s="45"/>
      <c r="CD149" s="45">
        <f>IFERROR($E149*SUMIF(DAILYLOG!BZ$27:BZ$1500,$C149,DAILYLOG!CA$27:CA$1500),0)</f>
        <v>0</v>
      </c>
      <c r="CE149" s="45"/>
      <c r="CF149" s="45"/>
      <c r="CG149" s="45">
        <f>IFERROR($E149*SUMIF(DAILYLOG!CC$27:CC$1500,$C149,DAILYLOG!CD$27:CD$1500),0)</f>
        <v>0</v>
      </c>
      <c r="CH149" s="45"/>
      <c r="CI149" s="45"/>
      <c r="CJ149" s="45">
        <f>IFERROR($E149*SUMIF(DAILYLOG!CF$27:CF$1500,$C149,DAILYLOG!CG$27:CG$1500),0)</f>
        <v>0</v>
      </c>
      <c r="CK149" s="45"/>
      <c r="CL149" s="45"/>
      <c r="CM149" s="45">
        <f>IFERROR($E149*SUMIF(DAILYLOG!CI$27:CI$1500,$C149,DAILYLOG!CJ$27:CJ$1500),0)</f>
        <v>0</v>
      </c>
      <c r="CN149" s="45"/>
      <c r="CO149" s="45"/>
      <c r="CP149" s="45">
        <f>IFERROR($E149*SUMIF(DAILYLOG!CL$27:CL$1500,$C149,DAILYLOG!CM$27:CM$1500),0)</f>
        <v>0</v>
      </c>
      <c r="CQ149" s="45"/>
      <c r="CR149" s="45"/>
      <c r="CS149" s="45">
        <f>IFERROR($E149*SUMIF(DAILYLOG!CO$27:CO$1500,$C149,DAILYLOG!CP$27:CP$1500),0)</f>
        <v>0</v>
      </c>
      <c r="CT149" s="14"/>
    </row>
    <row r="150" spans="2:98">
      <c r="B150" s="13"/>
      <c r="C150" s="47" t="s">
        <v>627</v>
      </c>
      <c r="D150" s="48" t="s">
        <v>8</v>
      </c>
      <c r="E150" s="64"/>
      <c r="F150" s="49">
        <f>IFERROR(SUBTOTAL(9,F151:F179),0)</f>
        <v>1753</v>
      </c>
      <c r="G150" s="49">
        <f>IFERROR(SUBTOTAL(9,G151:G179),0)</f>
        <v>125</v>
      </c>
      <c r="H150" s="49"/>
      <c r="I150" s="49"/>
      <c r="J150" s="49">
        <f>IFERROR(SUBTOTAL(9,J151:J179),0)</f>
        <v>70</v>
      </c>
      <c r="K150" s="49"/>
      <c r="L150" s="49"/>
      <c r="M150" s="49">
        <f>IFERROR(SUBTOTAL(9,M151:M179),0)</f>
        <v>70</v>
      </c>
      <c r="N150" s="49"/>
      <c r="O150" s="49"/>
      <c r="P150" s="49">
        <f>IFERROR(SUBTOTAL(9,P151:P179),0)</f>
        <v>72</v>
      </c>
      <c r="Q150" s="49"/>
      <c r="R150" s="49"/>
      <c r="S150" s="49">
        <f>IFERROR(SUBTOTAL(9,S151:S179),0)</f>
        <v>44</v>
      </c>
      <c r="T150" s="49"/>
      <c r="U150" s="49"/>
      <c r="V150" s="49">
        <f>IFERROR(SUBTOTAL(9,V151:V179),0)</f>
        <v>45</v>
      </c>
      <c r="W150" s="49"/>
      <c r="X150" s="49"/>
      <c r="Y150" s="49">
        <f>IFERROR(SUBTOTAL(9,Y151:Y179),0)</f>
        <v>70</v>
      </c>
      <c r="Z150" s="49"/>
      <c r="AA150" s="49"/>
      <c r="AB150" s="49">
        <f>IFERROR(SUBTOTAL(9,AB151:AB179),0)</f>
        <v>47</v>
      </c>
      <c r="AC150" s="49"/>
      <c r="AD150" s="49"/>
      <c r="AE150" s="49">
        <f>IFERROR(SUBTOTAL(9,AE151:AE179),0)</f>
        <v>72</v>
      </c>
      <c r="AF150" s="49"/>
      <c r="AG150" s="49"/>
      <c r="AH150" s="49">
        <f>IFERROR(SUBTOTAL(9,AH151:AH179),0)</f>
        <v>101</v>
      </c>
      <c r="AI150" s="49"/>
      <c r="AJ150" s="49"/>
      <c r="AK150" s="49">
        <f>IFERROR(SUBTOTAL(9,AK151:AK179),0)</f>
        <v>87</v>
      </c>
      <c r="AL150" s="49"/>
      <c r="AM150" s="49"/>
      <c r="AN150" s="49">
        <f>IFERROR(SUBTOTAL(9,AN151:AN179),0)</f>
        <v>108</v>
      </c>
      <c r="AO150" s="49"/>
      <c r="AP150" s="49"/>
      <c r="AQ150" s="49">
        <f>IFERROR(SUBTOTAL(9,AQ151:AQ179),0)</f>
        <v>110</v>
      </c>
      <c r="AR150" s="49"/>
      <c r="AS150" s="49"/>
      <c r="AT150" s="49">
        <f>IFERROR(SUBTOTAL(9,AT151:AT179),0)</f>
        <v>39</v>
      </c>
      <c r="AU150" s="49"/>
      <c r="AV150" s="49"/>
      <c r="AW150" s="49">
        <f>IFERROR(SUBTOTAL(9,AW151:AW179),0)</f>
        <v>43</v>
      </c>
      <c r="AX150" s="49"/>
      <c r="AY150" s="49"/>
      <c r="AZ150" s="49">
        <f>IFERROR(SUBTOTAL(9,AZ151:AZ179),0)</f>
        <v>76</v>
      </c>
      <c r="BA150" s="49"/>
      <c r="BB150" s="49"/>
      <c r="BC150" s="49">
        <f>IFERROR(SUBTOTAL(9,BC151:BC179),0)</f>
        <v>52</v>
      </c>
      <c r="BD150" s="49"/>
      <c r="BE150" s="49"/>
      <c r="BF150" s="49">
        <f>IFERROR(SUBTOTAL(9,BF151:BF179),0)</f>
        <v>86</v>
      </c>
      <c r="BG150" s="49"/>
      <c r="BH150" s="49"/>
      <c r="BI150" s="49">
        <f>IFERROR(SUBTOTAL(9,BI151:BI179),0)</f>
        <v>52</v>
      </c>
      <c r="BJ150" s="49"/>
      <c r="BK150" s="49"/>
      <c r="BL150" s="49">
        <f>IFERROR(SUBTOTAL(9,BL151:BL179),0)</f>
        <v>45</v>
      </c>
      <c r="BM150" s="49"/>
      <c r="BN150" s="49"/>
      <c r="BO150" s="49">
        <f>IFERROR(SUBTOTAL(9,BO151:BO179),0)</f>
        <v>51</v>
      </c>
      <c r="BP150" s="49"/>
      <c r="BQ150" s="49"/>
      <c r="BR150" s="49">
        <f>IFERROR(SUBTOTAL(9,BR151:BR179),0)</f>
        <v>54</v>
      </c>
      <c r="BS150" s="49"/>
      <c r="BT150" s="49"/>
      <c r="BU150" s="49">
        <f>IFERROR(SUBTOTAL(9,BU151:BU179),0)</f>
        <v>85</v>
      </c>
      <c r="BV150" s="49"/>
      <c r="BW150" s="49"/>
      <c r="BX150" s="49">
        <f>IFERROR(SUBTOTAL(9,BX151:BX179),0)</f>
        <v>52</v>
      </c>
      <c r="BY150" s="49"/>
      <c r="BZ150" s="49"/>
      <c r="CA150" s="49">
        <f>IFERROR(SUBTOTAL(9,CA151:CA179),0)</f>
        <v>97</v>
      </c>
      <c r="CB150" s="49"/>
      <c r="CC150" s="49"/>
      <c r="CD150" s="49">
        <f>IFERROR(SUBTOTAL(9,CD151:CD179),0)</f>
        <v>0</v>
      </c>
      <c r="CE150" s="49"/>
      <c r="CF150" s="49"/>
      <c r="CG150" s="49">
        <f>IFERROR(SUBTOTAL(9,CG151:CG179),0)</f>
        <v>0</v>
      </c>
      <c r="CH150" s="49"/>
      <c r="CI150" s="49"/>
      <c r="CJ150" s="49">
        <f>IFERROR(SUBTOTAL(9,CJ151:CJ179),0)</f>
        <v>0</v>
      </c>
      <c r="CK150" s="49"/>
      <c r="CL150" s="49"/>
      <c r="CM150" s="49">
        <f>IFERROR(SUBTOTAL(9,CM151:CM179),0)</f>
        <v>0</v>
      </c>
      <c r="CN150" s="49"/>
      <c r="CO150" s="49"/>
      <c r="CP150" s="49">
        <f>IFERROR(SUBTOTAL(9,CP151:CP179),0)</f>
        <v>0</v>
      </c>
      <c r="CQ150" s="49"/>
      <c r="CR150" s="49"/>
      <c r="CS150" s="49">
        <f>IFERROR(SUBTOTAL(9,CS151:CS179),0)</f>
        <v>0</v>
      </c>
      <c r="CT150" s="14"/>
    </row>
    <row r="151" spans="2:98" ht="16.5" customHeight="1" outlineLevel="1">
      <c r="B151" s="13"/>
      <c r="C151" s="143" t="s">
        <v>647</v>
      </c>
      <c r="D151" s="28" t="s">
        <v>8</v>
      </c>
      <c r="E151" s="65">
        <v>1</v>
      </c>
      <c r="F151" s="46">
        <f t="shared" si="12"/>
        <v>0</v>
      </c>
      <c r="G151" s="73">
        <f>IFERROR($E151*SUMIF(DAILYLOG!C$27:C$1500,$C151,DAILYLOG!D$27:D$1500),0)</f>
        <v>0</v>
      </c>
      <c r="H151" s="73"/>
      <c r="I151" s="73"/>
      <c r="J151" s="73">
        <f>IFERROR($E151*SUMIF(DAILYLOG!F$27:F$1500,$C151,DAILYLOG!G$27:G$1500),0)</f>
        <v>0</v>
      </c>
      <c r="K151" s="73"/>
      <c r="L151" s="73"/>
      <c r="M151" s="73">
        <f>IFERROR($E151*SUMIF(DAILYLOG!I$27:I$1500,$C151,DAILYLOG!J$27:J$1500),0)</f>
        <v>0</v>
      </c>
      <c r="N151" s="73"/>
      <c r="O151" s="73"/>
      <c r="P151" s="73">
        <f>IFERROR($E151*SUMIF(DAILYLOG!L$27:L$1500,$C151,DAILYLOG!M$27:M$1500),0)</f>
        <v>0</v>
      </c>
      <c r="Q151" s="73"/>
      <c r="R151" s="73"/>
      <c r="S151" s="73">
        <f>IFERROR($E151*SUMIF(DAILYLOG!O$27:O$1500,$C151,DAILYLOG!P$27:P$1500),0)</f>
        <v>0</v>
      </c>
      <c r="T151" s="73"/>
      <c r="U151" s="73"/>
      <c r="V151" s="73">
        <f>IFERROR($E151*SUMIF(DAILYLOG!R$27:R$1500,$C151,DAILYLOG!S$27:S$1500),0)</f>
        <v>0</v>
      </c>
      <c r="W151" s="73"/>
      <c r="X151" s="73"/>
      <c r="Y151" s="73">
        <f>IFERROR($E151*SUMIF(DAILYLOG!U$27:U$1500,$C151,DAILYLOG!V$27:V$1500),0)</f>
        <v>0</v>
      </c>
      <c r="Z151" s="73"/>
      <c r="AA151" s="73"/>
      <c r="AB151" s="73">
        <f>IFERROR($E151*SUMIF(DAILYLOG!X$27:X$1500,$C151,DAILYLOG!Y$27:Y$1500),0)</f>
        <v>0</v>
      </c>
      <c r="AC151" s="73"/>
      <c r="AD151" s="73"/>
      <c r="AE151" s="73">
        <f>IFERROR($E151*SUMIF(DAILYLOG!AA$27:AA$1500,$C151,DAILYLOG!AB$27:AB$1500),0)</f>
        <v>0</v>
      </c>
      <c r="AF151" s="73"/>
      <c r="AG151" s="73"/>
      <c r="AH151" s="73">
        <f>IFERROR($E151*SUMIF(DAILYLOG!AD$27:AD$1500,$C151,DAILYLOG!AE$27:AE$1500),0)</f>
        <v>0</v>
      </c>
      <c r="AI151" s="73"/>
      <c r="AJ151" s="73"/>
      <c r="AK151" s="73">
        <f>IFERROR($E151*SUMIF(DAILYLOG!AG$27:AG$1500,$C151,DAILYLOG!AH$27:AH$1500),0)</f>
        <v>0</v>
      </c>
      <c r="AL151" s="73"/>
      <c r="AM151" s="73"/>
      <c r="AN151" s="73">
        <f>IFERROR($E151*SUMIF(DAILYLOG!AJ$27:AJ$1500,$C151,DAILYLOG!AK$27:AK$1500),0)</f>
        <v>0</v>
      </c>
      <c r="AO151" s="73"/>
      <c r="AP151" s="73"/>
      <c r="AQ151" s="73">
        <f>IFERROR($E151*SUMIF(DAILYLOG!AM$27:AM$1500,$C151,DAILYLOG!AN$27:AN$1500),0)</f>
        <v>0</v>
      </c>
      <c r="AR151" s="73"/>
      <c r="AS151" s="73"/>
      <c r="AT151" s="73">
        <f>IFERROR($E151*SUMIF(DAILYLOG!AP$27:AP$1500,$C151,DAILYLOG!AQ$27:AQ$1500),0)</f>
        <v>0</v>
      </c>
      <c r="AU151" s="73"/>
      <c r="AV151" s="73"/>
      <c r="AW151" s="73">
        <f>IFERROR($E151*SUMIF(DAILYLOG!AS$27:AS$1500,$C151,DAILYLOG!AT$27:AT$1500),0)</f>
        <v>0</v>
      </c>
      <c r="AX151" s="73"/>
      <c r="AY151" s="73"/>
      <c r="AZ151" s="73">
        <f>IFERROR($E151*SUMIF(DAILYLOG!AV$27:AV$1500,$C151,DAILYLOG!AW$27:AW$1500),0)</f>
        <v>0</v>
      </c>
      <c r="BA151" s="73"/>
      <c r="BB151" s="73"/>
      <c r="BC151" s="73">
        <f>IFERROR($E151*SUMIF(DAILYLOG!AY$27:AY$1500,$C151,DAILYLOG!AZ$27:AZ$1500),0)</f>
        <v>0</v>
      </c>
      <c r="BD151" s="73"/>
      <c r="BE151" s="73"/>
      <c r="BF151" s="73">
        <f>IFERROR($E151*SUMIF(DAILYLOG!BB$27:BB$1500,$C151,DAILYLOG!BC$27:BC$1500),0)</f>
        <v>0</v>
      </c>
      <c r="BG151" s="73"/>
      <c r="BH151" s="73"/>
      <c r="BI151" s="73">
        <f>IFERROR($E151*SUMIF(DAILYLOG!BE$27:BE$1500,$C151,DAILYLOG!BF$27:BF$1500),0)</f>
        <v>0</v>
      </c>
      <c r="BJ151" s="73"/>
      <c r="BK151" s="73"/>
      <c r="BL151" s="73">
        <f>IFERROR($E151*SUMIF(DAILYLOG!BH$27:BH$1500,$C151,DAILYLOG!BI$27:BI$1500),0)</f>
        <v>0</v>
      </c>
      <c r="BM151" s="73"/>
      <c r="BN151" s="73"/>
      <c r="BO151" s="73">
        <f>IFERROR($E151*SUMIF(DAILYLOG!BK$27:BK$1500,$C151,DAILYLOG!BL$27:BL$1500),0)</f>
        <v>0</v>
      </c>
      <c r="BP151" s="73"/>
      <c r="BQ151" s="73"/>
      <c r="BR151" s="73">
        <f>IFERROR($E151*SUMIF(DAILYLOG!BN$27:BN$1500,$C151,DAILYLOG!BO$27:BO$1500),0)</f>
        <v>0</v>
      </c>
      <c r="BS151" s="73"/>
      <c r="BT151" s="73"/>
      <c r="BU151" s="73">
        <f>IFERROR($E151*SUMIF(DAILYLOG!BQ$27:BQ$1500,$C151,DAILYLOG!BR$27:BR$1500),0)</f>
        <v>0</v>
      </c>
      <c r="BV151" s="73"/>
      <c r="BW151" s="73"/>
      <c r="BX151" s="73">
        <f>IFERROR($E151*SUMIF(DAILYLOG!BT$27:BT$1500,$C151,DAILYLOG!BU$27:BU$1500),0)</f>
        <v>0</v>
      </c>
      <c r="BY151" s="73"/>
      <c r="BZ151" s="73"/>
      <c r="CA151" s="73">
        <f>IFERROR($E151*SUMIF(DAILYLOG!BW$27:BW$1500,$C151,DAILYLOG!BX$27:BX$1500),0)</f>
        <v>0</v>
      </c>
      <c r="CB151" s="73"/>
      <c r="CC151" s="73"/>
      <c r="CD151" s="73">
        <f>IFERROR($E151*SUMIF(DAILYLOG!BZ$27:BZ$1500,$C151,DAILYLOG!CA$27:CA$1500),0)</f>
        <v>0</v>
      </c>
      <c r="CE151" s="73"/>
      <c r="CF151" s="73"/>
      <c r="CG151" s="73">
        <f>IFERROR($E151*SUMIF(DAILYLOG!CC$27:CC$1500,$C151,DAILYLOG!CD$27:CD$1500),0)</f>
        <v>0</v>
      </c>
      <c r="CH151" s="73"/>
      <c r="CI151" s="73"/>
      <c r="CJ151" s="73">
        <f>IFERROR($E151*SUMIF(DAILYLOG!CF$27:CF$1500,$C151,DAILYLOG!CG$27:CG$1500),0)</f>
        <v>0</v>
      </c>
      <c r="CK151" s="73"/>
      <c r="CL151" s="73"/>
      <c r="CM151" s="73">
        <f>IFERROR($E151*SUMIF(DAILYLOG!CI$27:CI$1500,$C151,DAILYLOG!CJ$27:CJ$1500),0)</f>
        <v>0</v>
      </c>
      <c r="CN151" s="73"/>
      <c r="CO151" s="73"/>
      <c r="CP151" s="73">
        <f>IFERROR($E151*SUMIF(DAILYLOG!CL$27:CL$1500,$C151,DAILYLOG!CM$27:CM$1500),0)</f>
        <v>0</v>
      </c>
      <c r="CQ151" s="73"/>
      <c r="CR151" s="73"/>
      <c r="CS151" s="73">
        <f>IFERROR($E151*SUMIF(DAILYLOG!CO$27:CO$1500,$C151,DAILYLOG!CP$27:CP$1500),0)</f>
        <v>0</v>
      </c>
      <c r="CT151" s="14"/>
    </row>
    <row r="152" spans="2:98" ht="16.5" customHeight="1" outlineLevel="1">
      <c r="B152" s="13"/>
      <c r="C152" s="143" t="s">
        <v>648</v>
      </c>
      <c r="D152" s="28" t="s">
        <v>8</v>
      </c>
      <c r="E152" s="65">
        <v>1</v>
      </c>
      <c r="F152" s="46">
        <f t="shared" si="12"/>
        <v>0</v>
      </c>
      <c r="G152" s="73">
        <f>IFERROR($E152*SUMIF(DAILYLOG!C$27:C$1500,$C152,DAILYLOG!D$27:D$1500),0)</f>
        <v>0</v>
      </c>
      <c r="H152" s="73"/>
      <c r="I152" s="73"/>
      <c r="J152" s="73">
        <f>IFERROR($E152*SUMIF(DAILYLOG!F$27:F$1500,$C152,DAILYLOG!G$27:G$1500),0)</f>
        <v>0</v>
      </c>
      <c r="K152" s="73"/>
      <c r="L152" s="73"/>
      <c r="M152" s="73">
        <f>IFERROR($E152*SUMIF(DAILYLOG!I$27:I$1500,$C152,DAILYLOG!J$27:J$1500),0)</f>
        <v>0</v>
      </c>
      <c r="N152" s="73"/>
      <c r="O152" s="73"/>
      <c r="P152" s="73">
        <f>IFERROR($E152*SUMIF(DAILYLOG!L$27:L$1500,$C152,DAILYLOG!M$27:M$1500),0)</f>
        <v>0</v>
      </c>
      <c r="Q152" s="73"/>
      <c r="R152" s="73"/>
      <c r="S152" s="73">
        <f>IFERROR($E152*SUMIF(DAILYLOG!O$27:O$1500,$C152,DAILYLOG!P$27:P$1500),0)</f>
        <v>0</v>
      </c>
      <c r="T152" s="73"/>
      <c r="U152" s="73"/>
      <c r="V152" s="73">
        <f>IFERROR($E152*SUMIF(DAILYLOG!R$27:R$1500,$C152,DAILYLOG!S$27:S$1500),0)</f>
        <v>0</v>
      </c>
      <c r="W152" s="73"/>
      <c r="X152" s="73"/>
      <c r="Y152" s="73">
        <f>IFERROR($E152*SUMIF(DAILYLOG!U$27:U$1500,$C152,DAILYLOG!V$27:V$1500),0)</f>
        <v>0</v>
      </c>
      <c r="Z152" s="73"/>
      <c r="AA152" s="73"/>
      <c r="AB152" s="73">
        <f>IFERROR($E152*SUMIF(DAILYLOG!X$27:X$1500,$C152,DAILYLOG!Y$27:Y$1500),0)</f>
        <v>0</v>
      </c>
      <c r="AC152" s="73"/>
      <c r="AD152" s="73"/>
      <c r="AE152" s="73">
        <f>IFERROR($E152*SUMIF(DAILYLOG!AA$27:AA$1500,$C152,DAILYLOG!AB$27:AB$1500),0)</f>
        <v>0</v>
      </c>
      <c r="AF152" s="73"/>
      <c r="AG152" s="73"/>
      <c r="AH152" s="73">
        <f>IFERROR($E152*SUMIF(DAILYLOG!AD$27:AD$1500,$C152,DAILYLOG!AE$27:AE$1500),0)</f>
        <v>0</v>
      </c>
      <c r="AI152" s="73"/>
      <c r="AJ152" s="73"/>
      <c r="AK152" s="73">
        <f>IFERROR($E152*SUMIF(DAILYLOG!AG$27:AG$1500,$C152,DAILYLOG!AH$27:AH$1500),0)</f>
        <v>0</v>
      </c>
      <c r="AL152" s="73"/>
      <c r="AM152" s="73"/>
      <c r="AN152" s="73">
        <f>IFERROR($E152*SUMIF(DAILYLOG!AJ$27:AJ$1500,$C152,DAILYLOG!AK$27:AK$1500),0)</f>
        <v>0</v>
      </c>
      <c r="AO152" s="73"/>
      <c r="AP152" s="73"/>
      <c r="AQ152" s="73">
        <f>IFERROR($E152*SUMIF(DAILYLOG!AM$27:AM$1500,$C152,DAILYLOG!AN$27:AN$1500),0)</f>
        <v>0</v>
      </c>
      <c r="AR152" s="73"/>
      <c r="AS152" s="73"/>
      <c r="AT152" s="73">
        <f>IFERROR($E152*SUMIF(DAILYLOG!AP$27:AP$1500,$C152,DAILYLOG!AQ$27:AQ$1500),0)</f>
        <v>0</v>
      </c>
      <c r="AU152" s="73"/>
      <c r="AV152" s="73"/>
      <c r="AW152" s="73">
        <f>IFERROR($E152*SUMIF(DAILYLOG!AS$27:AS$1500,$C152,DAILYLOG!AT$27:AT$1500),0)</f>
        <v>0</v>
      </c>
      <c r="AX152" s="73"/>
      <c r="AY152" s="73"/>
      <c r="AZ152" s="73">
        <f>IFERROR($E152*SUMIF(DAILYLOG!AV$27:AV$1500,$C152,DAILYLOG!AW$27:AW$1500),0)</f>
        <v>0</v>
      </c>
      <c r="BA152" s="73"/>
      <c r="BB152" s="73"/>
      <c r="BC152" s="73">
        <f>IFERROR($E152*SUMIF(DAILYLOG!AY$27:AY$1500,$C152,DAILYLOG!AZ$27:AZ$1500),0)</f>
        <v>0</v>
      </c>
      <c r="BD152" s="73"/>
      <c r="BE152" s="73"/>
      <c r="BF152" s="73">
        <f>IFERROR($E152*SUMIF(DAILYLOG!BB$27:BB$1500,$C152,DAILYLOG!BC$27:BC$1500),0)</f>
        <v>0</v>
      </c>
      <c r="BG152" s="73"/>
      <c r="BH152" s="73"/>
      <c r="BI152" s="73">
        <f>IFERROR($E152*SUMIF(DAILYLOG!BE$27:BE$1500,$C152,DAILYLOG!BF$27:BF$1500),0)</f>
        <v>0</v>
      </c>
      <c r="BJ152" s="73"/>
      <c r="BK152" s="73"/>
      <c r="BL152" s="73">
        <f>IFERROR($E152*SUMIF(DAILYLOG!BH$27:BH$1500,$C152,DAILYLOG!BI$27:BI$1500),0)</f>
        <v>0</v>
      </c>
      <c r="BM152" s="73"/>
      <c r="BN152" s="73"/>
      <c r="BO152" s="73">
        <f>IFERROR($E152*SUMIF(DAILYLOG!BK$27:BK$1500,$C152,DAILYLOG!BL$27:BL$1500),0)</f>
        <v>0</v>
      </c>
      <c r="BP152" s="73"/>
      <c r="BQ152" s="73"/>
      <c r="BR152" s="73">
        <f>IFERROR($E152*SUMIF(DAILYLOG!BN$27:BN$1500,$C152,DAILYLOG!BO$27:BO$1500),0)</f>
        <v>0</v>
      </c>
      <c r="BS152" s="73"/>
      <c r="BT152" s="73"/>
      <c r="BU152" s="73">
        <f>IFERROR($E152*SUMIF(DAILYLOG!BQ$27:BQ$1500,$C152,DAILYLOG!BR$27:BR$1500),0)</f>
        <v>0</v>
      </c>
      <c r="BV152" s="73"/>
      <c r="BW152" s="73"/>
      <c r="BX152" s="73">
        <f>IFERROR($E152*SUMIF(DAILYLOG!BT$27:BT$1500,$C152,DAILYLOG!BU$27:BU$1500),0)</f>
        <v>0</v>
      </c>
      <c r="BY152" s="73"/>
      <c r="BZ152" s="73"/>
      <c r="CA152" s="73">
        <f>IFERROR($E152*SUMIF(DAILYLOG!BW$27:BW$1500,$C152,DAILYLOG!BX$27:BX$1500),0)</f>
        <v>0</v>
      </c>
      <c r="CB152" s="73"/>
      <c r="CC152" s="73"/>
      <c r="CD152" s="73">
        <f>IFERROR($E152*SUMIF(DAILYLOG!BZ$27:BZ$1500,$C152,DAILYLOG!CA$27:CA$1500),0)</f>
        <v>0</v>
      </c>
      <c r="CE152" s="73"/>
      <c r="CF152" s="73"/>
      <c r="CG152" s="73">
        <f>IFERROR($E152*SUMIF(DAILYLOG!CC$27:CC$1500,$C152,DAILYLOG!CD$27:CD$1500),0)</f>
        <v>0</v>
      </c>
      <c r="CH152" s="73"/>
      <c r="CI152" s="73"/>
      <c r="CJ152" s="73">
        <f>IFERROR($E152*SUMIF(DAILYLOG!CF$27:CF$1500,$C152,DAILYLOG!CG$27:CG$1500),0)</f>
        <v>0</v>
      </c>
      <c r="CK152" s="73"/>
      <c r="CL152" s="73"/>
      <c r="CM152" s="73">
        <f>IFERROR($E152*SUMIF(DAILYLOG!CI$27:CI$1500,$C152,DAILYLOG!CJ$27:CJ$1500),0)</f>
        <v>0</v>
      </c>
      <c r="CN152" s="73"/>
      <c r="CO152" s="73"/>
      <c r="CP152" s="73">
        <f>IFERROR($E152*SUMIF(DAILYLOG!CL$27:CL$1500,$C152,DAILYLOG!CM$27:CM$1500),0)</f>
        <v>0</v>
      </c>
      <c r="CQ152" s="73"/>
      <c r="CR152" s="73"/>
      <c r="CS152" s="73">
        <f>IFERROR($E152*SUMIF(DAILYLOG!CO$27:CO$1500,$C152,DAILYLOG!CP$27:CP$1500),0)</f>
        <v>0</v>
      </c>
      <c r="CT152" s="14"/>
    </row>
    <row r="153" spans="2:98" ht="16.5" customHeight="1" outlineLevel="1">
      <c r="B153" s="13"/>
      <c r="C153" s="143" t="s">
        <v>548</v>
      </c>
      <c r="D153" s="28" t="s">
        <v>8</v>
      </c>
      <c r="E153" s="65">
        <v>1</v>
      </c>
      <c r="F153" s="46">
        <f t="shared" ref="F153:F170" si="14">IFERROR(SUM(G153:CS153),0)</f>
        <v>3</v>
      </c>
      <c r="G153" s="73">
        <f>IFERROR($E153*SUMIF(DAILYLOG!C$27:C$1500,$C153,DAILYLOG!D$27:D$1500),0)</f>
        <v>0</v>
      </c>
      <c r="H153" s="73"/>
      <c r="I153" s="73"/>
      <c r="J153" s="73">
        <f>IFERROR($E153*SUMIF(DAILYLOG!F$27:F$1500,$C153,DAILYLOG!G$27:G$1500),0)</f>
        <v>1</v>
      </c>
      <c r="K153" s="73"/>
      <c r="L153" s="73"/>
      <c r="M153" s="73">
        <f>IFERROR($E153*SUMIF(DAILYLOG!I$27:I$1500,$C153,DAILYLOG!J$27:J$1500),0)</f>
        <v>0</v>
      </c>
      <c r="N153" s="73"/>
      <c r="O153" s="73"/>
      <c r="P153" s="73">
        <f>IFERROR($E153*SUMIF(DAILYLOG!L$27:L$1500,$C153,DAILYLOG!M$27:M$1500),0)</f>
        <v>0</v>
      </c>
      <c r="Q153" s="73"/>
      <c r="R153" s="73"/>
      <c r="S153" s="73">
        <f>IFERROR($E153*SUMIF(DAILYLOG!O$27:O$1500,$C153,DAILYLOG!P$27:P$1500),0)</f>
        <v>0</v>
      </c>
      <c r="T153" s="73"/>
      <c r="U153" s="73"/>
      <c r="V153" s="73">
        <f>IFERROR($E153*SUMIF(DAILYLOG!R$27:R$1500,$C153,DAILYLOG!S$27:S$1500),0)</f>
        <v>0</v>
      </c>
      <c r="W153" s="73"/>
      <c r="X153" s="73"/>
      <c r="Y153" s="73">
        <f>IFERROR($E153*SUMIF(DAILYLOG!U$27:U$1500,$C153,DAILYLOG!V$27:V$1500),0)</f>
        <v>0</v>
      </c>
      <c r="Z153" s="73"/>
      <c r="AA153" s="73"/>
      <c r="AB153" s="73">
        <f>IFERROR($E153*SUMIF(DAILYLOG!X$27:X$1500,$C153,DAILYLOG!Y$27:Y$1500),0)</f>
        <v>0</v>
      </c>
      <c r="AC153" s="73"/>
      <c r="AD153" s="73"/>
      <c r="AE153" s="73">
        <f>IFERROR($E153*SUMIF(DAILYLOG!AA$27:AA$1500,$C153,DAILYLOG!AB$27:AB$1500),0)</f>
        <v>0</v>
      </c>
      <c r="AF153" s="73"/>
      <c r="AG153" s="73"/>
      <c r="AH153" s="73">
        <f>IFERROR($E153*SUMIF(DAILYLOG!AD$27:AD$1500,$C153,DAILYLOG!AE$27:AE$1500),0)</f>
        <v>1</v>
      </c>
      <c r="AI153" s="73"/>
      <c r="AJ153" s="73"/>
      <c r="AK153" s="73">
        <f>IFERROR($E153*SUMIF(DAILYLOG!AG$27:AG$1500,$C153,DAILYLOG!AH$27:AH$1500),0)</f>
        <v>0</v>
      </c>
      <c r="AL153" s="73"/>
      <c r="AM153" s="73"/>
      <c r="AN153" s="73">
        <f>IFERROR($E153*SUMIF(DAILYLOG!AJ$27:AJ$1500,$C153,DAILYLOG!AK$27:AK$1500),0)</f>
        <v>0</v>
      </c>
      <c r="AO153" s="73"/>
      <c r="AP153" s="73"/>
      <c r="AQ153" s="73">
        <f>IFERROR($E153*SUMIF(DAILYLOG!AM$27:AM$1500,$C153,DAILYLOG!AN$27:AN$1500),0)</f>
        <v>0</v>
      </c>
      <c r="AR153" s="73"/>
      <c r="AS153" s="73"/>
      <c r="AT153" s="73">
        <f>IFERROR($E153*SUMIF(DAILYLOG!AP$27:AP$1500,$C153,DAILYLOG!AQ$27:AQ$1500),0)</f>
        <v>0</v>
      </c>
      <c r="AU153" s="73"/>
      <c r="AV153" s="73"/>
      <c r="AW153" s="73">
        <f>IFERROR($E153*SUMIF(DAILYLOG!AS$27:AS$1500,$C153,DAILYLOG!AT$27:AT$1500),0)</f>
        <v>0</v>
      </c>
      <c r="AX153" s="73"/>
      <c r="AY153" s="73"/>
      <c r="AZ153" s="73">
        <f>IFERROR($E153*SUMIF(DAILYLOG!AV$27:AV$1500,$C153,DAILYLOG!AW$27:AW$1500),0)</f>
        <v>0</v>
      </c>
      <c r="BA153" s="73"/>
      <c r="BB153" s="73"/>
      <c r="BC153" s="73">
        <f>IFERROR($E153*SUMIF(DAILYLOG!AY$27:AY$1500,$C153,DAILYLOG!AZ$27:AZ$1500),0)</f>
        <v>0</v>
      </c>
      <c r="BD153" s="73"/>
      <c r="BE153" s="73"/>
      <c r="BF153" s="73">
        <f>IFERROR($E153*SUMIF(DAILYLOG!BB$27:BB$1500,$C153,DAILYLOG!BC$27:BC$1500),0)</f>
        <v>0</v>
      </c>
      <c r="BG153" s="73"/>
      <c r="BH153" s="73"/>
      <c r="BI153" s="73">
        <f>IFERROR($E153*SUMIF(DAILYLOG!BE$27:BE$1500,$C153,DAILYLOG!BF$27:BF$1500),0)</f>
        <v>0</v>
      </c>
      <c r="BJ153" s="73"/>
      <c r="BK153" s="73"/>
      <c r="BL153" s="73">
        <f>IFERROR($E153*SUMIF(DAILYLOG!BH$27:BH$1500,$C153,DAILYLOG!BI$27:BI$1500),0)</f>
        <v>0</v>
      </c>
      <c r="BM153" s="73"/>
      <c r="BN153" s="73"/>
      <c r="BO153" s="73">
        <f>IFERROR($E153*SUMIF(DAILYLOG!BK$27:BK$1500,$C153,DAILYLOG!BL$27:BL$1500),0)</f>
        <v>0</v>
      </c>
      <c r="BP153" s="73"/>
      <c r="BQ153" s="73"/>
      <c r="BR153" s="73">
        <f>IFERROR($E153*SUMIF(DAILYLOG!BN$27:BN$1500,$C153,DAILYLOG!BO$27:BO$1500),0)</f>
        <v>0</v>
      </c>
      <c r="BS153" s="73"/>
      <c r="BT153" s="73"/>
      <c r="BU153" s="73">
        <f>IFERROR($E153*SUMIF(DAILYLOG!BQ$27:BQ$1500,$C153,DAILYLOG!BR$27:BR$1500),0)</f>
        <v>0</v>
      </c>
      <c r="BV153" s="73"/>
      <c r="BW153" s="73"/>
      <c r="BX153" s="73">
        <f>IFERROR($E153*SUMIF(DAILYLOG!BT$27:BT$1500,$C153,DAILYLOG!BU$27:BU$1500),0)</f>
        <v>0</v>
      </c>
      <c r="BY153" s="73"/>
      <c r="BZ153" s="73"/>
      <c r="CA153" s="73">
        <f>IFERROR($E153*SUMIF(DAILYLOG!BW$27:BW$1500,$C153,DAILYLOG!BX$27:BX$1500),0)</f>
        <v>1</v>
      </c>
      <c r="CB153" s="73"/>
      <c r="CC153" s="73"/>
      <c r="CD153" s="73">
        <f>IFERROR($E153*SUMIF(DAILYLOG!BZ$27:BZ$1500,$C153,DAILYLOG!CA$27:CA$1500),0)</f>
        <v>0</v>
      </c>
      <c r="CE153" s="73"/>
      <c r="CF153" s="73"/>
      <c r="CG153" s="73">
        <f>IFERROR($E153*SUMIF(DAILYLOG!CC$27:CC$1500,$C153,DAILYLOG!CD$27:CD$1500),0)</f>
        <v>0</v>
      </c>
      <c r="CH153" s="73"/>
      <c r="CI153" s="73"/>
      <c r="CJ153" s="73">
        <f>IFERROR($E153*SUMIF(DAILYLOG!CF$27:CF$1500,$C153,DAILYLOG!CG$27:CG$1500),0)</f>
        <v>0</v>
      </c>
      <c r="CK153" s="73"/>
      <c r="CL153" s="73"/>
      <c r="CM153" s="73">
        <f>IFERROR($E153*SUMIF(DAILYLOG!CI$27:CI$1500,$C153,DAILYLOG!CJ$27:CJ$1500),0)</f>
        <v>0</v>
      </c>
      <c r="CN153" s="73"/>
      <c r="CO153" s="73"/>
      <c r="CP153" s="73">
        <f>IFERROR($E153*SUMIF(DAILYLOG!CL$27:CL$1500,$C153,DAILYLOG!CM$27:CM$1500),0)</f>
        <v>0</v>
      </c>
      <c r="CQ153" s="73"/>
      <c r="CR153" s="73"/>
      <c r="CS153" s="73">
        <f>IFERROR($E153*SUMIF(DAILYLOG!CO$27:CO$1500,$C153,DAILYLOG!CP$27:CP$1500),0)</f>
        <v>0</v>
      </c>
      <c r="CT153" s="14"/>
    </row>
    <row r="154" spans="2:98" ht="16.5" customHeight="1" outlineLevel="1">
      <c r="B154" s="13"/>
      <c r="C154" s="143" t="s">
        <v>546</v>
      </c>
      <c r="D154" s="28" t="s">
        <v>8</v>
      </c>
      <c r="E154" s="65">
        <v>1</v>
      </c>
      <c r="F154" s="46">
        <f t="shared" si="14"/>
        <v>27</v>
      </c>
      <c r="G154" s="73">
        <f>IFERROR($E154*SUMIF(DAILYLOG!C$27:C$1500,$C154,DAILYLOG!D$27:D$1500),0)</f>
        <v>3</v>
      </c>
      <c r="H154" s="73"/>
      <c r="I154" s="73"/>
      <c r="J154" s="73">
        <f>IFERROR($E154*SUMIF(DAILYLOG!F$27:F$1500,$C154,DAILYLOG!G$27:G$1500),0)</f>
        <v>2</v>
      </c>
      <c r="K154" s="73"/>
      <c r="L154" s="73"/>
      <c r="M154" s="73">
        <f>IFERROR($E154*SUMIF(DAILYLOG!I$27:I$1500,$C154,DAILYLOG!J$27:J$1500),0)</f>
        <v>1</v>
      </c>
      <c r="N154" s="73"/>
      <c r="O154" s="73"/>
      <c r="P154" s="73">
        <f>IFERROR($E154*SUMIF(DAILYLOG!L$27:L$1500,$C154,DAILYLOG!M$27:M$1500),0)</f>
        <v>7</v>
      </c>
      <c r="Q154" s="73"/>
      <c r="R154" s="73"/>
      <c r="S154" s="73">
        <f>IFERROR($E154*SUMIF(DAILYLOG!O$27:O$1500,$C154,DAILYLOG!P$27:P$1500),0)</f>
        <v>0</v>
      </c>
      <c r="T154" s="73"/>
      <c r="U154" s="73"/>
      <c r="V154" s="73">
        <f>IFERROR($E154*SUMIF(DAILYLOG!R$27:R$1500,$C154,DAILYLOG!S$27:S$1500),0)</f>
        <v>0</v>
      </c>
      <c r="W154" s="73"/>
      <c r="X154" s="73"/>
      <c r="Y154" s="73">
        <f>IFERROR($E154*SUMIF(DAILYLOG!U$27:U$1500,$C154,DAILYLOG!V$27:V$1500),0)</f>
        <v>0</v>
      </c>
      <c r="Z154" s="73"/>
      <c r="AA154" s="73"/>
      <c r="AB154" s="73">
        <f>IFERROR($E154*SUMIF(DAILYLOG!X$27:X$1500,$C154,DAILYLOG!Y$27:Y$1500),0)</f>
        <v>0</v>
      </c>
      <c r="AC154" s="73"/>
      <c r="AD154" s="73"/>
      <c r="AE154" s="73">
        <f>IFERROR($E154*SUMIF(DAILYLOG!AA$27:AA$1500,$C154,DAILYLOG!AB$27:AB$1500),0)</f>
        <v>0</v>
      </c>
      <c r="AF154" s="73"/>
      <c r="AG154" s="73"/>
      <c r="AH154" s="73">
        <f>IFERROR($E154*SUMIF(DAILYLOG!AD$27:AD$1500,$C154,DAILYLOG!AE$27:AE$1500),0)</f>
        <v>0</v>
      </c>
      <c r="AI154" s="73"/>
      <c r="AJ154" s="73"/>
      <c r="AK154" s="73">
        <f>IFERROR($E154*SUMIF(DAILYLOG!AG$27:AG$1500,$C154,DAILYLOG!AH$27:AH$1500),0)</f>
        <v>2</v>
      </c>
      <c r="AL154" s="73"/>
      <c r="AM154" s="73"/>
      <c r="AN154" s="73">
        <f>IFERROR($E154*SUMIF(DAILYLOG!AJ$27:AJ$1500,$C154,DAILYLOG!AK$27:AK$1500),0)</f>
        <v>0</v>
      </c>
      <c r="AO154" s="73"/>
      <c r="AP154" s="73"/>
      <c r="AQ154" s="73">
        <f>IFERROR($E154*SUMIF(DAILYLOG!AM$27:AM$1500,$C154,DAILYLOG!AN$27:AN$1500),0)</f>
        <v>1</v>
      </c>
      <c r="AR154" s="73"/>
      <c r="AS154" s="73"/>
      <c r="AT154" s="73">
        <f>IFERROR($E154*SUMIF(DAILYLOG!AP$27:AP$1500,$C154,DAILYLOG!AQ$27:AQ$1500),0)</f>
        <v>1</v>
      </c>
      <c r="AU154" s="73"/>
      <c r="AV154" s="73"/>
      <c r="AW154" s="73">
        <f>IFERROR($E154*SUMIF(DAILYLOG!AS$27:AS$1500,$C154,DAILYLOG!AT$27:AT$1500),0)</f>
        <v>0</v>
      </c>
      <c r="AX154" s="73"/>
      <c r="AY154" s="73"/>
      <c r="AZ154" s="73">
        <f>IFERROR($E154*SUMIF(DAILYLOG!AV$27:AV$1500,$C154,DAILYLOG!AW$27:AW$1500),0)</f>
        <v>0</v>
      </c>
      <c r="BA154" s="73"/>
      <c r="BB154" s="73"/>
      <c r="BC154" s="73">
        <f>IFERROR($E154*SUMIF(DAILYLOG!AY$27:AY$1500,$C154,DAILYLOG!AZ$27:AZ$1500),0)</f>
        <v>2</v>
      </c>
      <c r="BD154" s="73"/>
      <c r="BE154" s="73"/>
      <c r="BF154" s="73">
        <f>IFERROR($E154*SUMIF(DAILYLOG!BB$27:BB$1500,$C154,DAILYLOG!BC$27:BC$1500),0)</f>
        <v>0</v>
      </c>
      <c r="BG154" s="73"/>
      <c r="BH154" s="73"/>
      <c r="BI154" s="73">
        <f>IFERROR($E154*SUMIF(DAILYLOG!BE$27:BE$1500,$C154,DAILYLOG!BF$27:BF$1500),0)</f>
        <v>0</v>
      </c>
      <c r="BJ154" s="73"/>
      <c r="BK154" s="73"/>
      <c r="BL154" s="73">
        <f>IFERROR($E154*SUMIF(DAILYLOG!BH$27:BH$1500,$C154,DAILYLOG!BI$27:BI$1500),0)</f>
        <v>0</v>
      </c>
      <c r="BM154" s="73"/>
      <c r="BN154" s="73"/>
      <c r="BO154" s="73">
        <f>IFERROR($E154*SUMIF(DAILYLOG!BK$27:BK$1500,$C154,DAILYLOG!BL$27:BL$1500),0)</f>
        <v>0</v>
      </c>
      <c r="BP154" s="73"/>
      <c r="BQ154" s="73"/>
      <c r="BR154" s="73">
        <f>IFERROR($E154*SUMIF(DAILYLOG!BN$27:BN$1500,$C154,DAILYLOG!BO$27:BO$1500),0)</f>
        <v>0</v>
      </c>
      <c r="BS154" s="73"/>
      <c r="BT154" s="73"/>
      <c r="BU154" s="73">
        <f>IFERROR($E154*SUMIF(DAILYLOG!BQ$27:BQ$1500,$C154,DAILYLOG!BR$27:BR$1500),0)</f>
        <v>0</v>
      </c>
      <c r="BV154" s="73"/>
      <c r="BW154" s="73"/>
      <c r="BX154" s="73">
        <f>IFERROR($E154*SUMIF(DAILYLOG!BT$27:BT$1500,$C154,DAILYLOG!BU$27:BU$1500),0)</f>
        <v>2</v>
      </c>
      <c r="BY154" s="73"/>
      <c r="BZ154" s="73"/>
      <c r="CA154" s="73">
        <f>IFERROR($E154*SUMIF(DAILYLOG!BW$27:BW$1500,$C154,DAILYLOG!BX$27:BX$1500),0)</f>
        <v>6</v>
      </c>
      <c r="CB154" s="73"/>
      <c r="CC154" s="73"/>
      <c r="CD154" s="73">
        <f>IFERROR($E154*SUMIF(DAILYLOG!BZ$27:BZ$1500,$C154,DAILYLOG!CA$27:CA$1500),0)</f>
        <v>0</v>
      </c>
      <c r="CE154" s="73"/>
      <c r="CF154" s="73"/>
      <c r="CG154" s="73">
        <f>IFERROR($E154*SUMIF(DAILYLOG!CC$27:CC$1500,$C154,DAILYLOG!CD$27:CD$1500),0)</f>
        <v>0</v>
      </c>
      <c r="CH154" s="73"/>
      <c r="CI154" s="73"/>
      <c r="CJ154" s="73">
        <f>IFERROR($E154*SUMIF(DAILYLOG!CF$27:CF$1500,$C154,DAILYLOG!CG$27:CG$1500),0)</f>
        <v>0</v>
      </c>
      <c r="CK154" s="73"/>
      <c r="CL154" s="73"/>
      <c r="CM154" s="73">
        <f>IFERROR($E154*SUMIF(DAILYLOG!CI$27:CI$1500,$C154,DAILYLOG!CJ$27:CJ$1500),0)</f>
        <v>0</v>
      </c>
      <c r="CN154" s="73"/>
      <c r="CO154" s="73"/>
      <c r="CP154" s="73">
        <f>IFERROR($E154*SUMIF(DAILYLOG!CL$27:CL$1500,$C154,DAILYLOG!CM$27:CM$1500),0)</f>
        <v>0</v>
      </c>
      <c r="CQ154" s="73"/>
      <c r="CR154" s="73"/>
      <c r="CS154" s="73">
        <f>IFERROR($E154*SUMIF(DAILYLOG!CO$27:CO$1500,$C154,DAILYLOG!CP$27:CP$1500),0)</f>
        <v>0</v>
      </c>
      <c r="CT154" s="14"/>
    </row>
    <row r="155" spans="2:98" ht="16.5" customHeight="1" outlineLevel="1">
      <c r="B155" s="13"/>
      <c r="C155" s="143" t="s">
        <v>552</v>
      </c>
      <c r="D155" s="28" t="s">
        <v>8</v>
      </c>
      <c r="E155" s="65">
        <v>1</v>
      </c>
      <c r="F155" s="46">
        <f t="shared" si="14"/>
        <v>18</v>
      </c>
      <c r="G155" s="73">
        <f>IFERROR($E155*SUMIF(DAILYLOG!C$27:C$1500,$C155,DAILYLOG!D$27:D$1500),0)</f>
        <v>0</v>
      </c>
      <c r="H155" s="73"/>
      <c r="I155" s="73"/>
      <c r="J155" s="73">
        <f>IFERROR($E155*SUMIF(DAILYLOG!F$27:F$1500,$C155,DAILYLOG!G$27:G$1500),0)</f>
        <v>0</v>
      </c>
      <c r="K155" s="73"/>
      <c r="L155" s="73"/>
      <c r="M155" s="73">
        <f>IFERROR($E155*SUMIF(DAILYLOG!I$27:I$1500,$C155,DAILYLOG!J$27:J$1500),0)</f>
        <v>0</v>
      </c>
      <c r="N155" s="73"/>
      <c r="O155" s="73"/>
      <c r="P155" s="73">
        <f>IFERROR($E155*SUMIF(DAILYLOG!L$27:L$1500,$C155,DAILYLOG!M$27:M$1500),0)</f>
        <v>0</v>
      </c>
      <c r="Q155" s="73"/>
      <c r="R155" s="73"/>
      <c r="S155" s="73">
        <f>IFERROR($E155*SUMIF(DAILYLOG!O$27:O$1500,$C155,DAILYLOG!P$27:P$1500),0)</f>
        <v>0</v>
      </c>
      <c r="T155" s="73"/>
      <c r="U155" s="73"/>
      <c r="V155" s="73">
        <f>IFERROR($E155*SUMIF(DAILYLOG!R$27:R$1500,$C155,DAILYLOG!S$27:S$1500),0)</f>
        <v>0</v>
      </c>
      <c r="W155" s="73"/>
      <c r="X155" s="73"/>
      <c r="Y155" s="73">
        <f>IFERROR($E155*SUMIF(DAILYLOG!U$27:U$1500,$C155,DAILYLOG!V$27:V$1500),0)</f>
        <v>0</v>
      </c>
      <c r="Z155" s="73"/>
      <c r="AA155" s="73"/>
      <c r="AB155" s="73">
        <f>IFERROR($E155*SUMIF(DAILYLOG!X$27:X$1500,$C155,DAILYLOG!Y$27:Y$1500),0)</f>
        <v>0</v>
      </c>
      <c r="AC155" s="73"/>
      <c r="AD155" s="73"/>
      <c r="AE155" s="73">
        <f>IFERROR($E155*SUMIF(DAILYLOG!AA$27:AA$1500,$C155,DAILYLOG!AB$27:AB$1500),0)</f>
        <v>0</v>
      </c>
      <c r="AF155" s="73"/>
      <c r="AG155" s="73"/>
      <c r="AH155" s="73">
        <f>IFERROR($E155*SUMIF(DAILYLOG!AD$27:AD$1500,$C155,DAILYLOG!AE$27:AE$1500),0)</f>
        <v>0</v>
      </c>
      <c r="AI155" s="73"/>
      <c r="AJ155" s="73"/>
      <c r="AK155" s="73">
        <f>IFERROR($E155*SUMIF(DAILYLOG!AG$27:AG$1500,$C155,DAILYLOG!AH$27:AH$1500),0)</f>
        <v>8</v>
      </c>
      <c r="AL155" s="73"/>
      <c r="AM155" s="73"/>
      <c r="AN155" s="73">
        <f>IFERROR($E155*SUMIF(DAILYLOG!AJ$27:AJ$1500,$C155,DAILYLOG!AK$27:AK$1500),0)</f>
        <v>0</v>
      </c>
      <c r="AO155" s="73"/>
      <c r="AP155" s="73"/>
      <c r="AQ155" s="73">
        <f>IFERROR($E155*SUMIF(DAILYLOG!AM$27:AM$1500,$C155,DAILYLOG!AN$27:AN$1500),0)</f>
        <v>0</v>
      </c>
      <c r="AR155" s="73"/>
      <c r="AS155" s="73"/>
      <c r="AT155" s="73">
        <f>IFERROR($E155*SUMIF(DAILYLOG!AP$27:AP$1500,$C155,DAILYLOG!AQ$27:AQ$1500),0)</f>
        <v>0</v>
      </c>
      <c r="AU155" s="73"/>
      <c r="AV155" s="73"/>
      <c r="AW155" s="73">
        <f>IFERROR($E155*SUMIF(DAILYLOG!AS$27:AS$1500,$C155,DAILYLOG!AT$27:AT$1500),0)</f>
        <v>0</v>
      </c>
      <c r="AX155" s="73"/>
      <c r="AY155" s="73"/>
      <c r="AZ155" s="73">
        <f>IFERROR($E155*SUMIF(DAILYLOG!AV$27:AV$1500,$C155,DAILYLOG!AW$27:AW$1500),0)</f>
        <v>0</v>
      </c>
      <c r="BA155" s="73"/>
      <c r="BB155" s="73"/>
      <c r="BC155" s="73">
        <f>IFERROR($E155*SUMIF(DAILYLOG!AY$27:AY$1500,$C155,DAILYLOG!AZ$27:AZ$1500),0)</f>
        <v>0</v>
      </c>
      <c r="BD155" s="73"/>
      <c r="BE155" s="73"/>
      <c r="BF155" s="73">
        <f>IFERROR($E155*SUMIF(DAILYLOG!BB$27:BB$1500,$C155,DAILYLOG!BC$27:BC$1500),0)</f>
        <v>6</v>
      </c>
      <c r="BG155" s="73"/>
      <c r="BH155" s="73"/>
      <c r="BI155" s="73">
        <f>IFERROR($E155*SUMIF(DAILYLOG!BE$27:BE$1500,$C155,DAILYLOG!BF$27:BF$1500),0)</f>
        <v>0</v>
      </c>
      <c r="BJ155" s="73"/>
      <c r="BK155" s="73"/>
      <c r="BL155" s="73">
        <f>IFERROR($E155*SUMIF(DAILYLOG!BH$27:BH$1500,$C155,DAILYLOG!BI$27:BI$1500),0)</f>
        <v>0</v>
      </c>
      <c r="BM155" s="73"/>
      <c r="BN155" s="73"/>
      <c r="BO155" s="73">
        <f>IFERROR($E155*SUMIF(DAILYLOG!BK$27:BK$1500,$C155,DAILYLOG!BL$27:BL$1500),0)</f>
        <v>0</v>
      </c>
      <c r="BP155" s="73"/>
      <c r="BQ155" s="73"/>
      <c r="BR155" s="73">
        <f>IFERROR($E155*SUMIF(DAILYLOG!BN$27:BN$1500,$C155,DAILYLOG!BO$27:BO$1500),0)</f>
        <v>0</v>
      </c>
      <c r="BS155" s="73"/>
      <c r="BT155" s="73"/>
      <c r="BU155" s="73">
        <f>IFERROR($E155*SUMIF(DAILYLOG!BQ$27:BQ$1500,$C155,DAILYLOG!BR$27:BR$1500),0)</f>
        <v>0</v>
      </c>
      <c r="BV155" s="73"/>
      <c r="BW155" s="73"/>
      <c r="BX155" s="73">
        <f>IFERROR($E155*SUMIF(DAILYLOG!BT$27:BT$1500,$C155,DAILYLOG!BU$27:BU$1500),0)</f>
        <v>0</v>
      </c>
      <c r="BY155" s="73"/>
      <c r="BZ155" s="73"/>
      <c r="CA155" s="73">
        <f>IFERROR($E155*SUMIF(DAILYLOG!BW$27:BW$1500,$C155,DAILYLOG!BX$27:BX$1500),0)</f>
        <v>4</v>
      </c>
      <c r="CB155" s="73"/>
      <c r="CC155" s="73"/>
      <c r="CD155" s="73">
        <f>IFERROR($E155*SUMIF(DAILYLOG!BZ$27:BZ$1500,$C155,DAILYLOG!CA$27:CA$1500),0)</f>
        <v>0</v>
      </c>
      <c r="CE155" s="73"/>
      <c r="CF155" s="73"/>
      <c r="CG155" s="73">
        <f>IFERROR($E155*SUMIF(DAILYLOG!CC$27:CC$1500,$C155,DAILYLOG!CD$27:CD$1500),0)</f>
        <v>0</v>
      </c>
      <c r="CH155" s="73"/>
      <c r="CI155" s="73"/>
      <c r="CJ155" s="73">
        <f>IFERROR($E155*SUMIF(DAILYLOG!CF$27:CF$1500,$C155,DAILYLOG!CG$27:CG$1500),0)</f>
        <v>0</v>
      </c>
      <c r="CK155" s="73"/>
      <c r="CL155" s="73"/>
      <c r="CM155" s="73">
        <f>IFERROR($E155*SUMIF(DAILYLOG!CI$27:CI$1500,$C155,DAILYLOG!CJ$27:CJ$1500),0)</f>
        <v>0</v>
      </c>
      <c r="CN155" s="73"/>
      <c r="CO155" s="73"/>
      <c r="CP155" s="73">
        <f>IFERROR($E155*SUMIF(DAILYLOG!CL$27:CL$1500,$C155,DAILYLOG!CM$27:CM$1500),0)</f>
        <v>0</v>
      </c>
      <c r="CQ155" s="73"/>
      <c r="CR155" s="73"/>
      <c r="CS155" s="73">
        <f>IFERROR($E155*SUMIF(DAILYLOG!CO$27:CO$1500,$C155,DAILYLOG!CP$27:CP$1500),0)</f>
        <v>0</v>
      </c>
      <c r="CT155" s="14"/>
    </row>
    <row r="156" spans="2:98" ht="16.5" customHeight="1" outlineLevel="1">
      <c r="B156" s="13"/>
      <c r="C156" s="143" t="s">
        <v>630</v>
      </c>
      <c r="D156" s="28" t="s">
        <v>8</v>
      </c>
      <c r="E156" s="65">
        <v>1</v>
      </c>
      <c r="F156" s="46">
        <f t="shared" si="14"/>
        <v>0</v>
      </c>
      <c r="G156" s="73">
        <f>IFERROR($E156*SUMIF(DAILYLOG!C$27:C$1500,$C156,DAILYLOG!D$27:D$1500),0)</f>
        <v>0</v>
      </c>
      <c r="H156" s="73"/>
      <c r="I156" s="73"/>
      <c r="J156" s="73">
        <f>IFERROR($E156*SUMIF(DAILYLOG!F$27:F$1500,$C156,DAILYLOG!G$27:G$1500),0)</f>
        <v>0</v>
      </c>
      <c r="K156" s="73"/>
      <c r="L156" s="73"/>
      <c r="M156" s="73">
        <f>IFERROR($E156*SUMIF(DAILYLOG!I$27:I$1500,$C156,DAILYLOG!J$27:J$1500),0)</f>
        <v>0</v>
      </c>
      <c r="N156" s="73"/>
      <c r="O156" s="73"/>
      <c r="P156" s="73">
        <f>IFERROR($E156*SUMIF(DAILYLOG!L$27:L$1500,$C156,DAILYLOG!M$27:M$1500),0)</f>
        <v>0</v>
      </c>
      <c r="Q156" s="73"/>
      <c r="R156" s="73"/>
      <c r="S156" s="73">
        <f>IFERROR($E156*SUMIF(DAILYLOG!O$27:O$1500,$C156,DAILYLOG!P$27:P$1500),0)</f>
        <v>0</v>
      </c>
      <c r="T156" s="73"/>
      <c r="U156" s="73"/>
      <c r="V156" s="73">
        <f>IFERROR($E156*SUMIF(DAILYLOG!R$27:R$1500,$C156,DAILYLOG!S$27:S$1500),0)</f>
        <v>0</v>
      </c>
      <c r="W156" s="73"/>
      <c r="X156" s="73"/>
      <c r="Y156" s="73">
        <f>IFERROR($E156*SUMIF(DAILYLOG!U$27:U$1500,$C156,DAILYLOG!V$27:V$1500),0)</f>
        <v>0</v>
      </c>
      <c r="Z156" s="73"/>
      <c r="AA156" s="73"/>
      <c r="AB156" s="73">
        <f>IFERROR($E156*SUMIF(DAILYLOG!X$27:X$1500,$C156,DAILYLOG!Y$27:Y$1500),0)</f>
        <v>0</v>
      </c>
      <c r="AC156" s="73"/>
      <c r="AD156" s="73"/>
      <c r="AE156" s="73">
        <f>IFERROR($E156*SUMIF(DAILYLOG!AA$27:AA$1500,$C156,DAILYLOG!AB$27:AB$1500),0)</f>
        <v>0</v>
      </c>
      <c r="AF156" s="73"/>
      <c r="AG156" s="73"/>
      <c r="AH156" s="73">
        <f>IFERROR($E156*SUMIF(DAILYLOG!AD$27:AD$1500,$C156,DAILYLOG!AE$27:AE$1500),0)</f>
        <v>0</v>
      </c>
      <c r="AI156" s="73"/>
      <c r="AJ156" s="73"/>
      <c r="AK156" s="73">
        <f>IFERROR($E156*SUMIF(DAILYLOG!AG$27:AG$1500,$C156,DAILYLOG!AH$27:AH$1500),0)</f>
        <v>0</v>
      </c>
      <c r="AL156" s="73"/>
      <c r="AM156" s="73"/>
      <c r="AN156" s="73">
        <f>IFERROR($E156*SUMIF(DAILYLOG!AJ$27:AJ$1500,$C156,DAILYLOG!AK$27:AK$1500),0)</f>
        <v>0</v>
      </c>
      <c r="AO156" s="73"/>
      <c r="AP156" s="73"/>
      <c r="AQ156" s="73">
        <f>IFERROR($E156*SUMIF(DAILYLOG!AM$27:AM$1500,$C156,DAILYLOG!AN$27:AN$1500),0)</f>
        <v>0</v>
      </c>
      <c r="AR156" s="73"/>
      <c r="AS156" s="73"/>
      <c r="AT156" s="73">
        <f>IFERROR($E156*SUMIF(DAILYLOG!AP$27:AP$1500,$C156,DAILYLOG!AQ$27:AQ$1500),0)</f>
        <v>0</v>
      </c>
      <c r="AU156" s="73"/>
      <c r="AV156" s="73"/>
      <c r="AW156" s="73">
        <f>IFERROR($E156*SUMIF(DAILYLOG!AS$27:AS$1500,$C156,DAILYLOG!AT$27:AT$1500),0)</f>
        <v>0</v>
      </c>
      <c r="AX156" s="73"/>
      <c r="AY156" s="73"/>
      <c r="AZ156" s="73">
        <f>IFERROR($E156*SUMIF(DAILYLOG!AV$27:AV$1500,$C156,DAILYLOG!AW$27:AW$1500),0)</f>
        <v>0</v>
      </c>
      <c r="BA156" s="73"/>
      <c r="BB156" s="73"/>
      <c r="BC156" s="73">
        <f>IFERROR($E156*SUMIF(DAILYLOG!AY$27:AY$1500,$C156,DAILYLOG!AZ$27:AZ$1500),0)</f>
        <v>0</v>
      </c>
      <c r="BD156" s="73"/>
      <c r="BE156" s="73"/>
      <c r="BF156" s="73">
        <f>IFERROR($E156*SUMIF(DAILYLOG!BB$27:BB$1500,$C156,DAILYLOG!BC$27:BC$1500),0)</f>
        <v>0</v>
      </c>
      <c r="BG156" s="73"/>
      <c r="BH156" s="73"/>
      <c r="BI156" s="73">
        <f>IFERROR($E156*SUMIF(DAILYLOG!BE$27:BE$1500,$C156,DAILYLOG!BF$27:BF$1500),0)</f>
        <v>0</v>
      </c>
      <c r="BJ156" s="73"/>
      <c r="BK156" s="73"/>
      <c r="BL156" s="73">
        <f>IFERROR($E156*SUMIF(DAILYLOG!BH$27:BH$1500,$C156,DAILYLOG!BI$27:BI$1500),0)</f>
        <v>0</v>
      </c>
      <c r="BM156" s="73"/>
      <c r="BN156" s="73"/>
      <c r="BO156" s="73">
        <f>IFERROR($E156*SUMIF(DAILYLOG!BK$27:BK$1500,$C156,DAILYLOG!BL$27:BL$1500),0)</f>
        <v>0</v>
      </c>
      <c r="BP156" s="73"/>
      <c r="BQ156" s="73"/>
      <c r="BR156" s="73">
        <f>IFERROR($E156*SUMIF(DAILYLOG!BN$27:BN$1500,$C156,DAILYLOG!BO$27:BO$1500),0)</f>
        <v>0</v>
      </c>
      <c r="BS156" s="73"/>
      <c r="BT156" s="73"/>
      <c r="BU156" s="73">
        <f>IFERROR($E156*SUMIF(DAILYLOG!BQ$27:BQ$1500,$C156,DAILYLOG!BR$27:BR$1500),0)</f>
        <v>0</v>
      </c>
      <c r="BV156" s="73"/>
      <c r="BW156" s="73"/>
      <c r="BX156" s="73">
        <f>IFERROR($E156*SUMIF(DAILYLOG!BT$27:BT$1500,$C156,DAILYLOG!BU$27:BU$1500),0)</f>
        <v>0</v>
      </c>
      <c r="BY156" s="73"/>
      <c r="BZ156" s="73"/>
      <c r="CA156" s="73">
        <f>IFERROR($E156*SUMIF(DAILYLOG!BW$27:BW$1500,$C156,DAILYLOG!BX$27:BX$1500),0)</f>
        <v>0</v>
      </c>
      <c r="CB156" s="73"/>
      <c r="CC156" s="73"/>
      <c r="CD156" s="73">
        <f>IFERROR($E156*SUMIF(DAILYLOG!BZ$27:BZ$1500,$C156,DAILYLOG!CA$27:CA$1500),0)</f>
        <v>0</v>
      </c>
      <c r="CE156" s="73"/>
      <c r="CF156" s="73"/>
      <c r="CG156" s="73">
        <f>IFERROR($E156*SUMIF(DAILYLOG!CC$27:CC$1500,$C156,DAILYLOG!CD$27:CD$1500),0)</f>
        <v>0</v>
      </c>
      <c r="CH156" s="73"/>
      <c r="CI156" s="73"/>
      <c r="CJ156" s="73">
        <f>IFERROR($E156*SUMIF(DAILYLOG!CF$27:CF$1500,$C156,DAILYLOG!CG$27:CG$1500),0)</f>
        <v>0</v>
      </c>
      <c r="CK156" s="73"/>
      <c r="CL156" s="73"/>
      <c r="CM156" s="73">
        <f>IFERROR($E156*SUMIF(DAILYLOG!CI$27:CI$1500,$C156,DAILYLOG!CJ$27:CJ$1500),0)</f>
        <v>0</v>
      </c>
      <c r="CN156" s="73"/>
      <c r="CO156" s="73"/>
      <c r="CP156" s="73">
        <f>IFERROR($E156*SUMIF(DAILYLOG!CL$27:CL$1500,$C156,DAILYLOG!CM$27:CM$1500),0)</f>
        <v>0</v>
      </c>
      <c r="CQ156" s="73"/>
      <c r="CR156" s="73"/>
      <c r="CS156" s="73">
        <f>IFERROR($E156*SUMIF(DAILYLOG!CO$27:CO$1500,$C156,DAILYLOG!CP$27:CP$1500),0)</f>
        <v>0</v>
      </c>
      <c r="CT156" s="14"/>
    </row>
    <row r="157" spans="2:98" ht="16.5" customHeight="1" outlineLevel="1">
      <c r="B157" s="13"/>
      <c r="C157" s="143" t="s">
        <v>631</v>
      </c>
      <c r="D157" s="28" t="s">
        <v>8</v>
      </c>
      <c r="E157" s="65">
        <v>1</v>
      </c>
      <c r="F157" s="46">
        <f t="shared" si="14"/>
        <v>0</v>
      </c>
      <c r="G157" s="73">
        <f>IFERROR($E157*SUMIF(DAILYLOG!C$27:C$1500,$C157,DAILYLOG!D$27:D$1500),0)</f>
        <v>0</v>
      </c>
      <c r="H157" s="73"/>
      <c r="I157" s="73"/>
      <c r="J157" s="73">
        <f>IFERROR($E157*SUMIF(DAILYLOG!F$27:F$1500,$C157,DAILYLOG!G$27:G$1500),0)</f>
        <v>0</v>
      </c>
      <c r="K157" s="73"/>
      <c r="L157" s="73"/>
      <c r="M157" s="73">
        <f>IFERROR($E157*SUMIF(DAILYLOG!I$27:I$1500,$C157,DAILYLOG!J$27:J$1500),0)</f>
        <v>0</v>
      </c>
      <c r="N157" s="73"/>
      <c r="O157" s="73"/>
      <c r="P157" s="73">
        <f>IFERROR($E157*SUMIF(DAILYLOG!L$27:L$1500,$C157,DAILYLOG!M$27:M$1500),0)</f>
        <v>0</v>
      </c>
      <c r="Q157" s="73"/>
      <c r="R157" s="73"/>
      <c r="S157" s="73">
        <f>IFERROR($E157*SUMIF(DAILYLOG!O$27:O$1500,$C157,DAILYLOG!P$27:P$1500),0)</f>
        <v>0</v>
      </c>
      <c r="T157" s="73"/>
      <c r="U157" s="73"/>
      <c r="V157" s="73">
        <f>IFERROR($E157*SUMIF(DAILYLOG!R$27:R$1500,$C157,DAILYLOG!S$27:S$1500),0)</f>
        <v>0</v>
      </c>
      <c r="W157" s="73"/>
      <c r="X157" s="73"/>
      <c r="Y157" s="73">
        <f>IFERROR($E157*SUMIF(DAILYLOG!U$27:U$1500,$C157,DAILYLOG!V$27:V$1500),0)</f>
        <v>0</v>
      </c>
      <c r="Z157" s="73"/>
      <c r="AA157" s="73"/>
      <c r="AB157" s="73">
        <f>IFERROR($E157*SUMIF(DAILYLOG!X$27:X$1500,$C157,DAILYLOG!Y$27:Y$1500),0)</f>
        <v>0</v>
      </c>
      <c r="AC157" s="73"/>
      <c r="AD157" s="73"/>
      <c r="AE157" s="73">
        <f>IFERROR($E157*SUMIF(DAILYLOG!AA$27:AA$1500,$C157,DAILYLOG!AB$27:AB$1500),0)</f>
        <v>0</v>
      </c>
      <c r="AF157" s="73"/>
      <c r="AG157" s="73"/>
      <c r="AH157" s="73">
        <f>IFERROR($E157*SUMIF(DAILYLOG!AD$27:AD$1500,$C157,DAILYLOG!AE$27:AE$1500),0)</f>
        <v>0</v>
      </c>
      <c r="AI157" s="73"/>
      <c r="AJ157" s="73"/>
      <c r="AK157" s="73">
        <f>IFERROR($E157*SUMIF(DAILYLOG!AG$27:AG$1500,$C157,DAILYLOG!AH$27:AH$1500),0)</f>
        <v>0</v>
      </c>
      <c r="AL157" s="73"/>
      <c r="AM157" s="73"/>
      <c r="AN157" s="73">
        <f>IFERROR($E157*SUMIF(DAILYLOG!AJ$27:AJ$1500,$C157,DAILYLOG!AK$27:AK$1500),0)</f>
        <v>0</v>
      </c>
      <c r="AO157" s="73"/>
      <c r="AP157" s="73"/>
      <c r="AQ157" s="73">
        <f>IFERROR($E157*SUMIF(DAILYLOG!AM$27:AM$1500,$C157,DAILYLOG!AN$27:AN$1500),0)</f>
        <v>0</v>
      </c>
      <c r="AR157" s="73"/>
      <c r="AS157" s="73"/>
      <c r="AT157" s="73">
        <f>IFERROR($E157*SUMIF(DAILYLOG!AP$27:AP$1500,$C157,DAILYLOG!AQ$27:AQ$1500),0)</f>
        <v>0</v>
      </c>
      <c r="AU157" s="73"/>
      <c r="AV157" s="73"/>
      <c r="AW157" s="73">
        <f>IFERROR($E157*SUMIF(DAILYLOG!AS$27:AS$1500,$C157,DAILYLOG!AT$27:AT$1500),0)</f>
        <v>0</v>
      </c>
      <c r="AX157" s="73"/>
      <c r="AY157" s="73"/>
      <c r="AZ157" s="73">
        <f>IFERROR($E157*SUMIF(DAILYLOG!AV$27:AV$1500,$C157,DAILYLOG!AW$27:AW$1500),0)</f>
        <v>0</v>
      </c>
      <c r="BA157" s="73"/>
      <c r="BB157" s="73"/>
      <c r="BC157" s="73">
        <f>IFERROR($E157*SUMIF(DAILYLOG!AY$27:AY$1500,$C157,DAILYLOG!AZ$27:AZ$1500),0)</f>
        <v>0</v>
      </c>
      <c r="BD157" s="73"/>
      <c r="BE157" s="73"/>
      <c r="BF157" s="73">
        <f>IFERROR($E157*SUMIF(DAILYLOG!BB$27:BB$1500,$C157,DAILYLOG!BC$27:BC$1500),0)</f>
        <v>0</v>
      </c>
      <c r="BG157" s="73"/>
      <c r="BH157" s="73"/>
      <c r="BI157" s="73">
        <f>IFERROR($E157*SUMIF(DAILYLOG!BE$27:BE$1500,$C157,DAILYLOG!BF$27:BF$1500),0)</f>
        <v>0</v>
      </c>
      <c r="BJ157" s="73"/>
      <c r="BK157" s="73"/>
      <c r="BL157" s="73">
        <f>IFERROR($E157*SUMIF(DAILYLOG!BH$27:BH$1500,$C157,DAILYLOG!BI$27:BI$1500),0)</f>
        <v>0</v>
      </c>
      <c r="BM157" s="73"/>
      <c r="BN157" s="73"/>
      <c r="BO157" s="73">
        <f>IFERROR($E157*SUMIF(DAILYLOG!BK$27:BK$1500,$C157,DAILYLOG!BL$27:BL$1500),0)</f>
        <v>0</v>
      </c>
      <c r="BP157" s="73"/>
      <c r="BQ157" s="73"/>
      <c r="BR157" s="73">
        <f>IFERROR($E157*SUMIF(DAILYLOG!BN$27:BN$1500,$C157,DAILYLOG!BO$27:BO$1500),0)</f>
        <v>0</v>
      </c>
      <c r="BS157" s="73"/>
      <c r="BT157" s="73"/>
      <c r="BU157" s="73">
        <f>IFERROR($E157*SUMIF(DAILYLOG!BQ$27:BQ$1500,$C157,DAILYLOG!BR$27:BR$1500),0)</f>
        <v>0</v>
      </c>
      <c r="BV157" s="73"/>
      <c r="BW157" s="73"/>
      <c r="BX157" s="73">
        <f>IFERROR($E157*SUMIF(DAILYLOG!BT$27:BT$1500,$C157,DAILYLOG!BU$27:BU$1500),0)</f>
        <v>0</v>
      </c>
      <c r="BY157" s="73"/>
      <c r="BZ157" s="73"/>
      <c r="CA157" s="73">
        <f>IFERROR($E157*SUMIF(DAILYLOG!BW$27:BW$1500,$C157,DAILYLOG!BX$27:BX$1500),0)</f>
        <v>0</v>
      </c>
      <c r="CB157" s="73"/>
      <c r="CC157" s="73"/>
      <c r="CD157" s="73">
        <f>IFERROR($E157*SUMIF(DAILYLOG!BZ$27:BZ$1500,$C157,DAILYLOG!CA$27:CA$1500),0)</f>
        <v>0</v>
      </c>
      <c r="CE157" s="73"/>
      <c r="CF157" s="73"/>
      <c r="CG157" s="73">
        <f>IFERROR($E157*SUMIF(DAILYLOG!CC$27:CC$1500,$C157,DAILYLOG!CD$27:CD$1500),0)</f>
        <v>0</v>
      </c>
      <c r="CH157" s="73"/>
      <c r="CI157" s="73"/>
      <c r="CJ157" s="73">
        <f>IFERROR($E157*SUMIF(DAILYLOG!CF$27:CF$1500,$C157,DAILYLOG!CG$27:CG$1500),0)</f>
        <v>0</v>
      </c>
      <c r="CK157" s="73"/>
      <c r="CL157" s="73"/>
      <c r="CM157" s="73">
        <f>IFERROR($E157*SUMIF(DAILYLOG!CI$27:CI$1500,$C157,DAILYLOG!CJ$27:CJ$1500),0)</f>
        <v>0</v>
      </c>
      <c r="CN157" s="73"/>
      <c r="CO157" s="73"/>
      <c r="CP157" s="73">
        <f>IFERROR($E157*SUMIF(DAILYLOG!CL$27:CL$1500,$C157,DAILYLOG!CM$27:CM$1500),0)</f>
        <v>0</v>
      </c>
      <c r="CQ157" s="73"/>
      <c r="CR157" s="73"/>
      <c r="CS157" s="73">
        <f>IFERROR($E157*SUMIF(DAILYLOG!CO$27:CO$1500,$C157,DAILYLOG!CP$27:CP$1500),0)</f>
        <v>0</v>
      </c>
      <c r="CT157" s="14"/>
    </row>
    <row r="158" spans="2:98" ht="16.5" customHeight="1" outlineLevel="1">
      <c r="B158" s="13"/>
      <c r="C158" s="143" t="s">
        <v>649</v>
      </c>
      <c r="D158" s="28" t="s">
        <v>8</v>
      </c>
      <c r="E158" s="65">
        <v>1</v>
      </c>
      <c r="F158" s="46">
        <f t="shared" si="14"/>
        <v>0</v>
      </c>
      <c r="G158" s="73">
        <f>IFERROR($E158*SUMIF(DAILYLOG!C$27:C$1500,$C158,DAILYLOG!D$27:D$1500),0)</f>
        <v>0</v>
      </c>
      <c r="H158" s="73"/>
      <c r="I158" s="73"/>
      <c r="J158" s="73">
        <f>IFERROR($E158*SUMIF(DAILYLOG!F$27:F$1500,$C158,DAILYLOG!G$27:G$1500),0)</f>
        <v>0</v>
      </c>
      <c r="K158" s="73"/>
      <c r="L158" s="73"/>
      <c r="M158" s="73">
        <f>IFERROR($E158*SUMIF(DAILYLOG!I$27:I$1500,$C158,DAILYLOG!J$27:J$1500),0)</f>
        <v>0</v>
      </c>
      <c r="N158" s="73"/>
      <c r="O158" s="73"/>
      <c r="P158" s="73">
        <f>IFERROR($E158*SUMIF(DAILYLOG!L$27:L$1500,$C158,DAILYLOG!M$27:M$1500),0)</f>
        <v>0</v>
      </c>
      <c r="Q158" s="73"/>
      <c r="R158" s="73"/>
      <c r="S158" s="73">
        <f>IFERROR($E158*SUMIF(DAILYLOG!O$27:O$1500,$C158,DAILYLOG!P$27:P$1500),0)</f>
        <v>0</v>
      </c>
      <c r="T158" s="73"/>
      <c r="U158" s="73"/>
      <c r="V158" s="73">
        <f>IFERROR($E158*SUMIF(DAILYLOG!R$27:R$1500,$C158,DAILYLOG!S$27:S$1500),0)</f>
        <v>0</v>
      </c>
      <c r="W158" s="73"/>
      <c r="X158" s="73"/>
      <c r="Y158" s="73">
        <f>IFERROR($E158*SUMIF(DAILYLOG!U$27:U$1500,$C158,DAILYLOG!V$27:V$1500),0)</f>
        <v>0</v>
      </c>
      <c r="Z158" s="73"/>
      <c r="AA158" s="73"/>
      <c r="AB158" s="73">
        <f>IFERROR($E158*SUMIF(DAILYLOG!X$27:X$1500,$C158,DAILYLOG!Y$27:Y$1500),0)</f>
        <v>0</v>
      </c>
      <c r="AC158" s="73"/>
      <c r="AD158" s="73"/>
      <c r="AE158" s="73">
        <f>IFERROR($E158*SUMIF(DAILYLOG!AA$27:AA$1500,$C158,DAILYLOG!AB$27:AB$1500),0)</f>
        <v>0</v>
      </c>
      <c r="AF158" s="73"/>
      <c r="AG158" s="73"/>
      <c r="AH158" s="73">
        <f>IFERROR($E158*SUMIF(DAILYLOG!AD$27:AD$1500,$C158,DAILYLOG!AE$27:AE$1500),0)</f>
        <v>0</v>
      </c>
      <c r="AI158" s="73"/>
      <c r="AJ158" s="73"/>
      <c r="AK158" s="73">
        <f>IFERROR($E158*SUMIF(DAILYLOG!AG$27:AG$1500,$C158,DAILYLOG!AH$27:AH$1500),0)</f>
        <v>0</v>
      </c>
      <c r="AL158" s="73"/>
      <c r="AM158" s="73"/>
      <c r="AN158" s="73">
        <f>IFERROR($E158*SUMIF(DAILYLOG!AJ$27:AJ$1500,$C158,DAILYLOG!AK$27:AK$1500),0)</f>
        <v>0</v>
      </c>
      <c r="AO158" s="73"/>
      <c r="AP158" s="73"/>
      <c r="AQ158" s="73">
        <f>IFERROR($E158*SUMIF(DAILYLOG!AM$27:AM$1500,$C158,DAILYLOG!AN$27:AN$1500),0)</f>
        <v>0</v>
      </c>
      <c r="AR158" s="73"/>
      <c r="AS158" s="73"/>
      <c r="AT158" s="73">
        <f>IFERROR($E158*SUMIF(DAILYLOG!AP$27:AP$1500,$C158,DAILYLOG!AQ$27:AQ$1500),0)</f>
        <v>0</v>
      </c>
      <c r="AU158" s="73"/>
      <c r="AV158" s="73"/>
      <c r="AW158" s="73">
        <f>IFERROR($E158*SUMIF(DAILYLOG!AS$27:AS$1500,$C158,DAILYLOG!AT$27:AT$1500),0)</f>
        <v>0</v>
      </c>
      <c r="AX158" s="73"/>
      <c r="AY158" s="73"/>
      <c r="AZ158" s="73">
        <f>IFERROR($E158*SUMIF(DAILYLOG!AV$27:AV$1500,$C158,DAILYLOG!AW$27:AW$1500),0)</f>
        <v>0</v>
      </c>
      <c r="BA158" s="73"/>
      <c r="BB158" s="73"/>
      <c r="BC158" s="73">
        <f>IFERROR($E158*SUMIF(DAILYLOG!AY$27:AY$1500,$C158,DAILYLOG!AZ$27:AZ$1500),0)</f>
        <v>0</v>
      </c>
      <c r="BD158" s="73"/>
      <c r="BE158" s="73"/>
      <c r="BF158" s="73">
        <f>IFERROR($E158*SUMIF(DAILYLOG!BB$27:BB$1500,$C158,DAILYLOG!BC$27:BC$1500),0)</f>
        <v>0</v>
      </c>
      <c r="BG158" s="73"/>
      <c r="BH158" s="73"/>
      <c r="BI158" s="73">
        <f>IFERROR($E158*SUMIF(DAILYLOG!BE$27:BE$1500,$C158,DAILYLOG!BF$27:BF$1500),0)</f>
        <v>0</v>
      </c>
      <c r="BJ158" s="73"/>
      <c r="BK158" s="73"/>
      <c r="BL158" s="73">
        <f>IFERROR($E158*SUMIF(DAILYLOG!BH$27:BH$1500,$C158,DAILYLOG!BI$27:BI$1500),0)</f>
        <v>0</v>
      </c>
      <c r="BM158" s="73"/>
      <c r="BN158" s="73"/>
      <c r="BO158" s="73">
        <f>IFERROR($E158*SUMIF(DAILYLOG!BK$27:BK$1500,$C158,DAILYLOG!BL$27:BL$1500),0)</f>
        <v>0</v>
      </c>
      <c r="BP158" s="73"/>
      <c r="BQ158" s="73"/>
      <c r="BR158" s="73">
        <f>IFERROR($E158*SUMIF(DAILYLOG!BN$27:BN$1500,$C158,DAILYLOG!BO$27:BO$1500),0)</f>
        <v>0</v>
      </c>
      <c r="BS158" s="73"/>
      <c r="BT158" s="73"/>
      <c r="BU158" s="73">
        <f>IFERROR($E158*SUMIF(DAILYLOG!BQ$27:BQ$1500,$C158,DAILYLOG!BR$27:BR$1500),0)</f>
        <v>0</v>
      </c>
      <c r="BV158" s="73"/>
      <c r="BW158" s="73"/>
      <c r="BX158" s="73">
        <f>IFERROR($E158*SUMIF(DAILYLOG!BT$27:BT$1500,$C158,DAILYLOG!BU$27:BU$1500),0)</f>
        <v>0</v>
      </c>
      <c r="BY158" s="73"/>
      <c r="BZ158" s="73"/>
      <c r="CA158" s="73">
        <f>IFERROR($E158*SUMIF(DAILYLOG!BW$27:BW$1500,$C158,DAILYLOG!BX$27:BX$1500),0)</f>
        <v>0</v>
      </c>
      <c r="CB158" s="73"/>
      <c r="CC158" s="73"/>
      <c r="CD158" s="73">
        <f>IFERROR($E158*SUMIF(DAILYLOG!BZ$27:BZ$1500,$C158,DAILYLOG!CA$27:CA$1500),0)</f>
        <v>0</v>
      </c>
      <c r="CE158" s="73"/>
      <c r="CF158" s="73"/>
      <c r="CG158" s="73">
        <f>IFERROR($E158*SUMIF(DAILYLOG!CC$27:CC$1500,$C158,DAILYLOG!CD$27:CD$1500),0)</f>
        <v>0</v>
      </c>
      <c r="CH158" s="73"/>
      <c r="CI158" s="73"/>
      <c r="CJ158" s="73">
        <f>IFERROR($E158*SUMIF(DAILYLOG!CF$27:CF$1500,$C158,DAILYLOG!CG$27:CG$1500),0)</f>
        <v>0</v>
      </c>
      <c r="CK158" s="73"/>
      <c r="CL158" s="73"/>
      <c r="CM158" s="73">
        <f>IFERROR($E158*SUMIF(DAILYLOG!CI$27:CI$1500,$C158,DAILYLOG!CJ$27:CJ$1500),0)</f>
        <v>0</v>
      </c>
      <c r="CN158" s="73"/>
      <c r="CO158" s="73"/>
      <c r="CP158" s="73">
        <f>IFERROR($E158*SUMIF(DAILYLOG!CL$27:CL$1500,$C158,DAILYLOG!CM$27:CM$1500),0)</f>
        <v>0</v>
      </c>
      <c r="CQ158" s="73"/>
      <c r="CR158" s="73"/>
      <c r="CS158" s="73">
        <f>IFERROR($E158*SUMIF(DAILYLOG!CO$27:CO$1500,$C158,DAILYLOG!CP$27:CP$1500),0)</f>
        <v>0</v>
      </c>
      <c r="CT158" s="14"/>
    </row>
    <row r="159" spans="2:98" ht="16.5" customHeight="1" outlineLevel="1">
      <c r="B159" s="13"/>
      <c r="C159" s="143" t="s">
        <v>556</v>
      </c>
      <c r="D159" s="28" t="s">
        <v>8</v>
      </c>
      <c r="E159" s="65">
        <v>1</v>
      </c>
      <c r="F159" s="46">
        <f t="shared" si="14"/>
        <v>0</v>
      </c>
      <c r="G159" s="73">
        <f>IFERROR($E159*SUMIF(DAILYLOG!C$27:C$1500,$C159,DAILYLOG!D$27:D$1500),0)</f>
        <v>0</v>
      </c>
      <c r="H159" s="73"/>
      <c r="I159" s="73"/>
      <c r="J159" s="73">
        <f>IFERROR($E159*SUMIF(DAILYLOG!F$27:F$1500,$C159,DAILYLOG!G$27:G$1500),0)</f>
        <v>0</v>
      </c>
      <c r="K159" s="73"/>
      <c r="L159" s="73"/>
      <c r="M159" s="73">
        <f>IFERROR($E159*SUMIF(DAILYLOG!I$27:I$1500,$C159,DAILYLOG!J$27:J$1500),0)</f>
        <v>0</v>
      </c>
      <c r="N159" s="73"/>
      <c r="O159" s="73"/>
      <c r="P159" s="73">
        <f>IFERROR($E159*SUMIF(DAILYLOG!L$27:L$1500,$C159,DAILYLOG!M$27:M$1500),0)</f>
        <v>0</v>
      </c>
      <c r="Q159" s="73"/>
      <c r="R159" s="73"/>
      <c r="S159" s="73">
        <f>IFERROR($E159*SUMIF(DAILYLOG!O$27:O$1500,$C159,DAILYLOG!P$27:P$1500),0)</f>
        <v>0</v>
      </c>
      <c r="T159" s="73"/>
      <c r="U159" s="73"/>
      <c r="V159" s="73">
        <f>IFERROR($E159*SUMIF(DAILYLOG!R$27:R$1500,$C159,DAILYLOG!S$27:S$1500),0)</f>
        <v>0</v>
      </c>
      <c r="W159" s="73"/>
      <c r="X159" s="73"/>
      <c r="Y159" s="73">
        <f>IFERROR($E159*SUMIF(DAILYLOG!U$27:U$1500,$C159,DAILYLOG!V$27:V$1500),0)</f>
        <v>0</v>
      </c>
      <c r="Z159" s="73"/>
      <c r="AA159" s="73"/>
      <c r="AB159" s="73">
        <f>IFERROR($E159*SUMIF(DAILYLOG!X$27:X$1500,$C159,DAILYLOG!Y$27:Y$1500),0)</f>
        <v>0</v>
      </c>
      <c r="AC159" s="73"/>
      <c r="AD159" s="73"/>
      <c r="AE159" s="73">
        <f>IFERROR($E159*SUMIF(DAILYLOG!AA$27:AA$1500,$C159,DAILYLOG!AB$27:AB$1500),0)</f>
        <v>0</v>
      </c>
      <c r="AF159" s="73"/>
      <c r="AG159" s="73"/>
      <c r="AH159" s="73">
        <f>IFERROR($E159*SUMIF(DAILYLOG!AD$27:AD$1500,$C159,DAILYLOG!AE$27:AE$1500),0)</f>
        <v>0</v>
      </c>
      <c r="AI159" s="73"/>
      <c r="AJ159" s="73"/>
      <c r="AK159" s="73">
        <f>IFERROR($E159*SUMIF(DAILYLOG!AG$27:AG$1500,$C159,DAILYLOG!AH$27:AH$1500),0)</f>
        <v>0</v>
      </c>
      <c r="AL159" s="73"/>
      <c r="AM159" s="73"/>
      <c r="AN159" s="73">
        <f>IFERROR($E159*SUMIF(DAILYLOG!AJ$27:AJ$1500,$C159,DAILYLOG!AK$27:AK$1500),0)</f>
        <v>0</v>
      </c>
      <c r="AO159" s="73"/>
      <c r="AP159" s="73"/>
      <c r="AQ159" s="73">
        <f>IFERROR($E159*SUMIF(DAILYLOG!AM$27:AM$1500,$C159,DAILYLOG!AN$27:AN$1500),0)</f>
        <v>0</v>
      </c>
      <c r="AR159" s="73"/>
      <c r="AS159" s="73"/>
      <c r="AT159" s="73">
        <f>IFERROR($E159*SUMIF(DAILYLOG!AP$27:AP$1500,$C159,DAILYLOG!AQ$27:AQ$1500),0)</f>
        <v>0</v>
      </c>
      <c r="AU159" s="73"/>
      <c r="AV159" s="73"/>
      <c r="AW159" s="73">
        <f>IFERROR($E159*SUMIF(DAILYLOG!AS$27:AS$1500,$C159,DAILYLOG!AT$27:AT$1500),0)</f>
        <v>0</v>
      </c>
      <c r="AX159" s="73"/>
      <c r="AY159" s="73"/>
      <c r="AZ159" s="73">
        <f>IFERROR($E159*SUMIF(DAILYLOG!AV$27:AV$1500,$C159,DAILYLOG!AW$27:AW$1500),0)</f>
        <v>0</v>
      </c>
      <c r="BA159" s="73"/>
      <c r="BB159" s="73"/>
      <c r="BC159" s="73">
        <f>IFERROR($E159*SUMIF(DAILYLOG!AY$27:AY$1500,$C159,DAILYLOG!AZ$27:AZ$1500),0)</f>
        <v>0</v>
      </c>
      <c r="BD159" s="73"/>
      <c r="BE159" s="73"/>
      <c r="BF159" s="73">
        <f>IFERROR($E159*SUMIF(DAILYLOG!BB$27:BB$1500,$C159,DAILYLOG!BC$27:BC$1500),0)</f>
        <v>0</v>
      </c>
      <c r="BG159" s="73"/>
      <c r="BH159" s="73"/>
      <c r="BI159" s="73">
        <f>IFERROR($E159*SUMIF(DAILYLOG!BE$27:BE$1500,$C159,DAILYLOG!BF$27:BF$1500),0)</f>
        <v>0</v>
      </c>
      <c r="BJ159" s="73"/>
      <c r="BK159" s="73"/>
      <c r="BL159" s="73">
        <f>IFERROR($E159*SUMIF(DAILYLOG!BH$27:BH$1500,$C159,DAILYLOG!BI$27:BI$1500),0)</f>
        <v>0</v>
      </c>
      <c r="BM159" s="73"/>
      <c r="BN159" s="73"/>
      <c r="BO159" s="73">
        <f>IFERROR($E159*SUMIF(DAILYLOG!BK$27:BK$1500,$C159,DAILYLOG!BL$27:BL$1500),0)</f>
        <v>0</v>
      </c>
      <c r="BP159" s="73"/>
      <c r="BQ159" s="73"/>
      <c r="BR159" s="73">
        <f>IFERROR($E159*SUMIF(DAILYLOG!BN$27:BN$1500,$C159,DAILYLOG!BO$27:BO$1500),0)</f>
        <v>0</v>
      </c>
      <c r="BS159" s="73"/>
      <c r="BT159" s="73"/>
      <c r="BU159" s="73">
        <f>IFERROR($E159*SUMIF(DAILYLOG!BQ$27:BQ$1500,$C159,DAILYLOG!BR$27:BR$1500),0)</f>
        <v>0</v>
      </c>
      <c r="BV159" s="73"/>
      <c r="BW159" s="73"/>
      <c r="BX159" s="73">
        <f>IFERROR($E159*SUMIF(DAILYLOG!BT$27:BT$1500,$C159,DAILYLOG!BU$27:BU$1500),0)</f>
        <v>0</v>
      </c>
      <c r="BY159" s="73"/>
      <c r="BZ159" s="73"/>
      <c r="CA159" s="73">
        <f>IFERROR($E159*SUMIF(DAILYLOG!BW$27:BW$1500,$C159,DAILYLOG!BX$27:BX$1500),0)</f>
        <v>0</v>
      </c>
      <c r="CB159" s="73"/>
      <c r="CC159" s="73"/>
      <c r="CD159" s="73">
        <f>IFERROR($E159*SUMIF(DAILYLOG!BZ$27:BZ$1500,$C159,DAILYLOG!CA$27:CA$1500),0)</f>
        <v>0</v>
      </c>
      <c r="CE159" s="73"/>
      <c r="CF159" s="73"/>
      <c r="CG159" s="73">
        <f>IFERROR($E159*SUMIF(DAILYLOG!CC$27:CC$1500,$C159,DAILYLOG!CD$27:CD$1500),0)</f>
        <v>0</v>
      </c>
      <c r="CH159" s="73"/>
      <c r="CI159" s="73"/>
      <c r="CJ159" s="73">
        <f>IFERROR($E159*SUMIF(DAILYLOG!CF$27:CF$1500,$C159,DAILYLOG!CG$27:CG$1500),0)</f>
        <v>0</v>
      </c>
      <c r="CK159" s="73"/>
      <c r="CL159" s="73"/>
      <c r="CM159" s="73">
        <f>IFERROR($E159*SUMIF(DAILYLOG!CI$27:CI$1500,$C159,DAILYLOG!CJ$27:CJ$1500),0)</f>
        <v>0</v>
      </c>
      <c r="CN159" s="73"/>
      <c r="CO159" s="73"/>
      <c r="CP159" s="73">
        <f>IFERROR($E159*SUMIF(DAILYLOG!CL$27:CL$1500,$C159,DAILYLOG!CM$27:CM$1500),0)</f>
        <v>0</v>
      </c>
      <c r="CQ159" s="73"/>
      <c r="CR159" s="73"/>
      <c r="CS159" s="73">
        <f>IFERROR($E159*SUMIF(DAILYLOG!CO$27:CO$1500,$C159,DAILYLOG!CP$27:CP$1500),0)</f>
        <v>0</v>
      </c>
      <c r="CT159" s="14"/>
    </row>
    <row r="160" spans="2:98" ht="16.5" customHeight="1" outlineLevel="1">
      <c r="B160" s="13"/>
      <c r="C160" s="143" t="s">
        <v>551</v>
      </c>
      <c r="D160" s="28" t="s">
        <v>8</v>
      </c>
      <c r="E160" s="65">
        <v>1</v>
      </c>
      <c r="F160" s="46">
        <f t="shared" si="14"/>
        <v>4</v>
      </c>
      <c r="G160" s="73">
        <f>IFERROR($E160*SUMIF(DAILYLOG!C$27:C$1500,$C160,DAILYLOG!D$27:D$1500),0)</f>
        <v>0</v>
      </c>
      <c r="H160" s="73"/>
      <c r="I160" s="73"/>
      <c r="J160" s="73">
        <f>IFERROR($E160*SUMIF(DAILYLOG!F$27:F$1500,$C160,DAILYLOG!G$27:G$1500),0)</f>
        <v>0</v>
      </c>
      <c r="K160" s="73"/>
      <c r="L160" s="73"/>
      <c r="M160" s="73">
        <f>IFERROR($E160*SUMIF(DAILYLOG!I$27:I$1500,$C160,DAILYLOG!J$27:J$1500),0)</f>
        <v>3</v>
      </c>
      <c r="N160" s="73"/>
      <c r="O160" s="73"/>
      <c r="P160" s="73">
        <f>IFERROR($E160*SUMIF(DAILYLOG!L$27:L$1500,$C160,DAILYLOG!M$27:M$1500),0)</f>
        <v>0</v>
      </c>
      <c r="Q160" s="73"/>
      <c r="R160" s="73"/>
      <c r="S160" s="73">
        <f>IFERROR($E160*SUMIF(DAILYLOG!O$27:O$1500,$C160,DAILYLOG!P$27:P$1500),0)</f>
        <v>0</v>
      </c>
      <c r="T160" s="73"/>
      <c r="U160" s="73"/>
      <c r="V160" s="73">
        <f>IFERROR($E160*SUMIF(DAILYLOG!R$27:R$1500,$C160,DAILYLOG!S$27:S$1500),0)</f>
        <v>0</v>
      </c>
      <c r="W160" s="73"/>
      <c r="X160" s="73"/>
      <c r="Y160" s="73">
        <f>IFERROR($E160*SUMIF(DAILYLOG!U$27:U$1500,$C160,DAILYLOG!V$27:V$1500),0)</f>
        <v>0</v>
      </c>
      <c r="Z160" s="73"/>
      <c r="AA160" s="73"/>
      <c r="AB160" s="73">
        <f>IFERROR($E160*SUMIF(DAILYLOG!X$27:X$1500,$C160,DAILYLOG!Y$27:Y$1500),0)</f>
        <v>0</v>
      </c>
      <c r="AC160" s="73"/>
      <c r="AD160" s="73"/>
      <c r="AE160" s="73">
        <f>IFERROR($E160*SUMIF(DAILYLOG!AA$27:AA$1500,$C160,DAILYLOG!AB$27:AB$1500),0)</f>
        <v>0</v>
      </c>
      <c r="AF160" s="73"/>
      <c r="AG160" s="73"/>
      <c r="AH160" s="73">
        <f>IFERROR($E160*SUMIF(DAILYLOG!AD$27:AD$1500,$C160,DAILYLOG!AE$27:AE$1500),0)</f>
        <v>0</v>
      </c>
      <c r="AI160" s="73"/>
      <c r="AJ160" s="73"/>
      <c r="AK160" s="73">
        <f>IFERROR($E160*SUMIF(DAILYLOG!AG$27:AG$1500,$C160,DAILYLOG!AH$27:AH$1500),0)</f>
        <v>0</v>
      </c>
      <c r="AL160" s="73"/>
      <c r="AM160" s="73"/>
      <c r="AN160" s="73">
        <f>IFERROR($E160*SUMIF(DAILYLOG!AJ$27:AJ$1500,$C160,DAILYLOG!AK$27:AK$1500),0)</f>
        <v>0</v>
      </c>
      <c r="AO160" s="73"/>
      <c r="AP160" s="73"/>
      <c r="AQ160" s="73">
        <f>IFERROR($E160*SUMIF(DAILYLOG!AM$27:AM$1500,$C160,DAILYLOG!AN$27:AN$1500),0)</f>
        <v>0</v>
      </c>
      <c r="AR160" s="73"/>
      <c r="AS160" s="73"/>
      <c r="AT160" s="73">
        <f>IFERROR($E160*SUMIF(DAILYLOG!AP$27:AP$1500,$C160,DAILYLOG!AQ$27:AQ$1500),0)</f>
        <v>0</v>
      </c>
      <c r="AU160" s="73"/>
      <c r="AV160" s="73"/>
      <c r="AW160" s="73">
        <f>IFERROR($E160*SUMIF(DAILYLOG!AS$27:AS$1500,$C160,DAILYLOG!AT$27:AT$1500),0)</f>
        <v>0</v>
      </c>
      <c r="AX160" s="73"/>
      <c r="AY160" s="73"/>
      <c r="AZ160" s="73">
        <f>IFERROR($E160*SUMIF(DAILYLOG!AV$27:AV$1500,$C160,DAILYLOG!AW$27:AW$1500),0)</f>
        <v>0</v>
      </c>
      <c r="BA160" s="73"/>
      <c r="BB160" s="73"/>
      <c r="BC160" s="73">
        <f>IFERROR($E160*SUMIF(DAILYLOG!AY$27:AY$1500,$C160,DAILYLOG!AZ$27:AZ$1500),0)</f>
        <v>0</v>
      </c>
      <c r="BD160" s="73"/>
      <c r="BE160" s="73"/>
      <c r="BF160" s="73">
        <f>IFERROR($E160*SUMIF(DAILYLOG!BB$27:BB$1500,$C160,DAILYLOG!BC$27:BC$1500),0)</f>
        <v>0</v>
      </c>
      <c r="BG160" s="73"/>
      <c r="BH160" s="73"/>
      <c r="BI160" s="73">
        <f>IFERROR($E160*SUMIF(DAILYLOG!BE$27:BE$1500,$C160,DAILYLOG!BF$27:BF$1500),0)</f>
        <v>0</v>
      </c>
      <c r="BJ160" s="73"/>
      <c r="BK160" s="73"/>
      <c r="BL160" s="73">
        <f>IFERROR($E160*SUMIF(DAILYLOG!BH$27:BH$1500,$C160,DAILYLOG!BI$27:BI$1500),0)</f>
        <v>0</v>
      </c>
      <c r="BM160" s="73"/>
      <c r="BN160" s="73"/>
      <c r="BO160" s="73">
        <f>IFERROR($E160*SUMIF(DAILYLOG!BK$27:BK$1500,$C160,DAILYLOG!BL$27:BL$1500),0)</f>
        <v>0</v>
      </c>
      <c r="BP160" s="73"/>
      <c r="BQ160" s="73"/>
      <c r="BR160" s="73">
        <f>IFERROR($E160*SUMIF(DAILYLOG!BN$27:BN$1500,$C160,DAILYLOG!BO$27:BO$1500),0)</f>
        <v>0</v>
      </c>
      <c r="BS160" s="73"/>
      <c r="BT160" s="73"/>
      <c r="BU160" s="73">
        <f>IFERROR($E160*SUMIF(DAILYLOG!BQ$27:BQ$1500,$C160,DAILYLOG!BR$27:BR$1500),0)</f>
        <v>0</v>
      </c>
      <c r="BV160" s="73"/>
      <c r="BW160" s="73"/>
      <c r="BX160" s="73">
        <f>IFERROR($E160*SUMIF(DAILYLOG!BT$27:BT$1500,$C160,DAILYLOG!BU$27:BU$1500),0)</f>
        <v>0</v>
      </c>
      <c r="BY160" s="73"/>
      <c r="BZ160" s="73"/>
      <c r="CA160" s="73">
        <f>IFERROR($E160*SUMIF(DAILYLOG!BW$27:BW$1500,$C160,DAILYLOG!BX$27:BX$1500),0)</f>
        <v>1</v>
      </c>
      <c r="CB160" s="73"/>
      <c r="CC160" s="73"/>
      <c r="CD160" s="73">
        <f>IFERROR($E160*SUMIF(DAILYLOG!BZ$27:BZ$1500,$C160,DAILYLOG!CA$27:CA$1500),0)</f>
        <v>0</v>
      </c>
      <c r="CE160" s="73"/>
      <c r="CF160" s="73"/>
      <c r="CG160" s="73">
        <f>IFERROR($E160*SUMIF(DAILYLOG!CC$27:CC$1500,$C160,DAILYLOG!CD$27:CD$1500),0)</f>
        <v>0</v>
      </c>
      <c r="CH160" s="73"/>
      <c r="CI160" s="73"/>
      <c r="CJ160" s="73">
        <f>IFERROR($E160*SUMIF(DAILYLOG!CF$27:CF$1500,$C160,DAILYLOG!CG$27:CG$1500),0)</f>
        <v>0</v>
      </c>
      <c r="CK160" s="73"/>
      <c r="CL160" s="73"/>
      <c r="CM160" s="73">
        <f>IFERROR($E160*SUMIF(DAILYLOG!CI$27:CI$1500,$C160,DAILYLOG!CJ$27:CJ$1500),0)</f>
        <v>0</v>
      </c>
      <c r="CN160" s="73"/>
      <c r="CO160" s="73"/>
      <c r="CP160" s="73">
        <f>IFERROR($E160*SUMIF(DAILYLOG!CL$27:CL$1500,$C160,DAILYLOG!CM$27:CM$1500),0)</f>
        <v>0</v>
      </c>
      <c r="CQ160" s="73"/>
      <c r="CR160" s="73"/>
      <c r="CS160" s="73">
        <f>IFERROR($E160*SUMIF(DAILYLOG!CO$27:CO$1500,$C160,DAILYLOG!CP$27:CP$1500),0)</f>
        <v>0</v>
      </c>
      <c r="CT160" s="14"/>
    </row>
    <row r="161" spans="2:98" ht="16.5" customHeight="1" outlineLevel="1">
      <c r="B161" s="13"/>
      <c r="C161" s="143" t="s">
        <v>650</v>
      </c>
      <c r="D161" s="28" t="s">
        <v>8</v>
      </c>
      <c r="E161" s="65">
        <v>1</v>
      </c>
      <c r="F161" s="46">
        <f t="shared" si="14"/>
        <v>0</v>
      </c>
      <c r="G161" s="73">
        <f>IFERROR($E161*SUMIF(DAILYLOG!C$27:C$1500,$C161,DAILYLOG!D$27:D$1500),0)</f>
        <v>0</v>
      </c>
      <c r="H161" s="73"/>
      <c r="I161" s="73"/>
      <c r="J161" s="73">
        <f>IFERROR($E161*SUMIF(DAILYLOG!F$27:F$1500,$C161,DAILYLOG!G$27:G$1500),0)</f>
        <v>0</v>
      </c>
      <c r="K161" s="73"/>
      <c r="L161" s="73"/>
      <c r="M161" s="73">
        <f>IFERROR($E161*SUMIF(DAILYLOG!I$27:I$1500,$C161,DAILYLOG!J$27:J$1500),0)</f>
        <v>0</v>
      </c>
      <c r="N161" s="73"/>
      <c r="O161" s="73"/>
      <c r="P161" s="73">
        <f>IFERROR($E161*SUMIF(DAILYLOG!L$27:L$1500,$C161,DAILYLOG!M$27:M$1500),0)</f>
        <v>0</v>
      </c>
      <c r="Q161" s="73"/>
      <c r="R161" s="73"/>
      <c r="S161" s="73">
        <f>IFERROR($E161*SUMIF(DAILYLOG!O$27:O$1500,$C161,DAILYLOG!P$27:P$1500),0)</f>
        <v>0</v>
      </c>
      <c r="T161" s="73"/>
      <c r="U161" s="73"/>
      <c r="V161" s="73">
        <f>IFERROR($E161*SUMIF(DAILYLOG!R$27:R$1500,$C161,DAILYLOG!S$27:S$1500),0)</f>
        <v>0</v>
      </c>
      <c r="W161" s="73"/>
      <c r="X161" s="73"/>
      <c r="Y161" s="73">
        <f>IFERROR($E161*SUMIF(DAILYLOG!U$27:U$1500,$C161,DAILYLOG!V$27:V$1500),0)</f>
        <v>0</v>
      </c>
      <c r="Z161" s="73"/>
      <c r="AA161" s="73"/>
      <c r="AB161" s="73">
        <f>IFERROR($E161*SUMIF(DAILYLOG!X$27:X$1500,$C161,DAILYLOG!Y$27:Y$1500),0)</f>
        <v>0</v>
      </c>
      <c r="AC161" s="73"/>
      <c r="AD161" s="73"/>
      <c r="AE161" s="73">
        <f>IFERROR($E161*SUMIF(DAILYLOG!AA$27:AA$1500,$C161,DAILYLOG!AB$27:AB$1500),0)</f>
        <v>0</v>
      </c>
      <c r="AF161" s="73"/>
      <c r="AG161" s="73"/>
      <c r="AH161" s="73">
        <f>IFERROR($E161*SUMIF(DAILYLOG!AD$27:AD$1500,$C161,DAILYLOG!AE$27:AE$1500),0)</f>
        <v>0</v>
      </c>
      <c r="AI161" s="73"/>
      <c r="AJ161" s="73"/>
      <c r="AK161" s="73">
        <f>IFERROR($E161*SUMIF(DAILYLOG!AG$27:AG$1500,$C161,DAILYLOG!AH$27:AH$1500),0)</f>
        <v>0</v>
      </c>
      <c r="AL161" s="73"/>
      <c r="AM161" s="73"/>
      <c r="AN161" s="73">
        <f>IFERROR($E161*SUMIF(DAILYLOG!AJ$27:AJ$1500,$C161,DAILYLOG!AK$27:AK$1500),0)</f>
        <v>0</v>
      </c>
      <c r="AO161" s="73"/>
      <c r="AP161" s="73"/>
      <c r="AQ161" s="73">
        <f>IFERROR($E161*SUMIF(DAILYLOG!AM$27:AM$1500,$C161,DAILYLOG!AN$27:AN$1500),0)</f>
        <v>0</v>
      </c>
      <c r="AR161" s="73"/>
      <c r="AS161" s="73"/>
      <c r="AT161" s="73">
        <f>IFERROR($E161*SUMIF(DAILYLOG!AP$27:AP$1500,$C161,DAILYLOG!AQ$27:AQ$1500),0)</f>
        <v>0</v>
      </c>
      <c r="AU161" s="73"/>
      <c r="AV161" s="73"/>
      <c r="AW161" s="73">
        <f>IFERROR($E161*SUMIF(DAILYLOG!AS$27:AS$1500,$C161,DAILYLOG!AT$27:AT$1500),0)</f>
        <v>0</v>
      </c>
      <c r="AX161" s="73"/>
      <c r="AY161" s="73"/>
      <c r="AZ161" s="73">
        <f>IFERROR($E161*SUMIF(DAILYLOG!AV$27:AV$1500,$C161,DAILYLOG!AW$27:AW$1500),0)</f>
        <v>0</v>
      </c>
      <c r="BA161" s="73"/>
      <c r="BB161" s="73"/>
      <c r="BC161" s="73">
        <f>IFERROR($E161*SUMIF(DAILYLOG!AY$27:AY$1500,$C161,DAILYLOG!AZ$27:AZ$1500),0)</f>
        <v>0</v>
      </c>
      <c r="BD161" s="73"/>
      <c r="BE161" s="73"/>
      <c r="BF161" s="73">
        <f>IFERROR($E161*SUMIF(DAILYLOG!BB$27:BB$1500,$C161,DAILYLOG!BC$27:BC$1500),0)</f>
        <v>0</v>
      </c>
      <c r="BG161" s="73"/>
      <c r="BH161" s="73"/>
      <c r="BI161" s="73">
        <f>IFERROR($E161*SUMIF(DAILYLOG!BE$27:BE$1500,$C161,DAILYLOG!BF$27:BF$1500),0)</f>
        <v>0</v>
      </c>
      <c r="BJ161" s="73"/>
      <c r="BK161" s="73"/>
      <c r="BL161" s="73">
        <f>IFERROR($E161*SUMIF(DAILYLOG!BH$27:BH$1500,$C161,DAILYLOG!BI$27:BI$1500),0)</f>
        <v>0</v>
      </c>
      <c r="BM161" s="73"/>
      <c r="BN161" s="73"/>
      <c r="BO161" s="73">
        <f>IFERROR($E161*SUMIF(DAILYLOG!BK$27:BK$1500,$C161,DAILYLOG!BL$27:BL$1500),0)</f>
        <v>0</v>
      </c>
      <c r="BP161" s="73"/>
      <c r="BQ161" s="73"/>
      <c r="BR161" s="73">
        <f>IFERROR($E161*SUMIF(DAILYLOG!BN$27:BN$1500,$C161,DAILYLOG!BO$27:BO$1500),0)</f>
        <v>0</v>
      </c>
      <c r="BS161" s="73"/>
      <c r="BT161" s="73"/>
      <c r="BU161" s="73">
        <f>IFERROR($E161*SUMIF(DAILYLOG!BQ$27:BQ$1500,$C161,DAILYLOG!BR$27:BR$1500),0)</f>
        <v>0</v>
      </c>
      <c r="BV161" s="73"/>
      <c r="BW161" s="73"/>
      <c r="BX161" s="73">
        <f>IFERROR($E161*SUMIF(DAILYLOG!BT$27:BT$1500,$C161,DAILYLOG!BU$27:BU$1500),0)</f>
        <v>0</v>
      </c>
      <c r="BY161" s="73"/>
      <c r="BZ161" s="73"/>
      <c r="CA161" s="73">
        <f>IFERROR($E161*SUMIF(DAILYLOG!BW$27:BW$1500,$C161,DAILYLOG!BX$27:BX$1500),0)</f>
        <v>0</v>
      </c>
      <c r="CB161" s="73"/>
      <c r="CC161" s="73"/>
      <c r="CD161" s="73">
        <f>IFERROR($E161*SUMIF(DAILYLOG!BZ$27:BZ$1500,$C161,DAILYLOG!CA$27:CA$1500),0)</f>
        <v>0</v>
      </c>
      <c r="CE161" s="73"/>
      <c r="CF161" s="73"/>
      <c r="CG161" s="73">
        <f>IFERROR($E161*SUMIF(DAILYLOG!CC$27:CC$1500,$C161,DAILYLOG!CD$27:CD$1500),0)</f>
        <v>0</v>
      </c>
      <c r="CH161" s="73"/>
      <c r="CI161" s="73"/>
      <c r="CJ161" s="73">
        <f>IFERROR($E161*SUMIF(DAILYLOG!CF$27:CF$1500,$C161,DAILYLOG!CG$27:CG$1500),0)</f>
        <v>0</v>
      </c>
      <c r="CK161" s="73"/>
      <c r="CL161" s="73"/>
      <c r="CM161" s="73">
        <f>IFERROR($E161*SUMIF(DAILYLOG!CI$27:CI$1500,$C161,DAILYLOG!CJ$27:CJ$1500),0)</f>
        <v>0</v>
      </c>
      <c r="CN161" s="73"/>
      <c r="CO161" s="73"/>
      <c r="CP161" s="73">
        <f>IFERROR($E161*SUMIF(DAILYLOG!CL$27:CL$1500,$C161,DAILYLOG!CM$27:CM$1500),0)</f>
        <v>0</v>
      </c>
      <c r="CQ161" s="73"/>
      <c r="CR161" s="73"/>
      <c r="CS161" s="73">
        <f>IFERROR($E161*SUMIF(DAILYLOG!CO$27:CO$1500,$C161,DAILYLOG!CP$27:CP$1500),0)</f>
        <v>0</v>
      </c>
      <c r="CT161" s="14"/>
    </row>
    <row r="162" spans="2:98" ht="16.5" customHeight="1" outlineLevel="1">
      <c r="B162" s="13"/>
      <c r="C162" s="143" t="s">
        <v>547</v>
      </c>
      <c r="D162" s="28" t="s">
        <v>8</v>
      </c>
      <c r="E162" s="65">
        <v>1</v>
      </c>
      <c r="F162" s="46">
        <f t="shared" si="14"/>
        <v>279</v>
      </c>
      <c r="G162" s="73">
        <f>IFERROR($E162*SUMIF(DAILYLOG!C$27:C$1500,$C162,DAILYLOG!D$27:D$1500),0)</f>
        <v>0</v>
      </c>
      <c r="H162" s="73"/>
      <c r="I162" s="73"/>
      <c r="J162" s="73">
        <f>IFERROR($E162*SUMIF(DAILYLOG!F$27:F$1500,$C162,DAILYLOG!G$27:G$1500),0)</f>
        <v>29</v>
      </c>
      <c r="K162" s="73"/>
      <c r="L162" s="73"/>
      <c r="M162" s="73">
        <f>IFERROR($E162*SUMIF(DAILYLOG!I$27:I$1500,$C162,DAILYLOG!J$27:J$1500),0)</f>
        <v>0</v>
      </c>
      <c r="N162" s="73"/>
      <c r="O162" s="73"/>
      <c r="P162" s="73">
        <f>IFERROR($E162*SUMIF(DAILYLOG!L$27:L$1500,$C162,DAILYLOG!M$27:M$1500),0)</f>
        <v>0</v>
      </c>
      <c r="Q162" s="73"/>
      <c r="R162" s="73"/>
      <c r="S162" s="73">
        <f>IFERROR($E162*SUMIF(DAILYLOG!O$27:O$1500,$C162,DAILYLOG!P$27:P$1500),0)</f>
        <v>25</v>
      </c>
      <c r="T162" s="73"/>
      <c r="U162" s="73"/>
      <c r="V162" s="73">
        <f>IFERROR($E162*SUMIF(DAILYLOG!R$27:R$1500,$C162,DAILYLOG!S$27:S$1500),0)</f>
        <v>8</v>
      </c>
      <c r="W162" s="73"/>
      <c r="X162" s="73"/>
      <c r="Y162" s="73">
        <f>IFERROR($E162*SUMIF(DAILYLOG!U$27:U$1500,$C162,DAILYLOG!V$27:V$1500),0)</f>
        <v>20</v>
      </c>
      <c r="Z162" s="73"/>
      <c r="AA162" s="73"/>
      <c r="AB162" s="73">
        <f>IFERROR($E162*SUMIF(DAILYLOG!X$27:X$1500,$C162,DAILYLOG!Y$27:Y$1500),0)</f>
        <v>1</v>
      </c>
      <c r="AC162" s="73"/>
      <c r="AD162" s="73"/>
      <c r="AE162" s="73">
        <f>IFERROR($E162*SUMIF(DAILYLOG!AA$27:AA$1500,$C162,DAILYLOG!AB$27:AB$1500),0)</f>
        <v>55</v>
      </c>
      <c r="AF162" s="73"/>
      <c r="AG162" s="73"/>
      <c r="AH162" s="73">
        <f>IFERROR($E162*SUMIF(DAILYLOG!AD$27:AD$1500,$C162,DAILYLOG!AE$27:AE$1500),0)</f>
        <v>0</v>
      </c>
      <c r="AI162" s="73"/>
      <c r="AJ162" s="73"/>
      <c r="AK162" s="73">
        <f>IFERROR($E162*SUMIF(DAILYLOG!AG$27:AG$1500,$C162,DAILYLOG!AH$27:AH$1500),0)</f>
        <v>0</v>
      </c>
      <c r="AL162" s="73"/>
      <c r="AM162" s="73"/>
      <c r="AN162" s="73">
        <f>IFERROR($E162*SUMIF(DAILYLOG!AJ$27:AJ$1500,$C162,DAILYLOG!AK$27:AK$1500),0)</f>
        <v>0</v>
      </c>
      <c r="AO162" s="73"/>
      <c r="AP162" s="73"/>
      <c r="AQ162" s="73">
        <f>IFERROR($E162*SUMIF(DAILYLOG!AM$27:AM$1500,$C162,DAILYLOG!AN$27:AN$1500),0)</f>
        <v>0</v>
      </c>
      <c r="AR162" s="73"/>
      <c r="AS162" s="73"/>
      <c r="AT162" s="73">
        <f>IFERROR($E162*SUMIF(DAILYLOG!AP$27:AP$1500,$C162,DAILYLOG!AQ$27:AQ$1500),0)</f>
        <v>2</v>
      </c>
      <c r="AU162" s="73"/>
      <c r="AV162" s="73"/>
      <c r="AW162" s="73">
        <f>IFERROR($E162*SUMIF(DAILYLOG!AS$27:AS$1500,$C162,DAILYLOG!AT$27:AT$1500),0)</f>
        <v>4</v>
      </c>
      <c r="AX162" s="73"/>
      <c r="AY162" s="73"/>
      <c r="AZ162" s="73">
        <f>IFERROR($E162*SUMIF(DAILYLOG!AV$27:AV$1500,$C162,DAILYLOG!AW$27:AW$1500),0)</f>
        <v>58</v>
      </c>
      <c r="BA162" s="73"/>
      <c r="BB162" s="73"/>
      <c r="BC162" s="73">
        <f>IFERROR($E162*SUMIF(DAILYLOG!AY$27:AY$1500,$C162,DAILYLOG!AZ$27:AZ$1500),0)</f>
        <v>0</v>
      </c>
      <c r="BD162" s="73"/>
      <c r="BE162" s="73"/>
      <c r="BF162" s="73">
        <f>IFERROR($E162*SUMIF(DAILYLOG!BB$27:BB$1500,$C162,DAILYLOG!BC$27:BC$1500),0)</f>
        <v>0</v>
      </c>
      <c r="BG162" s="73"/>
      <c r="BH162" s="73"/>
      <c r="BI162" s="73">
        <f>IFERROR($E162*SUMIF(DAILYLOG!BE$27:BE$1500,$C162,DAILYLOG!BF$27:BF$1500),0)</f>
        <v>13</v>
      </c>
      <c r="BJ162" s="73"/>
      <c r="BK162" s="73"/>
      <c r="BL162" s="73">
        <f>IFERROR($E162*SUMIF(DAILYLOG!BH$27:BH$1500,$C162,DAILYLOG!BI$27:BI$1500),0)</f>
        <v>0</v>
      </c>
      <c r="BM162" s="73"/>
      <c r="BN162" s="73"/>
      <c r="BO162" s="73">
        <f>IFERROR($E162*SUMIF(DAILYLOG!BK$27:BK$1500,$C162,DAILYLOG!BL$27:BL$1500),0)</f>
        <v>5</v>
      </c>
      <c r="BP162" s="73"/>
      <c r="BQ162" s="73"/>
      <c r="BR162" s="73">
        <f>IFERROR($E162*SUMIF(DAILYLOG!BN$27:BN$1500,$C162,DAILYLOG!BO$27:BO$1500),0)</f>
        <v>3</v>
      </c>
      <c r="BS162" s="73"/>
      <c r="BT162" s="73"/>
      <c r="BU162" s="73">
        <f>IFERROR($E162*SUMIF(DAILYLOG!BQ$27:BQ$1500,$C162,DAILYLOG!BR$27:BR$1500),0)</f>
        <v>56</v>
      </c>
      <c r="BV162" s="73"/>
      <c r="BW162" s="73"/>
      <c r="BX162" s="73">
        <f>IFERROR($E162*SUMIF(DAILYLOG!BT$27:BT$1500,$C162,DAILYLOG!BU$27:BU$1500),0)</f>
        <v>0</v>
      </c>
      <c r="BY162" s="73"/>
      <c r="BZ162" s="73"/>
      <c r="CA162" s="73">
        <f>IFERROR($E162*SUMIF(DAILYLOG!BW$27:BW$1500,$C162,DAILYLOG!BX$27:BX$1500),0)</f>
        <v>0</v>
      </c>
      <c r="CB162" s="73"/>
      <c r="CC162" s="73"/>
      <c r="CD162" s="73">
        <f>IFERROR($E162*SUMIF(DAILYLOG!BZ$27:BZ$1500,$C162,DAILYLOG!CA$27:CA$1500),0)</f>
        <v>0</v>
      </c>
      <c r="CE162" s="73"/>
      <c r="CF162" s="73"/>
      <c r="CG162" s="73">
        <f>IFERROR($E162*SUMIF(DAILYLOG!CC$27:CC$1500,$C162,DAILYLOG!CD$27:CD$1500),0)</f>
        <v>0</v>
      </c>
      <c r="CH162" s="73"/>
      <c r="CI162" s="73"/>
      <c r="CJ162" s="73">
        <f>IFERROR($E162*SUMIF(DAILYLOG!CF$27:CF$1500,$C162,DAILYLOG!CG$27:CG$1500),0)</f>
        <v>0</v>
      </c>
      <c r="CK162" s="73"/>
      <c r="CL162" s="73"/>
      <c r="CM162" s="73">
        <f>IFERROR($E162*SUMIF(DAILYLOG!CI$27:CI$1500,$C162,DAILYLOG!CJ$27:CJ$1500),0)</f>
        <v>0</v>
      </c>
      <c r="CN162" s="73"/>
      <c r="CO162" s="73"/>
      <c r="CP162" s="73">
        <f>IFERROR($E162*SUMIF(DAILYLOG!CL$27:CL$1500,$C162,DAILYLOG!CM$27:CM$1500),0)</f>
        <v>0</v>
      </c>
      <c r="CQ162" s="73"/>
      <c r="CR162" s="73"/>
      <c r="CS162" s="73">
        <f>IFERROR($E162*SUMIF(DAILYLOG!CO$27:CO$1500,$C162,DAILYLOG!CP$27:CP$1500),0)</f>
        <v>0</v>
      </c>
      <c r="CT162" s="14"/>
    </row>
    <row r="163" spans="2:98" ht="16.5" customHeight="1" outlineLevel="1">
      <c r="B163" s="13"/>
      <c r="C163" s="143" t="s">
        <v>632</v>
      </c>
      <c r="D163" s="28" t="s">
        <v>8</v>
      </c>
      <c r="E163" s="65">
        <v>1</v>
      </c>
      <c r="F163" s="46">
        <f t="shared" si="14"/>
        <v>50</v>
      </c>
      <c r="G163" s="73">
        <f>IFERROR($E163*SUMIF(DAILYLOG!C$27:C$1500,$C163,DAILYLOG!D$27:D$1500),0)</f>
        <v>0</v>
      </c>
      <c r="H163" s="73"/>
      <c r="I163" s="73"/>
      <c r="J163" s="73">
        <f>IFERROR($E163*SUMIF(DAILYLOG!F$27:F$1500,$C163,DAILYLOG!G$27:G$1500),0)</f>
        <v>0</v>
      </c>
      <c r="K163" s="73"/>
      <c r="L163" s="73"/>
      <c r="M163" s="73">
        <f>IFERROR($E163*SUMIF(DAILYLOG!I$27:I$1500,$C163,DAILYLOG!J$27:J$1500),0)</f>
        <v>0</v>
      </c>
      <c r="N163" s="73"/>
      <c r="O163" s="73"/>
      <c r="P163" s="73">
        <f>IFERROR($E163*SUMIF(DAILYLOG!L$27:L$1500,$C163,DAILYLOG!M$27:M$1500),0)</f>
        <v>0</v>
      </c>
      <c r="Q163" s="73"/>
      <c r="R163" s="73"/>
      <c r="S163" s="73">
        <f>IFERROR($E163*SUMIF(DAILYLOG!O$27:O$1500,$C163,DAILYLOG!P$27:P$1500),0)</f>
        <v>0</v>
      </c>
      <c r="T163" s="73"/>
      <c r="U163" s="73"/>
      <c r="V163" s="73">
        <f>IFERROR($E163*SUMIF(DAILYLOG!R$27:R$1500,$C163,DAILYLOG!S$27:S$1500),0)</f>
        <v>0</v>
      </c>
      <c r="W163" s="73"/>
      <c r="X163" s="73"/>
      <c r="Y163" s="73">
        <f>IFERROR($E163*SUMIF(DAILYLOG!U$27:U$1500,$C163,DAILYLOG!V$27:V$1500),0)</f>
        <v>0</v>
      </c>
      <c r="Z163" s="73"/>
      <c r="AA163" s="73"/>
      <c r="AB163" s="73">
        <f>IFERROR($E163*SUMIF(DAILYLOG!X$27:X$1500,$C163,DAILYLOG!Y$27:Y$1500),0)</f>
        <v>0</v>
      </c>
      <c r="AC163" s="73"/>
      <c r="AD163" s="73"/>
      <c r="AE163" s="73">
        <f>IFERROR($E163*SUMIF(DAILYLOG!AA$27:AA$1500,$C163,DAILYLOG!AB$27:AB$1500),0)</f>
        <v>0</v>
      </c>
      <c r="AF163" s="73"/>
      <c r="AG163" s="73"/>
      <c r="AH163" s="73">
        <f>IFERROR($E163*SUMIF(DAILYLOG!AD$27:AD$1500,$C163,DAILYLOG!AE$27:AE$1500),0)</f>
        <v>0</v>
      </c>
      <c r="AI163" s="73"/>
      <c r="AJ163" s="73"/>
      <c r="AK163" s="73">
        <f>IFERROR($E163*SUMIF(DAILYLOG!AG$27:AG$1500,$C163,DAILYLOG!AH$27:AH$1500),0)</f>
        <v>0</v>
      </c>
      <c r="AL163" s="73"/>
      <c r="AM163" s="73"/>
      <c r="AN163" s="73">
        <f>IFERROR($E163*SUMIF(DAILYLOG!AJ$27:AJ$1500,$C163,DAILYLOG!AK$27:AK$1500),0)</f>
        <v>50</v>
      </c>
      <c r="AO163" s="73"/>
      <c r="AP163" s="73"/>
      <c r="AQ163" s="73">
        <f>IFERROR($E163*SUMIF(DAILYLOG!AM$27:AM$1500,$C163,DAILYLOG!AN$27:AN$1500),0)</f>
        <v>0</v>
      </c>
      <c r="AR163" s="73"/>
      <c r="AS163" s="73"/>
      <c r="AT163" s="73">
        <f>IFERROR($E163*SUMIF(DAILYLOG!AP$27:AP$1500,$C163,DAILYLOG!AQ$27:AQ$1500),0)</f>
        <v>0</v>
      </c>
      <c r="AU163" s="73"/>
      <c r="AV163" s="73"/>
      <c r="AW163" s="73">
        <f>IFERROR($E163*SUMIF(DAILYLOG!AS$27:AS$1500,$C163,DAILYLOG!AT$27:AT$1500),0)</f>
        <v>0</v>
      </c>
      <c r="AX163" s="73"/>
      <c r="AY163" s="73"/>
      <c r="AZ163" s="73">
        <f>IFERROR($E163*SUMIF(DAILYLOG!AV$27:AV$1500,$C163,DAILYLOG!AW$27:AW$1500),0)</f>
        <v>0</v>
      </c>
      <c r="BA163" s="73"/>
      <c r="BB163" s="73"/>
      <c r="BC163" s="73">
        <f>IFERROR($E163*SUMIF(DAILYLOG!AY$27:AY$1500,$C163,DAILYLOG!AZ$27:AZ$1500),0)</f>
        <v>0</v>
      </c>
      <c r="BD163" s="73"/>
      <c r="BE163" s="73"/>
      <c r="BF163" s="73">
        <f>IFERROR($E163*SUMIF(DAILYLOG!BB$27:BB$1500,$C163,DAILYLOG!BC$27:BC$1500),0)</f>
        <v>0</v>
      </c>
      <c r="BG163" s="73"/>
      <c r="BH163" s="73"/>
      <c r="BI163" s="73">
        <f>IFERROR($E163*SUMIF(DAILYLOG!BE$27:BE$1500,$C163,DAILYLOG!BF$27:BF$1500),0)</f>
        <v>0</v>
      </c>
      <c r="BJ163" s="73"/>
      <c r="BK163" s="73"/>
      <c r="BL163" s="73">
        <f>IFERROR($E163*SUMIF(DAILYLOG!BH$27:BH$1500,$C163,DAILYLOG!BI$27:BI$1500),0)</f>
        <v>0</v>
      </c>
      <c r="BM163" s="73"/>
      <c r="BN163" s="73"/>
      <c r="BO163" s="73">
        <f>IFERROR($E163*SUMIF(DAILYLOG!BK$27:BK$1500,$C163,DAILYLOG!BL$27:BL$1500),0)</f>
        <v>0</v>
      </c>
      <c r="BP163" s="73"/>
      <c r="BQ163" s="73"/>
      <c r="BR163" s="73">
        <f>IFERROR($E163*SUMIF(DAILYLOG!BN$27:BN$1500,$C163,DAILYLOG!BO$27:BO$1500),0)</f>
        <v>0</v>
      </c>
      <c r="BS163" s="73"/>
      <c r="BT163" s="73"/>
      <c r="BU163" s="73">
        <f>IFERROR($E163*SUMIF(DAILYLOG!BQ$27:BQ$1500,$C163,DAILYLOG!BR$27:BR$1500),0)</f>
        <v>0</v>
      </c>
      <c r="BV163" s="73"/>
      <c r="BW163" s="73"/>
      <c r="BX163" s="73">
        <f>IFERROR($E163*SUMIF(DAILYLOG!BT$27:BT$1500,$C163,DAILYLOG!BU$27:BU$1500),0)</f>
        <v>0</v>
      </c>
      <c r="BY163" s="73"/>
      <c r="BZ163" s="73"/>
      <c r="CA163" s="73">
        <f>IFERROR($E163*SUMIF(DAILYLOG!BW$27:BW$1500,$C163,DAILYLOG!BX$27:BX$1500),0)</f>
        <v>0</v>
      </c>
      <c r="CB163" s="73"/>
      <c r="CC163" s="73"/>
      <c r="CD163" s="73">
        <f>IFERROR($E163*SUMIF(DAILYLOG!BZ$27:BZ$1500,$C163,DAILYLOG!CA$27:CA$1500),0)</f>
        <v>0</v>
      </c>
      <c r="CE163" s="73"/>
      <c r="CF163" s="73"/>
      <c r="CG163" s="73">
        <f>IFERROR($E163*SUMIF(DAILYLOG!CC$27:CC$1500,$C163,DAILYLOG!CD$27:CD$1500),0)</f>
        <v>0</v>
      </c>
      <c r="CH163" s="73"/>
      <c r="CI163" s="73"/>
      <c r="CJ163" s="73">
        <f>IFERROR($E163*SUMIF(DAILYLOG!CF$27:CF$1500,$C163,DAILYLOG!CG$27:CG$1500),0)</f>
        <v>0</v>
      </c>
      <c r="CK163" s="73"/>
      <c r="CL163" s="73"/>
      <c r="CM163" s="73">
        <f>IFERROR($E163*SUMIF(DAILYLOG!CI$27:CI$1500,$C163,DAILYLOG!CJ$27:CJ$1500),0)</f>
        <v>0</v>
      </c>
      <c r="CN163" s="73"/>
      <c r="CO163" s="73"/>
      <c r="CP163" s="73">
        <f>IFERROR($E163*SUMIF(DAILYLOG!CL$27:CL$1500,$C163,DAILYLOG!CM$27:CM$1500),0)</f>
        <v>0</v>
      </c>
      <c r="CQ163" s="73"/>
      <c r="CR163" s="73"/>
      <c r="CS163" s="73">
        <f>IFERROR($E163*SUMIF(DAILYLOG!CO$27:CO$1500,$C163,DAILYLOG!CP$27:CP$1500),0)</f>
        <v>0</v>
      </c>
      <c r="CT163" s="14"/>
    </row>
    <row r="164" spans="2:98" ht="16.5" customHeight="1" outlineLevel="1">
      <c r="B164" s="13"/>
      <c r="C164" s="143" t="s">
        <v>651</v>
      </c>
      <c r="D164" s="28" t="s">
        <v>8</v>
      </c>
      <c r="E164" s="65">
        <v>1</v>
      </c>
      <c r="F164" s="46">
        <f t="shared" si="14"/>
        <v>0</v>
      </c>
      <c r="G164" s="73">
        <f>IFERROR($E164*SUMIF(DAILYLOG!C$27:C$1500,$C164,DAILYLOG!D$27:D$1500),0)</f>
        <v>0</v>
      </c>
      <c r="H164" s="73"/>
      <c r="I164" s="73"/>
      <c r="J164" s="73">
        <f>IFERROR($E164*SUMIF(DAILYLOG!F$27:F$1500,$C164,DAILYLOG!G$27:G$1500),0)</f>
        <v>0</v>
      </c>
      <c r="K164" s="73"/>
      <c r="L164" s="73"/>
      <c r="M164" s="73">
        <f>IFERROR($E164*SUMIF(DAILYLOG!I$27:I$1500,$C164,DAILYLOG!J$27:J$1500),0)</f>
        <v>0</v>
      </c>
      <c r="N164" s="73"/>
      <c r="O164" s="73"/>
      <c r="P164" s="73">
        <f>IFERROR($E164*SUMIF(DAILYLOG!L$27:L$1500,$C164,DAILYLOG!M$27:M$1500),0)</f>
        <v>0</v>
      </c>
      <c r="Q164" s="73"/>
      <c r="R164" s="73"/>
      <c r="S164" s="73">
        <f>IFERROR($E164*SUMIF(DAILYLOG!O$27:O$1500,$C164,DAILYLOG!P$27:P$1500),0)</f>
        <v>0</v>
      </c>
      <c r="T164" s="73"/>
      <c r="U164" s="73"/>
      <c r="V164" s="73">
        <f>IFERROR($E164*SUMIF(DAILYLOG!R$27:R$1500,$C164,DAILYLOG!S$27:S$1500),0)</f>
        <v>0</v>
      </c>
      <c r="W164" s="73"/>
      <c r="X164" s="73"/>
      <c r="Y164" s="73">
        <f>IFERROR($E164*SUMIF(DAILYLOG!U$27:U$1500,$C164,DAILYLOG!V$27:V$1500),0)</f>
        <v>0</v>
      </c>
      <c r="Z164" s="73"/>
      <c r="AA164" s="73"/>
      <c r="AB164" s="73">
        <f>IFERROR($E164*SUMIF(DAILYLOG!X$27:X$1500,$C164,DAILYLOG!Y$27:Y$1500),0)</f>
        <v>0</v>
      </c>
      <c r="AC164" s="73"/>
      <c r="AD164" s="73"/>
      <c r="AE164" s="73">
        <f>IFERROR($E164*SUMIF(DAILYLOG!AA$27:AA$1500,$C164,DAILYLOG!AB$27:AB$1500),0)</f>
        <v>0</v>
      </c>
      <c r="AF164" s="73"/>
      <c r="AG164" s="73"/>
      <c r="AH164" s="73">
        <f>IFERROR($E164*SUMIF(DAILYLOG!AD$27:AD$1500,$C164,DAILYLOG!AE$27:AE$1500),0)</f>
        <v>0</v>
      </c>
      <c r="AI164" s="73"/>
      <c r="AJ164" s="73"/>
      <c r="AK164" s="73">
        <f>IFERROR($E164*SUMIF(DAILYLOG!AG$27:AG$1500,$C164,DAILYLOG!AH$27:AH$1500),0)</f>
        <v>0</v>
      </c>
      <c r="AL164" s="73"/>
      <c r="AM164" s="73"/>
      <c r="AN164" s="73">
        <f>IFERROR($E164*SUMIF(DAILYLOG!AJ$27:AJ$1500,$C164,DAILYLOG!AK$27:AK$1500),0)</f>
        <v>0</v>
      </c>
      <c r="AO164" s="73"/>
      <c r="AP164" s="73"/>
      <c r="AQ164" s="73">
        <f>IFERROR($E164*SUMIF(DAILYLOG!AM$27:AM$1500,$C164,DAILYLOG!AN$27:AN$1500),0)</f>
        <v>0</v>
      </c>
      <c r="AR164" s="73"/>
      <c r="AS164" s="73"/>
      <c r="AT164" s="73">
        <f>IFERROR($E164*SUMIF(DAILYLOG!AP$27:AP$1500,$C164,DAILYLOG!AQ$27:AQ$1500),0)</f>
        <v>0</v>
      </c>
      <c r="AU164" s="73"/>
      <c r="AV164" s="73"/>
      <c r="AW164" s="73">
        <f>IFERROR($E164*SUMIF(DAILYLOG!AS$27:AS$1500,$C164,DAILYLOG!AT$27:AT$1500),0)</f>
        <v>0</v>
      </c>
      <c r="AX164" s="73"/>
      <c r="AY164" s="73"/>
      <c r="AZ164" s="73">
        <f>IFERROR($E164*SUMIF(DAILYLOG!AV$27:AV$1500,$C164,DAILYLOG!AW$27:AW$1500),0)</f>
        <v>0</v>
      </c>
      <c r="BA164" s="73"/>
      <c r="BB164" s="73"/>
      <c r="BC164" s="73">
        <f>IFERROR($E164*SUMIF(DAILYLOG!AY$27:AY$1500,$C164,DAILYLOG!AZ$27:AZ$1500),0)</f>
        <v>0</v>
      </c>
      <c r="BD164" s="73"/>
      <c r="BE164" s="73"/>
      <c r="BF164" s="73">
        <f>IFERROR($E164*SUMIF(DAILYLOG!BB$27:BB$1500,$C164,DAILYLOG!BC$27:BC$1500),0)</f>
        <v>0</v>
      </c>
      <c r="BG164" s="73"/>
      <c r="BH164" s="73"/>
      <c r="BI164" s="73">
        <f>IFERROR($E164*SUMIF(DAILYLOG!BE$27:BE$1500,$C164,DAILYLOG!BF$27:BF$1500),0)</f>
        <v>0</v>
      </c>
      <c r="BJ164" s="73"/>
      <c r="BK164" s="73"/>
      <c r="BL164" s="73">
        <f>IFERROR($E164*SUMIF(DAILYLOG!BH$27:BH$1500,$C164,DAILYLOG!BI$27:BI$1500),0)</f>
        <v>0</v>
      </c>
      <c r="BM164" s="73"/>
      <c r="BN164" s="73"/>
      <c r="BO164" s="73">
        <f>IFERROR($E164*SUMIF(DAILYLOG!BK$27:BK$1500,$C164,DAILYLOG!BL$27:BL$1500),0)</f>
        <v>0</v>
      </c>
      <c r="BP164" s="73"/>
      <c r="BQ164" s="73"/>
      <c r="BR164" s="73">
        <f>IFERROR($E164*SUMIF(DAILYLOG!BN$27:BN$1500,$C164,DAILYLOG!BO$27:BO$1500),0)</f>
        <v>0</v>
      </c>
      <c r="BS164" s="73"/>
      <c r="BT164" s="73"/>
      <c r="BU164" s="73">
        <f>IFERROR($E164*SUMIF(DAILYLOG!BQ$27:BQ$1500,$C164,DAILYLOG!BR$27:BR$1500),0)</f>
        <v>0</v>
      </c>
      <c r="BV164" s="73"/>
      <c r="BW164" s="73"/>
      <c r="BX164" s="73">
        <f>IFERROR($E164*SUMIF(DAILYLOG!BT$27:BT$1500,$C164,DAILYLOG!BU$27:BU$1500),0)</f>
        <v>0</v>
      </c>
      <c r="BY164" s="73"/>
      <c r="BZ164" s="73"/>
      <c r="CA164" s="73">
        <f>IFERROR($E164*SUMIF(DAILYLOG!BW$27:BW$1500,$C164,DAILYLOG!BX$27:BX$1500),0)</f>
        <v>0</v>
      </c>
      <c r="CB164" s="73"/>
      <c r="CC164" s="73"/>
      <c r="CD164" s="73">
        <f>IFERROR($E164*SUMIF(DAILYLOG!BZ$27:BZ$1500,$C164,DAILYLOG!CA$27:CA$1500),0)</f>
        <v>0</v>
      </c>
      <c r="CE164" s="73"/>
      <c r="CF164" s="73"/>
      <c r="CG164" s="73">
        <f>IFERROR($E164*SUMIF(DAILYLOG!CC$27:CC$1500,$C164,DAILYLOG!CD$27:CD$1500),0)</f>
        <v>0</v>
      </c>
      <c r="CH164" s="73"/>
      <c r="CI164" s="73"/>
      <c r="CJ164" s="73">
        <f>IFERROR($E164*SUMIF(DAILYLOG!CF$27:CF$1500,$C164,DAILYLOG!CG$27:CG$1500),0)</f>
        <v>0</v>
      </c>
      <c r="CK164" s="73"/>
      <c r="CL164" s="73"/>
      <c r="CM164" s="73">
        <f>IFERROR($E164*SUMIF(DAILYLOG!CI$27:CI$1500,$C164,DAILYLOG!CJ$27:CJ$1500),0)</f>
        <v>0</v>
      </c>
      <c r="CN164" s="73"/>
      <c r="CO164" s="73"/>
      <c r="CP164" s="73">
        <f>IFERROR($E164*SUMIF(DAILYLOG!CL$27:CL$1500,$C164,DAILYLOG!CM$27:CM$1500),0)</f>
        <v>0</v>
      </c>
      <c r="CQ164" s="73"/>
      <c r="CR164" s="73"/>
      <c r="CS164" s="73">
        <f>IFERROR($E164*SUMIF(DAILYLOG!CO$27:CO$1500,$C164,DAILYLOG!CP$27:CP$1500),0)</f>
        <v>0</v>
      </c>
      <c r="CT164" s="14"/>
    </row>
    <row r="165" spans="2:98" ht="16.5" customHeight="1" outlineLevel="1">
      <c r="B165" s="13"/>
      <c r="C165" s="143" t="s">
        <v>549</v>
      </c>
      <c r="D165" s="28" t="s">
        <v>8</v>
      </c>
      <c r="E165" s="65">
        <v>1</v>
      </c>
      <c r="F165" s="46">
        <f t="shared" si="14"/>
        <v>0</v>
      </c>
      <c r="G165" s="73">
        <f>IFERROR($E165*SUMIF(DAILYLOG!C$27:C$1500,$C165,DAILYLOG!D$27:D$1500),0)</f>
        <v>0</v>
      </c>
      <c r="H165" s="73"/>
      <c r="I165" s="73"/>
      <c r="J165" s="73">
        <f>IFERROR($E165*SUMIF(DAILYLOG!F$27:F$1500,$C165,DAILYLOG!G$27:G$1500),0)</f>
        <v>0</v>
      </c>
      <c r="K165" s="73"/>
      <c r="L165" s="73"/>
      <c r="M165" s="73">
        <f>IFERROR($E165*SUMIF(DAILYLOG!I$27:I$1500,$C165,DAILYLOG!J$27:J$1500),0)</f>
        <v>0</v>
      </c>
      <c r="N165" s="73"/>
      <c r="O165" s="73"/>
      <c r="P165" s="73">
        <f>IFERROR($E165*SUMIF(DAILYLOG!L$27:L$1500,$C165,DAILYLOG!M$27:M$1500),0)</f>
        <v>0</v>
      </c>
      <c r="Q165" s="73"/>
      <c r="R165" s="73"/>
      <c r="S165" s="73">
        <f>IFERROR($E165*SUMIF(DAILYLOG!O$27:O$1500,$C165,DAILYLOG!P$27:P$1500),0)</f>
        <v>0</v>
      </c>
      <c r="T165" s="73"/>
      <c r="U165" s="73"/>
      <c r="V165" s="73">
        <f>IFERROR($E165*SUMIF(DAILYLOG!R$27:R$1500,$C165,DAILYLOG!S$27:S$1500),0)</f>
        <v>0</v>
      </c>
      <c r="W165" s="73"/>
      <c r="X165" s="73"/>
      <c r="Y165" s="73">
        <f>IFERROR($E165*SUMIF(DAILYLOG!U$27:U$1500,$C165,DAILYLOG!V$27:V$1500),0)</f>
        <v>0</v>
      </c>
      <c r="Z165" s="73"/>
      <c r="AA165" s="73"/>
      <c r="AB165" s="73">
        <f>IFERROR($E165*SUMIF(DAILYLOG!X$27:X$1500,$C165,DAILYLOG!Y$27:Y$1500),0)</f>
        <v>0</v>
      </c>
      <c r="AC165" s="73"/>
      <c r="AD165" s="73"/>
      <c r="AE165" s="73">
        <f>IFERROR($E165*SUMIF(DAILYLOG!AA$27:AA$1500,$C165,DAILYLOG!AB$27:AB$1500),0)</f>
        <v>0</v>
      </c>
      <c r="AF165" s="73"/>
      <c r="AG165" s="73"/>
      <c r="AH165" s="73">
        <f>IFERROR($E165*SUMIF(DAILYLOG!AD$27:AD$1500,$C165,DAILYLOG!AE$27:AE$1500),0)</f>
        <v>0</v>
      </c>
      <c r="AI165" s="73"/>
      <c r="AJ165" s="73"/>
      <c r="AK165" s="73">
        <f>IFERROR($E165*SUMIF(DAILYLOG!AG$27:AG$1500,$C165,DAILYLOG!AH$27:AH$1500),0)</f>
        <v>0</v>
      </c>
      <c r="AL165" s="73"/>
      <c r="AM165" s="73"/>
      <c r="AN165" s="73">
        <f>IFERROR($E165*SUMIF(DAILYLOG!AJ$27:AJ$1500,$C165,DAILYLOG!AK$27:AK$1500),0)</f>
        <v>0</v>
      </c>
      <c r="AO165" s="73"/>
      <c r="AP165" s="73"/>
      <c r="AQ165" s="73">
        <f>IFERROR($E165*SUMIF(DAILYLOG!AM$27:AM$1500,$C165,DAILYLOG!AN$27:AN$1500),0)</f>
        <v>0</v>
      </c>
      <c r="AR165" s="73"/>
      <c r="AS165" s="73"/>
      <c r="AT165" s="73">
        <f>IFERROR($E165*SUMIF(DAILYLOG!AP$27:AP$1500,$C165,DAILYLOG!AQ$27:AQ$1500),0)</f>
        <v>0</v>
      </c>
      <c r="AU165" s="73"/>
      <c r="AV165" s="73"/>
      <c r="AW165" s="73">
        <f>IFERROR($E165*SUMIF(DAILYLOG!AS$27:AS$1500,$C165,DAILYLOG!AT$27:AT$1500),0)</f>
        <v>0</v>
      </c>
      <c r="AX165" s="73"/>
      <c r="AY165" s="73"/>
      <c r="AZ165" s="73">
        <f>IFERROR($E165*SUMIF(DAILYLOG!AV$27:AV$1500,$C165,DAILYLOG!AW$27:AW$1500),0)</f>
        <v>0</v>
      </c>
      <c r="BA165" s="73"/>
      <c r="BB165" s="73"/>
      <c r="BC165" s="73">
        <f>IFERROR($E165*SUMIF(DAILYLOG!AY$27:AY$1500,$C165,DAILYLOG!AZ$27:AZ$1500),0)</f>
        <v>0</v>
      </c>
      <c r="BD165" s="73"/>
      <c r="BE165" s="73"/>
      <c r="BF165" s="73">
        <f>IFERROR($E165*SUMIF(DAILYLOG!BB$27:BB$1500,$C165,DAILYLOG!BC$27:BC$1500),0)</f>
        <v>0</v>
      </c>
      <c r="BG165" s="73"/>
      <c r="BH165" s="73"/>
      <c r="BI165" s="73">
        <f>IFERROR($E165*SUMIF(DAILYLOG!BE$27:BE$1500,$C165,DAILYLOG!BF$27:BF$1500),0)</f>
        <v>0</v>
      </c>
      <c r="BJ165" s="73"/>
      <c r="BK165" s="73"/>
      <c r="BL165" s="73">
        <f>IFERROR($E165*SUMIF(DAILYLOG!BH$27:BH$1500,$C165,DAILYLOG!BI$27:BI$1500),0)</f>
        <v>0</v>
      </c>
      <c r="BM165" s="73"/>
      <c r="BN165" s="73"/>
      <c r="BO165" s="73">
        <f>IFERROR($E165*SUMIF(DAILYLOG!BK$27:BK$1500,$C165,DAILYLOG!BL$27:BL$1500),0)</f>
        <v>0</v>
      </c>
      <c r="BP165" s="73"/>
      <c r="BQ165" s="73"/>
      <c r="BR165" s="73">
        <f>IFERROR($E165*SUMIF(DAILYLOG!BN$27:BN$1500,$C165,DAILYLOG!BO$27:BO$1500),0)</f>
        <v>0</v>
      </c>
      <c r="BS165" s="73"/>
      <c r="BT165" s="73"/>
      <c r="BU165" s="73">
        <f>IFERROR($E165*SUMIF(DAILYLOG!BQ$27:BQ$1500,$C165,DAILYLOG!BR$27:BR$1500),0)</f>
        <v>0</v>
      </c>
      <c r="BV165" s="73"/>
      <c r="BW165" s="73"/>
      <c r="BX165" s="73">
        <f>IFERROR($E165*SUMIF(DAILYLOG!BT$27:BT$1500,$C165,DAILYLOG!BU$27:BU$1500),0)</f>
        <v>0</v>
      </c>
      <c r="BY165" s="73"/>
      <c r="BZ165" s="73"/>
      <c r="CA165" s="73">
        <f>IFERROR($E165*SUMIF(DAILYLOG!BW$27:BW$1500,$C165,DAILYLOG!BX$27:BX$1500),0)</f>
        <v>0</v>
      </c>
      <c r="CB165" s="73"/>
      <c r="CC165" s="73"/>
      <c r="CD165" s="73">
        <f>IFERROR($E165*SUMIF(DAILYLOG!BZ$27:BZ$1500,$C165,DAILYLOG!CA$27:CA$1500),0)</f>
        <v>0</v>
      </c>
      <c r="CE165" s="73"/>
      <c r="CF165" s="73"/>
      <c r="CG165" s="73">
        <f>IFERROR($E165*SUMIF(DAILYLOG!CC$27:CC$1500,$C165,DAILYLOG!CD$27:CD$1500),0)</f>
        <v>0</v>
      </c>
      <c r="CH165" s="73"/>
      <c r="CI165" s="73"/>
      <c r="CJ165" s="73">
        <f>IFERROR($E165*SUMIF(DAILYLOG!CF$27:CF$1500,$C165,DAILYLOG!CG$27:CG$1500),0)</f>
        <v>0</v>
      </c>
      <c r="CK165" s="73"/>
      <c r="CL165" s="73"/>
      <c r="CM165" s="73">
        <f>IFERROR($E165*SUMIF(DAILYLOG!CI$27:CI$1500,$C165,DAILYLOG!CJ$27:CJ$1500),0)</f>
        <v>0</v>
      </c>
      <c r="CN165" s="73"/>
      <c r="CO165" s="73"/>
      <c r="CP165" s="73">
        <f>IFERROR($E165*SUMIF(DAILYLOG!CL$27:CL$1500,$C165,DAILYLOG!CM$27:CM$1500),0)</f>
        <v>0</v>
      </c>
      <c r="CQ165" s="73"/>
      <c r="CR165" s="73"/>
      <c r="CS165" s="73">
        <f>IFERROR($E165*SUMIF(DAILYLOG!CO$27:CO$1500,$C165,DAILYLOG!CP$27:CP$1500),0)</f>
        <v>0</v>
      </c>
      <c r="CT165" s="14"/>
    </row>
    <row r="166" spans="2:98" ht="16.5" customHeight="1" outlineLevel="1">
      <c r="B166" s="13"/>
      <c r="C166" s="143" t="s">
        <v>652</v>
      </c>
      <c r="D166" s="28" t="s">
        <v>8</v>
      </c>
      <c r="E166" s="65">
        <v>1</v>
      </c>
      <c r="F166" s="46">
        <f t="shared" si="14"/>
        <v>0</v>
      </c>
      <c r="G166" s="73">
        <f>IFERROR($E166*SUMIF(DAILYLOG!C$27:C$1500,$C166,DAILYLOG!D$27:D$1500),0)</f>
        <v>0</v>
      </c>
      <c r="H166" s="73"/>
      <c r="I166" s="73"/>
      <c r="J166" s="73">
        <f>IFERROR($E166*SUMIF(DAILYLOG!F$27:F$1500,$C166,DAILYLOG!G$27:G$1500),0)</f>
        <v>0</v>
      </c>
      <c r="K166" s="73"/>
      <c r="L166" s="73"/>
      <c r="M166" s="73">
        <f>IFERROR($E166*SUMIF(DAILYLOG!I$27:I$1500,$C166,DAILYLOG!J$27:J$1500),0)</f>
        <v>0</v>
      </c>
      <c r="N166" s="73"/>
      <c r="O166" s="73"/>
      <c r="P166" s="73">
        <f>IFERROR($E166*SUMIF(DAILYLOG!L$27:L$1500,$C166,DAILYLOG!M$27:M$1500),0)</f>
        <v>0</v>
      </c>
      <c r="Q166" s="73"/>
      <c r="R166" s="73"/>
      <c r="S166" s="73">
        <f>IFERROR($E166*SUMIF(DAILYLOG!O$27:O$1500,$C166,DAILYLOG!P$27:P$1500),0)</f>
        <v>0</v>
      </c>
      <c r="T166" s="73"/>
      <c r="U166" s="73"/>
      <c r="V166" s="73">
        <f>IFERROR($E166*SUMIF(DAILYLOG!R$27:R$1500,$C166,DAILYLOG!S$27:S$1500),0)</f>
        <v>0</v>
      </c>
      <c r="W166" s="73"/>
      <c r="X166" s="73"/>
      <c r="Y166" s="73">
        <f>IFERROR($E166*SUMIF(DAILYLOG!U$27:U$1500,$C166,DAILYLOG!V$27:V$1500),0)</f>
        <v>0</v>
      </c>
      <c r="Z166" s="73"/>
      <c r="AA166" s="73"/>
      <c r="AB166" s="73">
        <f>IFERROR($E166*SUMIF(DAILYLOG!X$27:X$1500,$C166,DAILYLOG!Y$27:Y$1500),0)</f>
        <v>0</v>
      </c>
      <c r="AC166" s="73"/>
      <c r="AD166" s="73"/>
      <c r="AE166" s="73">
        <f>IFERROR($E166*SUMIF(DAILYLOG!AA$27:AA$1500,$C166,DAILYLOG!AB$27:AB$1500),0)</f>
        <v>0</v>
      </c>
      <c r="AF166" s="73"/>
      <c r="AG166" s="73"/>
      <c r="AH166" s="73">
        <f>IFERROR($E166*SUMIF(DAILYLOG!AD$27:AD$1500,$C166,DAILYLOG!AE$27:AE$1500),0)</f>
        <v>0</v>
      </c>
      <c r="AI166" s="73"/>
      <c r="AJ166" s="73"/>
      <c r="AK166" s="73">
        <f>IFERROR($E166*SUMIF(DAILYLOG!AG$27:AG$1500,$C166,DAILYLOG!AH$27:AH$1500),0)</f>
        <v>0</v>
      </c>
      <c r="AL166" s="73"/>
      <c r="AM166" s="73"/>
      <c r="AN166" s="73">
        <f>IFERROR($E166*SUMIF(DAILYLOG!AJ$27:AJ$1500,$C166,DAILYLOG!AK$27:AK$1500),0)</f>
        <v>0</v>
      </c>
      <c r="AO166" s="73"/>
      <c r="AP166" s="73"/>
      <c r="AQ166" s="73">
        <f>IFERROR($E166*SUMIF(DAILYLOG!AM$27:AM$1500,$C166,DAILYLOG!AN$27:AN$1500),0)</f>
        <v>0</v>
      </c>
      <c r="AR166" s="73"/>
      <c r="AS166" s="73"/>
      <c r="AT166" s="73">
        <f>IFERROR($E166*SUMIF(DAILYLOG!AP$27:AP$1500,$C166,DAILYLOG!AQ$27:AQ$1500),0)</f>
        <v>0</v>
      </c>
      <c r="AU166" s="73"/>
      <c r="AV166" s="73"/>
      <c r="AW166" s="73">
        <f>IFERROR($E166*SUMIF(DAILYLOG!AS$27:AS$1500,$C166,DAILYLOG!AT$27:AT$1500),0)</f>
        <v>0</v>
      </c>
      <c r="AX166" s="73"/>
      <c r="AY166" s="73"/>
      <c r="AZ166" s="73">
        <f>IFERROR($E166*SUMIF(DAILYLOG!AV$27:AV$1500,$C166,DAILYLOG!AW$27:AW$1500),0)</f>
        <v>0</v>
      </c>
      <c r="BA166" s="73"/>
      <c r="BB166" s="73"/>
      <c r="BC166" s="73">
        <f>IFERROR($E166*SUMIF(DAILYLOG!AY$27:AY$1500,$C166,DAILYLOG!AZ$27:AZ$1500),0)</f>
        <v>0</v>
      </c>
      <c r="BD166" s="73"/>
      <c r="BE166" s="73"/>
      <c r="BF166" s="73">
        <f>IFERROR($E166*SUMIF(DAILYLOG!BB$27:BB$1500,$C166,DAILYLOG!BC$27:BC$1500),0)</f>
        <v>0</v>
      </c>
      <c r="BG166" s="73"/>
      <c r="BH166" s="73"/>
      <c r="BI166" s="73">
        <f>IFERROR($E166*SUMIF(DAILYLOG!BE$27:BE$1500,$C166,DAILYLOG!BF$27:BF$1500),0)</f>
        <v>0</v>
      </c>
      <c r="BJ166" s="73"/>
      <c r="BK166" s="73"/>
      <c r="BL166" s="73">
        <f>IFERROR($E166*SUMIF(DAILYLOG!BH$27:BH$1500,$C166,DAILYLOG!BI$27:BI$1500),0)</f>
        <v>0</v>
      </c>
      <c r="BM166" s="73"/>
      <c r="BN166" s="73"/>
      <c r="BO166" s="73">
        <f>IFERROR($E166*SUMIF(DAILYLOG!BK$27:BK$1500,$C166,DAILYLOG!BL$27:BL$1500),0)</f>
        <v>0</v>
      </c>
      <c r="BP166" s="73"/>
      <c r="BQ166" s="73"/>
      <c r="BR166" s="73">
        <f>IFERROR($E166*SUMIF(DAILYLOG!BN$27:BN$1500,$C166,DAILYLOG!BO$27:BO$1500),0)</f>
        <v>0</v>
      </c>
      <c r="BS166" s="73"/>
      <c r="BT166" s="73"/>
      <c r="BU166" s="73">
        <f>IFERROR($E166*SUMIF(DAILYLOG!BQ$27:BQ$1500,$C166,DAILYLOG!BR$27:BR$1500),0)</f>
        <v>0</v>
      </c>
      <c r="BV166" s="73"/>
      <c r="BW166" s="73"/>
      <c r="BX166" s="73">
        <f>IFERROR($E166*SUMIF(DAILYLOG!BT$27:BT$1500,$C166,DAILYLOG!BU$27:BU$1500),0)</f>
        <v>0</v>
      </c>
      <c r="BY166" s="73"/>
      <c r="BZ166" s="73"/>
      <c r="CA166" s="73">
        <f>IFERROR($E166*SUMIF(DAILYLOG!BW$27:BW$1500,$C166,DAILYLOG!BX$27:BX$1500),0)</f>
        <v>0</v>
      </c>
      <c r="CB166" s="73"/>
      <c r="CC166" s="73"/>
      <c r="CD166" s="73">
        <f>IFERROR($E166*SUMIF(DAILYLOG!BZ$27:BZ$1500,$C166,DAILYLOG!CA$27:CA$1500),0)</f>
        <v>0</v>
      </c>
      <c r="CE166" s="73"/>
      <c r="CF166" s="73"/>
      <c r="CG166" s="73">
        <f>IFERROR($E166*SUMIF(DAILYLOG!CC$27:CC$1500,$C166,DAILYLOG!CD$27:CD$1500),0)</f>
        <v>0</v>
      </c>
      <c r="CH166" s="73"/>
      <c r="CI166" s="73"/>
      <c r="CJ166" s="73">
        <f>IFERROR($E166*SUMIF(DAILYLOG!CF$27:CF$1500,$C166,DAILYLOG!CG$27:CG$1500),0)</f>
        <v>0</v>
      </c>
      <c r="CK166" s="73"/>
      <c r="CL166" s="73"/>
      <c r="CM166" s="73">
        <f>IFERROR($E166*SUMIF(DAILYLOG!CI$27:CI$1500,$C166,DAILYLOG!CJ$27:CJ$1500),0)</f>
        <v>0</v>
      </c>
      <c r="CN166" s="73"/>
      <c r="CO166" s="73"/>
      <c r="CP166" s="73">
        <f>IFERROR($E166*SUMIF(DAILYLOG!CL$27:CL$1500,$C166,DAILYLOG!CM$27:CM$1500),0)</f>
        <v>0</v>
      </c>
      <c r="CQ166" s="73"/>
      <c r="CR166" s="73"/>
      <c r="CS166" s="73">
        <f>IFERROR($E166*SUMIF(DAILYLOG!CO$27:CO$1500,$C166,DAILYLOG!CP$27:CP$1500),0)</f>
        <v>0</v>
      </c>
      <c r="CT166" s="14"/>
    </row>
    <row r="167" spans="2:98" ht="16.5" customHeight="1" outlineLevel="1">
      <c r="B167" s="13"/>
      <c r="C167" s="143" t="s">
        <v>633</v>
      </c>
      <c r="D167" s="28" t="s">
        <v>8</v>
      </c>
      <c r="E167" s="65">
        <v>1</v>
      </c>
      <c r="F167" s="46">
        <f t="shared" si="14"/>
        <v>0</v>
      </c>
      <c r="G167" s="73">
        <f>IFERROR($E167*SUMIF(DAILYLOG!C$27:C$1500,$C167,DAILYLOG!D$27:D$1500),0)</f>
        <v>0</v>
      </c>
      <c r="H167" s="73"/>
      <c r="I167" s="73"/>
      <c r="J167" s="73">
        <f>IFERROR($E167*SUMIF(DAILYLOG!F$27:F$1500,$C167,DAILYLOG!G$27:G$1500),0)</f>
        <v>0</v>
      </c>
      <c r="K167" s="73"/>
      <c r="L167" s="73"/>
      <c r="M167" s="73">
        <f>IFERROR($E167*SUMIF(DAILYLOG!I$27:I$1500,$C167,DAILYLOG!J$27:J$1500),0)</f>
        <v>0</v>
      </c>
      <c r="N167" s="73"/>
      <c r="O167" s="73"/>
      <c r="P167" s="73">
        <f>IFERROR($E167*SUMIF(DAILYLOG!L$27:L$1500,$C167,DAILYLOG!M$27:M$1500),0)</f>
        <v>0</v>
      </c>
      <c r="Q167" s="73"/>
      <c r="R167" s="73"/>
      <c r="S167" s="73">
        <f>IFERROR($E167*SUMIF(DAILYLOG!O$27:O$1500,$C167,DAILYLOG!P$27:P$1500),0)</f>
        <v>0</v>
      </c>
      <c r="T167" s="73"/>
      <c r="U167" s="73"/>
      <c r="V167" s="73">
        <f>IFERROR($E167*SUMIF(DAILYLOG!R$27:R$1500,$C167,DAILYLOG!S$27:S$1500),0)</f>
        <v>0</v>
      </c>
      <c r="W167" s="73"/>
      <c r="X167" s="73"/>
      <c r="Y167" s="73">
        <f>IFERROR($E167*SUMIF(DAILYLOG!U$27:U$1500,$C167,DAILYLOG!V$27:V$1500),0)</f>
        <v>0</v>
      </c>
      <c r="Z167" s="73"/>
      <c r="AA167" s="73"/>
      <c r="AB167" s="73">
        <f>IFERROR($E167*SUMIF(DAILYLOG!X$27:X$1500,$C167,DAILYLOG!Y$27:Y$1500),0)</f>
        <v>0</v>
      </c>
      <c r="AC167" s="73"/>
      <c r="AD167" s="73"/>
      <c r="AE167" s="73">
        <f>IFERROR($E167*SUMIF(DAILYLOG!AA$27:AA$1500,$C167,DAILYLOG!AB$27:AB$1500),0)</f>
        <v>0</v>
      </c>
      <c r="AF167" s="73"/>
      <c r="AG167" s="73"/>
      <c r="AH167" s="73">
        <f>IFERROR($E167*SUMIF(DAILYLOG!AD$27:AD$1500,$C167,DAILYLOG!AE$27:AE$1500),0)</f>
        <v>0</v>
      </c>
      <c r="AI167" s="73"/>
      <c r="AJ167" s="73"/>
      <c r="AK167" s="73">
        <f>IFERROR($E167*SUMIF(DAILYLOG!AG$27:AG$1500,$C167,DAILYLOG!AH$27:AH$1500),0)</f>
        <v>0</v>
      </c>
      <c r="AL167" s="73"/>
      <c r="AM167" s="73"/>
      <c r="AN167" s="73">
        <f>IFERROR($E167*SUMIF(DAILYLOG!AJ$27:AJ$1500,$C167,DAILYLOG!AK$27:AK$1500),0)</f>
        <v>0</v>
      </c>
      <c r="AO167" s="73"/>
      <c r="AP167" s="73"/>
      <c r="AQ167" s="73">
        <f>IFERROR($E167*SUMIF(DAILYLOG!AM$27:AM$1500,$C167,DAILYLOG!AN$27:AN$1500),0)</f>
        <v>0</v>
      </c>
      <c r="AR167" s="73"/>
      <c r="AS167" s="73"/>
      <c r="AT167" s="73">
        <f>IFERROR($E167*SUMIF(DAILYLOG!AP$27:AP$1500,$C167,DAILYLOG!AQ$27:AQ$1500),0)</f>
        <v>0</v>
      </c>
      <c r="AU167" s="73"/>
      <c r="AV167" s="73"/>
      <c r="AW167" s="73">
        <f>IFERROR($E167*SUMIF(DAILYLOG!AS$27:AS$1500,$C167,DAILYLOG!AT$27:AT$1500),0)</f>
        <v>0</v>
      </c>
      <c r="AX167" s="73"/>
      <c r="AY167" s="73"/>
      <c r="AZ167" s="73">
        <f>IFERROR($E167*SUMIF(DAILYLOG!AV$27:AV$1500,$C167,DAILYLOG!AW$27:AW$1500),0)</f>
        <v>0</v>
      </c>
      <c r="BA167" s="73"/>
      <c r="BB167" s="73"/>
      <c r="BC167" s="73">
        <f>IFERROR($E167*SUMIF(DAILYLOG!AY$27:AY$1500,$C167,DAILYLOG!AZ$27:AZ$1500),0)</f>
        <v>0</v>
      </c>
      <c r="BD167" s="73"/>
      <c r="BE167" s="73"/>
      <c r="BF167" s="73">
        <f>IFERROR($E167*SUMIF(DAILYLOG!BB$27:BB$1500,$C167,DAILYLOG!BC$27:BC$1500),0)</f>
        <v>0</v>
      </c>
      <c r="BG167" s="73"/>
      <c r="BH167" s="73"/>
      <c r="BI167" s="73">
        <f>IFERROR($E167*SUMIF(DAILYLOG!BE$27:BE$1500,$C167,DAILYLOG!BF$27:BF$1500),0)</f>
        <v>0</v>
      </c>
      <c r="BJ167" s="73"/>
      <c r="BK167" s="73"/>
      <c r="BL167" s="73">
        <f>IFERROR($E167*SUMIF(DAILYLOG!BH$27:BH$1500,$C167,DAILYLOG!BI$27:BI$1500),0)</f>
        <v>0</v>
      </c>
      <c r="BM167" s="73"/>
      <c r="BN167" s="73"/>
      <c r="BO167" s="73">
        <f>IFERROR($E167*SUMIF(DAILYLOG!BK$27:BK$1500,$C167,DAILYLOG!BL$27:BL$1500),0)</f>
        <v>0</v>
      </c>
      <c r="BP167" s="73"/>
      <c r="BQ167" s="73"/>
      <c r="BR167" s="73">
        <f>IFERROR($E167*SUMIF(DAILYLOG!BN$27:BN$1500,$C167,DAILYLOG!BO$27:BO$1500),0)</f>
        <v>0</v>
      </c>
      <c r="BS167" s="73"/>
      <c r="BT167" s="73"/>
      <c r="BU167" s="73">
        <f>IFERROR($E167*SUMIF(DAILYLOG!BQ$27:BQ$1500,$C167,DAILYLOG!BR$27:BR$1500),0)</f>
        <v>0</v>
      </c>
      <c r="BV167" s="73"/>
      <c r="BW167" s="73"/>
      <c r="BX167" s="73">
        <f>IFERROR($E167*SUMIF(DAILYLOG!BT$27:BT$1500,$C167,DAILYLOG!BU$27:BU$1500),0)</f>
        <v>0</v>
      </c>
      <c r="BY167" s="73"/>
      <c r="BZ167" s="73"/>
      <c r="CA167" s="73">
        <f>IFERROR($E167*SUMIF(DAILYLOG!BW$27:BW$1500,$C167,DAILYLOG!BX$27:BX$1500),0)</f>
        <v>0</v>
      </c>
      <c r="CB167" s="73"/>
      <c r="CC167" s="73"/>
      <c r="CD167" s="73">
        <f>IFERROR($E167*SUMIF(DAILYLOG!BZ$27:BZ$1500,$C167,DAILYLOG!CA$27:CA$1500),0)</f>
        <v>0</v>
      </c>
      <c r="CE167" s="73"/>
      <c r="CF167" s="73"/>
      <c r="CG167" s="73">
        <f>IFERROR($E167*SUMIF(DAILYLOG!CC$27:CC$1500,$C167,DAILYLOG!CD$27:CD$1500),0)</f>
        <v>0</v>
      </c>
      <c r="CH167" s="73"/>
      <c r="CI167" s="73"/>
      <c r="CJ167" s="73">
        <f>IFERROR($E167*SUMIF(DAILYLOG!CF$27:CF$1500,$C167,DAILYLOG!CG$27:CG$1500),0)</f>
        <v>0</v>
      </c>
      <c r="CK167" s="73"/>
      <c r="CL167" s="73"/>
      <c r="CM167" s="73">
        <f>IFERROR($E167*SUMIF(DAILYLOG!CI$27:CI$1500,$C167,DAILYLOG!CJ$27:CJ$1500),0)</f>
        <v>0</v>
      </c>
      <c r="CN167" s="73"/>
      <c r="CO167" s="73"/>
      <c r="CP167" s="73">
        <f>IFERROR($E167*SUMIF(DAILYLOG!CL$27:CL$1500,$C167,DAILYLOG!CM$27:CM$1500),0)</f>
        <v>0</v>
      </c>
      <c r="CQ167" s="73"/>
      <c r="CR167" s="73"/>
      <c r="CS167" s="73">
        <f>IFERROR($E167*SUMIF(DAILYLOG!CO$27:CO$1500,$C167,DAILYLOG!CP$27:CP$1500),0)</f>
        <v>0</v>
      </c>
      <c r="CT167" s="14"/>
    </row>
    <row r="168" spans="2:98" ht="16.5" customHeight="1" outlineLevel="1">
      <c r="B168" s="13"/>
      <c r="C168" s="143" t="s">
        <v>634</v>
      </c>
      <c r="D168" s="28" t="s">
        <v>8</v>
      </c>
      <c r="E168" s="65">
        <v>1</v>
      </c>
      <c r="F168" s="46">
        <f t="shared" si="14"/>
        <v>0</v>
      </c>
      <c r="G168" s="73">
        <f>IFERROR($E168*SUMIF(DAILYLOG!C$27:C$1500,$C168,DAILYLOG!D$27:D$1500),0)</f>
        <v>0</v>
      </c>
      <c r="H168" s="73"/>
      <c r="I168" s="73"/>
      <c r="J168" s="73">
        <f>IFERROR($E168*SUMIF(DAILYLOG!F$27:F$1500,$C168,DAILYLOG!G$27:G$1500),0)</f>
        <v>0</v>
      </c>
      <c r="K168" s="73"/>
      <c r="L168" s="73"/>
      <c r="M168" s="73">
        <f>IFERROR($E168*SUMIF(DAILYLOG!I$27:I$1500,$C168,DAILYLOG!J$27:J$1500),0)</f>
        <v>0</v>
      </c>
      <c r="N168" s="73"/>
      <c r="O168" s="73"/>
      <c r="P168" s="73">
        <f>IFERROR($E168*SUMIF(DAILYLOG!L$27:L$1500,$C168,DAILYLOG!M$27:M$1500),0)</f>
        <v>0</v>
      </c>
      <c r="Q168" s="73"/>
      <c r="R168" s="73"/>
      <c r="S168" s="73">
        <f>IFERROR($E168*SUMIF(DAILYLOG!O$27:O$1500,$C168,DAILYLOG!P$27:P$1500),0)</f>
        <v>0</v>
      </c>
      <c r="T168" s="73"/>
      <c r="U168" s="73"/>
      <c r="V168" s="73">
        <f>IFERROR($E168*SUMIF(DAILYLOG!R$27:R$1500,$C168,DAILYLOG!S$27:S$1500),0)</f>
        <v>0</v>
      </c>
      <c r="W168" s="73"/>
      <c r="X168" s="73"/>
      <c r="Y168" s="73">
        <f>IFERROR($E168*SUMIF(DAILYLOG!U$27:U$1500,$C168,DAILYLOG!V$27:V$1500),0)</f>
        <v>0</v>
      </c>
      <c r="Z168" s="73"/>
      <c r="AA168" s="73"/>
      <c r="AB168" s="73">
        <f>IFERROR($E168*SUMIF(DAILYLOG!X$27:X$1500,$C168,DAILYLOG!Y$27:Y$1500),0)</f>
        <v>0</v>
      </c>
      <c r="AC168" s="73"/>
      <c r="AD168" s="73"/>
      <c r="AE168" s="73">
        <f>IFERROR($E168*SUMIF(DAILYLOG!AA$27:AA$1500,$C168,DAILYLOG!AB$27:AB$1500),0)</f>
        <v>0</v>
      </c>
      <c r="AF168" s="73"/>
      <c r="AG168" s="73"/>
      <c r="AH168" s="73">
        <f>IFERROR($E168*SUMIF(DAILYLOG!AD$27:AD$1500,$C168,DAILYLOG!AE$27:AE$1500),0)</f>
        <v>0</v>
      </c>
      <c r="AI168" s="73"/>
      <c r="AJ168" s="73"/>
      <c r="AK168" s="73">
        <f>IFERROR($E168*SUMIF(DAILYLOG!AG$27:AG$1500,$C168,DAILYLOG!AH$27:AH$1500),0)</f>
        <v>0</v>
      </c>
      <c r="AL168" s="73"/>
      <c r="AM168" s="73"/>
      <c r="AN168" s="73">
        <f>IFERROR($E168*SUMIF(DAILYLOG!AJ$27:AJ$1500,$C168,DAILYLOG!AK$27:AK$1500),0)</f>
        <v>0</v>
      </c>
      <c r="AO168" s="73"/>
      <c r="AP168" s="73"/>
      <c r="AQ168" s="73">
        <f>IFERROR($E168*SUMIF(DAILYLOG!AM$27:AM$1500,$C168,DAILYLOG!AN$27:AN$1500),0)</f>
        <v>0</v>
      </c>
      <c r="AR168" s="73"/>
      <c r="AS168" s="73"/>
      <c r="AT168" s="73">
        <f>IFERROR($E168*SUMIF(DAILYLOG!AP$27:AP$1500,$C168,DAILYLOG!AQ$27:AQ$1500),0)</f>
        <v>0</v>
      </c>
      <c r="AU168" s="73"/>
      <c r="AV168" s="73"/>
      <c r="AW168" s="73">
        <f>IFERROR($E168*SUMIF(DAILYLOG!AS$27:AS$1500,$C168,DAILYLOG!AT$27:AT$1500),0)</f>
        <v>0</v>
      </c>
      <c r="AX168" s="73"/>
      <c r="AY168" s="73"/>
      <c r="AZ168" s="73">
        <f>IFERROR($E168*SUMIF(DAILYLOG!AV$27:AV$1500,$C168,DAILYLOG!AW$27:AW$1500),0)</f>
        <v>0</v>
      </c>
      <c r="BA168" s="73"/>
      <c r="BB168" s="73"/>
      <c r="BC168" s="73">
        <f>IFERROR($E168*SUMIF(DAILYLOG!AY$27:AY$1500,$C168,DAILYLOG!AZ$27:AZ$1500),0)</f>
        <v>0</v>
      </c>
      <c r="BD168" s="73"/>
      <c r="BE168" s="73"/>
      <c r="BF168" s="73">
        <f>IFERROR($E168*SUMIF(DAILYLOG!BB$27:BB$1500,$C168,DAILYLOG!BC$27:BC$1500),0)</f>
        <v>0</v>
      </c>
      <c r="BG168" s="73"/>
      <c r="BH168" s="73"/>
      <c r="BI168" s="73">
        <f>IFERROR($E168*SUMIF(DAILYLOG!BE$27:BE$1500,$C168,DAILYLOG!BF$27:BF$1500),0)</f>
        <v>0</v>
      </c>
      <c r="BJ168" s="73"/>
      <c r="BK168" s="73"/>
      <c r="BL168" s="73">
        <f>IFERROR($E168*SUMIF(DAILYLOG!BH$27:BH$1500,$C168,DAILYLOG!BI$27:BI$1500),0)</f>
        <v>0</v>
      </c>
      <c r="BM168" s="73"/>
      <c r="BN168" s="73"/>
      <c r="BO168" s="73">
        <f>IFERROR($E168*SUMIF(DAILYLOG!BK$27:BK$1500,$C168,DAILYLOG!BL$27:BL$1500),0)</f>
        <v>0</v>
      </c>
      <c r="BP168" s="73"/>
      <c r="BQ168" s="73"/>
      <c r="BR168" s="73">
        <f>IFERROR($E168*SUMIF(DAILYLOG!BN$27:BN$1500,$C168,DAILYLOG!BO$27:BO$1500),0)</f>
        <v>0</v>
      </c>
      <c r="BS168" s="73"/>
      <c r="BT168" s="73"/>
      <c r="BU168" s="73">
        <f>IFERROR($E168*SUMIF(DAILYLOG!BQ$27:BQ$1500,$C168,DAILYLOG!BR$27:BR$1500),0)</f>
        <v>0</v>
      </c>
      <c r="BV168" s="73"/>
      <c r="BW168" s="73"/>
      <c r="BX168" s="73">
        <f>IFERROR($E168*SUMIF(DAILYLOG!BT$27:BT$1500,$C168,DAILYLOG!BU$27:BU$1500),0)</f>
        <v>0</v>
      </c>
      <c r="BY168" s="73"/>
      <c r="BZ168" s="73"/>
      <c r="CA168" s="73">
        <f>IFERROR($E168*SUMIF(DAILYLOG!BW$27:BW$1500,$C168,DAILYLOG!BX$27:BX$1500),0)</f>
        <v>0</v>
      </c>
      <c r="CB168" s="73"/>
      <c r="CC168" s="73"/>
      <c r="CD168" s="73">
        <f>IFERROR($E168*SUMIF(DAILYLOG!BZ$27:BZ$1500,$C168,DAILYLOG!CA$27:CA$1500),0)</f>
        <v>0</v>
      </c>
      <c r="CE168" s="73"/>
      <c r="CF168" s="73"/>
      <c r="CG168" s="73">
        <f>IFERROR($E168*SUMIF(DAILYLOG!CC$27:CC$1500,$C168,DAILYLOG!CD$27:CD$1500),0)</f>
        <v>0</v>
      </c>
      <c r="CH168" s="73"/>
      <c r="CI168" s="73"/>
      <c r="CJ168" s="73">
        <f>IFERROR($E168*SUMIF(DAILYLOG!CF$27:CF$1500,$C168,DAILYLOG!CG$27:CG$1500),0)</f>
        <v>0</v>
      </c>
      <c r="CK168" s="73"/>
      <c r="CL168" s="73"/>
      <c r="CM168" s="73">
        <f>IFERROR($E168*SUMIF(DAILYLOG!CI$27:CI$1500,$C168,DAILYLOG!CJ$27:CJ$1500),0)</f>
        <v>0</v>
      </c>
      <c r="CN168" s="73"/>
      <c r="CO168" s="73"/>
      <c r="CP168" s="73">
        <f>IFERROR($E168*SUMIF(DAILYLOG!CL$27:CL$1500,$C168,DAILYLOG!CM$27:CM$1500),0)</f>
        <v>0</v>
      </c>
      <c r="CQ168" s="73"/>
      <c r="CR168" s="73"/>
      <c r="CS168" s="73">
        <f>IFERROR($E168*SUMIF(DAILYLOG!CO$27:CO$1500,$C168,DAILYLOG!CP$27:CP$1500),0)</f>
        <v>0</v>
      </c>
      <c r="CT168" s="14"/>
    </row>
    <row r="169" spans="2:98" ht="16.5" customHeight="1" outlineLevel="1">
      <c r="B169" s="13"/>
      <c r="C169" s="143" t="s">
        <v>987</v>
      </c>
      <c r="D169" s="28" t="s">
        <v>8</v>
      </c>
      <c r="E169" s="65">
        <v>1</v>
      </c>
      <c r="F169" s="46">
        <f t="shared" ref="F169" si="15">IFERROR(SUM(G169:CS169),0)</f>
        <v>332</v>
      </c>
      <c r="G169" s="73">
        <f>IFERROR($E169*SUMIF(DAILYLOG!C$27:C$1500,$C169,DAILYLOG!D$27:D$1500),0)</f>
        <v>0</v>
      </c>
      <c r="H169" s="73"/>
      <c r="I169" s="73"/>
      <c r="J169" s="73">
        <f>IFERROR($E169*SUMIF(DAILYLOG!F$27:F$1500,$C169,DAILYLOG!G$27:G$1500),0)</f>
        <v>0</v>
      </c>
      <c r="K169" s="73"/>
      <c r="L169" s="73"/>
      <c r="M169" s="73">
        <f>IFERROR($E169*SUMIF(DAILYLOG!I$27:I$1500,$C169,DAILYLOG!J$27:J$1500),0)</f>
        <v>0</v>
      </c>
      <c r="N169" s="73"/>
      <c r="O169" s="73"/>
      <c r="P169" s="73">
        <f>IFERROR($E169*SUMIF(DAILYLOG!L$27:L$1500,$C169,DAILYLOG!M$27:M$1500),0)</f>
        <v>0</v>
      </c>
      <c r="Q169" s="73"/>
      <c r="R169" s="73"/>
      <c r="S169" s="73">
        <f>IFERROR($E169*SUMIF(DAILYLOG!O$27:O$1500,$C169,DAILYLOG!P$27:P$1500),0)</f>
        <v>0</v>
      </c>
      <c r="T169" s="73"/>
      <c r="U169" s="73"/>
      <c r="V169" s="73">
        <f>IFERROR($E169*SUMIF(DAILYLOG!R$27:R$1500,$C169,DAILYLOG!S$27:S$1500),0)</f>
        <v>17</v>
      </c>
      <c r="W169" s="73"/>
      <c r="X169" s="73"/>
      <c r="Y169" s="73">
        <f>IFERROR($E169*SUMIF(DAILYLOG!U$27:U$1500,$C169,DAILYLOG!V$27:V$1500),0)</f>
        <v>48</v>
      </c>
      <c r="Z169" s="73"/>
      <c r="AA169" s="73"/>
      <c r="AB169" s="73">
        <f>IFERROR($E169*SUMIF(DAILYLOG!X$27:X$1500,$C169,DAILYLOG!Y$27:Y$1500),0)</f>
        <v>43</v>
      </c>
      <c r="AC169" s="73"/>
      <c r="AD169" s="73"/>
      <c r="AE169" s="73">
        <f>IFERROR($E169*SUMIF(DAILYLOG!AA$27:AA$1500,$C169,DAILYLOG!AB$27:AB$1500),0)</f>
        <v>0</v>
      </c>
      <c r="AF169" s="73"/>
      <c r="AG169" s="73"/>
      <c r="AH169" s="73">
        <f>IFERROR($E169*SUMIF(DAILYLOG!AD$27:AD$1500,$C169,DAILYLOG!AE$27:AE$1500),0)</f>
        <v>0</v>
      </c>
      <c r="AI169" s="73"/>
      <c r="AJ169" s="73"/>
      <c r="AK169" s="73">
        <f>IFERROR($E169*SUMIF(DAILYLOG!AG$27:AG$1500,$C169,DAILYLOG!AH$27:AH$1500),0)</f>
        <v>0</v>
      </c>
      <c r="AL169" s="73"/>
      <c r="AM169" s="73"/>
      <c r="AN169" s="73">
        <f>IFERROR($E169*SUMIF(DAILYLOG!AJ$27:AJ$1500,$C169,DAILYLOG!AK$27:AK$1500),0)</f>
        <v>0</v>
      </c>
      <c r="AO169" s="73"/>
      <c r="AP169" s="73"/>
      <c r="AQ169" s="73">
        <f>IFERROR($E169*SUMIF(DAILYLOG!AM$27:AM$1500,$C169,DAILYLOG!AN$27:AN$1500),0)</f>
        <v>0</v>
      </c>
      <c r="AR169" s="73"/>
      <c r="AS169" s="73"/>
      <c r="AT169" s="73">
        <f>IFERROR($E169*SUMIF(DAILYLOG!AP$27:AP$1500,$C169,DAILYLOG!AQ$27:AQ$1500),0)</f>
        <v>34</v>
      </c>
      <c r="AU169" s="73"/>
      <c r="AV169" s="73"/>
      <c r="AW169" s="73">
        <f>IFERROR($E169*SUMIF(DAILYLOG!AS$27:AS$1500,$C169,DAILYLOG!AT$27:AT$1500),0)</f>
        <v>35</v>
      </c>
      <c r="AX169" s="73"/>
      <c r="AY169" s="73"/>
      <c r="AZ169" s="73">
        <f>IFERROR($E169*SUMIF(DAILYLOG!AV$27:AV$1500,$C169,DAILYLOG!AW$27:AW$1500),0)</f>
        <v>0</v>
      </c>
      <c r="BA169" s="73"/>
      <c r="BB169" s="73"/>
      <c r="BC169" s="73">
        <f>IFERROR($E169*SUMIF(DAILYLOG!AY$27:AY$1500,$C169,DAILYLOG!AZ$27:AZ$1500),0)</f>
        <v>0</v>
      </c>
      <c r="BD169" s="73"/>
      <c r="BE169" s="73"/>
      <c r="BF169" s="73">
        <f>IFERROR($E169*SUMIF(DAILYLOG!BB$27:BB$1500,$C169,DAILYLOG!BC$27:BC$1500),0)</f>
        <v>0</v>
      </c>
      <c r="BG169" s="73"/>
      <c r="BH169" s="73"/>
      <c r="BI169" s="73">
        <f>IFERROR($E169*SUMIF(DAILYLOG!BE$27:BE$1500,$C169,DAILYLOG!BF$27:BF$1500),0)</f>
        <v>35</v>
      </c>
      <c r="BJ169" s="73"/>
      <c r="BK169" s="73"/>
      <c r="BL169" s="73">
        <f>IFERROR($E169*SUMIF(DAILYLOG!BH$27:BH$1500,$C169,DAILYLOG!BI$27:BI$1500),0)</f>
        <v>37</v>
      </c>
      <c r="BM169" s="73"/>
      <c r="BN169" s="73"/>
      <c r="BO169" s="73">
        <f>IFERROR($E169*SUMIF(DAILYLOG!BK$27:BK$1500,$C169,DAILYLOG!BL$27:BL$1500),0)</f>
        <v>41</v>
      </c>
      <c r="BP169" s="73"/>
      <c r="BQ169" s="73"/>
      <c r="BR169" s="73">
        <f>IFERROR($E169*SUMIF(DAILYLOG!BN$27:BN$1500,$C169,DAILYLOG!BO$27:BO$1500),0)</f>
        <v>42</v>
      </c>
      <c r="BS169" s="73"/>
      <c r="BT169" s="73"/>
      <c r="BU169" s="73">
        <f>IFERROR($E169*SUMIF(DAILYLOG!BQ$27:BQ$1500,$C169,DAILYLOG!BR$27:BR$1500),0)</f>
        <v>0</v>
      </c>
      <c r="BV169" s="73"/>
      <c r="BW169" s="73"/>
      <c r="BX169" s="73">
        <f>IFERROR($E169*SUMIF(DAILYLOG!BT$27:BT$1500,$C169,DAILYLOG!BU$27:BU$1500),0)</f>
        <v>0</v>
      </c>
      <c r="BY169" s="73"/>
      <c r="BZ169" s="73"/>
      <c r="CA169" s="73">
        <f>IFERROR($E169*SUMIF(DAILYLOG!BW$27:BW$1500,$C169,DAILYLOG!BX$27:BX$1500),0)</f>
        <v>0</v>
      </c>
      <c r="CB169" s="73"/>
      <c r="CC169" s="73"/>
      <c r="CD169" s="73">
        <f>IFERROR($E169*SUMIF(DAILYLOG!BZ$27:BZ$1500,$C169,DAILYLOG!CA$27:CA$1500),0)</f>
        <v>0</v>
      </c>
      <c r="CE169" s="73"/>
      <c r="CF169" s="73"/>
      <c r="CG169" s="73">
        <f>IFERROR($E169*SUMIF(DAILYLOG!CC$27:CC$1500,$C169,DAILYLOG!CD$27:CD$1500),0)</f>
        <v>0</v>
      </c>
      <c r="CH169" s="73"/>
      <c r="CI169" s="73"/>
      <c r="CJ169" s="73">
        <f>IFERROR($E169*SUMIF(DAILYLOG!CF$27:CF$1500,$C169,DAILYLOG!CG$27:CG$1500),0)</f>
        <v>0</v>
      </c>
      <c r="CK169" s="73"/>
      <c r="CL169" s="73"/>
      <c r="CM169" s="73">
        <f>IFERROR($E169*SUMIF(DAILYLOG!CI$27:CI$1500,$C169,DAILYLOG!CJ$27:CJ$1500),0)</f>
        <v>0</v>
      </c>
      <c r="CN169" s="73"/>
      <c r="CO169" s="73"/>
      <c r="CP169" s="73">
        <f>IFERROR($E169*SUMIF(DAILYLOG!CL$27:CL$1500,$C169,DAILYLOG!CM$27:CM$1500),0)</f>
        <v>0</v>
      </c>
      <c r="CQ169" s="73"/>
      <c r="CR169" s="73"/>
      <c r="CS169" s="73">
        <f>IFERROR($E169*SUMIF(DAILYLOG!CO$27:CO$1500,$C169,DAILYLOG!CP$27:CP$1500),0)</f>
        <v>0</v>
      </c>
      <c r="CT169" s="14"/>
    </row>
    <row r="170" spans="2:98" ht="16.5" customHeight="1" outlineLevel="1">
      <c r="B170" s="13"/>
      <c r="C170" s="143" t="s">
        <v>550</v>
      </c>
      <c r="D170" s="28" t="s">
        <v>8</v>
      </c>
      <c r="E170" s="65">
        <v>1</v>
      </c>
      <c r="F170" s="46">
        <f t="shared" si="14"/>
        <v>806</v>
      </c>
      <c r="G170" s="73">
        <f>IFERROR($E170*SUMIF(DAILYLOG!C$27:C$1500,$C170,DAILYLOG!D$27:D$1500),0)</f>
        <v>93</v>
      </c>
      <c r="H170" s="73"/>
      <c r="I170" s="73"/>
      <c r="J170" s="73">
        <f>IFERROR($E170*SUMIF(DAILYLOG!F$27:F$1500,$C170,DAILYLOG!G$27:G$1500),0)</f>
        <v>35</v>
      </c>
      <c r="K170" s="73"/>
      <c r="L170" s="73"/>
      <c r="M170" s="73">
        <f>IFERROR($E170*SUMIF(DAILYLOG!I$27:I$1500,$C170,DAILYLOG!J$27:J$1500),0)</f>
        <v>61</v>
      </c>
      <c r="N170" s="73"/>
      <c r="O170" s="73"/>
      <c r="P170" s="73">
        <f>IFERROR($E170*SUMIF(DAILYLOG!L$27:L$1500,$C170,DAILYLOG!M$27:M$1500),0)</f>
        <v>49</v>
      </c>
      <c r="Q170" s="73"/>
      <c r="R170" s="73"/>
      <c r="S170" s="73">
        <f>IFERROR($E170*SUMIF(DAILYLOG!O$27:O$1500,$C170,DAILYLOG!P$27:P$1500),0)</f>
        <v>11</v>
      </c>
      <c r="T170" s="73"/>
      <c r="U170" s="73"/>
      <c r="V170" s="73">
        <f>IFERROR($E170*SUMIF(DAILYLOG!R$27:R$1500,$C170,DAILYLOG!S$27:S$1500),0)</f>
        <v>9</v>
      </c>
      <c r="W170" s="73"/>
      <c r="X170" s="73"/>
      <c r="Y170" s="73">
        <f>IFERROR($E170*SUMIF(DAILYLOG!U$27:U$1500,$C170,DAILYLOG!V$27:V$1500),0)</f>
        <v>0</v>
      </c>
      <c r="Z170" s="73"/>
      <c r="AA170" s="73"/>
      <c r="AB170" s="73">
        <f>IFERROR($E170*SUMIF(DAILYLOG!X$27:X$1500,$C170,DAILYLOG!Y$27:Y$1500),0)</f>
        <v>3</v>
      </c>
      <c r="AC170" s="73"/>
      <c r="AD170" s="73"/>
      <c r="AE170" s="73">
        <f>IFERROR($E170*SUMIF(DAILYLOG!AA$27:AA$1500,$C170,DAILYLOG!AB$27:AB$1500),0)</f>
        <v>7</v>
      </c>
      <c r="AF170" s="73"/>
      <c r="AG170" s="73"/>
      <c r="AH170" s="73">
        <f>IFERROR($E170*SUMIF(DAILYLOG!AD$27:AD$1500,$C170,DAILYLOG!AE$27:AE$1500),0)</f>
        <v>83</v>
      </c>
      <c r="AI170" s="73"/>
      <c r="AJ170" s="73"/>
      <c r="AK170" s="73">
        <f>IFERROR($E170*SUMIF(DAILYLOG!AG$27:AG$1500,$C170,DAILYLOG!AH$27:AH$1500),0)</f>
        <v>55</v>
      </c>
      <c r="AL170" s="73"/>
      <c r="AM170" s="73"/>
      <c r="AN170" s="73">
        <f>IFERROR($E170*SUMIF(DAILYLOG!AJ$27:AJ$1500,$C170,DAILYLOG!AK$27:AK$1500),0)</f>
        <v>55</v>
      </c>
      <c r="AO170" s="73"/>
      <c r="AP170" s="73"/>
      <c r="AQ170" s="73">
        <f>IFERROR($E170*SUMIF(DAILYLOG!AM$27:AM$1500,$C170,DAILYLOG!AN$27:AN$1500),0)</f>
        <v>83</v>
      </c>
      <c r="AR170" s="73"/>
      <c r="AS170" s="73"/>
      <c r="AT170" s="73">
        <f>IFERROR($E170*SUMIF(DAILYLOG!AP$27:AP$1500,$C170,DAILYLOG!AQ$27:AQ$1500),0)</f>
        <v>2</v>
      </c>
      <c r="AU170" s="73"/>
      <c r="AV170" s="73"/>
      <c r="AW170" s="73">
        <f>IFERROR($E170*SUMIF(DAILYLOG!AS$27:AS$1500,$C170,DAILYLOG!AT$27:AT$1500),0)</f>
        <v>4</v>
      </c>
      <c r="AX170" s="73"/>
      <c r="AY170" s="73"/>
      <c r="AZ170" s="73">
        <f>IFERROR($E170*SUMIF(DAILYLOG!AV$27:AV$1500,$C170,DAILYLOG!AW$27:AW$1500),0)</f>
        <v>16</v>
      </c>
      <c r="BA170" s="73"/>
      <c r="BB170" s="73"/>
      <c r="BC170" s="73">
        <f>IFERROR($E170*SUMIF(DAILYLOG!AY$27:AY$1500,$C170,DAILYLOG!AZ$27:AZ$1500),0)</f>
        <v>34</v>
      </c>
      <c r="BD170" s="73"/>
      <c r="BE170" s="73"/>
      <c r="BF170" s="73">
        <f>IFERROR($E170*SUMIF(DAILYLOG!BB$27:BB$1500,$C170,DAILYLOG!BC$27:BC$1500),0)</f>
        <v>51</v>
      </c>
      <c r="BG170" s="73"/>
      <c r="BH170" s="73"/>
      <c r="BI170" s="73">
        <f>IFERROR($E170*SUMIF(DAILYLOG!BE$27:BE$1500,$C170,DAILYLOG!BF$27:BF$1500),0)</f>
        <v>4</v>
      </c>
      <c r="BJ170" s="73"/>
      <c r="BK170" s="73"/>
      <c r="BL170" s="73">
        <f>IFERROR($E170*SUMIF(DAILYLOG!BH$27:BH$1500,$C170,DAILYLOG!BI$27:BI$1500),0)</f>
        <v>4</v>
      </c>
      <c r="BM170" s="73"/>
      <c r="BN170" s="73"/>
      <c r="BO170" s="73">
        <f>IFERROR($E170*SUMIF(DAILYLOG!BK$27:BK$1500,$C170,DAILYLOG!BL$27:BL$1500),0)</f>
        <v>1</v>
      </c>
      <c r="BP170" s="73"/>
      <c r="BQ170" s="73"/>
      <c r="BR170" s="73">
        <f>IFERROR($E170*SUMIF(DAILYLOG!BN$27:BN$1500,$C170,DAILYLOG!BO$27:BO$1500),0)</f>
        <v>7</v>
      </c>
      <c r="BS170" s="73"/>
      <c r="BT170" s="73"/>
      <c r="BU170" s="73">
        <f>IFERROR($E170*SUMIF(DAILYLOG!BQ$27:BQ$1500,$C170,DAILYLOG!BR$27:BR$1500),0)</f>
        <v>27</v>
      </c>
      <c r="BV170" s="73"/>
      <c r="BW170" s="73"/>
      <c r="BX170" s="73">
        <f>IFERROR($E170*SUMIF(DAILYLOG!BT$27:BT$1500,$C170,DAILYLOG!BU$27:BU$1500),0)</f>
        <v>34</v>
      </c>
      <c r="BY170" s="73"/>
      <c r="BZ170" s="73"/>
      <c r="CA170" s="73">
        <f>IFERROR($E170*SUMIF(DAILYLOG!BW$27:BW$1500,$C170,DAILYLOG!BX$27:BX$1500),0)</f>
        <v>78</v>
      </c>
      <c r="CB170" s="73"/>
      <c r="CC170" s="73"/>
      <c r="CD170" s="73">
        <f>IFERROR($E170*SUMIF(DAILYLOG!BZ$27:BZ$1500,$C170,DAILYLOG!CA$27:CA$1500),0)</f>
        <v>0</v>
      </c>
      <c r="CE170" s="73"/>
      <c r="CF170" s="73"/>
      <c r="CG170" s="73">
        <f>IFERROR($E170*SUMIF(DAILYLOG!CC$27:CC$1500,$C170,DAILYLOG!CD$27:CD$1500),0)</f>
        <v>0</v>
      </c>
      <c r="CH170" s="73"/>
      <c r="CI170" s="73"/>
      <c r="CJ170" s="73">
        <f>IFERROR($E170*SUMIF(DAILYLOG!CF$27:CF$1500,$C170,DAILYLOG!CG$27:CG$1500),0)</f>
        <v>0</v>
      </c>
      <c r="CK170" s="73"/>
      <c r="CL170" s="73"/>
      <c r="CM170" s="73">
        <f>IFERROR($E170*SUMIF(DAILYLOG!CI$27:CI$1500,$C170,DAILYLOG!CJ$27:CJ$1500),0)</f>
        <v>0</v>
      </c>
      <c r="CN170" s="73"/>
      <c r="CO170" s="73"/>
      <c r="CP170" s="73">
        <f>IFERROR($E170*SUMIF(DAILYLOG!CL$27:CL$1500,$C170,DAILYLOG!CM$27:CM$1500),0)</f>
        <v>0</v>
      </c>
      <c r="CQ170" s="73"/>
      <c r="CR170" s="73"/>
      <c r="CS170" s="73">
        <f>IFERROR($E170*SUMIF(DAILYLOG!CO$27:CO$1500,$C170,DAILYLOG!CP$27:CP$1500),0)</f>
        <v>0</v>
      </c>
      <c r="CT170" s="14"/>
    </row>
    <row r="171" spans="2:98" ht="16.5" customHeight="1" outlineLevel="1">
      <c r="B171" s="13"/>
      <c r="C171" s="143" t="s">
        <v>559</v>
      </c>
      <c r="D171" s="28" t="s">
        <v>8</v>
      </c>
      <c r="E171" s="65">
        <v>1</v>
      </c>
      <c r="F171" s="46">
        <f t="shared" si="12"/>
        <v>15</v>
      </c>
      <c r="G171" s="73">
        <f>IFERROR($E171*SUMIF(DAILYLOG!C$27:C$1500,$C171,DAILYLOG!D$27:D$1500),0)</f>
        <v>0</v>
      </c>
      <c r="H171" s="73"/>
      <c r="I171" s="73"/>
      <c r="J171" s="73">
        <f>IFERROR($E171*SUMIF(DAILYLOG!F$27:F$1500,$C171,DAILYLOG!G$27:G$1500),0)</f>
        <v>0</v>
      </c>
      <c r="K171" s="73"/>
      <c r="L171" s="73"/>
      <c r="M171" s="73">
        <f>IFERROR($E171*SUMIF(DAILYLOG!I$27:I$1500,$C171,DAILYLOG!J$27:J$1500),0)</f>
        <v>0</v>
      </c>
      <c r="N171" s="73"/>
      <c r="O171" s="73"/>
      <c r="P171" s="73">
        <f>IFERROR($E171*SUMIF(DAILYLOG!L$27:L$1500,$C171,DAILYLOG!M$27:M$1500),0)</f>
        <v>0</v>
      </c>
      <c r="Q171" s="73"/>
      <c r="R171" s="73"/>
      <c r="S171" s="73">
        <f>IFERROR($E171*SUMIF(DAILYLOG!O$27:O$1500,$C171,DAILYLOG!P$27:P$1500),0)</f>
        <v>0</v>
      </c>
      <c r="T171" s="73"/>
      <c r="U171" s="73"/>
      <c r="V171" s="73">
        <f>IFERROR($E171*SUMIF(DAILYLOG!R$27:R$1500,$C171,DAILYLOG!S$27:S$1500),0)</f>
        <v>11</v>
      </c>
      <c r="W171" s="73"/>
      <c r="X171" s="73"/>
      <c r="Y171" s="73">
        <f>IFERROR($E171*SUMIF(DAILYLOG!U$27:U$1500,$C171,DAILYLOG!V$27:V$1500),0)</f>
        <v>0</v>
      </c>
      <c r="Z171" s="73"/>
      <c r="AA171" s="73"/>
      <c r="AB171" s="73">
        <f>IFERROR($E171*SUMIF(DAILYLOG!X$27:X$1500,$C171,DAILYLOG!Y$27:Y$1500),0)</f>
        <v>0</v>
      </c>
      <c r="AC171" s="73"/>
      <c r="AD171" s="73"/>
      <c r="AE171" s="73">
        <f>IFERROR($E171*SUMIF(DAILYLOG!AA$27:AA$1500,$C171,DAILYLOG!AB$27:AB$1500),0)</f>
        <v>0</v>
      </c>
      <c r="AF171" s="73"/>
      <c r="AG171" s="73"/>
      <c r="AH171" s="73">
        <f>IFERROR($E171*SUMIF(DAILYLOG!AD$27:AD$1500,$C171,DAILYLOG!AE$27:AE$1500),0)</f>
        <v>0</v>
      </c>
      <c r="AI171" s="73"/>
      <c r="AJ171" s="73"/>
      <c r="AK171" s="73">
        <f>IFERROR($E171*SUMIF(DAILYLOG!AG$27:AG$1500,$C171,DAILYLOG!AH$27:AH$1500),0)</f>
        <v>0</v>
      </c>
      <c r="AL171" s="73"/>
      <c r="AM171" s="73"/>
      <c r="AN171" s="73">
        <f>IFERROR($E171*SUMIF(DAILYLOG!AJ$27:AJ$1500,$C171,DAILYLOG!AK$27:AK$1500),0)</f>
        <v>0</v>
      </c>
      <c r="AO171" s="73"/>
      <c r="AP171" s="73"/>
      <c r="AQ171" s="73">
        <f>IFERROR($E171*SUMIF(DAILYLOG!AM$27:AM$1500,$C171,DAILYLOG!AN$27:AN$1500),0)</f>
        <v>0</v>
      </c>
      <c r="AR171" s="73"/>
      <c r="AS171" s="73"/>
      <c r="AT171" s="73">
        <f>IFERROR($E171*SUMIF(DAILYLOG!AP$27:AP$1500,$C171,DAILYLOG!AQ$27:AQ$1500),0)</f>
        <v>0</v>
      </c>
      <c r="AU171" s="73"/>
      <c r="AV171" s="73"/>
      <c r="AW171" s="73">
        <f>IFERROR($E171*SUMIF(DAILYLOG!AS$27:AS$1500,$C171,DAILYLOG!AT$27:AT$1500),0)</f>
        <v>0</v>
      </c>
      <c r="AX171" s="73"/>
      <c r="AY171" s="73"/>
      <c r="AZ171" s="73">
        <f>IFERROR($E171*SUMIF(DAILYLOG!AV$27:AV$1500,$C171,DAILYLOG!AW$27:AW$1500),0)</f>
        <v>0</v>
      </c>
      <c r="BA171" s="73"/>
      <c r="BB171" s="73"/>
      <c r="BC171" s="73">
        <f>IFERROR($E171*SUMIF(DAILYLOG!AY$27:AY$1500,$C171,DAILYLOG!AZ$27:AZ$1500),0)</f>
        <v>0</v>
      </c>
      <c r="BD171" s="73"/>
      <c r="BE171" s="73"/>
      <c r="BF171" s="73">
        <f>IFERROR($E171*SUMIF(DAILYLOG!BB$27:BB$1500,$C171,DAILYLOG!BC$27:BC$1500),0)</f>
        <v>0</v>
      </c>
      <c r="BG171" s="73"/>
      <c r="BH171" s="73"/>
      <c r="BI171" s="73">
        <f>IFERROR($E171*SUMIF(DAILYLOG!BE$27:BE$1500,$C171,DAILYLOG!BF$27:BF$1500),0)</f>
        <v>0</v>
      </c>
      <c r="BJ171" s="73"/>
      <c r="BK171" s="73"/>
      <c r="BL171" s="73">
        <f>IFERROR($E171*SUMIF(DAILYLOG!BH$27:BH$1500,$C171,DAILYLOG!BI$27:BI$1500),0)</f>
        <v>4</v>
      </c>
      <c r="BM171" s="73"/>
      <c r="BN171" s="73"/>
      <c r="BO171" s="73">
        <f>IFERROR($E171*SUMIF(DAILYLOG!BK$27:BK$1500,$C171,DAILYLOG!BL$27:BL$1500),0)</f>
        <v>0</v>
      </c>
      <c r="BP171" s="73"/>
      <c r="BQ171" s="73"/>
      <c r="BR171" s="73">
        <f>IFERROR($E171*SUMIF(DAILYLOG!BN$27:BN$1500,$C171,DAILYLOG!BO$27:BO$1500),0)</f>
        <v>0</v>
      </c>
      <c r="BS171" s="73"/>
      <c r="BT171" s="73"/>
      <c r="BU171" s="73">
        <f>IFERROR($E171*SUMIF(DAILYLOG!BQ$27:BQ$1500,$C171,DAILYLOG!BR$27:BR$1500),0)</f>
        <v>0</v>
      </c>
      <c r="BV171" s="73"/>
      <c r="BW171" s="73"/>
      <c r="BX171" s="73">
        <f>IFERROR($E171*SUMIF(DAILYLOG!BT$27:BT$1500,$C171,DAILYLOG!BU$27:BU$1500),0)</f>
        <v>0</v>
      </c>
      <c r="BY171" s="73"/>
      <c r="BZ171" s="73"/>
      <c r="CA171" s="73">
        <f>IFERROR($E171*SUMIF(DAILYLOG!BW$27:BW$1500,$C171,DAILYLOG!BX$27:BX$1500),0)</f>
        <v>0</v>
      </c>
      <c r="CB171" s="73"/>
      <c r="CC171" s="73"/>
      <c r="CD171" s="73">
        <f>IFERROR($E171*SUMIF(DAILYLOG!BZ$27:BZ$1500,$C171,DAILYLOG!CA$27:CA$1500),0)</f>
        <v>0</v>
      </c>
      <c r="CE171" s="73"/>
      <c r="CF171" s="73"/>
      <c r="CG171" s="73">
        <f>IFERROR($E171*SUMIF(DAILYLOG!CC$27:CC$1500,$C171,DAILYLOG!CD$27:CD$1500),0)</f>
        <v>0</v>
      </c>
      <c r="CH171" s="73"/>
      <c r="CI171" s="73"/>
      <c r="CJ171" s="73">
        <f>IFERROR($E171*SUMIF(DAILYLOG!CF$27:CF$1500,$C171,DAILYLOG!CG$27:CG$1500),0)</f>
        <v>0</v>
      </c>
      <c r="CK171" s="73"/>
      <c r="CL171" s="73"/>
      <c r="CM171" s="73">
        <f>IFERROR($E171*SUMIF(DAILYLOG!CI$27:CI$1500,$C171,DAILYLOG!CJ$27:CJ$1500),0)</f>
        <v>0</v>
      </c>
      <c r="CN171" s="73"/>
      <c r="CO171" s="73"/>
      <c r="CP171" s="73">
        <f>IFERROR($E171*SUMIF(DAILYLOG!CL$27:CL$1500,$C171,DAILYLOG!CM$27:CM$1500),0)</f>
        <v>0</v>
      </c>
      <c r="CQ171" s="73"/>
      <c r="CR171" s="73"/>
      <c r="CS171" s="73">
        <f>IFERROR($E171*SUMIF(DAILYLOG!CO$27:CO$1500,$C171,DAILYLOG!CP$27:CP$1500),0)</f>
        <v>0</v>
      </c>
      <c r="CT171" s="14"/>
    </row>
    <row r="172" spans="2:98" ht="16.5" customHeight="1" outlineLevel="1">
      <c r="B172" s="13"/>
      <c r="C172" s="143" t="s">
        <v>554</v>
      </c>
      <c r="D172" s="28" t="s">
        <v>8</v>
      </c>
      <c r="E172" s="65">
        <v>1</v>
      </c>
      <c r="F172" s="46">
        <f t="shared" si="12"/>
        <v>219</v>
      </c>
      <c r="G172" s="73">
        <f>IFERROR($E172*SUMIF(DAILYLOG!C$27:C$1500,$C172,DAILYLOG!D$27:D$1500),0)</f>
        <v>29</v>
      </c>
      <c r="H172" s="73"/>
      <c r="I172" s="73"/>
      <c r="J172" s="73">
        <f>IFERROR($E172*SUMIF(DAILYLOG!F$27:F$1500,$C172,DAILYLOG!G$27:G$1500),0)</f>
        <v>3</v>
      </c>
      <c r="K172" s="73"/>
      <c r="L172" s="73"/>
      <c r="M172" s="73">
        <f>IFERROR($E172*SUMIF(DAILYLOG!I$27:I$1500,$C172,DAILYLOG!J$27:J$1500),0)</f>
        <v>5</v>
      </c>
      <c r="N172" s="73"/>
      <c r="O172" s="73"/>
      <c r="P172" s="73">
        <f>IFERROR($E172*SUMIF(DAILYLOG!L$27:L$1500,$C172,DAILYLOG!M$27:M$1500),0)</f>
        <v>16</v>
      </c>
      <c r="Q172" s="73"/>
      <c r="R172" s="73"/>
      <c r="S172" s="73">
        <f>IFERROR($E172*SUMIF(DAILYLOG!O$27:O$1500,$C172,DAILYLOG!P$27:P$1500),0)</f>
        <v>8</v>
      </c>
      <c r="T172" s="73"/>
      <c r="U172" s="73"/>
      <c r="V172" s="73">
        <f>IFERROR($E172*SUMIF(DAILYLOG!R$27:R$1500,$C172,DAILYLOG!S$27:S$1500),0)</f>
        <v>0</v>
      </c>
      <c r="W172" s="73"/>
      <c r="X172" s="73"/>
      <c r="Y172" s="73">
        <f>IFERROR($E172*SUMIF(DAILYLOG!U$27:U$1500,$C172,DAILYLOG!V$27:V$1500),0)</f>
        <v>2</v>
      </c>
      <c r="Z172" s="73"/>
      <c r="AA172" s="73"/>
      <c r="AB172" s="73">
        <f>IFERROR($E172*SUMIF(DAILYLOG!X$27:X$1500,$C172,DAILYLOG!Y$27:Y$1500),0)</f>
        <v>0</v>
      </c>
      <c r="AC172" s="73"/>
      <c r="AD172" s="73"/>
      <c r="AE172" s="73">
        <f>IFERROR($E172*SUMIF(DAILYLOG!AA$27:AA$1500,$C172,DAILYLOG!AB$27:AB$1500),0)</f>
        <v>10</v>
      </c>
      <c r="AF172" s="73"/>
      <c r="AG172" s="73"/>
      <c r="AH172" s="73">
        <f>IFERROR($E172*SUMIF(DAILYLOG!AD$27:AD$1500,$C172,DAILYLOG!AE$27:AE$1500),0)</f>
        <v>17</v>
      </c>
      <c r="AI172" s="73"/>
      <c r="AJ172" s="73"/>
      <c r="AK172" s="73">
        <f>IFERROR($E172*SUMIF(DAILYLOG!AG$27:AG$1500,$C172,DAILYLOG!AH$27:AH$1500),0)</f>
        <v>22</v>
      </c>
      <c r="AL172" s="73"/>
      <c r="AM172" s="73"/>
      <c r="AN172" s="73">
        <f>IFERROR($E172*SUMIF(DAILYLOG!AJ$27:AJ$1500,$C172,DAILYLOG!AK$27:AK$1500),0)</f>
        <v>3</v>
      </c>
      <c r="AO172" s="73"/>
      <c r="AP172" s="73"/>
      <c r="AQ172" s="73">
        <f>IFERROR($E172*SUMIF(DAILYLOG!AM$27:AM$1500,$C172,DAILYLOG!AN$27:AN$1500),0)</f>
        <v>26</v>
      </c>
      <c r="AR172" s="73"/>
      <c r="AS172" s="73"/>
      <c r="AT172" s="73">
        <f>IFERROR($E172*SUMIF(DAILYLOG!AP$27:AP$1500,$C172,DAILYLOG!AQ$27:AQ$1500),0)</f>
        <v>0</v>
      </c>
      <c r="AU172" s="73"/>
      <c r="AV172" s="73"/>
      <c r="AW172" s="73">
        <f>IFERROR($E172*SUMIF(DAILYLOG!AS$27:AS$1500,$C172,DAILYLOG!AT$27:AT$1500),0)</f>
        <v>0</v>
      </c>
      <c r="AX172" s="73"/>
      <c r="AY172" s="73"/>
      <c r="AZ172" s="73">
        <f>IFERROR($E172*SUMIF(DAILYLOG!AV$27:AV$1500,$C172,DAILYLOG!AW$27:AW$1500),0)</f>
        <v>2</v>
      </c>
      <c r="BA172" s="73"/>
      <c r="BB172" s="73"/>
      <c r="BC172" s="73">
        <f>IFERROR($E172*SUMIF(DAILYLOG!AY$27:AY$1500,$C172,DAILYLOG!AZ$27:AZ$1500),0)</f>
        <v>16</v>
      </c>
      <c r="BD172" s="73"/>
      <c r="BE172" s="73"/>
      <c r="BF172" s="73">
        <f>IFERROR($E172*SUMIF(DAILYLOG!BB$27:BB$1500,$C172,DAILYLOG!BC$27:BC$1500),0)</f>
        <v>29</v>
      </c>
      <c r="BG172" s="73"/>
      <c r="BH172" s="73"/>
      <c r="BI172" s="73">
        <f>IFERROR($E172*SUMIF(DAILYLOG!BE$27:BE$1500,$C172,DAILYLOG!BF$27:BF$1500),0)</f>
        <v>0</v>
      </c>
      <c r="BJ172" s="73"/>
      <c r="BK172" s="73"/>
      <c r="BL172" s="73">
        <f>IFERROR($E172*SUMIF(DAILYLOG!BH$27:BH$1500,$C172,DAILYLOG!BI$27:BI$1500),0)</f>
        <v>0</v>
      </c>
      <c r="BM172" s="73"/>
      <c r="BN172" s="73"/>
      <c r="BO172" s="73">
        <f>IFERROR($E172*SUMIF(DAILYLOG!BK$27:BK$1500,$C172,DAILYLOG!BL$27:BL$1500),0)</f>
        <v>4</v>
      </c>
      <c r="BP172" s="73"/>
      <c r="BQ172" s="73"/>
      <c r="BR172" s="73">
        <f>IFERROR($E172*SUMIF(DAILYLOG!BN$27:BN$1500,$C172,DAILYLOG!BO$27:BO$1500),0)</f>
        <v>2</v>
      </c>
      <c r="BS172" s="73"/>
      <c r="BT172" s="73"/>
      <c r="BU172" s="73">
        <f>IFERROR($E172*SUMIF(DAILYLOG!BQ$27:BQ$1500,$C172,DAILYLOG!BR$27:BR$1500),0)</f>
        <v>2</v>
      </c>
      <c r="BV172" s="73"/>
      <c r="BW172" s="73"/>
      <c r="BX172" s="73">
        <f>IFERROR($E172*SUMIF(DAILYLOG!BT$27:BT$1500,$C172,DAILYLOG!BU$27:BU$1500),0)</f>
        <v>16</v>
      </c>
      <c r="BY172" s="73"/>
      <c r="BZ172" s="73"/>
      <c r="CA172" s="73">
        <f>IFERROR($E172*SUMIF(DAILYLOG!BW$27:BW$1500,$C172,DAILYLOG!BX$27:BX$1500),0)</f>
        <v>7</v>
      </c>
      <c r="CB172" s="73"/>
      <c r="CC172" s="73"/>
      <c r="CD172" s="73">
        <f>IFERROR($E172*SUMIF(DAILYLOG!BZ$27:BZ$1500,$C172,DAILYLOG!CA$27:CA$1500),0)</f>
        <v>0</v>
      </c>
      <c r="CE172" s="73"/>
      <c r="CF172" s="73"/>
      <c r="CG172" s="73">
        <f>IFERROR($E172*SUMIF(DAILYLOG!CC$27:CC$1500,$C172,DAILYLOG!CD$27:CD$1500),0)</f>
        <v>0</v>
      </c>
      <c r="CH172" s="73"/>
      <c r="CI172" s="73"/>
      <c r="CJ172" s="73">
        <f>IFERROR($E172*SUMIF(DAILYLOG!CF$27:CF$1500,$C172,DAILYLOG!CG$27:CG$1500),0)</f>
        <v>0</v>
      </c>
      <c r="CK172" s="73"/>
      <c r="CL172" s="73"/>
      <c r="CM172" s="73">
        <f>IFERROR($E172*SUMIF(DAILYLOG!CI$27:CI$1500,$C172,DAILYLOG!CJ$27:CJ$1500),0)</f>
        <v>0</v>
      </c>
      <c r="CN172" s="73"/>
      <c r="CO172" s="73"/>
      <c r="CP172" s="73">
        <f>IFERROR($E172*SUMIF(DAILYLOG!CL$27:CL$1500,$C172,DAILYLOG!CM$27:CM$1500),0)</f>
        <v>0</v>
      </c>
      <c r="CQ172" s="73"/>
      <c r="CR172" s="73"/>
      <c r="CS172" s="73">
        <f>IFERROR($E172*SUMIF(DAILYLOG!CO$27:CO$1500,$C172,DAILYLOG!CP$27:CP$1500),0)</f>
        <v>0</v>
      </c>
      <c r="CT172" s="14"/>
    </row>
    <row r="173" spans="2:98" ht="16.5" customHeight="1" outlineLevel="1">
      <c r="B173" s="13"/>
      <c r="C173" s="143" t="s">
        <v>635</v>
      </c>
      <c r="D173" s="28" t="s">
        <v>8</v>
      </c>
      <c r="E173" s="65">
        <v>1</v>
      </c>
      <c r="F173" s="46">
        <f t="shared" si="12"/>
        <v>0</v>
      </c>
      <c r="G173" s="73">
        <f>IFERROR($E173*SUMIF(DAILYLOG!C$27:C$1500,$C173,DAILYLOG!D$27:D$1500),0)</f>
        <v>0</v>
      </c>
      <c r="H173" s="73"/>
      <c r="I173" s="73"/>
      <c r="J173" s="73">
        <f>IFERROR($E173*SUMIF(DAILYLOG!F$27:F$1500,$C173,DAILYLOG!G$27:G$1500),0)</f>
        <v>0</v>
      </c>
      <c r="K173" s="73"/>
      <c r="L173" s="73"/>
      <c r="M173" s="73">
        <f>IFERROR($E173*SUMIF(DAILYLOG!I$27:I$1500,$C173,DAILYLOG!J$27:J$1500),0)</f>
        <v>0</v>
      </c>
      <c r="N173" s="73"/>
      <c r="O173" s="73"/>
      <c r="P173" s="73">
        <f>IFERROR($E173*SUMIF(DAILYLOG!L$27:L$1500,$C173,DAILYLOG!M$27:M$1500),0)</f>
        <v>0</v>
      </c>
      <c r="Q173" s="73"/>
      <c r="R173" s="73"/>
      <c r="S173" s="73">
        <f>IFERROR($E173*SUMIF(DAILYLOG!O$27:O$1500,$C173,DAILYLOG!P$27:P$1500),0)</f>
        <v>0</v>
      </c>
      <c r="T173" s="73"/>
      <c r="U173" s="73"/>
      <c r="V173" s="73">
        <f>IFERROR($E173*SUMIF(DAILYLOG!R$27:R$1500,$C173,DAILYLOG!S$27:S$1500),0)</f>
        <v>0</v>
      </c>
      <c r="W173" s="73"/>
      <c r="X173" s="73"/>
      <c r="Y173" s="73">
        <f>IFERROR($E173*SUMIF(DAILYLOG!U$27:U$1500,$C173,DAILYLOG!V$27:V$1500),0)</f>
        <v>0</v>
      </c>
      <c r="Z173" s="73"/>
      <c r="AA173" s="73"/>
      <c r="AB173" s="73">
        <f>IFERROR($E173*SUMIF(DAILYLOG!X$27:X$1500,$C173,DAILYLOG!Y$27:Y$1500),0)</f>
        <v>0</v>
      </c>
      <c r="AC173" s="73"/>
      <c r="AD173" s="73"/>
      <c r="AE173" s="73">
        <f>IFERROR($E173*SUMIF(DAILYLOG!AA$27:AA$1500,$C173,DAILYLOG!AB$27:AB$1500),0)</f>
        <v>0</v>
      </c>
      <c r="AF173" s="73"/>
      <c r="AG173" s="73"/>
      <c r="AH173" s="73">
        <f>IFERROR($E173*SUMIF(DAILYLOG!AD$27:AD$1500,$C173,DAILYLOG!AE$27:AE$1500),0)</f>
        <v>0</v>
      </c>
      <c r="AI173" s="73"/>
      <c r="AJ173" s="73"/>
      <c r="AK173" s="73">
        <f>IFERROR($E173*SUMIF(DAILYLOG!AG$27:AG$1500,$C173,DAILYLOG!AH$27:AH$1500),0)</f>
        <v>0</v>
      </c>
      <c r="AL173" s="73"/>
      <c r="AM173" s="73"/>
      <c r="AN173" s="73">
        <f>IFERROR($E173*SUMIF(DAILYLOG!AJ$27:AJ$1500,$C173,DAILYLOG!AK$27:AK$1500),0)</f>
        <v>0</v>
      </c>
      <c r="AO173" s="73"/>
      <c r="AP173" s="73"/>
      <c r="AQ173" s="73">
        <f>IFERROR($E173*SUMIF(DAILYLOG!AM$27:AM$1500,$C173,DAILYLOG!AN$27:AN$1500),0)</f>
        <v>0</v>
      </c>
      <c r="AR173" s="73"/>
      <c r="AS173" s="73"/>
      <c r="AT173" s="73">
        <f>IFERROR($E173*SUMIF(DAILYLOG!AP$27:AP$1500,$C173,DAILYLOG!AQ$27:AQ$1500),0)</f>
        <v>0</v>
      </c>
      <c r="AU173" s="73"/>
      <c r="AV173" s="73"/>
      <c r="AW173" s="73">
        <f>IFERROR($E173*SUMIF(DAILYLOG!AS$27:AS$1500,$C173,DAILYLOG!AT$27:AT$1500),0)</f>
        <v>0</v>
      </c>
      <c r="AX173" s="73"/>
      <c r="AY173" s="73"/>
      <c r="AZ173" s="73">
        <f>IFERROR($E173*SUMIF(DAILYLOG!AV$27:AV$1500,$C173,DAILYLOG!AW$27:AW$1500),0)</f>
        <v>0</v>
      </c>
      <c r="BA173" s="73"/>
      <c r="BB173" s="73"/>
      <c r="BC173" s="73">
        <f>IFERROR($E173*SUMIF(DAILYLOG!AY$27:AY$1500,$C173,DAILYLOG!AZ$27:AZ$1500),0)</f>
        <v>0</v>
      </c>
      <c r="BD173" s="73"/>
      <c r="BE173" s="73"/>
      <c r="BF173" s="73">
        <f>IFERROR($E173*SUMIF(DAILYLOG!BB$27:BB$1500,$C173,DAILYLOG!BC$27:BC$1500),0)</f>
        <v>0</v>
      </c>
      <c r="BG173" s="73"/>
      <c r="BH173" s="73"/>
      <c r="BI173" s="73">
        <f>IFERROR($E173*SUMIF(DAILYLOG!BE$27:BE$1500,$C173,DAILYLOG!BF$27:BF$1500),0)</f>
        <v>0</v>
      </c>
      <c r="BJ173" s="73"/>
      <c r="BK173" s="73"/>
      <c r="BL173" s="73">
        <f>IFERROR($E173*SUMIF(DAILYLOG!BH$27:BH$1500,$C173,DAILYLOG!BI$27:BI$1500),0)</f>
        <v>0</v>
      </c>
      <c r="BM173" s="73"/>
      <c r="BN173" s="73"/>
      <c r="BO173" s="73">
        <f>IFERROR($E173*SUMIF(DAILYLOG!BK$27:BK$1500,$C173,DAILYLOG!BL$27:BL$1500),0)</f>
        <v>0</v>
      </c>
      <c r="BP173" s="73"/>
      <c r="BQ173" s="73"/>
      <c r="BR173" s="73">
        <f>IFERROR($E173*SUMIF(DAILYLOG!BN$27:BN$1500,$C173,DAILYLOG!BO$27:BO$1500),0)</f>
        <v>0</v>
      </c>
      <c r="BS173" s="73"/>
      <c r="BT173" s="73"/>
      <c r="BU173" s="73">
        <f>IFERROR($E173*SUMIF(DAILYLOG!BQ$27:BQ$1500,$C173,DAILYLOG!BR$27:BR$1500),0)</f>
        <v>0</v>
      </c>
      <c r="BV173" s="73"/>
      <c r="BW173" s="73"/>
      <c r="BX173" s="73">
        <f>IFERROR($E173*SUMIF(DAILYLOG!BT$27:BT$1500,$C173,DAILYLOG!BU$27:BU$1500),0)</f>
        <v>0</v>
      </c>
      <c r="BY173" s="73"/>
      <c r="BZ173" s="73"/>
      <c r="CA173" s="73">
        <f>IFERROR($E173*SUMIF(DAILYLOG!BW$27:BW$1500,$C173,DAILYLOG!BX$27:BX$1500),0)</f>
        <v>0</v>
      </c>
      <c r="CB173" s="73"/>
      <c r="CC173" s="73"/>
      <c r="CD173" s="73">
        <f>IFERROR($E173*SUMIF(DAILYLOG!BZ$27:BZ$1500,$C173,DAILYLOG!CA$27:CA$1500),0)</f>
        <v>0</v>
      </c>
      <c r="CE173" s="73"/>
      <c r="CF173" s="73"/>
      <c r="CG173" s="73">
        <f>IFERROR($E173*SUMIF(DAILYLOG!CC$27:CC$1500,$C173,DAILYLOG!CD$27:CD$1500),0)</f>
        <v>0</v>
      </c>
      <c r="CH173" s="73"/>
      <c r="CI173" s="73"/>
      <c r="CJ173" s="73">
        <f>IFERROR($E173*SUMIF(DAILYLOG!CF$27:CF$1500,$C173,DAILYLOG!CG$27:CG$1500),0)</f>
        <v>0</v>
      </c>
      <c r="CK173" s="73"/>
      <c r="CL173" s="73"/>
      <c r="CM173" s="73">
        <f>IFERROR($E173*SUMIF(DAILYLOG!CI$27:CI$1500,$C173,DAILYLOG!CJ$27:CJ$1500),0)</f>
        <v>0</v>
      </c>
      <c r="CN173" s="73"/>
      <c r="CO173" s="73"/>
      <c r="CP173" s="73">
        <f>IFERROR($E173*SUMIF(DAILYLOG!CL$27:CL$1500,$C173,DAILYLOG!CM$27:CM$1500),0)</f>
        <v>0</v>
      </c>
      <c r="CQ173" s="73"/>
      <c r="CR173" s="73"/>
      <c r="CS173" s="73">
        <f>IFERROR($E173*SUMIF(DAILYLOG!CO$27:CO$1500,$C173,DAILYLOG!CP$27:CP$1500),0)</f>
        <v>0</v>
      </c>
      <c r="CT173" s="14"/>
    </row>
    <row r="174" spans="2:98" ht="16.5" customHeight="1" outlineLevel="1">
      <c r="B174" s="13"/>
      <c r="C174" s="143" t="s">
        <v>653</v>
      </c>
      <c r="D174" s="28" t="s">
        <v>8</v>
      </c>
      <c r="E174" s="65">
        <v>1</v>
      </c>
      <c r="F174" s="46">
        <f t="shared" si="12"/>
        <v>0</v>
      </c>
      <c r="G174" s="73">
        <f>IFERROR($E174*SUMIF(DAILYLOG!C$27:C$1500,$C174,DAILYLOG!D$27:D$1500),0)</f>
        <v>0</v>
      </c>
      <c r="H174" s="73"/>
      <c r="I174" s="73"/>
      <c r="J174" s="73">
        <f>IFERROR($E174*SUMIF(DAILYLOG!F$27:F$1500,$C174,DAILYLOG!G$27:G$1500),0)</f>
        <v>0</v>
      </c>
      <c r="K174" s="73"/>
      <c r="L174" s="73"/>
      <c r="M174" s="73">
        <f>IFERROR($E174*SUMIF(DAILYLOG!I$27:I$1500,$C174,DAILYLOG!J$27:J$1500),0)</f>
        <v>0</v>
      </c>
      <c r="N174" s="73"/>
      <c r="O174" s="73"/>
      <c r="P174" s="73">
        <f>IFERROR($E174*SUMIF(DAILYLOG!L$27:L$1500,$C174,DAILYLOG!M$27:M$1500),0)</f>
        <v>0</v>
      </c>
      <c r="Q174" s="73"/>
      <c r="R174" s="73"/>
      <c r="S174" s="73">
        <f>IFERROR($E174*SUMIF(DAILYLOG!O$27:O$1500,$C174,DAILYLOG!P$27:P$1500),0)</f>
        <v>0</v>
      </c>
      <c r="T174" s="73"/>
      <c r="U174" s="73"/>
      <c r="V174" s="73">
        <f>IFERROR($E174*SUMIF(DAILYLOG!R$27:R$1500,$C174,DAILYLOG!S$27:S$1500),0)</f>
        <v>0</v>
      </c>
      <c r="W174" s="73"/>
      <c r="X174" s="73"/>
      <c r="Y174" s="73">
        <f>IFERROR($E174*SUMIF(DAILYLOG!U$27:U$1500,$C174,DAILYLOG!V$27:V$1500),0)</f>
        <v>0</v>
      </c>
      <c r="Z174" s="73"/>
      <c r="AA174" s="73"/>
      <c r="AB174" s="73">
        <f>IFERROR($E174*SUMIF(DAILYLOG!X$27:X$1500,$C174,DAILYLOG!Y$27:Y$1500),0)</f>
        <v>0</v>
      </c>
      <c r="AC174" s="73"/>
      <c r="AD174" s="73"/>
      <c r="AE174" s="73">
        <f>IFERROR($E174*SUMIF(DAILYLOG!AA$27:AA$1500,$C174,DAILYLOG!AB$27:AB$1500),0)</f>
        <v>0</v>
      </c>
      <c r="AF174" s="73"/>
      <c r="AG174" s="73"/>
      <c r="AH174" s="73">
        <f>IFERROR($E174*SUMIF(DAILYLOG!AD$27:AD$1500,$C174,DAILYLOG!AE$27:AE$1500),0)</f>
        <v>0</v>
      </c>
      <c r="AI174" s="73"/>
      <c r="AJ174" s="73"/>
      <c r="AK174" s="73">
        <f>IFERROR($E174*SUMIF(DAILYLOG!AG$27:AG$1500,$C174,DAILYLOG!AH$27:AH$1500),0)</f>
        <v>0</v>
      </c>
      <c r="AL174" s="73"/>
      <c r="AM174" s="73"/>
      <c r="AN174" s="73">
        <f>IFERROR($E174*SUMIF(DAILYLOG!AJ$27:AJ$1500,$C174,DAILYLOG!AK$27:AK$1500),0)</f>
        <v>0</v>
      </c>
      <c r="AO174" s="73"/>
      <c r="AP174" s="73"/>
      <c r="AQ174" s="73">
        <f>IFERROR($E174*SUMIF(DAILYLOG!AM$27:AM$1500,$C174,DAILYLOG!AN$27:AN$1500),0)</f>
        <v>0</v>
      </c>
      <c r="AR174" s="73"/>
      <c r="AS174" s="73"/>
      <c r="AT174" s="73">
        <f>IFERROR($E174*SUMIF(DAILYLOG!AP$27:AP$1500,$C174,DAILYLOG!AQ$27:AQ$1500),0)</f>
        <v>0</v>
      </c>
      <c r="AU174" s="73"/>
      <c r="AV174" s="73"/>
      <c r="AW174" s="73">
        <f>IFERROR($E174*SUMIF(DAILYLOG!AS$27:AS$1500,$C174,DAILYLOG!AT$27:AT$1500),0)</f>
        <v>0</v>
      </c>
      <c r="AX174" s="73"/>
      <c r="AY174" s="73"/>
      <c r="AZ174" s="73">
        <f>IFERROR($E174*SUMIF(DAILYLOG!AV$27:AV$1500,$C174,DAILYLOG!AW$27:AW$1500),0)</f>
        <v>0</v>
      </c>
      <c r="BA174" s="73"/>
      <c r="BB174" s="73"/>
      <c r="BC174" s="73">
        <f>IFERROR($E174*SUMIF(DAILYLOG!AY$27:AY$1500,$C174,DAILYLOG!AZ$27:AZ$1500),0)</f>
        <v>0</v>
      </c>
      <c r="BD174" s="73"/>
      <c r="BE174" s="73"/>
      <c r="BF174" s="73">
        <f>IFERROR($E174*SUMIF(DAILYLOG!BB$27:BB$1500,$C174,DAILYLOG!BC$27:BC$1500),0)</f>
        <v>0</v>
      </c>
      <c r="BG174" s="73"/>
      <c r="BH174" s="73"/>
      <c r="BI174" s="73">
        <f>IFERROR($E174*SUMIF(DAILYLOG!BE$27:BE$1500,$C174,DAILYLOG!BF$27:BF$1500),0)</f>
        <v>0</v>
      </c>
      <c r="BJ174" s="73"/>
      <c r="BK174" s="73"/>
      <c r="BL174" s="73">
        <f>IFERROR($E174*SUMIF(DAILYLOG!BH$27:BH$1500,$C174,DAILYLOG!BI$27:BI$1500),0)</f>
        <v>0</v>
      </c>
      <c r="BM174" s="73"/>
      <c r="BN174" s="73"/>
      <c r="BO174" s="73">
        <f>IFERROR($E174*SUMIF(DAILYLOG!BK$27:BK$1500,$C174,DAILYLOG!BL$27:BL$1500),0)</f>
        <v>0</v>
      </c>
      <c r="BP174" s="73"/>
      <c r="BQ174" s="73"/>
      <c r="BR174" s="73">
        <f>IFERROR($E174*SUMIF(DAILYLOG!BN$27:BN$1500,$C174,DAILYLOG!BO$27:BO$1500),0)</f>
        <v>0</v>
      </c>
      <c r="BS174" s="73"/>
      <c r="BT174" s="73"/>
      <c r="BU174" s="73">
        <f>IFERROR($E174*SUMIF(DAILYLOG!BQ$27:BQ$1500,$C174,DAILYLOG!BR$27:BR$1500),0)</f>
        <v>0</v>
      </c>
      <c r="BV174" s="73"/>
      <c r="BW174" s="73"/>
      <c r="BX174" s="73">
        <f>IFERROR($E174*SUMIF(DAILYLOG!BT$27:BT$1500,$C174,DAILYLOG!BU$27:BU$1500),0)</f>
        <v>0</v>
      </c>
      <c r="BY174" s="73"/>
      <c r="BZ174" s="73"/>
      <c r="CA174" s="73">
        <f>IFERROR($E174*SUMIF(DAILYLOG!BW$27:BW$1500,$C174,DAILYLOG!BX$27:BX$1500),0)</f>
        <v>0</v>
      </c>
      <c r="CB174" s="73"/>
      <c r="CC174" s="73"/>
      <c r="CD174" s="73">
        <f>IFERROR($E174*SUMIF(DAILYLOG!BZ$27:BZ$1500,$C174,DAILYLOG!CA$27:CA$1500),0)</f>
        <v>0</v>
      </c>
      <c r="CE174" s="73"/>
      <c r="CF174" s="73"/>
      <c r="CG174" s="73">
        <f>IFERROR($E174*SUMIF(DAILYLOG!CC$27:CC$1500,$C174,DAILYLOG!CD$27:CD$1500),0)</f>
        <v>0</v>
      </c>
      <c r="CH174" s="73"/>
      <c r="CI174" s="73"/>
      <c r="CJ174" s="73">
        <f>IFERROR($E174*SUMIF(DAILYLOG!CF$27:CF$1500,$C174,DAILYLOG!CG$27:CG$1500),0)</f>
        <v>0</v>
      </c>
      <c r="CK174" s="73"/>
      <c r="CL174" s="73"/>
      <c r="CM174" s="73">
        <f>IFERROR($E174*SUMIF(DAILYLOG!CI$27:CI$1500,$C174,DAILYLOG!CJ$27:CJ$1500),0)</f>
        <v>0</v>
      </c>
      <c r="CN174" s="73"/>
      <c r="CO174" s="73"/>
      <c r="CP174" s="73">
        <f>IFERROR($E174*SUMIF(DAILYLOG!CL$27:CL$1500,$C174,DAILYLOG!CM$27:CM$1500),0)</f>
        <v>0</v>
      </c>
      <c r="CQ174" s="73"/>
      <c r="CR174" s="73"/>
      <c r="CS174" s="73">
        <f>IFERROR($E174*SUMIF(DAILYLOG!CO$27:CO$1500,$C174,DAILYLOG!CP$27:CP$1500),0)</f>
        <v>0</v>
      </c>
      <c r="CT174" s="14"/>
    </row>
    <row r="175" spans="2:98" ht="16.5" customHeight="1" outlineLevel="1">
      <c r="B175" s="13"/>
      <c r="C175" s="143" t="s">
        <v>558</v>
      </c>
      <c r="D175" s="28" t="s">
        <v>8</v>
      </c>
      <c r="E175" s="65">
        <v>1</v>
      </c>
      <c r="F175" s="46">
        <f t="shared" si="12"/>
        <v>0</v>
      </c>
      <c r="G175" s="73">
        <f>IFERROR($E175*SUMIF(DAILYLOG!C$27:C$1500,$C175,DAILYLOG!D$27:D$1500),0)</f>
        <v>0</v>
      </c>
      <c r="H175" s="73"/>
      <c r="I175" s="73"/>
      <c r="J175" s="73">
        <f>IFERROR($E175*SUMIF(DAILYLOG!F$27:F$1500,$C175,DAILYLOG!G$27:G$1500),0)</f>
        <v>0</v>
      </c>
      <c r="K175" s="73"/>
      <c r="L175" s="73"/>
      <c r="M175" s="73">
        <f>IFERROR($E175*SUMIF(DAILYLOG!I$27:I$1500,$C175,DAILYLOG!J$27:J$1500),0)</f>
        <v>0</v>
      </c>
      <c r="N175" s="73"/>
      <c r="O175" s="73"/>
      <c r="P175" s="73">
        <f>IFERROR($E175*SUMIF(DAILYLOG!L$27:L$1500,$C175,DAILYLOG!M$27:M$1500),0)</f>
        <v>0</v>
      </c>
      <c r="Q175" s="73"/>
      <c r="R175" s="73"/>
      <c r="S175" s="73">
        <f>IFERROR($E175*SUMIF(DAILYLOG!O$27:O$1500,$C175,DAILYLOG!P$27:P$1500),0)</f>
        <v>0</v>
      </c>
      <c r="T175" s="73"/>
      <c r="U175" s="73"/>
      <c r="V175" s="73">
        <f>IFERROR($E175*SUMIF(DAILYLOG!R$27:R$1500,$C175,DAILYLOG!S$27:S$1500),0)</f>
        <v>0</v>
      </c>
      <c r="W175" s="73"/>
      <c r="X175" s="73"/>
      <c r="Y175" s="73">
        <f>IFERROR($E175*SUMIF(DAILYLOG!U$27:U$1500,$C175,DAILYLOG!V$27:V$1500),0)</f>
        <v>0</v>
      </c>
      <c r="Z175" s="73"/>
      <c r="AA175" s="73"/>
      <c r="AB175" s="73">
        <f>IFERROR($E175*SUMIF(DAILYLOG!X$27:X$1500,$C175,DAILYLOG!Y$27:Y$1500),0)</f>
        <v>0</v>
      </c>
      <c r="AC175" s="73"/>
      <c r="AD175" s="73"/>
      <c r="AE175" s="73">
        <f>IFERROR($E175*SUMIF(DAILYLOG!AA$27:AA$1500,$C175,DAILYLOG!AB$27:AB$1500),0)</f>
        <v>0</v>
      </c>
      <c r="AF175" s="73"/>
      <c r="AG175" s="73"/>
      <c r="AH175" s="73">
        <f>IFERROR($E175*SUMIF(DAILYLOG!AD$27:AD$1500,$C175,DAILYLOG!AE$27:AE$1500),0)</f>
        <v>0</v>
      </c>
      <c r="AI175" s="73"/>
      <c r="AJ175" s="73"/>
      <c r="AK175" s="73">
        <f>IFERROR($E175*SUMIF(DAILYLOG!AG$27:AG$1500,$C175,DAILYLOG!AH$27:AH$1500),0)</f>
        <v>0</v>
      </c>
      <c r="AL175" s="73"/>
      <c r="AM175" s="73"/>
      <c r="AN175" s="73">
        <f>IFERROR($E175*SUMIF(DAILYLOG!AJ$27:AJ$1500,$C175,DAILYLOG!AK$27:AK$1500),0)</f>
        <v>0</v>
      </c>
      <c r="AO175" s="73"/>
      <c r="AP175" s="73"/>
      <c r="AQ175" s="73">
        <f>IFERROR($E175*SUMIF(DAILYLOG!AM$27:AM$1500,$C175,DAILYLOG!AN$27:AN$1500),0)</f>
        <v>0</v>
      </c>
      <c r="AR175" s="73"/>
      <c r="AS175" s="73"/>
      <c r="AT175" s="73">
        <f>IFERROR($E175*SUMIF(DAILYLOG!AP$27:AP$1500,$C175,DAILYLOG!AQ$27:AQ$1500),0)</f>
        <v>0</v>
      </c>
      <c r="AU175" s="73"/>
      <c r="AV175" s="73"/>
      <c r="AW175" s="73">
        <f>IFERROR($E175*SUMIF(DAILYLOG!AS$27:AS$1500,$C175,DAILYLOG!AT$27:AT$1500),0)</f>
        <v>0</v>
      </c>
      <c r="AX175" s="73"/>
      <c r="AY175" s="73"/>
      <c r="AZ175" s="73">
        <f>IFERROR($E175*SUMIF(DAILYLOG!AV$27:AV$1500,$C175,DAILYLOG!AW$27:AW$1500),0)</f>
        <v>0</v>
      </c>
      <c r="BA175" s="73"/>
      <c r="BB175" s="73"/>
      <c r="BC175" s="73">
        <f>IFERROR($E175*SUMIF(DAILYLOG!AY$27:AY$1500,$C175,DAILYLOG!AZ$27:AZ$1500),0)</f>
        <v>0</v>
      </c>
      <c r="BD175" s="73"/>
      <c r="BE175" s="73"/>
      <c r="BF175" s="73">
        <f>IFERROR($E175*SUMIF(DAILYLOG!BB$27:BB$1500,$C175,DAILYLOG!BC$27:BC$1500),0)</f>
        <v>0</v>
      </c>
      <c r="BG175" s="73"/>
      <c r="BH175" s="73"/>
      <c r="BI175" s="73">
        <f>IFERROR($E175*SUMIF(DAILYLOG!BE$27:BE$1500,$C175,DAILYLOG!BF$27:BF$1500),0)</f>
        <v>0</v>
      </c>
      <c r="BJ175" s="73"/>
      <c r="BK175" s="73"/>
      <c r="BL175" s="73">
        <f>IFERROR($E175*SUMIF(DAILYLOG!BH$27:BH$1500,$C175,DAILYLOG!BI$27:BI$1500),0)</f>
        <v>0</v>
      </c>
      <c r="BM175" s="73"/>
      <c r="BN175" s="73"/>
      <c r="BO175" s="73">
        <f>IFERROR($E175*SUMIF(DAILYLOG!BK$27:BK$1500,$C175,DAILYLOG!BL$27:BL$1500),0)</f>
        <v>0</v>
      </c>
      <c r="BP175" s="73"/>
      <c r="BQ175" s="73"/>
      <c r="BR175" s="73">
        <f>IFERROR($E175*SUMIF(DAILYLOG!BN$27:BN$1500,$C175,DAILYLOG!BO$27:BO$1500),0)</f>
        <v>0</v>
      </c>
      <c r="BS175" s="73"/>
      <c r="BT175" s="73"/>
      <c r="BU175" s="73">
        <f>IFERROR($E175*SUMIF(DAILYLOG!BQ$27:BQ$1500,$C175,DAILYLOG!BR$27:BR$1500),0)</f>
        <v>0</v>
      </c>
      <c r="BV175" s="73"/>
      <c r="BW175" s="73"/>
      <c r="BX175" s="73">
        <f>IFERROR($E175*SUMIF(DAILYLOG!BT$27:BT$1500,$C175,DAILYLOG!BU$27:BU$1500),0)</f>
        <v>0</v>
      </c>
      <c r="BY175" s="73"/>
      <c r="BZ175" s="73"/>
      <c r="CA175" s="73">
        <f>IFERROR($E175*SUMIF(DAILYLOG!BW$27:BW$1500,$C175,DAILYLOG!BX$27:BX$1500),0)</f>
        <v>0</v>
      </c>
      <c r="CB175" s="73"/>
      <c r="CC175" s="73"/>
      <c r="CD175" s="73">
        <f>IFERROR($E175*SUMIF(DAILYLOG!BZ$27:BZ$1500,$C175,DAILYLOG!CA$27:CA$1500),0)</f>
        <v>0</v>
      </c>
      <c r="CE175" s="73"/>
      <c r="CF175" s="73"/>
      <c r="CG175" s="73">
        <f>IFERROR($E175*SUMIF(DAILYLOG!CC$27:CC$1500,$C175,DAILYLOG!CD$27:CD$1500),0)</f>
        <v>0</v>
      </c>
      <c r="CH175" s="73"/>
      <c r="CI175" s="73"/>
      <c r="CJ175" s="73">
        <f>IFERROR($E175*SUMIF(DAILYLOG!CF$27:CF$1500,$C175,DAILYLOG!CG$27:CG$1500),0)</f>
        <v>0</v>
      </c>
      <c r="CK175" s="73"/>
      <c r="CL175" s="73"/>
      <c r="CM175" s="73">
        <f>IFERROR($E175*SUMIF(DAILYLOG!CI$27:CI$1500,$C175,DAILYLOG!CJ$27:CJ$1500),0)</f>
        <v>0</v>
      </c>
      <c r="CN175" s="73"/>
      <c r="CO175" s="73"/>
      <c r="CP175" s="73">
        <f>IFERROR($E175*SUMIF(DAILYLOG!CL$27:CL$1500,$C175,DAILYLOG!CM$27:CM$1500),0)</f>
        <v>0</v>
      </c>
      <c r="CQ175" s="73"/>
      <c r="CR175" s="73"/>
      <c r="CS175" s="73">
        <f>IFERROR($E175*SUMIF(DAILYLOG!CO$27:CO$1500,$C175,DAILYLOG!CP$27:CP$1500),0)</f>
        <v>0</v>
      </c>
      <c r="CT175" s="14"/>
    </row>
    <row r="176" spans="2:98" ht="16.5" customHeight="1" outlineLevel="1">
      <c r="B176" s="13"/>
      <c r="C176" s="143" t="s">
        <v>988</v>
      </c>
      <c r="D176" s="28" t="s">
        <v>8</v>
      </c>
      <c r="E176" s="65">
        <v>1</v>
      </c>
      <c r="F176" s="46">
        <f t="shared" si="12"/>
        <v>0</v>
      </c>
      <c r="G176" s="73">
        <f>IFERROR($E176*SUMIF(DAILYLOG!C$27:C$1500,$C176,DAILYLOG!D$27:D$1500),0)</f>
        <v>0</v>
      </c>
      <c r="H176" s="73"/>
      <c r="I176" s="73"/>
      <c r="J176" s="73">
        <f>IFERROR($E176*SUMIF(DAILYLOG!F$27:F$1500,$C176,DAILYLOG!G$27:G$1500),0)</f>
        <v>0</v>
      </c>
      <c r="K176" s="73"/>
      <c r="L176" s="73"/>
      <c r="M176" s="73">
        <f>IFERROR($E176*SUMIF(DAILYLOG!I$27:I$1500,$C176,DAILYLOG!J$27:J$1500),0)</f>
        <v>0</v>
      </c>
      <c r="N176" s="73"/>
      <c r="O176" s="73"/>
      <c r="P176" s="73">
        <f>IFERROR($E176*SUMIF(DAILYLOG!L$27:L$1500,$C176,DAILYLOG!M$27:M$1500),0)</f>
        <v>0</v>
      </c>
      <c r="Q176" s="73"/>
      <c r="R176" s="73"/>
      <c r="S176" s="73">
        <f>IFERROR($E176*SUMIF(DAILYLOG!O$27:O$1500,$C176,DAILYLOG!P$27:P$1500),0)</f>
        <v>0</v>
      </c>
      <c r="T176" s="73"/>
      <c r="U176" s="73"/>
      <c r="V176" s="73">
        <f>IFERROR($E176*SUMIF(DAILYLOG!R$27:R$1500,$C176,DAILYLOG!S$27:S$1500),0)</f>
        <v>0</v>
      </c>
      <c r="W176" s="73"/>
      <c r="X176" s="73"/>
      <c r="Y176" s="73">
        <f>IFERROR($E176*SUMIF(DAILYLOG!U$27:U$1500,$C176,DAILYLOG!V$27:V$1500),0)</f>
        <v>0</v>
      </c>
      <c r="Z176" s="73"/>
      <c r="AA176" s="73"/>
      <c r="AB176" s="73">
        <f>IFERROR($E176*SUMIF(DAILYLOG!X$27:X$1500,$C176,DAILYLOG!Y$27:Y$1500),0)</f>
        <v>0</v>
      </c>
      <c r="AC176" s="73"/>
      <c r="AD176" s="73"/>
      <c r="AE176" s="73">
        <f>IFERROR($E176*SUMIF(DAILYLOG!AA$27:AA$1500,$C176,DAILYLOG!AB$27:AB$1500),0)</f>
        <v>0</v>
      </c>
      <c r="AF176" s="73"/>
      <c r="AG176" s="73"/>
      <c r="AH176" s="73">
        <f>IFERROR($E176*SUMIF(DAILYLOG!AD$27:AD$1500,$C176,DAILYLOG!AE$27:AE$1500),0)</f>
        <v>0</v>
      </c>
      <c r="AI176" s="73"/>
      <c r="AJ176" s="73"/>
      <c r="AK176" s="73">
        <f>IFERROR($E176*SUMIF(DAILYLOG!AG$27:AG$1500,$C176,DAILYLOG!AH$27:AH$1500),0)</f>
        <v>0</v>
      </c>
      <c r="AL176" s="73"/>
      <c r="AM176" s="73"/>
      <c r="AN176" s="73">
        <f>IFERROR($E176*SUMIF(DAILYLOG!AJ$27:AJ$1500,$C176,DAILYLOG!AK$27:AK$1500),0)</f>
        <v>0</v>
      </c>
      <c r="AO176" s="73"/>
      <c r="AP176" s="73"/>
      <c r="AQ176" s="73">
        <f>IFERROR($E176*SUMIF(DAILYLOG!AM$27:AM$1500,$C176,DAILYLOG!AN$27:AN$1500),0)</f>
        <v>0</v>
      </c>
      <c r="AR176" s="73"/>
      <c r="AS176" s="73"/>
      <c r="AT176" s="73">
        <f>IFERROR($E176*SUMIF(DAILYLOG!AP$27:AP$1500,$C176,DAILYLOG!AQ$27:AQ$1500),0)</f>
        <v>0</v>
      </c>
      <c r="AU176" s="73"/>
      <c r="AV176" s="73"/>
      <c r="AW176" s="73">
        <f>IFERROR($E176*SUMIF(DAILYLOG!AS$27:AS$1500,$C176,DAILYLOG!AT$27:AT$1500),0)</f>
        <v>0</v>
      </c>
      <c r="AX176" s="73"/>
      <c r="AY176" s="73"/>
      <c r="AZ176" s="73">
        <f>IFERROR($E176*SUMIF(DAILYLOG!AV$27:AV$1500,$C176,DAILYLOG!AW$27:AW$1500),0)</f>
        <v>0</v>
      </c>
      <c r="BA176" s="73"/>
      <c r="BB176" s="73"/>
      <c r="BC176" s="73">
        <f>IFERROR($E176*SUMIF(DAILYLOG!AY$27:AY$1500,$C176,DAILYLOG!AZ$27:AZ$1500),0)</f>
        <v>0</v>
      </c>
      <c r="BD176" s="73"/>
      <c r="BE176" s="73"/>
      <c r="BF176" s="73">
        <f>IFERROR($E176*SUMIF(DAILYLOG!BB$27:BB$1500,$C176,DAILYLOG!BC$27:BC$1500),0)</f>
        <v>0</v>
      </c>
      <c r="BG176" s="73"/>
      <c r="BH176" s="73"/>
      <c r="BI176" s="73">
        <f>IFERROR($E176*SUMIF(DAILYLOG!BE$27:BE$1500,$C176,DAILYLOG!BF$27:BF$1500),0)</f>
        <v>0</v>
      </c>
      <c r="BJ176" s="73"/>
      <c r="BK176" s="73"/>
      <c r="BL176" s="73">
        <f>IFERROR($E176*SUMIF(DAILYLOG!BH$27:BH$1500,$C176,DAILYLOG!BI$27:BI$1500),0)</f>
        <v>0</v>
      </c>
      <c r="BM176" s="73"/>
      <c r="BN176" s="73"/>
      <c r="BO176" s="73">
        <f>IFERROR($E176*SUMIF(DAILYLOG!BK$27:BK$1500,$C176,DAILYLOG!BL$27:BL$1500),0)</f>
        <v>0</v>
      </c>
      <c r="BP176" s="73"/>
      <c r="BQ176" s="73"/>
      <c r="BR176" s="73">
        <f>IFERROR($E176*SUMIF(DAILYLOG!BN$27:BN$1500,$C176,DAILYLOG!BO$27:BO$1500),0)</f>
        <v>0</v>
      </c>
      <c r="BS176" s="73"/>
      <c r="BT176" s="73"/>
      <c r="BU176" s="73">
        <f>IFERROR($E176*SUMIF(DAILYLOG!BQ$27:BQ$1500,$C176,DAILYLOG!BR$27:BR$1500),0)</f>
        <v>0</v>
      </c>
      <c r="BV176" s="73"/>
      <c r="BW176" s="73"/>
      <c r="BX176" s="73">
        <f>IFERROR($E176*SUMIF(DAILYLOG!BT$27:BT$1500,$C176,DAILYLOG!BU$27:BU$1500),0)</f>
        <v>0</v>
      </c>
      <c r="BY176" s="73"/>
      <c r="BZ176" s="73"/>
      <c r="CA176" s="73">
        <f>IFERROR($E176*SUMIF(DAILYLOG!BW$27:BW$1500,$C176,DAILYLOG!BX$27:BX$1500),0)</f>
        <v>0</v>
      </c>
      <c r="CB176" s="73"/>
      <c r="CC176" s="73"/>
      <c r="CD176" s="73">
        <f>IFERROR($E176*SUMIF(DAILYLOG!BZ$27:BZ$1500,$C176,DAILYLOG!CA$27:CA$1500),0)</f>
        <v>0</v>
      </c>
      <c r="CE176" s="73"/>
      <c r="CF176" s="73"/>
      <c r="CG176" s="73">
        <f>IFERROR($E176*SUMIF(DAILYLOG!CC$27:CC$1500,$C176,DAILYLOG!CD$27:CD$1500),0)</f>
        <v>0</v>
      </c>
      <c r="CH176" s="73"/>
      <c r="CI176" s="73"/>
      <c r="CJ176" s="73">
        <f>IFERROR($E176*SUMIF(DAILYLOG!CF$27:CF$1500,$C176,DAILYLOG!CG$27:CG$1500),0)</f>
        <v>0</v>
      </c>
      <c r="CK176" s="73"/>
      <c r="CL176" s="73"/>
      <c r="CM176" s="73">
        <f>IFERROR($E176*SUMIF(DAILYLOG!CI$27:CI$1500,$C176,DAILYLOG!CJ$27:CJ$1500),0)</f>
        <v>0</v>
      </c>
      <c r="CN176" s="73"/>
      <c r="CO176" s="73"/>
      <c r="CP176" s="73">
        <f>IFERROR($E176*SUMIF(DAILYLOG!CL$27:CL$1500,$C176,DAILYLOG!CM$27:CM$1500),0)</f>
        <v>0</v>
      </c>
      <c r="CQ176" s="73"/>
      <c r="CR176" s="73"/>
      <c r="CS176" s="73">
        <f>IFERROR($E176*SUMIF(DAILYLOG!CO$27:CO$1500,$C176,DAILYLOG!CP$27:CP$1500),0)</f>
        <v>0</v>
      </c>
      <c r="CT176" s="14"/>
    </row>
    <row r="177" spans="2:98" ht="16.5" customHeight="1" outlineLevel="1">
      <c r="B177" s="13"/>
      <c r="C177" s="143" t="s">
        <v>553</v>
      </c>
      <c r="D177" s="28" t="s">
        <v>8</v>
      </c>
      <c r="E177" s="65">
        <v>1</v>
      </c>
      <c r="F177" s="46">
        <f t="shared" si="12"/>
        <v>0</v>
      </c>
      <c r="G177" s="73">
        <f>IFERROR($E177*SUMIF(DAILYLOG!C$27:C$1500,$C177,DAILYLOG!D$27:D$1500),0)</f>
        <v>0</v>
      </c>
      <c r="H177" s="73"/>
      <c r="I177" s="73"/>
      <c r="J177" s="73">
        <f>IFERROR($E177*SUMIF(DAILYLOG!F$27:F$1500,$C177,DAILYLOG!G$27:G$1500),0)</f>
        <v>0</v>
      </c>
      <c r="K177" s="73"/>
      <c r="L177" s="73"/>
      <c r="M177" s="73">
        <f>IFERROR($E177*SUMIF(DAILYLOG!I$27:I$1500,$C177,DAILYLOG!J$27:J$1500),0)</f>
        <v>0</v>
      </c>
      <c r="N177" s="73"/>
      <c r="O177" s="73"/>
      <c r="P177" s="73">
        <f>IFERROR($E177*SUMIF(DAILYLOG!L$27:L$1500,$C177,DAILYLOG!M$27:M$1500),0)</f>
        <v>0</v>
      </c>
      <c r="Q177" s="73"/>
      <c r="R177" s="73"/>
      <c r="S177" s="73">
        <f>IFERROR($E177*SUMIF(DAILYLOG!O$27:O$1500,$C177,DAILYLOG!P$27:P$1500),0)</f>
        <v>0</v>
      </c>
      <c r="T177" s="73"/>
      <c r="U177" s="73"/>
      <c r="V177" s="73">
        <f>IFERROR($E177*SUMIF(DAILYLOG!R$27:R$1500,$C177,DAILYLOG!S$27:S$1500),0)</f>
        <v>0</v>
      </c>
      <c r="W177" s="73"/>
      <c r="X177" s="73"/>
      <c r="Y177" s="73">
        <f>IFERROR($E177*SUMIF(DAILYLOG!U$27:U$1500,$C177,DAILYLOG!V$27:V$1500),0)</f>
        <v>0</v>
      </c>
      <c r="Z177" s="73"/>
      <c r="AA177" s="73"/>
      <c r="AB177" s="73">
        <f>IFERROR($E177*SUMIF(DAILYLOG!X$27:X$1500,$C177,DAILYLOG!Y$27:Y$1500),0)</f>
        <v>0</v>
      </c>
      <c r="AC177" s="73"/>
      <c r="AD177" s="73"/>
      <c r="AE177" s="73">
        <f>IFERROR($E177*SUMIF(DAILYLOG!AA$27:AA$1500,$C177,DAILYLOG!AB$27:AB$1500),0)</f>
        <v>0</v>
      </c>
      <c r="AF177" s="73"/>
      <c r="AG177" s="73"/>
      <c r="AH177" s="73">
        <f>IFERROR($E177*SUMIF(DAILYLOG!AD$27:AD$1500,$C177,DAILYLOG!AE$27:AE$1500),0)</f>
        <v>0</v>
      </c>
      <c r="AI177" s="73"/>
      <c r="AJ177" s="73"/>
      <c r="AK177" s="73">
        <f>IFERROR($E177*SUMIF(DAILYLOG!AG$27:AG$1500,$C177,DAILYLOG!AH$27:AH$1500),0)</f>
        <v>0</v>
      </c>
      <c r="AL177" s="73"/>
      <c r="AM177" s="73"/>
      <c r="AN177" s="73">
        <f>IFERROR($E177*SUMIF(DAILYLOG!AJ$27:AJ$1500,$C177,DAILYLOG!AK$27:AK$1500),0)</f>
        <v>0</v>
      </c>
      <c r="AO177" s="73"/>
      <c r="AP177" s="73"/>
      <c r="AQ177" s="73">
        <f>IFERROR($E177*SUMIF(DAILYLOG!AM$27:AM$1500,$C177,DAILYLOG!AN$27:AN$1500),0)</f>
        <v>0</v>
      </c>
      <c r="AR177" s="73"/>
      <c r="AS177" s="73"/>
      <c r="AT177" s="73">
        <f>IFERROR($E177*SUMIF(DAILYLOG!AP$27:AP$1500,$C177,DAILYLOG!AQ$27:AQ$1500),0)</f>
        <v>0</v>
      </c>
      <c r="AU177" s="73"/>
      <c r="AV177" s="73"/>
      <c r="AW177" s="73">
        <f>IFERROR($E177*SUMIF(DAILYLOG!AS$27:AS$1500,$C177,DAILYLOG!AT$27:AT$1500),0)</f>
        <v>0</v>
      </c>
      <c r="AX177" s="73"/>
      <c r="AY177" s="73"/>
      <c r="AZ177" s="73">
        <f>IFERROR($E177*SUMIF(DAILYLOG!AV$27:AV$1500,$C177,DAILYLOG!AW$27:AW$1500),0)</f>
        <v>0</v>
      </c>
      <c r="BA177" s="73"/>
      <c r="BB177" s="73"/>
      <c r="BC177" s="73">
        <f>IFERROR($E177*SUMIF(DAILYLOG!AY$27:AY$1500,$C177,DAILYLOG!AZ$27:AZ$1500),0)</f>
        <v>0</v>
      </c>
      <c r="BD177" s="73"/>
      <c r="BE177" s="73"/>
      <c r="BF177" s="73">
        <f>IFERROR($E177*SUMIF(DAILYLOG!BB$27:BB$1500,$C177,DAILYLOG!BC$27:BC$1500),0)</f>
        <v>0</v>
      </c>
      <c r="BG177" s="73"/>
      <c r="BH177" s="73"/>
      <c r="BI177" s="73">
        <f>IFERROR($E177*SUMIF(DAILYLOG!BE$27:BE$1500,$C177,DAILYLOG!BF$27:BF$1500),0)</f>
        <v>0</v>
      </c>
      <c r="BJ177" s="73"/>
      <c r="BK177" s="73"/>
      <c r="BL177" s="73">
        <f>IFERROR($E177*SUMIF(DAILYLOG!BH$27:BH$1500,$C177,DAILYLOG!BI$27:BI$1500),0)</f>
        <v>0</v>
      </c>
      <c r="BM177" s="73"/>
      <c r="BN177" s="73"/>
      <c r="BO177" s="73">
        <f>IFERROR($E177*SUMIF(DAILYLOG!BK$27:BK$1500,$C177,DAILYLOG!BL$27:BL$1500),0)</f>
        <v>0</v>
      </c>
      <c r="BP177" s="73"/>
      <c r="BQ177" s="73"/>
      <c r="BR177" s="73">
        <f>IFERROR($E177*SUMIF(DAILYLOG!BN$27:BN$1500,$C177,DAILYLOG!BO$27:BO$1500),0)</f>
        <v>0</v>
      </c>
      <c r="BS177" s="73"/>
      <c r="BT177" s="73"/>
      <c r="BU177" s="73">
        <f>IFERROR($E177*SUMIF(DAILYLOG!BQ$27:BQ$1500,$C177,DAILYLOG!BR$27:BR$1500),0)</f>
        <v>0</v>
      </c>
      <c r="BV177" s="73"/>
      <c r="BW177" s="73"/>
      <c r="BX177" s="73">
        <f>IFERROR($E177*SUMIF(DAILYLOG!BT$27:BT$1500,$C177,DAILYLOG!BU$27:BU$1500),0)</f>
        <v>0</v>
      </c>
      <c r="BY177" s="73"/>
      <c r="BZ177" s="73"/>
      <c r="CA177" s="73">
        <f>IFERROR($E177*SUMIF(DAILYLOG!BW$27:BW$1500,$C177,DAILYLOG!BX$27:BX$1500),0)</f>
        <v>0</v>
      </c>
      <c r="CB177" s="73"/>
      <c r="CC177" s="73"/>
      <c r="CD177" s="73">
        <f>IFERROR($E177*SUMIF(DAILYLOG!BZ$27:BZ$1500,$C177,DAILYLOG!CA$27:CA$1500),0)</f>
        <v>0</v>
      </c>
      <c r="CE177" s="73"/>
      <c r="CF177" s="73"/>
      <c r="CG177" s="73">
        <f>IFERROR($E177*SUMIF(DAILYLOG!CC$27:CC$1500,$C177,DAILYLOG!CD$27:CD$1500),0)</f>
        <v>0</v>
      </c>
      <c r="CH177" s="73"/>
      <c r="CI177" s="73"/>
      <c r="CJ177" s="73">
        <f>IFERROR($E177*SUMIF(DAILYLOG!CF$27:CF$1500,$C177,DAILYLOG!CG$27:CG$1500),0)</f>
        <v>0</v>
      </c>
      <c r="CK177" s="73"/>
      <c r="CL177" s="73"/>
      <c r="CM177" s="73">
        <f>IFERROR($E177*SUMIF(DAILYLOG!CI$27:CI$1500,$C177,DAILYLOG!CJ$27:CJ$1500),0)</f>
        <v>0</v>
      </c>
      <c r="CN177" s="73"/>
      <c r="CO177" s="73"/>
      <c r="CP177" s="73">
        <f>IFERROR($E177*SUMIF(DAILYLOG!CL$27:CL$1500,$C177,DAILYLOG!CM$27:CM$1500),0)</f>
        <v>0</v>
      </c>
      <c r="CQ177" s="73"/>
      <c r="CR177" s="73"/>
      <c r="CS177" s="73">
        <f>IFERROR($E177*SUMIF(DAILYLOG!CO$27:CO$1500,$C177,DAILYLOG!CP$27:CP$1500),0)</f>
        <v>0</v>
      </c>
      <c r="CT177" s="14"/>
    </row>
    <row r="178" spans="2:98" ht="16.5" customHeight="1" outlineLevel="1">
      <c r="B178" s="13"/>
      <c r="C178" s="143" t="s">
        <v>654</v>
      </c>
      <c r="D178" s="28" t="s">
        <v>8</v>
      </c>
      <c r="E178" s="65">
        <v>1</v>
      </c>
      <c r="F178" s="46">
        <f t="shared" si="12"/>
        <v>0</v>
      </c>
      <c r="G178" s="73">
        <f>IFERROR($E178*SUMIF(DAILYLOG!C$27:C$1500,$C178,DAILYLOG!D$27:D$1500),0)</f>
        <v>0</v>
      </c>
      <c r="H178" s="73"/>
      <c r="I178" s="73"/>
      <c r="J178" s="73">
        <f>IFERROR($E178*SUMIF(DAILYLOG!F$27:F$1500,$C178,DAILYLOG!G$27:G$1500),0)</f>
        <v>0</v>
      </c>
      <c r="K178" s="73"/>
      <c r="L178" s="73"/>
      <c r="M178" s="73">
        <f>IFERROR($E178*SUMIF(DAILYLOG!I$27:I$1500,$C178,DAILYLOG!J$27:J$1500),0)</f>
        <v>0</v>
      </c>
      <c r="N178" s="73"/>
      <c r="O178" s="73"/>
      <c r="P178" s="73">
        <f>IFERROR($E178*SUMIF(DAILYLOG!L$27:L$1500,$C178,DAILYLOG!M$27:M$1500),0)</f>
        <v>0</v>
      </c>
      <c r="Q178" s="73"/>
      <c r="R178" s="73"/>
      <c r="S178" s="73">
        <f>IFERROR($E178*SUMIF(DAILYLOG!O$27:O$1500,$C178,DAILYLOG!P$27:P$1500),0)</f>
        <v>0</v>
      </c>
      <c r="T178" s="73"/>
      <c r="U178" s="73"/>
      <c r="V178" s="73">
        <f>IFERROR($E178*SUMIF(DAILYLOG!R$27:R$1500,$C178,DAILYLOG!S$27:S$1500),0)</f>
        <v>0</v>
      </c>
      <c r="W178" s="73"/>
      <c r="X178" s="73"/>
      <c r="Y178" s="73">
        <f>IFERROR($E178*SUMIF(DAILYLOG!U$27:U$1500,$C178,DAILYLOG!V$27:V$1500),0)</f>
        <v>0</v>
      </c>
      <c r="Z178" s="73"/>
      <c r="AA178" s="73"/>
      <c r="AB178" s="73">
        <f>IFERROR($E178*SUMIF(DAILYLOG!X$27:X$1500,$C178,DAILYLOG!Y$27:Y$1500),0)</f>
        <v>0</v>
      </c>
      <c r="AC178" s="73"/>
      <c r="AD178" s="73"/>
      <c r="AE178" s="73">
        <f>IFERROR($E178*SUMIF(DAILYLOG!AA$27:AA$1500,$C178,DAILYLOG!AB$27:AB$1500),0)</f>
        <v>0</v>
      </c>
      <c r="AF178" s="73"/>
      <c r="AG178" s="73"/>
      <c r="AH178" s="73">
        <f>IFERROR($E178*SUMIF(DAILYLOG!AD$27:AD$1500,$C178,DAILYLOG!AE$27:AE$1500),0)</f>
        <v>0</v>
      </c>
      <c r="AI178" s="73"/>
      <c r="AJ178" s="73"/>
      <c r="AK178" s="73">
        <f>IFERROR($E178*SUMIF(DAILYLOG!AG$27:AG$1500,$C178,DAILYLOG!AH$27:AH$1500),0)</f>
        <v>0</v>
      </c>
      <c r="AL178" s="73"/>
      <c r="AM178" s="73"/>
      <c r="AN178" s="73">
        <f>IFERROR($E178*SUMIF(DAILYLOG!AJ$27:AJ$1500,$C178,DAILYLOG!AK$27:AK$1500),0)</f>
        <v>0</v>
      </c>
      <c r="AO178" s="73"/>
      <c r="AP178" s="73"/>
      <c r="AQ178" s="73">
        <f>IFERROR($E178*SUMIF(DAILYLOG!AM$27:AM$1500,$C178,DAILYLOG!AN$27:AN$1500),0)</f>
        <v>0</v>
      </c>
      <c r="AR178" s="73"/>
      <c r="AS178" s="73"/>
      <c r="AT178" s="73">
        <f>IFERROR($E178*SUMIF(DAILYLOG!AP$27:AP$1500,$C178,DAILYLOG!AQ$27:AQ$1500),0)</f>
        <v>0</v>
      </c>
      <c r="AU178" s="73"/>
      <c r="AV178" s="73"/>
      <c r="AW178" s="73">
        <f>IFERROR($E178*SUMIF(DAILYLOG!AS$27:AS$1500,$C178,DAILYLOG!AT$27:AT$1500),0)</f>
        <v>0</v>
      </c>
      <c r="AX178" s="73"/>
      <c r="AY178" s="73"/>
      <c r="AZ178" s="73">
        <f>IFERROR($E178*SUMIF(DAILYLOG!AV$27:AV$1500,$C178,DAILYLOG!AW$27:AW$1500),0)</f>
        <v>0</v>
      </c>
      <c r="BA178" s="73"/>
      <c r="BB178" s="73"/>
      <c r="BC178" s="73">
        <f>IFERROR($E178*SUMIF(DAILYLOG!AY$27:AY$1500,$C178,DAILYLOG!AZ$27:AZ$1500),0)</f>
        <v>0</v>
      </c>
      <c r="BD178" s="73"/>
      <c r="BE178" s="73"/>
      <c r="BF178" s="73">
        <f>IFERROR($E178*SUMIF(DAILYLOG!BB$27:BB$1500,$C178,DAILYLOG!BC$27:BC$1500),0)</f>
        <v>0</v>
      </c>
      <c r="BG178" s="73"/>
      <c r="BH178" s="73"/>
      <c r="BI178" s="73">
        <f>IFERROR($E178*SUMIF(DAILYLOG!BE$27:BE$1500,$C178,DAILYLOG!BF$27:BF$1500),0)</f>
        <v>0</v>
      </c>
      <c r="BJ178" s="73"/>
      <c r="BK178" s="73"/>
      <c r="BL178" s="73">
        <f>IFERROR($E178*SUMIF(DAILYLOG!BH$27:BH$1500,$C178,DAILYLOG!BI$27:BI$1500),0)</f>
        <v>0</v>
      </c>
      <c r="BM178" s="73"/>
      <c r="BN178" s="73"/>
      <c r="BO178" s="73">
        <f>IFERROR($E178*SUMIF(DAILYLOG!BK$27:BK$1500,$C178,DAILYLOG!BL$27:BL$1500),0)</f>
        <v>0</v>
      </c>
      <c r="BP178" s="73"/>
      <c r="BQ178" s="73"/>
      <c r="BR178" s="73">
        <f>IFERROR($E178*SUMIF(DAILYLOG!BN$27:BN$1500,$C178,DAILYLOG!BO$27:BO$1500),0)</f>
        <v>0</v>
      </c>
      <c r="BS178" s="73"/>
      <c r="BT178" s="73"/>
      <c r="BU178" s="73">
        <f>IFERROR($E178*SUMIF(DAILYLOG!BQ$27:BQ$1500,$C178,DAILYLOG!BR$27:BR$1500),0)</f>
        <v>0</v>
      </c>
      <c r="BV178" s="73"/>
      <c r="BW178" s="73"/>
      <c r="BX178" s="73">
        <f>IFERROR($E178*SUMIF(DAILYLOG!BT$27:BT$1500,$C178,DAILYLOG!BU$27:BU$1500),0)</f>
        <v>0</v>
      </c>
      <c r="BY178" s="73"/>
      <c r="BZ178" s="73"/>
      <c r="CA178" s="73">
        <f>IFERROR($E178*SUMIF(DAILYLOG!BW$27:BW$1500,$C178,DAILYLOG!BX$27:BX$1500),0)</f>
        <v>0</v>
      </c>
      <c r="CB178" s="73"/>
      <c r="CC178" s="73"/>
      <c r="CD178" s="73">
        <f>IFERROR($E178*SUMIF(DAILYLOG!BZ$27:BZ$1500,$C178,DAILYLOG!CA$27:CA$1500),0)</f>
        <v>0</v>
      </c>
      <c r="CE178" s="73"/>
      <c r="CF178" s="73"/>
      <c r="CG178" s="73">
        <f>IFERROR($E178*SUMIF(DAILYLOG!CC$27:CC$1500,$C178,DAILYLOG!CD$27:CD$1500),0)</f>
        <v>0</v>
      </c>
      <c r="CH178" s="73"/>
      <c r="CI178" s="73"/>
      <c r="CJ178" s="73">
        <f>IFERROR($E178*SUMIF(DAILYLOG!CF$27:CF$1500,$C178,DAILYLOG!CG$27:CG$1500),0)</f>
        <v>0</v>
      </c>
      <c r="CK178" s="73"/>
      <c r="CL178" s="73"/>
      <c r="CM178" s="73">
        <f>IFERROR($E178*SUMIF(DAILYLOG!CI$27:CI$1500,$C178,DAILYLOG!CJ$27:CJ$1500),0)</f>
        <v>0</v>
      </c>
      <c r="CN178" s="73"/>
      <c r="CO178" s="73"/>
      <c r="CP178" s="73">
        <f>IFERROR($E178*SUMIF(DAILYLOG!CL$27:CL$1500,$C178,DAILYLOG!CM$27:CM$1500),0)</f>
        <v>0</v>
      </c>
      <c r="CQ178" s="73"/>
      <c r="CR178" s="73"/>
      <c r="CS178" s="73">
        <f>IFERROR($E178*SUMIF(DAILYLOG!CO$27:CO$1500,$C178,DAILYLOG!CP$27:CP$1500),0)</f>
        <v>0</v>
      </c>
      <c r="CT178" s="14"/>
    </row>
    <row r="179" spans="2:98" ht="16.5" customHeight="1" outlineLevel="1">
      <c r="B179" s="13"/>
      <c r="C179" s="143" t="s">
        <v>636</v>
      </c>
      <c r="D179" s="28" t="s">
        <v>8</v>
      </c>
      <c r="E179" s="65">
        <v>1</v>
      </c>
      <c r="F179" s="46">
        <f t="shared" si="12"/>
        <v>0</v>
      </c>
      <c r="G179" s="73">
        <f>IFERROR($E179*SUMIF(DAILYLOG!C$27:C$1500,$C179,DAILYLOG!D$27:D$1500),0)</f>
        <v>0</v>
      </c>
      <c r="H179" s="73"/>
      <c r="I179" s="73"/>
      <c r="J179" s="73">
        <f>IFERROR($E179*SUMIF(DAILYLOG!F$27:F$1500,$C179,DAILYLOG!G$27:G$1500),0)</f>
        <v>0</v>
      </c>
      <c r="K179" s="73"/>
      <c r="L179" s="73"/>
      <c r="M179" s="73">
        <f>IFERROR($E179*SUMIF(DAILYLOG!I$27:I$1500,$C179,DAILYLOG!J$27:J$1500),0)</f>
        <v>0</v>
      </c>
      <c r="N179" s="73"/>
      <c r="O179" s="73"/>
      <c r="P179" s="73">
        <f>IFERROR($E179*SUMIF(DAILYLOG!L$27:L$1500,$C179,DAILYLOG!M$27:M$1500),0)</f>
        <v>0</v>
      </c>
      <c r="Q179" s="73"/>
      <c r="R179" s="73"/>
      <c r="S179" s="73">
        <f>IFERROR($E179*SUMIF(DAILYLOG!O$27:O$1500,$C179,DAILYLOG!P$27:P$1500),0)</f>
        <v>0</v>
      </c>
      <c r="T179" s="73"/>
      <c r="U179" s="73"/>
      <c r="V179" s="73">
        <f>IFERROR($E179*SUMIF(DAILYLOG!R$27:R$1500,$C179,DAILYLOG!S$27:S$1500),0)</f>
        <v>0</v>
      </c>
      <c r="W179" s="73"/>
      <c r="X179" s="73"/>
      <c r="Y179" s="73">
        <f>IFERROR($E179*SUMIF(DAILYLOG!U$27:U$1500,$C179,DAILYLOG!V$27:V$1500),0)</f>
        <v>0</v>
      </c>
      <c r="Z179" s="73"/>
      <c r="AA179" s="73"/>
      <c r="AB179" s="73">
        <f>IFERROR($E179*SUMIF(DAILYLOG!X$27:X$1500,$C179,DAILYLOG!Y$27:Y$1500),0)</f>
        <v>0</v>
      </c>
      <c r="AC179" s="73"/>
      <c r="AD179" s="73"/>
      <c r="AE179" s="73">
        <f>IFERROR($E179*SUMIF(DAILYLOG!AA$27:AA$1500,$C179,DAILYLOG!AB$27:AB$1500),0)</f>
        <v>0</v>
      </c>
      <c r="AF179" s="73"/>
      <c r="AG179" s="73"/>
      <c r="AH179" s="73">
        <f>IFERROR($E179*SUMIF(DAILYLOG!AD$27:AD$1500,$C179,DAILYLOG!AE$27:AE$1500),0)</f>
        <v>0</v>
      </c>
      <c r="AI179" s="73"/>
      <c r="AJ179" s="73"/>
      <c r="AK179" s="73">
        <f>IFERROR($E179*SUMIF(DAILYLOG!AG$27:AG$1500,$C179,DAILYLOG!AH$27:AH$1500),0)</f>
        <v>0</v>
      </c>
      <c r="AL179" s="73"/>
      <c r="AM179" s="73"/>
      <c r="AN179" s="73">
        <f>IFERROR($E179*SUMIF(DAILYLOG!AJ$27:AJ$1500,$C179,DAILYLOG!AK$27:AK$1500),0)</f>
        <v>0</v>
      </c>
      <c r="AO179" s="73"/>
      <c r="AP179" s="73"/>
      <c r="AQ179" s="73">
        <f>IFERROR($E179*SUMIF(DAILYLOG!AM$27:AM$1500,$C179,DAILYLOG!AN$27:AN$1500),0)</f>
        <v>0</v>
      </c>
      <c r="AR179" s="73"/>
      <c r="AS179" s="73"/>
      <c r="AT179" s="73">
        <f>IFERROR($E179*SUMIF(DAILYLOG!AP$27:AP$1500,$C179,DAILYLOG!AQ$27:AQ$1500),0)</f>
        <v>0</v>
      </c>
      <c r="AU179" s="73"/>
      <c r="AV179" s="73"/>
      <c r="AW179" s="73">
        <f>IFERROR($E179*SUMIF(DAILYLOG!AS$27:AS$1500,$C179,DAILYLOG!AT$27:AT$1500),0)</f>
        <v>0</v>
      </c>
      <c r="AX179" s="73"/>
      <c r="AY179" s="73"/>
      <c r="AZ179" s="73">
        <f>IFERROR($E179*SUMIF(DAILYLOG!AV$27:AV$1500,$C179,DAILYLOG!AW$27:AW$1500),0)</f>
        <v>0</v>
      </c>
      <c r="BA179" s="73"/>
      <c r="BB179" s="73"/>
      <c r="BC179" s="73">
        <f>IFERROR($E179*SUMIF(DAILYLOG!AY$27:AY$1500,$C179,DAILYLOG!AZ$27:AZ$1500),0)</f>
        <v>0</v>
      </c>
      <c r="BD179" s="73"/>
      <c r="BE179" s="73"/>
      <c r="BF179" s="73">
        <f>IFERROR($E179*SUMIF(DAILYLOG!BB$27:BB$1500,$C179,DAILYLOG!BC$27:BC$1500),0)</f>
        <v>0</v>
      </c>
      <c r="BG179" s="73"/>
      <c r="BH179" s="73"/>
      <c r="BI179" s="73">
        <f>IFERROR($E179*SUMIF(DAILYLOG!BE$27:BE$1500,$C179,DAILYLOG!BF$27:BF$1500),0)</f>
        <v>0</v>
      </c>
      <c r="BJ179" s="73"/>
      <c r="BK179" s="73"/>
      <c r="BL179" s="73">
        <f>IFERROR($E179*SUMIF(DAILYLOG!BH$27:BH$1500,$C179,DAILYLOG!BI$27:BI$1500),0)</f>
        <v>0</v>
      </c>
      <c r="BM179" s="73"/>
      <c r="BN179" s="73"/>
      <c r="BO179" s="73">
        <f>IFERROR($E179*SUMIF(DAILYLOG!BK$27:BK$1500,$C179,DAILYLOG!BL$27:BL$1500),0)</f>
        <v>0</v>
      </c>
      <c r="BP179" s="73"/>
      <c r="BQ179" s="73"/>
      <c r="BR179" s="73">
        <f>IFERROR($E179*SUMIF(DAILYLOG!BN$27:BN$1500,$C179,DAILYLOG!BO$27:BO$1500),0)</f>
        <v>0</v>
      </c>
      <c r="BS179" s="73"/>
      <c r="BT179" s="73"/>
      <c r="BU179" s="73">
        <f>IFERROR($E179*SUMIF(DAILYLOG!BQ$27:BQ$1500,$C179,DAILYLOG!BR$27:BR$1500),0)</f>
        <v>0</v>
      </c>
      <c r="BV179" s="73"/>
      <c r="BW179" s="73"/>
      <c r="BX179" s="73">
        <f>IFERROR($E179*SUMIF(DAILYLOG!BT$27:BT$1500,$C179,DAILYLOG!BU$27:BU$1500),0)</f>
        <v>0</v>
      </c>
      <c r="BY179" s="73"/>
      <c r="BZ179" s="73"/>
      <c r="CA179" s="73">
        <f>IFERROR($E179*SUMIF(DAILYLOG!BW$27:BW$1500,$C179,DAILYLOG!BX$27:BX$1500),0)</f>
        <v>0</v>
      </c>
      <c r="CB179" s="73"/>
      <c r="CC179" s="73"/>
      <c r="CD179" s="73">
        <f>IFERROR($E179*SUMIF(DAILYLOG!BZ$27:BZ$1500,$C179,DAILYLOG!CA$27:CA$1500),0)</f>
        <v>0</v>
      </c>
      <c r="CE179" s="73"/>
      <c r="CF179" s="73"/>
      <c r="CG179" s="73">
        <f>IFERROR($E179*SUMIF(DAILYLOG!CC$27:CC$1500,$C179,DAILYLOG!CD$27:CD$1500),0)</f>
        <v>0</v>
      </c>
      <c r="CH179" s="73"/>
      <c r="CI179" s="73"/>
      <c r="CJ179" s="73">
        <f>IFERROR($E179*SUMIF(DAILYLOG!CF$27:CF$1500,$C179,DAILYLOG!CG$27:CG$1500),0)</f>
        <v>0</v>
      </c>
      <c r="CK179" s="73"/>
      <c r="CL179" s="73"/>
      <c r="CM179" s="73">
        <f>IFERROR($E179*SUMIF(DAILYLOG!CI$27:CI$1500,$C179,DAILYLOG!CJ$27:CJ$1500),0)</f>
        <v>0</v>
      </c>
      <c r="CN179" s="73"/>
      <c r="CO179" s="73"/>
      <c r="CP179" s="73">
        <f>IFERROR($E179*SUMIF(DAILYLOG!CL$27:CL$1500,$C179,DAILYLOG!CM$27:CM$1500),0)</f>
        <v>0</v>
      </c>
      <c r="CQ179" s="73"/>
      <c r="CR179" s="73"/>
      <c r="CS179" s="73">
        <f>IFERROR($E179*SUMIF(DAILYLOG!CO$27:CO$1500,$C179,DAILYLOG!CP$27:CP$1500),0)</f>
        <v>0</v>
      </c>
      <c r="CT179" s="14"/>
    </row>
    <row r="180" spans="2:98">
      <c r="B180" s="13"/>
      <c r="C180" s="47" t="s">
        <v>628</v>
      </c>
      <c r="D180" s="48" t="s">
        <v>8</v>
      </c>
      <c r="E180" s="64"/>
      <c r="F180" s="49">
        <f>IFERROR(SUM(G180:CS180),0)</f>
        <v>3895</v>
      </c>
      <c r="G180" s="49">
        <f>IFERROR(SUBTOTAL(9,G181:G206),0)</f>
        <v>152</v>
      </c>
      <c r="H180" s="49"/>
      <c r="I180" s="49"/>
      <c r="J180" s="49">
        <f>IFERROR(SUBTOTAL(9,J181:J206),0)</f>
        <v>181</v>
      </c>
      <c r="K180" s="49"/>
      <c r="L180" s="49"/>
      <c r="M180" s="49">
        <f>IFERROR(SUBTOTAL(9,M181:M206),0)</f>
        <v>207</v>
      </c>
      <c r="N180" s="49"/>
      <c r="O180" s="49"/>
      <c r="P180" s="49">
        <f>IFERROR(SUBTOTAL(9,P181:P206),0)</f>
        <v>85</v>
      </c>
      <c r="Q180" s="49"/>
      <c r="R180" s="49"/>
      <c r="S180" s="49">
        <f>IFERROR(SUBTOTAL(9,S181:S206),0)</f>
        <v>130</v>
      </c>
      <c r="T180" s="49"/>
      <c r="U180" s="49"/>
      <c r="V180" s="49">
        <f>IFERROR(SUBTOTAL(9,V181:V206),0)</f>
        <v>142</v>
      </c>
      <c r="W180" s="49"/>
      <c r="X180" s="49"/>
      <c r="Y180" s="49">
        <f>IFERROR(SUBTOTAL(9,Y181:Y206),0)</f>
        <v>110</v>
      </c>
      <c r="Z180" s="49"/>
      <c r="AA180" s="49"/>
      <c r="AB180" s="49">
        <f>IFERROR(SUBTOTAL(9,AB181:AB206),0)</f>
        <v>182</v>
      </c>
      <c r="AC180" s="49"/>
      <c r="AD180" s="49"/>
      <c r="AE180" s="49">
        <f>IFERROR(SUBTOTAL(9,AE181:AE206),0)</f>
        <v>228</v>
      </c>
      <c r="AF180" s="49"/>
      <c r="AG180" s="49"/>
      <c r="AH180" s="49">
        <f>IFERROR(SUBTOTAL(9,AH181:AH206),0)</f>
        <v>277</v>
      </c>
      <c r="AI180" s="49"/>
      <c r="AJ180" s="49"/>
      <c r="AK180" s="49">
        <f>IFERROR(SUBTOTAL(9,AK181:AK206),0)</f>
        <v>224</v>
      </c>
      <c r="AL180" s="49"/>
      <c r="AM180" s="49"/>
      <c r="AN180" s="49">
        <f>IFERROR(SUBTOTAL(9,AN181:AN206),0)</f>
        <v>202</v>
      </c>
      <c r="AO180" s="49"/>
      <c r="AP180" s="49"/>
      <c r="AQ180" s="49">
        <f>IFERROR(SUBTOTAL(9,AQ181:AQ206),0)</f>
        <v>160</v>
      </c>
      <c r="AR180" s="49"/>
      <c r="AS180" s="49"/>
      <c r="AT180" s="49">
        <f>IFERROR(SUBTOTAL(9,AT181:AT206),0)</f>
        <v>45</v>
      </c>
      <c r="AU180" s="49"/>
      <c r="AV180" s="49"/>
      <c r="AW180" s="49">
        <f>IFERROR(SUBTOTAL(9,AW181:AW206),0)</f>
        <v>105</v>
      </c>
      <c r="AX180" s="49"/>
      <c r="AY180" s="49"/>
      <c r="AZ180" s="49">
        <f>IFERROR(SUBTOTAL(9,AZ181:AZ206),0)</f>
        <v>184</v>
      </c>
      <c r="BA180" s="49"/>
      <c r="BB180" s="49"/>
      <c r="BC180" s="49">
        <f>IFERROR(SUBTOTAL(9,BC181:BC206),0)</f>
        <v>234</v>
      </c>
      <c r="BD180" s="49"/>
      <c r="BE180" s="49"/>
      <c r="BF180" s="49">
        <f>IFERROR(SUBTOTAL(9,BF181:BF206),0)</f>
        <v>109</v>
      </c>
      <c r="BG180" s="49"/>
      <c r="BH180" s="49"/>
      <c r="BI180" s="49">
        <f>IFERROR(SUBTOTAL(9,BI181:BI206),0)</f>
        <v>121</v>
      </c>
      <c r="BJ180" s="49"/>
      <c r="BK180" s="49"/>
      <c r="BL180" s="49">
        <f>IFERROR(SUBTOTAL(9,BL181:BL206),0)</f>
        <v>102</v>
      </c>
      <c r="BM180" s="49"/>
      <c r="BN180" s="49"/>
      <c r="BO180" s="49">
        <f>IFERROR(SUBTOTAL(9,BO181:BO206),0)</f>
        <v>81</v>
      </c>
      <c r="BP180" s="49"/>
      <c r="BQ180" s="49"/>
      <c r="BR180" s="49">
        <f>IFERROR(SUBTOTAL(9,BR181:BR206),0)</f>
        <v>141</v>
      </c>
      <c r="BS180" s="49"/>
      <c r="BT180" s="49"/>
      <c r="BU180" s="49">
        <f>IFERROR(SUBTOTAL(9,BU181:BU206),0)</f>
        <v>121</v>
      </c>
      <c r="BV180" s="49"/>
      <c r="BW180" s="49"/>
      <c r="BX180" s="49">
        <f>IFERROR(SUBTOTAL(9,BX181:BX206),0)</f>
        <v>234</v>
      </c>
      <c r="BY180" s="49"/>
      <c r="BZ180" s="49"/>
      <c r="CA180" s="49">
        <f>IFERROR(SUBTOTAL(9,CA181:CA206),0)</f>
        <v>138</v>
      </c>
      <c r="CB180" s="49"/>
      <c r="CC180" s="49"/>
      <c r="CD180" s="49">
        <f>IFERROR(SUBTOTAL(9,CD181:CD206),0)</f>
        <v>0</v>
      </c>
      <c r="CE180" s="49"/>
      <c r="CF180" s="49"/>
      <c r="CG180" s="49">
        <f>IFERROR(SUBTOTAL(9,CG181:CG206),0)</f>
        <v>0</v>
      </c>
      <c r="CH180" s="49"/>
      <c r="CI180" s="49"/>
      <c r="CJ180" s="49">
        <f>IFERROR(SUBTOTAL(9,CJ181:CJ206),0)</f>
        <v>0</v>
      </c>
      <c r="CK180" s="49"/>
      <c r="CL180" s="49"/>
      <c r="CM180" s="49">
        <f>IFERROR(SUBTOTAL(9,CM181:CM206),0)</f>
        <v>0</v>
      </c>
      <c r="CN180" s="49"/>
      <c r="CO180" s="49"/>
      <c r="CP180" s="49">
        <f>IFERROR(SUBTOTAL(9,CP181:CP206),0)</f>
        <v>0</v>
      </c>
      <c r="CQ180" s="49"/>
      <c r="CR180" s="49"/>
      <c r="CS180" s="49">
        <f>IFERROR(SUBTOTAL(9,CS181:CS206),0)</f>
        <v>0</v>
      </c>
      <c r="CT180" s="14"/>
    </row>
    <row r="181" spans="2:98" ht="16.5" customHeight="1" outlineLevel="1">
      <c r="B181" s="13"/>
      <c r="C181" s="27" t="s">
        <v>655</v>
      </c>
      <c r="D181" s="28" t="s">
        <v>8</v>
      </c>
      <c r="E181" s="65">
        <v>1</v>
      </c>
      <c r="F181" s="46">
        <f t="shared" si="12"/>
        <v>0</v>
      </c>
      <c r="G181" s="73">
        <f>IFERROR($E181*SUMIF(DAILYLOG!C$27:C$1500,$C181,DAILYLOG!D$27:D$1500),0)</f>
        <v>0</v>
      </c>
      <c r="H181" s="73"/>
      <c r="I181" s="73"/>
      <c r="J181" s="73">
        <f>IFERROR($E181*SUMIF(DAILYLOG!F$27:F$1500,$C181,DAILYLOG!G$27:G$1500),0)</f>
        <v>0</v>
      </c>
      <c r="K181" s="73"/>
      <c r="L181" s="73"/>
      <c r="M181" s="73">
        <f>IFERROR($E181*SUMIF(DAILYLOG!I$27:I$1500,$C181,DAILYLOG!J$27:J$1500),0)</f>
        <v>0</v>
      </c>
      <c r="N181" s="73"/>
      <c r="O181" s="73"/>
      <c r="P181" s="73">
        <f>IFERROR($E181*SUMIF(DAILYLOG!L$27:L$1500,$C181,DAILYLOG!M$27:M$1500),0)</f>
        <v>0</v>
      </c>
      <c r="Q181" s="73"/>
      <c r="R181" s="73"/>
      <c r="S181" s="73">
        <f>IFERROR($E181*SUMIF(DAILYLOG!O$27:O$1500,$C181,DAILYLOG!P$27:P$1500),0)</f>
        <v>0</v>
      </c>
      <c r="T181" s="73"/>
      <c r="U181" s="73"/>
      <c r="V181" s="73">
        <f>IFERROR($E181*SUMIF(DAILYLOG!R$27:R$1500,$C181,DAILYLOG!S$27:S$1500),0)</f>
        <v>0</v>
      </c>
      <c r="W181" s="73"/>
      <c r="X181" s="73"/>
      <c r="Y181" s="73">
        <f>IFERROR($E181*SUMIF(DAILYLOG!U$27:U$1500,$C181,DAILYLOG!V$27:V$1500),0)</f>
        <v>0</v>
      </c>
      <c r="Z181" s="73"/>
      <c r="AA181" s="73"/>
      <c r="AB181" s="73">
        <f>IFERROR($E181*SUMIF(DAILYLOG!X$27:X$1500,$C181,DAILYLOG!Y$27:Y$1500),0)</f>
        <v>0</v>
      </c>
      <c r="AC181" s="73"/>
      <c r="AD181" s="73"/>
      <c r="AE181" s="73">
        <f>IFERROR($E181*SUMIF(DAILYLOG!AA$27:AA$1500,$C181,DAILYLOG!AB$27:AB$1500),0)</f>
        <v>0</v>
      </c>
      <c r="AF181" s="73"/>
      <c r="AG181" s="73"/>
      <c r="AH181" s="73">
        <f>IFERROR($E181*SUMIF(DAILYLOG!AD$27:AD$1500,$C181,DAILYLOG!AE$27:AE$1500),0)</f>
        <v>0</v>
      </c>
      <c r="AI181" s="73"/>
      <c r="AJ181" s="73"/>
      <c r="AK181" s="73">
        <f>IFERROR($E181*SUMIF(DAILYLOG!AG$27:AG$1500,$C181,DAILYLOG!AH$27:AH$1500),0)</f>
        <v>0</v>
      </c>
      <c r="AL181" s="73"/>
      <c r="AM181" s="73"/>
      <c r="AN181" s="73">
        <f>IFERROR($E181*SUMIF(DAILYLOG!AJ$27:AJ$1500,$C181,DAILYLOG!AK$27:AK$1500),0)</f>
        <v>0</v>
      </c>
      <c r="AO181" s="73"/>
      <c r="AP181" s="73"/>
      <c r="AQ181" s="73">
        <f>IFERROR($E181*SUMIF(DAILYLOG!AM$27:AM$1500,$C181,DAILYLOG!AN$27:AN$1500),0)</f>
        <v>0</v>
      </c>
      <c r="AR181" s="73"/>
      <c r="AS181" s="73"/>
      <c r="AT181" s="73">
        <f>IFERROR($E181*SUMIF(DAILYLOG!AP$27:AP$1500,$C181,DAILYLOG!AQ$27:AQ$1500),0)</f>
        <v>0</v>
      </c>
      <c r="AU181" s="73"/>
      <c r="AV181" s="73"/>
      <c r="AW181" s="73">
        <f>IFERROR($E181*SUMIF(DAILYLOG!AS$27:AS$1500,$C181,DAILYLOG!AT$27:AT$1500),0)</f>
        <v>0</v>
      </c>
      <c r="AX181" s="73"/>
      <c r="AY181" s="73"/>
      <c r="AZ181" s="73">
        <f>IFERROR($E181*SUMIF(DAILYLOG!AV$27:AV$1500,$C181,DAILYLOG!AW$27:AW$1500),0)</f>
        <v>0</v>
      </c>
      <c r="BA181" s="73"/>
      <c r="BB181" s="73"/>
      <c r="BC181" s="73">
        <f>IFERROR($E181*SUMIF(DAILYLOG!AY$27:AY$1500,$C181,DAILYLOG!AZ$27:AZ$1500),0)</f>
        <v>0</v>
      </c>
      <c r="BD181" s="73"/>
      <c r="BE181" s="73"/>
      <c r="BF181" s="73">
        <f>IFERROR($E181*SUMIF(DAILYLOG!BB$27:BB$1500,$C181,DAILYLOG!BC$27:BC$1500),0)</f>
        <v>0</v>
      </c>
      <c r="BG181" s="73"/>
      <c r="BH181" s="73"/>
      <c r="BI181" s="73">
        <f>IFERROR($E181*SUMIF(DAILYLOG!BE$27:BE$1500,$C181,DAILYLOG!BF$27:BF$1500),0)</f>
        <v>0</v>
      </c>
      <c r="BJ181" s="73"/>
      <c r="BK181" s="73"/>
      <c r="BL181" s="73">
        <f>IFERROR($E181*SUMIF(DAILYLOG!BH$27:BH$1500,$C181,DAILYLOG!BI$27:BI$1500),0)</f>
        <v>0</v>
      </c>
      <c r="BM181" s="73"/>
      <c r="BN181" s="73"/>
      <c r="BO181" s="73">
        <f>IFERROR($E181*SUMIF(DAILYLOG!BK$27:BK$1500,$C181,DAILYLOG!BL$27:BL$1500),0)</f>
        <v>0</v>
      </c>
      <c r="BP181" s="73"/>
      <c r="BQ181" s="73"/>
      <c r="BR181" s="73">
        <f>IFERROR($E181*SUMIF(DAILYLOG!BN$27:BN$1500,$C181,DAILYLOG!BO$27:BO$1500),0)</f>
        <v>0</v>
      </c>
      <c r="BS181" s="73"/>
      <c r="BT181" s="73"/>
      <c r="BU181" s="73">
        <f>IFERROR($E181*SUMIF(DAILYLOG!BQ$27:BQ$1500,$C181,DAILYLOG!BR$27:BR$1500),0)</f>
        <v>0</v>
      </c>
      <c r="BV181" s="73"/>
      <c r="BW181" s="73"/>
      <c r="BX181" s="73">
        <f>IFERROR($E181*SUMIF(DAILYLOG!BT$27:BT$1500,$C181,DAILYLOG!BU$27:BU$1500),0)</f>
        <v>0</v>
      </c>
      <c r="BY181" s="73"/>
      <c r="BZ181" s="73"/>
      <c r="CA181" s="73">
        <f>IFERROR($E181*SUMIF(DAILYLOG!BW$27:BW$1500,$C181,DAILYLOG!BX$27:BX$1500),0)</f>
        <v>0</v>
      </c>
      <c r="CB181" s="73"/>
      <c r="CC181" s="73"/>
      <c r="CD181" s="73">
        <f>IFERROR($E181*SUMIF(DAILYLOG!BZ$27:BZ$1500,$C181,DAILYLOG!CA$27:CA$1500),0)</f>
        <v>0</v>
      </c>
      <c r="CE181" s="73"/>
      <c r="CF181" s="73"/>
      <c r="CG181" s="73">
        <f>IFERROR($E181*SUMIF(DAILYLOG!CC$27:CC$1500,$C181,DAILYLOG!CD$27:CD$1500),0)</f>
        <v>0</v>
      </c>
      <c r="CH181" s="73"/>
      <c r="CI181" s="73"/>
      <c r="CJ181" s="73">
        <f>IFERROR($E181*SUMIF(DAILYLOG!CF$27:CF$1500,$C181,DAILYLOG!CG$27:CG$1500),0)</f>
        <v>0</v>
      </c>
      <c r="CK181" s="73"/>
      <c r="CL181" s="73"/>
      <c r="CM181" s="73">
        <f>IFERROR($E181*SUMIF(DAILYLOG!CI$27:CI$1500,$C181,DAILYLOG!CJ$27:CJ$1500),0)</f>
        <v>0</v>
      </c>
      <c r="CN181" s="73"/>
      <c r="CO181" s="73"/>
      <c r="CP181" s="73">
        <f>IFERROR($E181*SUMIF(DAILYLOG!CL$27:CL$1500,$C181,DAILYLOG!CM$27:CM$1500),0)</f>
        <v>0</v>
      </c>
      <c r="CQ181" s="73"/>
      <c r="CR181" s="73"/>
      <c r="CS181" s="73">
        <f>IFERROR($E181*SUMIF(DAILYLOG!CO$27:CO$1500,$C181,DAILYLOG!CP$27:CP$1500),0)</f>
        <v>0</v>
      </c>
      <c r="CT181" s="14"/>
    </row>
    <row r="182" spans="2:98" ht="16.5" customHeight="1" outlineLevel="1">
      <c r="B182" s="13"/>
      <c r="C182" s="27" t="s">
        <v>656</v>
      </c>
      <c r="D182" s="28" t="s">
        <v>8</v>
      </c>
      <c r="E182" s="65">
        <v>1</v>
      </c>
      <c r="F182" s="46">
        <f t="shared" ref="F182:F206" si="16">IFERROR(SUM(G182:CS182),0)</f>
        <v>0</v>
      </c>
      <c r="G182" s="73">
        <f>IFERROR($E182*SUMIF(DAILYLOG!C$27:C$1500,$C182,DAILYLOG!D$27:D$1500),0)</f>
        <v>0</v>
      </c>
      <c r="H182" s="73"/>
      <c r="I182" s="73"/>
      <c r="J182" s="73">
        <f>IFERROR($E182*SUMIF(DAILYLOG!F$27:F$1500,$C182,DAILYLOG!G$27:G$1500),0)</f>
        <v>0</v>
      </c>
      <c r="K182" s="73"/>
      <c r="L182" s="73"/>
      <c r="M182" s="73">
        <f>IFERROR($E182*SUMIF(DAILYLOG!I$27:I$1500,$C182,DAILYLOG!J$27:J$1500),0)</f>
        <v>0</v>
      </c>
      <c r="N182" s="73"/>
      <c r="O182" s="73"/>
      <c r="P182" s="73">
        <f>IFERROR($E182*SUMIF(DAILYLOG!L$27:L$1500,$C182,DAILYLOG!M$27:M$1500),0)</f>
        <v>0</v>
      </c>
      <c r="Q182" s="73"/>
      <c r="R182" s="73"/>
      <c r="S182" s="73">
        <f>IFERROR($E182*SUMIF(DAILYLOG!O$27:O$1500,$C182,DAILYLOG!P$27:P$1500),0)</f>
        <v>0</v>
      </c>
      <c r="T182" s="73"/>
      <c r="U182" s="73"/>
      <c r="V182" s="73">
        <f>IFERROR($E182*SUMIF(DAILYLOG!R$27:R$1500,$C182,DAILYLOG!S$27:S$1500),0)</f>
        <v>0</v>
      </c>
      <c r="W182" s="73"/>
      <c r="X182" s="73"/>
      <c r="Y182" s="73">
        <f>IFERROR($E182*SUMIF(DAILYLOG!U$27:U$1500,$C182,DAILYLOG!V$27:V$1500),0)</f>
        <v>0</v>
      </c>
      <c r="Z182" s="73"/>
      <c r="AA182" s="73"/>
      <c r="AB182" s="73">
        <f>IFERROR($E182*SUMIF(DAILYLOG!X$27:X$1500,$C182,DAILYLOG!Y$27:Y$1500),0)</f>
        <v>0</v>
      </c>
      <c r="AC182" s="73"/>
      <c r="AD182" s="73"/>
      <c r="AE182" s="73">
        <f>IFERROR($E182*SUMIF(DAILYLOG!AA$27:AA$1500,$C182,DAILYLOG!AB$27:AB$1500),0)</f>
        <v>0</v>
      </c>
      <c r="AF182" s="73"/>
      <c r="AG182" s="73"/>
      <c r="AH182" s="73">
        <f>IFERROR($E182*SUMIF(DAILYLOG!AD$27:AD$1500,$C182,DAILYLOG!AE$27:AE$1500),0)</f>
        <v>0</v>
      </c>
      <c r="AI182" s="73"/>
      <c r="AJ182" s="73"/>
      <c r="AK182" s="73">
        <f>IFERROR($E182*SUMIF(DAILYLOG!AG$27:AG$1500,$C182,DAILYLOG!AH$27:AH$1500),0)</f>
        <v>0</v>
      </c>
      <c r="AL182" s="73"/>
      <c r="AM182" s="73"/>
      <c r="AN182" s="73">
        <f>IFERROR($E182*SUMIF(DAILYLOG!AJ$27:AJ$1500,$C182,DAILYLOG!AK$27:AK$1500),0)</f>
        <v>0</v>
      </c>
      <c r="AO182" s="73"/>
      <c r="AP182" s="73"/>
      <c r="AQ182" s="73">
        <f>IFERROR($E182*SUMIF(DAILYLOG!AM$27:AM$1500,$C182,DAILYLOG!AN$27:AN$1500),0)</f>
        <v>0</v>
      </c>
      <c r="AR182" s="73"/>
      <c r="AS182" s="73"/>
      <c r="AT182" s="73">
        <f>IFERROR($E182*SUMIF(DAILYLOG!AP$27:AP$1500,$C182,DAILYLOG!AQ$27:AQ$1500),0)</f>
        <v>0</v>
      </c>
      <c r="AU182" s="73"/>
      <c r="AV182" s="73"/>
      <c r="AW182" s="73">
        <f>IFERROR($E182*SUMIF(DAILYLOG!AS$27:AS$1500,$C182,DAILYLOG!AT$27:AT$1500),0)</f>
        <v>0</v>
      </c>
      <c r="AX182" s="73"/>
      <c r="AY182" s="73"/>
      <c r="AZ182" s="73">
        <f>IFERROR($E182*SUMIF(DAILYLOG!AV$27:AV$1500,$C182,DAILYLOG!AW$27:AW$1500),0)</f>
        <v>0</v>
      </c>
      <c r="BA182" s="73"/>
      <c r="BB182" s="73"/>
      <c r="BC182" s="73">
        <f>IFERROR($E182*SUMIF(DAILYLOG!AY$27:AY$1500,$C182,DAILYLOG!AZ$27:AZ$1500),0)</f>
        <v>0</v>
      </c>
      <c r="BD182" s="73"/>
      <c r="BE182" s="73"/>
      <c r="BF182" s="73">
        <f>IFERROR($E182*SUMIF(DAILYLOG!BB$27:BB$1500,$C182,DAILYLOG!BC$27:BC$1500),0)</f>
        <v>0</v>
      </c>
      <c r="BG182" s="73"/>
      <c r="BH182" s="73"/>
      <c r="BI182" s="73">
        <f>IFERROR($E182*SUMIF(DAILYLOG!BE$27:BE$1500,$C182,DAILYLOG!BF$27:BF$1500),0)</f>
        <v>0</v>
      </c>
      <c r="BJ182" s="73"/>
      <c r="BK182" s="73"/>
      <c r="BL182" s="73">
        <f>IFERROR($E182*SUMIF(DAILYLOG!BH$27:BH$1500,$C182,DAILYLOG!BI$27:BI$1500),0)</f>
        <v>0</v>
      </c>
      <c r="BM182" s="73"/>
      <c r="BN182" s="73"/>
      <c r="BO182" s="73">
        <f>IFERROR($E182*SUMIF(DAILYLOG!BK$27:BK$1500,$C182,DAILYLOG!BL$27:BL$1500),0)</f>
        <v>0</v>
      </c>
      <c r="BP182" s="73"/>
      <c r="BQ182" s="73"/>
      <c r="BR182" s="73">
        <f>IFERROR($E182*SUMIF(DAILYLOG!BN$27:BN$1500,$C182,DAILYLOG!BO$27:BO$1500),0)</f>
        <v>0</v>
      </c>
      <c r="BS182" s="73"/>
      <c r="BT182" s="73"/>
      <c r="BU182" s="73">
        <f>IFERROR($E182*SUMIF(DAILYLOG!BQ$27:BQ$1500,$C182,DAILYLOG!BR$27:BR$1500),0)</f>
        <v>0</v>
      </c>
      <c r="BV182" s="73"/>
      <c r="BW182" s="73"/>
      <c r="BX182" s="73">
        <f>IFERROR($E182*SUMIF(DAILYLOG!BT$27:BT$1500,$C182,DAILYLOG!BU$27:BU$1500),0)</f>
        <v>0</v>
      </c>
      <c r="BY182" s="73"/>
      <c r="BZ182" s="73"/>
      <c r="CA182" s="73">
        <f>IFERROR($E182*SUMIF(DAILYLOG!BW$27:BW$1500,$C182,DAILYLOG!BX$27:BX$1500),0)</f>
        <v>0</v>
      </c>
      <c r="CB182" s="73"/>
      <c r="CC182" s="73"/>
      <c r="CD182" s="73">
        <f>IFERROR($E182*SUMIF(DAILYLOG!BZ$27:BZ$1500,$C182,DAILYLOG!CA$27:CA$1500),0)</f>
        <v>0</v>
      </c>
      <c r="CE182" s="73"/>
      <c r="CF182" s="73"/>
      <c r="CG182" s="73">
        <f>IFERROR($E182*SUMIF(DAILYLOG!CC$27:CC$1500,$C182,DAILYLOG!CD$27:CD$1500),0)</f>
        <v>0</v>
      </c>
      <c r="CH182" s="73"/>
      <c r="CI182" s="73"/>
      <c r="CJ182" s="73">
        <f>IFERROR($E182*SUMIF(DAILYLOG!CF$27:CF$1500,$C182,DAILYLOG!CG$27:CG$1500),0)</f>
        <v>0</v>
      </c>
      <c r="CK182" s="73"/>
      <c r="CL182" s="73"/>
      <c r="CM182" s="73">
        <f>IFERROR($E182*SUMIF(DAILYLOG!CI$27:CI$1500,$C182,DAILYLOG!CJ$27:CJ$1500),0)</f>
        <v>0</v>
      </c>
      <c r="CN182" s="73"/>
      <c r="CO182" s="73"/>
      <c r="CP182" s="73">
        <f>IFERROR($E182*SUMIF(DAILYLOG!CL$27:CL$1500,$C182,DAILYLOG!CM$27:CM$1500),0)</f>
        <v>0</v>
      </c>
      <c r="CQ182" s="73"/>
      <c r="CR182" s="73"/>
      <c r="CS182" s="73">
        <f>IFERROR($E182*SUMIF(DAILYLOG!CO$27:CO$1500,$C182,DAILYLOG!CP$27:CP$1500),0)</f>
        <v>0</v>
      </c>
      <c r="CT182" s="14"/>
    </row>
    <row r="183" spans="2:98" ht="16.5" customHeight="1" outlineLevel="1">
      <c r="B183" s="13"/>
      <c r="C183" s="27" t="s">
        <v>592</v>
      </c>
      <c r="D183" s="28" t="s">
        <v>8</v>
      </c>
      <c r="E183" s="65">
        <v>1</v>
      </c>
      <c r="F183" s="46">
        <f t="shared" si="16"/>
        <v>38</v>
      </c>
      <c r="G183" s="73">
        <f>IFERROR($E183*SUMIF(DAILYLOG!C$27:C$1500,$C183,DAILYLOG!D$27:D$1500),0)</f>
        <v>0</v>
      </c>
      <c r="H183" s="73"/>
      <c r="I183" s="73"/>
      <c r="J183" s="73">
        <f>IFERROR($E183*SUMIF(DAILYLOG!F$27:F$1500,$C183,DAILYLOG!G$27:G$1500),0)</f>
        <v>2</v>
      </c>
      <c r="K183" s="73"/>
      <c r="L183" s="73"/>
      <c r="M183" s="73">
        <f>IFERROR($E183*SUMIF(DAILYLOG!I$27:I$1500,$C183,DAILYLOG!J$27:J$1500),0)</f>
        <v>2</v>
      </c>
      <c r="N183" s="73"/>
      <c r="O183" s="73"/>
      <c r="P183" s="73">
        <f>IFERROR($E183*SUMIF(DAILYLOG!L$27:L$1500,$C183,DAILYLOG!M$27:M$1500),0)</f>
        <v>0</v>
      </c>
      <c r="Q183" s="73"/>
      <c r="R183" s="73"/>
      <c r="S183" s="73">
        <f>IFERROR($E183*SUMIF(DAILYLOG!O$27:O$1500,$C183,DAILYLOG!P$27:P$1500),0)</f>
        <v>3</v>
      </c>
      <c r="T183" s="73"/>
      <c r="U183" s="73"/>
      <c r="V183" s="73">
        <f>IFERROR($E183*SUMIF(DAILYLOG!R$27:R$1500,$C183,DAILYLOG!S$27:S$1500),0)</f>
        <v>2</v>
      </c>
      <c r="W183" s="73"/>
      <c r="X183" s="73"/>
      <c r="Y183" s="73">
        <f>IFERROR($E183*SUMIF(DAILYLOG!U$27:U$1500,$C183,DAILYLOG!V$27:V$1500),0)</f>
        <v>1</v>
      </c>
      <c r="Z183" s="73"/>
      <c r="AA183" s="73"/>
      <c r="AB183" s="73">
        <f>IFERROR($E183*SUMIF(DAILYLOG!X$27:X$1500,$C183,DAILYLOG!Y$27:Y$1500),0)</f>
        <v>1</v>
      </c>
      <c r="AC183" s="73"/>
      <c r="AD183" s="73"/>
      <c r="AE183" s="73">
        <f>IFERROR($E183*SUMIF(DAILYLOG!AA$27:AA$1500,$C183,DAILYLOG!AB$27:AB$1500),0)</f>
        <v>1</v>
      </c>
      <c r="AF183" s="73"/>
      <c r="AG183" s="73"/>
      <c r="AH183" s="73">
        <f>IFERROR($E183*SUMIF(DAILYLOG!AD$27:AD$1500,$C183,DAILYLOG!AE$27:AE$1500),0)</f>
        <v>6</v>
      </c>
      <c r="AI183" s="73"/>
      <c r="AJ183" s="73"/>
      <c r="AK183" s="73">
        <f>IFERROR($E183*SUMIF(DAILYLOG!AG$27:AG$1500,$C183,DAILYLOG!AH$27:AH$1500),0)</f>
        <v>2</v>
      </c>
      <c r="AL183" s="73"/>
      <c r="AM183" s="73"/>
      <c r="AN183" s="73">
        <f>IFERROR($E183*SUMIF(DAILYLOG!AJ$27:AJ$1500,$C183,DAILYLOG!AK$27:AK$1500),0)</f>
        <v>0</v>
      </c>
      <c r="AO183" s="73"/>
      <c r="AP183" s="73"/>
      <c r="AQ183" s="73">
        <f>IFERROR($E183*SUMIF(DAILYLOG!AM$27:AM$1500,$C183,DAILYLOG!AN$27:AN$1500),0)</f>
        <v>1</v>
      </c>
      <c r="AR183" s="73"/>
      <c r="AS183" s="73"/>
      <c r="AT183" s="73">
        <f>IFERROR($E183*SUMIF(DAILYLOG!AP$27:AP$1500,$C183,DAILYLOG!AQ$27:AQ$1500),0)</f>
        <v>2</v>
      </c>
      <c r="AU183" s="73"/>
      <c r="AV183" s="73"/>
      <c r="AW183" s="73">
        <f>IFERROR($E183*SUMIF(DAILYLOG!AS$27:AS$1500,$C183,DAILYLOG!AT$27:AT$1500),0)</f>
        <v>0</v>
      </c>
      <c r="AX183" s="73"/>
      <c r="AY183" s="73"/>
      <c r="AZ183" s="73">
        <f>IFERROR($E183*SUMIF(DAILYLOG!AV$27:AV$1500,$C183,DAILYLOG!AW$27:AW$1500),0)</f>
        <v>2</v>
      </c>
      <c r="BA183" s="73"/>
      <c r="BB183" s="73"/>
      <c r="BC183" s="73">
        <f>IFERROR($E183*SUMIF(DAILYLOG!AY$27:AY$1500,$C183,DAILYLOG!AZ$27:AZ$1500),0)</f>
        <v>0</v>
      </c>
      <c r="BD183" s="73"/>
      <c r="BE183" s="73"/>
      <c r="BF183" s="73">
        <f>IFERROR($E183*SUMIF(DAILYLOG!BB$27:BB$1500,$C183,DAILYLOG!BC$27:BC$1500),0)</f>
        <v>3</v>
      </c>
      <c r="BG183" s="73"/>
      <c r="BH183" s="73"/>
      <c r="BI183" s="73">
        <f>IFERROR($E183*SUMIF(DAILYLOG!BE$27:BE$1500,$C183,DAILYLOG!BF$27:BF$1500),0)</f>
        <v>3</v>
      </c>
      <c r="BJ183" s="73"/>
      <c r="BK183" s="73"/>
      <c r="BL183" s="73">
        <f>IFERROR($E183*SUMIF(DAILYLOG!BH$27:BH$1500,$C183,DAILYLOG!BI$27:BI$1500),0)</f>
        <v>0</v>
      </c>
      <c r="BM183" s="73"/>
      <c r="BN183" s="73"/>
      <c r="BO183" s="73">
        <f>IFERROR($E183*SUMIF(DAILYLOG!BK$27:BK$1500,$C183,DAILYLOG!BL$27:BL$1500),0)</f>
        <v>1</v>
      </c>
      <c r="BP183" s="73"/>
      <c r="BQ183" s="73"/>
      <c r="BR183" s="73">
        <f>IFERROR($E183*SUMIF(DAILYLOG!BN$27:BN$1500,$C183,DAILYLOG!BO$27:BO$1500),0)</f>
        <v>2</v>
      </c>
      <c r="BS183" s="73"/>
      <c r="BT183" s="73"/>
      <c r="BU183" s="73">
        <f>IFERROR($E183*SUMIF(DAILYLOG!BQ$27:BQ$1500,$C183,DAILYLOG!BR$27:BR$1500),0)</f>
        <v>3</v>
      </c>
      <c r="BV183" s="73"/>
      <c r="BW183" s="73"/>
      <c r="BX183" s="73">
        <f>IFERROR($E183*SUMIF(DAILYLOG!BT$27:BT$1500,$C183,DAILYLOG!BU$27:BU$1500),0)</f>
        <v>0</v>
      </c>
      <c r="BY183" s="73"/>
      <c r="BZ183" s="73"/>
      <c r="CA183" s="73">
        <f>IFERROR($E183*SUMIF(DAILYLOG!BW$27:BW$1500,$C183,DAILYLOG!BX$27:BX$1500),0)</f>
        <v>1</v>
      </c>
      <c r="CB183" s="73"/>
      <c r="CC183" s="73"/>
      <c r="CD183" s="73">
        <f>IFERROR($E183*SUMIF(DAILYLOG!BZ$27:BZ$1500,$C183,DAILYLOG!CA$27:CA$1500),0)</f>
        <v>0</v>
      </c>
      <c r="CE183" s="73"/>
      <c r="CF183" s="73"/>
      <c r="CG183" s="73">
        <f>IFERROR($E183*SUMIF(DAILYLOG!CC$27:CC$1500,$C183,DAILYLOG!CD$27:CD$1500),0)</f>
        <v>0</v>
      </c>
      <c r="CH183" s="73"/>
      <c r="CI183" s="73"/>
      <c r="CJ183" s="73">
        <f>IFERROR($E183*SUMIF(DAILYLOG!CF$27:CF$1500,$C183,DAILYLOG!CG$27:CG$1500),0)</f>
        <v>0</v>
      </c>
      <c r="CK183" s="73"/>
      <c r="CL183" s="73"/>
      <c r="CM183" s="73">
        <f>IFERROR($E183*SUMIF(DAILYLOG!CI$27:CI$1500,$C183,DAILYLOG!CJ$27:CJ$1500),0)</f>
        <v>0</v>
      </c>
      <c r="CN183" s="73"/>
      <c r="CO183" s="73"/>
      <c r="CP183" s="73">
        <f>IFERROR($E183*SUMIF(DAILYLOG!CL$27:CL$1500,$C183,DAILYLOG!CM$27:CM$1500),0)</f>
        <v>0</v>
      </c>
      <c r="CQ183" s="73"/>
      <c r="CR183" s="73"/>
      <c r="CS183" s="73">
        <f>IFERROR($E183*SUMIF(DAILYLOG!CO$27:CO$1500,$C183,DAILYLOG!CP$27:CP$1500),0)</f>
        <v>0</v>
      </c>
      <c r="CT183" s="14"/>
    </row>
    <row r="184" spans="2:98" ht="16.5" customHeight="1" outlineLevel="1">
      <c r="B184" s="13"/>
      <c r="C184" s="27" t="s">
        <v>604</v>
      </c>
      <c r="D184" s="28" t="s">
        <v>8</v>
      </c>
      <c r="E184" s="65">
        <v>1</v>
      </c>
      <c r="F184" s="46">
        <f t="shared" si="16"/>
        <v>106</v>
      </c>
      <c r="G184" s="73">
        <f>IFERROR($E184*SUMIF(DAILYLOG!C$27:C$1500,$C184,DAILYLOG!D$27:D$1500),0)</f>
        <v>10</v>
      </c>
      <c r="H184" s="73"/>
      <c r="I184" s="73"/>
      <c r="J184" s="73">
        <f>IFERROR($E184*SUMIF(DAILYLOG!F$27:F$1500,$C184,DAILYLOG!G$27:G$1500),0)</f>
        <v>2</v>
      </c>
      <c r="K184" s="73"/>
      <c r="L184" s="73"/>
      <c r="M184" s="73">
        <f>IFERROR($E184*SUMIF(DAILYLOG!I$27:I$1500,$C184,DAILYLOG!J$27:J$1500),0)</f>
        <v>5</v>
      </c>
      <c r="N184" s="73"/>
      <c r="O184" s="73"/>
      <c r="P184" s="73">
        <f>IFERROR($E184*SUMIF(DAILYLOG!L$27:L$1500,$C184,DAILYLOG!M$27:M$1500),0)</f>
        <v>2</v>
      </c>
      <c r="Q184" s="73"/>
      <c r="R184" s="73"/>
      <c r="S184" s="73">
        <f>IFERROR($E184*SUMIF(DAILYLOG!O$27:O$1500,$C184,DAILYLOG!P$27:P$1500),0)</f>
        <v>0</v>
      </c>
      <c r="T184" s="73"/>
      <c r="U184" s="73"/>
      <c r="V184" s="73">
        <f>IFERROR($E184*SUMIF(DAILYLOG!R$27:R$1500,$C184,DAILYLOG!S$27:S$1500),0)</f>
        <v>1</v>
      </c>
      <c r="W184" s="73"/>
      <c r="X184" s="73"/>
      <c r="Y184" s="73">
        <f>IFERROR($E184*SUMIF(DAILYLOG!U$27:U$1500,$C184,DAILYLOG!V$27:V$1500),0)</f>
        <v>1</v>
      </c>
      <c r="Z184" s="73"/>
      <c r="AA184" s="73"/>
      <c r="AB184" s="73">
        <f>IFERROR($E184*SUMIF(DAILYLOG!X$27:X$1500,$C184,DAILYLOG!Y$27:Y$1500),0)</f>
        <v>0</v>
      </c>
      <c r="AC184" s="73"/>
      <c r="AD184" s="73"/>
      <c r="AE184" s="73">
        <f>IFERROR($E184*SUMIF(DAILYLOG!AA$27:AA$1500,$C184,DAILYLOG!AB$27:AB$1500),0)</f>
        <v>8</v>
      </c>
      <c r="AF184" s="73"/>
      <c r="AG184" s="73"/>
      <c r="AH184" s="73">
        <f>IFERROR($E184*SUMIF(DAILYLOG!AD$27:AD$1500,$C184,DAILYLOG!AE$27:AE$1500),0)</f>
        <v>26</v>
      </c>
      <c r="AI184" s="73"/>
      <c r="AJ184" s="73"/>
      <c r="AK184" s="73">
        <f>IFERROR($E184*SUMIF(DAILYLOG!AG$27:AG$1500,$C184,DAILYLOG!AH$27:AH$1500),0)</f>
        <v>14</v>
      </c>
      <c r="AL184" s="73"/>
      <c r="AM184" s="73"/>
      <c r="AN184" s="73">
        <f>IFERROR($E184*SUMIF(DAILYLOG!AJ$27:AJ$1500,$C184,DAILYLOG!AK$27:AK$1500),0)</f>
        <v>9</v>
      </c>
      <c r="AO184" s="73"/>
      <c r="AP184" s="73"/>
      <c r="AQ184" s="73">
        <f>IFERROR($E184*SUMIF(DAILYLOG!AM$27:AM$1500,$C184,DAILYLOG!AN$27:AN$1500),0)</f>
        <v>5</v>
      </c>
      <c r="AR184" s="73"/>
      <c r="AS184" s="73"/>
      <c r="AT184" s="73">
        <f>IFERROR($E184*SUMIF(DAILYLOG!AP$27:AP$1500,$C184,DAILYLOG!AQ$27:AQ$1500),0)</f>
        <v>0</v>
      </c>
      <c r="AU184" s="73"/>
      <c r="AV184" s="73"/>
      <c r="AW184" s="73">
        <f>IFERROR($E184*SUMIF(DAILYLOG!AS$27:AS$1500,$C184,DAILYLOG!AT$27:AT$1500),0)</f>
        <v>2</v>
      </c>
      <c r="AX184" s="73"/>
      <c r="AY184" s="73"/>
      <c r="AZ184" s="73">
        <f>IFERROR($E184*SUMIF(DAILYLOG!AV$27:AV$1500,$C184,DAILYLOG!AW$27:AW$1500),0)</f>
        <v>5</v>
      </c>
      <c r="BA184" s="73"/>
      <c r="BB184" s="73"/>
      <c r="BC184" s="73">
        <f>IFERROR($E184*SUMIF(DAILYLOG!AY$27:AY$1500,$C184,DAILYLOG!AZ$27:AZ$1500),0)</f>
        <v>3</v>
      </c>
      <c r="BD184" s="73"/>
      <c r="BE184" s="73"/>
      <c r="BF184" s="73">
        <f>IFERROR($E184*SUMIF(DAILYLOG!BB$27:BB$1500,$C184,DAILYLOG!BC$27:BC$1500),0)</f>
        <v>3</v>
      </c>
      <c r="BG184" s="73"/>
      <c r="BH184" s="73"/>
      <c r="BI184" s="73">
        <f>IFERROR($E184*SUMIF(DAILYLOG!BE$27:BE$1500,$C184,DAILYLOG!BF$27:BF$1500),0)</f>
        <v>1</v>
      </c>
      <c r="BJ184" s="73"/>
      <c r="BK184" s="73"/>
      <c r="BL184" s="73">
        <f>IFERROR($E184*SUMIF(DAILYLOG!BH$27:BH$1500,$C184,DAILYLOG!BI$27:BI$1500),0)</f>
        <v>0</v>
      </c>
      <c r="BM184" s="73"/>
      <c r="BN184" s="73"/>
      <c r="BO184" s="73">
        <f>IFERROR($E184*SUMIF(DAILYLOG!BK$27:BK$1500,$C184,DAILYLOG!BL$27:BL$1500),0)</f>
        <v>2</v>
      </c>
      <c r="BP184" s="73"/>
      <c r="BQ184" s="73"/>
      <c r="BR184" s="73">
        <f>IFERROR($E184*SUMIF(DAILYLOG!BN$27:BN$1500,$C184,DAILYLOG!BO$27:BO$1500),0)</f>
        <v>0</v>
      </c>
      <c r="BS184" s="73"/>
      <c r="BT184" s="73"/>
      <c r="BU184" s="73">
        <f>IFERROR($E184*SUMIF(DAILYLOG!BQ$27:BQ$1500,$C184,DAILYLOG!BR$27:BR$1500),0)</f>
        <v>1</v>
      </c>
      <c r="BV184" s="73"/>
      <c r="BW184" s="73"/>
      <c r="BX184" s="73">
        <f>IFERROR($E184*SUMIF(DAILYLOG!BT$27:BT$1500,$C184,DAILYLOG!BU$27:BU$1500),0)</f>
        <v>3</v>
      </c>
      <c r="BY184" s="73"/>
      <c r="BZ184" s="73"/>
      <c r="CA184" s="73">
        <f>IFERROR($E184*SUMIF(DAILYLOG!BW$27:BW$1500,$C184,DAILYLOG!BX$27:BX$1500),0)</f>
        <v>3</v>
      </c>
      <c r="CB184" s="73"/>
      <c r="CC184" s="73"/>
      <c r="CD184" s="73">
        <f>IFERROR($E184*SUMIF(DAILYLOG!BZ$27:BZ$1500,$C184,DAILYLOG!CA$27:CA$1500),0)</f>
        <v>0</v>
      </c>
      <c r="CE184" s="73"/>
      <c r="CF184" s="73"/>
      <c r="CG184" s="73">
        <f>IFERROR($E184*SUMIF(DAILYLOG!CC$27:CC$1500,$C184,DAILYLOG!CD$27:CD$1500),0)</f>
        <v>0</v>
      </c>
      <c r="CH184" s="73"/>
      <c r="CI184" s="73"/>
      <c r="CJ184" s="73">
        <f>IFERROR($E184*SUMIF(DAILYLOG!CF$27:CF$1500,$C184,DAILYLOG!CG$27:CG$1500),0)</f>
        <v>0</v>
      </c>
      <c r="CK184" s="73"/>
      <c r="CL184" s="73"/>
      <c r="CM184" s="73">
        <f>IFERROR($E184*SUMIF(DAILYLOG!CI$27:CI$1500,$C184,DAILYLOG!CJ$27:CJ$1500),0)</f>
        <v>0</v>
      </c>
      <c r="CN184" s="73"/>
      <c r="CO184" s="73"/>
      <c r="CP184" s="73">
        <f>IFERROR($E184*SUMIF(DAILYLOG!CL$27:CL$1500,$C184,DAILYLOG!CM$27:CM$1500),0)</f>
        <v>0</v>
      </c>
      <c r="CQ184" s="73"/>
      <c r="CR184" s="73"/>
      <c r="CS184" s="73">
        <f>IFERROR($E184*SUMIF(DAILYLOG!CO$27:CO$1500,$C184,DAILYLOG!CP$27:CP$1500),0)</f>
        <v>0</v>
      </c>
      <c r="CT184" s="14"/>
    </row>
    <row r="185" spans="2:98" ht="16.5" customHeight="1" outlineLevel="1">
      <c r="B185" s="13"/>
      <c r="C185" s="27" t="s">
        <v>595</v>
      </c>
      <c r="D185" s="28" t="s">
        <v>8</v>
      </c>
      <c r="E185" s="65">
        <v>1</v>
      </c>
      <c r="F185" s="46">
        <f t="shared" si="16"/>
        <v>31</v>
      </c>
      <c r="G185" s="73">
        <f>IFERROR($E185*SUMIF(DAILYLOG!C$27:C$1500,$C185,DAILYLOG!D$27:D$1500),0)</f>
        <v>0</v>
      </c>
      <c r="H185" s="73"/>
      <c r="I185" s="73"/>
      <c r="J185" s="73">
        <f>IFERROR($E185*SUMIF(DAILYLOG!F$27:F$1500,$C185,DAILYLOG!G$27:G$1500),0)</f>
        <v>0</v>
      </c>
      <c r="K185" s="73"/>
      <c r="L185" s="73"/>
      <c r="M185" s="73">
        <f>IFERROR($E185*SUMIF(DAILYLOG!I$27:I$1500,$C185,DAILYLOG!J$27:J$1500),0)</f>
        <v>0</v>
      </c>
      <c r="N185" s="73"/>
      <c r="O185" s="73"/>
      <c r="P185" s="73">
        <f>IFERROR($E185*SUMIF(DAILYLOG!L$27:L$1500,$C185,DAILYLOG!M$27:M$1500),0)</f>
        <v>0</v>
      </c>
      <c r="Q185" s="73"/>
      <c r="R185" s="73"/>
      <c r="S185" s="73">
        <f>IFERROR($E185*SUMIF(DAILYLOG!O$27:O$1500,$C185,DAILYLOG!P$27:P$1500),0)</f>
        <v>0</v>
      </c>
      <c r="T185" s="73"/>
      <c r="U185" s="73"/>
      <c r="V185" s="73">
        <f>IFERROR($E185*SUMIF(DAILYLOG!R$27:R$1500,$C185,DAILYLOG!S$27:S$1500),0)</f>
        <v>0</v>
      </c>
      <c r="W185" s="73"/>
      <c r="X185" s="73"/>
      <c r="Y185" s="73">
        <f>IFERROR($E185*SUMIF(DAILYLOG!U$27:U$1500,$C185,DAILYLOG!V$27:V$1500),0)</f>
        <v>0</v>
      </c>
      <c r="Z185" s="73"/>
      <c r="AA185" s="73"/>
      <c r="AB185" s="73">
        <f>IFERROR($E185*SUMIF(DAILYLOG!X$27:X$1500,$C185,DAILYLOG!Y$27:Y$1500),0)</f>
        <v>0</v>
      </c>
      <c r="AC185" s="73"/>
      <c r="AD185" s="73"/>
      <c r="AE185" s="73">
        <f>IFERROR($E185*SUMIF(DAILYLOG!AA$27:AA$1500,$C185,DAILYLOG!AB$27:AB$1500),0)</f>
        <v>0</v>
      </c>
      <c r="AF185" s="73"/>
      <c r="AG185" s="73"/>
      <c r="AH185" s="73">
        <f>IFERROR($E185*SUMIF(DAILYLOG!AD$27:AD$1500,$C185,DAILYLOG!AE$27:AE$1500),0)</f>
        <v>0</v>
      </c>
      <c r="AI185" s="73"/>
      <c r="AJ185" s="73"/>
      <c r="AK185" s="73">
        <f>IFERROR($E185*SUMIF(DAILYLOG!AG$27:AG$1500,$C185,DAILYLOG!AH$27:AH$1500),0)</f>
        <v>16</v>
      </c>
      <c r="AL185" s="73"/>
      <c r="AM185" s="73"/>
      <c r="AN185" s="73">
        <f>IFERROR($E185*SUMIF(DAILYLOG!AJ$27:AJ$1500,$C185,DAILYLOG!AK$27:AK$1500),0)</f>
        <v>0</v>
      </c>
      <c r="AO185" s="73"/>
      <c r="AP185" s="73"/>
      <c r="AQ185" s="73">
        <f>IFERROR($E185*SUMIF(DAILYLOG!AM$27:AM$1500,$C185,DAILYLOG!AN$27:AN$1500),0)</f>
        <v>0</v>
      </c>
      <c r="AR185" s="73"/>
      <c r="AS185" s="73"/>
      <c r="AT185" s="73">
        <f>IFERROR($E185*SUMIF(DAILYLOG!AP$27:AP$1500,$C185,DAILYLOG!AQ$27:AQ$1500),0)</f>
        <v>0</v>
      </c>
      <c r="AU185" s="73"/>
      <c r="AV185" s="73"/>
      <c r="AW185" s="73">
        <f>IFERROR($E185*SUMIF(DAILYLOG!AS$27:AS$1500,$C185,DAILYLOG!AT$27:AT$1500),0)</f>
        <v>0</v>
      </c>
      <c r="AX185" s="73"/>
      <c r="AY185" s="73"/>
      <c r="AZ185" s="73">
        <f>IFERROR($E185*SUMIF(DAILYLOG!AV$27:AV$1500,$C185,DAILYLOG!AW$27:AW$1500),0)</f>
        <v>0</v>
      </c>
      <c r="BA185" s="73"/>
      <c r="BB185" s="73"/>
      <c r="BC185" s="73">
        <f>IFERROR($E185*SUMIF(DAILYLOG!AY$27:AY$1500,$C185,DAILYLOG!AZ$27:AZ$1500),0)</f>
        <v>0</v>
      </c>
      <c r="BD185" s="73"/>
      <c r="BE185" s="73"/>
      <c r="BF185" s="73">
        <f>IFERROR($E185*SUMIF(DAILYLOG!BB$27:BB$1500,$C185,DAILYLOG!BC$27:BC$1500),0)</f>
        <v>11</v>
      </c>
      <c r="BG185" s="73"/>
      <c r="BH185" s="73"/>
      <c r="BI185" s="73">
        <f>IFERROR($E185*SUMIF(DAILYLOG!BE$27:BE$1500,$C185,DAILYLOG!BF$27:BF$1500),0)</f>
        <v>0</v>
      </c>
      <c r="BJ185" s="73"/>
      <c r="BK185" s="73"/>
      <c r="BL185" s="73">
        <f>IFERROR($E185*SUMIF(DAILYLOG!BH$27:BH$1500,$C185,DAILYLOG!BI$27:BI$1500),0)</f>
        <v>0</v>
      </c>
      <c r="BM185" s="73"/>
      <c r="BN185" s="73"/>
      <c r="BO185" s="73">
        <f>IFERROR($E185*SUMIF(DAILYLOG!BK$27:BK$1500,$C185,DAILYLOG!BL$27:BL$1500),0)</f>
        <v>0</v>
      </c>
      <c r="BP185" s="73"/>
      <c r="BQ185" s="73"/>
      <c r="BR185" s="73">
        <f>IFERROR($E185*SUMIF(DAILYLOG!BN$27:BN$1500,$C185,DAILYLOG!BO$27:BO$1500),0)</f>
        <v>0</v>
      </c>
      <c r="BS185" s="73"/>
      <c r="BT185" s="73"/>
      <c r="BU185" s="73">
        <f>IFERROR($E185*SUMIF(DAILYLOG!BQ$27:BQ$1500,$C185,DAILYLOG!BR$27:BR$1500),0)</f>
        <v>0</v>
      </c>
      <c r="BV185" s="73"/>
      <c r="BW185" s="73"/>
      <c r="BX185" s="73">
        <f>IFERROR($E185*SUMIF(DAILYLOG!BT$27:BT$1500,$C185,DAILYLOG!BU$27:BU$1500),0)</f>
        <v>0</v>
      </c>
      <c r="BY185" s="73"/>
      <c r="BZ185" s="73"/>
      <c r="CA185" s="73">
        <f>IFERROR($E185*SUMIF(DAILYLOG!BW$27:BW$1500,$C185,DAILYLOG!BX$27:BX$1500),0)</f>
        <v>4</v>
      </c>
      <c r="CB185" s="73"/>
      <c r="CC185" s="73"/>
      <c r="CD185" s="73">
        <f>IFERROR($E185*SUMIF(DAILYLOG!BZ$27:BZ$1500,$C185,DAILYLOG!CA$27:CA$1500),0)</f>
        <v>0</v>
      </c>
      <c r="CE185" s="73"/>
      <c r="CF185" s="73"/>
      <c r="CG185" s="73">
        <f>IFERROR($E185*SUMIF(DAILYLOG!CC$27:CC$1500,$C185,DAILYLOG!CD$27:CD$1500),0)</f>
        <v>0</v>
      </c>
      <c r="CH185" s="73"/>
      <c r="CI185" s="73"/>
      <c r="CJ185" s="73">
        <f>IFERROR($E185*SUMIF(DAILYLOG!CF$27:CF$1500,$C185,DAILYLOG!CG$27:CG$1500),0)</f>
        <v>0</v>
      </c>
      <c r="CK185" s="73"/>
      <c r="CL185" s="73"/>
      <c r="CM185" s="73">
        <f>IFERROR($E185*SUMIF(DAILYLOG!CI$27:CI$1500,$C185,DAILYLOG!CJ$27:CJ$1500),0)</f>
        <v>0</v>
      </c>
      <c r="CN185" s="73"/>
      <c r="CO185" s="73"/>
      <c r="CP185" s="73">
        <f>IFERROR($E185*SUMIF(DAILYLOG!CL$27:CL$1500,$C185,DAILYLOG!CM$27:CM$1500),0)</f>
        <v>0</v>
      </c>
      <c r="CQ185" s="73"/>
      <c r="CR185" s="73"/>
      <c r="CS185" s="73">
        <f>IFERROR($E185*SUMIF(DAILYLOG!CO$27:CO$1500,$C185,DAILYLOG!CP$27:CP$1500),0)</f>
        <v>0</v>
      </c>
      <c r="CT185" s="14"/>
    </row>
    <row r="186" spans="2:98" ht="16.5" customHeight="1" outlineLevel="1">
      <c r="B186" s="13"/>
      <c r="C186" s="27" t="s">
        <v>657</v>
      </c>
      <c r="D186" s="28" t="s">
        <v>8</v>
      </c>
      <c r="E186" s="65">
        <v>1</v>
      </c>
      <c r="F186" s="46">
        <f t="shared" si="16"/>
        <v>0</v>
      </c>
      <c r="G186" s="73">
        <f>IFERROR($E186*SUMIF(DAILYLOG!C$27:C$1500,$C186,DAILYLOG!D$27:D$1500),0)</f>
        <v>0</v>
      </c>
      <c r="H186" s="73"/>
      <c r="I186" s="73"/>
      <c r="J186" s="73">
        <f>IFERROR($E186*SUMIF(DAILYLOG!F$27:F$1500,$C186,DAILYLOG!G$27:G$1500),0)</f>
        <v>0</v>
      </c>
      <c r="K186" s="73"/>
      <c r="L186" s="73"/>
      <c r="M186" s="73">
        <f>IFERROR($E186*SUMIF(DAILYLOG!I$27:I$1500,$C186,DAILYLOG!J$27:J$1500),0)</f>
        <v>0</v>
      </c>
      <c r="N186" s="73"/>
      <c r="O186" s="73"/>
      <c r="P186" s="73">
        <f>IFERROR($E186*SUMIF(DAILYLOG!L$27:L$1500,$C186,DAILYLOG!M$27:M$1500),0)</f>
        <v>0</v>
      </c>
      <c r="Q186" s="73"/>
      <c r="R186" s="73"/>
      <c r="S186" s="73">
        <f>IFERROR($E186*SUMIF(DAILYLOG!O$27:O$1500,$C186,DAILYLOG!P$27:P$1500),0)</f>
        <v>0</v>
      </c>
      <c r="T186" s="73"/>
      <c r="U186" s="73"/>
      <c r="V186" s="73">
        <f>IFERROR($E186*SUMIF(DAILYLOG!R$27:R$1500,$C186,DAILYLOG!S$27:S$1500),0)</f>
        <v>0</v>
      </c>
      <c r="W186" s="73"/>
      <c r="X186" s="73"/>
      <c r="Y186" s="73">
        <f>IFERROR($E186*SUMIF(DAILYLOG!U$27:U$1500,$C186,DAILYLOG!V$27:V$1500),0)</f>
        <v>0</v>
      </c>
      <c r="Z186" s="73"/>
      <c r="AA186" s="73"/>
      <c r="AB186" s="73">
        <f>IFERROR($E186*SUMIF(DAILYLOG!X$27:X$1500,$C186,DAILYLOG!Y$27:Y$1500),0)</f>
        <v>0</v>
      </c>
      <c r="AC186" s="73"/>
      <c r="AD186" s="73"/>
      <c r="AE186" s="73">
        <f>IFERROR($E186*SUMIF(DAILYLOG!AA$27:AA$1500,$C186,DAILYLOG!AB$27:AB$1500),0)</f>
        <v>0</v>
      </c>
      <c r="AF186" s="73"/>
      <c r="AG186" s="73"/>
      <c r="AH186" s="73">
        <f>IFERROR($E186*SUMIF(DAILYLOG!AD$27:AD$1500,$C186,DAILYLOG!AE$27:AE$1500),0)</f>
        <v>0</v>
      </c>
      <c r="AI186" s="73"/>
      <c r="AJ186" s="73"/>
      <c r="AK186" s="73">
        <f>IFERROR($E186*SUMIF(DAILYLOG!AG$27:AG$1500,$C186,DAILYLOG!AH$27:AH$1500),0)</f>
        <v>0</v>
      </c>
      <c r="AL186" s="73"/>
      <c r="AM186" s="73"/>
      <c r="AN186" s="73">
        <f>IFERROR($E186*SUMIF(DAILYLOG!AJ$27:AJ$1500,$C186,DAILYLOG!AK$27:AK$1500),0)</f>
        <v>0</v>
      </c>
      <c r="AO186" s="73"/>
      <c r="AP186" s="73"/>
      <c r="AQ186" s="73">
        <f>IFERROR($E186*SUMIF(DAILYLOG!AM$27:AM$1500,$C186,DAILYLOG!AN$27:AN$1500),0)</f>
        <v>0</v>
      </c>
      <c r="AR186" s="73"/>
      <c r="AS186" s="73"/>
      <c r="AT186" s="73">
        <f>IFERROR($E186*SUMIF(DAILYLOG!AP$27:AP$1500,$C186,DAILYLOG!AQ$27:AQ$1500),0)</f>
        <v>0</v>
      </c>
      <c r="AU186" s="73"/>
      <c r="AV186" s="73"/>
      <c r="AW186" s="73">
        <f>IFERROR($E186*SUMIF(DAILYLOG!AS$27:AS$1500,$C186,DAILYLOG!AT$27:AT$1500),0)</f>
        <v>0</v>
      </c>
      <c r="AX186" s="73"/>
      <c r="AY186" s="73"/>
      <c r="AZ186" s="73">
        <f>IFERROR($E186*SUMIF(DAILYLOG!AV$27:AV$1500,$C186,DAILYLOG!AW$27:AW$1500),0)</f>
        <v>0</v>
      </c>
      <c r="BA186" s="73"/>
      <c r="BB186" s="73"/>
      <c r="BC186" s="73">
        <f>IFERROR($E186*SUMIF(DAILYLOG!AY$27:AY$1500,$C186,DAILYLOG!AZ$27:AZ$1500),0)</f>
        <v>0</v>
      </c>
      <c r="BD186" s="73"/>
      <c r="BE186" s="73"/>
      <c r="BF186" s="73">
        <f>IFERROR($E186*SUMIF(DAILYLOG!BB$27:BB$1500,$C186,DAILYLOG!BC$27:BC$1500),0)</f>
        <v>0</v>
      </c>
      <c r="BG186" s="73"/>
      <c r="BH186" s="73"/>
      <c r="BI186" s="73">
        <f>IFERROR($E186*SUMIF(DAILYLOG!BE$27:BE$1500,$C186,DAILYLOG!BF$27:BF$1500),0)</f>
        <v>0</v>
      </c>
      <c r="BJ186" s="73"/>
      <c r="BK186" s="73"/>
      <c r="BL186" s="73">
        <f>IFERROR($E186*SUMIF(DAILYLOG!BH$27:BH$1500,$C186,DAILYLOG!BI$27:BI$1500),0)</f>
        <v>0</v>
      </c>
      <c r="BM186" s="73"/>
      <c r="BN186" s="73"/>
      <c r="BO186" s="73">
        <f>IFERROR($E186*SUMIF(DAILYLOG!BK$27:BK$1500,$C186,DAILYLOG!BL$27:BL$1500),0)</f>
        <v>0</v>
      </c>
      <c r="BP186" s="73"/>
      <c r="BQ186" s="73"/>
      <c r="BR186" s="73">
        <f>IFERROR($E186*SUMIF(DAILYLOG!BN$27:BN$1500,$C186,DAILYLOG!BO$27:BO$1500),0)</f>
        <v>0</v>
      </c>
      <c r="BS186" s="73"/>
      <c r="BT186" s="73"/>
      <c r="BU186" s="73">
        <f>IFERROR($E186*SUMIF(DAILYLOG!BQ$27:BQ$1500,$C186,DAILYLOG!BR$27:BR$1500),0)</f>
        <v>0</v>
      </c>
      <c r="BV186" s="73"/>
      <c r="BW186" s="73"/>
      <c r="BX186" s="73">
        <f>IFERROR($E186*SUMIF(DAILYLOG!BT$27:BT$1500,$C186,DAILYLOG!BU$27:BU$1500),0)</f>
        <v>0</v>
      </c>
      <c r="BY186" s="73"/>
      <c r="BZ186" s="73"/>
      <c r="CA186" s="73">
        <f>IFERROR($E186*SUMIF(DAILYLOG!BW$27:BW$1500,$C186,DAILYLOG!BX$27:BX$1500),0)</f>
        <v>0</v>
      </c>
      <c r="CB186" s="73"/>
      <c r="CC186" s="73"/>
      <c r="CD186" s="73">
        <f>IFERROR($E186*SUMIF(DAILYLOG!BZ$27:BZ$1500,$C186,DAILYLOG!CA$27:CA$1500),0)</f>
        <v>0</v>
      </c>
      <c r="CE186" s="73"/>
      <c r="CF186" s="73"/>
      <c r="CG186" s="73">
        <f>IFERROR($E186*SUMIF(DAILYLOG!CC$27:CC$1500,$C186,DAILYLOG!CD$27:CD$1500),0)</f>
        <v>0</v>
      </c>
      <c r="CH186" s="73"/>
      <c r="CI186" s="73"/>
      <c r="CJ186" s="73">
        <f>IFERROR($E186*SUMIF(DAILYLOG!CF$27:CF$1500,$C186,DAILYLOG!CG$27:CG$1500),0)</f>
        <v>0</v>
      </c>
      <c r="CK186" s="73"/>
      <c r="CL186" s="73"/>
      <c r="CM186" s="73">
        <f>IFERROR($E186*SUMIF(DAILYLOG!CI$27:CI$1500,$C186,DAILYLOG!CJ$27:CJ$1500),0)</f>
        <v>0</v>
      </c>
      <c r="CN186" s="73"/>
      <c r="CO186" s="73"/>
      <c r="CP186" s="73">
        <f>IFERROR($E186*SUMIF(DAILYLOG!CL$27:CL$1500,$C186,DAILYLOG!CM$27:CM$1500),0)</f>
        <v>0</v>
      </c>
      <c r="CQ186" s="73"/>
      <c r="CR186" s="73"/>
      <c r="CS186" s="73">
        <f>IFERROR($E186*SUMIF(DAILYLOG!CO$27:CO$1500,$C186,DAILYLOG!CP$27:CP$1500),0)</f>
        <v>0</v>
      </c>
      <c r="CT186" s="14"/>
    </row>
    <row r="187" spans="2:98" ht="16.5" customHeight="1" outlineLevel="1">
      <c r="B187" s="13"/>
      <c r="C187" s="27" t="s">
        <v>658</v>
      </c>
      <c r="D187" s="28" t="s">
        <v>8</v>
      </c>
      <c r="E187" s="65">
        <v>1</v>
      </c>
      <c r="F187" s="46">
        <f t="shared" si="16"/>
        <v>0</v>
      </c>
      <c r="G187" s="73">
        <f>IFERROR($E187*SUMIF(DAILYLOG!C$27:C$1500,$C187,DAILYLOG!D$27:D$1500),0)</f>
        <v>0</v>
      </c>
      <c r="H187" s="73"/>
      <c r="I187" s="73"/>
      <c r="J187" s="73">
        <f>IFERROR($E187*SUMIF(DAILYLOG!F$27:F$1500,$C187,DAILYLOG!G$27:G$1500),0)</f>
        <v>0</v>
      </c>
      <c r="K187" s="73"/>
      <c r="L187" s="73"/>
      <c r="M187" s="73">
        <f>IFERROR($E187*SUMIF(DAILYLOG!I$27:I$1500,$C187,DAILYLOG!J$27:J$1500),0)</f>
        <v>0</v>
      </c>
      <c r="N187" s="73"/>
      <c r="O187" s="73"/>
      <c r="P187" s="73">
        <f>IFERROR($E187*SUMIF(DAILYLOG!L$27:L$1500,$C187,DAILYLOG!M$27:M$1500),0)</f>
        <v>0</v>
      </c>
      <c r="Q187" s="73"/>
      <c r="R187" s="73"/>
      <c r="S187" s="73">
        <f>IFERROR($E187*SUMIF(DAILYLOG!O$27:O$1500,$C187,DAILYLOG!P$27:P$1500),0)</f>
        <v>0</v>
      </c>
      <c r="T187" s="73"/>
      <c r="U187" s="73"/>
      <c r="V187" s="73">
        <f>IFERROR($E187*SUMIF(DAILYLOG!R$27:R$1500,$C187,DAILYLOG!S$27:S$1500),0)</f>
        <v>0</v>
      </c>
      <c r="W187" s="73"/>
      <c r="X187" s="73"/>
      <c r="Y187" s="73">
        <f>IFERROR($E187*SUMIF(DAILYLOG!U$27:U$1500,$C187,DAILYLOG!V$27:V$1500),0)</f>
        <v>0</v>
      </c>
      <c r="Z187" s="73"/>
      <c r="AA187" s="73"/>
      <c r="AB187" s="73">
        <f>IFERROR($E187*SUMIF(DAILYLOG!X$27:X$1500,$C187,DAILYLOG!Y$27:Y$1500),0)</f>
        <v>0</v>
      </c>
      <c r="AC187" s="73"/>
      <c r="AD187" s="73"/>
      <c r="AE187" s="73">
        <f>IFERROR($E187*SUMIF(DAILYLOG!AA$27:AA$1500,$C187,DAILYLOG!AB$27:AB$1500),0)</f>
        <v>0</v>
      </c>
      <c r="AF187" s="73"/>
      <c r="AG187" s="73"/>
      <c r="AH187" s="73">
        <f>IFERROR($E187*SUMIF(DAILYLOG!AD$27:AD$1500,$C187,DAILYLOG!AE$27:AE$1500),0)</f>
        <v>0</v>
      </c>
      <c r="AI187" s="73"/>
      <c r="AJ187" s="73"/>
      <c r="AK187" s="73">
        <f>IFERROR($E187*SUMIF(DAILYLOG!AG$27:AG$1500,$C187,DAILYLOG!AH$27:AH$1500),0)</f>
        <v>0</v>
      </c>
      <c r="AL187" s="73"/>
      <c r="AM187" s="73"/>
      <c r="AN187" s="73">
        <f>IFERROR($E187*SUMIF(DAILYLOG!AJ$27:AJ$1500,$C187,DAILYLOG!AK$27:AK$1500),0)</f>
        <v>0</v>
      </c>
      <c r="AO187" s="73"/>
      <c r="AP187" s="73"/>
      <c r="AQ187" s="73">
        <f>IFERROR($E187*SUMIF(DAILYLOG!AM$27:AM$1500,$C187,DAILYLOG!AN$27:AN$1500),0)</f>
        <v>0</v>
      </c>
      <c r="AR187" s="73"/>
      <c r="AS187" s="73"/>
      <c r="AT187" s="73">
        <f>IFERROR($E187*SUMIF(DAILYLOG!AP$27:AP$1500,$C187,DAILYLOG!AQ$27:AQ$1500),0)</f>
        <v>0</v>
      </c>
      <c r="AU187" s="73"/>
      <c r="AV187" s="73"/>
      <c r="AW187" s="73">
        <f>IFERROR($E187*SUMIF(DAILYLOG!AS$27:AS$1500,$C187,DAILYLOG!AT$27:AT$1500),0)</f>
        <v>0</v>
      </c>
      <c r="AX187" s="73"/>
      <c r="AY187" s="73"/>
      <c r="AZ187" s="73">
        <f>IFERROR($E187*SUMIF(DAILYLOG!AV$27:AV$1500,$C187,DAILYLOG!AW$27:AW$1500),0)</f>
        <v>0</v>
      </c>
      <c r="BA187" s="73"/>
      <c r="BB187" s="73"/>
      <c r="BC187" s="73">
        <f>IFERROR($E187*SUMIF(DAILYLOG!AY$27:AY$1500,$C187,DAILYLOG!AZ$27:AZ$1500),0)</f>
        <v>0</v>
      </c>
      <c r="BD187" s="73"/>
      <c r="BE187" s="73"/>
      <c r="BF187" s="73">
        <f>IFERROR($E187*SUMIF(DAILYLOG!BB$27:BB$1500,$C187,DAILYLOG!BC$27:BC$1500),0)</f>
        <v>0</v>
      </c>
      <c r="BG187" s="73"/>
      <c r="BH187" s="73"/>
      <c r="BI187" s="73">
        <f>IFERROR($E187*SUMIF(DAILYLOG!BE$27:BE$1500,$C187,DAILYLOG!BF$27:BF$1500),0)</f>
        <v>0</v>
      </c>
      <c r="BJ187" s="73"/>
      <c r="BK187" s="73"/>
      <c r="BL187" s="73">
        <f>IFERROR($E187*SUMIF(DAILYLOG!BH$27:BH$1500,$C187,DAILYLOG!BI$27:BI$1500),0)</f>
        <v>0</v>
      </c>
      <c r="BM187" s="73"/>
      <c r="BN187" s="73"/>
      <c r="BO187" s="73">
        <f>IFERROR($E187*SUMIF(DAILYLOG!BK$27:BK$1500,$C187,DAILYLOG!BL$27:BL$1500),0)</f>
        <v>0</v>
      </c>
      <c r="BP187" s="73"/>
      <c r="BQ187" s="73"/>
      <c r="BR187" s="73">
        <f>IFERROR($E187*SUMIF(DAILYLOG!BN$27:BN$1500,$C187,DAILYLOG!BO$27:BO$1500),0)</f>
        <v>0</v>
      </c>
      <c r="BS187" s="73"/>
      <c r="BT187" s="73"/>
      <c r="BU187" s="73">
        <f>IFERROR($E187*SUMIF(DAILYLOG!BQ$27:BQ$1500,$C187,DAILYLOG!BR$27:BR$1500),0)</f>
        <v>0</v>
      </c>
      <c r="BV187" s="73"/>
      <c r="BW187" s="73"/>
      <c r="BX187" s="73">
        <f>IFERROR($E187*SUMIF(DAILYLOG!BT$27:BT$1500,$C187,DAILYLOG!BU$27:BU$1500),0)</f>
        <v>0</v>
      </c>
      <c r="BY187" s="73"/>
      <c r="BZ187" s="73"/>
      <c r="CA187" s="73">
        <f>IFERROR($E187*SUMIF(DAILYLOG!BW$27:BW$1500,$C187,DAILYLOG!BX$27:BX$1500),0)</f>
        <v>0</v>
      </c>
      <c r="CB187" s="73"/>
      <c r="CC187" s="73"/>
      <c r="CD187" s="73">
        <f>IFERROR($E187*SUMIF(DAILYLOG!BZ$27:BZ$1500,$C187,DAILYLOG!CA$27:CA$1500),0)</f>
        <v>0</v>
      </c>
      <c r="CE187" s="73"/>
      <c r="CF187" s="73"/>
      <c r="CG187" s="73">
        <f>IFERROR($E187*SUMIF(DAILYLOG!CC$27:CC$1500,$C187,DAILYLOG!CD$27:CD$1500),0)</f>
        <v>0</v>
      </c>
      <c r="CH187" s="73"/>
      <c r="CI187" s="73"/>
      <c r="CJ187" s="73">
        <f>IFERROR($E187*SUMIF(DAILYLOG!CF$27:CF$1500,$C187,DAILYLOG!CG$27:CG$1500),0)</f>
        <v>0</v>
      </c>
      <c r="CK187" s="73"/>
      <c r="CL187" s="73"/>
      <c r="CM187" s="73">
        <f>IFERROR($E187*SUMIF(DAILYLOG!CI$27:CI$1500,$C187,DAILYLOG!CJ$27:CJ$1500),0)</f>
        <v>0</v>
      </c>
      <c r="CN187" s="73"/>
      <c r="CO187" s="73"/>
      <c r="CP187" s="73">
        <f>IFERROR($E187*SUMIF(DAILYLOG!CL$27:CL$1500,$C187,DAILYLOG!CM$27:CM$1500),0)</f>
        <v>0</v>
      </c>
      <c r="CQ187" s="73"/>
      <c r="CR187" s="73"/>
      <c r="CS187" s="73">
        <f>IFERROR($E187*SUMIF(DAILYLOG!CO$27:CO$1500,$C187,DAILYLOG!CP$27:CP$1500),0)</f>
        <v>0</v>
      </c>
      <c r="CT187" s="14"/>
    </row>
    <row r="188" spans="2:98" ht="16.5" customHeight="1" outlineLevel="1">
      <c r="B188" s="13"/>
      <c r="C188" s="27" t="s">
        <v>659</v>
      </c>
      <c r="D188" s="28" t="s">
        <v>8</v>
      </c>
      <c r="E188" s="65">
        <v>1</v>
      </c>
      <c r="F188" s="46">
        <f t="shared" si="16"/>
        <v>0</v>
      </c>
      <c r="G188" s="73">
        <f>IFERROR($E188*SUMIF(DAILYLOG!C$27:C$1500,$C188,DAILYLOG!D$27:D$1500),0)</f>
        <v>0</v>
      </c>
      <c r="H188" s="73"/>
      <c r="I188" s="73"/>
      <c r="J188" s="73">
        <f>IFERROR($E188*SUMIF(DAILYLOG!F$27:F$1500,$C188,DAILYLOG!G$27:G$1500),0)</f>
        <v>0</v>
      </c>
      <c r="K188" s="73"/>
      <c r="L188" s="73"/>
      <c r="M188" s="73">
        <f>IFERROR($E188*SUMIF(DAILYLOG!I$27:I$1500,$C188,DAILYLOG!J$27:J$1500),0)</f>
        <v>0</v>
      </c>
      <c r="N188" s="73"/>
      <c r="O188" s="73"/>
      <c r="P188" s="73">
        <f>IFERROR($E188*SUMIF(DAILYLOG!L$27:L$1500,$C188,DAILYLOG!M$27:M$1500),0)</f>
        <v>0</v>
      </c>
      <c r="Q188" s="73"/>
      <c r="R188" s="73"/>
      <c r="S188" s="73">
        <f>IFERROR($E188*SUMIF(DAILYLOG!O$27:O$1500,$C188,DAILYLOG!P$27:P$1500),0)</f>
        <v>0</v>
      </c>
      <c r="T188" s="73"/>
      <c r="U188" s="73"/>
      <c r="V188" s="73">
        <f>IFERROR($E188*SUMIF(DAILYLOG!R$27:R$1500,$C188,DAILYLOG!S$27:S$1500),0)</f>
        <v>0</v>
      </c>
      <c r="W188" s="73"/>
      <c r="X188" s="73"/>
      <c r="Y188" s="73">
        <f>IFERROR($E188*SUMIF(DAILYLOG!U$27:U$1500,$C188,DAILYLOG!V$27:V$1500),0)</f>
        <v>0</v>
      </c>
      <c r="Z188" s="73"/>
      <c r="AA188" s="73"/>
      <c r="AB188" s="73">
        <f>IFERROR($E188*SUMIF(DAILYLOG!X$27:X$1500,$C188,DAILYLOG!Y$27:Y$1500),0)</f>
        <v>0</v>
      </c>
      <c r="AC188" s="73"/>
      <c r="AD188" s="73"/>
      <c r="AE188" s="73">
        <f>IFERROR($E188*SUMIF(DAILYLOG!AA$27:AA$1500,$C188,DAILYLOG!AB$27:AB$1500),0)</f>
        <v>0</v>
      </c>
      <c r="AF188" s="73"/>
      <c r="AG188" s="73"/>
      <c r="AH188" s="73">
        <f>IFERROR($E188*SUMIF(DAILYLOG!AD$27:AD$1500,$C188,DAILYLOG!AE$27:AE$1500),0)</f>
        <v>0</v>
      </c>
      <c r="AI188" s="73"/>
      <c r="AJ188" s="73"/>
      <c r="AK188" s="73">
        <f>IFERROR($E188*SUMIF(DAILYLOG!AG$27:AG$1500,$C188,DAILYLOG!AH$27:AH$1500),0)</f>
        <v>0</v>
      </c>
      <c r="AL188" s="73"/>
      <c r="AM188" s="73"/>
      <c r="AN188" s="73">
        <f>IFERROR($E188*SUMIF(DAILYLOG!AJ$27:AJ$1500,$C188,DAILYLOG!AK$27:AK$1500),0)</f>
        <v>0</v>
      </c>
      <c r="AO188" s="73"/>
      <c r="AP188" s="73"/>
      <c r="AQ188" s="73">
        <f>IFERROR($E188*SUMIF(DAILYLOG!AM$27:AM$1500,$C188,DAILYLOG!AN$27:AN$1500),0)</f>
        <v>0</v>
      </c>
      <c r="AR188" s="73"/>
      <c r="AS188" s="73"/>
      <c r="AT188" s="73">
        <f>IFERROR($E188*SUMIF(DAILYLOG!AP$27:AP$1500,$C188,DAILYLOG!AQ$27:AQ$1500),0)</f>
        <v>0</v>
      </c>
      <c r="AU188" s="73"/>
      <c r="AV188" s="73"/>
      <c r="AW188" s="73">
        <f>IFERROR($E188*SUMIF(DAILYLOG!AS$27:AS$1500,$C188,DAILYLOG!AT$27:AT$1500),0)</f>
        <v>0</v>
      </c>
      <c r="AX188" s="73"/>
      <c r="AY188" s="73"/>
      <c r="AZ188" s="73">
        <f>IFERROR($E188*SUMIF(DAILYLOG!AV$27:AV$1500,$C188,DAILYLOG!AW$27:AW$1500),0)</f>
        <v>0</v>
      </c>
      <c r="BA188" s="73"/>
      <c r="BB188" s="73"/>
      <c r="BC188" s="73">
        <f>IFERROR($E188*SUMIF(DAILYLOG!AY$27:AY$1500,$C188,DAILYLOG!AZ$27:AZ$1500),0)</f>
        <v>0</v>
      </c>
      <c r="BD188" s="73"/>
      <c r="BE188" s="73"/>
      <c r="BF188" s="73">
        <f>IFERROR($E188*SUMIF(DAILYLOG!BB$27:BB$1500,$C188,DAILYLOG!BC$27:BC$1500),0)</f>
        <v>0</v>
      </c>
      <c r="BG188" s="73"/>
      <c r="BH188" s="73"/>
      <c r="BI188" s="73">
        <f>IFERROR($E188*SUMIF(DAILYLOG!BE$27:BE$1500,$C188,DAILYLOG!BF$27:BF$1500),0)</f>
        <v>0</v>
      </c>
      <c r="BJ188" s="73"/>
      <c r="BK188" s="73"/>
      <c r="BL188" s="73">
        <f>IFERROR($E188*SUMIF(DAILYLOG!BH$27:BH$1500,$C188,DAILYLOG!BI$27:BI$1500),0)</f>
        <v>0</v>
      </c>
      <c r="BM188" s="73"/>
      <c r="BN188" s="73"/>
      <c r="BO188" s="73">
        <f>IFERROR($E188*SUMIF(DAILYLOG!BK$27:BK$1500,$C188,DAILYLOG!BL$27:BL$1500),0)</f>
        <v>0</v>
      </c>
      <c r="BP188" s="73"/>
      <c r="BQ188" s="73"/>
      <c r="BR188" s="73">
        <f>IFERROR($E188*SUMIF(DAILYLOG!BN$27:BN$1500,$C188,DAILYLOG!BO$27:BO$1500),0)</f>
        <v>0</v>
      </c>
      <c r="BS188" s="73"/>
      <c r="BT188" s="73"/>
      <c r="BU188" s="73">
        <f>IFERROR($E188*SUMIF(DAILYLOG!BQ$27:BQ$1500,$C188,DAILYLOG!BR$27:BR$1500),0)</f>
        <v>0</v>
      </c>
      <c r="BV188" s="73"/>
      <c r="BW188" s="73"/>
      <c r="BX188" s="73">
        <f>IFERROR($E188*SUMIF(DAILYLOG!BT$27:BT$1500,$C188,DAILYLOG!BU$27:BU$1500),0)</f>
        <v>0</v>
      </c>
      <c r="BY188" s="73"/>
      <c r="BZ188" s="73"/>
      <c r="CA188" s="73">
        <f>IFERROR($E188*SUMIF(DAILYLOG!BW$27:BW$1500,$C188,DAILYLOG!BX$27:BX$1500),0)</f>
        <v>0</v>
      </c>
      <c r="CB188" s="73"/>
      <c r="CC188" s="73"/>
      <c r="CD188" s="73">
        <f>IFERROR($E188*SUMIF(DAILYLOG!BZ$27:BZ$1500,$C188,DAILYLOG!CA$27:CA$1500),0)</f>
        <v>0</v>
      </c>
      <c r="CE188" s="73"/>
      <c r="CF188" s="73"/>
      <c r="CG188" s="73">
        <f>IFERROR($E188*SUMIF(DAILYLOG!CC$27:CC$1500,$C188,DAILYLOG!CD$27:CD$1500),0)</f>
        <v>0</v>
      </c>
      <c r="CH188" s="73"/>
      <c r="CI188" s="73"/>
      <c r="CJ188" s="73">
        <f>IFERROR($E188*SUMIF(DAILYLOG!CF$27:CF$1500,$C188,DAILYLOG!CG$27:CG$1500),0)</f>
        <v>0</v>
      </c>
      <c r="CK188" s="73"/>
      <c r="CL188" s="73"/>
      <c r="CM188" s="73">
        <f>IFERROR($E188*SUMIF(DAILYLOG!CI$27:CI$1500,$C188,DAILYLOG!CJ$27:CJ$1500),0)</f>
        <v>0</v>
      </c>
      <c r="CN188" s="73"/>
      <c r="CO188" s="73"/>
      <c r="CP188" s="73">
        <f>IFERROR($E188*SUMIF(DAILYLOG!CL$27:CL$1500,$C188,DAILYLOG!CM$27:CM$1500),0)</f>
        <v>0</v>
      </c>
      <c r="CQ188" s="73"/>
      <c r="CR188" s="73"/>
      <c r="CS188" s="73">
        <f>IFERROR($E188*SUMIF(DAILYLOG!CO$27:CO$1500,$C188,DAILYLOG!CP$27:CP$1500),0)</f>
        <v>0</v>
      </c>
      <c r="CT188" s="14"/>
    </row>
    <row r="189" spans="2:98" ht="16.5" customHeight="1" outlineLevel="1">
      <c r="B189" s="13"/>
      <c r="C189" s="27" t="s">
        <v>660</v>
      </c>
      <c r="D189" s="28" t="s">
        <v>8</v>
      </c>
      <c r="E189" s="65">
        <v>1</v>
      </c>
      <c r="F189" s="46">
        <f t="shared" si="16"/>
        <v>0</v>
      </c>
      <c r="G189" s="73">
        <f>IFERROR($E189*SUMIF(DAILYLOG!C$27:C$1500,$C189,DAILYLOG!D$27:D$1500),0)</f>
        <v>0</v>
      </c>
      <c r="H189" s="73"/>
      <c r="I189" s="73"/>
      <c r="J189" s="73">
        <f>IFERROR($E189*SUMIF(DAILYLOG!F$27:F$1500,$C189,DAILYLOG!G$27:G$1500),0)</f>
        <v>0</v>
      </c>
      <c r="K189" s="73"/>
      <c r="L189" s="73"/>
      <c r="M189" s="73">
        <f>IFERROR($E189*SUMIF(DAILYLOG!I$27:I$1500,$C189,DAILYLOG!J$27:J$1500),0)</f>
        <v>0</v>
      </c>
      <c r="N189" s="73"/>
      <c r="O189" s="73"/>
      <c r="P189" s="73">
        <f>IFERROR($E189*SUMIF(DAILYLOG!L$27:L$1500,$C189,DAILYLOG!M$27:M$1500),0)</f>
        <v>0</v>
      </c>
      <c r="Q189" s="73"/>
      <c r="R189" s="73"/>
      <c r="S189" s="73">
        <f>IFERROR($E189*SUMIF(DAILYLOG!O$27:O$1500,$C189,DAILYLOG!P$27:P$1500),0)</f>
        <v>0</v>
      </c>
      <c r="T189" s="73"/>
      <c r="U189" s="73"/>
      <c r="V189" s="73">
        <f>IFERROR($E189*SUMIF(DAILYLOG!R$27:R$1500,$C189,DAILYLOG!S$27:S$1500),0)</f>
        <v>0</v>
      </c>
      <c r="W189" s="73"/>
      <c r="X189" s="73"/>
      <c r="Y189" s="73">
        <f>IFERROR($E189*SUMIF(DAILYLOG!U$27:U$1500,$C189,DAILYLOG!V$27:V$1500),0)</f>
        <v>0</v>
      </c>
      <c r="Z189" s="73"/>
      <c r="AA189" s="73"/>
      <c r="AB189" s="73">
        <f>IFERROR($E189*SUMIF(DAILYLOG!X$27:X$1500,$C189,DAILYLOG!Y$27:Y$1500),0)</f>
        <v>0</v>
      </c>
      <c r="AC189" s="73"/>
      <c r="AD189" s="73"/>
      <c r="AE189" s="73">
        <f>IFERROR($E189*SUMIF(DAILYLOG!AA$27:AA$1500,$C189,DAILYLOG!AB$27:AB$1500),0)</f>
        <v>0</v>
      </c>
      <c r="AF189" s="73"/>
      <c r="AG189" s="73"/>
      <c r="AH189" s="73">
        <f>IFERROR($E189*SUMIF(DAILYLOG!AD$27:AD$1500,$C189,DAILYLOG!AE$27:AE$1500),0)</f>
        <v>0</v>
      </c>
      <c r="AI189" s="73"/>
      <c r="AJ189" s="73"/>
      <c r="AK189" s="73">
        <f>IFERROR($E189*SUMIF(DAILYLOG!AG$27:AG$1500,$C189,DAILYLOG!AH$27:AH$1500),0)</f>
        <v>0</v>
      </c>
      <c r="AL189" s="73"/>
      <c r="AM189" s="73"/>
      <c r="AN189" s="73">
        <f>IFERROR($E189*SUMIF(DAILYLOG!AJ$27:AJ$1500,$C189,DAILYLOG!AK$27:AK$1500),0)</f>
        <v>0</v>
      </c>
      <c r="AO189" s="73"/>
      <c r="AP189" s="73"/>
      <c r="AQ189" s="73">
        <f>IFERROR($E189*SUMIF(DAILYLOG!AM$27:AM$1500,$C189,DAILYLOG!AN$27:AN$1500),0)</f>
        <v>0</v>
      </c>
      <c r="AR189" s="73"/>
      <c r="AS189" s="73"/>
      <c r="AT189" s="73">
        <f>IFERROR($E189*SUMIF(DAILYLOG!AP$27:AP$1500,$C189,DAILYLOG!AQ$27:AQ$1500),0)</f>
        <v>0</v>
      </c>
      <c r="AU189" s="73"/>
      <c r="AV189" s="73"/>
      <c r="AW189" s="73">
        <f>IFERROR($E189*SUMIF(DAILYLOG!AS$27:AS$1500,$C189,DAILYLOG!AT$27:AT$1500),0)</f>
        <v>0</v>
      </c>
      <c r="AX189" s="73"/>
      <c r="AY189" s="73"/>
      <c r="AZ189" s="73">
        <f>IFERROR($E189*SUMIF(DAILYLOG!AV$27:AV$1500,$C189,DAILYLOG!AW$27:AW$1500),0)</f>
        <v>0</v>
      </c>
      <c r="BA189" s="73"/>
      <c r="BB189" s="73"/>
      <c r="BC189" s="73">
        <f>IFERROR($E189*SUMIF(DAILYLOG!AY$27:AY$1500,$C189,DAILYLOG!AZ$27:AZ$1500),0)</f>
        <v>0</v>
      </c>
      <c r="BD189" s="73"/>
      <c r="BE189" s="73"/>
      <c r="BF189" s="73">
        <f>IFERROR($E189*SUMIF(DAILYLOG!BB$27:BB$1500,$C189,DAILYLOG!BC$27:BC$1500),0)</f>
        <v>0</v>
      </c>
      <c r="BG189" s="73"/>
      <c r="BH189" s="73"/>
      <c r="BI189" s="73">
        <f>IFERROR($E189*SUMIF(DAILYLOG!BE$27:BE$1500,$C189,DAILYLOG!BF$27:BF$1500),0)</f>
        <v>0</v>
      </c>
      <c r="BJ189" s="73"/>
      <c r="BK189" s="73"/>
      <c r="BL189" s="73">
        <f>IFERROR($E189*SUMIF(DAILYLOG!BH$27:BH$1500,$C189,DAILYLOG!BI$27:BI$1500),0)</f>
        <v>0</v>
      </c>
      <c r="BM189" s="73"/>
      <c r="BN189" s="73"/>
      <c r="BO189" s="73">
        <f>IFERROR($E189*SUMIF(DAILYLOG!BK$27:BK$1500,$C189,DAILYLOG!BL$27:BL$1500),0)</f>
        <v>0</v>
      </c>
      <c r="BP189" s="73"/>
      <c r="BQ189" s="73"/>
      <c r="BR189" s="73">
        <f>IFERROR($E189*SUMIF(DAILYLOG!BN$27:BN$1500,$C189,DAILYLOG!BO$27:BO$1500),0)</f>
        <v>0</v>
      </c>
      <c r="BS189" s="73"/>
      <c r="BT189" s="73"/>
      <c r="BU189" s="73">
        <f>IFERROR($E189*SUMIF(DAILYLOG!BQ$27:BQ$1500,$C189,DAILYLOG!BR$27:BR$1500),0)</f>
        <v>0</v>
      </c>
      <c r="BV189" s="73"/>
      <c r="BW189" s="73"/>
      <c r="BX189" s="73">
        <f>IFERROR($E189*SUMIF(DAILYLOG!BT$27:BT$1500,$C189,DAILYLOG!BU$27:BU$1500),0)</f>
        <v>0</v>
      </c>
      <c r="BY189" s="73"/>
      <c r="BZ189" s="73"/>
      <c r="CA189" s="73">
        <f>IFERROR($E189*SUMIF(DAILYLOG!BW$27:BW$1500,$C189,DAILYLOG!BX$27:BX$1500),0)</f>
        <v>0</v>
      </c>
      <c r="CB189" s="73"/>
      <c r="CC189" s="73"/>
      <c r="CD189" s="73">
        <f>IFERROR($E189*SUMIF(DAILYLOG!BZ$27:BZ$1500,$C189,DAILYLOG!CA$27:CA$1500),0)</f>
        <v>0</v>
      </c>
      <c r="CE189" s="73"/>
      <c r="CF189" s="73"/>
      <c r="CG189" s="73">
        <f>IFERROR($E189*SUMIF(DAILYLOG!CC$27:CC$1500,$C189,DAILYLOG!CD$27:CD$1500),0)</f>
        <v>0</v>
      </c>
      <c r="CH189" s="73"/>
      <c r="CI189" s="73"/>
      <c r="CJ189" s="73">
        <f>IFERROR($E189*SUMIF(DAILYLOG!CF$27:CF$1500,$C189,DAILYLOG!CG$27:CG$1500),0)</f>
        <v>0</v>
      </c>
      <c r="CK189" s="73"/>
      <c r="CL189" s="73"/>
      <c r="CM189" s="73">
        <f>IFERROR($E189*SUMIF(DAILYLOG!CI$27:CI$1500,$C189,DAILYLOG!CJ$27:CJ$1500),0)</f>
        <v>0</v>
      </c>
      <c r="CN189" s="73"/>
      <c r="CO189" s="73"/>
      <c r="CP189" s="73">
        <f>IFERROR($E189*SUMIF(DAILYLOG!CL$27:CL$1500,$C189,DAILYLOG!CM$27:CM$1500),0)</f>
        <v>0</v>
      </c>
      <c r="CQ189" s="73"/>
      <c r="CR189" s="73"/>
      <c r="CS189" s="73">
        <f>IFERROR($E189*SUMIF(DAILYLOG!CO$27:CO$1500,$C189,DAILYLOG!CP$27:CP$1500),0)</f>
        <v>0</v>
      </c>
      <c r="CT189" s="14"/>
    </row>
    <row r="190" spans="2:98" ht="16.5" customHeight="1" outlineLevel="1">
      <c r="B190" s="13"/>
      <c r="C190" s="27" t="s">
        <v>599</v>
      </c>
      <c r="D190" s="28" t="s">
        <v>8</v>
      </c>
      <c r="E190" s="65">
        <v>1</v>
      </c>
      <c r="F190" s="46">
        <f t="shared" si="16"/>
        <v>63</v>
      </c>
      <c r="G190" s="73">
        <f>IFERROR($E190*SUMIF(DAILYLOG!C$27:C$1500,$C190,DAILYLOG!D$27:D$1500),0)</f>
        <v>0</v>
      </c>
      <c r="H190" s="73"/>
      <c r="I190" s="73"/>
      <c r="J190" s="73">
        <f>IFERROR($E190*SUMIF(DAILYLOG!F$27:F$1500,$C190,DAILYLOG!G$27:G$1500),0)</f>
        <v>5</v>
      </c>
      <c r="K190" s="73"/>
      <c r="L190" s="73"/>
      <c r="M190" s="73">
        <f>IFERROR($E190*SUMIF(DAILYLOG!I$27:I$1500,$C190,DAILYLOG!J$27:J$1500),0)</f>
        <v>0</v>
      </c>
      <c r="N190" s="73"/>
      <c r="O190" s="73"/>
      <c r="P190" s="73">
        <f>IFERROR($E190*SUMIF(DAILYLOG!L$27:L$1500,$C190,DAILYLOG!M$27:M$1500),0)</f>
        <v>0</v>
      </c>
      <c r="Q190" s="73"/>
      <c r="R190" s="73"/>
      <c r="S190" s="73">
        <f>IFERROR($E190*SUMIF(DAILYLOG!O$27:O$1500,$C190,DAILYLOG!P$27:P$1500),0)</f>
        <v>7</v>
      </c>
      <c r="T190" s="73"/>
      <c r="U190" s="73"/>
      <c r="V190" s="73">
        <f>IFERROR($E190*SUMIF(DAILYLOG!R$27:R$1500,$C190,DAILYLOG!S$27:S$1500),0)</f>
        <v>6</v>
      </c>
      <c r="W190" s="73"/>
      <c r="X190" s="73"/>
      <c r="Y190" s="73">
        <f>IFERROR($E190*SUMIF(DAILYLOG!U$27:U$1500,$C190,DAILYLOG!V$27:V$1500),0)</f>
        <v>4</v>
      </c>
      <c r="Z190" s="73"/>
      <c r="AA190" s="73"/>
      <c r="AB190" s="73">
        <f>IFERROR($E190*SUMIF(DAILYLOG!X$27:X$1500,$C190,DAILYLOG!Y$27:Y$1500),0)</f>
        <v>1</v>
      </c>
      <c r="AC190" s="73"/>
      <c r="AD190" s="73"/>
      <c r="AE190" s="73">
        <f>IFERROR($E190*SUMIF(DAILYLOG!AA$27:AA$1500,$C190,DAILYLOG!AB$27:AB$1500),0)</f>
        <v>6</v>
      </c>
      <c r="AF190" s="73"/>
      <c r="AG190" s="73"/>
      <c r="AH190" s="73">
        <f>IFERROR($E190*SUMIF(DAILYLOG!AD$27:AD$1500,$C190,DAILYLOG!AE$27:AE$1500),0)</f>
        <v>4</v>
      </c>
      <c r="AI190" s="73"/>
      <c r="AJ190" s="73"/>
      <c r="AK190" s="73">
        <f>IFERROR($E190*SUMIF(DAILYLOG!AG$27:AG$1500,$C190,DAILYLOG!AH$27:AH$1500),0)</f>
        <v>6</v>
      </c>
      <c r="AL190" s="73"/>
      <c r="AM190" s="73"/>
      <c r="AN190" s="73">
        <f>IFERROR($E190*SUMIF(DAILYLOG!AJ$27:AJ$1500,$C190,DAILYLOG!AK$27:AK$1500),0)</f>
        <v>0</v>
      </c>
      <c r="AO190" s="73"/>
      <c r="AP190" s="73"/>
      <c r="AQ190" s="73">
        <f>IFERROR($E190*SUMIF(DAILYLOG!AM$27:AM$1500,$C190,DAILYLOG!AN$27:AN$1500),0)</f>
        <v>0</v>
      </c>
      <c r="AR190" s="73"/>
      <c r="AS190" s="73"/>
      <c r="AT190" s="73">
        <f>IFERROR($E190*SUMIF(DAILYLOG!AP$27:AP$1500,$C190,DAILYLOG!AQ$27:AQ$1500),0)</f>
        <v>0</v>
      </c>
      <c r="AU190" s="73"/>
      <c r="AV190" s="73"/>
      <c r="AW190" s="73">
        <f>IFERROR($E190*SUMIF(DAILYLOG!AS$27:AS$1500,$C190,DAILYLOG!AT$27:AT$1500),0)</f>
        <v>1</v>
      </c>
      <c r="AX190" s="73"/>
      <c r="AY190" s="73"/>
      <c r="AZ190" s="73">
        <f>IFERROR($E190*SUMIF(DAILYLOG!AV$27:AV$1500,$C190,DAILYLOG!AW$27:AW$1500),0)</f>
        <v>6</v>
      </c>
      <c r="BA190" s="73"/>
      <c r="BB190" s="73"/>
      <c r="BC190" s="73">
        <f>IFERROR($E190*SUMIF(DAILYLOG!AY$27:AY$1500,$C190,DAILYLOG!AZ$27:AZ$1500),0)</f>
        <v>1</v>
      </c>
      <c r="BD190" s="73"/>
      <c r="BE190" s="73"/>
      <c r="BF190" s="73">
        <f>IFERROR($E190*SUMIF(DAILYLOG!BB$27:BB$1500,$C190,DAILYLOG!BC$27:BC$1500),0)</f>
        <v>2</v>
      </c>
      <c r="BG190" s="73"/>
      <c r="BH190" s="73"/>
      <c r="BI190" s="73">
        <f>IFERROR($E190*SUMIF(DAILYLOG!BE$27:BE$1500,$C190,DAILYLOG!BF$27:BF$1500),0)</f>
        <v>6</v>
      </c>
      <c r="BJ190" s="73"/>
      <c r="BK190" s="73"/>
      <c r="BL190" s="73">
        <f>IFERROR($E190*SUMIF(DAILYLOG!BH$27:BH$1500,$C190,DAILYLOG!BI$27:BI$1500),0)</f>
        <v>1</v>
      </c>
      <c r="BM190" s="73"/>
      <c r="BN190" s="73"/>
      <c r="BO190" s="73">
        <f>IFERROR($E190*SUMIF(DAILYLOG!BK$27:BK$1500,$C190,DAILYLOG!BL$27:BL$1500),0)</f>
        <v>1</v>
      </c>
      <c r="BP190" s="73"/>
      <c r="BQ190" s="73"/>
      <c r="BR190" s="73">
        <f>IFERROR($E190*SUMIF(DAILYLOG!BN$27:BN$1500,$C190,DAILYLOG!BO$27:BO$1500),0)</f>
        <v>1</v>
      </c>
      <c r="BS190" s="73"/>
      <c r="BT190" s="73"/>
      <c r="BU190" s="73">
        <f>IFERROR($E190*SUMIF(DAILYLOG!BQ$27:BQ$1500,$C190,DAILYLOG!BR$27:BR$1500),0)</f>
        <v>3</v>
      </c>
      <c r="BV190" s="73"/>
      <c r="BW190" s="73"/>
      <c r="BX190" s="73">
        <f>IFERROR($E190*SUMIF(DAILYLOG!BT$27:BT$1500,$C190,DAILYLOG!BU$27:BU$1500),0)</f>
        <v>1</v>
      </c>
      <c r="BY190" s="73"/>
      <c r="BZ190" s="73"/>
      <c r="CA190" s="73">
        <f>IFERROR($E190*SUMIF(DAILYLOG!BW$27:BW$1500,$C190,DAILYLOG!BX$27:BX$1500),0)</f>
        <v>1</v>
      </c>
      <c r="CB190" s="73"/>
      <c r="CC190" s="73"/>
      <c r="CD190" s="73">
        <f>IFERROR($E190*SUMIF(DAILYLOG!BZ$27:BZ$1500,$C190,DAILYLOG!CA$27:CA$1500),0)</f>
        <v>0</v>
      </c>
      <c r="CE190" s="73"/>
      <c r="CF190" s="73"/>
      <c r="CG190" s="73">
        <f>IFERROR($E190*SUMIF(DAILYLOG!CC$27:CC$1500,$C190,DAILYLOG!CD$27:CD$1500),0)</f>
        <v>0</v>
      </c>
      <c r="CH190" s="73"/>
      <c r="CI190" s="73"/>
      <c r="CJ190" s="73">
        <f>IFERROR($E190*SUMIF(DAILYLOG!CF$27:CF$1500,$C190,DAILYLOG!CG$27:CG$1500),0)</f>
        <v>0</v>
      </c>
      <c r="CK190" s="73"/>
      <c r="CL190" s="73"/>
      <c r="CM190" s="73">
        <f>IFERROR($E190*SUMIF(DAILYLOG!CI$27:CI$1500,$C190,DAILYLOG!CJ$27:CJ$1500),0)</f>
        <v>0</v>
      </c>
      <c r="CN190" s="73"/>
      <c r="CO190" s="73"/>
      <c r="CP190" s="73">
        <f>IFERROR($E190*SUMIF(DAILYLOG!CL$27:CL$1500,$C190,DAILYLOG!CM$27:CM$1500),0)</f>
        <v>0</v>
      </c>
      <c r="CQ190" s="73"/>
      <c r="CR190" s="73"/>
      <c r="CS190" s="73">
        <f>IFERROR($E190*SUMIF(DAILYLOG!CO$27:CO$1500,$C190,DAILYLOG!CP$27:CP$1500),0)</f>
        <v>0</v>
      </c>
      <c r="CT190" s="14"/>
    </row>
    <row r="191" spans="2:98" ht="16.5" customHeight="1" outlineLevel="1">
      <c r="B191" s="13"/>
      <c r="C191" s="27" t="s">
        <v>661</v>
      </c>
      <c r="D191" s="28" t="s">
        <v>8</v>
      </c>
      <c r="E191" s="65">
        <v>1</v>
      </c>
      <c r="F191" s="46">
        <f t="shared" si="16"/>
        <v>0</v>
      </c>
      <c r="G191" s="73">
        <f>IFERROR($E191*SUMIF(DAILYLOG!C$27:C$1500,$C191,DAILYLOG!D$27:D$1500),0)</f>
        <v>0</v>
      </c>
      <c r="H191" s="73"/>
      <c r="I191" s="73"/>
      <c r="J191" s="73">
        <f>IFERROR($E191*SUMIF(DAILYLOG!F$27:F$1500,$C191,DAILYLOG!G$27:G$1500),0)</f>
        <v>0</v>
      </c>
      <c r="K191" s="73"/>
      <c r="L191" s="73"/>
      <c r="M191" s="73">
        <f>IFERROR($E191*SUMIF(DAILYLOG!I$27:I$1500,$C191,DAILYLOG!J$27:J$1500),0)</f>
        <v>0</v>
      </c>
      <c r="N191" s="73"/>
      <c r="O191" s="73"/>
      <c r="P191" s="73">
        <f>IFERROR($E191*SUMIF(DAILYLOG!L$27:L$1500,$C191,DAILYLOG!M$27:M$1500),0)</f>
        <v>0</v>
      </c>
      <c r="Q191" s="73"/>
      <c r="R191" s="73"/>
      <c r="S191" s="73">
        <f>IFERROR($E191*SUMIF(DAILYLOG!O$27:O$1500,$C191,DAILYLOG!P$27:P$1500),0)</f>
        <v>0</v>
      </c>
      <c r="T191" s="73"/>
      <c r="U191" s="73"/>
      <c r="V191" s="73">
        <f>IFERROR($E191*SUMIF(DAILYLOG!R$27:R$1500,$C191,DAILYLOG!S$27:S$1500),0)</f>
        <v>0</v>
      </c>
      <c r="W191" s="73"/>
      <c r="X191" s="73"/>
      <c r="Y191" s="73">
        <f>IFERROR($E191*SUMIF(DAILYLOG!U$27:U$1500,$C191,DAILYLOG!V$27:V$1500),0)</f>
        <v>0</v>
      </c>
      <c r="Z191" s="73"/>
      <c r="AA191" s="73"/>
      <c r="AB191" s="73">
        <f>IFERROR($E191*SUMIF(DAILYLOG!X$27:X$1500,$C191,DAILYLOG!Y$27:Y$1500),0)</f>
        <v>0</v>
      </c>
      <c r="AC191" s="73"/>
      <c r="AD191" s="73"/>
      <c r="AE191" s="73">
        <f>IFERROR($E191*SUMIF(DAILYLOG!AA$27:AA$1500,$C191,DAILYLOG!AB$27:AB$1500),0)</f>
        <v>0</v>
      </c>
      <c r="AF191" s="73"/>
      <c r="AG191" s="73"/>
      <c r="AH191" s="73">
        <f>IFERROR($E191*SUMIF(DAILYLOG!AD$27:AD$1500,$C191,DAILYLOG!AE$27:AE$1500),0)</f>
        <v>0</v>
      </c>
      <c r="AI191" s="73"/>
      <c r="AJ191" s="73"/>
      <c r="AK191" s="73">
        <f>IFERROR($E191*SUMIF(DAILYLOG!AG$27:AG$1500,$C191,DAILYLOG!AH$27:AH$1500),0)</f>
        <v>0</v>
      </c>
      <c r="AL191" s="73"/>
      <c r="AM191" s="73"/>
      <c r="AN191" s="73">
        <f>IFERROR($E191*SUMIF(DAILYLOG!AJ$27:AJ$1500,$C191,DAILYLOG!AK$27:AK$1500),0)</f>
        <v>0</v>
      </c>
      <c r="AO191" s="73"/>
      <c r="AP191" s="73"/>
      <c r="AQ191" s="73">
        <f>IFERROR($E191*SUMIF(DAILYLOG!AM$27:AM$1500,$C191,DAILYLOG!AN$27:AN$1500),0)</f>
        <v>0</v>
      </c>
      <c r="AR191" s="73"/>
      <c r="AS191" s="73"/>
      <c r="AT191" s="73">
        <f>IFERROR($E191*SUMIF(DAILYLOG!AP$27:AP$1500,$C191,DAILYLOG!AQ$27:AQ$1500),0)</f>
        <v>0</v>
      </c>
      <c r="AU191" s="73"/>
      <c r="AV191" s="73"/>
      <c r="AW191" s="73">
        <f>IFERROR($E191*SUMIF(DAILYLOG!AS$27:AS$1500,$C191,DAILYLOG!AT$27:AT$1500),0)</f>
        <v>0</v>
      </c>
      <c r="AX191" s="73"/>
      <c r="AY191" s="73"/>
      <c r="AZ191" s="73">
        <f>IFERROR($E191*SUMIF(DAILYLOG!AV$27:AV$1500,$C191,DAILYLOG!AW$27:AW$1500),0)</f>
        <v>0</v>
      </c>
      <c r="BA191" s="73"/>
      <c r="BB191" s="73"/>
      <c r="BC191" s="73">
        <f>IFERROR($E191*SUMIF(DAILYLOG!AY$27:AY$1500,$C191,DAILYLOG!AZ$27:AZ$1500),0)</f>
        <v>0</v>
      </c>
      <c r="BD191" s="73"/>
      <c r="BE191" s="73"/>
      <c r="BF191" s="73">
        <f>IFERROR($E191*SUMIF(DAILYLOG!BB$27:BB$1500,$C191,DAILYLOG!BC$27:BC$1500),0)</f>
        <v>0</v>
      </c>
      <c r="BG191" s="73"/>
      <c r="BH191" s="73"/>
      <c r="BI191" s="73">
        <f>IFERROR($E191*SUMIF(DAILYLOG!BE$27:BE$1500,$C191,DAILYLOG!BF$27:BF$1500),0)</f>
        <v>0</v>
      </c>
      <c r="BJ191" s="73"/>
      <c r="BK191" s="73"/>
      <c r="BL191" s="73">
        <f>IFERROR($E191*SUMIF(DAILYLOG!BH$27:BH$1500,$C191,DAILYLOG!BI$27:BI$1500),0)</f>
        <v>0</v>
      </c>
      <c r="BM191" s="73"/>
      <c r="BN191" s="73"/>
      <c r="BO191" s="73">
        <f>IFERROR($E191*SUMIF(DAILYLOG!BK$27:BK$1500,$C191,DAILYLOG!BL$27:BL$1500),0)</f>
        <v>0</v>
      </c>
      <c r="BP191" s="73"/>
      <c r="BQ191" s="73"/>
      <c r="BR191" s="73">
        <f>IFERROR($E191*SUMIF(DAILYLOG!BN$27:BN$1500,$C191,DAILYLOG!BO$27:BO$1500),0)</f>
        <v>0</v>
      </c>
      <c r="BS191" s="73"/>
      <c r="BT191" s="73"/>
      <c r="BU191" s="73">
        <f>IFERROR($E191*SUMIF(DAILYLOG!BQ$27:BQ$1500,$C191,DAILYLOG!BR$27:BR$1500),0)</f>
        <v>0</v>
      </c>
      <c r="BV191" s="73"/>
      <c r="BW191" s="73"/>
      <c r="BX191" s="73">
        <f>IFERROR($E191*SUMIF(DAILYLOG!BT$27:BT$1500,$C191,DAILYLOG!BU$27:BU$1500),0)</f>
        <v>0</v>
      </c>
      <c r="BY191" s="73"/>
      <c r="BZ191" s="73"/>
      <c r="CA191" s="73">
        <f>IFERROR($E191*SUMIF(DAILYLOG!BW$27:BW$1500,$C191,DAILYLOG!BX$27:BX$1500),0)</f>
        <v>0</v>
      </c>
      <c r="CB191" s="73"/>
      <c r="CC191" s="73"/>
      <c r="CD191" s="73">
        <f>IFERROR($E191*SUMIF(DAILYLOG!BZ$27:BZ$1500,$C191,DAILYLOG!CA$27:CA$1500),0)</f>
        <v>0</v>
      </c>
      <c r="CE191" s="73"/>
      <c r="CF191" s="73"/>
      <c r="CG191" s="73">
        <f>IFERROR($E191*SUMIF(DAILYLOG!CC$27:CC$1500,$C191,DAILYLOG!CD$27:CD$1500),0)</f>
        <v>0</v>
      </c>
      <c r="CH191" s="73"/>
      <c r="CI191" s="73"/>
      <c r="CJ191" s="73">
        <f>IFERROR($E191*SUMIF(DAILYLOG!CF$27:CF$1500,$C191,DAILYLOG!CG$27:CG$1500),0)</f>
        <v>0</v>
      </c>
      <c r="CK191" s="73"/>
      <c r="CL191" s="73"/>
      <c r="CM191" s="73">
        <f>IFERROR($E191*SUMIF(DAILYLOG!CI$27:CI$1500,$C191,DAILYLOG!CJ$27:CJ$1500),0)</f>
        <v>0</v>
      </c>
      <c r="CN191" s="73"/>
      <c r="CO191" s="73"/>
      <c r="CP191" s="73">
        <f>IFERROR($E191*SUMIF(DAILYLOG!CL$27:CL$1500,$C191,DAILYLOG!CM$27:CM$1500),0)</f>
        <v>0</v>
      </c>
      <c r="CQ191" s="73"/>
      <c r="CR191" s="73"/>
      <c r="CS191" s="73">
        <f>IFERROR($E191*SUMIF(DAILYLOG!CO$27:CO$1500,$C191,DAILYLOG!CP$27:CP$1500),0)</f>
        <v>0</v>
      </c>
      <c r="CT191" s="14"/>
    </row>
    <row r="192" spans="2:98" ht="16.5" customHeight="1" outlineLevel="1">
      <c r="B192" s="13"/>
      <c r="C192" s="27" t="s">
        <v>662</v>
      </c>
      <c r="D192" s="28" t="s">
        <v>8</v>
      </c>
      <c r="E192" s="65">
        <v>1</v>
      </c>
      <c r="F192" s="46">
        <f t="shared" si="16"/>
        <v>0</v>
      </c>
      <c r="G192" s="73">
        <f>IFERROR($E192*SUMIF(DAILYLOG!C$27:C$1500,$C192,DAILYLOG!D$27:D$1500),0)</f>
        <v>0</v>
      </c>
      <c r="H192" s="73"/>
      <c r="I192" s="73"/>
      <c r="J192" s="73">
        <f>IFERROR($E192*SUMIF(DAILYLOG!F$27:F$1500,$C192,DAILYLOG!G$27:G$1500),0)</f>
        <v>0</v>
      </c>
      <c r="K192" s="73"/>
      <c r="L192" s="73"/>
      <c r="M192" s="73">
        <f>IFERROR($E192*SUMIF(DAILYLOG!I$27:I$1500,$C192,DAILYLOG!J$27:J$1500),0)</f>
        <v>0</v>
      </c>
      <c r="N192" s="73"/>
      <c r="O192" s="73"/>
      <c r="P192" s="73">
        <f>IFERROR($E192*SUMIF(DAILYLOG!L$27:L$1500,$C192,DAILYLOG!M$27:M$1500),0)</f>
        <v>0</v>
      </c>
      <c r="Q192" s="73"/>
      <c r="R192" s="73"/>
      <c r="S192" s="73">
        <f>IFERROR($E192*SUMIF(DAILYLOG!O$27:O$1500,$C192,DAILYLOG!P$27:P$1500),0)</f>
        <v>0</v>
      </c>
      <c r="T192" s="73"/>
      <c r="U192" s="73"/>
      <c r="V192" s="73">
        <f>IFERROR($E192*SUMIF(DAILYLOG!R$27:R$1500,$C192,DAILYLOG!S$27:S$1500),0)</f>
        <v>0</v>
      </c>
      <c r="W192" s="73"/>
      <c r="X192" s="73"/>
      <c r="Y192" s="73">
        <f>IFERROR($E192*SUMIF(DAILYLOG!U$27:U$1500,$C192,DAILYLOG!V$27:V$1500),0)</f>
        <v>0</v>
      </c>
      <c r="Z192" s="73"/>
      <c r="AA192" s="73"/>
      <c r="AB192" s="73">
        <f>IFERROR($E192*SUMIF(DAILYLOG!X$27:X$1500,$C192,DAILYLOG!Y$27:Y$1500),0)</f>
        <v>0</v>
      </c>
      <c r="AC192" s="73"/>
      <c r="AD192" s="73"/>
      <c r="AE192" s="73">
        <f>IFERROR($E192*SUMIF(DAILYLOG!AA$27:AA$1500,$C192,DAILYLOG!AB$27:AB$1500),0)</f>
        <v>0</v>
      </c>
      <c r="AF192" s="73"/>
      <c r="AG192" s="73"/>
      <c r="AH192" s="73">
        <f>IFERROR($E192*SUMIF(DAILYLOG!AD$27:AD$1500,$C192,DAILYLOG!AE$27:AE$1500),0)</f>
        <v>0</v>
      </c>
      <c r="AI192" s="73"/>
      <c r="AJ192" s="73"/>
      <c r="AK192" s="73">
        <f>IFERROR($E192*SUMIF(DAILYLOG!AG$27:AG$1500,$C192,DAILYLOG!AH$27:AH$1500),0)</f>
        <v>0</v>
      </c>
      <c r="AL192" s="73"/>
      <c r="AM192" s="73"/>
      <c r="AN192" s="73">
        <f>IFERROR($E192*SUMIF(DAILYLOG!AJ$27:AJ$1500,$C192,DAILYLOG!AK$27:AK$1500),0)</f>
        <v>0</v>
      </c>
      <c r="AO192" s="73"/>
      <c r="AP192" s="73"/>
      <c r="AQ192" s="73">
        <f>IFERROR($E192*SUMIF(DAILYLOG!AM$27:AM$1500,$C192,DAILYLOG!AN$27:AN$1500),0)</f>
        <v>0</v>
      </c>
      <c r="AR192" s="73"/>
      <c r="AS192" s="73"/>
      <c r="AT192" s="73">
        <f>IFERROR($E192*SUMIF(DAILYLOG!AP$27:AP$1500,$C192,DAILYLOG!AQ$27:AQ$1500),0)</f>
        <v>0</v>
      </c>
      <c r="AU192" s="73"/>
      <c r="AV192" s="73"/>
      <c r="AW192" s="73">
        <f>IFERROR($E192*SUMIF(DAILYLOG!AS$27:AS$1500,$C192,DAILYLOG!AT$27:AT$1500),0)</f>
        <v>0</v>
      </c>
      <c r="AX192" s="73"/>
      <c r="AY192" s="73"/>
      <c r="AZ192" s="73">
        <f>IFERROR($E192*SUMIF(DAILYLOG!AV$27:AV$1500,$C192,DAILYLOG!AW$27:AW$1500),0)</f>
        <v>0</v>
      </c>
      <c r="BA192" s="73"/>
      <c r="BB192" s="73"/>
      <c r="BC192" s="73">
        <f>IFERROR($E192*SUMIF(DAILYLOG!AY$27:AY$1500,$C192,DAILYLOG!AZ$27:AZ$1500),0)</f>
        <v>0</v>
      </c>
      <c r="BD192" s="73"/>
      <c r="BE192" s="73"/>
      <c r="BF192" s="73">
        <f>IFERROR($E192*SUMIF(DAILYLOG!BB$27:BB$1500,$C192,DAILYLOG!BC$27:BC$1500),0)</f>
        <v>0</v>
      </c>
      <c r="BG192" s="73"/>
      <c r="BH192" s="73"/>
      <c r="BI192" s="73">
        <f>IFERROR($E192*SUMIF(DAILYLOG!BE$27:BE$1500,$C192,DAILYLOG!BF$27:BF$1500),0)</f>
        <v>0</v>
      </c>
      <c r="BJ192" s="73"/>
      <c r="BK192" s="73"/>
      <c r="BL192" s="73">
        <f>IFERROR($E192*SUMIF(DAILYLOG!BH$27:BH$1500,$C192,DAILYLOG!BI$27:BI$1500),0)</f>
        <v>0</v>
      </c>
      <c r="BM192" s="73"/>
      <c r="BN192" s="73"/>
      <c r="BO192" s="73">
        <f>IFERROR($E192*SUMIF(DAILYLOG!BK$27:BK$1500,$C192,DAILYLOG!BL$27:BL$1500),0)</f>
        <v>0</v>
      </c>
      <c r="BP192" s="73"/>
      <c r="BQ192" s="73"/>
      <c r="BR192" s="73">
        <f>IFERROR($E192*SUMIF(DAILYLOG!BN$27:BN$1500,$C192,DAILYLOG!BO$27:BO$1500),0)</f>
        <v>0</v>
      </c>
      <c r="BS192" s="73"/>
      <c r="BT192" s="73"/>
      <c r="BU192" s="73">
        <f>IFERROR($E192*SUMIF(DAILYLOG!BQ$27:BQ$1500,$C192,DAILYLOG!BR$27:BR$1500),0)</f>
        <v>0</v>
      </c>
      <c r="BV192" s="73"/>
      <c r="BW192" s="73"/>
      <c r="BX192" s="73">
        <f>IFERROR($E192*SUMIF(DAILYLOG!BT$27:BT$1500,$C192,DAILYLOG!BU$27:BU$1500),0)</f>
        <v>0</v>
      </c>
      <c r="BY192" s="73"/>
      <c r="BZ192" s="73"/>
      <c r="CA192" s="73">
        <f>IFERROR($E192*SUMIF(DAILYLOG!BW$27:BW$1500,$C192,DAILYLOG!BX$27:BX$1500),0)</f>
        <v>0</v>
      </c>
      <c r="CB192" s="73"/>
      <c r="CC192" s="73"/>
      <c r="CD192" s="73">
        <f>IFERROR($E192*SUMIF(DAILYLOG!BZ$27:BZ$1500,$C192,DAILYLOG!CA$27:CA$1500),0)</f>
        <v>0</v>
      </c>
      <c r="CE192" s="73"/>
      <c r="CF192" s="73"/>
      <c r="CG192" s="73">
        <f>IFERROR($E192*SUMIF(DAILYLOG!CC$27:CC$1500,$C192,DAILYLOG!CD$27:CD$1500),0)</f>
        <v>0</v>
      </c>
      <c r="CH192" s="73"/>
      <c r="CI192" s="73"/>
      <c r="CJ192" s="73">
        <f>IFERROR($E192*SUMIF(DAILYLOG!CF$27:CF$1500,$C192,DAILYLOG!CG$27:CG$1500),0)</f>
        <v>0</v>
      </c>
      <c r="CK192" s="73"/>
      <c r="CL192" s="73"/>
      <c r="CM192" s="73">
        <f>IFERROR($E192*SUMIF(DAILYLOG!CI$27:CI$1500,$C192,DAILYLOG!CJ$27:CJ$1500),0)</f>
        <v>0</v>
      </c>
      <c r="CN192" s="73"/>
      <c r="CO192" s="73"/>
      <c r="CP192" s="73">
        <f>IFERROR($E192*SUMIF(DAILYLOG!CL$27:CL$1500,$C192,DAILYLOG!CM$27:CM$1500),0)</f>
        <v>0</v>
      </c>
      <c r="CQ192" s="73"/>
      <c r="CR192" s="73"/>
      <c r="CS192" s="73">
        <f>IFERROR($E192*SUMIF(DAILYLOG!CO$27:CO$1500,$C192,DAILYLOG!CP$27:CP$1500),0)</f>
        <v>0</v>
      </c>
      <c r="CT192" s="14"/>
    </row>
    <row r="193" spans="2:98" ht="16.5" customHeight="1" outlineLevel="1">
      <c r="B193" s="13"/>
      <c r="C193" s="27" t="s">
        <v>663</v>
      </c>
      <c r="D193" s="28" t="s">
        <v>8</v>
      </c>
      <c r="E193" s="65">
        <v>1</v>
      </c>
      <c r="F193" s="46">
        <f t="shared" si="16"/>
        <v>0</v>
      </c>
      <c r="G193" s="73">
        <f>IFERROR($E193*SUMIF(DAILYLOG!C$27:C$1500,$C193,DAILYLOG!D$27:D$1500),0)</f>
        <v>0</v>
      </c>
      <c r="H193" s="73"/>
      <c r="I193" s="73"/>
      <c r="J193" s="73">
        <f>IFERROR($E193*SUMIF(DAILYLOG!F$27:F$1500,$C193,DAILYLOG!G$27:G$1500),0)</f>
        <v>0</v>
      </c>
      <c r="K193" s="73"/>
      <c r="L193" s="73"/>
      <c r="M193" s="73">
        <f>IFERROR($E193*SUMIF(DAILYLOG!I$27:I$1500,$C193,DAILYLOG!J$27:J$1500),0)</f>
        <v>0</v>
      </c>
      <c r="N193" s="73"/>
      <c r="O193" s="73"/>
      <c r="P193" s="73">
        <f>IFERROR($E193*SUMIF(DAILYLOG!L$27:L$1500,$C193,DAILYLOG!M$27:M$1500),0)</f>
        <v>0</v>
      </c>
      <c r="Q193" s="73"/>
      <c r="R193" s="73"/>
      <c r="S193" s="73">
        <f>IFERROR($E193*SUMIF(DAILYLOG!O$27:O$1500,$C193,DAILYLOG!P$27:P$1500),0)</f>
        <v>0</v>
      </c>
      <c r="T193" s="73"/>
      <c r="U193" s="73"/>
      <c r="V193" s="73">
        <f>IFERROR($E193*SUMIF(DAILYLOG!R$27:R$1500,$C193,DAILYLOG!S$27:S$1500),0)</f>
        <v>0</v>
      </c>
      <c r="W193" s="73"/>
      <c r="X193" s="73"/>
      <c r="Y193" s="73">
        <f>IFERROR($E193*SUMIF(DAILYLOG!U$27:U$1500,$C193,DAILYLOG!V$27:V$1500),0)</f>
        <v>0</v>
      </c>
      <c r="Z193" s="73"/>
      <c r="AA193" s="73"/>
      <c r="AB193" s="73">
        <f>IFERROR($E193*SUMIF(DAILYLOG!X$27:X$1500,$C193,DAILYLOG!Y$27:Y$1500),0)</f>
        <v>0</v>
      </c>
      <c r="AC193" s="73"/>
      <c r="AD193" s="73"/>
      <c r="AE193" s="73">
        <f>IFERROR($E193*SUMIF(DAILYLOG!AA$27:AA$1500,$C193,DAILYLOG!AB$27:AB$1500),0)</f>
        <v>0</v>
      </c>
      <c r="AF193" s="73"/>
      <c r="AG193" s="73"/>
      <c r="AH193" s="73">
        <f>IFERROR($E193*SUMIF(DAILYLOG!AD$27:AD$1500,$C193,DAILYLOG!AE$27:AE$1500),0)</f>
        <v>0</v>
      </c>
      <c r="AI193" s="73"/>
      <c r="AJ193" s="73"/>
      <c r="AK193" s="73">
        <f>IFERROR($E193*SUMIF(DAILYLOG!AG$27:AG$1500,$C193,DAILYLOG!AH$27:AH$1500),0)</f>
        <v>0</v>
      </c>
      <c r="AL193" s="73"/>
      <c r="AM193" s="73"/>
      <c r="AN193" s="73">
        <f>IFERROR($E193*SUMIF(DAILYLOG!AJ$27:AJ$1500,$C193,DAILYLOG!AK$27:AK$1500),0)</f>
        <v>0</v>
      </c>
      <c r="AO193" s="73"/>
      <c r="AP193" s="73"/>
      <c r="AQ193" s="73">
        <f>IFERROR($E193*SUMIF(DAILYLOG!AM$27:AM$1500,$C193,DAILYLOG!AN$27:AN$1500),0)</f>
        <v>0</v>
      </c>
      <c r="AR193" s="73"/>
      <c r="AS193" s="73"/>
      <c r="AT193" s="73">
        <f>IFERROR($E193*SUMIF(DAILYLOG!AP$27:AP$1500,$C193,DAILYLOG!AQ$27:AQ$1500),0)</f>
        <v>0</v>
      </c>
      <c r="AU193" s="73"/>
      <c r="AV193" s="73"/>
      <c r="AW193" s="73">
        <f>IFERROR($E193*SUMIF(DAILYLOG!AS$27:AS$1500,$C193,DAILYLOG!AT$27:AT$1500),0)</f>
        <v>0</v>
      </c>
      <c r="AX193" s="73"/>
      <c r="AY193" s="73"/>
      <c r="AZ193" s="73">
        <f>IFERROR($E193*SUMIF(DAILYLOG!AV$27:AV$1500,$C193,DAILYLOG!AW$27:AW$1500),0)</f>
        <v>0</v>
      </c>
      <c r="BA193" s="73"/>
      <c r="BB193" s="73"/>
      <c r="BC193" s="73">
        <f>IFERROR($E193*SUMIF(DAILYLOG!AY$27:AY$1500,$C193,DAILYLOG!AZ$27:AZ$1500),0)</f>
        <v>0</v>
      </c>
      <c r="BD193" s="73"/>
      <c r="BE193" s="73"/>
      <c r="BF193" s="73">
        <f>IFERROR($E193*SUMIF(DAILYLOG!BB$27:BB$1500,$C193,DAILYLOG!BC$27:BC$1500),0)</f>
        <v>0</v>
      </c>
      <c r="BG193" s="73"/>
      <c r="BH193" s="73"/>
      <c r="BI193" s="73">
        <f>IFERROR($E193*SUMIF(DAILYLOG!BE$27:BE$1500,$C193,DAILYLOG!BF$27:BF$1500),0)</f>
        <v>0</v>
      </c>
      <c r="BJ193" s="73"/>
      <c r="BK193" s="73"/>
      <c r="BL193" s="73">
        <f>IFERROR($E193*SUMIF(DAILYLOG!BH$27:BH$1500,$C193,DAILYLOG!BI$27:BI$1500),0)</f>
        <v>0</v>
      </c>
      <c r="BM193" s="73"/>
      <c r="BN193" s="73"/>
      <c r="BO193" s="73">
        <f>IFERROR($E193*SUMIF(DAILYLOG!BK$27:BK$1500,$C193,DAILYLOG!BL$27:BL$1500),0)</f>
        <v>0</v>
      </c>
      <c r="BP193" s="73"/>
      <c r="BQ193" s="73"/>
      <c r="BR193" s="73">
        <f>IFERROR($E193*SUMIF(DAILYLOG!BN$27:BN$1500,$C193,DAILYLOG!BO$27:BO$1500),0)</f>
        <v>0</v>
      </c>
      <c r="BS193" s="73"/>
      <c r="BT193" s="73"/>
      <c r="BU193" s="73">
        <f>IFERROR($E193*SUMIF(DAILYLOG!BQ$27:BQ$1500,$C193,DAILYLOG!BR$27:BR$1500),0)</f>
        <v>0</v>
      </c>
      <c r="BV193" s="73"/>
      <c r="BW193" s="73"/>
      <c r="BX193" s="73">
        <f>IFERROR($E193*SUMIF(DAILYLOG!BT$27:BT$1500,$C193,DAILYLOG!BU$27:BU$1500),0)</f>
        <v>0</v>
      </c>
      <c r="BY193" s="73"/>
      <c r="BZ193" s="73"/>
      <c r="CA193" s="73">
        <f>IFERROR($E193*SUMIF(DAILYLOG!BW$27:BW$1500,$C193,DAILYLOG!BX$27:BX$1500),0)</f>
        <v>0</v>
      </c>
      <c r="CB193" s="73"/>
      <c r="CC193" s="73"/>
      <c r="CD193" s="73">
        <f>IFERROR($E193*SUMIF(DAILYLOG!BZ$27:BZ$1500,$C193,DAILYLOG!CA$27:CA$1500),0)</f>
        <v>0</v>
      </c>
      <c r="CE193" s="73"/>
      <c r="CF193" s="73"/>
      <c r="CG193" s="73">
        <f>IFERROR($E193*SUMIF(DAILYLOG!CC$27:CC$1500,$C193,DAILYLOG!CD$27:CD$1500),0)</f>
        <v>0</v>
      </c>
      <c r="CH193" s="73"/>
      <c r="CI193" s="73"/>
      <c r="CJ193" s="73">
        <f>IFERROR($E193*SUMIF(DAILYLOG!CF$27:CF$1500,$C193,DAILYLOG!CG$27:CG$1500),0)</f>
        <v>0</v>
      </c>
      <c r="CK193" s="73"/>
      <c r="CL193" s="73"/>
      <c r="CM193" s="73">
        <f>IFERROR($E193*SUMIF(DAILYLOG!CI$27:CI$1500,$C193,DAILYLOG!CJ$27:CJ$1500),0)</f>
        <v>0</v>
      </c>
      <c r="CN193" s="73"/>
      <c r="CO193" s="73"/>
      <c r="CP193" s="73">
        <f>IFERROR($E193*SUMIF(DAILYLOG!CL$27:CL$1500,$C193,DAILYLOG!CM$27:CM$1500),0)</f>
        <v>0</v>
      </c>
      <c r="CQ193" s="73"/>
      <c r="CR193" s="73"/>
      <c r="CS193" s="73">
        <f>IFERROR($E193*SUMIF(DAILYLOG!CO$27:CO$1500,$C193,DAILYLOG!CP$27:CP$1500),0)</f>
        <v>0</v>
      </c>
      <c r="CT193" s="14"/>
    </row>
    <row r="194" spans="2:98" ht="16.5" customHeight="1" outlineLevel="1">
      <c r="B194" s="13"/>
      <c r="C194" s="27" t="s">
        <v>664</v>
      </c>
      <c r="D194" s="28" t="s">
        <v>8</v>
      </c>
      <c r="E194" s="65">
        <v>1</v>
      </c>
      <c r="F194" s="46">
        <f t="shared" si="16"/>
        <v>0</v>
      </c>
      <c r="G194" s="73">
        <f>IFERROR($E194*SUMIF(DAILYLOG!C$27:C$1500,$C194,DAILYLOG!D$27:D$1500),0)</f>
        <v>0</v>
      </c>
      <c r="H194" s="73"/>
      <c r="I194" s="73"/>
      <c r="J194" s="73">
        <f>IFERROR($E194*SUMIF(DAILYLOG!F$27:F$1500,$C194,DAILYLOG!G$27:G$1500),0)</f>
        <v>0</v>
      </c>
      <c r="K194" s="73"/>
      <c r="L194" s="73"/>
      <c r="M194" s="73">
        <f>IFERROR($E194*SUMIF(DAILYLOG!I$27:I$1500,$C194,DAILYLOG!J$27:J$1500),0)</f>
        <v>0</v>
      </c>
      <c r="N194" s="73"/>
      <c r="O194" s="73"/>
      <c r="P194" s="73">
        <f>IFERROR($E194*SUMIF(DAILYLOG!L$27:L$1500,$C194,DAILYLOG!M$27:M$1500),0)</f>
        <v>0</v>
      </c>
      <c r="Q194" s="73"/>
      <c r="R194" s="73"/>
      <c r="S194" s="73">
        <f>IFERROR($E194*SUMIF(DAILYLOG!O$27:O$1500,$C194,DAILYLOG!P$27:P$1500),0)</f>
        <v>0</v>
      </c>
      <c r="T194" s="73"/>
      <c r="U194" s="73"/>
      <c r="V194" s="73">
        <f>IFERROR($E194*SUMIF(DAILYLOG!R$27:R$1500,$C194,DAILYLOG!S$27:S$1500),0)</f>
        <v>0</v>
      </c>
      <c r="W194" s="73"/>
      <c r="X194" s="73"/>
      <c r="Y194" s="73">
        <f>IFERROR($E194*SUMIF(DAILYLOG!U$27:U$1500,$C194,DAILYLOG!V$27:V$1500),0)</f>
        <v>0</v>
      </c>
      <c r="Z194" s="73"/>
      <c r="AA194" s="73"/>
      <c r="AB194" s="73">
        <f>IFERROR($E194*SUMIF(DAILYLOG!X$27:X$1500,$C194,DAILYLOG!Y$27:Y$1500),0)</f>
        <v>0</v>
      </c>
      <c r="AC194" s="73"/>
      <c r="AD194" s="73"/>
      <c r="AE194" s="73">
        <f>IFERROR($E194*SUMIF(DAILYLOG!AA$27:AA$1500,$C194,DAILYLOG!AB$27:AB$1500),0)</f>
        <v>0</v>
      </c>
      <c r="AF194" s="73"/>
      <c r="AG194" s="73"/>
      <c r="AH194" s="73">
        <f>IFERROR($E194*SUMIF(DAILYLOG!AD$27:AD$1500,$C194,DAILYLOG!AE$27:AE$1500),0)</f>
        <v>0</v>
      </c>
      <c r="AI194" s="73"/>
      <c r="AJ194" s="73"/>
      <c r="AK194" s="73">
        <f>IFERROR($E194*SUMIF(DAILYLOG!AG$27:AG$1500,$C194,DAILYLOG!AH$27:AH$1500),0)</f>
        <v>0</v>
      </c>
      <c r="AL194" s="73"/>
      <c r="AM194" s="73"/>
      <c r="AN194" s="73">
        <f>IFERROR($E194*SUMIF(DAILYLOG!AJ$27:AJ$1500,$C194,DAILYLOG!AK$27:AK$1500),0)</f>
        <v>0</v>
      </c>
      <c r="AO194" s="73"/>
      <c r="AP194" s="73"/>
      <c r="AQ194" s="73">
        <f>IFERROR($E194*SUMIF(DAILYLOG!AM$27:AM$1500,$C194,DAILYLOG!AN$27:AN$1500),0)</f>
        <v>0</v>
      </c>
      <c r="AR194" s="73"/>
      <c r="AS194" s="73"/>
      <c r="AT194" s="73">
        <f>IFERROR($E194*SUMIF(DAILYLOG!AP$27:AP$1500,$C194,DAILYLOG!AQ$27:AQ$1500),0)</f>
        <v>0</v>
      </c>
      <c r="AU194" s="73"/>
      <c r="AV194" s="73"/>
      <c r="AW194" s="73">
        <f>IFERROR($E194*SUMIF(DAILYLOG!AS$27:AS$1500,$C194,DAILYLOG!AT$27:AT$1500),0)</f>
        <v>0</v>
      </c>
      <c r="AX194" s="73"/>
      <c r="AY194" s="73"/>
      <c r="AZ194" s="73">
        <f>IFERROR($E194*SUMIF(DAILYLOG!AV$27:AV$1500,$C194,DAILYLOG!AW$27:AW$1500),0)</f>
        <v>0</v>
      </c>
      <c r="BA194" s="73"/>
      <c r="BB194" s="73"/>
      <c r="BC194" s="73">
        <f>IFERROR($E194*SUMIF(DAILYLOG!AY$27:AY$1500,$C194,DAILYLOG!AZ$27:AZ$1500),0)</f>
        <v>0</v>
      </c>
      <c r="BD194" s="73"/>
      <c r="BE194" s="73"/>
      <c r="BF194" s="73">
        <f>IFERROR($E194*SUMIF(DAILYLOG!BB$27:BB$1500,$C194,DAILYLOG!BC$27:BC$1500),0)</f>
        <v>0</v>
      </c>
      <c r="BG194" s="73"/>
      <c r="BH194" s="73"/>
      <c r="BI194" s="73">
        <f>IFERROR($E194*SUMIF(DAILYLOG!BE$27:BE$1500,$C194,DAILYLOG!BF$27:BF$1500),0)</f>
        <v>0</v>
      </c>
      <c r="BJ194" s="73"/>
      <c r="BK194" s="73"/>
      <c r="BL194" s="73">
        <f>IFERROR($E194*SUMIF(DAILYLOG!BH$27:BH$1500,$C194,DAILYLOG!BI$27:BI$1500),0)</f>
        <v>0</v>
      </c>
      <c r="BM194" s="73"/>
      <c r="BN194" s="73"/>
      <c r="BO194" s="73">
        <f>IFERROR($E194*SUMIF(DAILYLOG!BK$27:BK$1500,$C194,DAILYLOG!BL$27:BL$1500),0)</f>
        <v>0</v>
      </c>
      <c r="BP194" s="73"/>
      <c r="BQ194" s="73"/>
      <c r="BR194" s="73">
        <f>IFERROR($E194*SUMIF(DAILYLOG!BN$27:BN$1500,$C194,DAILYLOG!BO$27:BO$1500),0)</f>
        <v>0</v>
      </c>
      <c r="BS194" s="73"/>
      <c r="BT194" s="73"/>
      <c r="BU194" s="73">
        <f>IFERROR($E194*SUMIF(DAILYLOG!BQ$27:BQ$1500,$C194,DAILYLOG!BR$27:BR$1500),0)</f>
        <v>0</v>
      </c>
      <c r="BV194" s="73"/>
      <c r="BW194" s="73"/>
      <c r="BX194" s="73">
        <f>IFERROR($E194*SUMIF(DAILYLOG!BT$27:BT$1500,$C194,DAILYLOG!BU$27:BU$1500),0)</f>
        <v>0</v>
      </c>
      <c r="BY194" s="73"/>
      <c r="BZ194" s="73"/>
      <c r="CA194" s="73">
        <f>IFERROR($E194*SUMIF(DAILYLOG!BW$27:BW$1500,$C194,DAILYLOG!BX$27:BX$1500),0)</f>
        <v>0</v>
      </c>
      <c r="CB194" s="73"/>
      <c r="CC194" s="73"/>
      <c r="CD194" s="73">
        <f>IFERROR($E194*SUMIF(DAILYLOG!BZ$27:BZ$1500,$C194,DAILYLOG!CA$27:CA$1500),0)</f>
        <v>0</v>
      </c>
      <c r="CE194" s="73"/>
      <c r="CF194" s="73"/>
      <c r="CG194" s="73">
        <f>IFERROR($E194*SUMIF(DAILYLOG!CC$27:CC$1500,$C194,DAILYLOG!CD$27:CD$1500),0)</f>
        <v>0</v>
      </c>
      <c r="CH194" s="73"/>
      <c r="CI194" s="73"/>
      <c r="CJ194" s="73">
        <f>IFERROR($E194*SUMIF(DAILYLOG!CF$27:CF$1500,$C194,DAILYLOG!CG$27:CG$1500),0)</f>
        <v>0</v>
      </c>
      <c r="CK194" s="73"/>
      <c r="CL194" s="73"/>
      <c r="CM194" s="73">
        <f>IFERROR($E194*SUMIF(DAILYLOG!CI$27:CI$1500,$C194,DAILYLOG!CJ$27:CJ$1500),0)</f>
        <v>0</v>
      </c>
      <c r="CN194" s="73"/>
      <c r="CO194" s="73"/>
      <c r="CP194" s="73">
        <f>IFERROR($E194*SUMIF(DAILYLOG!CL$27:CL$1500,$C194,DAILYLOG!CM$27:CM$1500),0)</f>
        <v>0</v>
      </c>
      <c r="CQ194" s="73"/>
      <c r="CR194" s="73"/>
      <c r="CS194" s="73">
        <f>IFERROR($E194*SUMIF(DAILYLOG!CO$27:CO$1500,$C194,DAILYLOG!CP$27:CP$1500),0)</f>
        <v>0</v>
      </c>
      <c r="CT194" s="14"/>
    </row>
    <row r="195" spans="2:98" ht="16.5" customHeight="1" outlineLevel="1">
      <c r="B195" s="13"/>
      <c r="C195" s="27" t="s">
        <v>665</v>
      </c>
      <c r="D195" s="28" t="s">
        <v>8</v>
      </c>
      <c r="E195" s="65">
        <v>1</v>
      </c>
      <c r="F195" s="46">
        <f t="shared" si="16"/>
        <v>0</v>
      </c>
      <c r="G195" s="73">
        <f>IFERROR($E195*SUMIF(DAILYLOG!C$27:C$1500,$C195,DAILYLOG!D$27:D$1500),0)</f>
        <v>0</v>
      </c>
      <c r="H195" s="73"/>
      <c r="I195" s="73"/>
      <c r="J195" s="73">
        <f>IFERROR($E195*SUMIF(DAILYLOG!F$27:F$1500,$C195,DAILYLOG!G$27:G$1500),0)</f>
        <v>0</v>
      </c>
      <c r="K195" s="73"/>
      <c r="L195" s="73"/>
      <c r="M195" s="73">
        <f>IFERROR($E195*SUMIF(DAILYLOG!I$27:I$1500,$C195,DAILYLOG!J$27:J$1500),0)</f>
        <v>0</v>
      </c>
      <c r="N195" s="73"/>
      <c r="O195" s="73"/>
      <c r="P195" s="73">
        <f>IFERROR($E195*SUMIF(DAILYLOG!L$27:L$1500,$C195,DAILYLOG!M$27:M$1500),0)</f>
        <v>0</v>
      </c>
      <c r="Q195" s="73"/>
      <c r="R195" s="73"/>
      <c r="S195" s="73">
        <f>IFERROR($E195*SUMIF(DAILYLOG!O$27:O$1500,$C195,DAILYLOG!P$27:P$1500),0)</f>
        <v>0</v>
      </c>
      <c r="T195" s="73"/>
      <c r="U195" s="73"/>
      <c r="V195" s="73">
        <f>IFERROR($E195*SUMIF(DAILYLOG!R$27:R$1500,$C195,DAILYLOG!S$27:S$1500),0)</f>
        <v>0</v>
      </c>
      <c r="W195" s="73"/>
      <c r="X195" s="73"/>
      <c r="Y195" s="73">
        <f>IFERROR($E195*SUMIF(DAILYLOG!U$27:U$1500,$C195,DAILYLOG!V$27:V$1500),0)</f>
        <v>0</v>
      </c>
      <c r="Z195" s="73"/>
      <c r="AA195" s="73"/>
      <c r="AB195" s="73">
        <f>IFERROR($E195*SUMIF(DAILYLOG!X$27:X$1500,$C195,DAILYLOG!Y$27:Y$1500),0)</f>
        <v>0</v>
      </c>
      <c r="AC195" s="73"/>
      <c r="AD195" s="73"/>
      <c r="AE195" s="73">
        <f>IFERROR($E195*SUMIF(DAILYLOG!AA$27:AA$1500,$C195,DAILYLOG!AB$27:AB$1500),0)</f>
        <v>0</v>
      </c>
      <c r="AF195" s="73"/>
      <c r="AG195" s="73"/>
      <c r="AH195" s="73">
        <f>IFERROR($E195*SUMIF(DAILYLOG!AD$27:AD$1500,$C195,DAILYLOG!AE$27:AE$1500),0)</f>
        <v>0</v>
      </c>
      <c r="AI195" s="73"/>
      <c r="AJ195" s="73"/>
      <c r="AK195" s="73">
        <f>IFERROR($E195*SUMIF(DAILYLOG!AG$27:AG$1500,$C195,DAILYLOG!AH$27:AH$1500),0)</f>
        <v>0</v>
      </c>
      <c r="AL195" s="73"/>
      <c r="AM195" s="73"/>
      <c r="AN195" s="73">
        <f>IFERROR($E195*SUMIF(DAILYLOG!AJ$27:AJ$1500,$C195,DAILYLOG!AK$27:AK$1500),0)</f>
        <v>0</v>
      </c>
      <c r="AO195" s="73"/>
      <c r="AP195" s="73"/>
      <c r="AQ195" s="73">
        <f>IFERROR($E195*SUMIF(DAILYLOG!AM$27:AM$1500,$C195,DAILYLOG!AN$27:AN$1500),0)</f>
        <v>0</v>
      </c>
      <c r="AR195" s="73"/>
      <c r="AS195" s="73"/>
      <c r="AT195" s="73">
        <f>IFERROR($E195*SUMIF(DAILYLOG!AP$27:AP$1500,$C195,DAILYLOG!AQ$27:AQ$1500),0)</f>
        <v>0</v>
      </c>
      <c r="AU195" s="73"/>
      <c r="AV195" s="73"/>
      <c r="AW195" s="73">
        <f>IFERROR($E195*SUMIF(DAILYLOG!AS$27:AS$1500,$C195,DAILYLOG!AT$27:AT$1500),0)</f>
        <v>0</v>
      </c>
      <c r="AX195" s="73"/>
      <c r="AY195" s="73"/>
      <c r="AZ195" s="73">
        <f>IFERROR($E195*SUMIF(DAILYLOG!AV$27:AV$1500,$C195,DAILYLOG!AW$27:AW$1500),0)</f>
        <v>0</v>
      </c>
      <c r="BA195" s="73"/>
      <c r="BB195" s="73"/>
      <c r="BC195" s="73">
        <f>IFERROR($E195*SUMIF(DAILYLOG!AY$27:AY$1500,$C195,DAILYLOG!AZ$27:AZ$1500),0)</f>
        <v>0</v>
      </c>
      <c r="BD195" s="73"/>
      <c r="BE195" s="73"/>
      <c r="BF195" s="73">
        <f>IFERROR($E195*SUMIF(DAILYLOG!BB$27:BB$1500,$C195,DAILYLOG!BC$27:BC$1500),0)</f>
        <v>0</v>
      </c>
      <c r="BG195" s="73"/>
      <c r="BH195" s="73"/>
      <c r="BI195" s="73">
        <f>IFERROR($E195*SUMIF(DAILYLOG!BE$27:BE$1500,$C195,DAILYLOG!BF$27:BF$1500),0)</f>
        <v>0</v>
      </c>
      <c r="BJ195" s="73"/>
      <c r="BK195" s="73"/>
      <c r="BL195" s="73">
        <f>IFERROR($E195*SUMIF(DAILYLOG!BH$27:BH$1500,$C195,DAILYLOG!BI$27:BI$1500),0)</f>
        <v>0</v>
      </c>
      <c r="BM195" s="73"/>
      <c r="BN195" s="73"/>
      <c r="BO195" s="73">
        <f>IFERROR($E195*SUMIF(DAILYLOG!BK$27:BK$1500,$C195,DAILYLOG!BL$27:BL$1500),0)</f>
        <v>0</v>
      </c>
      <c r="BP195" s="73"/>
      <c r="BQ195" s="73"/>
      <c r="BR195" s="73">
        <f>IFERROR($E195*SUMIF(DAILYLOG!BN$27:BN$1500,$C195,DAILYLOG!BO$27:BO$1500),0)</f>
        <v>0</v>
      </c>
      <c r="BS195" s="73"/>
      <c r="BT195" s="73"/>
      <c r="BU195" s="73">
        <f>IFERROR($E195*SUMIF(DAILYLOG!BQ$27:BQ$1500,$C195,DAILYLOG!BR$27:BR$1500),0)</f>
        <v>0</v>
      </c>
      <c r="BV195" s="73"/>
      <c r="BW195" s="73"/>
      <c r="BX195" s="73">
        <f>IFERROR($E195*SUMIF(DAILYLOG!BT$27:BT$1500,$C195,DAILYLOG!BU$27:BU$1500),0)</f>
        <v>0</v>
      </c>
      <c r="BY195" s="73"/>
      <c r="BZ195" s="73"/>
      <c r="CA195" s="73">
        <f>IFERROR($E195*SUMIF(DAILYLOG!BW$27:BW$1500,$C195,DAILYLOG!BX$27:BX$1500),0)</f>
        <v>0</v>
      </c>
      <c r="CB195" s="73"/>
      <c r="CC195" s="73"/>
      <c r="CD195" s="73">
        <f>IFERROR($E195*SUMIF(DAILYLOG!BZ$27:BZ$1500,$C195,DAILYLOG!CA$27:CA$1500),0)</f>
        <v>0</v>
      </c>
      <c r="CE195" s="73"/>
      <c r="CF195" s="73"/>
      <c r="CG195" s="73">
        <f>IFERROR($E195*SUMIF(DAILYLOG!CC$27:CC$1500,$C195,DAILYLOG!CD$27:CD$1500),0)</f>
        <v>0</v>
      </c>
      <c r="CH195" s="73"/>
      <c r="CI195" s="73"/>
      <c r="CJ195" s="73">
        <f>IFERROR($E195*SUMIF(DAILYLOG!CF$27:CF$1500,$C195,DAILYLOG!CG$27:CG$1500),0)</f>
        <v>0</v>
      </c>
      <c r="CK195" s="73"/>
      <c r="CL195" s="73"/>
      <c r="CM195" s="73">
        <f>IFERROR($E195*SUMIF(DAILYLOG!CI$27:CI$1500,$C195,DAILYLOG!CJ$27:CJ$1500),0)</f>
        <v>0</v>
      </c>
      <c r="CN195" s="73"/>
      <c r="CO195" s="73"/>
      <c r="CP195" s="73">
        <f>IFERROR($E195*SUMIF(DAILYLOG!CL$27:CL$1500,$C195,DAILYLOG!CM$27:CM$1500),0)</f>
        <v>0</v>
      </c>
      <c r="CQ195" s="73"/>
      <c r="CR195" s="73"/>
      <c r="CS195" s="73">
        <f>IFERROR($E195*SUMIF(DAILYLOG!CO$27:CO$1500,$C195,DAILYLOG!CP$27:CP$1500),0)</f>
        <v>0</v>
      </c>
      <c r="CT195" s="14"/>
    </row>
    <row r="196" spans="2:98" ht="16.5" customHeight="1" outlineLevel="1">
      <c r="B196" s="13"/>
      <c r="C196" s="27" t="s">
        <v>666</v>
      </c>
      <c r="D196" s="28" t="s">
        <v>8</v>
      </c>
      <c r="E196" s="65">
        <v>1</v>
      </c>
      <c r="F196" s="46">
        <f t="shared" si="16"/>
        <v>0</v>
      </c>
      <c r="G196" s="73">
        <f>IFERROR($E196*SUMIF(DAILYLOG!C$27:C$1500,$C196,DAILYLOG!D$27:D$1500),0)</f>
        <v>0</v>
      </c>
      <c r="H196" s="73"/>
      <c r="I196" s="73"/>
      <c r="J196" s="73">
        <f>IFERROR($E196*SUMIF(DAILYLOG!F$27:F$1500,$C196,DAILYLOG!G$27:G$1500),0)</f>
        <v>0</v>
      </c>
      <c r="K196" s="73"/>
      <c r="L196" s="73"/>
      <c r="M196" s="73">
        <f>IFERROR($E196*SUMIF(DAILYLOG!I$27:I$1500,$C196,DAILYLOG!J$27:J$1500),0)</f>
        <v>0</v>
      </c>
      <c r="N196" s="73"/>
      <c r="O196" s="73"/>
      <c r="P196" s="73">
        <f>IFERROR($E196*SUMIF(DAILYLOG!L$27:L$1500,$C196,DAILYLOG!M$27:M$1500),0)</f>
        <v>0</v>
      </c>
      <c r="Q196" s="73"/>
      <c r="R196" s="73"/>
      <c r="S196" s="73">
        <f>IFERROR($E196*SUMIF(DAILYLOG!O$27:O$1500,$C196,DAILYLOG!P$27:P$1500),0)</f>
        <v>0</v>
      </c>
      <c r="T196" s="73"/>
      <c r="U196" s="73"/>
      <c r="V196" s="73">
        <f>IFERROR($E196*SUMIF(DAILYLOG!R$27:R$1500,$C196,DAILYLOG!S$27:S$1500),0)</f>
        <v>0</v>
      </c>
      <c r="W196" s="73"/>
      <c r="X196" s="73"/>
      <c r="Y196" s="73">
        <f>IFERROR($E196*SUMIF(DAILYLOG!U$27:U$1500,$C196,DAILYLOG!V$27:V$1500),0)</f>
        <v>0</v>
      </c>
      <c r="Z196" s="73"/>
      <c r="AA196" s="73"/>
      <c r="AB196" s="73">
        <f>IFERROR($E196*SUMIF(DAILYLOG!X$27:X$1500,$C196,DAILYLOG!Y$27:Y$1500),0)</f>
        <v>0</v>
      </c>
      <c r="AC196" s="73"/>
      <c r="AD196" s="73"/>
      <c r="AE196" s="73">
        <f>IFERROR($E196*SUMIF(DAILYLOG!AA$27:AA$1500,$C196,DAILYLOG!AB$27:AB$1500),0)</f>
        <v>0</v>
      </c>
      <c r="AF196" s="73"/>
      <c r="AG196" s="73"/>
      <c r="AH196" s="73">
        <f>IFERROR($E196*SUMIF(DAILYLOG!AD$27:AD$1500,$C196,DAILYLOG!AE$27:AE$1500),0)</f>
        <v>0</v>
      </c>
      <c r="AI196" s="73"/>
      <c r="AJ196" s="73"/>
      <c r="AK196" s="73">
        <f>IFERROR($E196*SUMIF(DAILYLOG!AG$27:AG$1500,$C196,DAILYLOG!AH$27:AH$1500),0)</f>
        <v>0</v>
      </c>
      <c r="AL196" s="73"/>
      <c r="AM196" s="73"/>
      <c r="AN196" s="73">
        <f>IFERROR($E196*SUMIF(DAILYLOG!AJ$27:AJ$1500,$C196,DAILYLOG!AK$27:AK$1500),0)</f>
        <v>0</v>
      </c>
      <c r="AO196" s="73"/>
      <c r="AP196" s="73"/>
      <c r="AQ196" s="73">
        <f>IFERROR($E196*SUMIF(DAILYLOG!AM$27:AM$1500,$C196,DAILYLOG!AN$27:AN$1500),0)</f>
        <v>0</v>
      </c>
      <c r="AR196" s="73"/>
      <c r="AS196" s="73"/>
      <c r="AT196" s="73">
        <f>IFERROR($E196*SUMIF(DAILYLOG!AP$27:AP$1500,$C196,DAILYLOG!AQ$27:AQ$1500),0)</f>
        <v>0</v>
      </c>
      <c r="AU196" s="73"/>
      <c r="AV196" s="73"/>
      <c r="AW196" s="73">
        <f>IFERROR($E196*SUMIF(DAILYLOG!AS$27:AS$1500,$C196,DAILYLOG!AT$27:AT$1500),0)</f>
        <v>0</v>
      </c>
      <c r="AX196" s="73"/>
      <c r="AY196" s="73"/>
      <c r="AZ196" s="73">
        <f>IFERROR($E196*SUMIF(DAILYLOG!AV$27:AV$1500,$C196,DAILYLOG!AW$27:AW$1500),0)</f>
        <v>0</v>
      </c>
      <c r="BA196" s="73"/>
      <c r="BB196" s="73"/>
      <c r="BC196" s="73">
        <f>IFERROR($E196*SUMIF(DAILYLOG!AY$27:AY$1500,$C196,DAILYLOG!AZ$27:AZ$1500),0)</f>
        <v>0</v>
      </c>
      <c r="BD196" s="73"/>
      <c r="BE196" s="73"/>
      <c r="BF196" s="73">
        <f>IFERROR($E196*SUMIF(DAILYLOG!BB$27:BB$1500,$C196,DAILYLOG!BC$27:BC$1500),0)</f>
        <v>0</v>
      </c>
      <c r="BG196" s="73"/>
      <c r="BH196" s="73"/>
      <c r="BI196" s="73">
        <f>IFERROR($E196*SUMIF(DAILYLOG!BE$27:BE$1500,$C196,DAILYLOG!BF$27:BF$1500),0)</f>
        <v>0</v>
      </c>
      <c r="BJ196" s="73"/>
      <c r="BK196" s="73"/>
      <c r="BL196" s="73">
        <f>IFERROR($E196*SUMIF(DAILYLOG!BH$27:BH$1500,$C196,DAILYLOG!BI$27:BI$1500),0)</f>
        <v>0</v>
      </c>
      <c r="BM196" s="73"/>
      <c r="BN196" s="73"/>
      <c r="BO196" s="73">
        <f>IFERROR($E196*SUMIF(DAILYLOG!BK$27:BK$1500,$C196,DAILYLOG!BL$27:BL$1500),0)</f>
        <v>0</v>
      </c>
      <c r="BP196" s="73"/>
      <c r="BQ196" s="73"/>
      <c r="BR196" s="73">
        <f>IFERROR($E196*SUMIF(DAILYLOG!BN$27:BN$1500,$C196,DAILYLOG!BO$27:BO$1500),0)</f>
        <v>0</v>
      </c>
      <c r="BS196" s="73"/>
      <c r="BT196" s="73"/>
      <c r="BU196" s="73">
        <f>IFERROR($E196*SUMIF(DAILYLOG!BQ$27:BQ$1500,$C196,DAILYLOG!BR$27:BR$1500),0)</f>
        <v>0</v>
      </c>
      <c r="BV196" s="73"/>
      <c r="BW196" s="73"/>
      <c r="BX196" s="73">
        <f>IFERROR($E196*SUMIF(DAILYLOG!BT$27:BT$1500,$C196,DAILYLOG!BU$27:BU$1500),0)</f>
        <v>0</v>
      </c>
      <c r="BY196" s="73"/>
      <c r="BZ196" s="73"/>
      <c r="CA196" s="73">
        <f>IFERROR($E196*SUMIF(DAILYLOG!BW$27:BW$1500,$C196,DAILYLOG!BX$27:BX$1500),0)</f>
        <v>0</v>
      </c>
      <c r="CB196" s="73"/>
      <c r="CC196" s="73"/>
      <c r="CD196" s="73">
        <f>IFERROR($E196*SUMIF(DAILYLOG!BZ$27:BZ$1500,$C196,DAILYLOG!CA$27:CA$1500),0)</f>
        <v>0</v>
      </c>
      <c r="CE196" s="73"/>
      <c r="CF196" s="73"/>
      <c r="CG196" s="73">
        <f>IFERROR($E196*SUMIF(DAILYLOG!CC$27:CC$1500,$C196,DAILYLOG!CD$27:CD$1500),0)</f>
        <v>0</v>
      </c>
      <c r="CH196" s="73"/>
      <c r="CI196" s="73"/>
      <c r="CJ196" s="73">
        <f>IFERROR($E196*SUMIF(DAILYLOG!CF$27:CF$1500,$C196,DAILYLOG!CG$27:CG$1500),0)</f>
        <v>0</v>
      </c>
      <c r="CK196" s="73"/>
      <c r="CL196" s="73"/>
      <c r="CM196" s="73">
        <f>IFERROR($E196*SUMIF(DAILYLOG!CI$27:CI$1500,$C196,DAILYLOG!CJ$27:CJ$1500),0)</f>
        <v>0</v>
      </c>
      <c r="CN196" s="73"/>
      <c r="CO196" s="73"/>
      <c r="CP196" s="73">
        <f>IFERROR($E196*SUMIF(DAILYLOG!CL$27:CL$1500,$C196,DAILYLOG!CM$27:CM$1500),0)</f>
        <v>0</v>
      </c>
      <c r="CQ196" s="73"/>
      <c r="CR196" s="73"/>
      <c r="CS196" s="73">
        <f>IFERROR($E196*SUMIF(DAILYLOG!CO$27:CO$1500,$C196,DAILYLOG!CP$27:CP$1500),0)</f>
        <v>0</v>
      </c>
      <c r="CT196" s="14"/>
    </row>
    <row r="197" spans="2:98" ht="16.5" customHeight="1" outlineLevel="1">
      <c r="B197" s="13"/>
      <c r="C197" s="27" t="s">
        <v>601</v>
      </c>
      <c r="D197" s="28" t="s">
        <v>8</v>
      </c>
      <c r="E197" s="65">
        <v>1</v>
      </c>
      <c r="F197" s="46">
        <f t="shared" si="16"/>
        <v>742</v>
      </c>
      <c r="G197" s="73">
        <f>IFERROR($E197*SUMIF(DAILYLOG!C$27:C$1500,$C197,DAILYLOG!D$27:D$1500),0)</f>
        <v>39</v>
      </c>
      <c r="H197" s="73"/>
      <c r="I197" s="73"/>
      <c r="J197" s="73">
        <f>IFERROR($E197*SUMIF(DAILYLOG!F$27:F$1500,$C197,DAILYLOG!G$27:G$1500),0)</f>
        <v>23</v>
      </c>
      <c r="K197" s="73"/>
      <c r="L197" s="73"/>
      <c r="M197" s="73">
        <f>IFERROR($E197*SUMIF(DAILYLOG!I$27:I$1500,$C197,DAILYLOG!J$27:J$1500),0)</f>
        <v>45</v>
      </c>
      <c r="N197" s="73"/>
      <c r="O197" s="73"/>
      <c r="P197" s="73">
        <f>IFERROR($E197*SUMIF(DAILYLOG!L$27:L$1500,$C197,DAILYLOG!M$27:M$1500),0)</f>
        <v>38</v>
      </c>
      <c r="Q197" s="73"/>
      <c r="R197" s="73"/>
      <c r="S197" s="73">
        <f>IFERROR($E197*SUMIF(DAILYLOG!O$27:O$1500,$C197,DAILYLOG!P$27:P$1500),0)</f>
        <v>21</v>
      </c>
      <c r="T197" s="73"/>
      <c r="U197" s="73"/>
      <c r="V197" s="73">
        <f>IFERROR($E197*SUMIF(DAILYLOG!R$27:R$1500,$C197,DAILYLOG!S$27:S$1500),0)</f>
        <v>8</v>
      </c>
      <c r="W197" s="73"/>
      <c r="X197" s="73"/>
      <c r="Y197" s="73">
        <f>IFERROR($E197*SUMIF(DAILYLOG!U$27:U$1500,$C197,DAILYLOG!V$27:V$1500),0)</f>
        <v>18</v>
      </c>
      <c r="Z197" s="73"/>
      <c r="AA197" s="73"/>
      <c r="AB197" s="73">
        <f>IFERROR($E197*SUMIF(DAILYLOG!X$27:X$1500,$C197,DAILYLOG!Y$27:Y$1500),0)</f>
        <v>30</v>
      </c>
      <c r="AC197" s="73"/>
      <c r="AD197" s="73"/>
      <c r="AE197" s="73">
        <f>IFERROR($E197*SUMIF(DAILYLOG!AA$27:AA$1500,$C197,DAILYLOG!AB$27:AB$1500),0)</f>
        <v>68</v>
      </c>
      <c r="AF197" s="73"/>
      <c r="AG197" s="73"/>
      <c r="AH197" s="73">
        <f>IFERROR($E197*SUMIF(DAILYLOG!AD$27:AD$1500,$C197,DAILYLOG!AE$27:AE$1500),0)</f>
        <v>34</v>
      </c>
      <c r="AI197" s="73"/>
      <c r="AJ197" s="73"/>
      <c r="AK197" s="73">
        <f>IFERROR($E197*SUMIF(DAILYLOG!AG$27:AG$1500,$C197,DAILYLOG!AH$27:AH$1500),0)</f>
        <v>45</v>
      </c>
      <c r="AL197" s="73"/>
      <c r="AM197" s="73"/>
      <c r="AN197" s="73">
        <f>IFERROR($E197*SUMIF(DAILYLOG!AJ$27:AJ$1500,$C197,DAILYLOG!AK$27:AK$1500),0)</f>
        <v>30</v>
      </c>
      <c r="AO197" s="73"/>
      <c r="AP197" s="73"/>
      <c r="AQ197" s="73">
        <f>IFERROR($E197*SUMIF(DAILYLOG!AM$27:AM$1500,$C197,DAILYLOG!AN$27:AN$1500),0)</f>
        <v>46</v>
      </c>
      <c r="AR197" s="73"/>
      <c r="AS197" s="73"/>
      <c r="AT197" s="73">
        <f>IFERROR($E197*SUMIF(DAILYLOG!AP$27:AP$1500,$C197,DAILYLOG!AQ$27:AQ$1500),0)</f>
        <v>2</v>
      </c>
      <c r="AU197" s="73"/>
      <c r="AV197" s="73"/>
      <c r="AW197" s="73">
        <f>IFERROR($E197*SUMIF(DAILYLOG!AS$27:AS$1500,$C197,DAILYLOG!AT$27:AT$1500),0)</f>
        <v>33</v>
      </c>
      <c r="AX197" s="73"/>
      <c r="AY197" s="73"/>
      <c r="AZ197" s="73">
        <f>IFERROR($E197*SUMIF(DAILYLOG!AV$27:AV$1500,$C197,DAILYLOG!AW$27:AW$1500),0)</f>
        <v>36</v>
      </c>
      <c r="BA197" s="73"/>
      <c r="BB197" s="73"/>
      <c r="BC197" s="73">
        <f>IFERROR($E197*SUMIF(DAILYLOG!AY$27:AY$1500,$C197,DAILYLOG!AZ$27:AZ$1500),0)</f>
        <v>32</v>
      </c>
      <c r="BD197" s="73"/>
      <c r="BE197" s="73"/>
      <c r="BF197" s="73">
        <f>IFERROR($E197*SUMIF(DAILYLOG!BB$27:BB$1500,$C197,DAILYLOG!BC$27:BC$1500),0)</f>
        <v>37</v>
      </c>
      <c r="BG197" s="73"/>
      <c r="BH197" s="73"/>
      <c r="BI197" s="73">
        <f>IFERROR($E197*SUMIF(DAILYLOG!BE$27:BE$1500,$C197,DAILYLOG!BF$27:BF$1500),0)</f>
        <v>30</v>
      </c>
      <c r="BJ197" s="73"/>
      <c r="BK197" s="73"/>
      <c r="BL197" s="73">
        <f>IFERROR($E197*SUMIF(DAILYLOG!BH$27:BH$1500,$C197,DAILYLOG!BI$27:BI$1500),0)</f>
        <v>5</v>
      </c>
      <c r="BM197" s="73"/>
      <c r="BN197" s="73"/>
      <c r="BO197" s="73">
        <f>IFERROR($E197*SUMIF(DAILYLOG!BK$27:BK$1500,$C197,DAILYLOG!BL$27:BL$1500),0)</f>
        <v>25</v>
      </c>
      <c r="BP197" s="73"/>
      <c r="BQ197" s="73"/>
      <c r="BR197" s="73">
        <f>IFERROR($E197*SUMIF(DAILYLOG!BN$27:BN$1500,$C197,DAILYLOG!BO$27:BO$1500),0)</f>
        <v>21</v>
      </c>
      <c r="BS197" s="73"/>
      <c r="BT197" s="73"/>
      <c r="BU197" s="73">
        <f>IFERROR($E197*SUMIF(DAILYLOG!BQ$27:BQ$1500,$C197,DAILYLOG!BR$27:BR$1500),0)</f>
        <v>12</v>
      </c>
      <c r="BV197" s="73"/>
      <c r="BW197" s="73"/>
      <c r="BX197" s="73">
        <f>IFERROR($E197*SUMIF(DAILYLOG!BT$27:BT$1500,$C197,DAILYLOG!BU$27:BU$1500),0)</f>
        <v>32</v>
      </c>
      <c r="BY197" s="73"/>
      <c r="BZ197" s="73"/>
      <c r="CA197" s="73">
        <f>IFERROR($E197*SUMIF(DAILYLOG!BW$27:BW$1500,$C197,DAILYLOG!BX$27:BX$1500),0)</f>
        <v>32</v>
      </c>
      <c r="CB197" s="73"/>
      <c r="CC197" s="73"/>
      <c r="CD197" s="73">
        <f>IFERROR($E197*SUMIF(DAILYLOG!BZ$27:BZ$1500,$C197,DAILYLOG!CA$27:CA$1500),0)</f>
        <v>0</v>
      </c>
      <c r="CE197" s="73"/>
      <c r="CF197" s="73"/>
      <c r="CG197" s="73">
        <f>IFERROR($E197*SUMIF(DAILYLOG!CC$27:CC$1500,$C197,DAILYLOG!CD$27:CD$1500),0)</f>
        <v>0</v>
      </c>
      <c r="CH197" s="73"/>
      <c r="CI197" s="73"/>
      <c r="CJ197" s="73">
        <f>IFERROR($E197*SUMIF(DAILYLOG!CF$27:CF$1500,$C197,DAILYLOG!CG$27:CG$1500),0)</f>
        <v>0</v>
      </c>
      <c r="CK197" s="73"/>
      <c r="CL197" s="73"/>
      <c r="CM197" s="73">
        <f>IFERROR($E197*SUMIF(DAILYLOG!CI$27:CI$1500,$C197,DAILYLOG!CJ$27:CJ$1500),0)</f>
        <v>0</v>
      </c>
      <c r="CN197" s="73"/>
      <c r="CO197" s="73"/>
      <c r="CP197" s="73">
        <f>IFERROR($E197*SUMIF(DAILYLOG!CL$27:CL$1500,$C197,DAILYLOG!CM$27:CM$1500),0)</f>
        <v>0</v>
      </c>
      <c r="CQ197" s="73"/>
      <c r="CR197" s="73"/>
      <c r="CS197" s="73">
        <f>IFERROR($E197*SUMIF(DAILYLOG!CO$27:CO$1500,$C197,DAILYLOG!CP$27:CP$1500),0)</f>
        <v>0</v>
      </c>
      <c r="CT197" s="14"/>
    </row>
    <row r="198" spans="2:98" ht="16.5" customHeight="1" outlineLevel="1">
      <c r="B198" s="13"/>
      <c r="C198" s="27" t="s">
        <v>612</v>
      </c>
      <c r="D198" s="28" t="s">
        <v>8</v>
      </c>
      <c r="E198" s="65">
        <v>1</v>
      </c>
      <c r="F198" s="46">
        <f t="shared" si="16"/>
        <v>101</v>
      </c>
      <c r="G198" s="73">
        <f>IFERROR($E198*SUMIF(DAILYLOG!C$27:C$1500,$C198,DAILYLOG!D$27:D$1500),0)</f>
        <v>0</v>
      </c>
      <c r="H198" s="73"/>
      <c r="I198" s="73"/>
      <c r="J198" s="73">
        <f>IFERROR($E198*SUMIF(DAILYLOG!F$27:F$1500,$C198,DAILYLOG!G$27:G$1500),0)</f>
        <v>0</v>
      </c>
      <c r="K198" s="73"/>
      <c r="L198" s="73"/>
      <c r="M198" s="73">
        <f>IFERROR($E198*SUMIF(DAILYLOG!I$27:I$1500,$C198,DAILYLOG!J$27:J$1500),0)</f>
        <v>0</v>
      </c>
      <c r="N198" s="73"/>
      <c r="O198" s="73"/>
      <c r="P198" s="73">
        <f>IFERROR($E198*SUMIF(DAILYLOG!L$27:L$1500,$C198,DAILYLOG!M$27:M$1500),0)</f>
        <v>0</v>
      </c>
      <c r="Q198" s="73"/>
      <c r="R198" s="73"/>
      <c r="S198" s="73">
        <f>IFERROR($E198*SUMIF(DAILYLOG!O$27:O$1500,$C198,DAILYLOG!P$27:P$1500),0)</f>
        <v>0</v>
      </c>
      <c r="T198" s="73"/>
      <c r="U198" s="73"/>
      <c r="V198" s="73">
        <f>IFERROR($E198*SUMIF(DAILYLOG!R$27:R$1500,$C198,DAILYLOG!S$27:S$1500),0)</f>
        <v>64</v>
      </c>
      <c r="W198" s="73"/>
      <c r="X198" s="73"/>
      <c r="Y198" s="73">
        <f>IFERROR($E198*SUMIF(DAILYLOG!U$27:U$1500,$C198,DAILYLOG!V$27:V$1500),0)</f>
        <v>0</v>
      </c>
      <c r="Z198" s="73"/>
      <c r="AA198" s="73"/>
      <c r="AB198" s="73">
        <f>IFERROR($E198*SUMIF(DAILYLOG!X$27:X$1500,$C198,DAILYLOG!Y$27:Y$1500),0)</f>
        <v>0</v>
      </c>
      <c r="AC198" s="73"/>
      <c r="AD198" s="73"/>
      <c r="AE198" s="73">
        <f>IFERROR($E198*SUMIF(DAILYLOG!AA$27:AA$1500,$C198,DAILYLOG!AB$27:AB$1500),0)</f>
        <v>0</v>
      </c>
      <c r="AF198" s="73"/>
      <c r="AG198" s="73"/>
      <c r="AH198" s="73">
        <f>IFERROR($E198*SUMIF(DAILYLOG!AD$27:AD$1500,$C198,DAILYLOG!AE$27:AE$1500),0)</f>
        <v>0</v>
      </c>
      <c r="AI198" s="73"/>
      <c r="AJ198" s="73"/>
      <c r="AK198" s="73">
        <f>IFERROR($E198*SUMIF(DAILYLOG!AG$27:AG$1500,$C198,DAILYLOG!AH$27:AH$1500),0)</f>
        <v>0</v>
      </c>
      <c r="AL198" s="73"/>
      <c r="AM198" s="73"/>
      <c r="AN198" s="73">
        <f>IFERROR($E198*SUMIF(DAILYLOG!AJ$27:AJ$1500,$C198,DAILYLOG!AK$27:AK$1500),0)</f>
        <v>0</v>
      </c>
      <c r="AO198" s="73"/>
      <c r="AP198" s="73"/>
      <c r="AQ198" s="73">
        <f>IFERROR($E198*SUMIF(DAILYLOG!AM$27:AM$1500,$C198,DAILYLOG!AN$27:AN$1500),0)</f>
        <v>0</v>
      </c>
      <c r="AR198" s="73"/>
      <c r="AS198" s="73"/>
      <c r="AT198" s="73">
        <f>IFERROR($E198*SUMIF(DAILYLOG!AP$27:AP$1500,$C198,DAILYLOG!AQ$27:AQ$1500),0)</f>
        <v>0</v>
      </c>
      <c r="AU198" s="73"/>
      <c r="AV198" s="73"/>
      <c r="AW198" s="73">
        <f>IFERROR($E198*SUMIF(DAILYLOG!AS$27:AS$1500,$C198,DAILYLOG!AT$27:AT$1500),0)</f>
        <v>0</v>
      </c>
      <c r="AX198" s="73"/>
      <c r="AY198" s="73"/>
      <c r="AZ198" s="73">
        <f>IFERROR($E198*SUMIF(DAILYLOG!AV$27:AV$1500,$C198,DAILYLOG!AW$27:AW$1500),0)</f>
        <v>0</v>
      </c>
      <c r="BA198" s="73"/>
      <c r="BB198" s="73"/>
      <c r="BC198" s="73">
        <f>IFERROR($E198*SUMIF(DAILYLOG!AY$27:AY$1500,$C198,DAILYLOG!AZ$27:AZ$1500),0)</f>
        <v>0</v>
      </c>
      <c r="BD198" s="73"/>
      <c r="BE198" s="73"/>
      <c r="BF198" s="73">
        <f>IFERROR($E198*SUMIF(DAILYLOG!BB$27:BB$1500,$C198,DAILYLOG!BC$27:BC$1500),0)</f>
        <v>0</v>
      </c>
      <c r="BG198" s="73"/>
      <c r="BH198" s="73"/>
      <c r="BI198" s="73">
        <f>IFERROR($E198*SUMIF(DAILYLOG!BE$27:BE$1500,$C198,DAILYLOG!BF$27:BF$1500),0)</f>
        <v>0</v>
      </c>
      <c r="BJ198" s="73"/>
      <c r="BK198" s="73"/>
      <c r="BL198" s="73">
        <f>IFERROR($E198*SUMIF(DAILYLOG!BH$27:BH$1500,$C198,DAILYLOG!BI$27:BI$1500),0)</f>
        <v>37</v>
      </c>
      <c r="BM198" s="73"/>
      <c r="BN198" s="73"/>
      <c r="BO198" s="73">
        <f>IFERROR($E198*SUMIF(DAILYLOG!BK$27:BK$1500,$C198,DAILYLOG!BL$27:BL$1500),0)</f>
        <v>0</v>
      </c>
      <c r="BP198" s="73"/>
      <c r="BQ198" s="73"/>
      <c r="BR198" s="73">
        <f>IFERROR($E198*SUMIF(DAILYLOG!BN$27:BN$1500,$C198,DAILYLOG!BO$27:BO$1500),0)</f>
        <v>0</v>
      </c>
      <c r="BS198" s="73"/>
      <c r="BT198" s="73"/>
      <c r="BU198" s="73">
        <f>IFERROR($E198*SUMIF(DAILYLOG!BQ$27:BQ$1500,$C198,DAILYLOG!BR$27:BR$1500),0)</f>
        <v>0</v>
      </c>
      <c r="BV198" s="73"/>
      <c r="BW198" s="73"/>
      <c r="BX198" s="73">
        <f>IFERROR($E198*SUMIF(DAILYLOG!BT$27:BT$1500,$C198,DAILYLOG!BU$27:BU$1500),0)</f>
        <v>0</v>
      </c>
      <c r="BY198" s="73"/>
      <c r="BZ198" s="73"/>
      <c r="CA198" s="73">
        <f>IFERROR($E198*SUMIF(DAILYLOG!BW$27:BW$1500,$C198,DAILYLOG!BX$27:BX$1500),0)</f>
        <v>0</v>
      </c>
      <c r="CB198" s="73"/>
      <c r="CC198" s="73"/>
      <c r="CD198" s="73">
        <f>IFERROR($E198*SUMIF(DAILYLOG!BZ$27:BZ$1500,$C198,DAILYLOG!CA$27:CA$1500),0)</f>
        <v>0</v>
      </c>
      <c r="CE198" s="73"/>
      <c r="CF198" s="73"/>
      <c r="CG198" s="73">
        <f>IFERROR($E198*SUMIF(DAILYLOG!CC$27:CC$1500,$C198,DAILYLOG!CD$27:CD$1500),0)</f>
        <v>0</v>
      </c>
      <c r="CH198" s="73"/>
      <c r="CI198" s="73"/>
      <c r="CJ198" s="73">
        <f>IFERROR($E198*SUMIF(DAILYLOG!CF$27:CF$1500,$C198,DAILYLOG!CG$27:CG$1500),0)</f>
        <v>0</v>
      </c>
      <c r="CK198" s="73"/>
      <c r="CL198" s="73"/>
      <c r="CM198" s="73">
        <f>IFERROR($E198*SUMIF(DAILYLOG!CI$27:CI$1500,$C198,DAILYLOG!CJ$27:CJ$1500),0)</f>
        <v>0</v>
      </c>
      <c r="CN198" s="73"/>
      <c r="CO198" s="73"/>
      <c r="CP198" s="73">
        <f>IFERROR($E198*SUMIF(DAILYLOG!CL$27:CL$1500,$C198,DAILYLOG!CM$27:CM$1500),0)</f>
        <v>0</v>
      </c>
      <c r="CQ198" s="73"/>
      <c r="CR198" s="73"/>
      <c r="CS198" s="73">
        <f>IFERROR($E198*SUMIF(DAILYLOG!CO$27:CO$1500,$C198,DAILYLOG!CP$27:CP$1500),0)</f>
        <v>0</v>
      </c>
      <c r="CT198" s="14"/>
    </row>
    <row r="199" spans="2:98" ht="16.5" customHeight="1" outlineLevel="1">
      <c r="B199" s="13"/>
      <c r="C199" s="27" t="s">
        <v>616</v>
      </c>
      <c r="D199" s="28" t="s">
        <v>8</v>
      </c>
      <c r="E199" s="65">
        <v>1</v>
      </c>
      <c r="F199" s="46">
        <f t="shared" si="16"/>
        <v>0</v>
      </c>
      <c r="G199" s="73">
        <f>IFERROR($E199*SUMIF(DAILYLOG!C$27:C$1500,$C199,DAILYLOG!D$27:D$1500),0)</f>
        <v>0</v>
      </c>
      <c r="H199" s="73"/>
      <c r="I199" s="73"/>
      <c r="J199" s="73">
        <f>IFERROR($E199*SUMIF(DAILYLOG!F$27:F$1500,$C199,DAILYLOG!G$27:G$1500),0)</f>
        <v>0</v>
      </c>
      <c r="K199" s="73"/>
      <c r="L199" s="73"/>
      <c r="M199" s="73">
        <f>IFERROR($E199*SUMIF(DAILYLOG!I$27:I$1500,$C199,DAILYLOG!J$27:J$1500),0)</f>
        <v>0</v>
      </c>
      <c r="N199" s="73"/>
      <c r="O199" s="73"/>
      <c r="P199" s="73">
        <f>IFERROR($E199*SUMIF(DAILYLOG!L$27:L$1500,$C199,DAILYLOG!M$27:M$1500),0)</f>
        <v>0</v>
      </c>
      <c r="Q199" s="73"/>
      <c r="R199" s="73"/>
      <c r="S199" s="73">
        <f>IFERROR($E199*SUMIF(DAILYLOG!O$27:O$1500,$C199,DAILYLOG!P$27:P$1500),0)</f>
        <v>0</v>
      </c>
      <c r="T199" s="73"/>
      <c r="U199" s="73"/>
      <c r="V199" s="73">
        <f>IFERROR($E199*SUMIF(DAILYLOG!R$27:R$1500,$C199,DAILYLOG!S$27:S$1500),0)</f>
        <v>0</v>
      </c>
      <c r="W199" s="73"/>
      <c r="X199" s="73"/>
      <c r="Y199" s="73">
        <f>IFERROR($E199*SUMIF(DAILYLOG!U$27:U$1500,$C199,DAILYLOG!V$27:V$1500),0)</f>
        <v>0</v>
      </c>
      <c r="Z199" s="73"/>
      <c r="AA199" s="73"/>
      <c r="AB199" s="73">
        <f>IFERROR($E199*SUMIF(DAILYLOG!X$27:X$1500,$C199,DAILYLOG!Y$27:Y$1500),0)</f>
        <v>0</v>
      </c>
      <c r="AC199" s="73"/>
      <c r="AD199" s="73"/>
      <c r="AE199" s="73">
        <f>IFERROR($E199*SUMIF(DAILYLOG!AA$27:AA$1500,$C199,DAILYLOG!AB$27:AB$1500),0)</f>
        <v>0</v>
      </c>
      <c r="AF199" s="73"/>
      <c r="AG199" s="73"/>
      <c r="AH199" s="73">
        <f>IFERROR($E199*SUMIF(DAILYLOG!AD$27:AD$1500,$C199,DAILYLOG!AE$27:AE$1500),0)</f>
        <v>0</v>
      </c>
      <c r="AI199" s="73"/>
      <c r="AJ199" s="73"/>
      <c r="AK199" s="73">
        <f>IFERROR($E199*SUMIF(DAILYLOG!AG$27:AG$1500,$C199,DAILYLOG!AH$27:AH$1500),0)</f>
        <v>0</v>
      </c>
      <c r="AL199" s="73"/>
      <c r="AM199" s="73"/>
      <c r="AN199" s="73">
        <f>IFERROR($E199*SUMIF(DAILYLOG!AJ$27:AJ$1500,$C199,DAILYLOG!AK$27:AK$1500),0)</f>
        <v>0</v>
      </c>
      <c r="AO199" s="73"/>
      <c r="AP199" s="73"/>
      <c r="AQ199" s="73">
        <f>IFERROR($E199*SUMIF(DAILYLOG!AM$27:AM$1500,$C199,DAILYLOG!AN$27:AN$1500),0)</f>
        <v>0</v>
      </c>
      <c r="AR199" s="73"/>
      <c r="AS199" s="73"/>
      <c r="AT199" s="73">
        <f>IFERROR($E199*SUMIF(DAILYLOG!AP$27:AP$1500,$C199,DAILYLOG!AQ$27:AQ$1500),0)</f>
        <v>0</v>
      </c>
      <c r="AU199" s="73"/>
      <c r="AV199" s="73"/>
      <c r="AW199" s="73">
        <f>IFERROR($E199*SUMIF(DAILYLOG!AS$27:AS$1500,$C199,DAILYLOG!AT$27:AT$1500),0)</f>
        <v>0</v>
      </c>
      <c r="AX199" s="73"/>
      <c r="AY199" s="73"/>
      <c r="AZ199" s="73">
        <f>IFERROR($E199*SUMIF(DAILYLOG!AV$27:AV$1500,$C199,DAILYLOG!AW$27:AW$1500),0)</f>
        <v>0</v>
      </c>
      <c r="BA199" s="73"/>
      <c r="BB199" s="73"/>
      <c r="BC199" s="73">
        <f>IFERROR($E199*SUMIF(DAILYLOG!AY$27:AY$1500,$C199,DAILYLOG!AZ$27:AZ$1500),0)</f>
        <v>0</v>
      </c>
      <c r="BD199" s="73"/>
      <c r="BE199" s="73"/>
      <c r="BF199" s="73">
        <f>IFERROR($E199*SUMIF(DAILYLOG!BB$27:BB$1500,$C199,DAILYLOG!BC$27:BC$1500),0)</f>
        <v>0</v>
      </c>
      <c r="BG199" s="73"/>
      <c r="BH199" s="73"/>
      <c r="BI199" s="73">
        <f>IFERROR($E199*SUMIF(DAILYLOG!BE$27:BE$1500,$C199,DAILYLOG!BF$27:BF$1500),0)</f>
        <v>0</v>
      </c>
      <c r="BJ199" s="73"/>
      <c r="BK199" s="73"/>
      <c r="BL199" s="73">
        <f>IFERROR($E199*SUMIF(DAILYLOG!BH$27:BH$1500,$C199,DAILYLOG!BI$27:BI$1500),0)</f>
        <v>0</v>
      </c>
      <c r="BM199" s="73"/>
      <c r="BN199" s="73"/>
      <c r="BO199" s="73">
        <f>IFERROR($E199*SUMIF(DAILYLOG!BK$27:BK$1500,$C199,DAILYLOG!BL$27:BL$1500),0)</f>
        <v>0</v>
      </c>
      <c r="BP199" s="73"/>
      <c r="BQ199" s="73"/>
      <c r="BR199" s="73">
        <f>IFERROR($E199*SUMIF(DAILYLOG!BN$27:BN$1500,$C199,DAILYLOG!BO$27:BO$1500),0)</f>
        <v>0</v>
      </c>
      <c r="BS199" s="73"/>
      <c r="BT199" s="73"/>
      <c r="BU199" s="73">
        <f>IFERROR($E199*SUMIF(DAILYLOG!BQ$27:BQ$1500,$C199,DAILYLOG!BR$27:BR$1500),0)</f>
        <v>0</v>
      </c>
      <c r="BV199" s="73"/>
      <c r="BW199" s="73"/>
      <c r="BX199" s="73">
        <f>IFERROR($E199*SUMIF(DAILYLOG!BT$27:BT$1500,$C199,DAILYLOG!BU$27:BU$1500),0)</f>
        <v>0</v>
      </c>
      <c r="BY199" s="73"/>
      <c r="BZ199" s="73"/>
      <c r="CA199" s="73">
        <f>IFERROR($E199*SUMIF(DAILYLOG!BW$27:BW$1500,$C199,DAILYLOG!BX$27:BX$1500),0)</f>
        <v>0</v>
      </c>
      <c r="CB199" s="73"/>
      <c r="CC199" s="73"/>
      <c r="CD199" s="73">
        <f>IFERROR($E199*SUMIF(DAILYLOG!BZ$27:BZ$1500,$C199,DAILYLOG!CA$27:CA$1500),0)</f>
        <v>0</v>
      </c>
      <c r="CE199" s="73"/>
      <c r="CF199" s="73"/>
      <c r="CG199" s="73">
        <f>IFERROR($E199*SUMIF(DAILYLOG!CC$27:CC$1500,$C199,DAILYLOG!CD$27:CD$1500),0)</f>
        <v>0</v>
      </c>
      <c r="CH199" s="73"/>
      <c r="CI199" s="73"/>
      <c r="CJ199" s="73">
        <f>IFERROR($E199*SUMIF(DAILYLOG!CF$27:CF$1500,$C199,DAILYLOG!CG$27:CG$1500),0)</f>
        <v>0</v>
      </c>
      <c r="CK199" s="73"/>
      <c r="CL199" s="73"/>
      <c r="CM199" s="73">
        <f>IFERROR($E199*SUMIF(DAILYLOG!CI$27:CI$1500,$C199,DAILYLOG!CJ$27:CJ$1500),0)</f>
        <v>0</v>
      </c>
      <c r="CN199" s="73"/>
      <c r="CO199" s="73"/>
      <c r="CP199" s="73">
        <f>IFERROR($E199*SUMIF(DAILYLOG!CL$27:CL$1500,$C199,DAILYLOG!CM$27:CM$1500),0)</f>
        <v>0</v>
      </c>
      <c r="CQ199" s="73"/>
      <c r="CR199" s="73"/>
      <c r="CS199" s="73">
        <f>IFERROR($E199*SUMIF(DAILYLOG!CO$27:CO$1500,$C199,DAILYLOG!CP$27:CP$1500),0)</f>
        <v>0</v>
      </c>
      <c r="CT199" s="14"/>
    </row>
    <row r="200" spans="2:98" ht="16.5" customHeight="1" outlineLevel="1">
      <c r="B200" s="13"/>
      <c r="C200" s="27" t="s">
        <v>603</v>
      </c>
      <c r="D200" s="28" t="s">
        <v>8</v>
      </c>
      <c r="E200" s="65">
        <v>1</v>
      </c>
      <c r="F200" s="46">
        <f t="shared" si="16"/>
        <v>2100</v>
      </c>
      <c r="G200" s="73">
        <f>IFERROR($E200*SUMIF(DAILYLOG!C$27:C$1500,$C200,DAILYLOG!D$27:D$1500),0)</f>
        <v>80</v>
      </c>
      <c r="H200" s="73"/>
      <c r="I200" s="73"/>
      <c r="J200" s="73">
        <f>IFERROR($E200*SUMIF(DAILYLOG!F$27:F$1500,$C200,DAILYLOG!G$27:G$1500),0)</f>
        <v>111</v>
      </c>
      <c r="K200" s="73"/>
      <c r="L200" s="73"/>
      <c r="M200" s="73">
        <f>IFERROR($E200*SUMIF(DAILYLOG!I$27:I$1500,$C200,DAILYLOG!J$27:J$1500),0)</f>
        <v>105</v>
      </c>
      <c r="N200" s="73"/>
      <c r="O200" s="73"/>
      <c r="P200" s="73">
        <f>IFERROR($E200*SUMIF(DAILYLOG!L$27:L$1500,$C200,DAILYLOG!M$27:M$1500),0)</f>
        <v>41</v>
      </c>
      <c r="Q200" s="73"/>
      <c r="R200" s="73"/>
      <c r="S200" s="73">
        <f>IFERROR($E200*SUMIF(DAILYLOG!O$27:O$1500,$C200,DAILYLOG!P$27:P$1500),0)</f>
        <v>85</v>
      </c>
      <c r="T200" s="73"/>
      <c r="U200" s="73"/>
      <c r="V200" s="73">
        <f>IFERROR($E200*SUMIF(DAILYLOG!R$27:R$1500,$C200,DAILYLOG!S$27:S$1500),0)</f>
        <v>49</v>
      </c>
      <c r="W200" s="73"/>
      <c r="X200" s="73"/>
      <c r="Y200" s="73">
        <f>IFERROR($E200*SUMIF(DAILYLOG!U$27:U$1500,$C200,DAILYLOG!V$27:V$1500),0)</f>
        <v>45</v>
      </c>
      <c r="Z200" s="73"/>
      <c r="AA200" s="73"/>
      <c r="AB200" s="73">
        <f>IFERROR($E200*SUMIF(DAILYLOG!X$27:X$1500,$C200,DAILYLOG!Y$27:Y$1500),0)</f>
        <v>126</v>
      </c>
      <c r="AC200" s="73"/>
      <c r="AD200" s="73"/>
      <c r="AE200" s="73">
        <f>IFERROR($E200*SUMIF(DAILYLOG!AA$27:AA$1500,$C200,DAILYLOG!AB$27:AB$1500),0)</f>
        <v>105</v>
      </c>
      <c r="AF200" s="73"/>
      <c r="AG200" s="73"/>
      <c r="AH200" s="73">
        <f>IFERROR($E200*SUMIF(DAILYLOG!AD$27:AD$1500,$C200,DAILYLOG!AE$27:AE$1500),0)</f>
        <v>180</v>
      </c>
      <c r="AI200" s="73"/>
      <c r="AJ200" s="73"/>
      <c r="AK200" s="73">
        <f>IFERROR($E200*SUMIF(DAILYLOG!AG$27:AG$1500,$C200,DAILYLOG!AH$27:AH$1500),0)</f>
        <v>108</v>
      </c>
      <c r="AL200" s="73"/>
      <c r="AM200" s="73"/>
      <c r="AN200" s="73">
        <f>IFERROR($E200*SUMIF(DAILYLOG!AJ$27:AJ$1500,$C200,DAILYLOG!AK$27:AK$1500),0)</f>
        <v>132</v>
      </c>
      <c r="AO200" s="73"/>
      <c r="AP200" s="73"/>
      <c r="AQ200" s="73">
        <f>IFERROR($E200*SUMIF(DAILYLOG!AM$27:AM$1500,$C200,DAILYLOG!AN$27:AN$1500),0)</f>
        <v>57</v>
      </c>
      <c r="AR200" s="73"/>
      <c r="AS200" s="73"/>
      <c r="AT200" s="73">
        <f>IFERROR($E200*SUMIF(DAILYLOG!AP$27:AP$1500,$C200,DAILYLOG!AQ$27:AQ$1500),0)</f>
        <v>29</v>
      </c>
      <c r="AU200" s="73"/>
      <c r="AV200" s="73"/>
      <c r="AW200" s="73">
        <f>IFERROR($E200*SUMIF(DAILYLOG!AS$27:AS$1500,$C200,DAILYLOG!AT$27:AT$1500),0)</f>
        <v>56</v>
      </c>
      <c r="AX200" s="73"/>
      <c r="AY200" s="73"/>
      <c r="AZ200" s="73">
        <f>IFERROR($E200*SUMIF(DAILYLOG!AV$27:AV$1500,$C200,DAILYLOG!AW$27:AW$1500),0)</f>
        <v>108</v>
      </c>
      <c r="BA200" s="73"/>
      <c r="BB200" s="73"/>
      <c r="BC200" s="73">
        <f>IFERROR($E200*SUMIF(DAILYLOG!AY$27:AY$1500,$C200,DAILYLOG!AZ$27:AZ$1500),0)</f>
        <v>117</v>
      </c>
      <c r="BD200" s="73"/>
      <c r="BE200" s="73"/>
      <c r="BF200" s="73">
        <f>IFERROR($E200*SUMIF(DAILYLOG!BB$27:BB$1500,$C200,DAILYLOG!BC$27:BC$1500),0)</f>
        <v>37</v>
      </c>
      <c r="BG200" s="73"/>
      <c r="BH200" s="73"/>
      <c r="BI200" s="73">
        <f>IFERROR($E200*SUMIF(DAILYLOG!BE$27:BE$1500,$C200,DAILYLOG!BF$27:BF$1500),0)</f>
        <v>60</v>
      </c>
      <c r="BJ200" s="73"/>
      <c r="BK200" s="73"/>
      <c r="BL200" s="73">
        <f>IFERROR($E200*SUMIF(DAILYLOG!BH$27:BH$1500,$C200,DAILYLOG!BI$27:BI$1500),0)</f>
        <v>55</v>
      </c>
      <c r="BM200" s="73"/>
      <c r="BN200" s="73"/>
      <c r="BO200" s="73">
        <f>IFERROR($E200*SUMIF(DAILYLOG!BK$27:BK$1500,$C200,DAILYLOG!BL$27:BL$1500),0)</f>
        <v>35</v>
      </c>
      <c r="BP200" s="73"/>
      <c r="BQ200" s="73"/>
      <c r="BR200" s="73">
        <f>IFERROR($E200*SUMIF(DAILYLOG!BN$27:BN$1500,$C200,DAILYLOG!BO$27:BO$1500),0)</f>
        <v>92</v>
      </c>
      <c r="BS200" s="73"/>
      <c r="BT200" s="73"/>
      <c r="BU200" s="73">
        <f>IFERROR($E200*SUMIF(DAILYLOG!BQ$27:BQ$1500,$C200,DAILYLOG!BR$27:BR$1500),0)</f>
        <v>92</v>
      </c>
      <c r="BV200" s="73"/>
      <c r="BW200" s="73"/>
      <c r="BX200" s="73">
        <f>IFERROR($E200*SUMIF(DAILYLOG!BT$27:BT$1500,$C200,DAILYLOG!BU$27:BU$1500),0)</f>
        <v>117</v>
      </c>
      <c r="BY200" s="73"/>
      <c r="BZ200" s="73"/>
      <c r="CA200" s="73">
        <f>IFERROR($E200*SUMIF(DAILYLOG!BW$27:BW$1500,$C200,DAILYLOG!BX$27:BX$1500),0)</f>
        <v>78</v>
      </c>
      <c r="CB200" s="73"/>
      <c r="CC200" s="73"/>
      <c r="CD200" s="73">
        <f>IFERROR($E200*SUMIF(DAILYLOG!BZ$27:BZ$1500,$C200,DAILYLOG!CA$27:CA$1500),0)</f>
        <v>0</v>
      </c>
      <c r="CE200" s="73"/>
      <c r="CF200" s="73"/>
      <c r="CG200" s="73">
        <f>IFERROR($E200*SUMIF(DAILYLOG!CC$27:CC$1500,$C200,DAILYLOG!CD$27:CD$1500),0)</f>
        <v>0</v>
      </c>
      <c r="CH200" s="73"/>
      <c r="CI200" s="73"/>
      <c r="CJ200" s="73">
        <f>IFERROR($E200*SUMIF(DAILYLOG!CF$27:CF$1500,$C200,DAILYLOG!CG$27:CG$1500),0)</f>
        <v>0</v>
      </c>
      <c r="CK200" s="73"/>
      <c r="CL200" s="73"/>
      <c r="CM200" s="73">
        <f>IFERROR($E200*SUMIF(DAILYLOG!CI$27:CI$1500,$C200,DAILYLOG!CJ$27:CJ$1500),0)</f>
        <v>0</v>
      </c>
      <c r="CN200" s="73"/>
      <c r="CO200" s="73"/>
      <c r="CP200" s="73">
        <f>IFERROR($E200*SUMIF(DAILYLOG!CL$27:CL$1500,$C200,DAILYLOG!CM$27:CM$1500),0)</f>
        <v>0</v>
      </c>
      <c r="CQ200" s="73"/>
      <c r="CR200" s="73"/>
      <c r="CS200" s="73">
        <f>IFERROR($E200*SUMIF(DAILYLOG!CO$27:CO$1500,$C200,DAILYLOG!CP$27:CP$1500),0)</f>
        <v>0</v>
      </c>
      <c r="CT200" s="14"/>
    </row>
    <row r="201" spans="2:98" ht="16.5" customHeight="1" outlineLevel="1">
      <c r="B201" s="13"/>
      <c r="C201" s="27" t="s">
        <v>606</v>
      </c>
      <c r="D201" s="28" t="s">
        <v>8</v>
      </c>
      <c r="E201" s="65">
        <v>1</v>
      </c>
      <c r="F201" s="46">
        <f t="shared" si="16"/>
        <v>712</v>
      </c>
      <c r="G201" s="73">
        <f>IFERROR($E201*SUMIF(DAILYLOG!C$27:C$1500,$C201,DAILYLOG!D$27:D$1500),0)</f>
        <v>23</v>
      </c>
      <c r="H201" s="73"/>
      <c r="I201" s="73"/>
      <c r="J201" s="73">
        <f>IFERROR($E201*SUMIF(DAILYLOG!F$27:F$1500,$C201,DAILYLOG!G$27:G$1500),0)</f>
        <v>38</v>
      </c>
      <c r="K201" s="73"/>
      <c r="L201" s="73"/>
      <c r="M201" s="73">
        <f>IFERROR($E201*SUMIF(DAILYLOG!I$27:I$1500,$C201,DAILYLOG!J$27:J$1500),0)</f>
        <v>50</v>
      </c>
      <c r="N201" s="73"/>
      <c r="O201" s="73"/>
      <c r="P201" s="73">
        <f>IFERROR($E201*SUMIF(DAILYLOG!L$27:L$1500,$C201,DAILYLOG!M$27:M$1500),0)</f>
        <v>4</v>
      </c>
      <c r="Q201" s="73"/>
      <c r="R201" s="73"/>
      <c r="S201" s="73">
        <f>IFERROR($E201*SUMIF(DAILYLOG!O$27:O$1500,$C201,DAILYLOG!P$27:P$1500),0)</f>
        <v>14</v>
      </c>
      <c r="T201" s="73"/>
      <c r="U201" s="73"/>
      <c r="V201" s="73">
        <f>IFERROR($E201*SUMIF(DAILYLOG!R$27:R$1500,$C201,DAILYLOG!S$27:S$1500),0)</f>
        <v>12</v>
      </c>
      <c r="W201" s="73"/>
      <c r="X201" s="73"/>
      <c r="Y201" s="73">
        <f>IFERROR($E201*SUMIF(DAILYLOG!U$27:U$1500,$C201,DAILYLOG!V$27:V$1500),0)</f>
        <v>41</v>
      </c>
      <c r="Z201" s="73"/>
      <c r="AA201" s="73"/>
      <c r="AB201" s="73">
        <f>IFERROR($E201*SUMIF(DAILYLOG!X$27:X$1500,$C201,DAILYLOG!Y$27:Y$1500),0)</f>
        <v>24</v>
      </c>
      <c r="AC201" s="73"/>
      <c r="AD201" s="73"/>
      <c r="AE201" s="73">
        <f>IFERROR($E201*SUMIF(DAILYLOG!AA$27:AA$1500,$C201,DAILYLOG!AB$27:AB$1500),0)</f>
        <v>40</v>
      </c>
      <c r="AF201" s="73"/>
      <c r="AG201" s="73"/>
      <c r="AH201" s="73">
        <f>IFERROR($E201*SUMIF(DAILYLOG!AD$27:AD$1500,$C201,DAILYLOG!AE$27:AE$1500),0)</f>
        <v>27</v>
      </c>
      <c r="AI201" s="73"/>
      <c r="AJ201" s="73"/>
      <c r="AK201" s="73">
        <f>IFERROR($E201*SUMIF(DAILYLOG!AG$27:AG$1500,$C201,DAILYLOG!AH$27:AH$1500),0)</f>
        <v>33</v>
      </c>
      <c r="AL201" s="73"/>
      <c r="AM201" s="73"/>
      <c r="AN201" s="73">
        <f>IFERROR($E201*SUMIF(DAILYLOG!AJ$27:AJ$1500,$C201,DAILYLOG!AK$27:AK$1500),0)</f>
        <v>31</v>
      </c>
      <c r="AO201" s="73"/>
      <c r="AP201" s="73"/>
      <c r="AQ201" s="73">
        <f>IFERROR($E201*SUMIF(DAILYLOG!AM$27:AM$1500,$C201,DAILYLOG!AN$27:AN$1500),0)</f>
        <v>51</v>
      </c>
      <c r="AR201" s="73"/>
      <c r="AS201" s="73"/>
      <c r="AT201" s="73">
        <f>IFERROR($E201*SUMIF(DAILYLOG!AP$27:AP$1500,$C201,DAILYLOG!AQ$27:AQ$1500),0)</f>
        <v>12</v>
      </c>
      <c r="AU201" s="73"/>
      <c r="AV201" s="73"/>
      <c r="AW201" s="73">
        <f>IFERROR($E201*SUMIF(DAILYLOG!AS$27:AS$1500,$C201,DAILYLOG!AT$27:AT$1500),0)</f>
        <v>13</v>
      </c>
      <c r="AX201" s="73"/>
      <c r="AY201" s="73"/>
      <c r="AZ201" s="73">
        <f>IFERROR($E201*SUMIF(DAILYLOG!AV$27:AV$1500,$C201,DAILYLOG!AW$27:AW$1500),0)</f>
        <v>27</v>
      </c>
      <c r="BA201" s="73"/>
      <c r="BB201" s="73"/>
      <c r="BC201" s="73">
        <f>IFERROR($E201*SUMIF(DAILYLOG!AY$27:AY$1500,$C201,DAILYLOG!AZ$27:AZ$1500),0)</f>
        <v>81</v>
      </c>
      <c r="BD201" s="73"/>
      <c r="BE201" s="73"/>
      <c r="BF201" s="73">
        <f>IFERROR($E201*SUMIF(DAILYLOG!BB$27:BB$1500,$C201,DAILYLOG!BC$27:BC$1500),0)</f>
        <v>16</v>
      </c>
      <c r="BG201" s="73"/>
      <c r="BH201" s="73"/>
      <c r="BI201" s="73">
        <f>IFERROR($E201*SUMIF(DAILYLOG!BE$27:BE$1500,$C201,DAILYLOG!BF$27:BF$1500),0)</f>
        <v>21</v>
      </c>
      <c r="BJ201" s="73"/>
      <c r="BK201" s="73"/>
      <c r="BL201" s="73">
        <f>IFERROR($E201*SUMIF(DAILYLOG!BH$27:BH$1500,$C201,DAILYLOG!BI$27:BI$1500),0)</f>
        <v>4</v>
      </c>
      <c r="BM201" s="73"/>
      <c r="BN201" s="73"/>
      <c r="BO201" s="73">
        <f>IFERROR($E201*SUMIF(DAILYLOG!BK$27:BK$1500,$C201,DAILYLOG!BL$27:BL$1500),0)</f>
        <v>15</v>
      </c>
      <c r="BP201" s="73"/>
      <c r="BQ201" s="73"/>
      <c r="BR201" s="73">
        <f>IFERROR($E201*SUMIF(DAILYLOG!BN$27:BN$1500,$C201,DAILYLOG!BO$27:BO$1500),0)</f>
        <v>25</v>
      </c>
      <c r="BS201" s="73"/>
      <c r="BT201" s="73"/>
      <c r="BU201" s="73">
        <f>IFERROR($E201*SUMIF(DAILYLOG!BQ$27:BQ$1500,$C201,DAILYLOG!BR$27:BR$1500),0)</f>
        <v>10</v>
      </c>
      <c r="BV201" s="73"/>
      <c r="BW201" s="73"/>
      <c r="BX201" s="73">
        <f>IFERROR($E201*SUMIF(DAILYLOG!BT$27:BT$1500,$C201,DAILYLOG!BU$27:BU$1500),0)</f>
        <v>81</v>
      </c>
      <c r="BY201" s="73"/>
      <c r="BZ201" s="73"/>
      <c r="CA201" s="73">
        <f>IFERROR($E201*SUMIF(DAILYLOG!BW$27:BW$1500,$C201,DAILYLOG!BX$27:BX$1500),0)</f>
        <v>19</v>
      </c>
      <c r="CB201" s="73"/>
      <c r="CC201" s="73"/>
      <c r="CD201" s="73">
        <f>IFERROR($E201*SUMIF(DAILYLOG!BZ$27:BZ$1500,$C201,DAILYLOG!CA$27:CA$1500),0)</f>
        <v>0</v>
      </c>
      <c r="CE201" s="73"/>
      <c r="CF201" s="73"/>
      <c r="CG201" s="73">
        <f>IFERROR($E201*SUMIF(DAILYLOG!CC$27:CC$1500,$C201,DAILYLOG!CD$27:CD$1500),0)</f>
        <v>0</v>
      </c>
      <c r="CH201" s="73"/>
      <c r="CI201" s="73"/>
      <c r="CJ201" s="73">
        <f>IFERROR($E201*SUMIF(DAILYLOG!CF$27:CF$1500,$C201,DAILYLOG!CG$27:CG$1500),0)</f>
        <v>0</v>
      </c>
      <c r="CK201" s="73"/>
      <c r="CL201" s="73"/>
      <c r="CM201" s="73">
        <f>IFERROR($E201*SUMIF(DAILYLOG!CI$27:CI$1500,$C201,DAILYLOG!CJ$27:CJ$1500),0)</f>
        <v>0</v>
      </c>
      <c r="CN201" s="73"/>
      <c r="CO201" s="73"/>
      <c r="CP201" s="73">
        <f>IFERROR($E201*SUMIF(DAILYLOG!CL$27:CL$1500,$C201,DAILYLOG!CM$27:CM$1500),0)</f>
        <v>0</v>
      </c>
      <c r="CQ201" s="73"/>
      <c r="CR201" s="73"/>
      <c r="CS201" s="73">
        <f>IFERROR($E201*SUMIF(DAILYLOG!CO$27:CO$1500,$C201,DAILYLOG!CP$27:CP$1500),0)</f>
        <v>0</v>
      </c>
      <c r="CT201" s="14"/>
    </row>
    <row r="202" spans="2:98" ht="16.5" customHeight="1" outlineLevel="1">
      <c r="B202" s="13"/>
      <c r="C202" s="27" t="s">
        <v>667</v>
      </c>
      <c r="D202" s="28" t="s">
        <v>8</v>
      </c>
      <c r="E202" s="65">
        <v>1</v>
      </c>
      <c r="F202" s="46">
        <f t="shared" si="16"/>
        <v>0</v>
      </c>
      <c r="G202" s="73">
        <f>IFERROR($E202*SUMIF(DAILYLOG!C$27:C$1500,$C202,DAILYLOG!D$27:D$1500),0)</f>
        <v>0</v>
      </c>
      <c r="H202" s="73"/>
      <c r="I202" s="73"/>
      <c r="J202" s="73">
        <f>IFERROR($E202*SUMIF(DAILYLOG!F$27:F$1500,$C202,DAILYLOG!G$27:G$1500),0)</f>
        <v>0</v>
      </c>
      <c r="K202" s="73"/>
      <c r="L202" s="73"/>
      <c r="M202" s="73">
        <f>IFERROR($E202*SUMIF(DAILYLOG!I$27:I$1500,$C202,DAILYLOG!J$27:J$1500),0)</f>
        <v>0</v>
      </c>
      <c r="N202" s="73"/>
      <c r="O202" s="73"/>
      <c r="P202" s="73">
        <f>IFERROR($E202*SUMIF(DAILYLOG!L$27:L$1500,$C202,DAILYLOG!M$27:M$1500),0)</f>
        <v>0</v>
      </c>
      <c r="Q202" s="73"/>
      <c r="R202" s="73"/>
      <c r="S202" s="73">
        <f>IFERROR($E202*SUMIF(DAILYLOG!O$27:O$1500,$C202,DAILYLOG!P$27:P$1500),0)</f>
        <v>0</v>
      </c>
      <c r="T202" s="73"/>
      <c r="U202" s="73"/>
      <c r="V202" s="73">
        <f>IFERROR($E202*SUMIF(DAILYLOG!R$27:R$1500,$C202,DAILYLOG!S$27:S$1500),0)</f>
        <v>0</v>
      </c>
      <c r="W202" s="73"/>
      <c r="X202" s="73"/>
      <c r="Y202" s="73">
        <f>IFERROR($E202*SUMIF(DAILYLOG!U$27:U$1500,$C202,DAILYLOG!V$27:V$1500),0)</f>
        <v>0</v>
      </c>
      <c r="Z202" s="73"/>
      <c r="AA202" s="73"/>
      <c r="AB202" s="73">
        <f>IFERROR($E202*SUMIF(DAILYLOG!X$27:X$1500,$C202,DAILYLOG!Y$27:Y$1500),0)</f>
        <v>0</v>
      </c>
      <c r="AC202" s="73"/>
      <c r="AD202" s="73"/>
      <c r="AE202" s="73">
        <f>IFERROR($E202*SUMIF(DAILYLOG!AA$27:AA$1500,$C202,DAILYLOG!AB$27:AB$1500),0)</f>
        <v>0</v>
      </c>
      <c r="AF202" s="73"/>
      <c r="AG202" s="73"/>
      <c r="AH202" s="73">
        <f>IFERROR($E202*SUMIF(DAILYLOG!AD$27:AD$1500,$C202,DAILYLOG!AE$27:AE$1500),0)</f>
        <v>0</v>
      </c>
      <c r="AI202" s="73"/>
      <c r="AJ202" s="73"/>
      <c r="AK202" s="73">
        <f>IFERROR($E202*SUMIF(DAILYLOG!AG$27:AG$1500,$C202,DAILYLOG!AH$27:AH$1500),0)</f>
        <v>0</v>
      </c>
      <c r="AL202" s="73"/>
      <c r="AM202" s="73"/>
      <c r="AN202" s="73">
        <f>IFERROR($E202*SUMIF(DAILYLOG!AJ$27:AJ$1500,$C202,DAILYLOG!AK$27:AK$1500),0)</f>
        <v>0</v>
      </c>
      <c r="AO202" s="73"/>
      <c r="AP202" s="73"/>
      <c r="AQ202" s="73">
        <f>IFERROR($E202*SUMIF(DAILYLOG!AM$27:AM$1500,$C202,DAILYLOG!AN$27:AN$1500),0)</f>
        <v>0</v>
      </c>
      <c r="AR202" s="73"/>
      <c r="AS202" s="73"/>
      <c r="AT202" s="73">
        <f>IFERROR($E202*SUMIF(DAILYLOG!AP$27:AP$1500,$C202,DAILYLOG!AQ$27:AQ$1500),0)</f>
        <v>0</v>
      </c>
      <c r="AU202" s="73"/>
      <c r="AV202" s="73"/>
      <c r="AW202" s="73">
        <f>IFERROR($E202*SUMIF(DAILYLOG!AS$27:AS$1500,$C202,DAILYLOG!AT$27:AT$1500),0)</f>
        <v>0</v>
      </c>
      <c r="AX202" s="73"/>
      <c r="AY202" s="73"/>
      <c r="AZ202" s="73">
        <f>IFERROR($E202*SUMIF(DAILYLOG!AV$27:AV$1500,$C202,DAILYLOG!AW$27:AW$1500),0)</f>
        <v>0</v>
      </c>
      <c r="BA202" s="73"/>
      <c r="BB202" s="73"/>
      <c r="BC202" s="73">
        <f>IFERROR($E202*SUMIF(DAILYLOG!AY$27:AY$1500,$C202,DAILYLOG!AZ$27:AZ$1500),0)</f>
        <v>0</v>
      </c>
      <c r="BD202" s="73"/>
      <c r="BE202" s="73"/>
      <c r="BF202" s="73">
        <f>IFERROR($E202*SUMIF(DAILYLOG!BB$27:BB$1500,$C202,DAILYLOG!BC$27:BC$1500),0)</f>
        <v>0</v>
      </c>
      <c r="BG202" s="73"/>
      <c r="BH202" s="73"/>
      <c r="BI202" s="73">
        <f>IFERROR($E202*SUMIF(DAILYLOG!BE$27:BE$1500,$C202,DAILYLOG!BF$27:BF$1500),0)</f>
        <v>0</v>
      </c>
      <c r="BJ202" s="73"/>
      <c r="BK202" s="73"/>
      <c r="BL202" s="73">
        <f>IFERROR($E202*SUMIF(DAILYLOG!BH$27:BH$1500,$C202,DAILYLOG!BI$27:BI$1500),0)</f>
        <v>0</v>
      </c>
      <c r="BM202" s="73"/>
      <c r="BN202" s="73"/>
      <c r="BO202" s="73">
        <f>IFERROR($E202*SUMIF(DAILYLOG!BK$27:BK$1500,$C202,DAILYLOG!BL$27:BL$1500),0)</f>
        <v>0</v>
      </c>
      <c r="BP202" s="73"/>
      <c r="BQ202" s="73"/>
      <c r="BR202" s="73">
        <f>IFERROR($E202*SUMIF(DAILYLOG!BN$27:BN$1500,$C202,DAILYLOG!BO$27:BO$1500),0)</f>
        <v>0</v>
      </c>
      <c r="BS202" s="73"/>
      <c r="BT202" s="73"/>
      <c r="BU202" s="73">
        <f>IFERROR($E202*SUMIF(DAILYLOG!BQ$27:BQ$1500,$C202,DAILYLOG!BR$27:BR$1500),0)</f>
        <v>0</v>
      </c>
      <c r="BV202" s="73"/>
      <c r="BW202" s="73"/>
      <c r="BX202" s="73">
        <f>IFERROR($E202*SUMIF(DAILYLOG!BT$27:BT$1500,$C202,DAILYLOG!BU$27:BU$1500),0)</f>
        <v>0</v>
      </c>
      <c r="BY202" s="73"/>
      <c r="BZ202" s="73"/>
      <c r="CA202" s="73">
        <f>IFERROR($E202*SUMIF(DAILYLOG!BW$27:BW$1500,$C202,DAILYLOG!BX$27:BX$1500),0)</f>
        <v>0</v>
      </c>
      <c r="CB202" s="73"/>
      <c r="CC202" s="73"/>
      <c r="CD202" s="73">
        <f>IFERROR($E202*SUMIF(DAILYLOG!BZ$27:BZ$1500,$C202,DAILYLOG!CA$27:CA$1500),0)</f>
        <v>0</v>
      </c>
      <c r="CE202" s="73"/>
      <c r="CF202" s="73"/>
      <c r="CG202" s="73">
        <f>IFERROR($E202*SUMIF(DAILYLOG!CC$27:CC$1500,$C202,DAILYLOG!CD$27:CD$1500),0)</f>
        <v>0</v>
      </c>
      <c r="CH202" s="73"/>
      <c r="CI202" s="73"/>
      <c r="CJ202" s="73">
        <f>IFERROR($E202*SUMIF(DAILYLOG!CF$27:CF$1500,$C202,DAILYLOG!CG$27:CG$1500),0)</f>
        <v>0</v>
      </c>
      <c r="CK202" s="73"/>
      <c r="CL202" s="73"/>
      <c r="CM202" s="73">
        <f>IFERROR($E202*SUMIF(DAILYLOG!CI$27:CI$1500,$C202,DAILYLOG!CJ$27:CJ$1500),0)</f>
        <v>0</v>
      </c>
      <c r="CN202" s="73"/>
      <c r="CO202" s="73"/>
      <c r="CP202" s="73">
        <f>IFERROR($E202*SUMIF(DAILYLOG!CL$27:CL$1500,$C202,DAILYLOG!CM$27:CM$1500),0)</f>
        <v>0</v>
      </c>
      <c r="CQ202" s="73"/>
      <c r="CR202" s="73"/>
      <c r="CS202" s="73">
        <f>IFERROR($E202*SUMIF(DAILYLOG!CO$27:CO$1500,$C202,DAILYLOG!CP$27:CP$1500),0)</f>
        <v>0</v>
      </c>
      <c r="CT202" s="14"/>
    </row>
    <row r="203" spans="2:98" ht="16.5" customHeight="1" outlineLevel="1">
      <c r="B203" s="13"/>
      <c r="C203" s="27" t="s">
        <v>620</v>
      </c>
      <c r="D203" s="28" t="s">
        <v>8</v>
      </c>
      <c r="E203" s="65">
        <v>1</v>
      </c>
      <c r="F203" s="46">
        <f t="shared" si="16"/>
        <v>0</v>
      </c>
      <c r="G203" s="73">
        <f>IFERROR($E203*SUMIF(DAILYLOG!C$27:C$1500,$C203,DAILYLOG!D$27:D$1500),0)</f>
        <v>0</v>
      </c>
      <c r="H203" s="73"/>
      <c r="I203" s="73"/>
      <c r="J203" s="73">
        <f>IFERROR($E203*SUMIF(DAILYLOG!F$27:F$1500,$C203,DAILYLOG!G$27:G$1500),0)</f>
        <v>0</v>
      </c>
      <c r="K203" s="73"/>
      <c r="L203" s="73"/>
      <c r="M203" s="73">
        <f>IFERROR($E203*SUMIF(DAILYLOG!I$27:I$1500,$C203,DAILYLOG!J$27:J$1500),0)</f>
        <v>0</v>
      </c>
      <c r="N203" s="73"/>
      <c r="O203" s="73"/>
      <c r="P203" s="73">
        <f>IFERROR($E203*SUMIF(DAILYLOG!L$27:L$1500,$C203,DAILYLOG!M$27:M$1500),0)</f>
        <v>0</v>
      </c>
      <c r="Q203" s="73"/>
      <c r="R203" s="73"/>
      <c r="S203" s="73">
        <f>IFERROR($E203*SUMIF(DAILYLOG!O$27:O$1500,$C203,DAILYLOG!P$27:P$1500),0)</f>
        <v>0</v>
      </c>
      <c r="T203" s="73"/>
      <c r="U203" s="73"/>
      <c r="V203" s="73">
        <f>IFERROR($E203*SUMIF(DAILYLOG!R$27:R$1500,$C203,DAILYLOG!S$27:S$1500),0)</f>
        <v>0</v>
      </c>
      <c r="W203" s="73"/>
      <c r="X203" s="73"/>
      <c r="Y203" s="73">
        <f>IFERROR($E203*SUMIF(DAILYLOG!U$27:U$1500,$C203,DAILYLOG!V$27:V$1500),0)</f>
        <v>0</v>
      </c>
      <c r="Z203" s="73"/>
      <c r="AA203" s="73"/>
      <c r="AB203" s="73">
        <f>IFERROR($E203*SUMIF(DAILYLOG!X$27:X$1500,$C203,DAILYLOG!Y$27:Y$1500),0)</f>
        <v>0</v>
      </c>
      <c r="AC203" s="73"/>
      <c r="AD203" s="73"/>
      <c r="AE203" s="73">
        <f>IFERROR($E203*SUMIF(DAILYLOG!AA$27:AA$1500,$C203,DAILYLOG!AB$27:AB$1500),0)</f>
        <v>0</v>
      </c>
      <c r="AF203" s="73"/>
      <c r="AG203" s="73"/>
      <c r="AH203" s="73">
        <f>IFERROR($E203*SUMIF(DAILYLOG!AD$27:AD$1500,$C203,DAILYLOG!AE$27:AE$1500),0)</f>
        <v>0</v>
      </c>
      <c r="AI203" s="73"/>
      <c r="AJ203" s="73"/>
      <c r="AK203" s="73">
        <f>IFERROR($E203*SUMIF(DAILYLOG!AG$27:AG$1500,$C203,DAILYLOG!AH$27:AH$1500),0)</f>
        <v>0</v>
      </c>
      <c r="AL203" s="73"/>
      <c r="AM203" s="73"/>
      <c r="AN203" s="73">
        <f>IFERROR($E203*SUMIF(DAILYLOG!AJ$27:AJ$1500,$C203,DAILYLOG!AK$27:AK$1500),0)</f>
        <v>0</v>
      </c>
      <c r="AO203" s="73"/>
      <c r="AP203" s="73"/>
      <c r="AQ203" s="73">
        <f>IFERROR($E203*SUMIF(DAILYLOG!AM$27:AM$1500,$C203,DAILYLOG!AN$27:AN$1500),0)</f>
        <v>0</v>
      </c>
      <c r="AR203" s="73"/>
      <c r="AS203" s="73"/>
      <c r="AT203" s="73">
        <f>IFERROR($E203*SUMIF(DAILYLOG!AP$27:AP$1500,$C203,DAILYLOG!AQ$27:AQ$1500),0)</f>
        <v>0</v>
      </c>
      <c r="AU203" s="73"/>
      <c r="AV203" s="73"/>
      <c r="AW203" s="73">
        <f>IFERROR($E203*SUMIF(DAILYLOG!AS$27:AS$1500,$C203,DAILYLOG!AT$27:AT$1500),0)</f>
        <v>0</v>
      </c>
      <c r="AX203" s="73"/>
      <c r="AY203" s="73"/>
      <c r="AZ203" s="73">
        <f>IFERROR($E203*SUMIF(DAILYLOG!AV$27:AV$1500,$C203,DAILYLOG!AW$27:AW$1500),0)</f>
        <v>0</v>
      </c>
      <c r="BA203" s="73"/>
      <c r="BB203" s="73"/>
      <c r="BC203" s="73">
        <f>IFERROR($E203*SUMIF(DAILYLOG!AY$27:AY$1500,$C203,DAILYLOG!AZ$27:AZ$1500),0)</f>
        <v>0</v>
      </c>
      <c r="BD203" s="73"/>
      <c r="BE203" s="73"/>
      <c r="BF203" s="73">
        <f>IFERROR($E203*SUMIF(DAILYLOG!BB$27:BB$1500,$C203,DAILYLOG!BC$27:BC$1500),0)</f>
        <v>0</v>
      </c>
      <c r="BG203" s="73"/>
      <c r="BH203" s="73"/>
      <c r="BI203" s="73">
        <f>IFERROR($E203*SUMIF(DAILYLOG!BE$27:BE$1500,$C203,DAILYLOG!BF$27:BF$1500),0)</f>
        <v>0</v>
      </c>
      <c r="BJ203" s="73"/>
      <c r="BK203" s="73"/>
      <c r="BL203" s="73">
        <f>IFERROR($E203*SUMIF(DAILYLOG!BH$27:BH$1500,$C203,DAILYLOG!BI$27:BI$1500),0)</f>
        <v>0</v>
      </c>
      <c r="BM203" s="73"/>
      <c r="BN203" s="73"/>
      <c r="BO203" s="73">
        <f>IFERROR($E203*SUMIF(DAILYLOG!BK$27:BK$1500,$C203,DAILYLOG!BL$27:BL$1500),0)</f>
        <v>0</v>
      </c>
      <c r="BP203" s="73"/>
      <c r="BQ203" s="73"/>
      <c r="BR203" s="73">
        <f>IFERROR($E203*SUMIF(DAILYLOG!BN$27:BN$1500,$C203,DAILYLOG!BO$27:BO$1500),0)</f>
        <v>0</v>
      </c>
      <c r="BS203" s="73"/>
      <c r="BT203" s="73"/>
      <c r="BU203" s="73">
        <f>IFERROR($E203*SUMIF(DAILYLOG!BQ$27:BQ$1500,$C203,DAILYLOG!BR$27:BR$1500),0)</f>
        <v>0</v>
      </c>
      <c r="BV203" s="73"/>
      <c r="BW203" s="73"/>
      <c r="BX203" s="73">
        <f>IFERROR($E203*SUMIF(DAILYLOG!BT$27:BT$1500,$C203,DAILYLOG!BU$27:BU$1500),0)</f>
        <v>0</v>
      </c>
      <c r="BY203" s="73"/>
      <c r="BZ203" s="73"/>
      <c r="CA203" s="73">
        <f>IFERROR($E203*SUMIF(DAILYLOG!BW$27:BW$1500,$C203,DAILYLOG!BX$27:BX$1500),0)</f>
        <v>0</v>
      </c>
      <c r="CB203" s="73"/>
      <c r="CC203" s="73"/>
      <c r="CD203" s="73">
        <f>IFERROR($E203*SUMIF(DAILYLOG!BZ$27:BZ$1500,$C203,DAILYLOG!CA$27:CA$1500),0)</f>
        <v>0</v>
      </c>
      <c r="CE203" s="73"/>
      <c r="CF203" s="73"/>
      <c r="CG203" s="73">
        <f>IFERROR($E203*SUMIF(DAILYLOG!CC$27:CC$1500,$C203,DAILYLOG!CD$27:CD$1500),0)</f>
        <v>0</v>
      </c>
      <c r="CH203" s="73"/>
      <c r="CI203" s="73"/>
      <c r="CJ203" s="73">
        <f>IFERROR($E203*SUMIF(DAILYLOG!CF$27:CF$1500,$C203,DAILYLOG!CG$27:CG$1500),0)</f>
        <v>0</v>
      </c>
      <c r="CK203" s="73"/>
      <c r="CL203" s="73"/>
      <c r="CM203" s="73">
        <f>IFERROR($E203*SUMIF(DAILYLOG!CI$27:CI$1500,$C203,DAILYLOG!CJ$27:CJ$1500),0)</f>
        <v>0</v>
      </c>
      <c r="CN203" s="73"/>
      <c r="CO203" s="73"/>
      <c r="CP203" s="73">
        <f>IFERROR($E203*SUMIF(DAILYLOG!CL$27:CL$1500,$C203,DAILYLOG!CM$27:CM$1500),0)</f>
        <v>0</v>
      </c>
      <c r="CQ203" s="73"/>
      <c r="CR203" s="73"/>
      <c r="CS203" s="73">
        <f>IFERROR($E203*SUMIF(DAILYLOG!CO$27:CO$1500,$C203,DAILYLOG!CP$27:CP$1500),0)</f>
        <v>0</v>
      </c>
      <c r="CT203" s="14"/>
    </row>
    <row r="204" spans="2:98" ht="16.5" customHeight="1" outlineLevel="1">
      <c r="B204" s="13"/>
      <c r="C204" s="27" t="s">
        <v>989</v>
      </c>
      <c r="D204" s="28" t="s">
        <v>8</v>
      </c>
      <c r="E204" s="65">
        <v>1</v>
      </c>
      <c r="F204" s="46">
        <f t="shared" si="16"/>
        <v>2</v>
      </c>
      <c r="G204" s="73">
        <f>IFERROR($E204*SUMIF(DAILYLOG!C$27:C$1500,$C204,DAILYLOG!D$27:D$1500),0)</f>
        <v>0</v>
      </c>
      <c r="H204" s="73"/>
      <c r="I204" s="73"/>
      <c r="J204" s="73">
        <f>IFERROR($E204*SUMIF(DAILYLOG!F$27:F$1500,$C204,DAILYLOG!G$27:G$1500),0)</f>
        <v>0</v>
      </c>
      <c r="K204" s="73"/>
      <c r="L204" s="73"/>
      <c r="M204" s="73">
        <f>IFERROR($E204*SUMIF(DAILYLOG!I$27:I$1500,$C204,DAILYLOG!J$27:J$1500),0)</f>
        <v>0</v>
      </c>
      <c r="N204" s="73"/>
      <c r="O204" s="73"/>
      <c r="P204" s="73">
        <f>IFERROR($E204*SUMIF(DAILYLOG!L$27:L$1500,$C204,DAILYLOG!M$27:M$1500),0)</f>
        <v>0</v>
      </c>
      <c r="Q204" s="73"/>
      <c r="R204" s="73"/>
      <c r="S204" s="73">
        <f>IFERROR($E204*SUMIF(DAILYLOG!O$27:O$1500,$C204,DAILYLOG!P$27:P$1500),0)</f>
        <v>0</v>
      </c>
      <c r="T204" s="73"/>
      <c r="U204" s="73"/>
      <c r="V204" s="73">
        <f>IFERROR($E204*SUMIF(DAILYLOG!R$27:R$1500,$C204,DAILYLOG!S$27:S$1500),0)</f>
        <v>0</v>
      </c>
      <c r="W204" s="73"/>
      <c r="X204" s="73"/>
      <c r="Y204" s="73">
        <f>IFERROR($E204*SUMIF(DAILYLOG!U$27:U$1500,$C204,DAILYLOG!V$27:V$1500),0)</f>
        <v>0</v>
      </c>
      <c r="Z204" s="73"/>
      <c r="AA204" s="73"/>
      <c r="AB204" s="73">
        <f>IFERROR($E204*SUMIF(DAILYLOG!X$27:X$1500,$C204,DAILYLOG!Y$27:Y$1500),0)</f>
        <v>0</v>
      </c>
      <c r="AC204" s="73"/>
      <c r="AD204" s="73"/>
      <c r="AE204" s="73">
        <f>IFERROR($E204*SUMIF(DAILYLOG!AA$27:AA$1500,$C204,DAILYLOG!AB$27:AB$1500),0)</f>
        <v>0</v>
      </c>
      <c r="AF204" s="73"/>
      <c r="AG204" s="73"/>
      <c r="AH204" s="73">
        <f>IFERROR($E204*SUMIF(DAILYLOG!AD$27:AD$1500,$C204,DAILYLOG!AE$27:AE$1500),0)</f>
        <v>0</v>
      </c>
      <c r="AI204" s="73"/>
      <c r="AJ204" s="73"/>
      <c r="AK204" s="73">
        <f>IFERROR($E204*SUMIF(DAILYLOG!AG$27:AG$1500,$C204,DAILYLOG!AH$27:AH$1500),0)</f>
        <v>0</v>
      </c>
      <c r="AL204" s="73"/>
      <c r="AM204" s="73"/>
      <c r="AN204" s="73">
        <f>IFERROR($E204*SUMIF(DAILYLOG!AJ$27:AJ$1500,$C204,DAILYLOG!AK$27:AK$1500),0)</f>
        <v>0</v>
      </c>
      <c r="AO204" s="73"/>
      <c r="AP204" s="73"/>
      <c r="AQ204" s="73">
        <f>IFERROR($E204*SUMIF(DAILYLOG!AM$27:AM$1500,$C204,DAILYLOG!AN$27:AN$1500),0)</f>
        <v>0</v>
      </c>
      <c r="AR204" s="73"/>
      <c r="AS204" s="73"/>
      <c r="AT204" s="73">
        <f>IFERROR($E204*SUMIF(DAILYLOG!AP$27:AP$1500,$C204,DAILYLOG!AQ$27:AQ$1500),0)</f>
        <v>0</v>
      </c>
      <c r="AU204" s="73"/>
      <c r="AV204" s="73"/>
      <c r="AW204" s="73">
        <f>IFERROR($E204*SUMIF(DAILYLOG!AS$27:AS$1500,$C204,DAILYLOG!AT$27:AT$1500),0)</f>
        <v>0</v>
      </c>
      <c r="AX204" s="73"/>
      <c r="AY204" s="73"/>
      <c r="AZ204" s="73">
        <f>IFERROR($E204*SUMIF(DAILYLOG!AV$27:AV$1500,$C204,DAILYLOG!AW$27:AW$1500),0)</f>
        <v>0</v>
      </c>
      <c r="BA204" s="73"/>
      <c r="BB204" s="73"/>
      <c r="BC204" s="73">
        <f>IFERROR($E204*SUMIF(DAILYLOG!AY$27:AY$1500,$C204,DAILYLOG!AZ$27:AZ$1500),0)</f>
        <v>0</v>
      </c>
      <c r="BD204" s="73"/>
      <c r="BE204" s="73"/>
      <c r="BF204" s="73">
        <f>IFERROR($E204*SUMIF(DAILYLOG!BB$27:BB$1500,$C204,DAILYLOG!BC$27:BC$1500),0)</f>
        <v>0</v>
      </c>
      <c r="BG204" s="73"/>
      <c r="BH204" s="73"/>
      <c r="BI204" s="73">
        <f>IFERROR($E204*SUMIF(DAILYLOG!BE$27:BE$1500,$C204,DAILYLOG!BF$27:BF$1500),0)</f>
        <v>0</v>
      </c>
      <c r="BJ204" s="73"/>
      <c r="BK204" s="73"/>
      <c r="BL204" s="73">
        <f>IFERROR($E204*SUMIF(DAILYLOG!BH$27:BH$1500,$C204,DAILYLOG!BI$27:BI$1500),0)</f>
        <v>0</v>
      </c>
      <c r="BM204" s="73"/>
      <c r="BN204" s="73"/>
      <c r="BO204" s="73">
        <f>IFERROR($E204*SUMIF(DAILYLOG!BK$27:BK$1500,$C204,DAILYLOG!BL$27:BL$1500),0)</f>
        <v>2</v>
      </c>
      <c r="BP204" s="73"/>
      <c r="BQ204" s="73"/>
      <c r="BR204" s="73">
        <f>IFERROR($E204*SUMIF(DAILYLOG!BN$27:BN$1500,$C204,DAILYLOG!BO$27:BO$1500),0)</f>
        <v>0</v>
      </c>
      <c r="BS204" s="73"/>
      <c r="BT204" s="73"/>
      <c r="BU204" s="73">
        <f>IFERROR($E204*SUMIF(DAILYLOG!BQ$27:BQ$1500,$C204,DAILYLOG!BR$27:BR$1500),0)</f>
        <v>0</v>
      </c>
      <c r="BV204" s="73"/>
      <c r="BW204" s="73"/>
      <c r="BX204" s="73">
        <f>IFERROR($E204*SUMIF(DAILYLOG!BT$27:BT$1500,$C204,DAILYLOG!BU$27:BU$1500),0)</f>
        <v>0</v>
      </c>
      <c r="BY204" s="73"/>
      <c r="BZ204" s="73"/>
      <c r="CA204" s="73">
        <f>IFERROR($E204*SUMIF(DAILYLOG!BW$27:BW$1500,$C204,DAILYLOG!BX$27:BX$1500),0)</f>
        <v>0</v>
      </c>
      <c r="CB204" s="73"/>
      <c r="CC204" s="73"/>
      <c r="CD204" s="73">
        <f>IFERROR($E204*SUMIF(DAILYLOG!BZ$27:BZ$1500,$C204,DAILYLOG!CA$27:CA$1500),0)</f>
        <v>0</v>
      </c>
      <c r="CE204" s="73"/>
      <c r="CF204" s="73"/>
      <c r="CG204" s="73">
        <f>IFERROR($E204*SUMIF(DAILYLOG!CC$27:CC$1500,$C204,DAILYLOG!CD$27:CD$1500),0)</f>
        <v>0</v>
      </c>
      <c r="CH204" s="73"/>
      <c r="CI204" s="73"/>
      <c r="CJ204" s="73">
        <f>IFERROR($E204*SUMIF(DAILYLOG!CF$27:CF$1500,$C204,DAILYLOG!CG$27:CG$1500),0)</f>
        <v>0</v>
      </c>
      <c r="CK204" s="73"/>
      <c r="CL204" s="73"/>
      <c r="CM204" s="73">
        <f>IFERROR($E204*SUMIF(DAILYLOG!CI$27:CI$1500,$C204,DAILYLOG!CJ$27:CJ$1500),0)</f>
        <v>0</v>
      </c>
      <c r="CN204" s="73"/>
      <c r="CO204" s="73"/>
      <c r="CP204" s="73">
        <f>IFERROR($E204*SUMIF(DAILYLOG!CL$27:CL$1500,$C204,DAILYLOG!CM$27:CM$1500),0)</f>
        <v>0</v>
      </c>
      <c r="CQ204" s="73"/>
      <c r="CR204" s="73"/>
      <c r="CS204" s="73">
        <f>IFERROR($E204*SUMIF(DAILYLOG!CO$27:CO$1500,$C204,DAILYLOG!CP$27:CP$1500),0)</f>
        <v>0</v>
      </c>
      <c r="CT204" s="14"/>
    </row>
    <row r="205" spans="2:98" ht="16.5" customHeight="1" outlineLevel="1">
      <c r="B205" s="13"/>
      <c r="C205" s="27" t="s">
        <v>611</v>
      </c>
      <c r="D205" s="28" t="s">
        <v>8</v>
      </c>
      <c r="E205" s="65">
        <v>1</v>
      </c>
      <c r="F205" s="46">
        <f t="shared" si="16"/>
        <v>0</v>
      </c>
      <c r="G205" s="73">
        <f>IFERROR($E205*SUMIF(DAILYLOG!C$27:C$1500,$C205,DAILYLOG!D$27:D$1500),0)</f>
        <v>0</v>
      </c>
      <c r="H205" s="73"/>
      <c r="I205" s="73"/>
      <c r="J205" s="73">
        <f>IFERROR($E205*SUMIF(DAILYLOG!F$27:F$1500,$C205,DAILYLOG!G$27:G$1500),0)</f>
        <v>0</v>
      </c>
      <c r="K205" s="73"/>
      <c r="L205" s="73"/>
      <c r="M205" s="73">
        <f>IFERROR($E205*SUMIF(DAILYLOG!I$27:I$1500,$C205,DAILYLOG!J$27:J$1500),0)</f>
        <v>0</v>
      </c>
      <c r="N205" s="73"/>
      <c r="O205" s="73"/>
      <c r="P205" s="73">
        <f>IFERROR($E205*SUMIF(DAILYLOG!L$27:L$1500,$C205,DAILYLOG!M$27:M$1500),0)</f>
        <v>0</v>
      </c>
      <c r="Q205" s="73"/>
      <c r="R205" s="73"/>
      <c r="S205" s="73">
        <f>IFERROR($E205*SUMIF(DAILYLOG!O$27:O$1500,$C205,DAILYLOG!P$27:P$1500),0)</f>
        <v>0</v>
      </c>
      <c r="T205" s="73"/>
      <c r="U205" s="73"/>
      <c r="V205" s="73">
        <f>IFERROR($E205*SUMIF(DAILYLOG!R$27:R$1500,$C205,DAILYLOG!S$27:S$1500),0)</f>
        <v>0</v>
      </c>
      <c r="W205" s="73"/>
      <c r="X205" s="73"/>
      <c r="Y205" s="73">
        <f>IFERROR($E205*SUMIF(DAILYLOG!U$27:U$1500,$C205,DAILYLOG!V$27:V$1500),0)</f>
        <v>0</v>
      </c>
      <c r="Z205" s="73"/>
      <c r="AA205" s="73"/>
      <c r="AB205" s="73">
        <f>IFERROR($E205*SUMIF(DAILYLOG!X$27:X$1500,$C205,DAILYLOG!Y$27:Y$1500),0)</f>
        <v>0</v>
      </c>
      <c r="AC205" s="73"/>
      <c r="AD205" s="73"/>
      <c r="AE205" s="73">
        <f>IFERROR($E205*SUMIF(DAILYLOG!AA$27:AA$1500,$C205,DAILYLOG!AB$27:AB$1500),0)</f>
        <v>0</v>
      </c>
      <c r="AF205" s="73"/>
      <c r="AG205" s="73"/>
      <c r="AH205" s="73">
        <f>IFERROR($E205*SUMIF(DAILYLOG!AD$27:AD$1500,$C205,DAILYLOG!AE$27:AE$1500),0)</f>
        <v>0</v>
      </c>
      <c r="AI205" s="73"/>
      <c r="AJ205" s="73"/>
      <c r="AK205" s="73">
        <f>IFERROR($E205*SUMIF(DAILYLOG!AG$27:AG$1500,$C205,DAILYLOG!AH$27:AH$1500),0)</f>
        <v>0</v>
      </c>
      <c r="AL205" s="73"/>
      <c r="AM205" s="73"/>
      <c r="AN205" s="73">
        <f>IFERROR($E205*SUMIF(DAILYLOG!AJ$27:AJ$1500,$C205,DAILYLOG!AK$27:AK$1500),0)</f>
        <v>0</v>
      </c>
      <c r="AO205" s="73"/>
      <c r="AP205" s="73"/>
      <c r="AQ205" s="73">
        <f>IFERROR($E205*SUMIF(DAILYLOG!AM$27:AM$1500,$C205,DAILYLOG!AN$27:AN$1500),0)</f>
        <v>0</v>
      </c>
      <c r="AR205" s="73"/>
      <c r="AS205" s="73"/>
      <c r="AT205" s="73">
        <f>IFERROR($E205*SUMIF(DAILYLOG!AP$27:AP$1500,$C205,DAILYLOG!AQ$27:AQ$1500),0)</f>
        <v>0</v>
      </c>
      <c r="AU205" s="73"/>
      <c r="AV205" s="73"/>
      <c r="AW205" s="73">
        <f>IFERROR($E205*SUMIF(DAILYLOG!AS$27:AS$1500,$C205,DAILYLOG!AT$27:AT$1500),0)</f>
        <v>0</v>
      </c>
      <c r="AX205" s="73"/>
      <c r="AY205" s="73"/>
      <c r="AZ205" s="73">
        <f>IFERROR($E205*SUMIF(DAILYLOG!AV$27:AV$1500,$C205,DAILYLOG!AW$27:AW$1500),0)</f>
        <v>0</v>
      </c>
      <c r="BA205" s="73"/>
      <c r="BB205" s="73"/>
      <c r="BC205" s="73">
        <f>IFERROR($E205*SUMIF(DAILYLOG!AY$27:AY$1500,$C205,DAILYLOG!AZ$27:AZ$1500),0)</f>
        <v>0</v>
      </c>
      <c r="BD205" s="73"/>
      <c r="BE205" s="73"/>
      <c r="BF205" s="73">
        <f>IFERROR($E205*SUMIF(DAILYLOG!BB$27:BB$1500,$C205,DAILYLOG!BC$27:BC$1500),0)</f>
        <v>0</v>
      </c>
      <c r="BG205" s="73"/>
      <c r="BH205" s="73"/>
      <c r="BI205" s="73">
        <f>IFERROR($E205*SUMIF(DAILYLOG!BE$27:BE$1500,$C205,DAILYLOG!BF$27:BF$1500),0)</f>
        <v>0</v>
      </c>
      <c r="BJ205" s="73"/>
      <c r="BK205" s="73"/>
      <c r="BL205" s="73">
        <f>IFERROR($E205*SUMIF(DAILYLOG!BH$27:BH$1500,$C205,DAILYLOG!BI$27:BI$1500),0)</f>
        <v>0</v>
      </c>
      <c r="BM205" s="73"/>
      <c r="BN205" s="73"/>
      <c r="BO205" s="73">
        <f>IFERROR($E205*SUMIF(DAILYLOG!BK$27:BK$1500,$C205,DAILYLOG!BL$27:BL$1500),0)</f>
        <v>0</v>
      </c>
      <c r="BP205" s="73"/>
      <c r="BQ205" s="73"/>
      <c r="BR205" s="73">
        <f>IFERROR($E205*SUMIF(DAILYLOG!BN$27:BN$1500,$C205,DAILYLOG!BO$27:BO$1500),0)</f>
        <v>0</v>
      </c>
      <c r="BS205" s="73"/>
      <c r="BT205" s="73"/>
      <c r="BU205" s="73">
        <f>IFERROR($E205*SUMIF(DAILYLOG!BQ$27:BQ$1500,$C205,DAILYLOG!BR$27:BR$1500),0)</f>
        <v>0</v>
      </c>
      <c r="BV205" s="73"/>
      <c r="BW205" s="73"/>
      <c r="BX205" s="73">
        <f>IFERROR($E205*SUMIF(DAILYLOG!BT$27:BT$1500,$C205,DAILYLOG!BU$27:BU$1500),0)</f>
        <v>0</v>
      </c>
      <c r="BY205" s="73"/>
      <c r="BZ205" s="73"/>
      <c r="CA205" s="73">
        <f>IFERROR($E205*SUMIF(DAILYLOG!BW$27:BW$1500,$C205,DAILYLOG!BX$27:BX$1500),0)</f>
        <v>0</v>
      </c>
      <c r="CB205" s="73"/>
      <c r="CC205" s="73"/>
      <c r="CD205" s="73">
        <f>IFERROR($E205*SUMIF(DAILYLOG!BZ$27:BZ$1500,$C205,DAILYLOG!CA$27:CA$1500),0)</f>
        <v>0</v>
      </c>
      <c r="CE205" s="73"/>
      <c r="CF205" s="73"/>
      <c r="CG205" s="73">
        <f>IFERROR($E205*SUMIF(DAILYLOG!CC$27:CC$1500,$C205,DAILYLOG!CD$27:CD$1500),0)</f>
        <v>0</v>
      </c>
      <c r="CH205" s="73"/>
      <c r="CI205" s="73"/>
      <c r="CJ205" s="73">
        <f>IFERROR($E205*SUMIF(DAILYLOG!CF$27:CF$1500,$C205,DAILYLOG!CG$27:CG$1500),0)</f>
        <v>0</v>
      </c>
      <c r="CK205" s="73"/>
      <c r="CL205" s="73"/>
      <c r="CM205" s="73">
        <f>IFERROR($E205*SUMIF(DAILYLOG!CI$27:CI$1500,$C205,DAILYLOG!CJ$27:CJ$1500),0)</f>
        <v>0</v>
      </c>
      <c r="CN205" s="73"/>
      <c r="CO205" s="73"/>
      <c r="CP205" s="73">
        <f>IFERROR($E205*SUMIF(DAILYLOG!CL$27:CL$1500,$C205,DAILYLOG!CM$27:CM$1500),0)</f>
        <v>0</v>
      </c>
      <c r="CQ205" s="73"/>
      <c r="CR205" s="73"/>
      <c r="CS205" s="73">
        <f>IFERROR($E205*SUMIF(DAILYLOG!CO$27:CO$1500,$C205,DAILYLOG!CP$27:CP$1500),0)</f>
        <v>0</v>
      </c>
      <c r="CT205" s="14"/>
    </row>
    <row r="206" spans="2:98" ht="16.5" customHeight="1" outlineLevel="1">
      <c r="B206" s="13"/>
      <c r="C206" s="27" t="s">
        <v>668</v>
      </c>
      <c r="D206" s="28" t="s">
        <v>8</v>
      </c>
      <c r="E206" s="65">
        <v>1</v>
      </c>
      <c r="F206" s="46">
        <f t="shared" si="16"/>
        <v>0</v>
      </c>
      <c r="G206" s="73">
        <f>IFERROR($E206*SUMIF(DAILYLOG!C$27:C$1500,$C206,DAILYLOG!D$27:D$1500),0)</f>
        <v>0</v>
      </c>
      <c r="H206" s="73"/>
      <c r="I206" s="73"/>
      <c r="J206" s="73">
        <f>IFERROR($E206*SUMIF(DAILYLOG!F$27:F$1500,$C206,DAILYLOG!G$27:G$1500),0)</f>
        <v>0</v>
      </c>
      <c r="K206" s="73"/>
      <c r="L206" s="73"/>
      <c r="M206" s="73">
        <f>IFERROR($E206*SUMIF(DAILYLOG!I$27:I$1500,$C206,DAILYLOG!J$27:J$1500),0)</f>
        <v>0</v>
      </c>
      <c r="N206" s="73"/>
      <c r="O206" s="73"/>
      <c r="P206" s="73">
        <f>IFERROR($E206*SUMIF(DAILYLOG!L$27:L$1500,$C206,DAILYLOG!M$27:M$1500),0)</f>
        <v>0</v>
      </c>
      <c r="Q206" s="73"/>
      <c r="R206" s="73"/>
      <c r="S206" s="73">
        <f>IFERROR($E206*SUMIF(DAILYLOG!O$27:O$1500,$C206,DAILYLOG!P$27:P$1500),0)</f>
        <v>0</v>
      </c>
      <c r="T206" s="73"/>
      <c r="U206" s="73"/>
      <c r="V206" s="73">
        <f>IFERROR($E206*SUMIF(DAILYLOG!R$27:R$1500,$C206,DAILYLOG!S$27:S$1500),0)</f>
        <v>0</v>
      </c>
      <c r="W206" s="73"/>
      <c r="X206" s="73"/>
      <c r="Y206" s="73">
        <f>IFERROR($E206*SUMIF(DAILYLOG!U$27:U$1500,$C206,DAILYLOG!V$27:V$1500),0)</f>
        <v>0</v>
      </c>
      <c r="Z206" s="73"/>
      <c r="AA206" s="73"/>
      <c r="AB206" s="73">
        <f>IFERROR($E206*SUMIF(DAILYLOG!X$27:X$1500,$C206,DAILYLOG!Y$27:Y$1500),0)</f>
        <v>0</v>
      </c>
      <c r="AC206" s="73"/>
      <c r="AD206" s="73"/>
      <c r="AE206" s="73">
        <f>IFERROR($E206*SUMIF(DAILYLOG!AA$27:AA$1500,$C206,DAILYLOG!AB$27:AB$1500),0)</f>
        <v>0</v>
      </c>
      <c r="AF206" s="73"/>
      <c r="AG206" s="73"/>
      <c r="AH206" s="73">
        <f>IFERROR($E206*SUMIF(DAILYLOG!AD$27:AD$1500,$C206,DAILYLOG!AE$27:AE$1500),0)</f>
        <v>0</v>
      </c>
      <c r="AI206" s="73"/>
      <c r="AJ206" s="73"/>
      <c r="AK206" s="73">
        <f>IFERROR($E206*SUMIF(DAILYLOG!AG$27:AG$1500,$C206,DAILYLOG!AH$27:AH$1500),0)</f>
        <v>0</v>
      </c>
      <c r="AL206" s="73"/>
      <c r="AM206" s="73"/>
      <c r="AN206" s="73">
        <f>IFERROR($E206*SUMIF(DAILYLOG!AJ$27:AJ$1500,$C206,DAILYLOG!AK$27:AK$1500),0)</f>
        <v>0</v>
      </c>
      <c r="AO206" s="73"/>
      <c r="AP206" s="73"/>
      <c r="AQ206" s="73">
        <f>IFERROR($E206*SUMIF(DAILYLOG!AM$27:AM$1500,$C206,DAILYLOG!AN$27:AN$1500),0)</f>
        <v>0</v>
      </c>
      <c r="AR206" s="73"/>
      <c r="AS206" s="73"/>
      <c r="AT206" s="73">
        <f>IFERROR($E206*SUMIF(DAILYLOG!AP$27:AP$1500,$C206,DAILYLOG!AQ$27:AQ$1500),0)</f>
        <v>0</v>
      </c>
      <c r="AU206" s="73"/>
      <c r="AV206" s="73"/>
      <c r="AW206" s="73">
        <f>IFERROR($E206*SUMIF(DAILYLOG!AS$27:AS$1500,$C206,DAILYLOG!AT$27:AT$1500),0)</f>
        <v>0</v>
      </c>
      <c r="AX206" s="73"/>
      <c r="AY206" s="73"/>
      <c r="AZ206" s="73">
        <f>IFERROR($E206*SUMIF(DAILYLOG!AV$27:AV$1500,$C206,DAILYLOG!AW$27:AW$1500),0)</f>
        <v>0</v>
      </c>
      <c r="BA206" s="73"/>
      <c r="BB206" s="73"/>
      <c r="BC206" s="73">
        <f>IFERROR($E206*SUMIF(DAILYLOG!AY$27:AY$1500,$C206,DAILYLOG!AZ$27:AZ$1500),0)</f>
        <v>0</v>
      </c>
      <c r="BD206" s="73"/>
      <c r="BE206" s="73"/>
      <c r="BF206" s="73">
        <f>IFERROR($E206*SUMIF(DAILYLOG!BB$27:BB$1500,$C206,DAILYLOG!BC$27:BC$1500),0)</f>
        <v>0</v>
      </c>
      <c r="BG206" s="73"/>
      <c r="BH206" s="73"/>
      <c r="BI206" s="73">
        <f>IFERROR($E206*SUMIF(DAILYLOG!BE$27:BE$1500,$C206,DAILYLOG!BF$27:BF$1500),0)</f>
        <v>0</v>
      </c>
      <c r="BJ206" s="73"/>
      <c r="BK206" s="73"/>
      <c r="BL206" s="73">
        <f>IFERROR($E206*SUMIF(DAILYLOG!BH$27:BH$1500,$C206,DAILYLOG!BI$27:BI$1500),0)</f>
        <v>0</v>
      </c>
      <c r="BM206" s="73"/>
      <c r="BN206" s="73"/>
      <c r="BO206" s="73">
        <f>IFERROR($E206*SUMIF(DAILYLOG!BK$27:BK$1500,$C206,DAILYLOG!BL$27:BL$1500),0)</f>
        <v>0</v>
      </c>
      <c r="BP206" s="73"/>
      <c r="BQ206" s="73"/>
      <c r="BR206" s="73">
        <f>IFERROR($E206*SUMIF(DAILYLOG!BN$27:BN$1500,$C206,DAILYLOG!BO$27:BO$1500),0)</f>
        <v>0</v>
      </c>
      <c r="BS206" s="73"/>
      <c r="BT206" s="73"/>
      <c r="BU206" s="73">
        <f>IFERROR($E206*SUMIF(DAILYLOG!BQ$27:BQ$1500,$C206,DAILYLOG!BR$27:BR$1500),0)</f>
        <v>0</v>
      </c>
      <c r="BV206" s="73"/>
      <c r="BW206" s="73"/>
      <c r="BX206" s="73">
        <f>IFERROR($E206*SUMIF(DAILYLOG!BT$27:BT$1500,$C206,DAILYLOG!BU$27:BU$1500),0)</f>
        <v>0</v>
      </c>
      <c r="BY206" s="73"/>
      <c r="BZ206" s="73"/>
      <c r="CA206" s="73">
        <f>IFERROR($E206*SUMIF(DAILYLOG!BW$27:BW$1500,$C206,DAILYLOG!BX$27:BX$1500),0)</f>
        <v>0</v>
      </c>
      <c r="CB206" s="73"/>
      <c r="CC206" s="73"/>
      <c r="CD206" s="73">
        <f>IFERROR($E206*SUMIF(DAILYLOG!BZ$27:BZ$1500,$C206,DAILYLOG!CA$27:CA$1500),0)</f>
        <v>0</v>
      </c>
      <c r="CE206" s="73"/>
      <c r="CF206" s="73"/>
      <c r="CG206" s="73">
        <f>IFERROR($E206*SUMIF(DAILYLOG!CC$27:CC$1500,$C206,DAILYLOG!CD$27:CD$1500),0)</f>
        <v>0</v>
      </c>
      <c r="CH206" s="73"/>
      <c r="CI206" s="73"/>
      <c r="CJ206" s="73">
        <f>IFERROR($E206*SUMIF(DAILYLOG!CF$27:CF$1500,$C206,DAILYLOG!CG$27:CG$1500),0)</f>
        <v>0</v>
      </c>
      <c r="CK206" s="73"/>
      <c r="CL206" s="73"/>
      <c r="CM206" s="73">
        <f>IFERROR($E206*SUMIF(DAILYLOG!CI$27:CI$1500,$C206,DAILYLOG!CJ$27:CJ$1500),0)</f>
        <v>0</v>
      </c>
      <c r="CN206" s="73"/>
      <c r="CO206" s="73"/>
      <c r="CP206" s="73">
        <f>IFERROR($E206*SUMIF(DAILYLOG!CL$27:CL$1500,$C206,DAILYLOG!CM$27:CM$1500),0)</f>
        <v>0</v>
      </c>
      <c r="CQ206" s="73"/>
      <c r="CR206" s="73"/>
      <c r="CS206" s="73">
        <f>IFERROR($E206*SUMIF(DAILYLOG!CO$27:CO$1500,$C206,DAILYLOG!CP$27:CP$1500),0)</f>
        <v>0</v>
      </c>
      <c r="CT206" s="14"/>
    </row>
    <row r="207" spans="2:98">
      <c r="B207" s="13"/>
      <c r="C207" s="47" t="s">
        <v>629</v>
      </c>
      <c r="D207" s="48" t="s">
        <v>8</v>
      </c>
      <c r="E207" s="64"/>
      <c r="F207" s="49">
        <f>IFERROR(SUM(G207:CS207),0)</f>
        <v>1185</v>
      </c>
      <c r="G207" s="49">
        <f>IFERROR(SUBTOTAL(9,G208:G230),0)</f>
        <v>41</v>
      </c>
      <c r="H207" s="49"/>
      <c r="I207" s="49"/>
      <c r="J207" s="49">
        <f>IFERROR(SUBTOTAL(9,J208:J230),0)</f>
        <v>51</v>
      </c>
      <c r="K207" s="49"/>
      <c r="L207" s="49"/>
      <c r="M207" s="49">
        <f>IFERROR(SUBTOTAL(9,M208:M230),0)</f>
        <v>79</v>
      </c>
      <c r="N207" s="49"/>
      <c r="O207" s="49"/>
      <c r="P207" s="49">
        <f>IFERROR(SUBTOTAL(9,P208:P230),0)</f>
        <v>30</v>
      </c>
      <c r="Q207" s="49"/>
      <c r="R207" s="49"/>
      <c r="S207" s="49">
        <f>IFERROR(SUBTOTAL(9,S208:S230),0)</f>
        <v>29</v>
      </c>
      <c r="T207" s="49"/>
      <c r="U207" s="49"/>
      <c r="V207" s="49">
        <f>IFERROR(SUBTOTAL(9,V208:V230),0)</f>
        <v>35</v>
      </c>
      <c r="W207" s="49"/>
      <c r="X207" s="49"/>
      <c r="Y207" s="49">
        <f>IFERROR(SUBTOTAL(9,Y208:Y230),0)</f>
        <v>70</v>
      </c>
      <c r="Z207" s="49"/>
      <c r="AA207" s="49"/>
      <c r="AB207" s="49">
        <f>IFERROR(SUBTOTAL(9,AB208:AB230),0)</f>
        <v>39</v>
      </c>
      <c r="AC207" s="49"/>
      <c r="AD207" s="49"/>
      <c r="AE207" s="49">
        <f>IFERROR(SUBTOTAL(9,AE208:AE230),0)</f>
        <v>7</v>
      </c>
      <c r="AF207" s="49"/>
      <c r="AG207" s="49"/>
      <c r="AH207" s="49">
        <f>IFERROR(SUBTOTAL(9,AH208:AH230),0)</f>
        <v>67</v>
      </c>
      <c r="AI207" s="49"/>
      <c r="AJ207" s="49"/>
      <c r="AK207" s="49">
        <f>IFERROR(SUBTOTAL(9,AK208:AK230),0)</f>
        <v>33</v>
      </c>
      <c r="AL207" s="49"/>
      <c r="AM207" s="49"/>
      <c r="AN207" s="49">
        <f>IFERROR(SUBTOTAL(9,AN208:AN230),0)</f>
        <v>84</v>
      </c>
      <c r="AO207" s="49"/>
      <c r="AP207" s="49"/>
      <c r="AQ207" s="49">
        <f>IFERROR(SUBTOTAL(9,AQ208:AQ230),0)</f>
        <v>60</v>
      </c>
      <c r="AR207" s="49"/>
      <c r="AS207" s="49"/>
      <c r="AT207" s="49">
        <f>IFERROR(SUBTOTAL(9,AT208:AT230),0)</f>
        <v>31</v>
      </c>
      <c r="AU207" s="49"/>
      <c r="AV207" s="49"/>
      <c r="AW207" s="49">
        <f>IFERROR(SUBTOTAL(9,AW208:AW230),0)</f>
        <v>51</v>
      </c>
      <c r="AX207" s="49"/>
      <c r="AY207" s="49"/>
      <c r="AZ207" s="49">
        <f>IFERROR(SUBTOTAL(9,AZ208:AZ230),0)</f>
        <v>63</v>
      </c>
      <c r="BA207" s="49"/>
      <c r="BB207" s="49"/>
      <c r="BC207" s="49">
        <f>IFERROR(SUBTOTAL(9,BC208:BC230),0)</f>
        <v>75</v>
      </c>
      <c r="BD207" s="49"/>
      <c r="BE207" s="49"/>
      <c r="BF207" s="49">
        <f>IFERROR(SUBTOTAL(9,BF208:BF230),0)</f>
        <v>33</v>
      </c>
      <c r="BG207" s="49"/>
      <c r="BH207" s="49"/>
      <c r="BI207" s="49">
        <f>IFERROR(SUBTOTAL(9,BI208:BI230),0)</f>
        <v>64</v>
      </c>
      <c r="BJ207" s="49"/>
      <c r="BK207" s="49"/>
      <c r="BL207" s="49">
        <f>IFERROR(SUBTOTAL(9,BL208:BL230),0)</f>
        <v>40</v>
      </c>
      <c r="BM207" s="49"/>
      <c r="BN207" s="49"/>
      <c r="BO207" s="49">
        <f>IFERROR(SUBTOTAL(9,BO208:BO230),0)</f>
        <v>25</v>
      </c>
      <c r="BP207" s="49"/>
      <c r="BQ207" s="49"/>
      <c r="BR207" s="49">
        <f>IFERROR(SUBTOTAL(9,BR208:BR230),0)</f>
        <v>40</v>
      </c>
      <c r="BS207" s="49"/>
      <c r="BT207" s="49"/>
      <c r="BU207" s="49">
        <f>IFERROR(SUBTOTAL(9,BU208:BU230),0)</f>
        <v>17</v>
      </c>
      <c r="BV207" s="49"/>
      <c r="BW207" s="49"/>
      <c r="BX207" s="49">
        <f>IFERROR(SUBTOTAL(9,BX208:BX230),0)</f>
        <v>75</v>
      </c>
      <c r="BY207" s="49"/>
      <c r="BZ207" s="49"/>
      <c r="CA207" s="49">
        <f>IFERROR(SUBTOTAL(9,CA208:CA230),0)</f>
        <v>46</v>
      </c>
      <c r="CB207" s="49"/>
      <c r="CC207" s="49"/>
      <c r="CD207" s="49">
        <f>IFERROR(SUBTOTAL(9,CD208:CD230),0)</f>
        <v>0</v>
      </c>
      <c r="CE207" s="49"/>
      <c r="CF207" s="49"/>
      <c r="CG207" s="49">
        <f>IFERROR(SUBTOTAL(9,CG208:CG230),0)</f>
        <v>0</v>
      </c>
      <c r="CH207" s="49"/>
      <c r="CI207" s="49"/>
      <c r="CJ207" s="49">
        <f>IFERROR(SUBTOTAL(9,CJ208:CJ230),0)</f>
        <v>0</v>
      </c>
      <c r="CK207" s="49"/>
      <c r="CL207" s="49"/>
      <c r="CM207" s="49">
        <f>IFERROR(SUBTOTAL(9,CM208:CM230),0)</f>
        <v>0</v>
      </c>
      <c r="CN207" s="49"/>
      <c r="CO207" s="49"/>
      <c r="CP207" s="49">
        <f>IFERROR(SUBTOTAL(9,CP208:CP230),0)</f>
        <v>0</v>
      </c>
      <c r="CQ207" s="49"/>
      <c r="CR207" s="49"/>
      <c r="CS207" s="49">
        <f>IFERROR(SUBTOTAL(9,CS208:CS230),0)</f>
        <v>0</v>
      </c>
      <c r="CT207" s="14"/>
    </row>
    <row r="208" spans="2:98" ht="16.5" customHeight="1" outlineLevel="1">
      <c r="B208" s="13"/>
      <c r="C208" s="27" t="s">
        <v>669</v>
      </c>
      <c r="D208" s="28" t="s">
        <v>8</v>
      </c>
      <c r="E208" s="65">
        <v>1</v>
      </c>
      <c r="F208" s="46">
        <f t="shared" si="12"/>
        <v>0</v>
      </c>
      <c r="G208" s="73">
        <f>IFERROR($E208*SUMIF(DAILYLOG!C$27:C$1500,$C208,DAILYLOG!D$27:D$1500),0)</f>
        <v>0</v>
      </c>
      <c r="H208" s="73"/>
      <c r="I208" s="73"/>
      <c r="J208" s="73">
        <f>IFERROR($E208*SUMIF(DAILYLOG!F$27:F$1500,$C208,DAILYLOG!G$27:G$1500),0)</f>
        <v>0</v>
      </c>
      <c r="K208" s="73"/>
      <c r="L208" s="73"/>
      <c r="M208" s="73">
        <f>IFERROR($E208*SUMIF(DAILYLOG!I$27:I$1500,$C208,DAILYLOG!J$27:J$1500),0)</f>
        <v>0</v>
      </c>
      <c r="N208" s="73"/>
      <c r="O208" s="73"/>
      <c r="P208" s="73">
        <f>IFERROR($E208*SUMIF(DAILYLOG!L$27:L$1500,$C208,DAILYLOG!M$27:M$1500),0)</f>
        <v>0</v>
      </c>
      <c r="Q208" s="73"/>
      <c r="R208" s="73"/>
      <c r="S208" s="73">
        <f>IFERROR($E208*SUMIF(DAILYLOG!O$27:O$1500,$C208,DAILYLOG!P$27:P$1500),0)</f>
        <v>0</v>
      </c>
      <c r="T208" s="73"/>
      <c r="U208" s="73"/>
      <c r="V208" s="73">
        <f>IFERROR($E208*SUMIF(DAILYLOG!R$27:R$1500,$C208,DAILYLOG!S$27:S$1500),0)</f>
        <v>0</v>
      </c>
      <c r="W208" s="73"/>
      <c r="X208" s="73"/>
      <c r="Y208" s="73">
        <f>IFERROR($E208*SUMIF(DAILYLOG!U$27:U$1500,$C208,DAILYLOG!V$27:V$1500),0)</f>
        <v>0</v>
      </c>
      <c r="Z208" s="73"/>
      <c r="AA208" s="73"/>
      <c r="AB208" s="73">
        <f>IFERROR($E208*SUMIF(DAILYLOG!X$27:X$1500,$C208,DAILYLOG!Y$27:Y$1500),0)</f>
        <v>0</v>
      </c>
      <c r="AC208" s="73"/>
      <c r="AD208" s="73"/>
      <c r="AE208" s="73">
        <f>IFERROR($E208*SUMIF(DAILYLOG!AA$27:AA$1500,$C208,DAILYLOG!AB$27:AB$1500),0)</f>
        <v>0</v>
      </c>
      <c r="AF208" s="73"/>
      <c r="AG208" s="73"/>
      <c r="AH208" s="73">
        <f>IFERROR($E208*SUMIF(DAILYLOG!AD$27:AD$1500,$C208,DAILYLOG!AE$27:AE$1500),0)</f>
        <v>0</v>
      </c>
      <c r="AI208" s="73"/>
      <c r="AJ208" s="73"/>
      <c r="AK208" s="73">
        <f>IFERROR($E208*SUMIF(DAILYLOG!AG$27:AG$1500,$C208,DAILYLOG!AH$27:AH$1500),0)</f>
        <v>0</v>
      </c>
      <c r="AL208" s="73"/>
      <c r="AM208" s="73"/>
      <c r="AN208" s="73">
        <f>IFERROR($E208*SUMIF(DAILYLOG!AJ$27:AJ$1500,$C208,DAILYLOG!AK$27:AK$1500),0)</f>
        <v>0</v>
      </c>
      <c r="AO208" s="73"/>
      <c r="AP208" s="73"/>
      <c r="AQ208" s="73">
        <f>IFERROR($E208*SUMIF(DAILYLOG!AM$27:AM$1500,$C208,DAILYLOG!AN$27:AN$1500),0)</f>
        <v>0</v>
      </c>
      <c r="AR208" s="73"/>
      <c r="AS208" s="73"/>
      <c r="AT208" s="73">
        <f>IFERROR($E208*SUMIF(DAILYLOG!AP$27:AP$1500,$C208,DAILYLOG!AQ$27:AQ$1500),0)</f>
        <v>0</v>
      </c>
      <c r="AU208" s="73"/>
      <c r="AV208" s="73"/>
      <c r="AW208" s="73">
        <f>IFERROR($E208*SUMIF(DAILYLOG!AS$27:AS$1500,$C208,DAILYLOG!AT$27:AT$1500),0)</f>
        <v>0</v>
      </c>
      <c r="AX208" s="73"/>
      <c r="AY208" s="73"/>
      <c r="AZ208" s="73">
        <f>IFERROR($E208*SUMIF(DAILYLOG!AV$27:AV$1500,$C208,DAILYLOG!AW$27:AW$1500),0)</f>
        <v>0</v>
      </c>
      <c r="BA208" s="73"/>
      <c r="BB208" s="73"/>
      <c r="BC208" s="73">
        <f>IFERROR($E208*SUMIF(DAILYLOG!AY$27:AY$1500,$C208,DAILYLOG!AZ$27:AZ$1500),0)</f>
        <v>0</v>
      </c>
      <c r="BD208" s="73"/>
      <c r="BE208" s="73"/>
      <c r="BF208" s="73">
        <f>IFERROR($E208*SUMIF(DAILYLOG!BB$27:BB$1500,$C208,DAILYLOG!BC$27:BC$1500),0)</f>
        <v>0</v>
      </c>
      <c r="BG208" s="73"/>
      <c r="BH208" s="73"/>
      <c r="BI208" s="73">
        <f>IFERROR($E208*SUMIF(DAILYLOG!BE$27:BE$1500,$C208,DAILYLOG!BF$27:BF$1500),0)</f>
        <v>0</v>
      </c>
      <c r="BJ208" s="73"/>
      <c r="BK208" s="73"/>
      <c r="BL208" s="73">
        <f>IFERROR($E208*SUMIF(DAILYLOG!BH$27:BH$1500,$C208,DAILYLOG!BI$27:BI$1500),0)</f>
        <v>0</v>
      </c>
      <c r="BM208" s="73"/>
      <c r="BN208" s="73"/>
      <c r="BO208" s="73">
        <f>IFERROR($E208*SUMIF(DAILYLOG!BK$27:BK$1500,$C208,DAILYLOG!BL$27:BL$1500),0)</f>
        <v>0</v>
      </c>
      <c r="BP208" s="73"/>
      <c r="BQ208" s="73"/>
      <c r="BR208" s="73">
        <f>IFERROR($E208*SUMIF(DAILYLOG!BN$27:BN$1500,$C208,DAILYLOG!BO$27:BO$1500),0)</f>
        <v>0</v>
      </c>
      <c r="BS208" s="73"/>
      <c r="BT208" s="73"/>
      <c r="BU208" s="73">
        <f>IFERROR($E208*SUMIF(DAILYLOG!BQ$27:BQ$1500,$C208,DAILYLOG!BR$27:BR$1500),0)</f>
        <v>0</v>
      </c>
      <c r="BV208" s="73"/>
      <c r="BW208" s="73"/>
      <c r="BX208" s="73">
        <f>IFERROR($E208*SUMIF(DAILYLOG!BT$27:BT$1500,$C208,DAILYLOG!BU$27:BU$1500),0)</f>
        <v>0</v>
      </c>
      <c r="BY208" s="73"/>
      <c r="BZ208" s="73"/>
      <c r="CA208" s="73">
        <f>IFERROR($E208*SUMIF(DAILYLOG!BW$27:BW$1500,$C208,DAILYLOG!BX$27:BX$1500),0)</f>
        <v>0</v>
      </c>
      <c r="CB208" s="73"/>
      <c r="CC208" s="73"/>
      <c r="CD208" s="73">
        <f>IFERROR($E208*SUMIF(DAILYLOG!BZ$27:BZ$1500,$C208,DAILYLOG!CA$27:CA$1500),0)</f>
        <v>0</v>
      </c>
      <c r="CE208" s="73"/>
      <c r="CF208" s="73"/>
      <c r="CG208" s="73">
        <f>IFERROR($E208*SUMIF(DAILYLOG!CC$27:CC$1500,$C208,DAILYLOG!CD$27:CD$1500),0)</f>
        <v>0</v>
      </c>
      <c r="CH208" s="73"/>
      <c r="CI208" s="73"/>
      <c r="CJ208" s="73">
        <f>IFERROR($E208*SUMIF(DAILYLOG!CF$27:CF$1500,$C208,DAILYLOG!CG$27:CG$1500),0)</f>
        <v>0</v>
      </c>
      <c r="CK208" s="73"/>
      <c r="CL208" s="73"/>
      <c r="CM208" s="73">
        <f>IFERROR($E208*SUMIF(DAILYLOG!CI$27:CI$1500,$C208,DAILYLOG!CJ$27:CJ$1500),0)</f>
        <v>0</v>
      </c>
      <c r="CN208" s="73"/>
      <c r="CO208" s="73"/>
      <c r="CP208" s="73">
        <f>IFERROR($E208*SUMIF(DAILYLOG!CL$27:CL$1500,$C208,DAILYLOG!CM$27:CM$1500),0)</f>
        <v>0</v>
      </c>
      <c r="CQ208" s="73"/>
      <c r="CR208" s="73"/>
      <c r="CS208" s="73">
        <f>IFERROR($E208*SUMIF(DAILYLOG!CO$27:CO$1500,$C208,DAILYLOG!CP$27:CP$1500),0)</f>
        <v>0</v>
      </c>
      <c r="CT208" s="14"/>
    </row>
    <row r="209" spans="2:98" ht="16.5" customHeight="1" outlineLevel="1">
      <c r="B209" s="13"/>
      <c r="C209" s="27" t="s">
        <v>670</v>
      </c>
      <c r="D209" s="28" t="s">
        <v>8</v>
      </c>
      <c r="E209" s="65">
        <v>1</v>
      </c>
      <c r="F209" s="46">
        <f t="shared" ref="F209:F230" si="17">IFERROR(SUM(G209:CS209),0)</f>
        <v>0</v>
      </c>
      <c r="G209" s="73">
        <f>IFERROR($E209*SUMIF(DAILYLOG!C$27:C$1500,$C209,DAILYLOG!D$27:D$1500),0)</f>
        <v>0</v>
      </c>
      <c r="H209" s="73"/>
      <c r="I209" s="73"/>
      <c r="J209" s="73">
        <f>IFERROR($E209*SUMIF(DAILYLOG!F$27:F$1500,$C209,DAILYLOG!G$27:G$1500),0)</f>
        <v>0</v>
      </c>
      <c r="K209" s="73"/>
      <c r="L209" s="73"/>
      <c r="M209" s="73">
        <f>IFERROR($E209*SUMIF(DAILYLOG!I$27:I$1500,$C209,DAILYLOG!J$27:J$1500),0)</f>
        <v>0</v>
      </c>
      <c r="N209" s="73"/>
      <c r="O209" s="73"/>
      <c r="P209" s="73">
        <f>IFERROR($E209*SUMIF(DAILYLOG!L$27:L$1500,$C209,DAILYLOG!M$27:M$1500),0)</f>
        <v>0</v>
      </c>
      <c r="Q209" s="73"/>
      <c r="R209" s="73"/>
      <c r="S209" s="73">
        <f>IFERROR($E209*SUMIF(DAILYLOG!O$27:O$1500,$C209,DAILYLOG!P$27:P$1500),0)</f>
        <v>0</v>
      </c>
      <c r="T209" s="73"/>
      <c r="U209" s="73"/>
      <c r="V209" s="73">
        <f>IFERROR($E209*SUMIF(DAILYLOG!R$27:R$1500,$C209,DAILYLOG!S$27:S$1500),0)</f>
        <v>0</v>
      </c>
      <c r="W209" s="73"/>
      <c r="X209" s="73"/>
      <c r="Y209" s="73">
        <f>IFERROR($E209*SUMIF(DAILYLOG!U$27:U$1500,$C209,DAILYLOG!V$27:V$1500),0)</f>
        <v>0</v>
      </c>
      <c r="Z209" s="73"/>
      <c r="AA209" s="73"/>
      <c r="AB209" s="73">
        <f>IFERROR($E209*SUMIF(DAILYLOG!X$27:X$1500,$C209,DAILYLOG!Y$27:Y$1500),0)</f>
        <v>0</v>
      </c>
      <c r="AC209" s="73"/>
      <c r="AD209" s="73"/>
      <c r="AE209" s="73">
        <f>IFERROR($E209*SUMIF(DAILYLOG!AA$27:AA$1500,$C209,DAILYLOG!AB$27:AB$1500),0)</f>
        <v>0</v>
      </c>
      <c r="AF209" s="73"/>
      <c r="AG209" s="73"/>
      <c r="AH209" s="73">
        <f>IFERROR($E209*SUMIF(DAILYLOG!AD$27:AD$1500,$C209,DAILYLOG!AE$27:AE$1500),0)</f>
        <v>0</v>
      </c>
      <c r="AI209" s="73"/>
      <c r="AJ209" s="73"/>
      <c r="AK209" s="73">
        <f>IFERROR($E209*SUMIF(DAILYLOG!AG$27:AG$1500,$C209,DAILYLOG!AH$27:AH$1500),0)</f>
        <v>0</v>
      </c>
      <c r="AL209" s="73"/>
      <c r="AM209" s="73"/>
      <c r="AN209" s="73">
        <f>IFERROR($E209*SUMIF(DAILYLOG!AJ$27:AJ$1500,$C209,DAILYLOG!AK$27:AK$1500),0)</f>
        <v>0</v>
      </c>
      <c r="AO209" s="73"/>
      <c r="AP209" s="73"/>
      <c r="AQ209" s="73">
        <f>IFERROR($E209*SUMIF(DAILYLOG!AM$27:AM$1500,$C209,DAILYLOG!AN$27:AN$1500),0)</f>
        <v>0</v>
      </c>
      <c r="AR209" s="73"/>
      <c r="AS209" s="73"/>
      <c r="AT209" s="73">
        <f>IFERROR($E209*SUMIF(DAILYLOG!AP$27:AP$1500,$C209,DAILYLOG!AQ$27:AQ$1500),0)</f>
        <v>0</v>
      </c>
      <c r="AU209" s="73"/>
      <c r="AV209" s="73"/>
      <c r="AW209" s="73">
        <f>IFERROR($E209*SUMIF(DAILYLOG!AS$27:AS$1500,$C209,DAILYLOG!AT$27:AT$1500),0)</f>
        <v>0</v>
      </c>
      <c r="AX209" s="73"/>
      <c r="AY209" s="73"/>
      <c r="AZ209" s="73">
        <f>IFERROR($E209*SUMIF(DAILYLOG!AV$27:AV$1500,$C209,DAILYLOG!AW$27:AW$1500),0)</f>
        <v>0</v>
      </c>
      <c r="BA209" s="73"/>
      <c r="BB209" s="73"/>
      <c r="BC209" s="73">
        <f>IFERROR($E209*SUMIF(DAILYLOG!AY$27:AY$1500,$C209,DAILYLOG!AZ$27:AZ$1500),0)</f>
        <v>0</v>
      </c>
      <c r="BD209" s="73"/>
      <c r="BE209" s="73"/>
      <c r="BF209" s="73">
        <f>IFERROR($E209*SUMIF(DAILYLOG!BB$27:BB$1500,$C209,DAILYLOG!BC$27:BC$1500),0)</f>
        <v>0</v>
      </c>
      <c r="BG209" s="73"/>
      <c r="BH209" s="73"/>
      <c r="BI209" s="73">
        <f>IFERROR($E209*SUMIF(DAILYLOG!BE$27:BE$1500,$C209,DAILYLOG!BF$27:BF$1500),0)</f>
        <v>0</v>
      </c>
      <c r="BJ209" s="73"/>
      <c r="BK209" s="73"/>
      <c r="BL209" s="73">
        <f>IFERROR($E209*SUMIF(DAILYLOG!BH$27:BH$1500,$C209,DAILYLOG!BI$27:BI$1500),0)</f>
        <v>0</v>
      </c>
      <c r="BM209" s="73"/>
      <c r="BN209" s="73"/>
      <c r="BO209" s="73">
        <f>IFERROR($E209*SUMIF(DAILYLOG!BK$27:BK$1500,$C209,DAILYLOG!BL$27:BL$1500),0)</f>
        <v>0</v>
      </c>
      <c r="BP209" s="73"/>
      <c r="BQ209" s="73"/>
      <c r="BR209" s="73">
        <f>IFERROR($E209*SUMIF(DAILYLOG!BN$27:BN$1500,$C209,DAILYLOG!BO$27:BO$1500),0)</f>
        <v>0</v>
      </c>
      <c r="BS209" s="73"/>
      <c r="BT209" s="73"/>
      <c r="BU209" s="73">
        <f>IFERROR($E209*SUMIF(DAILYLOG!BQ$27:BQ$1500,$C209,DAILYLOG!BR$27:BR$1500),0)</f>
        <v>0</v>
      </c>
      <c r="BV209" s="73"/>
      <c r="BW209" s="73"/>
      <c r="BX209" s="73">
        <f>IFERROR($E209*SUMIF(DAILYLOG!BT$27:BT$1500,$C209,DAILYLOG!BU$27:BU$1500),0)</f>
        <v>0</v>
      </c>
      <c r="BY209" s="73"/>
      <c r="BZ209" s="73"/>
      <c r="CA209" s="73">
        <f>IFERROR($E209*SUMIF(DAILYLOG!BW$27:BW$1500,$C209,DAILYLOG!BX$27:BX$1500),0)</f>
        <v>0</v>
      </c>
      <c r="CB209" s="73"/>
      <c r="CC209" s="73"/>
      <c r="CD209" s="73">
        <f>IFERROR($E209*SUMIF(DAILYLOG!BZ$27:BZ$1500,$C209,DAILYLOG!CA$27:CA$1500),0)</f>
        <v>0</v>
      </c>
      <c r="CE209" s="73"/>
      <c r="CF209" s="73"/>
      <c r="CG209" s="73">
        <f>IFERROR($E209*SUMIF(DAILYLOG!CC$27:CC$1500,$C209,DAILYLOG!CD$27:CD$1500),0)</f>
        <v>0</v>
      </c>
      <c r="CH209" s="73"/>
      <c r="CI209" s="73"/>
      <c r="CJ209" s="73">
        <f>IFERROR($E209*SUMIF(DAILYLOG!CF$27:CF$1500,$C209,DAILYLOG!CG$27:CG$1500),0)</f>
        <v>0</v>
      </c>
      <c r="CK209" s="73"/>
      <c r="CL209" s="73"/>
      <c r="CM209" s="73">
        <f>IFERROR($E209*SUMIF(DAILYLOG!CI$27:CI$1500,$C209,DAILYLOG!CJ$27:CJ$1500),0)</f>
        <v>0</v>
      </c>
      <c r="CN209" s="73"/>
      <c r="CO209" s="73"/>
      <c r="CP209" s="73">
        <f>IFERROR($E209*SUMIF(DAILYLOG!CL$27:CL$1500,$C209,DAILYLOG!CM$27:CM$1500),0)</f>
        <v>0</v>
      </c>
      <c r="CQ209" s="73"/>
      <c r="CR209" s="73"/>
      <c r="CS209" s="73">
        <f>IFERROR($E209*SUMIF(DAILYLOG!CO$27:CO$1500,$C209,DAILYLOG!CP$27:CP$1500),0)</f>
        <v>0</v>
      </c>
      <c r="CT209" s="14"/>
    </row>
    <row r="210" spans="2:98" ht="16.5" customHeight="1" outlineLevel="1">
      <c r="B210" s="13"/>
      <c r="C210" s="27" t="s">
        <v>587</v>
      </c>
      <c r="D210" s="28" t="s">
        <v>8</v>
      </c>
      <c r="E210" s="65">
        <v>1</v>
      </c>
      <c r="F210" s="46">
        <f t="shared" si="17"/>
        <v>9</v>
      </c>
      <c r="G210" s="73">
        <f>IFERROR($E210*SUMIF(DAILYLOG!C$27:C$1500,$C210,DAILYLOG!D$27:D$1500),0)</f>
        <v>0</v>
      </c>
      <c r="H210" s="73"/>
      <c r="I210" s="73"/>
      <c r="J210" s="73">
        <f>IFERROR($E210*SUMIF(DAILYLOG!F$27:F$1500,$C210,DAILYLOG!G$27:G$1500),0)</f>
        <v>0</v>
      </c>
      <c r="K210" s="73"/>
      <c r="L210" s="73"/>
      <c r="M210" s="73">
        <f>IFERROR($E210*SUMIF(DAILYLOG!I$27:I$1500,$C210,DAILYLOG!J$27:J$1500),0)</f>
        <v>0</v>
      </c>
      <c r="N210" s="73"/>
      <c r="O210" s="73"/>
      <c r="P210" s="73">
        <f>IFERROR($E210*SUMIF(DAILYLOG!L$27:L$1500,$C210,DAILYLOG!M$27:M$1500),0)</f>
        <v>0</v>
      </c>
      <c r="Q210" s="73"/>
      <c r="R210" s="73"/>
      <c r="S210" s="73">
        <f>IFERROR($E210*SUMIF(DAILYLOG!O$27:O$1500,$C210,DAILYLOG!P$27:P$1500),0)</f>
        <v>1</v>
      </c>
      <c r="T210" s="73"/>
      <c r="U210" s="73"/>
      <c r="V210" s="73">
        <f>IFERROR($E210*SUMIF(DAILYLOG!R$27:R$1500,$C210,DAILYLOG!S$27:S$1500),0)</f>
        <v>0</v>
      </c>
      <c r="W210" s="73"/>
      <c r="X210" s="73"/>
      <c r="Y210" s="73">
        <f>IFERROR($E210*SUMIF(DAILYLOG!U$27:U$1500,$C210,DAILYLOG!V$27:V$1500),0)</f>
        <v>1</v>
      </c>
      <c r="Z210" s="73"/>
      <c r="AA210" s="73"/>
      <c r="AB210" s="73">
        <f>IFERROR($E210*SUMIF(DAILYLOG!X$27:X$1500,$C210,DAILYLOG!Y$27:Y$1500),0)</f>
        <v>0</v>
      </c>
      <c r="AC210" s="73"/>
      <c r="AD210" s="73"/>
      <c r="AE210" s="73">
        <f>IFERROR($E210*SUMIF(DAILYLOG!AA$27:AA$1500,$C210,DAILYLOG!AB$27:AB$1500),0)</f>
        <v>0</v>
      </c>
      <c r="AF210" s="73"/>
      <c r="AG210" s="73"/>
      <c r="AH210" s="73">
        <f>IFERROR($E210*SUMIF(DAILYLOG!AD$27:AD$1500,$C210,DAILYLOG!AE$27:AE$1500),0)</f>
        <v>2</v>
      </c>
      <c r="AI210" s="73"/>
      <c r="AJ210" s="73"/>
      <c r="AK210" s="73">
        <f>IFERROR($E210*SUMIF(DAILYLOG!AG$27:AG$1500,$C210,DAILYLOG!AH$27:AH$1500),0)</f>
        <v>0</v>
      </c>
      <c r="AL210" s="73"/>
      <c r="AM210" s="73"/>
      <c r="AN210" s="73">
        <f>IFERROR($E210*SUMIF(DAILYLOG!AJ$27:AJ$1500,$C210,DAILYLOG!AK$27:AK$1500),0)</f>
        <v>0</v>
      </c>
      <c r="AO210" s="73"/>
      <c r="AP210" s="73"/>
      <c r="AQ210" s="73">
        <f>IFERROR($E210*SUMIF(DAILYLOG!AM$27:AM$1500,$C210,DAILYLOG!AN$27:AN$1500),0)</f>
        <v>0</v>
      </c>
      <c r="AR210" s="73"/>
      <c r="AS210" s="73"/>
      <c r="AT210" s="73">
        <f>IFERROR($E210*SUMIF(DAILYLOG!AP$27:AP$1500,$C210,DAILYLOG!AQ$27:AQ$1500),0)</f>
        <v>0</v>
      </c>
      <c r="AU210" s="73"/>
      <c r="AV210" s="73"/>
      <c r="AW210" s="73">
        <f>IFERROR($E210*SUMIF(DAILYLOG!AS$27:AS$1500,$C210,DAILYLOG!AT$27:AT$1500),0)</f>
        <v>0</v>
      </c>
      <c r="AX210" s="73"/>
      <c r="AY210" s="73"/>
      <c r="AZ210" s="73">
        <f>IFERROR($E210*SUMIF(DAILYLOG!AV$27:AV$1500,$C210,DAILYLOG!AW$27:AW$1500),0)</f>
        <v>0</v>
      </c>
      <c r="BA210" s="73"/>
      <c r="BB210" s="73"/>
      <c r="BC210" s="73">
        <f>IFERROR($E210*SUMIF(DAILYLOG!AY$27:AY$1500,$C210,DAILYLOG!AZ$27:AZ$1500),0)</f>
        <v>2</v>
      </c>
      <c r="BD210" s="73"/>
      <c r="BE210" s="73"/>
      <c r="BF210" s="73">
        <f>IFERROR($E210*SUMIF(DAILYLOG!BB$27:BB$1500,$C210,DAILYLOG!BC$27:BC$1500),0)</f>
        <v>0</v>
      </c>
      <c r="BG210" s="73"/>
      <c r="BH210" s="73"/>
      <c r="BI210" s="73">
        <f>IFERROR($E210*SUMIF(DAILYLOG!BE$27:BE$1500,$C210,DAILYLOG!BF$27:BF$1500),0)</f>
        <v>0</v>
      </c>
      <c r="BJ210" s="73"/>
      <c r="BK210" s="73"/>
      <c r="BL210" s="73">
        <f>IFERROR($E210*SUMIF(DAILYLOG!BH$27:BH$1500,$C210,DAILYLOG!BI$27:BI$1500),0)</f>
        <v>0</v>
      </c>
      <c r="BM210" s="73"/>
      <c r="BN210" s="73"/>
      <c r="BO210" s="73">
        <f>IFERROR($E210*SUMIF(DAILYLOG!BK$27:BK$1500,$C210,DAILYLOG!BL$27:BL$1500),0)</f>
        <v>0</v>
      </c>
      <c r="BP210" s="73"/>
      <c r="BQ210" s="73"/>
      <c r="BR210" s="73">
        <f>IFERROR($E210*SUMIF(DAILYLOG!BN$27:BN$1500,$C210,DAILYLOG!BO$27:BO$1500),0)</f>
        <v>1</v>
      </c>
      <c r="BS210" s="73"/>
      <c r="BT210" s="73"/>
      <c r="BU210" s="73">
        <f>IFERROR($E210*SUMIF(DAILYLOG!BQ$27:BQ$1500,$C210,DAILYLOG!BR$27:BR$1500),0)</f>
        <v>0</v>
      </c>
      <c r="BV210" s="73"/>
      <c r="BW210" s="73"/>
      <c r="BX210" s="73">
        <f>IFERROR($E210*SUMIF(DAILYLOG!BT$27:BT$1500,$C210,DAILYLOG!BU$27:BU$1500),0)</f>
        <v>2</v>
      </c>
      <c r="BY210" s="73"/>
      <c r="BZ210" s="73"/>
      <c r="CA210" s="73">
        <f>IFERROR($E210*SUMIF(DAILYLOG!BW$27:BW$1500,$C210,DAILYLOG!BX$27:BX$1500),0)</f>
        <v>0</v>
      </c>
      <c r="CB210" s="73"/>
      <c r="CC210" s="73"/>
      <c r="CD210" s="73">
        <f>IFERROR($E210*SUMIF(DAILYLOG!BZ$27:BZ$1500,$C210,DAILYLOG!CA$27:CA$1500),0)</f>
        <v>0</v>
      </c>
      <c r="CE210" s="73"/>
      <c r="CF210" s="73"/>
      <c r="CG210" s="73">
        <f>IFERROR($E210*SUMIF(DAILYLOG!CC$27:CC$1500,$C210,DAILYLOG!CD$27:CD$1500),0)</f>
        <v>0</v>
      </c>
      <c r="CH210" s="73"/>
      <c r="CI210" s="73"/>
      <c r="CJ210" s="73">
        <f>IFERROR($E210*SUMIF(DAILYLOG!CF$27:CF$1500,$C210,DAILYLOG!CG$27:CG$1500),0)</f>
        <v>0</v>
      </c>
      <c r="CK210" s="73"/>
      <c r="CL210" s="73"/>
      <c r="CM210" s="73">
        <f>IFERROR($E210*SUMIF(DAILYLOG!CI$27:CI$1500,$C210,DAILYLOG!CJ$27:CJ$1500),0)</f>
        <v>0</v>
      </c>
      <c r="CN210" s="73"/>
      <c r="CO210" s="73"/>
      <c r="CP210" s="73">
        <f>IFERROR($E210*SUMIF(DAILYLOG!CL$27:CL$1500,$C210,DAILYLOG!CM$27:CM$1500),0)</f>
        <v>0</v>
      </c>
      <c r="CQ210" s="73"/>
      <c r="CR210" s="73"/>
      <c r="CS210" s="73">
        <f>IFERROR($E210*SUMIF(DAILYLOG!CO$27:CO$1500,$C210,DAILYLOG!CP$27:CP$1500),0)</f>
        <v>0</v>
      </c>
      <c r="CT210" s="14"/>
    </row>
    <row r="211" spans="2:98" ht="16.5" customHeight="1" outlineLevel="1">
      <c r="B211" s="13"/>
      <c r="C211" s="27" t="s">
        <v>598</v>
      </c>
      <c r="D211" s="28" t="s">
        <v>8</v>
      </c>
      <c r="E211" s="65">
        <v>1</v>
      </c>
      <c r="F211" s="46">
        <f t="shared" si="17"/>
        <v>11</v>
      </c>
      <c r="G211" s="73">
        <f>IFERROR($E211*SUMIF(DAILYLOG!C$27:C$1500,$C211,DAILYLOG!D$27:D$1500),0)</f>
        <v>0</v>
      </c>
      <c r="H211" s="73"/>
      <c r="I211" s="73"/>
      <c r="J211" s="73">
        <f>IFERROR($E211*SUMIF(DAILYLOG!F$27:F$1500,$C211,DAILYLOG!G$27:G$1500),0)</f>
        <v>0</v>
      </c>
      <c r="K211" s="73"/>
      <c r="L211" s="73"/>
      <c r="M211" s="73">
        <f>IFERROR($E211*SUMIF(DAILYLOG!I$27:I$1500,$C211,DAILYLOG!J$27:J$1500),0)</f>
        <v>1</v>
      </c>
      <c r="N211" s="73"/>
      <c r="O211" s="73"/>
      <c r="P211" s="73">
        <f>IFERROR($E211*SUMIF(DAILYLOG!L$27:L$1500,$C211,DAILYLOG!M$27:M$1500),0)</f>
        <v>0</v>
      </c>
      <c r="Q211" s="73"/>
      <c r="R211" s="73"/>
      <c r="S211" s="73">
        <f>IFERROR($E211*SUMIF(DAILYLOG!O$27:O$1500,$C211,DAILYLOG!P$27:P$1500),0)</f>
        <v>0</v>
      </c>
      <c r="T211" s="73"/>
      <c r="U211" s="73"/>
      <c r="V211" s="73">
        <f>IFERROR($E211*SUMIF(DAILYLOG!R$27:R$1500,$C211,DAILYLOG!S$27:S$1500),0)</f>
        <v>0</v>
      </c>
      <c r="W211" s="73"/>
      <c r="X211" s="73"/>
      <c r="Y211" s="73">
        <f>IFERROR($E211*SUMIF(DAILYLOG!U$27:U$1500,$C211,DAILYLOG!V$27:V$1500),0)</f>
        <v>1</v>
      </c>
      <c r="Z211" s="73"/>
      <c r="AA211" s="73"/>
      <c r="AB211" s="73">
        <f>IFERROR($E211*SUMIF(DAILYLOG!X$27:X$1500,$C211,DAILYLOG!Y$27:Y$1500),0)</f>
        <v>1</v>
      </c>
      <c r="AC211" s="73"/>
      <c r="AD211" s="73"/>
      <c r="AE211" s="73">
        <f>IFERROR($E211*SUMIF(DAILYLOG!AA$27:AA$1500,$C211,DAILYLOG!AB$27:AB$1500),0)</f>
        <v>0</v>
      </c>
      <c r="AF211" s="73"/>
      <c r="AG211" s="73"/>
      <c r="AH211" s="73">
        <f>IFERROR($E211*SUMIF(DAILYLOG!AD$27:AD$1500,$C211,DAILYLOG!AE$27:AE$1500),0)</f>
        <v>0</v>
      </c>
      <c r="AI211" s="73"/>
      <c r="AJ211" s="73"/>
      <c r="AK211" s="73">
        <f>IFERROR($E211*SUMIF(DAILYLOG!AG$27:AG$1500,$C211,DAILYLOG!AH$27:AH$1500),0)</f>
        <v>0</v>
      </c>
      <c r="AL211" s="73"/>
      <c r="AM211" s="73"/>
      <c r="AN211" s="73">
        <f>IFERROR($E211*SUMIF(DAILYLOG!AJ$27:AJ$1500,$C211,DAILYLOG!AK$27:AK$1500),0)</f>
        <v>2</v>
      </c>
      <c r="AO211" s="73"/>
      <c r="AP211" s="73"/>
      <c r="AQ211" s="73">
        <f>IFERROR($E211*SUMIF(DAILYLOG!AM$27:AM$1500,$C211,DAILYLOG!AN$27:AN$1500),0)</f>
        <v>0</v>
      </c>
      <c r="AR211" s="73"/>
      <c r="AS211" s="73"/>
      <c r="AT211" s="73">
        <f>IFERROR($E211*SUMIF(DAILYLOG!AP$27:AP$1500,$C211,DAILYLOG!AQ$27:AQ$1500),0)</f>
        <v>0</v>
      </c>
      <c r="AU211" s="73"/>
      <c r="AV211" s="73"/>
      <c r="AW211" s="73">
        <f>IFERROR($E211*SUMIF(DAILYLOG!AS$27:AS$1500,$C211,DAILYLOG!AT$27:AT$1500),0)</f>
        <v>0</v>
      </c>
      <c r="AX211" s="73"/>
      <c r="AY211" s="73"/>
      <c r="AZ211" s="73">
        <f>IFERROR($E211*SUMIF(DAILYLOG!AV$27:AV$1500,$C211,DAILYLOG!AW$27:AW$1500),0)</f>
        <v>0</v>
      </c>
      <c r="BA211" s="73"/>
      <c r="BB211" s="73"/>
      <c r="BC211" s="73">
        <f>IFERROR($E211*SUMIF(DAILYLOG!AY$27:AY$1500,$C211,DAILYLOG!AZ$27:AZ$1500),0)</f>
        <v>1</v>
      </c>
      <c r="BD211" s="73"/>
      <c r="BE211" s="73"/>
      <c r="BF211" s="73">
        <f>IFERROR($E211*SUMIF(DAILYLOG!BB$27:BB$1500,$C211,DAILYLOG!BC$27:BC$1500),0)</f>
        <v>0</v>
      </c>
      <c r="BG211" s="73"/>
      <c r="BH211" s="73"/>
      <c r="BI211" s="73">
        <f>IFERROR($E211*SUMIF(DAILYLOG!BE$27:BE$1500,$C211,DAILYLOG!BF$27:BF$1500),0)</f>
        <v>2</v>
      </c>
      <c r="BJ211" s="73"/>
      <c r="BK211" s="73"/>
      <c r="BL211" s="73">
        <f>IFERROR($E211*SUMIF(DAILYLOG!BH$27:BH$1500,$C211,DAILYLOG!BI$27:BI$1500),0)</f>
        <v>0</v>
      </c>
      <c r="BM211" s="73"/>
      <c r="BN211" s="73"/>
      <c r="BO211" s="73">
        <f>IFERROR($E211*SUMIF(DAILYLOG!BK$27:BK$1500,$C211,DAILYLOG!BL$27:BL$1500),0)</f>
        <v>0</v>
      </c>
      <c r="BP211" s="73"/>
      <c r="BQ211" s="73"/>
      <c r="BR211" s="73">
        <f>IFERROR($E211*SUMIF(DAILYLOG!BN$27:BN$1500,$C211,DAILYLOG!BO$27:BO$1500),0)</f>
        <v>0</v>
      </c>
      <c r="BS211" s="73"/>
      <c r="BT211" s="73"/>
      <c r="BU211" s="73">
        <f>IFERROR($E211*SUMIF(DAILYLOG!BQ$27:BQ$1500,$C211,DAILYLOG!BR$27:BR$1500),0)</f>
        <v>0</v>
      </c>
      <c r="BV211" s="73"/>
      <c r="BW211" s="73"/>
      <c r="BX211" s="73">
        <f>IFERROR($E211*SUMIF(DAILYLOG!BT$27:BT$1500,$C211,DAILYLOG!BU$27:BU$1500),0)</f>
        <v>1</v>
      </c>
      <c r="BY211" s="73"/>
      <c r="BZ211" s="73"/>
      <c r="CA211" s="73">
        <f>IFERROR($E211*SUMIF(DAILYLOG!BW$27:BW$1500,$C211,DAILYLOG!BX$27:BX$1500),0)</f>
        <v>2</v>
      </c>
      <c r="CB211" s="73"/>
      <c r="CC211" s="73"/>
      <c r="CD211" s="73">
        <f>IFERROR($E211*SUMIF(DAILYLOG!BZ$27:BZ$1500,$C211,DAILYLOG!CA$27:CA$1500),0)</f>
        <v>0</v>
      </c>
      <c r="CE211" s="73"/>
      <c r="CF211" s="73"/>
      <c r="CG211" s="73">
        <f>IFERROR($E211*SUMIF(DAILYLOG!CC$27:CC$1500,$C211,DAILYLOG!CD$27:CD$1500),0)</f>
        <v>0</v>
      </c>
      <c r="CH211" s="73"/>
      <c r="CI211" s="73"/>
      <c r="CJ211" s="73">
        <f>IFERROR($E211*SUMIF(DAILYLOG!CF$27:CF$1500,$C211,DAILYLOG!CG$27:CG$1500),0)</f>
        <v>0</v>
      </c>
      <c r="CK211" s="73"/>
      <c r="CL211" s="73"/>
      <c r="CM211" s="73">
        <f>IFERROR($E211*SUMIF(DAILYLOG!CI$27:CI$1500,$C211,DAILYLOG!CJ$27:CJ$1500),0)</f>
        <v>0</v>
      </c>
      <c r="CN211" s="73"/>
      <c r="CO211" s="73"/>
      <c r="CP211" s="73">
        <f>IFERROR($E211*SUMIF(DAILYLOG!CL$27:CL$1500,$C211,DAILYLOG!CM$27:CM$1500),0)</f>
        <v>0</v>
      </c>
      <c r="CQ211" s="73"/>
      <c r="CR211" s="73"/>
      <c r="CS211" s="73">
        <f>IFERROR($E211*SUMIF(DAILYLOG!CO$27:CO$1500,$C211,DAILYLOG!CP$27:CP$1500),0)</f>
        <v>0</v>
      </c>
      <c r="CT211" s="14"/>
    </row>
    <row r="212" spans="2:98" ht="16.5" customHeight="1" outlineLevel="1">
      <c r="B212" s="13"/>
      <c r="C212" s="27" t="s">
        <v>617</v>
      </c>
      <c r="D212" s="28" t="s">
        <v>8</v>
      </c>
      <c r="E212" s="65">
        <v>1</v>
      </c>
      <c r="F212" s="46">
        <f t="shared" si="17"/>
        <v>0</v>
      </c>
      <c r="G212" s="73">
        <f>IFERROR($E212*SUMIF(DAILYLOG!C$27:C$1500,$C212,DAILYLOG!D$27:D$1500),0)</f>
        <v>0</v>
      </c>
      <c r="H212" s="73"/>
      <c r="I212" s="73"/>
      <c r="J212" s="73">
        <f>IFERROR($E212*SUMIF(DAILYLOG!F$27:F$1500,$C212,DAILYLOG!G$27:G$1500),0)</f>
        <v>0</v>
      </c>
      <c r="K212" s="73"/>
      <c r="L212" s="73"/>
      <c r="M212" s="73">
        <f>IFERROR($E212*SUMIF(DAILYLOG!I$27:I$1500,$C212,DAILYLOG!J$27:J$1500),0)</f>
        <v>0</v>
      </c>
      <c r="N212" s="73"/>
      <c r="O212" s="73"/>
      <c r="P212" s="73">
        <f>IFERROR($E212*SUMIF(DAILYLOG!L$27:L$1500,$C212,DAILYLOG!M$27:M$1500),0)</f>
        <v>0</v>
      </c>
      <c r="Q212" s="73"/>
      <c r="R212" s="73"/>
      <c r="S212" s="73">
        <f>IFERROR($E212*SUMIF(DAILYLOG!O$27:O$1500,$C212,DAILYLOG!P$27:P$1500),0)</f>
        <v>0</v>
      </c>
      <c r="T212" s="73"/>
      <c r="U212" s="73"/>
      <c r="V212" s="73">
        <f>IFERROR($E212*SUMIF(DAILYLOG!R$27:R$1500,$C212,DAILYLOG!S$27:S$1500),0)</f>
        <v>0</v>
      </c>
      <c r="W212" s="73"/>
      <c r="X212" s="73"/>
      <c r="Y212" s="73">
        <f>IFERROR($E212*SUMIF(DAILYLOG!U$27:U$1500,$C212,DAILYLOG!V$27:V$1500),0)</f>
        <v>0</v>
      </c>
      <c r="Z212" s="73"/>
      <c r="AA212" s="73"/>
      <c r="AB212" s="73">
        <f>IFERROR($E212*SUMIF(DAILYLOG!X$27:X$1500,$C212,DAILYLOG!Y$27:Y$1500),0)</f>
        <v>0</v>
      </c>
      <c r="AC212" s="73"/>
      <c r="AD212" s="73"/>
      <c r="AE212" s="73">
        <f>IFERROR($E212*SUMIF(DAILYLOG!AA$27:AA$1500,$C212,DAILYLOG!AB$27:AB$1500),0)</f>
        <v>0</v>
      </c>
      <c r="AF212" s="73"/>
      <c r="AG212" s="73"/>
      <c r="AH212" s="73">
        <f>IFERROR($E212*SUMIF(DAILYLOG!AD$27:AD$1500,$C212,DAILYLOG!AE$27:AE$1500),0)</f>
        <v>0</v>
      </c>
      <c r="AI212" s="73"/>
      <c r="AJ212" s="73"/>
      <c r="AK212" s="73">
        <f>IFERROR($E212*SUMIF(DAILYLOG!AG$27:AG$1500,$C212,DAILYLOG!AH$27:AH$1500),0)</f>
        <v>0</v>
      </c>
      <c r="AL212" s="73"/>
      <c r="AM212" s="73"/>
      <c r="AN212" s="73">
        <f>IFERROR($E212*SUMIF(DAILYLOG!AJ$27:AJ$1500,$C212,DAILYLOG!AK$27:AK$1500),0)</f>
        <v>0</v>
      </c>
      <c r="AO212" s="73"/>
      <c r="AP212" s="73"/>
      <c r="AQ212" s="73">
        <f>IFERROR($E212*SUMIF(DAILYLOG!AM$27:AM$1500,$C212,DAILYLOG!AN$27:AN$1500),0)</f>
        <v>0</v>
      </c>
      <c r="AR212" s="73"/>
      <c r="AS212" s="73"/>
      <c r="AT212" s="73">
        <f>IFERROR($E212*SUMIF(DAILYLOG!AP$27:AP$1500,$C212,DAILYLOG!AQ$27:AQ$1500),0)</f>
        <v>0</v>
      </c>
      <c r="AU212" s="73"/>
      <c r="AV212" s="73"/>
      <c r="AW212" s="73">
        <f>IFERROR($E212*SUMIF(DAILYLOG!AS$27:AS$1500,$C212,DAILYLOG!AT$27:AT$1500),0)</f>
        <v>0</v>
      </c>
      <c r="AX212" s="73"/>
      <c r="AY212" s="73"/>
      <c r="AZ212" s="73">
        <f>IFERROR($E212*SUMIF(DAILYLOG!AV$27:AV$1500,$C212,DAILYLOG!AW$27:AW$1500),0)</f>
        <v>0</v>
      </c>
      <c r="BA212" s="73"/>
      <c r="BB212" s="73"/>
      <c r="BC212" s="73">
        <f>IFERROR($E212*SUMIF(DAILYLOG!AY$27:AY$1500,$C212,DAILYLOG!AZ$27:AZ$1500),0)</f>
        <v>0</v>
      </c>
      <c r="BD212" s="73"/>
      <c r="BE212" s="73"/>
      <c r="BF212" s="73">
        <f>IFERROR($E212*SUMIF(DAILYLOG!BB$27:BB$1500,$C212,DAILYLOG!BC$27:BC$1500),0)</f>
        <v>0</v>
      </c>
      <c r="BG212" s="73"/>
      <c r="BH212" s="73"/>
      <c r="BI212" s="73">
        <f>IFERROR($E212*SUMIF(DAILYLOG!BE$27:BE$1500,$C212,DAILYLOG!BF$27:BF$1500),0)</f>
        <v>0</v>
      </c>
      <c r="BJ212" s="73"/>
      <c r="BK212" s="73"/>
      <c r="BL212" s="73">
        <f>IFERROR($E212*SUMIF(DAILYLOG!BH$27:BH$1500,$C212,DAILYLOG!BI$27:BI$1500),0)</f>
        <v>0</v>
      </c>
      <c r="BM212" s="73"/>
      <c r="BN212" s="73"/>
      <c r="BO212" s="73">
        <f>IFERROR($E212*SUMIF(DAILYLOG!BK$27:BK$1500,$C212,DAILYLOG!BL$27:BL$1500),0)</f>
        <v>0</v>
      </c>
      <c r="BP212" s="73"/>
      <c r="BQ212" s="73"/>
      <c r="BR212" s="73">
        <f>IFERROR($E212*SUMIF(DAILYLOG!BN$27:BN$1500,$C212,DAILYLOG!BO$27:BO$1500),0)</f>
        <v>0</v>
      </c>
      <c r="BS212" s="73"/>
      <c r="BT212" s="73"/>
      <c r="BU212" s="73">
        <f>IFERROR($E212*SUMIF(DAILYLOG!BQ$27:BQ$1500,$C212,DAILYLOG!BR$27:BR$1500),0)</f>
        <v>0</v>
      </c>
      <c r="BV212" s="73"/>
      <c r="BW212" s="73"/>
      <c r="BX212" s="73">
        <f>IFERROR($E212*SUMIF(DAILYLOG!BT$27:BT$1500,$C212,DAILYLOG!BU$27:BU$1500),0)</f>
        <v>0</v>
      </c>
      <c r="BY212" s="73"/>
      <c r="BZ212" s="73"/>
      <c r="CA212" s="73">
        <f>IFERROR($E212*SUMIF(DAILYLOG!BW$27:BW$1500,$C212,DAILYLOG!BX$27:BX$1500),0)</f>
        <v>0</v>
      </c>
      <c r="CB212" s="73"/>
      <c r="CC212" s="73"/>
      <c r="CD212" s="73">
        <f>IFERROR($E212*SUMIF(DAILYLOG!BZ$27:BZ$1500,$C212,DAILYLOG!CA$27:CA$1500),0)</f>
        <v>0</v>
      </c>
      <c r="CE212" s="73"/>
      <c r="CF212" s="73"/>
      <c r="CG212" s="73">
        <f>IFERROR($E212*SUMIF(DAILYLOG!CC$27:CC$1500,$C212,DAILYLOG!CD$27:CD$1500),0)</f>
        <v>0</v>
      </c>
      <c r="CH212" s="73"/>
      <c r="CI212" s="73"/>
      <c r="CJ212" s="73">
        <f>IFERROR($E212*SUMIF(DAILYLOG!CF$27:CF$1500,$C212,DAILYLOG!CG$27:CG$1500),0)</f>
        <v>0</v>
      </c>
      <c r="CK212" s="73"/>
      <c r="CL212" s="73"/>
      <c r="CM212" s="73">
        <f>IFERROR($E212*SUMIF(DAILYLOG!CI$27:CI$1500,$C212,DAILYLOG!CJ$27:CJ$1500),0)</f>
        <v>0</v>
      </c>
      <c r="CN212" s="73"/>
      <c r="CO212" s="73"/>
      <c r="CP212" s="73">
        <f>IFERROR($E212*SUMIF(DAILYLOG!CL$27:CL$1500,$C212,DAILYLOG!CM$27:CM$1500),0)</f>
        <v>0</v>
      </c>
      <c r="CQ212" s="73"/>
      <c r="CR212" s="73"/>
      <c r="CS212" s="73">
        <f>IFERROR($E212*SUMIF(DAILYLOG!CO$27:CO$1500,$C212,DAILYLOG!CP$27:CP$1500),0)</f>
        <v>0</v>
      </c>
      <c r="CT212" s="14"/>
    </row>
    <row r="213" spans="2:98" ht="16.5" customHeight="1" outlineLevel="1">
      <c r="B213" s="13"/>
      <c r="C213" s="27" t="s">
        <v>671</v>
      </c>
      <c r="D213" s="28" t="s">
        <v>8</v>
      </c>
      <c r="E213" s="65">
        <v>1</v>
      </c>
      <c r="F213" s="46">
        <f t="shared" si="17"/>
        <v>0</v>
      </c>
      <c r="G213" s="73">
        <f>IFERROR($E213*SUMIF(DAILYLOG!C$27:C$1500,$C213,DAILYLOG!D$27:D$1500),0)</f>
        <v>0</v>
      </c>
      <c r="H213" s="73"/>
      <c r="I213" s="73"/>
      <c r="J213" s="73">
        <f>IFERROR($E213*SUMIF(DAILYLOG!F$27:F$1500,$C213,DAILYLOG!G$27:G$1500),0)</f>
        <v>0</v>
      </c>
      <c r="K213" s="73"/>
      <c r="L213" s="73"/>
      <c r="M213" s="73">
        <f>IFERROR($E213*SUMIF(DAILYLOG!I$27:I$1500,$C213,DAILYLOG!J$27:J$1500),0)</f>
        <v>0</v>
      </c>
      <c r="N213" s="73"/>
      <c r="O213" s="73"/>
      <c r="P213" s="73">
        <f>IFERROR($E213*SUMIF(DAILYLOG!L$27:L$1500,$C213,DAILYLOG!M$27:M$1500),0)</f>
        <v>0</v>
      </c>
      <c r="Q213" s="73"/>
      <c r="R213" s="73"/>
      <c r="S213" s="73">
        <f>IFERROR($E213*SUMIF(DAILYLOG!O$27:O$1500,$C213,DAILYLOG!P$27:P$1500),0)</f>
        <v>0</v>
      </c>
      <c r="T213" s="73"/>
      <c r="U213" s="73"/>
      <c r="V213" s="73">
        <f>IFERROR($E213*SUMIF(DAILYLOG!R$27:R$1500,$C213,DAILYLOG!S$27:S$1500),0)</f>
        <v>0</v>
      </c>
      <c r="W213" s="73"/>
      <c r="X213" s="73"/>
      <c r="Y213" s="73">
        <f>IFERROR($E213*SUMIF(DAILYLOG!U$27:U$1500,$C213,DAILYLOG!V$27:V$1500),0)</f>
        <v>0</v>
      </c>
      <c r="Z213" s="73"/>
      <c r="AA213" s="73"/>
      <c r="AB213" s="73">
        <f>IFERROR($E213*SUMIF(DAILYLOG!X$27:X$1500,$C213,DAILYLOG!Y$27:Y$1500),0)</f>
        <v>0</v>
      </c>
      <c r="AC213" s="73"/>
      <c r="AD213" s="73"/>
      <c r="AE213" s="73">
        <f>IFERROR($E213*SUMIF(DAILYLOG!AA$27:AA$1500,$C213,DAILYLOG!AB$27:AB$1500),0)</f>
        <v>0</v>
      </c>
      <c r="AF213" s="73"/>
      <c r="AG213" s="73"/>
      <c r="AH213" s="73">
        <f>IFERROR($E213*SUMIF(DAILYLOG!AD$27:AD$1500,$C213,DAILYLOG!AE$27:AE$1500),0)</f>
        <v>0</v>
      </c>
      <c r="AI213" s="73"/>
      <c r="AJ213" s="73"/>
      <c r="AK213" s="73">
        <f>IFERROR($E213*SUMIF(DAILYLOG!AG$27:AG$1500,$C213,DAILYLOG!AH$27:AH$1500),0)</f>
        <v>0</v>
      </c>
      <c r="AL213" s="73"/>
      <c r="AM213" s="73"/>
      <c r="AN213" s="73">
        <f>IFERROR($E213*SUMIF(DAILYLOG!AJ$27:AJ$1500,$C213,DAILYLOG!AK$27:AK$1500),0)</f>
        <v>0</v>
      </c>
      <c r="AO213" s="73"/>
      <c r="AP213" s="73"/>
      <c r="AQ213" s="73">
        <f>IFERROR($E213*SUMIF(DAILYLOG!AM$27:AM$1500,$C213,DAILYLOG!AN$27:AN$1500),0)</f>
        <v>0</v>
      </c>
      <c r="AR213" s="73"/>
      <c r="AS213" s="73"/>
      <c r="AT213" s="73">
        <f>IFERROR($E213*SUMIF(DAILYLOG!AP$27:AP$1500,$C213,DAILYLOG!AQ$27:AQ$1500),0)</f>
        <v>0</v>
      </c>
      <c r="AU213" s="73"/>
      <c r="AV213" s="73"/>
      <c r="AW213" s="73">
        <f>IFERROR($E213*SUMIF(DAILYLOG!AS$27:AS$1500,$C213,DAILYLOG!AT$27:AT$1500),0)</f>
        <v>0</v>
      </c>
      <c r="AX213" s="73"/>
      <c r="AY213" s="73"/>
      <c r="AZ213" s="73">
        <f>IFERROR($E213*SUMIF(DAILYLOG!AV$27:AV$1500,$C213,DAILYLOG!AW$27:AW$1500),0)</f>
        <v>0</v>
      </c>
      <c r="BA213" s="73"/>
      <c r="BB213" s="73"/>
      <c r="BC213" s="73">
        <f>IFERROR($E213*SUMIF(DAILYLOG!AY$27:AY$1500,$C213,DAILYLOG!AZ$27:AZ$1500),0)</f>
        <v>0</v>
      </c>
      <c r="BD213" s="73"/>
      <c r="BE213" s="73"/>
      <c r="BF213" s="73">
        <f>IFERROR($E213*SUMIF(DAILYLOG!BB$27:BB$1500,$C213,DAILYLOG!BC$27:BC$1500),0)</f>
        <v>0</v>
      </c>
      <c r="BG213" s="73"/>
      <c r="BH213" s="73"/>
      <c r="BI213" s="73">
        <f>IFERROR($E213*SUMIF(DAILYLOG!BE$27:BE$1500,$C213,DAILYLOG!BF$27:BF$1500),0)</f>
        <v>0</v>
      </c>
      <c r="BJ213" s="73"/>
      <c r="BK213" s="73"/>
      <c r="BL213" s="73">
        <f>IFERROR($E213*SUMIF(DAILYLOG!BH$27:BH$1500,$C213,DAILYLOG!BI$27:BI$1500),0)</f>
        <v>0</v>
      </c>
      <c r="BM213" s="73"/>
      <c r="BN213" s="73"/>
      <c r="BO213" s="73">
        <f>IFERROR($E213*SUMIF(DAILYLOG!BK$27:BK$1500,$C213,DAILYLOG!BL$27:BL$1500),0)</f>
        <v>0</v>
      </c>
      <c r="BP213" s="73"/>
      <c r="BQ213" s="73"/>
      <c r="BR213" s="73">
        <f>IFERROR($E213*SUMIF(DAILYLOG!BN$27:BN$1500,$C213,DAILYLOG!BO$27:BO$1500),0)</f>
        <v>0</v>
      </c>
      <c r="BS213" s="73"/>
      <c r="BT213" s="73"/>
      <c r="BU213" s="73">
        <f>IFERROR($E213*SUMIF(DAILYLOG!BQ$27:BQ$1500,$C213,DAILYLOG!BR$27:BR$1500),0)</f>
        <v>0</v>
      </c>
      <c r="BV213" s="73"/>
      <c r="BW213" s="73"/>
      <c r="BX213" s="73">
        <f>IFERROR($E213*SUMIF(DAILYLOG!BT$27:BT$1500,$C213,DAILYLOG!BU$27:BU$1500),0)</f>
        <v>0</v>
      </c>
      <c r="BY213" s="73"/>
      <c r="BZ213" s="73"/>
      <c r="CA213" s="73">
        <f>IFERROR($E213*SUMIF(DAILYLOG!BW$27:BW$1500,$C213,DAILYLOG!BX$27:BX$1500),0)</f>
        <v>0</v>
      </c>
      <c r="CB213" s="73"/>
      <c r="CC213" s="73"/>
      <c r="CD213" s="73">
        <f>IFERROR($E213*SUMIF(DAILYLOG!BZ$27:BZ$1500,$C213,DAILYLOG!CA$27:CA$1500),0)</f>
        <v>0</v>
      </c>
      <c r="CE213" s="73"/>
      <c r="CF213" s="73"/>
      <c r="CG213" s="73">
        <f>IFERROR($E213*SUMIF(DAILYLOG!CC$27:CC$1500,$C213,DAILYLOG!CD$27:CD$1500),0)</f>
        <v>0</v>
      </c>
      <c r="CH213" s="73"/>
      <c r="CI213" s="73"/>
      <c r="CJ213" s="73">
        <f>IFERROR($E213*SUMIF(DAILYLOG!CF$27:CF$1500,$C213,DAILYLOG!CG$27:CG$1500),0)</f>
        <v>0</v>
      </c>
      <c r="CK213" s="73"/>
      <c r="CL213" s="73"/>
      <c r="CM213" s="73">
        <f>IFERROR($E213*SUMIF(DAILYLOG!CI$27:CI$1500,$C213,DAILYLOG!CJ$27:CJ$1500),0)</f>
        <v>0</v>
      </c>
      <c r="CN213" s="73"/>
      <c r="CO213" s="73"/>
      <c r="CP213" s="73">
        <f>IFERROR($E213*SUMIF(DAILYLOG!CL$27:CL$1500,$C213,DAILYLOG!CM$27:CM$1500),0)</f>
        <v>0</v>
      </c>
      <c r="CQ213" s="73"/>
      <c r="CR213" s="73"/>
      <c r="CS213" s="73">
        <f>IFERROR($E213*SUMIF(DAILYLOG!CO$27:CO$1500,$C213,DAILYLOG!CP$27:CP$1500),0)</f>
        <v>0</v>
      </c>
      <c r="CT213" s="14"/>
    </row>
    <row r="214" spans="2:98" ht="16.5" customHeight="1" outlineLevel="1">
      <c r="B214" s="13"/>
      <c r="C214" s="27" t="s">
        <v>672</v>
      </c>
      <c r="D214" s="28" t="s">
        <v>8</v>
      </c>
      <c r="E214" s="65">
        <v>1</v>
      </c>
      <c r="F214" s="46">
        <f t="shared" si="17"/>
        <v>0</v>
      </c>
      <c r="G214" s="73">
        <f>IFERROR($E214*SUMIF(DAILYLOG!C$27:C$1500,$C214,DAILYLOG!D$27:D$1500),0)</f>
        <v>0</v>
      </c>
      <c r="H214" s="73"/>
      <c r="I214" s="73"/>
      <c r="J214" s="73">
        <f>IFERROR($E214*SUMIF(DAILYLOG!F$27:F$1500,$C214,DAILYLOG!G$27:G$1500),0)</f>
        <v>0</v>
      </c>
      <c r="K214" s="73"/>
      <c r="L214" s="73"/>
      <c r="M214" s="73">
        <f>IFERROR($E214*SUMIF(DAILYLOG!I$27:I$1500,$C214,DAILYLOG!J$27:J$1500),0)</f>
        <v>0</v>
      </c>
      <c r="N214" s="73"/>
      <c r="O214" s="73"/>
      <c r="P214" s="73">
        <f>IFERROR($E214*SUMIF(DAILYLOG!L$27:L$1500,$C214,DAILYLOG!M$27:M$1500),0)</f>
        <v>0</v>
      </c>
      <c r="Q214" s="73"/>
      <c r="R214" s="73"/>
      <c r="S214" s="73">
        <f>IFERROR($E214*SUMIF(DAILYLOG!O$27:O$1500,$C214,DAILYLOG!P$27:P$1500),0)</f>
        <v>0</v>
      </c>
      <c r="T214" s="73"/>
      <c r="U214" s="73"/>
      <c r="V214" s="73">
        <f>IFERROR($E214*SUMIF(DAILYLOG!R$27:R$1500,$C214,DAILYLOG!S$27:S$1500),0)</f>
        <v>0</v>
      </c>
      <c r="W214" s="73"/>
      <c r="X214" s="73"/>
      <c r="Y214" s="73">
        <f>IFERROR($E214*SUMIF(DAILYLOG!U$27:U$1500,$C214,DAILYLOG!V$27:V$1500),0)</f>
        <v>0</v>
      </c>
      <c r="Z214" s="73"/>
      <c r="AA214" s="73"/>
      <c r="AB214" s="73">
        <f>IFERROR($E214*SUMIF(DAILYLOG!X$27:X$1500,$C214,DAILYLOG!Y$27:Y$1500),0)</f>
        <v>0</v>
      </c>
      <c r="AC214" s="73"/>
      <c r="AD214" s="73"/>
      <c r="AE214" s="73">
        <f>IFERROR($E214*SUMIF(DAILYLOG!AA$27:AA$1500,$C214,DAILYLOG!AB$27:AB$1500),0)</f>
        <v>0</v>
      </c>
      <c r="AF214" s="73"/>
      <c r="AG214" s="73"/>
      <c r="AH214" s="73">
        <f>IFERROR($E214*SUMIF(DAILYLOG!AD$27:AD$1500,$C214,DAILYLOG!AE$27:AE$1500),0)</f>
        <v>0</v>
      </c>
      <c r="AI214" s="73"/>
      <c r="AJ214" s="73"/>
      <c r="AK214" s="73">
        <f>IFERROR($E214*SUMIF(DAILYLOG!AG$27:AG$1500,$C214,DAILYLOG!AH$27:AH$1500),0)</f>
        <v>0</v>
      </c>
      <c r="AL214" s="73"/>
      <c r="AM214" s="73"/>
      <c r="AN214" s="73">
        <f>IFERROR($E214*SUMIF(DAILYLOG!AJ$27:AJ$1500,$C214,DAILYLOG!AK$27:AK$1500),0)</f>
        <v>0</v>
      </c>
      <c r="AO214" s="73"/>
      <c r="AP214" s="73"/>
      <c r="AQ214" s="73">
        <f>IFERROR($E214*SUMIF(DAILYLOG!AM$27:AM$1500,$C214,DAILYLOG!AN$27:AN$1500),0)</f>
        <v>0</v>
      </c>
      <c r="AR214" s="73"/>
      <c r="AS214" s="73"/>
      <c r="AT214" s="73">
        <f>IFERROR($E214*SUMIF(DAILYLOG!AP$27:AP$1500,$C214,DAILYLOG!AQ$27:AQ$1500),0)</f>
        <v>0</v>
      </c>
      <c r="AU214" s="73"/>
      <c r="AV214" s="73"/>
      <c r="AW214" s="73">
        <f>IFERROR($E214*SUMIF(DAILYLOG!AS$27:AS$1500,$C214,DAILYLOG!AT$27:AT$1500),0)</f>
        <v>0</v>
      </c>
      <c r="AX214" s="73"/>
      <c r="AY214" s="73"/>
      <c r="AZ214" s="73">
        <f>IFERROR($E214*SUMIF(DAILYLOG!AV$27:AV$1500,$C214,DAILYLOG!AW$27:AW$1500),0)</f>
        <v>0</v>
      </c>
      <c r="BA214" s="73"/>
      <c r="BB214" s="73"/>
      <c r="BC214" s="73">
        <f>IFERROR($E214*SUMIF(DAILYLOG!AY$27:AY$1500,$C214,DAILYLOG!AZ$27:AZ$1500),0)</f>
        <v>0</v>
      </c>
      <c r="BD214" s="73"/>
      <c r="BE214" s="73"/>
      <c r="BF214" s="73">
        <f>IFERROR($E214*SUMIF(DAILYLOG!BB$27:BB$1500,$C214,DAILYLOG!BC$27:BC$1500),0)</f>
        <v>0</v>
      </c>
      <c r="BG214" s="73"/>
      <c r="BH214" s="73"/>
      <c r="BI214" s="73">
        <f>IFERROR($E214*SUMIF(DAILYLOG!BE$27:BE$1500,$C214,DAILYLOG!BF$27:BF$1500),0)</f>
        <v>0</v>
      </c>
      <c r="BJ214" s="73"/>
      <c r="BK214" s="73"/>
      <c r="BL214" s="73">
        <f>IFERROR($E214*SUMIF(DAILYLOG!BH$27:BH$1500,$C214,DAILYLOG!BI$27:BI$1500),0)</f>
        <v>0</v>
      </c>
      <c r="BM214" s="73"/>
      <c r="BN214" s="73"/>
      <c r="BO214" s="73">
        <f>IFERROR($E214*SUMIF(DAILYLOG!BK$27:BK$1500,$C214,DAILYLOG!BL$27:BL$1500),0)</f>
        <v>0</v>
      </c>
      <c r="BP214" s="73"/>
      <c r="BQ214" s="73"/>
      <c r="BR214" s="73">
        <f>IFERROR($E214*SUMIF(DAILYLOG!BN$27:BN$1500,$C214,DAILYLOG!BO$27:BO$1500),0)</f>
        <v>0</v>
      </c>
      <c r="BS214" s="73"/>
      <c r="BT214" s="73"/>
      <c r="BU214" s="73">
        <f>IFERROR($E214*SUMIF(DAILYLOG!BQ$27:BQ$1500,$C214,DAILYLOG!BR$27:BR$1500),0)</f>
        <v>0</v>
      </c>
      <c r="BV214" s="73"/>
      <c r="BW214" s="73"/>
      <c r="BX214" s="73">
        <f>IFERROR($E214*SUMIF(DAILYLOG!BT$27:BT$1500,$C214,DAILYLOG!BU$27:BU$1500),0)</f>
        <v>0</v>
      </c>
      <c r="BY214" s="73"/>
      <c r="BZ214" s="73"/>
      <c r="CA214" s="73">
        <f>IFERROR($E214*SUMIF(DAILYLOG!BW$27:BW$1500,$C214,DAILYLOG!BX$27:BX$1500),0)</f>
        <v>0</v>
      </c>
      <c r="CB214" s="73"/>
      <c r="CC214" s="73"/>
      <c r="CD214" s="73">
        <f>IFERROR($E214*SUMIF(DAILYLOG!BZ$27:BZ$1500,$C214,DAILYLOG!CA$27:CA$1500),0)</f>
        <v>0</v>
      </c>
      <c r="CE214" s="73"/>
      <c r="CF214" s="73"/>
      <c r="CG214" s="73">
        <f>IFERROR($E214*SUMIF(DAILYLOG!CC$27:CC$1500,$C214,DAILYLOG!CD$27:CD$1500),0)</f>
        <v>0</v>
      </c>
      <c r="CH214" s="73"/>
      <c r="CI214" s="73"/>
      <c r="CJ214" s="73">
        <f>IFERROR($E214*SUMIF(DAILYLOG!CF$27:CF$1500,$C214,DAILYLOG!CG$27:CG$1500),0)</f>
        <v>0</v>
      </c>
      <c r="CK214" s="73"/>
      <c r="CL214" s="73"/>
      <c r="CM214" s="73">
        <f>IFERROR($E214*SUMIF(DAILYLOG!CI$27:CI$1500,$C214,DAILYLOG!CJ$27:CJ$1500),0)</f>
        <v>0</v>
      </c>
      <c r="CN214" s="73"/>
      <c r="CO214" s="73"/>
      <c r="CP214" s="73">
        <f>IFERROR($E214*SUMIF(DAILYLOG!CL$27:CL$1500,$C214,DAILYLOG!CM$27:CM$1500),0)</f>
        <v>0</v>
      </c>
      <c r="CQ214" s="73"/>
      <c r="CR214" s="73"/>
      <c r="CS214" s="73">
        <f>IFERROR($E214*SUMIF(DAILYLOG!CO$27:CO$1500,$C214,DAILYLOG!CP$27:CP$1500),0)</f>
        <v>0</v>
      </c>
      <c r="CT214" s="14"/>
    </row>
    <row r="215" spans="2:98" ht="16.5" customHeight="1" outlineLevel="1">
      <c r="B215" s="13"/>
      <c r="C215" s="27" t="s">
        <v>673</v>
      </c>
      <c r="D215" s="28" t="s">
        <v>8</v>
      </c>
      <c r="E215" s="65">
        <v>1</v>
      </c>
      <c r="F215" s="46">
        <f t="shared" si="17"/>
        <v>0</v>
      </c>
      <c r="G215" s="73">
        <f>IFERROR($E215*SUMIF(DAILYLOG!C$27:C$1500,$C215,DAILYLOG!D$27:D$1500),0)</f>
        <v>0</v>
      </c>
      <c r="H215" s="73"/>
      <c r="I215" s="73"/>
      <c r="J215" s="73">
        <f>IFERROR($E215*SUMIF(DAILYLOG!F$27:F$1500,$C215,DAILYLOG!G$27:G$1500),0)</f>
        <v>0</v>
      </c>
      <c r="K215" s="73"/>
      <c r="L215" s="73"/>
      <c r="M215" s="73">
        <f>IFERROR($E215*SUMIF(DAILYLOG!I$27:I$1500,$C215,DAILYLOG!J$27:J$1500),0)</f>
        <v>0</v>
      </c>
      <c r="N215" s="73"/>
      <c r="O215" s="73"/>
      <c r="P215" s="73">
        <f>IFERROR($E215*SUMIF(DAILYLOG!L$27:L$1500,$C215,DAILYLOG!M$27:M$1500),0)</f>
        <v>0</v>
      </c>
      <c r="Q215" s="73"/>
      <c r="R215" s="73"/>
      <c r="S215" s="73">
        <f>IFERROR($E215*SUMIF(DAILYLOG!O$27:O$1500,$C215,DAILYLOG!P$27:P$1500),0)</f>
        <v>0</v>
      </c>
      <c r="T215" s="73"/>
      <c r="U215" s="73"/>
      <c r="V215" s="73">
        <f>IFERROR($E215*SUMIF(DAILYLOG!R$27:R$1500,$C215,DAILYLOG!S$27:S$1500),0)</f>
        <v>0</v>
      </c>
      <c r="W215" s="73"/>
      <c r="X215" s="73"/>
      <c r="Y215" s="73">
        <f>IFERROR($E215*SUMIF(DAILYLOG!U$27:U$1500,$C215,DAILYLOG!V$27:V$1500),0)</f>
        <v>0</v>
      </c>
      <c r="Z215" s="73"/>
      <c r="AA215" s="73"/>
      <c r="AB215" s="73">
        <f>IFERROR($E215*SUMIF(DAILYLOG!X$27:X$1500,$C215,DAILYLOG!Y$27:Y$1500),0)</f>
        <v>0</v>
      </c>
      <c r="AC215" s="73"/>
      <c r="AD215" s="73"/>
      <c r="AE215" s="73">
        <f>IFERROR($E215*SUMIF(DAILYLOG!AA$27:AA$1500,$C215,DAILYLOG!AB$27:AB$1500),0)</f>
        <v>0</v>
      </c>
      <c r="AF215" s="73"/>
      <c r="AG215" s="73"/>
      <c r="AH215" s="73">
        <f>IFERROR($E215*SUMIF(DAILYLOG!AD$27:AD$1500,$C215,DAILYLOG!AE$27:AE$1500),0)</f>
        <v>0</v>
      </c>
      <c r="AI215" s="73"/>
      <c r="AJ215" s="73"/>
      <c r="AK215" s="73">
        <f>IFERROR($E215*SUMIF(DAILYLOG!AG$27:AG$1500,$C215,DAILYLOG!AH$27:AH$1500),0)</f>
        <v>0</v>
      </c>
      <c r="AL215" s="73"/>
      <c r="AM215" s="73"/>
      <c r="AN215" s="73">
        <f>IFERROR($E215*SUMIF(DAILYLOG!AJ$27:AJ$1500,$C215,DAILYLOG!AK$27:AK$1500),0)</f>
        <v>0</v>
      </c>
      <c r="AO215" s="73"/>
      <c r="AP215" s="73"/>
      <c r="AQ215" s="73">
        <f>IFERROR($E215*SUMIF(DAILYLOG!AM$27:AM$1500,$C215,DAILYLOG!AN$27:AN$1500),0)</f>
        <v>0</v>
      </c>
      <c r="AR215" s="73"/>
      <c r="AS215" s="73"/>
      <c r="AT215" s="73">
        <f>IFERROR($E215*SUMIF(DAILYLOG!AP$27:AP$1500,$C215,DAILYLOG!AQ$27:AQ$1500),0)</f>
        <v>0</v>
      </c>
      <c r="AU215" s="73"/>
      <c r="AV215" s="73"/>
      <c r="AW215" s="73">
        <f>IFERROR($E215*SUMIF(DAILYLOG!AS$27:AS$1500,$C215,DAILYLOG!AT$27:AT$1500),0)</f>
        <v>0</v>
      </c>
      <c r="AX215" s="73"/>
      <c r="AY215" s="73"/>
      <c r="AZ215" s="73">
        <f>IFERROR($E215*SUMIF(DAILYLOG!AV$27:AV$1500,$C215,DAILYLOG!AW$27:AW$1500),0)</f>
        <v>0</v>
      </c>
      <c r="BA215" s="73"/>
      <c r="BB215" s="73"/>
      <c r="BC215" s="73">
        <f>IFERROR($E215*SUMIF(DAILYLOG!AY$27:AY$1500,$C215,DAILYLOG!AZ$27:AZ$1500),0)</f>
        <v>0</v>
      </c>
      <c r="BD215" s="73"/>
      <c r="BE215" s="73"/>
      <c r="BF215" s="73">
        <f>IFERROR($E215*SUMIF(DAILYLOG!BB$27:BB$1500,$C215,DAILYLOG!BC$27:BC$1500),0)</f>
        <v>0</v>
      </c>
      <c r="BG215" s="73"/>
      <c r="BH215" s="73"/>
      <c r="BI215" s="73">
        <f>IFERROR($E215*SUMIF(DAILYLOG!BE$27:BE$1500,$C215,DAILYLOG!BF$27:BF$1500),0)</f>
        <v>0</v>
      </c>
      <c r="BJ215" s="73"/>
      <c r="BK215" s="73"/>
      <c r="BL215" s="73">
        <f>IFERROR($E215*SUMIF(DAILYLOG!BH$27:BH$1500,$C215,DAILYLOG!BI$27:BI$1500),0)</f>
        <v>0</v>
      </c>
      <c r="BM215" s="73"/>
      <c r="BN215" s="73"/>
      <c r="BO215" s="73">
        <f>IFERROR($E215*SUMIF(DAILYLOG!BK$27:BK$1500,$C215,DAILYLOG!BL$27:BL$1500),0)</f>
        <v>0</v>
      </c>
      <c r="BP215" s="73"/>
      <c r="BQ215" s="73"/>
      <c r="BR215" s="73">
        <f>IFERROR($E215*SUMIF(DAILYLOG!BN$27:BN$1500,$C215,DAILYLOG!BO$27:BO$1500),0)</f>
        <v>0</v>
      </c>
      <c r="BS215" s="73"/>
      <c r="BT215" s="73"/>
      <c r="BU215" s="73">
        <f>IFERROR($E215*SUMIF(DAILYLOG!BQ$27:BQ$1500,$C215,DAILYLOG!BR$27:BR$1500),0)</f>
        <v>0</v>
      </c>
      <c r="BV215" s="73"/>
      <c r="BW215" s="73"/>
      <c r="BX215" s="73">
        <f>IFERROR($E215*SUMIF(DAILYLOG!BT$27:BT$1500,$C215,DAILYLOG!BU$27:BU$1500),0)</f>
        <v>0</v>
      </c>
      <c r="BY215" s="73"/>
      <c r="BZ215" s="73"/>
      <c r="CA215" s="73">
        <f>IFERROR($E215*SUMIF(DAILYLOG!BW$27:BW$1500,$C215,DAILYLOG!BX$27:BX$1500),0)</f>
        <v>0</v>
      </c>
      <c r="CB215" s="73"/>
      <c r="CC215" s="73"/>
      <c r="CD215" s="73">
        <f>IFERROR($E215*SUMIF(DAILYLOG!BZ$27:BZ$1500,$C215,DAILYLOG!CA$27:CA$1500),0)</f>
        <v>0</v>
      </c>
      <c r="CE215" s="73"/>
      <c r="CF215" s="73"/>
      <c r="CG215" s="73">
        <f>IFERROR($E215*SUMIF(DAILYLOG!CC$27:CC$1500,$C215,DAILYLOG!CD$27:CD$1500),0)</f>
        <v>0</v>
      </c>
      <c r="CH215" s="73"/>
      <c r="CI215" s="73"/>
      <c r="CJ215" s="73">
        <f>IFERROR($E215*SUMIF(DAILYLOG!CF$27:CF$1500,$C215,DAILYLOG!CG$27:CG$1500),0)</f>
        <v>0</v>
      </c>
      <c r="CK215" s="73"/>
      <c r="CL215" s="73"/>
      <c r="CM215" s="73">
        <f>IFERROR($E215*SUMIF(DAILYLOG!CI$27:CI$1500,$C215,DAILYLOG!CJ$27:CJ$1500),0)</f>
        <v>0</v>
      </c>
      <c r="CN215" s="73"/>
      <c r="CO215" s="73"/>
      <c r="CP215" s="73">
        <f>IFERROR($E215*SUMIF(DAILYLOG!CL$27:CL$1500,$C215,DAILYLOG!CM$27:CM$1500),0)</f>
        <v>0</v>
      </c>
      <c r="CQ215" s="73"/>
      <c r="CR215" s="73"/>
      <c r="CS215" s="73">
        <f>IFERROR($E215*SUMIF(DAILYLOG!CO$27:CO$1500,$C215,DAILYLOG!CP$27:CP$1500),0)</f>
        <v>0</v>
      </c>
      <c r="CT215" s="14"/>
    </row>
    <row r="216" spans="2:98" ht="16.5" customHeight="1" outlineLevel="1">
      <c r="B216" s="13"/>
      <c r="C216" s="27" t="s">
        <v>600</v>
      </c>
      <c r="D216" s="28" t="s">
        <v>8</v>
      </c>
      <c r="E216" s="65">
        <v>1</v>
      </c>
      <c r="F216" s="46">
        <f t="shared" si="17"/>
        <v>0</v>
      </c>
      <c r="G216" s="73">
        <f>IFERROR($E216*SUMIF(DAILYLOG!C$27:C$1500,$C216,DAILYLOG!D$27:D$1500),0)</f>
        <v>0</v>
      </c>
      <c r="H216" s="73"/>
      <c r="I216" s="73"/>
      <c r="J216" s="73">
        <f>IFERROR($E216*SUMIF(DAILYLOG!F$27:F$1500,$C216,DAILYLOG!G$27:G$1500),0)</f>
        <v>0</v>
      </c>
      <c r="K216" s="73"/>
      <c r="L216" s="73"/>
      <c r="M216" s="73">
        <f>IFERROR($E216*SUMIF(DAILYLOG!I$27:I$1500,$C216,DAILYLOG!J$27:J$1500),0)</f>
        <v>0</v>
      </c>
      <c r="N216" s="73"/>
      <c r="O216" s="73"/>
      <c r="P216" s="73">
        <f>IFERROR($E216*SUMIF(DAILYLOG!L$27:L$1500,$C216,DAILYLOG!M$27:M$1500),0)</f>
        <v>0</v>
      </c>
      <c r="Q216" s="73"/>
      <c r="R216" s="73"/>
      <c r="S216" s="73">
        <f>IFERROR($E216*SUMIF(DAILYLOG!O$27:O$1500,$C216,DAILYLOG!P$27:P$1500),0)</f>
        <v>0</v>
      </c>
      <c r="T216" s="73"/>
      <c r="U216" s="73"/>
      <c r="V216" s="73">
        <f>IFERROR($E216*SUMIF(DAILYLOG!R$27:R$1500,$C216,DAILYLOG!S$27:S$1500),0)</f>
        <v>0</v>
      </c>
      <c r="W216" s="73"/>
      <c r="X216" s="73"/>
      <c r="Y216" s="73">
        <f>IFERROR($E216*SUMIF(DAILYLOG!U$27:U$1500,$C216,DAILYLOG!V$27:V$1500),0)</f>
        <v>0</v>
      </c>
      <c r="Z216" s="73"/>
      <c r="AA216" s="73"/>
      <c r="AB216" s="73">
        <f>IFERROR($E216*SUMIF(DAILYLOG!X$27:X$1500,$C216,DAILYLOG!Y$27:Y$1500),0)</f>
        <v>0</v>
      </c>
      <c r="AC216" s="73"/>
      <c r="AD216" s="73"/>
      <c r="AE216" s="73">
        <f>IFERROR($E216*SUMIF(DAILYLOG!AA$27:AA$1500,$C216,DAILYLOG!AB$27:AB$1500),0)</f>
        <v>0</v>
      </c>
      <c r="AF216" s="73"/>
      <c r="AG216" s="73"/>
      <c r="AH216" s="73">
        <f>IFERROR($E216*SUMIF(DAILYLOG!AD$27:AD$1500,$C216,DAILYLOG!AE$27:AE$1500),0)</f>
        <v>0</v>
      </c>
      <c r="AI216" s="73"/>
      <c r="AJ216" s="73"/>
      <c r="AK216" s="73">
        <f>IFERROR($E216*SUMIF(DAILYLOG!AG$27:AG$1500,$C216,DAILYLOG!AH$27:AH$1500),0)</f>
        <v>0</v>
      </c>
      <c r="AL216" s="73"/>
      <c r="AM216" s="73"/>
      <c r="AN216" s="73">
        <f>IFERROR($E216*SUMIF(DAILYLOG!AJ$27:AJ$1500,$C216,DAILYLOG!AK$27:AK$1500),0)</f>
        <v>0</v>
      </c>
      <c r="AO216" s="73"/>
      <c r="AP216" s="73"/>
      <c r="AQ216" s="73">
        <f>IFERROR($E216*SUMIF(DAILYLOG!AM$27:AM$1500,$C216,DAILYLOG!AN$27:AN$1500),0)</f>
        <v>0</v>
      </c>
      <c r="AR216" s="73"/>
      <c r="AS216" s="73"/>
      <c r="AT216" s="73">
        <f>IFERROR($E216*SUMIF(DAILYLOG!AP$27:AP$1500,$C216,DAILYLOG!AQ$27:AQ$1500),0)</f>
        <v>0</v>
      </c>
      <c r="AU216" s="73"/>
      <c r="AV216" s="73"/>
      <c r="AW216" s="73">
        <f>IFERROR($E216*SUMIF(DAILYLOG!AS$27:AS$1500,$C216,DAILYLOG!AT$27:AT$1500),0)</f>
        <v>0</v>
      </c>
      <c r="AX216" s="73"/>
      <c r="AY216" s="73"/>
      <c r="AZ216" s="73">
        <f>IFERROR($E216*SUMIF(DAILYLOG!AV$27:AV$1500,$C216,DAILYLOG!AW$27:AW$1500),0)</f>
        <v>0</v>
      </c>
      <c r="BA216" s="73"/>
      <c r="BB216" s="73"/>
      <c r="BC216" s="73">
        <f>IFERROR($E216*SUMIF(DAILYLOG!AY$27:AY$1500,$C216,DAILYLOG!AZ$27:AZ$1500),0)</f>
        <v>0</v>
      </c>
      <c r="BD216" s="73"/>
      <c r="BE216" s="73"/>
      <c r="BF216" s="73">
        <f>IFERROR($E216*SUMIF(DAILYLOG!BB$27:BB$1500,$C216,DAILYLOG!BC$27:BC$1500),0)</f>
        <v>0</v>
      </c>
      <c r="BG216" s="73"/>
      <c r="BH216" s="73"/>
      <c r="BI216" s="73">
        <f>IFERROR($E216*SUMIF(DAILYLOG!BE$27:BE$1500,$C216,DAILYLOG!BF$27:BF$1500),0)</f>
        <v>0</v>
      </c>
      <c r="BJ216" s="73"/>
      <c r="BK216" s="73"/>
      <c r="BL216" s="73">
        <f>IFERROR($E216*SUMIF(DAILYLOG!BH$27:BH$1500,$C216,DAILYLOG!BI$27:BI$1500),0)</f>
        <v>0</v>
      </c>
      <c r="BM216" s="73"/>
      <c r="BN216" s="73"/>
      <c r="BO216" s="73">
        <f>IFERROR($E216*SUMIF(DAILYLOG!BK$27:BK$1500,$C216,DAILYLOG!BL$27:BL$1500),0)</f>
        <v>0</v>
      </c>
      <c r="BP216" s="73"/>
      <c r="BQ216" s="73"/>
      <c r="BR216" s="73">
        <f>IFERROR($E216*SUMIF(DAILYLOG!BN$27:BN$1500,$C216,DAILYLOG!BO$27:BO$1500),0)</f>
        <v>0</v>
      </c>
      <c r="BS216" s="73"/>
      <c r="BT216" s="73"/>
      <c r="BU216" s="73">
        <f>IFERROR($E216*SUMIF(DAILYLOG!BQ$27:BQ$1500,$C216,DAILYLOG!BR$27:BR$1500),0)</f>
        <v>0</v>
      </c>
      <c r="BV216" s="73"/>
      <c r="BW216" s="73"/>
      <c r="BX216" s="73">
        <f>IFERROR($E216*SUMIF(DAILYLOG!BT$27:BT$1500,$C216,DAILYLOG!BU$27:BU$1500),0)</f>
        <v>0</v>
      </c>
      <c r="BY216" s="73"/>
      <c r="BZ216" s="73"/>
      <c r="CA216" s="73">
        <f>IFERROR($E216*SUMIF(DAILYLOG!BW$27:BW$1500,$C216,DAILYLOG!BX$27:BX$1500),0)</f>
        <v>0</v>
      </c>
      <c r="CB216" s="73"/>
      <c r="CC216" s="73"/>
      <c r="CD216" s="73">
        <f>IFERROR($E216*SUMIF(DAILYLOG!BZ$27:BZ$1500,$C216,DAILYLOG!CA$27:CA$1500),0)</f>
        <v>0</v>
      </c>
      <c r="CE216" s="73"/>
      <c r="CF216" s="73"/>
      <c r="CG216" s="73">
        <f>IFERROR($E216*SUMIF(DAILYLOG!CC$27:CC$1500,$C216,DAILYLOG!CD$27:CD$1500),0)</f>
        <v>0</v>
      </c>
      <c r="CH216" s="73"/>
      <c r="CI216" s="73"/>
      <c r="CJ216" s="73">
        <f>IFERROR($E216*SUMIF(DAILYLOG!CF$27:CF$1500,$C216,DAILYLOG!CG$27:CG$1500),0)</f>
        <v>0</v>
      </c>
      <c r="CK216" s="73"/>
      <c r="CL216" s="73"/>
      <c r="CM216" s="73">
        <f>IFERROR($E216*SUMIF(DAILYLOG!CI$27:CI$1500,$C216,DAILYLOG!CJ$27:CJ$1500),0)</f>
        <v>0</v>
      </c>
      <c r="CN216" s="73"/>
      <c r="CO216" s="73"/>
      <c r="CP216" s="73">
        <f>IFERROR($E216*SUMIF(DAILYLOG!CL$27:CL$1500,$C216,DAILYLOG!CM$27:CM$1500),0)</f>
        <v>0</v>
      </c>
      <c r="CQ216" s="73"/>
      <c r="CR216" s="73"/>
      <c r="CS216" s="73">
        <f>IFERROR($E216*SUMIF(DAILYLOG!CO$27:CO$1500,$C216,DAILYLOG!CP$27:CP$1500),0)</f>
        <v>0</v>
      </c>
      <c r="CT216" s="14"/>
    </row>
    <row r="217" spans="2:98" ht="16.5" customHeight="1" outlineLevel="1">
      <c r="B217" s="13"/>
      <c r="C217" s="27" t="s">
        <v>590</v>
      </c>
      <c r="D217" s="28" t="s">
        <v>8</v>
      </c>
      <c r="E217" s="65">
        <v>1</v>
      </c>
      <c r="F217" s="46">
        <f t="shared" si="17"/>
        <v>12</v>
      </c>
      <c r="G217" s="73">
        <f>IFERROR($E217*SUMIF(DAILYLOG!C$27:C$1500,$C217,DAILYLOG!D$27:D$1500),0)</f>
        <v>0</v>
      </c>
      <c r="H217" s="73"/>
      <c r="I217" s="73"/>
      <c r="J217" s="73">
        <f>IFERROR($E217*SUMIF(DAILYLOG!F$27:F$1500,$C217,DAILYLOG!G$27:G$1500),0)</f>
        <v>0</v>
      </c>
      <c r="K217" s="73"/>
      <c r="L217" s="73"/>
      <c r="M217" s="73">
        <f>IFERROR($E217*SUMIF(DAILYLOG!I$27:I$1500,$C217,DAILYLOG!J$27:J$1500),0)</f>
        <v>0</v>
      </c>
      <c r="N217" s="73"/>
      <c r="O217" s="73"/>
      <c r="P217" s="73">
        <f>IFERROR($E217*SUMIF(DAILYLOG!L$27:L$1500,$C217,DAILYLOG!M$27:M$1500),0)</f>
        <v>1</v>
      </c>
      <c r="Q217" s="73"/>
      <c r="R217" s="73"/>
      <c r="S217" s="73">
        <f>IFERROR($E217*SUMIF(DAILYLOG!O$27:O$1500,$C217,DAILYLOG!P$27:P$1500),0)</f>
        <v>1</v>
      </c>
      <c r="T217" s="73"/>
      <c r="U217" s="73"/>
      <c r="V217" s="73">
        <f>IFERROR($E217*SUMIF(DAILYLOG!R$27:R$1500,$C217,DAILYLOG!S$27:S$1500),0)</f>
        <v>0</v>
      </c>
      <c r="W217" s="73"/>
      <c r="X217" s="73"/>
      <c r="Y217" s="73">
        <f>IFERROR($E217*SUMIF(DAILYLOG!U$27:U$1500,$C217,DAILYLOG!V$27:V$1500),0)</f>
        <v>1</v>
      </c>
      <c r="Z217" s="73"/>
      <c r="AA217" s="73"/>
      <c r="AB217" s="73">
        <f>IFERROR($E217*SUMIF(DAILYLOG!X$27:X$1500,$C217,DAILYLOG!Y$27:Y$1500),0)</f>
        <v>0</v>
      </c>
      <c r="AC217" s="73"/>
      <c r="AD217" s="73"/>
      <c r="AE217" s="73">
        <f>IFERROR($E217*SUMIF(DAILYLOG!AA$27:AA$1500,$C217,DAILYLOG!AB$27:AB$1500),0)</f>
        <v>1</v>
      </c>
      <c r="AF217" s="73"/>
      <c r="AG217" s="73"/>
      <c r="AH217" s="73">
        <f>IFERROR($E217*SUMIF(DAILYLOG!AD$27:AD$1500,$C217,DAILYLOG!AE$27:AE$1500),0)</f>
        <v>1</v>
      </c>
      <c r="AI217" s="73"/>
      <c r="AJ217" s="73"/>
      <c r="AK217" s="73">
        <f>IFERROR($E217*SUMIF(DAILYLOG!AG$27:AG$1500,$C217,DAILYLOG!AH$27:AH$1500),0)</f>
        <v>0</v>
      </c>
      <c r="AL217" s="73"/>
      <c r="AM217" s="73"/>
      <c r="AN217" s="73">
        <f>IFERROR($E217*SUMIF(DAILYLOG!AJ$27:AJ$1500,$C217,DAILYLOG!AK$27:AK$1500),0)</f>
        <v>0</v>
      </c>
      <c r="AO217" s="73"/>
      <c r="AP217" s="73"/>
      <c r="AQ217" s="73">
        <f>IFERROR($E217*SUMIF(DAILYLOG!AM$27:AM$1500,$C217,DAILYLOG!AN$27:AN$1500),0)</f>
        <v>0</v>
      </c>
      <c r="AR217" s="73"/>
      <c r="AS217" s="73"/>
      <c r="AT217" s="73">
        <f>IFERROR($E217*SUMIF(DAILYLOG!AP$27:AP$1500,$C217,DAILYLOG!AQ$27:AQ$1500),0)</f>
        <v>1</v>
      </c>
      <c r="AU217" s="73"/>
      <c r="AV217" s="73"/>
      <c r="AW217" s="73">
        <f>IFERROR($E217*SUMIF(DAILYLOG!AS$27:AS$1500,$C217,DAILYLOG!AT$27:AT$1500),0)</f>
        <v>0</v>
      </c>
      <c r="AX217" s="73"/>
      <c r="AY217" s="73"/>
      <c r="AZ217" s="73">
        <f>IFERROR($E217*SUMIF(DAILYLOG!AV$27:AV$1500,$C217,DAILYLOG!AW$27:AW$1500),0)</f>
        <v>1</v>
      </c>
      <c r="BA217" s="73"/>
      <c r="BB217" s="73"/>
      <c r="BC217" s="73">
        <f>IFERROR($E217*SUMIF(DAILYLOG!AY$27:AY$1500,$C217,DAILYLOG!AZ$27:AZ$1500),0)</f>
        <v>2</v>
      </c>
      <c r="BD217" s="73"/>
      <c r="BE217" s="73"/>
      <c r="BF217" s="73">
        <f>IFERROR($E217*SUMIF(DAILYLOG!BB$27:BB$1500,$C217,DAILYLOG!BC$27:BC$1500),0)</f>
        <v>0</v>
      </c>
      <c r="BG217" s="73"/>
      <c r="BH217" s="73"/>
      <c r="BI217" s="73">
        <f>IFERROR($E217*SUMIF(DAILYLOG!BE$27:BE$1500,$C217,DAILYLOG!BF$27:BF$1500),0)</f>
        <v>0</v>
      </c>
      <c r="BJ217" s="73"/>
      <c r="BK217" s="73"/>
      <c r="BL217" s="73">
        <f>IFERROR($E217*SUMIF(DAILYLOG!BH$27:BH$1500,$C217,DAILYLOG!BI$27:BI$1500),0)</f>
        <v>0</v>
      </c>
      <c r="BM217" s="73"/>
      <c r="BN217" s="73"/>
      <c r="BO217" s="73">
        <f>IFERROR($E217*SUMIF(DAILYLOG!BK$27:BK$1500,$C217,DAILYLOG!BL$27:BL$1500),0)</f>
        <v>0</v>
      </c>
      <c r="BP217" s="73"/>
      <c r="BQ217" s="73"/>
      <c r="BR217" s="73">
        <f>IFERROR($E217*SUMIF(DAILYLOG!BN$27:BN$1500,$C217,DAILYLOG!BO$27:BO$1500),0)</f>
        <v>1</v>
      </c>
      <c r="BS217" s="73"/>
      <c r="BT217" s="73"/>
      <c r="BU217" s="73">
        <f>IFERROR($E217*SUMIF(DAILYLOG!BQ$27:BQ$1500,$C217,DAILYLOG!BR$27:BR$1500),0)</f>
        <v>0</v>
      </c>
      <c r="BV217" s="73"/>
      <c r="BW217" s="73"/>
      <c r="BX217" s="73">
        <f>IFERROR($E217*SUMIF(DAILYLOG!BT$27:BT$1500,$C217,DAILYLOG!BU$27:BU$1500),0)</f>
        <v>2</v>
      </c>
      <c r="BY217" s="73"/>
      <c r="BZ217" s="73"/>
      <c r="CA217" s="73">
        <f>IFERROR($E217*SUMIF(DAILYLOG!BW$27:BW$1500,$C217,DAILYLOG!BX$27:BX$1500),0)</f>
        <v>0</v>
      </c>
      <c r="CB217" s="73"/>
      <c r="CC217" s="73"/>
      <c r="CD217" s="73">
        <f>IFERROR($E217*SUMIF(DAILYLOG!BZ$27:BZ$1500,$C217,DAILYLOG!CA$27:CA$1500),0)</f>
        <v>0</v>
      </c>
      <c r="CE217" s="73"/>
      <c r="CF217" s="73"/>
      <c r="CG217" s="73">
        <f>IFERROR($E217*SUMIF(DAILYLOG!CC$27:CC$1500,$C217,DAILYLOG!CD$27:CD$1500),0)</f>
        <v>0</v>
      </c>
      <c r="CH217" s="73"/>
      <c r="CI217" s="73"/>
      <c r="CJ217" s="73">
        <f>IFERROR($E217*SUMIF(DAILYLOG!CF$27:CF$1500,$C217,DAILYLOG!CG$27:CG$1500),0)</f>
        <v>0</v>
      </c>
      <c r="CK217" s="73"/>
      <c r="CL217" s="73"/>
      <c r="CM217" s="73">
        <f>IFERROR($E217*SUMIF(DAILYLOG!CI$27:CI$1500,$C217,DAILYLOG!CJ$27:CJ$1500),0)</f>
        <v>0</v>
      </c>
      <c r="CN217" s="73"/>
      <c r="CO217" s="73"/>
      <c r="CP217" s="73">
        <f>IFERROR($E217*SUMIF(DAILYLOG!CL$27:CL$1500,$C217,DAILYLOG!CM$27:CM$1500),0)</f>
        <v>0</v>
      </c>
      <c r="CQ217" s="73"/>
      <c r="CR217" s="73"/>
      <c r="CS217" s="73">
        <f>IFERROR($E217*SUMIF(DAILYLOG!CO$27:CO$1500,$C217,DAILYLOG!CP$27:CP$1500),0)</f>
        <v>0</v>
      </c>
      <c r="CT217" s="14"/>
    </row>
    <row r="218" spans="2:98" ht="16.5" customHeight="1" outlineLevel="1">
      <c r="B218" s="13"/>
      <c r="C218" s="27" t="s">
        <v>674</v>
      </c>
      <c r="D218" s="28" t="s">
        <v>8</v>
      </c>
      <c r="E218" s="65">
        <v>1</v>
      </c>
      <c r="F218" s="46">
        <f t="shared" si="17"/>
        <v>0</v>
      </c>
      <c r="G218" s="73">
        <f>IFERROR($E218*SUMIF(DAILYLOG!C$27:C$1500,$C218,DAILYLOG!D$27:D$1500),0)</f>
        <v>0</v>
      </c>
      <c r="H218" s="73"/>
      <c r="I218" s="73"/>
      <c r="J218" s="73">
        <f>IFERROR($E218*SUMIF(DAILYLOG!F$27:F$1500,$C218,DAILYLOG!G$27:G$1500),0)</f>
        <v>0</v>
      </c>
      <c r="K218" s="73"/>
      <c r="L218" s="73"/>
      <c r="M218" s="73">
        <f>IFERROR($E218*SUMIF(DAILYLOG!I$27:I$1500,$C218,DAILYLOG!J$27:J$1500),0)</f>
        <v>0</v>
      </c>
      <c r="N218" s="73"/>
      <c r="O218" s="73"/>
      <c r="P218" s="73">
        <f>IFERROR($E218*SUMIF(DAILYLOG!L$27:L$1500,$C218,DAILYLOG!M$27:M$1500),0)</f>
        <v>0</v>
      </c>
      <c r="Q218" s="73"/>
      <c r="R218" s="73"/>
      <c r="S218" s="73">
        <f>IFERROR($E218*SUMIF(DAILYLOG!O$27:O$1500,$C218,DAILYLOG!P$27:P$1500),0)</f>
        <v>0</v>
      </c>
      <c r="T218" s="73"/>
      <c r="U218" s="73"/>
      <c r="V218" s="73">
        <f>IFERROR($E218*SUMIF(DAILYLOG!R$27:R$1500,$C218,DAILYLOG!S$27:S$1500),0)</f>
        <v>0</v>
      </c>
      <c r="W218" s="73"/>
      <c r="X218" s="73"/>
      <c r="Y218" s="73">
        <f>IFERROR($E218*SUMIF(DAILYLOG!U$27:U$1500,$C218,DAILYLOG!V$27:V$1500),0)</f>
        <v>0</v>
      </c>
      <c r="Z218" s="73"/>
      <c r="AA218" s="73"/>
      <c r="AB218" s="73">
        <f>IFERROR($E218*SUMIF(DAILYLOG!X$27:X$1500,$C218,DAILYLOG!Y$27:Y$1500),0)</f>
        <v>0</v>
      </c>
      <c r="AC218" s="73"/>
      <c r="AD218" s="73"/>
      <c r="AE218" s="73">
        <f>IFERROR($E218*SUMIF(DAILYLOG!AA$27:AA$1500,$C218,DAILYLOG!AB$27:AB$1500),0)</f>
        <v>0</v>
      </c>
      <c r="AF218" s="73"/>
      <c r="AG218" s="73"/>
      <c r="AH218" s="73">
        <f>IFERROR($E218*SUMIF(DAILYLOG!AD$27:AD$1500,$C218,DAILYLOG!AE$27:AE$1500),0)</f>
        <v>0</v>
      </c>
      <c r="AI218" s="73"/>
      <c r="AJ218" s="73"/>
      <c r="AK218" s="73">
        <f>IFERROR($E218*SUMIF(DAILYLOG!AG$27:AG$1500,$C218,DAILYLOG!AH$27:AH$1500),0)</f>
        <v>0</v>
      </c>
      <c r="AL218" s="73"/>
      <c r="AM218" s="73"/>
      <c r="AN218" s="73">
        <f>IFERROR($E218*SUMIF(DAILYLOG!AJ$27:AJ$1500,$C218,DAILYLOG!AK$27:AK$1500),0)</f>
        <v>0</v>
      </c>
      <c r="AO218" s="73"/>
      <c r="AP218" s="73"/>
      <c r="AQ218" s="73">
        <f>IFERROR($E218*SUMIF(DAILYLOG!AM$27:AM$1500,$C218,DAILYLOG!AN$27:AN$1500),0)</f>
        <v>0</v>
      </c>
      <c r="AR218" s="73"/>
      <c r="AS218" s="73"/>
      <c r="AT218" s="73">
        <f>IFERROR($E218*SUMIF(DAILYLOG!AP$27:AP$1500,$C218,DAILYLOG!AQ$27:AQ$1500),0)</f>
        <v>0</v>
      </c>
      <c r="AU218" s="73"/>
      <c r="AV218" s="73"/>
      <c r="AW218" s="73">
        <f>IFERROR($E218*SUMIF(DAILYLOG!AS$27:AS$1500,$C218,DAILYLOG!AT$27:AT$1500),0)</f>
        <v>0</v>
      </c>
      <c r="AX218" s="73"/>
      <c r="AY218" s="73"/>
      <c r="AZ218" s="73">
        <f>IFERROR($E218*SUMIF(DAILYLOG!AV$27:AV$1500,$C218,DAILYLOG!AW$27:AW$1500),0)</f>
        <v>0</v>
      </c>
      <c r="BA218" s="73"/>
      <c r="BB218" s="73"/>
      <c r="BC218" s="73">
        <f>IFERROR($E218*SUMIF(DAILYLOG!AY$27:AY$1500,$C218,DAILYLOG!AZ$27:AZ$1500),0)</f>
        <v>0</v>
      </c>
      <c r="BD218" s="73"/>
      <c r="BE218" s="73"/>
      <c r="BF218" s="73">
        <f>IFERROR($E218*SUMIF(DAILYLOG!BB$27:BB$1500,$C218,DAILYLOG!BC$27:BC$1500),0)</f>
        <v>0</v>
      </c>
      <c r="BG218" s="73"/>
      <c r="BH218" s="73"/>
      <c r="BI218" s="73">
        <f>IFERROR($E218*SUMIF(DAILYLOG!BE$27:BE$1500,$C218,DAILYLOG!BF$27:BF$1500),0)</f>
        <v>0</v>
      </c>
      <c r="BJ218" s="73"/>
      <c r="BK218" s="73"/>
      <c r="BL218" s="73">
        <f>IFERROR($E218*SUMIF(DAILYLOG!BH$27:BH$1500,$C218,DAILYLOG!BI$27:BI$1500),0)</f>
        <v>0</v>
      </c>
      <c r="BM218" s="73"/>
      <c r="BN218" s="73"/>
      <c r="BO218" s="73">
        <f>IFERROR($E218*SUMIF(DAILYLOG!BK$27:BK$1500,$C218,DAILYLOG!BL$27:BL$1500),0)</f>
        <v>0</v>
      </c>
      <c r="BP218" s="73"/>
      <c r="BQ218" s="73"/>
      <c r="BR218" s="73">
        <f>IFERROR($E218*SUMIF(DAILYLOG!BN$27:BN$1500,$C218,DAILYLOG!BO$27:BO$1500),0)</f>
        <v>0</v>
      </c>
      <c r="BS218" s="73"/>
      <c r="BT218" s="73"/>
      <c r="BU218" s="73">
        <f>IFERROR($E218*SUMIF(DAILYLOG!BQ$27:BQ$1500,$C218,DAILYLOG!BR$27:BR$1500),0)</f>
        <v>0</v>
      </c>
      <c r="BV218" s="73"/>
      <c r="BW218" s="73"/>
      <c r="BX218" s="73">
        <f>IFERROR($E218*SUMIF(DAILYLOG!BT$27:BT$1500,$C218,DAILYLOG!BU$27:BU$1500),0)</f>
        <v>0</v>
      </c>
      <c r="BY218" s="73"/>
      <c r="BZ218" s="73"/>
      <c r="CA218" s="73">
        <f>IFERROR($E218*SUMIF(DAILYLOG!BW$27:BW$1500,$C218,DAILYLOG!BX$27:BX$1500),0)</f>
        <v>0</v>
      </c>
      <c r="CB218" s="73"/>
      <c r="CC218" s="73"/>
      <c r="CD218" s="73">
        <f>IFERROR($E218*SUMIF(DAILYLOG!BZ$27:BZ$1500,$C218,DAILYLOG!CA$27:CA$1500),0)</f>
        <v>0</v>
      </c>
      <c r="CE218" s="73"/>
      <c r="CF218" s="73"/>
      <c r="CG218" s="73">
        <f>IFERROR($E218*SUMIF(DAILYLOG!CC$27:CC$1500,$C218,DAILYLOG!CD$27:CD$1500),0)</f>
        <v>0</v>
      </c>
      <c r="CH218" s="73"/>
      <c r="CI218" s="73"/>
      <c r="CJ218" s="73">
        <f>IFERROR($E218*SUMIF(DAILYLOG!CF$27:CF$1500,$C218,DAILYLOG!CG$27:CG$1500),0)</f>
        <v>0</v>
      </c>
      <c r="CK218" s="73"/>
      <c r="CL218" s="73"/>
      <c r="CM218" s="73">
        <f>IFERROR($E218*SUMIF(DAILYLOG!CI$27:CI$1500,$C218,DAILYLOG!CJ$27:CJ$1500),0)</f>
        <v>0</v>
      </c>
      <c r="CN218" s="73"/>
      <c r="CO218" s="73"/>
      <c r="CP218" s="73">
        <f>IFERROR($E218*SUMIF(DAILYLOG!CL$27:CL$1500,$C218,DAILYLOG!CM$27:CM$1500),0)</f>
        <v>0</v>
      </c>
      <c r="CQ218" s="73"/>
      <c r="CR218" s="73"/>
      <c r="CS218" s="73">
        <f>IFERROR($E218*SUMIF(DAILYLOG!CO$27:CO$1500,$C218,DAILYLOG!CP$27:CP$1500),0)</f>
        <v>0</v>
      </c>
      <c r="CT218" s="14"/>
    </row>
    <row r="219" spans="2:98" ht="16.5" customHeight="1" outlineLevel="1">
      <c r="B219" s="13"/>
      <c r="C219" s="27" t="s">
        <v>593</v>
      </c>
      <c r="D219" s="28" t="s">
        <v>8</v>
      </c>
      <c r="E219" s="65">
        <v>1</v>
      </c>
      <c r="F219" s="46">
        <f t="shared" si="17"/>
        <v>28</v>
      </c>
      <c r="G219" s="73">
        <f>IFERROR($E219*SUMIF(DAILYLOG!C$27:C$1500,$C219,DAILYLOG!D$27:D$1500),0)</f>
        <v>0</v>
      </c>
      <c r="H219" s="73"/>
      <c r="I219" s="73"/>
      <c r="J219" s="73">
        <f>IFERROR($E219*SUMIF(DAILYLOG!F$27:F$1500,$C219,DAILYLOG!G$27:G$1500),0)</f>
        <v>0</v>
      </c>
      <c r="K219" s="73"/>
      <c r="L219" s="73"/>
      <c r="M219" s="73">
        <f>IFERROR($E219*SUMIF(DAILYLOG!I$27:I$1500,$C219,DAILYLOG!J$27:J$1500),0)</f>
        <v>0</v>
      </c>
      <c r="N219" s="73"/>
      <c r="O219" s="73"/>
      <c r="P219" s="73">
        <f>IFERROR($E219*SUMIF(DAILYLOG!L$27:L$1500,$C219,DAILYLOG!M$27:M$1500),0)</f>
        <v>0</v>
      </c>
      <c r="Q219" s="73"/>
      <c r="R219" s="73"/>
      <c r="S219" s="73">
        <f>IFERROR($E219*SUMIF(DAILYLOG!O$27:O$1500,$C219,DAILYLOG!P$27:P$1500),0)</f>
        <v>0</v>
      </c>
      <c r="T219" s="73"/>
      <c r="U219" s="73"/>
      <c r="V219" s="73">
        <f>IFERROR($E219*SUMIF(DAILYLOG!R$27:R$1500,$C219,DAILYLOG!S$27:S$1500),0)</f>
        <v>19</v>
      </c>
      <c r="W219" s="73"/>
      <c r="X219" s="73"/>
      <c r="Y219" s="73">
        <f>IFERROR($E219*SUMIF(DAILYLOG!U$27:U$1500,$C219,DAILYLOG!V$27:V$1500),0)</f>
        <v>0</v>
      </c>
      <c r="Z219" s="73"/>
      <c r="AA219" s="73"/>
      <c r="AB219" s="73">
        <f>IFERROR($E219*SUMIF(DAILYLOG!X$27:X$1500,$C219,DAILYLOG!Y$27:Y$1500),0)</f>
        <v>0</v>
      </c>
      <c r="AC219" s="73"/>
      <c r="AD219" s="73"/>
      <c r="AE219" s="73">
        <f>IFERROR($E219*SUMIF(DAILYLOG!AA$27:AA$1500,$C219,DAILYLOG!AB$27:AB$1500),0)</f>
        <v>0</v>
      </c>
      <c r="AF219" s="73"/>
      <c r="AG219" s="73"/>
      <c r="AH219" s="73">
        <f>IFERROR($E219*SUMIF(DAILYLOG!AD$27:AD$1500,$C219,DAILYLOG!AE$27:AE$1500),0)</f>
        <v>0</v>
      </c>
      <c r="AI219" s="73"/>
      <c r="AJ219" s="73"/>
      <c r="AK219" s="73">
        <f>IFERROR($E219*SUMIF(DAILYLOG!AG$27:AG$1500,$C219,DAILYLOG!AH$27:AH$1500),0)</f>
        <v>0</v>
      </c>
      <c r="AL219" s="73"/>
      <c r="AM219" s="73"/>
      <c r="AN219" s="73">
        <f>IFERROR($E219*SUMIF(DAILYLOG!AJ$27:AJ$1500,$C219,DAILYLOG!AK$27:AK$1500),0)</f>
        <v>0</v>
      </c>
      <c r="AO219" s="73"/>
      <c r="AP219" s="73"/>
      <c r="AQ219" s="73">
        <f>IFERROR($E219*SUMIF(DAILYLOG!AM$27:AM$1500,$C219,DAILYLOG!AN$27:AN$1500),0)</f>
        <v>0</v>
      </c>
      <c r="AR219" s="73"/>
      <c r="AS219" s="73"/>
      <c r="AT219" s="73">
        <f>IFERROR($E219*SUMIF(DAILYLOG!AP$27:AP$1500,$C219,DAILYLOG!AQ$27:AQ$1500),0)</f>
        <v>0</v>
      </c>
      <c r="AU219" s="73"/>
      <c r="AV219" s="73"/>
      <c r="AW219" s="73">
        <f>IFERROR($E219*SUMIF(DAILYLOG!AS$27:AS$1500,$C219,DAILYLOG!AT$27:AT$1500),0)</f>
        <v>0</v>
      </c>
      <c r="AX219" s="73"/>
      <c r="AY219" s="73"/>
      <c r="AZ219" s="73">
        <f>IFERROR($E219*SUMIF(DAILYLOG!AV$27:AV$1500,$C219,DAILYLOG!AW$27:AW$1500),0)</f>
        <v>0</v>
      </c>
      <c r="BA219" s="73"/>
      <c r="BB219" s="73"/>
      <c r="BC219" s="73">
        <f>IFERROR($E219*SUMIF(DAILYLOG!AY$27:AY$1500,$C219,DAILYLOG!AZ$27:AZ$1500),0)</f>
        <v>0</v>
      </c>
      <c r="BD219" s="73"/>
      <c r="BE219" s="73"/>
      <c r="BF219" s="73">
        <f>IFERROR($E219*SUMIF(DAILYLOG!BB$27:BB$1500,$C219,DAILYLOG!BC$27:BC$1500),0)</f>
        <v>0</v>
      </c>
      <c r="BG219" s="73"/>
      <c r="BH219" s="73"/>
      <c r="BI219" s="73">
        <f>IFERROR($E219*SUMIF(DAILYLOG!BE$27:BE$1500,$C219,DAILYLOG!BF$27:BF$1500),0)</f>
        <v>0</v>
      </c>
      <c r="BJ219" s="73"/>
      <c r="BK219" s="73"/>
      <c r="BL219" s="73">
        <f>IFERROR($E219*SUMIF(DAILYLOG!BH$27:BH$1500,$C219,DAILYLOG!BI$27:BI$1500),0)</f>
        <v>9</v>
      </c>
      <c r="BM219" s="73"/>
      <c r="BN219" s="73"/>
      <c r="BO219" s="73">
        <f>IFERROR($E219*SUMIF(DAILYLOG!BK$27:BK$1500,$C219,DAILYLOG!BL$27:BL$1500),0)</f>
        <v>0</v>
      </c>
      <c r="BP219" s="73"/>
      <c r="BQ219" s="73"/>
      <c r="BR219" s="73">
        <f>IFERROR($E219*SUMIF(DAILYLOG!BN$27:BN$1500,$C219,DAILYLOG!BO$27:BO$1500),0)</f>
        <v>0</v>
      </c>
      <c r="BS219" s="73"/>
      <c r="BT219" s="73"/>
      <c r="BU219" s="73">
        <f>IFERROR($E219*SUMIF(DAILYLOG!BQ$27:BQ$1500,$C219,DAILYLOG!BR$27:BR$1500),0)</f>
        <v>0</v>
      </c>
      <c r="BV219" s="73"/>
      <c r="BW219" s="73"/>
      <c r="BX219" s="73">
        <f>IFERROR($E219*SUMIF(DAILYLOG!BT$27:BT$1500,$C219,DAILYLOG!BU$27:BU$1500),0)</f>
        <v>0</v>
      </c>
      <c r="BY219" s="73"/>
      <c r="BZ219" s="73"/>
      <c r="CA219" s="73">
        <f>IFERROR($E219*SUMIF(DAILYLOG!BW$27:BW$1500,$C219,DAILYLOG!BX$27:BX$1500),0)</f>
        <v>0</v>
      </c>
      <c r="CB219" s="73"/>
      <c r="CC219" s="73"/>
      <c r="CD219" s="73">
        <f>IFERROR($E219*SUMIF(DAILYLOG!BZ$27:BZ$1500,$C219,DAILYLOG!CA$27:CA$1500),0)</f>
        <v>0</v>
      </c>
      <c r="CE219" s="73"/>
      <c r="CF219" s="73"/>
      <c r="CG219" s="73">
        <f>IFERROR($E219*SUMIF(DAILYLOG!CC$27:CC$1500,$C219,DAILYLOG!CD$27:CD$1500),0)</f>
        <v>0</v>
      </c>
      <c r="CH219" s="73"/>
      <c r="CI219" s="73"/>
      <c r="CJ219" s="73">
        <f>IFERROR($E219*SUMIF(DAILYLOG!CF$27:CF$1500,$C219,DAILYLOG!CG$27:CG$1500),0)</f>
        <v>0</v>
      </c>
      <c r="CK219" s="73"/>
      <c r="CL219" s="73"/>
      <c r="CM219" s="73">
        <f>IFERROR($E219*SUMIF(DAILYLOG!CI$27:CI$1500,$C219,DAILYLOG!CJ$27:CJ$1500),0)</f>
        <v>0</v>
      </c>
      <c r="CN219" s="73"/>
      <c r="CO219" s="73"/>
      <c r="CP219" s="73">
        <f>IFERROR($E219*SUMIF(DAILYLOG!CL$27:CL$1500,$C219,DAILYLOG!CM$27:CM$1500),0)</f>
        <v>0</v>
      </c>
      <c r="CQ219" s="73"/>
      <c r="CR219" s="73"/>
      <c r="CS219" s="73">
        <f>IFERROR($E219*SUMIF(DAILYLOG!CO$27:CO$1500,$C219,DAILYLOG!CP$27:CP$1500),0)</f>
        <v>0</v>
      </c>
      <c r="CT219" s="14"/>
    </row>
    <row r="220" spans="2:98" ht="16.5" customHeight="1" outlineLevel="1">
      <c r="B220" s="13"/>
      <c r="C220" s="27" t="s">
        <v>675</v>
      </c>
      <c r="D220" s="28" t="s">
        <v>8</v>
      </c>
      <c r="E220" s="65">
        <v>1</v>
      </c>
      <c r="F220" s="46">
        <f t="shared" si="17"/>
        <v>0</v>
      </c>
      <c r="G220" s="73">
        <f>IFERROR($E220*SUMIF(DAILYLOG!C$27:C$1500,$C220,DAILYLOG!D$27:D$1500),0)</f>
        <v>0</v>
      </c>
      <c r="H220" s="73"/>
      <c r="I220" s="73"/>
      <c r="J220" s="73">
        <f>IFERROR($E220*SUMIF(DAILYLOG!F$27:F$1500,$C220,DAILYLOG!G$27:G$1500),0)</f>
        <v>0</v>
      </c>
      <c r="K220" s="73"/>
      <c r="L220" s="73"/>
      <c r="M220" s="73">
        <f>IFERROR($E220*SUMIF(DAILYLOG!I$27:I$1500,$C220,DAILYLOG!J$27:J$1500),0)</f>
        <v>0</v>
      </c>
      <c r="N220" s="73"/>
      <c r="O220" s="73"/>
      <c r="P220" s="73">
        <f>IFERROR($E220*SUMIF(DAILYLOG!L$27:L$1500,$C220,DAILYLOG!M$27:M$1500),0)</f>
        <v>0</v>
      </c>
      <c r="Q220" s="73"/>
      <c r="R220" s="73"/>
      <c r="S220" s="73">
        <f>IFERROR($E220*SUMIF(DAILYLOG!O$27:O$1500,$C220,DAILYLOG!P$27:P$1500),0)</f>
        <v>0</v>
      </c>
      <c r="T220" s="73"/>
      <c r="U220" s="73"/>
      <c r="V220" s="73">
        <f>IFERROR($E220*SUMIF(DAILYLOG!R$27:R$1500,$C220,DAILYLOG!S$27:S$1500),0)</f>
        <v>0</v>
      </c>
      <c r="W220" s="73"/>
      <c r="X220" s="73"/>
      <c r="Y220" s="73">
        <f>IFERROR($E220*SUMIF(DAILYLOG!U$27:U$1500,$C220,DAILYLOG!V$27:V$1500),0)</f>
        <v>0</v>
      </c>
      <c r="Z220" s="73"/>
      <c r="AA220" s="73"/>
      <c r="AB220" s="73">
        <f>IFERROR($E220*SUMIF(DAILYLOG!X$27:X$1500,$C220,DAILYLOG!Y$27:Y$1500),0)</f>
        <v>0</v>
      </c>
      <c r="AC220" s="73"/>
      <c r="AD220" s="73"/>
      <c r="AE220" s="73">
        <f>IFERROR($E220*SUMIF(DAILYLOG!AA$27:AA$1500,$C220,DAILYLOG!AB$27:AB$1500),0)</f>
        <v>0</v>
      </c>
      <c r="AF220" s="73"/>
      <c r="AG220" s="73"/>
      <c r="AH220" s="73">
        <f>IFERROR($E220*SUMIF(DAILYLOG!AD$27:AD$1500,$C220,DAILYLOG!AE$27:AE$1500),0)</f>
        <v>0</v>
      </c>
      <c r="AI220" s="73"/>
      <c r="AJ220" s="73"/>
      <c r="AK220" s="73">
        <f>IFERROR($E220*SUMIF(DAILYLOG!AG$27:AG$1500,$C220,DAILYLOG!AH$27:AH$1500),0)</f>
        <v>0</v>
      </c>
      <c r="AL220" s="73"/>
      <c r="AM220" s="73"/>
      <c r="AN220" s="73">
        <f>IFERROR($E220*SUMIF(DAILYLOG!AJ$27:AJ$1500,$C220,DAILYLOG!AK$27:AK$1500),0)</f>
        <v>0</v>
      </c>
      <c r="AO220" s="73"/>
      <c r="AP220" s="73"/>
      <c r="AQ220" s="73">
        <f>IFERROR($E220*SUMIF(DAILYLOG!AM$27:AM$1500,$C220,DAILYLOG!AN$27:AN$1500),0)</f>
        <v>0</v>
      </c>
      <c r="AR220" s="73"/>
      <c r="AS220" s="73"/>
      <c r="AT220" s="73">
        <f>IFERROR($E220*SUMIF(DAILYLOG!AP$27:AP$1500,$C220,DAILYLOG!AQ$27:AQ$1500),0)</f>
        <v>0</v>
      </c>
      <c r="AU220" s="73"/>
      <c r="AV220" s="73"/>
      <c r="AW220" s="73">
        <f>IFERROR($E220*SUMIF(DAILYLOG!AS$27:AS$1500,$C220,DAILYLOG!AT$27:AT$1500),0)</f>
        <v>0</v>
      </c>
      <c r="AX220" s="73"/>
      <c r="AY220" s="73"/>
      <c r="AZ220" s="73">
        <f>IFERROR($E220*SUMIF(DAILYLOG!AV$27:AV$1500,$C220,DAILYLOG!AW$27:AW$1500),0)</f>
        <v>0</v>
      </c>
      <c r="BA220" s="73"/>
      <c r="BB220" s="73"/>
      <c r="BC220" s="73">
        <f>IFERROR($E220*SUMIF(DAILYLOG!AY$27:AY$1500,$C220,DAILYLOG!AZ$27:AZ$1500),0)</f>
        <v>0</v>
      </c>
      <c r="BD220" s="73"/>
      <c r="BE220" s="73"/>
      <c r="BF220" s="73">
        <f>IFERROR($E220*SUMIF(DAILYLOG!BB$27:BB$1500,$C220,DAILYLOG!BC$27:BC$1500),0)</f>
        <v>0</v>
      </c>
      <c r="BG220" s="73"/>
      <c r="BH220" s="73"/>
      <c r="BI220" s="73">
        <f>IFERROR($E220*SUMIF(DAILYLOG!BE$27:BE$1500,$C220,DAILYLOG!BF$27:BF$1500),0)</f>
        <v>0</v>
      </c>
      <c r="BJ220" s="73"/>
      <c r="BK220" s="73"/>
      <c r="BL220" s="73">
        <f>IFERROR($E220*SUMIF(DAILYLOG!BH$27:BH$1500,$C220,DAILYLOG!BI$27:BI$1500),0)</f>
        <v>0</v>
      </c>
      <c r="BM220" s="73"/>
      <c r="BN220" s="73"/>
      <c r="BO220" s="73">
        <f>IFERROR($E220*SUMIF(DAILYLOG!BK$27:BK$1500,$C220,DAILYLOG!BL$27:BL$1500),0)</f>
        <v>0</v>
      </c>
      <c r="BP220" s="73"/>
      <c r="BQ220" s="73"/>
      <c r="BR220" s="73">
        <f>IFERROR($E220*SUMIF(DAILYLOG!BN$27:BN$1500,$C220,DAILYLOG!BO$27:BO$1500),0)</f>
        <v>0</v>
      </c>
      <c r="BS220" s="73"/>
      <c r="BT220" s="73"/>
      <c r="BU220" s="73">
        <f>IFERROR($E220*SUMIF(DAILYLOG!BQ$27:BQ$1500,$C220,DAILYLOG!BR$27:BR$1500),0)</f>
        <v>0</v>
      </c>
      <c r="BV220" s="73"/>
      <c r="BW220" s="73"/>
      <c r="BX220" s="73">
        <f>IFERROR($E220*SUMIF(DAILYLOG!BT$27:BT$1500,$C220,DAILYLOG!BU$27:BU$1500),0)</f>
        <v>0</v>
      </c>
      <c r="BY220" s="73"/>
      <c r="BZ220" s="73"/>
      <c r="CA220" s="73">
        <f>IFERROR($E220*SUMIF(DAILYLOG!BW$27:BW$1500,$C220,DAILYLOG!BX$27:BX$1500),0)</f>
        <v>0</v>
      </c>
      <c r="CB220" s="73"/>
      <c r="CC220" s="73"/>
      <c r="CD220" s="73">
        <f>IFERROR($E220*SUMIF(DAILYLOG!BZ$27:BZ$1500,$C220,DAILYLOG!CA$27:CA$1500),0)</f>
        <v>0</v>
      </c>
      <c r="CE220" s="73"/>
      <c r="CF220" s="73"/>
      <c r="CG220" s="73">
        <f>IFERROR($E220*SUMIF(DAILYLOG!CC$27:CC$1500,$C220,DAILYLOG!CD$27:CD$1500),0)</f>
        <v>0</v>
      </c>
      <c r="CH220" s="73"/>
      <c r="CI220" s="73"/>
      <c r="CJ220" s="73">
        <f>IFERROR($E220*SUMIF(DAILYLOG!CF$27:CF$1500,$C220,DAILYLOG!CG$27:CG$1500),0)</f>
        <v>0</v>
      </c>
      <c r="CK220" s="73"/>
      <c r="CL220" s="73"/>
      <c r="CM220" s="73">
        <f>IFERROR($E220*SUMIF(DAILYLOG!CI$27:CI$1500,$C220,DAILYLOG!CJ$27:CJ$1500),0)</f>
        <v>0</v>
      </c>
      <c r="CN220" s="73"/>
      <c r="CO220" s="73"/>
      <c r="CP220" s="73">
        <f>IFERROR($E220*SUMIF(DAILYLOG!CL$27:CL$1500,$C220,DAILYLOG!CM$27:CM$1500),0)</f>
        <v>0</v>
      </c>
      <c r="CQ220" s="73"/>
      <c r="CR220" s="73"/>
      <c r="CS220" s="73">
        <f>IFERROR($E220*SUMIF(DAILYLOG!CO$27:CO$1500,$C220,DAILYLOG!CP$27:CP$1500),0)</f>
        <v>0</v>
      </c>
      <c r="CT220" s="14"/>
    </row>
    <row r="221" spans="2:98" ht="16.5" customHeight="1" outlineLevel="1">
      <c r="B221" s="13"/>
      <c r="C221" s="27" t="s">
        <v>586</v>
      </c>
      <c r="D221" s="28" t="s">
        <v>8</v>
      </c>
      <c r="E221" s="65">
        <v>1</v>
      </c>
      <c r="F221" s="46">
        <f t="shared" si="17"/>
        <v>305</v>
      </c>
      <c r="G221" s="73">
        <f>IFERROR($E221*SUMIF(DAILYLOG!C$27:C$1500,$C221,DAILYLOG!D$27:D$1500),0)</f>
        <v>15</v>
      </c>
      <c r="H221" s="73"/>
      <c r="I221" s="73"/>
      <c r="J221" s="73">
        <f>IFERROR($E221*SUMIF(DAILYLOG!F$27:F$1500,$C221,DAILYLOG!G$27:G$1500),0)</f>
        <v>0</v>
      </c>
      <c r="K221" s="73"/>
      <c r="L221" s="73"/>
      <c r="M221" s="73">
        <f>IFERROR($E221*SUMIF(DAILYLOG!I$27:I$1500,$C221,DAILYLOG!J$27:J$1500),0)</f>
        <v>0</v>
      </c>
      <c r="N221" s="73"/>
      <c r="O221" s="73"/>
      <c r="P221" s="73">
        <f>IFERROR($E221*SUMIF(DAILYLOG!L$27:L$1500,$C221,DAILYLOG!M$27:M$1500),0)</f>
        <v>16</v>
      </c>
      <c r="Q221" s="73"/>
      <c r="R221" s="73"/>
      <c r="S221" s="73">
        <f>IFERROR($E221*SUMIF(DAILYLOG!O$27:O$1500,$C221,DAILYLOG!P$27:P$1500),0)</f>
        <v>17</v>
      </c>
      <c r="T221" s="73"/>
      <c r="U221" s="73"/>
      <c r="V221" s="73">
        <f>IFERROR($E221*SUMIF(DAILYLOG!R$27:R$1500,$C221,DAILYLOG!S$27:S$1500),0)</f>
        <v>8</v>
      </c>
      <c r="W221" s="73"/>
      <c r="X221" s="73"/>
      <c r="Y221" s="73">
        <f>IFERROR($E221*SUMIF(DAILYLOG!U$27:U$1500,$C221,DAILYLOG!V$27:V$1500),0)</f>
        <v>26</v>
      </c>
      <c r="Z221" s="73"/>
      <c r="AA221" s="73"/>
      <c r="AB221" s="73">
        <f>IFERROR($E221*SUMIF(DAILYLOG!X$27:X$1500,$C221,DAILYLOG!Y$27:Y$1500),0)</f>
        <v>16</v>
      </c>
      <c r="AC221" s="73"/>
      <c r="AD221" s="73"/>
      <c r="AE221" s="73">
        <f>IFERROR($E221*SUMIF(DAILYLOG!AA$27:AA$1500,$C221,DAILYLOG!AB$27:AB$1500),0)</f>
        <v>0</v>
      </c>
      <c r="AF221" s="73"/>
      <c r="AG221" s="73"/>
      <c r="AH221" s="73">
        <f>IFERROR($E221*SUMIF(DAILYLOG!AD$27:AD$1500,$C221,DAILYLOG!AE$27:AE$1500),0)</f>
        <v>0</v>
      </c>
      <c r="AI221" s="73"/>
      <c r="AJ221" s="73"/>
      <c r="AK221" s="73">
        <f>IFERROR($E221*SUMIF(DAILYLOG!AG$27:AG$1500,$C221,DAILYLOG!AH$27:AH$1500),0)</f>
        <v>19</v>
      </c>
      <c r="AL221" s="73"/>
      <c r="AM221" s="73"/>
      <c r="AN221" s="73">
        <f>IFERROR($E221*SUMIF(DAILYLOG!AJ$27:AJ$1500,$C221,DAILYLOG!AK$27:AK$1500),0)</f>
        <v>0</v>
      </c>
      <c r="AO221" s="73"/>
      <c r="AP221" s="73"/>
      <c r="AQ221" s="73">
        <f>IFERROR($E221*SUMIF(DAILYLOG!AM$27:AM$1500,$C221,DAILYLOG!AN$27:AN$1500),0)</f>
        <v>29</v>
      </c>
      <c r="AR221" s="73"/>
      <c r="AS221" s="73"/>
      <c r="AT221" s="73">
        <f>IFERROR($E221*SUMIF(DAILYLOG!AP$27:AP$1500,$C221,DAILYLOG!AQ$27:AQ$1500),0)</f>
        <v>15</v>
      </c>
      <c r="AU221" s="73"/>
      <c r="AV221" s="73"/>
      <c r="AW221" s="73">
        <f>IFERROR($E221*SUMIF(DAILYLOG!AS$27:AS$1500,$C221,DAILYLOG!AT$27:AT$1500),0)</f>
        <v>28</v>
      </c>
      <c r="AX221" s="73"/>
      <c r="AY221" s="73"/>
      <c r="AZ221" s="73">
        <f>IFERROR($E221*SUMIF(DAILYLOG!AV$27:AV$1500,$C221,DAILYLOG!AW$27:AW$1500),0)</f>
        <v>0</v>
      </c>
      <c r="BA221" s="73"/>
      <c r="BB221" s="73"/>
      <c r="BC221" s="73">
        <f>IFERROR($E221*SUMIF(DAILYLOG!AY$27:AY$1500,$C221,DAILYLOG!AZ$27:AZ$1500),0)</f>
        <v>0</v>
      </c>
      <c r="BD221" s="73"/>
      <c r="BE221" s="73"/>
      <c r="BF221" s="73">
        <f>IFERROR($E221*SUMIF(DAILYLOG!BB$27:BB$1500,$C221,DAILYLOG!BC$27:BC$1500),0)</f>
        <v>19</v>
      </c>
      <c r="BG221" s="73"/>
      <c r="BH221" s="73"/>
      <c r="BI221" s="73">
        <f>IFERROR($E221*SUMIF(DAILYLOG!BE$27:BE$1500,$C221,DAILYLOG!BF$27:BF$1500),0)</f>
        <v>33</v>
      </c>
      <c r="BJ221" s="73"/>
      <c r="BK221" s="73"/>
      <c r="BL221" s="73">
        <f>IFERROR($E221*SUMIF(DAILYLOG!BH$27:BH$1500,$C221,DAILYLOG!BI$27:BI$1500),0)</f>
        <v>13</v>
      </c>
      <c r="BM221" s="73"/>
      <c r="BN221" s="73"/>
      <c r="BO221" s="73">
        <f>IFERROR($E221*SUMIF(DAILYLOG!BK$27:BK$1500,$C221,DAILYLOG!BL$27:BL$1500),0)</f>
        <v>13</v>
      </c>
      <c r="BP221" s="73"/>
      <c r="BQ221" s="73"/>
      <c r="BR221" s="73">
        <f>IFERROR($E221*SUMIF(DAILYLOG!BN$27:BN$1500,$C221,DAILYLOG!BO$27:BO$1500),0)</f>
        <v>18</v>
      </c>
      <c r="BS221" s="73"/>
      <c r="BT221" s="73"/>
      <c r="BU221" s="73">
        <f>IFERROR($E221*SUMIF(DAILYLOG!BQ$27:BQ$1500,$C221,DAILYLOG!BR$27:BR$1500),0)</f>
        <v>0</v>
      </c>
      <c r="BV221" s="73"/>
      <c r="BW221" s="73"/>
      <c r="BX221" s="73">
        <f>IFERROR($E221*SUMIF(DAILYLOG!BT$27:BT$1500,$C221,DAILYLOG!BU$27:BU$1500),0)</f>
        <v>0</v>
      </c>
      <c r="BY221" s="73"/>
      <c r="BZ221" s="73"/>
      <c r="CA221" s="73">
        <f>IFERROR($E221*SUMIF(DAILYLOG!BW$27:BW$1500,$C221,DAILYLOG!BX$27:BX$1500),0)</f>
        <v>20</v>
      </c>
      <c r="CB221" s="73"/>
      <c r="CC221" s="73"/>
      <c r="CD221" s="73">
        <f>IFERROR($E221*SUMIF(DAILYLOG!BZ$27:BZ$1500,$C221,DAILYLOG!CA$27:CA$1500),0)</f>
        <v>0</v>
      </c>
      <c r="CE221" s="73"/>
      <c r="CF221" s="73"/>
      <c r="CG221" s="73">
        <f>IFERROR($E221*SUMIF(DAILYLOG!CC$27:CC$1500,$C221,DAILYLOG!CD$27:CD$1500),0)</f>
        <v>0</v>
      </c>
      <c r="CH221" s="73"/>
      <c r="CI221" s="73"/>
      <c r="CJ221" s="73">
        <f>IFERROR($E221*SUMIF(DAILYLOG!CF$27:CF$1500,$C221,DAILYLOG!CG$27:CG$1500),0)</f>
        <v>0</v>
      </c>
      <c r="CK221" s="73"/>
      <c r="CL221" s="73"/>
      <c r="CM221" s="73">
        <f>IFERROR($E221*SUMIF(DAILYLOG!CI$27:CI$1500,$C221,DAILYLOG!CJ$27:CJ$1500),0)</f>
        <v>0</v>
      </c>
      <c r="CN221" s="73"/>
      <c r="CO221" s="73"/>
      <c r="CP221" s="73">
        <f>IFERROR($E221*SUMIF(DAILYLOG!CL$27:CL$1500,$C221,DAILYLOG!CM$27:CM$1500),0)</f>
        <v>0</v>
      </c>
      <c r="CQ221" s="73"/>
      <c r="CR221" s="73"/>
      <c r="CS221" s="73">
        <f>IFERROR($E221*SUMIF(DAILYLOG!CO$27:CO$1500,$C221,DAILYLOG!CP$27:CP$1500),0)</f>
        <v>0</v>
      </c>
      <c r="CT221" s="14"/>
    </row>
    <row r="222" spans="2:98" ht="16.5" customHeight="1" outlineLevel="1">
      <c r="B222" s="13"/>
      <c r="C222" s="27" t="s">
        <v>676</v>
      </c>
      <c r="D222" s="28" t="s">
        <v>8</v>
      </c>
      <c r="E222" s="65">
        <v>1</v>
      </c>
      <c r="F222" s="46">
        <f t="shared" si="17"/>
        <v>0</v>
      </c>
      <c r="G222" s="73">
        <f>IFERROR($E222*SUMIF(DAILYLOG!C$27:C$1500,$C222,DAILYLOG!D$27:D$1500),0)</f>
        <v>0</v>
      </c>
      <c r="H222" s="73"/>
      <c r="I222" s="73"/>
      <c r="J222" s="73">
        <f>IFERROR($E222*SUMIF(DAILYLOG!F$27:F$1500,$C222,DAILYLOG!G$27:G$1500),0)</f>
        <v>0</v>
      </c>
      <c r="K222" s="73"/>
      <c r="L222" s="73"/>
      <c r="M222" s="73">
        <f>IFERROR($E222*SUMIF(DAILYLOG!I$27:I$1500,$C222,DAILYLOG!J$27:J$1500),0)</f>
        <v>0</v>
      </c>
      <c r="N222" s="73"/>
      <c r="O222" s="73"/>
      <c r="P222" s="73">
        <f>IFERROR($E222*SUMIF(DAILYLOG!L$27:L$1500,$C222,DAILYLOG!M$27:M$1500),0)</f>
        <v>0</v>
      </c>
      <c r="Q222" s="73"/>
      <c r="R222" s="73"/>
      <c r="S222" s="73">
        <f>IFERROR($E222*SUMIF(DAILYLOG!O$27:O$1500,$C222,DAILYLOG!P$27:P$1500),0)</f>
        <v>0</v>
      </c>
      <c r="T222" s="73"/>
      <c r="U222" s="73"/>
      <c r="V222" s="73">
        <f>IFERROR($E222*SUMIF(DAILYLOG!R$27:R$1500,$C222,DAILYLOG!S$27:S$1500),0)</f>
        <v>0</v>
      </c>
      <c r="W222" s="73"/>
      <c r="X222" s="73"/>
      <c r="Y222" s="73">
        <f>IFERROR($E222*SUMIF(DAILYLOG!U$27:U$1500,$C222,DAILYLOG!V$27:V$1500),0)</f>
        <v>0</v>
      </c>
      <c r="Z222" s="73"/>
      <c r="AA222" s="73"/>
      <c r="AB222" s="73">
        <f>IFERROR($E222*SUMIF(DAILYLOG!X$27:X$1500,$C222,DAILYLOG!Y$27:Y$1500),0)</f>
        <v>0</v>
      </c>
      <c r="AC222" s="73"/>
      <c r="AD222" s="73"/>
      <c r="AE222" s="73">
        <f>IFERROR($E222*SUMIF(DAILYLOG!AA$27:AA$1500,$C222,DAILYLOG!AB$27:AB$1500),0)</f>
        <v>0</v>
      </c>
      <c r="AF222" s="73"/>
      <c r="AG222" s="73"/>
      <c r="AH222" s="73">
        <f>IFERROR($E222*SUMIF(DAILYLOG!AD$27:AD$1500,$C222,DAILYLOG!AE$27:AE$1500),0)</f>
        <v>0</v>
      </c>
      <c r="AI222" s="73"/>
      <c r="AJ222" s="73"/>
      <c r="AK222" s="73">
        <f>IFERROR($E222*SUMIF(DAILYLOG!AG$27:AG$1500,$C222,DAILYLOG!AH$27:AH$1500),0)</f>
        <v>0</v>
      </c>
      <c r="AL222" s="73"/>
      <c r="AM222" s="73"/>
      <c r="AN222" s="73">
        <f>IFERROR($E222*SUMIF(DAILYLOG!AJ$27:AJ$1500,$C222,DAILYLOG!AK$27:AK$1500),0)</f>
        <v>0</v>
      </c>
      <c r="AO222" s="73"/>
      <c r="AP222" s="73"/>
      <c r="AQ222" s="73">
        <f>IFERROR($E222*SUMIF(DAILYLOG!AM$27:AM$1500,$C222,DAILYLOG!AN$27:AN$1500),0)</f>
        <v>0</v>
      </c>
      <c r="AR222" s="73"/>
      <c r="AS222" s="73"/>
      <c r="AT222" s="73">
        <f>IFERROR($E222*SUMIF(DAILYLOG!AP$27:AP$1500,$C222,DAILYLOG!AQ$27:AQ$1500),0)</f>
        <v>0</v>
      </c>
      <c r="AU222" s="73"/>
      <c r="AV222" s="73"/>
      <c r="AW222" s="73">
        <f>IFERROR($E222*SUMIF(DAILYLOG!AS$27:AS$1500,$C222,DAILYLOG!AT$27:AT$1500),0)</f>
        <v>0</v>
      </c>
      <c r="AX222" s="73"/>
      <c r="AY222" s="73"/>
      <c r="AZ222" s="73">
        <f>IFERROR($E222*SUMIF(DAILYLOG!AV$27:AV$1500,$C222,DAILYLOG!AW$27:AW$1500),0)</f>
        <v>0</v>
      </c>
      <c r="BA222" s="73"/>
      <c r="BB222" s="73"/>
      <c r="BC222" s="73">
        <f>IFERROR($E222*SUMIF(DAILYLOG!AY$27:AY$1500,$C222,DAILYLOG!AZ$27:AZ$1500),0)</f>
        <v>0</v>
      </c>
      <c r="BD222" s="73"/>
      <c r="BE222" s="73"/>
      <c r="BF222" s="73">
        <f>IFERROR($E222*SUMIF(DAILYLOG!BB$27:BB$1500,$C222,DAILYLOG!BC$27:BC$1500),0)</f>
        <v>0</v>
      </c>
      <c r="BG222" s="73"/>
      <c r="BH222" s="73"/>
      <c r="BI222" s="73">
        <f>IFERROR($E222*SUMIF(DAILYLOG!BE$27:BE$1500,$C222,DAILYLOG!BF$27:BF$1500),0)</f>
        <v>0</v>
      </c>
      <c r="BJ222" s="73"/>
      <c r="BK222" s="73"/>
      <c r="BL222" s="73">
        <f>IFERROR($E222*SUMIF(DAILYLOG!BH$27:BH$1500,$C222,DAILYLOG!BI$27:BI$1500),0)</f>
        <v>0</v>
      </c>
      <c r="BM222" s="73"/>
      <c r="BN222" s="73"/>
      <c r="BO222" s="73">
        <f>IFERROR($E222*SUMIF(DAILYLOG!BK$27:BK$1500,$C222,DAILYLOG!BL$27:BL$1500),0)</f>
        <v>0</v>
      </c>
      <c r="BP222" s="73"/>
      <c r="BQ222" s="73"/>
      <c r="BR222" s="73">
        <f>IFERROR($E222*SUMIF(DAILYLOG!BN$27:BN$1500,$C222,DAILYLOG!BO$27:BO$1500),0)</f>
        <v>0</v>
      </c>
      <c r="BS222" s="73"/>
      <c r="BT222" s="73"/>
      <c r="BU222" s="73">
        <f>IFERROR($E222*SUMIF(DAILYLOG!BQ$27:BQ$1500,$C222,DAILYLOG!BR$27:BR$1500),0)</f>
        <v>0</v>
      </c>
      <c r="BV222" s="73"/>
      <c r="BW222" s="73"/>
      <c r="BX222" s="73">
        <f>IFERROR($E222*SUMIF(DAILYLOG!BT$27:BT$1500,$C222,DAILYLOG!BU$27:BU$1500),0)</f>
        <v>0</v>
      </c>
      <c r="BY222" s="73"/>
      <c r="BZ222" s="73"/>
      <c r="CA222" s="73">
        <f>IFERROR($E222*SUMIF(DAILYLOG!BW$27:BW$1500,$C222,DAILYLOG!BX$27:BX$1500),0)</f>
        <v>0</v>
      </c>
      <c r="CB222" s="73"/>
      <c r="CC222" s="73"/>
      <c r="CD222" s="73">
        <f>IFERROR($E222*SUMIF(DAILYLOG!BZ$27:BZ$1500,$C222,DAILYLOG!CA$27:CA$1500),0)</f>
        <v>0</v>
      </c>
      <c r="CE222" s="73"/>
      <c r="CF222" s="73"/>
      <c r="CG222" s="73">
        <f>IFERROR($E222*SUMIF(DAILYLOG!CC$27:CC$1500,$C222,DAILYLOG!CD$27:CD$1500),0)</f>
        <v>0</v>
      </c>
      <c r="CH222" s="73"/>
      <c r="CI222" s="73"/>
      <c r="CJ222" s="73">
        <f>IFERROR($E222*SUMIF(DAILYLOG!CF$27:CF$1500,$C222,DAILYLOG!CG$27:CG$1500),0)</f>
        <v>0</v>
      </c>
      <c r="CK222" s="73"/>
      <c r="CL222" s="73"/>
      <c r="CM222" s="73">
        <f>IFERROR($E222*SUMIF(DAILYLOG!CI$27:CI$1500,$C222,DAILYLOG!CJ$27:CJ$1500),0)</f>
        <v>0</v>
      </c>
      <c r="CN222" s="73"/>
      <c r="CO222" s="73"/>
      <c r="CP222" s="73">
        <f>IFERROR($E222*SUMIF(DAILYLOG!CL$27:CL$1500,$C222,DAILYLOG!CM$27:CM$1500),0)</f>
        <v>0</v>
      </c>
      <c r="CQ222" s="73"/>
      <c r="CR222" s="73"/>
      <c r="CS222" s="73">
        <f>IFERROR($E222*SUMIF(DAILYLOG!CO$27:CO$1500,$C222,DAILYLOG!CP$27:CP$1500),0)</f>
        <v>0</v>
      </c>
      <c r="CT222" s="14"/>
    </row>
    <row r="223" spans="2:98" ht="16.5" customHeight="1" outlineLevel="1">
      <c r="B223" s="13"/>
      <c r="C223" s="27" t="s">
        <v>677</v>
      </c>
      <c r="D223" s="28" t="s">
        <v>8</v>
      </c>
      <c r="E223" s="65">
        <v>1</v>
      </c>
      <c r="F223" s="46">
        <f t="shared" si="17"/>
        <v>0</v>
      </c>
      <c r="G223" s="73">
        <f>IFERROR($E223*SUMIF(DAILYLOG!C$27:C$1500,$C223,DAILYLOG!D$27:D$1500),0)</f>
        <v>0</v>
      </c>
      <c r="H223" s="73"/>
      <c r="I223" s="73"/>
      <c r="J223" s="73">
        <f>IFERROR($E223*SUMIF(DAILYLOG!F$27:F$1500,$C223,DAILYLOG!G$27:G$1500),0)</f>
        <v>0</v>
      </c>
      <c r="K223" s="73"/>
      <c r="L223" s="73"/>
      <c r="M223" s="73">
        <f>IFERROR($E223*SUMIF(DAILYLOG!I$27:I$1500,$C223,DAILYLOG!J$27:J$1500),0)</f>
        <v>0</v>
      </c>
      <c r="N223" s="73"/>
      <c r="O223" s="73"/>
      <c r="P223" s="73">
        <f>IFERROR($E223*SUMIF(DAILYLOG!L$27:L$1500,$C223,DAILYLOG!M$27:M$1500),0)</f>
        <v>0</v>
      </c>
      <c r="Q223" s="73"/>
      <c r="R223" s="73"/>
      <c r="S223" s="73">
        <f>IFERROR($E223*SUMIF(DAILYLOG!O$27:O$1500,$C223,DAILYLOG!P$27:P$1500),0)</f>
        <v>0</v>
      </c>
      <c r="T223" s="73"/>
      <c r="U223" s="73"/>
      <c r="V223" s="73">
        <f>IFERROR($E223*SUMIF(DAILYLOG!R$27:R$1500,$C223,DAILYLOG!S$27:S$1500),0)</f>
        <v>0</v>
      </c>
      <c r="W223" s="73"/>
      <c r="X223" s="73"/>
      <c r="Y223" s="73">
        <f>IFERROR($E223*SUMIF(DAILYLOG!U$27:U$1500,$C223,DAILYLOG!V$27:V$1500),0)</f>
        <v>0</v>
      </c>
      <c r="Z223" s="73"/>
      <c r="AA223" s="73"/>
      <c r="AB223" s="73">
        <f>IFERROR($E223*SUMIF(DAILYLOG!X$27:X$1500,$C223,DAILYLOG!Y$27:Y$1500),0)</f>
        <v>0</v>
      </c>
      <c r="AC223" s="73"/>
      <c r="AD223" s="73"/>
      <c r="AE223" s="73">
        <f>IFERROR($E223*SUMIF(DAILYLOG!AA$27:AA$1500,$C223,DAILYLOG!AB$27:AB$1500),0)</f>
        <v>0</v>
      </c>
      <c r="AF223" s="73"/>
      <c r="AG223" s="73"/>
      <c r="AH223" s="73">
        <f>IFERROR($E223*SUMIF(DAILYLOG!AD$27:AD$1500,$C223,DAILYLOG!AE$27:AE$1500),0)</f>
        <v>0</v>
      </c>
      <c r="AI223" s="73"/>
      <c r="AJ223" s="73"/>
      <c r="AK223" s="73">
        <f>IFERROR($E223*SUMIF(DAILYLOG!AG$27:AG$1500,$C223,DAILYLOG!AH$27:AH$1500),0)</f>
        <v>0</v>
      </c>
      <c r="AL223" s="73"/>
      <c r="AM223" s="73"/>
      <c r="AN223" s="73">
        <f>IFERROR($E223*SUMIF(DAILYLOG!AJ$27:AJ$1500,$C223,DAILYLOG!AK$27:AK$1500),0)</f>
        <v>0</v>
      </c>
      <c r="AO223" s="73"/>
      <c r="AP223" s="73"/>
      <c r="AQ223" s="73">
        <f>IFERROR($E223*SUMIF(DAILYLOG!AM$27:AM$1500,$C223,DAILYLOG!AN$27:AN$1500),0)</f>
        <v>0</v>
      </c>
      <c r="AR223" s="73"/>
      <c r="AS223" s="73"/>
      <c r="AT223" s="73">
        <f>IFERROR($E223*SUMIF(DAILYLOG!AP$27:AP$1500,$C223,DAILYLOG!AQ$27:AQ$1500),0)</f>
        <v>0</v>
      </c>
      <c r="AU223" s="73"/>
      <c r="AV223" s="73"/>
      <c r="AW223" s="73">
        <f>IFERROR($E223*SUMIF(DAILYLOG!AS$27:AS$1500,$C223,DAILYLOG!AT$27:AT$1500),0)</f>
        <v>0</v>
      </c>
      <c r="AX223" s="73"/>
      <c r="AY223" s="73"/>
      <c r="AZ223" s="73">
        <f>IFERROR($E223*SUMIF(DAILYLOG!AV$27:AV$1500,$C223,DAILYLOG!AW$27:AW$1500),0)</f>
        <v>0</v>
      </c>
      <c r="BA223" s="73"/>
      <c r="BB223" s="73"/>
      <c r="BC223" s="73">
        <f>IFERROR($E223*SUMIF(DAILYLOG!AY$27:AY$1500,$C223,DAILYLOG!AZ$27:AZ$1500),0)</f>
        <v>0</v>
      </c>
      <c r="BD223" s="73"/>
      <c r="BE223" s="73"/>
      <c r="BF223" s="73">
        <f>IFERROR($E223*SUMIF(DAILYLOG!BB$27:BB$1500,$C223,DAILYLOG!BC$27:BC$1500),0)</f>
        <v>0</v>
      </c>
      <c r="BG223" s="73"/>
      <c r="BH223" s="73"/>
      <c r="BI223" s="73">
        <f>IFERROR($E223*SUMIF(DAILYLOG!BE$27:BE$1500,$C223,DAILYLOG!BF$27:BF$1500),0)</f>
        <v>0</v>
      </c>
      <c r="BJ223" s="73"/>
      <c r="BK223" s="73"/>
      <c r="BL223" s="73">
        <f>IFERROR($E223*SUMIF(DAILYLOG!BH$27:BH$1500,$C223,DAILYLOG!BI$27:BI$1500),0)</f>
        <v>0</v>
      </c>
      <c r="BM223" s="73"/>
      <c r="BN223" s="73"/>
      <c r="BO223" s="73">
        <f>IFERROR($E223*SUMIF(DAILYLOG!BK$27:BK$1500,$C223,DAILYLOG!BL$27:BL$1500),0)</f>
        <v>0</v>
      </c>
      <c r="BP223" s="73"/>
      <c r="BQ223" s="73"/>
      <c r="BR223" s="73">
        <f>IFERROR($E223*SUMIF(DAILYLOG!BN$27:BN$1500,$C223,DAILYLOG!BO$27:BO$1500),0)</f>
        <v>0</v>
      </c>
      <c r="BS223" s="73"/>
      <c r="BT223" s="73"/>
      <c r="BU223" s="73">
        <f>IFERROR($E223*SUMIF(DAILYLOG!BQ$27:BQ$1500,$C223,DAILYLOG!BR$27:BR$1500),0)</f>
        <v>0</v>
      </c>
      <c r="BV223" s="73"/>
      <c r="BW223" s="73"/>
      <c r="BX223" s="73">
        <f>IFERROR($E223*SUMIF(DAILYLOG!BT$27:BT$1500,$C223,DAILYLOG!BU$27:BU$1500),0)</f>
        <v>0</v>
      </c>
      <c r="BY223" s="73"/>
      <c r="BZ223" s="73"/>
      <c r="CA223" s="73">
        <f>IFERROR($E223*SUMIF(DAILYLOG!BW$27:BW$1500,$C223,DAILYLOG!BX$27:BX$1500),0)</f>
        <v>0</v>
      </c>
      <c r="CB223" s="73"/>
      <c r="CC223" s="73"/>
      <c r="CD223" s="73">
        <f>IFERROR($E223*SUMIF(DAILYLOG!BZ$27:BZ$1500,$C223,DAILYLOG!CA$27:CA$1500),0)</f>
        <v>0</v>
      </c>
      <c r="CE223" s="73"/>
      <c r="CF223" s="73"/>
      <c r="CG223" s="73">
        <f>IFERROR($E223*SUMIF(DAILYLOG!CC$27:CC$1500,$C223,DAILYLOG!CD$27:CD$1500),0)</f>
        <v>0</v>
      </c>
      <c r="CH223" s="73"/>
      <c r="CI223" s="73"/>
      <c r="CJ223" s="73">
        <f>IFERROR($E223*SUMIF(DAILYLOG!CF$27:CF$1500,$C223,DAILYLOG!CG$27:CG$1500),0)</f>
        <v>0</v>
      </c>
      <c r="CK223" s="73"/>
      <c r="CL223" s="73"/>
      <c r="CM223" s="73">
        <f>IFERROR($E223*SUMIF(DAILYLOG!CI$27:CI$1500,$C223,DAILYLOG!CJ$27:CJ$1500),0)</f>
        <v>0</v>
      </c>
      <c r="CN223" s="73"/>
      <c r="CO223" s="73"/>
      <c r="CP223" s="73">
        <f>IFERROR($E223*SUMIF(DAILYLOG!CL$27:CL$1500,$C223,DAILYLOG!CM$27:CM$1500),0)</f>
        <v>0</v>
      </c>
      <c r="CQ223" s="73"/>
      <c r="CR223" s="73"/>
      <c r="CS223" s="73">
        <f>IFERROR($E223*SUMIF(DAILYLOG!CO$27:CO$1500,$C223,DAILYLOG!CP$27:CP$1500),0)</f>
        <v>0</v>
      </c>
      <c r="CT223" s="14"/>
    </row>
    <row r="224" spans="2:98" ht="16.5" customHeight="1" outlineLevel="1">
      <c r="B224" s="13"/>
      <c r="C224" s="27" t="s">
        <v>678</v>
      </c>
      <c r="D224" s="28" t="s">
        <v>8</v>
      </c>
      <c r="E224" s="65">
        <v>1</v>
      </c>
      <c r="F224" s="46">
        <f t="shared" si="17"/>
        <v>0</v>
      </c>
      <c r="G224" s="73">
        <f>IFERROR($E224*SUMIF(DAILYLOG!C$27:C$1500,$C224,DAILYLOG!D$27:D$1500),0)</f>
        <v>0</v>
      </c>
      <c r="H224" s="73"/>
      <c r="I224" s="73"/>
      <c r="J224" s="73">
        <f>IFERROR($E224*SUMIF(DAILYLOG!F$27:F$1500,$C224,DAILYLOG!G$27:G$1500),0)</f>
        <v>0</v>
      </c>
      <c r="K224" s="73"/>
      <c r="L224" s="73"/>
      <c r="M224" s="73">
        <f>IFERROR($E224*SUMIF(DAILYLOG!I$27:I$1500,$C224,DAILYLOG!J$27:J$1500),0)</f>
        <v>0</v>
      </c>
      <c r="N224" s="73"/>
      <c r="O224" s="73"/>
      <c r="P224" s="73">
        <f>IFERROR($E224*SUMIF(DAILYLOG!L$27:L$1500,$C224,DAILYLOG!M$27:M$1500),0)</f>
        <v>0</v>
      </c>
      <c r="Q224" s="73"/>
      <c r="R224" s="73"/>
      <c r="S224" s="73">
        <f>IFERROR($E224*SUMIF(DAILYLOG!O$27:O$1500,$C224,DAILYLOG!P$27:P$1500),0)</f>
        <v>0</v>
      </c>
      <c r="T224" s="73"/>
      <c r="U224" s="73"/>
      <c r="V224" s="73">
        <f>IFERROR($E224*SUMIF(DAILYLOG!R$27:R$1500,$C224,DAILYLOG!S$27:S$1500),0)</f>
        <v>0</v>
      </c>
      <c r="W224" s="73"/>
      <c r="X224" s="73"/>
      <c r="Y224" s="73">
        <f>IFERROR($E224*SUMIF(DAILYLOG!U$27:U$1500,$C224,DAILYLOG!V$27:V$1500),0)</f>
        <v>0</v>
      </c>
      <c r="Z224" s="73"/>
      <c r="AA224" s="73"/>
      <c r="AB224" s="73">
        <f>IFERROR($E224*SUMIF(DAILYLOG!X$27:X$1500,$C224,DAILYLOG!Y$27:Y$1500),0)</f>
        <v>0</v>
      </c>
      <c r="AC224" s="73"/>
      <c r="AD224" s="73"/>
      <c r="AE224" s="73">
        <f>IFERROR($E224*SUMIF(DAILYLOG!AA$27:AA$1500,$C224,DAILYLOG!AB$27:AB$1500),0)</f>
        <v>0</v>
      </c>
      <c r="AF224" s="73"/>
      <c r="AG224" s="73"/>
      <c r="AH224" s="73">
        <f>IFERROR($E224*SUMIF(DAILYLOG!AD$27:AD$1500,$C224,DAILYLOG!AE$27:AE$1500),0)</f>
        <v>0</v>
      </c>
      <c r="AI224" s="73"/>
      <c r="AJ224" s="73"/>
      <c r="AK224" s="73">
        <f>IFERROR($E224*SUMIF(DAILYLOG!AG$27:AG$1500,$C224,DAILYLOG!AH$27:AH$1500),0)</f>
        <v>0</v>
      </c>
      <c r="AL224" s="73"/>
      <c r="AM224" s="73"/>
      <c r="AN224" s="73">
        <f>IFERROR($E224*SUMIF(DAILYLOG!AJ$27:AJ$1500,$C224,DAILYLOG!AK$27:AK$1500),0)</f>
        <v>0</v>
      </c>
      <c r="AO224" s="73"/>
      <c r="AP224" s="73"/>
      <c r="AQ224" s="73">
        <f>IFERROR($E224*SUMIF(DAILYLOG!AM$27:AM$1500,$C224,DAILYLOG!AN$27:AN$1500),0)</f>
        <v>0</v>
      </c>
      <c r="AR224" s="73"/>
      <c r="AS224" s="73"/>
      <c r="AT224" s="73">
        <f>IFERROR($E224*SUMIF(DAILYLOG!AP$27:AP$1500,$C224,DAILYLOG!AQ$27:AQ$1500),0)</f>
        <v>0</v>
      </c>
      <c r="AU224" s="73"/>
      <c r="AV224" s="73"/>
      <c r="AW224" s="73">
        <f>IFERROR($E224*SUMIF(DAILYLOG!AS$27:AS$1500,$C224,DAILYLOG!AT$27:AT$1500),0)</f>
        <v>0</v>
      </c>
      <c r="AX224" s="73"/>
      <c r="AY224" s="73"/>
      <c r="AZ224" s="73">
        <f>IFERROR($E224*SUMIF(DAILYLOG!AV$27:AV$1500,$C224,DAILYLOG!AW$27:AW$1500),0)</f>
        <v>0</v>
      </c>
      <c r="BA224" s="73"/>
      <c r="BB224" s="73"/>
      <c r="BC224" s="73">
        <f>IFERROR($E224*SUMIF(DAILYLOG!AY$27:AY$1500,$C224,DAILYLOG!AZ$27:AZ$1500),0)</f>
        <v>0</v>
      </c>
      <c r="BD224" s="73"/>
      <c r="BE224" s="73"/>
      <c r="BF224" s="73">
        <f>IFERROR($E224*SUMIF(DAILYLOG!BB$27:BB$1500,$C224,DAILYLOG!BC$27:BC$1500),0)</f>
        <v>0</v>
      </c>
      <c r="BG224" s="73"/>
      <c r="BH224" s="73"/>
      <c r="BI224" s="73">
        <f>IFERROR($E224*SUMIF(DAILYLOG!BE$27:BE$1500,$C224,DAILYLOG!BF$27:BF$1500),0)</f>
        <v>0</v>
      </c>
      <c r="BJ224" s="73"/>
      <c r="BK224" s="73"/>
      <c r="BL224" s="73">
        <f>IFERROR($E224*SUMIF(DAILYLOG!BH$27:BH$1500,$C224,DAILYLOG!BI$27:BI$1500),0)</f>
        <v>0</v>
      </c>
      <c r="BM224" s="73"/>
      <c r="BN224" s="73"/>
      <c r="BO224" s="73">
        <f>IFERROR($E224*SUMIF(DAILYLOG!BK$27:BK$1500,$C224,DAILYLOG!BL$27:BL$1500),0)</f>
        <v>0</v>
      </c>
      <c r="BP224" s="73"/>
      <c r="BQ224" s="73"/>
      <c r="BR224" s="73">
        <f>IFERROR($E224*SUMIF(DAILYLOG!BN$27:BN$1500,$C224,DAILYLOG!BO$27:BO$1500),0)</f>
        <v>0</v>
      </c>
      <c r="BS224" s="73"/>
      <c r="BT224" s="73"/>
      <c r="BU224" s="73">
        <f>IFERROR($E224*SUMIF(DAILYLOG!BQ$27:BQ$1500,$C224,DAILYLOG!BR$27:BR$1500),0)</f>
        <v>0</v>
      </c>
      <c r="BV224" s="73"/>
      <c r="BW224" s="73"/>
      <c r="BX224" s="73">
        <f>IFERROR($E224*SUMIF(DAILYLOG!BT$27:BT$1500,$C224,DAILYLOG!BU$27:BU$1500),0)</f>
        <v>0</v>
      </c>
      <c r="BY224" s="73"/>
      <c r="BZ224" s="73"/>
      <c r="CA224" s="73">
        <f>IFERROR($E224*SUMIF(DAILYLOG!BW$27:BW$1500,$C224,DAILYLOG!BX$27:BX$1500),0)</f>
        <v>0</v>
      </c>
      <c r="CB224" s="73"/>
      <c r="CC224" s="73"/>
      <c r="CD224" s="73">
        <f>IFERROR($E224*SUMIF(DAILYLOG!BZ$27:BZ$1500,$C224,DAILYLOG!CA$27:CA$1500),0)</f>
        <v>0</v>
      </c>
      <c r="CE224" s="73"/>
      <c r="CF224" s="73"/>
      <c r="CG224" s="73">
        <f>IFERROR($E224*SUMIF(DAILYLOG!CC$27:CC$1500,$C224,DAILYLOG!CD$27:CD$1500),0)</f>
        <v>0</v>
      </c>
      <c r="CH224" s="73"/>
      <c r="CI224" s="73"/>
      <c r="CJ224" s="73">
        <f>IFERROR($E224*SUMIF(DAILYLOG!CF$27:CF$1500,$C224,DAILYLOG!CG$27:CG$1500),0)</f>
        <v>0</v>
      </c>
      <c r="CK224" s="73"/>
      <c r="CL224" s="73"/>
      <c r="CM224" s="73">
        <f>IFERROR($E224*SUMIF(DAILYLOG!CI$27:CI$1500,$C224,DAILYLOG!CJ$27:CJ$1500),0)</f>
        <v>0</v>
      </c>
      <c r="CN224" s="73"/>
      <c r="CO224" s="73"/>
      <c r="CP224" s="73">
        <f>IFERROR($E224*SUMIF(DAILYLOG!CL$27:CL$1500,$C224,DAILYLOG!CM$27:CM$1500),0)</f>
        <v>0</v>
      </c>
      <c r="CQ224" s="73"/>
      <c r="CR224" s="73"/>
      <c r="CS224" s="73">
        <f>IFERROR($E224*SUMIF(DAILYLOG!CO$27:CO$1500,$C224,DAILYLOG!CP$27:CP$1500),0)</f>
        <v>0</v>
      </c>
      <c r="CT224" s="14"/>
    </row>
    <row r="225" spans="2:98" ht="16.5" customHeight="1" outlineLevel="1">
      <c r="B225" s="13"/>
      <c r="C225" s="27" t="s">
        <v>589</v>
      </c>
      <c r="D225" s="28" t="s">
        <v>8</v>
      </c>
      <c r="E225" s="65">
        <v>1</v>
      </c>
      <c r="F225" s="46">
        <f t="shared" si="17"/>
        <v>710</v>
      </c>
      <c r="G225" s="73">
        <f>IFERROR($E225*SUMIF(DAILYLOG!C$27:C$1500,$C225,DAILYLOG!D$27:D$1500),0)</f>
        <v>26</v>
      </c>
      <c r="H225" s="73"/>
      <c r="I225" s="73"/>
      <c r="J225" s="73">
        <f>IFERROR($E225*SUMIF(DAILYLOG!F$27:F$1500,$C225,DAILYLOG!G$27:G$1500),0)</f>
        <v>37</v>
      </c>
      <c r="K225" s="73"/>
      <c r="L225" s="73"/>
      <c r="M225" s="73">
        <f>IFERROR($E225*SUMIF(DAILYLOG!I$27:I$1500,$C225,DAILYLOG!J$27:J$1500),0)</f>
        <v>56</v>
      </c>
      <c r="N225" s="73"/>
      <c r="O225" s="73"/>
      <c r="P225" s="73">
        <f>IFERROR($E225*SUMIF(DAILYLOG!L$27:L$1500,$C225,DAILYLOG!M$27:M$1500),0)</f>
        <v>13</v>
      </c>
      <c r="Q225" s="73"/>
      <c r="R225" s="73"/>
      <c r="S225" s="73">
        <f>IFERROR($E225*SUMIF(DAILYLOG!O$27:O$1500,$C225,DAILYLOG!P$27:P$1500),0)</f>
        <v>10</v>
      </c>
      <c r="T225" s="73"/>
      <c r="U225" s="73"/>
      <c r="V225" s="73">
        <f>IFERROR($E225*SUMIF(DAILYLOG!R$27:R$1500,$C225,DAILYLOG!S$27:S$1500),0)</f>
        <v>8</v>
      </c>
      <c r="W225" s="73"/>
      <c r="X225" s="73"/>
      <c r="Y225" s="73">
        <f>IFERROR($E225*SUMIF(DAILYLOG!U$27:U$1500,$C225,DAILYLOG!V$27:V$1500),0)</f>
        <v>41</v>
      </c>
      <c r="Z225" s="73"/>
      <c r="AA225" s="73"/>
      <c r="AB225" s="73">
        <f>IFERROR($E225*SUMIF(DAILYLOG!X$27:X$1500,$C225,DAILYLOG!Y$27:Y$1500),0)</f>
        <v>19</v>
      </c>
      <c r="AC225" s="73"/>
      <c r="AD225" s="73"/>
      <c r="AE225" s="73">
        <f>IFERROR($E225*SUMIF(DAILYLOG!AA$27:AA$1500,$C225,DAILYLOG!AB$27:AB$1500),0)</f>
        <v>6</v>
      </c>
      <c r="AF225" s="73"/>
      <c r="AG225" s="73"/>
      <c r="AH225" s="73">
        <f>IFERROR($E225*SUMIF(DAILYLOG!AD$27:AD$1500,$C225,DAILYLOG!AE$27:AE$1500),0)</f>
        <v>45</v>
      </c>
      <c r="AI225" s="73"/>
      <c r="AJ225" s="73"/>
      <c r="AK225" s="73">
        <f>IFERROR($E225*SUMIF(DAILYLOG!AG$27:AG$1500,$C225,DAILYLOG!AH$27:AH$1500),0)</f>
        <v>10</v>
      </c>
      <c r="AL225" s="73"/>
      <c r="AM225" s="73"/>
      <c r="AN225" s="73">
        <f>IFERROR($E225*SUMIF(DAILYLOG!AJ$27:AJ$1500,$C225,DAILYLOG!AK$27:AK$1500),0)</f>
        <v>65</v>
      </c>
      <c r="AO225" s="73"/>
      <c r="AP225" s="73"/>
      <c r="AQ225" s="73">
        <f>IFERROR($E225*SUMIF(DAILYLOG!AM$27:AM$1500,$C225,DAILYLOG!AN$27:AN$1500),0)</f>
        <v>24</v>
      </c>
      <c r="AR225" s="73"/>
      <c r="AS225" s="73"/>
      <c r="AT225" s="73">
        <f>IFERROR($E225*SUMIF(DAILYLOG!AP$27:AP$1500,$C225,DAILYLOG!AQ$27:AQ$1500),0)</f>
        <v>15</v>
      </c>
      <c r="AU225" s="73"/>
      <c r="AV225" s="73"/>
      <c r="AW225" s="73">
        <f>IFERROR($E225*SUMIF(DAILYLOG!AS$27:AS$1500,$C225,DAILYLOG!AT$27:AT$1500),0)</f>
        <v>23</v>
      </c>
      <c r="AX225" s="73"/>
      <c r="AY225" s="73"/>
      <c r="AZ225" s="73">
        <f>IFERROR($E225*SUMIF(DAILYLOG!AV$27:AV$1500,$C225,DAILYLOG!AW$27:AW$1500),0)</f>
        <v>48</v>
      </c>
      <c r="BA225" s="73"/>
      <c r="BB225" s="73"/>
      <c r="BC225" s="73">
        <f>IFERROR($E225*SUMIF(DAILYLOG!AY$27:AY$1500,$C225,DAILYLOG!AZ$27:AZ$1500),0)</f>
        <v>65</v>
      </c>
      <c r="BD225" s="73"/>
      <c r="BE225" s="73"/>
      <c r="BF225" s="73">
        <f>IFERROR($E225*SUMIF(DAILYLOG!BB$27:BB$1500,$C225,DAILYLOG!BC$27:BC$1500),0)</f>
        <v>14</v>
      </c>
      <c r="BG225" s="73"/>
      <c r="BH225" s="73"/>
      <c r="BI225" s="73">
        <f>IFERROR($E225*SUMIF(DAILYLOG!BE$27:BE$1500,$C225,DAILYLOG!BF$27:BF$1500),0)</f>
        <v>29</v>
      </c>
      <c r="BJ225" s="73"/>
      <c r="BK225" s="73"/>
      <c r="BL225" s="73">
        <f>IFERROR($E225*SUMIF(DAILYLOG!BH$27:BH$1500,$C225,DAILYLOG!BI$27:BI$1500),0)</f>
        <v>18</v>
      </c>
      <c r="BM225" s="73"/>
      <c r="BN225" s="73"/>
      <c r="BO225" s="73">
        <f>IFERROR($E225*SUMIF(DAILYLOG!BK$27:BK$1500,$C225,DAILYLOG!BL$27:BL$1500),0)</f>
        <v>12</v>
      </c>
      <c r="BP225" s="73"/>
      <c r="BQ225" s="73"/>
      <c r="BR225" s="73">
        <f>IFERROR($E225*SUMIF(DAILYLOG!BN$27:BN$1500,$C225,DAILYLOG!BO$27:BO$1500),0)</f>
        <v>20</v>
      </c>
      <c r="BS225" s="73"/>
      <c r="BT225" s="73"/>
      <c r="BU225" s="73">
        <f>IFERROR($E225*SUMIF(DAILYLOG!BQ$27:BQ$1500,$C225,DAILYLOG!BR$27:BR$1500),0)</f>
        <v>17</v>
      </c>
      <c r="BV225" s="73"/>
      <c r="BW225" s="73"/>
      <c r="BX225" s="73">
        <f>IFERROR($E225*SUMIF(DAILYLOG!BT$27:BT$1500,$C225,DAILYLOG!BU$27:BU$1500),0)</f>
        <v>65</v>
      </c>
      <c r="BY225" s="73"/>
      <c r="BZ225" s="73"/>
      <c r="CA225" s="73">
        <f>IFERROR($E225*SUMIF(DAILYLOG!BW$27:BW$1500,$C225,DAILYLOG!BX$27:BX$1500),0)</f>
        <v>24</v>
      </c>
      <c r="CB225" s="73"/>
      <c r="CC225" s="73"/>
      <c r="CD225" s="73">
        <f>IFERROR($E225*SUMIF(DAILYLOG!BZ$27:BZ$1500,$C225,DAILYLOG!CA$27:CA$1500),0)</f>
        <v>0</v>
      </c>
      <c r="CE225" s="73"/>
      <c r="CF225" s="73"/>
      <c r="CG225" s="73">
        <f>IFERROR($E225*SUMIF(DAILYLOG!CC$27:CC$1500,$C225,DAILYLOG!CD$27:CD$1500),0)</f>
        <v>0</v>
      </c>
      <c r="CH225" s="73"/>
      <c r="CI225" s="73"/>
      <c r="CJ225" s="73">
        <f>IFERROR($E225*SUMIF(DAILYLOG!CF$27:CF$1500,$C225,DAILYLOG!CG$27:CG$1500),0)</f>
        <v>0</v>
      </c>
      <c r="CK225" s="73"/>
      <c r="CL225" s="73"/>
      <c r="CM225" s="73">
        <f>IFERROR($E225*SUMIF(DAILYLOG!CI$27:CI$1500,$C225,DAILYLOG!CJ$27:CJ$1500),0)</f>
        <v>0</v>
      </c>
      <c r="CN225" s="73"/>
      <c r="CO225" s="73"/>
      <c r="CP225" s="73">
        <f>IFERROR($E225*SUMIF(DAILYLOG!CL$27:CL$1500,$C225,DAILYLOG!CM$27:CM$1500),0)</f>
        <v>0</v>
      </c>
      <c r="CQ225" s="73"/>
      <c r="CR225" s="73"/>
      <c r="CS225" s="73">
        <f>IFERROR($E225*SUMIF(DAILYLOG!CO$27:CO$1500,$C225,DAILYLOG!CP$27:CP$1500),0)</f>
        <v>0</v>
      </c>
      <c r="CT225" s="14"/>
    </row>
    <row r="226" spans="2:98" ht="16.5" customHeight="1" outlineLevel="1">
      <c r="B226" s="13"/>
      <c r="C226" s="27" t="s">
        <v>597</v>
      </c>
      <c r="D226" s="28" t="s">
        <v>8</v>
      </c>
      <c r="E226" s="65">
        <v>1</v>
      </c>
      <c r="F226" s="46">
        <f t="shared" si="17"/>
        <v>110</v>
      </c>
      <c r="G226" s="73">
        <f>IFERROR($E226*SUMIF(DAILYLOG!C$27:C$1500,$C226,DAILYLOG!D$27:D$1500),0)</f>
        <v>0</v>
      </c>
      <c r="H226" s="73"/>
      <c r="I226" s="73"/>
      <c r="J226" s="73">
        <f>IFERROR($E226*SUMIF(DAILYLOG!F$27:F$1500,$C226,DAILYLOG!G$27:G$1500),0)</f>
        <v>14</v>
      </c>
      <c r="K226" s="73"/>
      <c r="L226" s="73"/>
      <c r="M226" s="73">
        <f>IFERROR($E226*SUMIF(DAILYLOG!I$27:I$1500,$C226,DAILYLOG!J$27:J$1500),0)</f>
        <v>22</v>
      </c>
      <c r="N226" s="73"/>
      <c r="O226" s="73"/>
      <c r="P226" s="73">
        <f>IFERROR($E226*SUMIF(DAILYLOG!L$27:L$1500,$C226,DAILYLOG!M$27:M$1500),0)</f>
        <v>0</v>
      </c>
      <c r="Q226" s="73"/>
      <c r="R226" s="73"/>
      <c r="S226" s="73">
        <f>IFERROR($E226*SUMIF(DAILYLOG!O$27:O$1500,$C226,DAILYLOG!P$27:P$1500),0)</f>
        <v>0</v>
      </c>
      <c r="T226" s="73"/>
      <c r="U226" s="73"/>
      <c r="V226" s="73">
        <f>IFERROR($E226*SUMIF(DAILYLOG!R$27:R$1500,$C226,DAILYLOG!S$27:S$1500),0)</f>
        <v>0</v>
      </c>
      <c r="W226" s="73"/>
      <c r="X226" s="73"/>
      <c r="Y226" s="73">
        <f>IFERROR($E226*SUMIF(DAILYLOG!U$27:U$1500,$C226,DAILYLOG!V$27:V$1500),0)</f>
        <v>0</v>
      </c>
      <c r="Z226" s="73"/>
      <c r="AA226" s="73"/>
      <c r="AB226" s="73">
        <f>IFERROR($E226*SUMIF(DAILYLOG!X$27:X$1500,$C226,DAILYLOG!Y$27:Y$1500),0)</f>
        <v>3</v>
      </c>
      <c r="AC226" s="73"/>
      <c r="AD226" s="73"/>
      <c r="AE226" s="73">
        <f>IFERROR($E226*SUMIF(DAILYLOG!AA$27:AA$1500,$C226,DAILYLOG!AB$27:AB$1500),0)</f>
        <v>0</v>
      </c>
      <c r="AF226" s="73"/>
      <c r="AG226" s="73"/>
      <c r="AH226" s="73">
        <f>IFERROR($E226*SUMIF(DAILYLOG!AD$27:AD$1500,$C226,DAILYLOG!AE$27:AE$1500),0)</f>
        <v>19</v>
      </c>
      <c r="AI226" s="73"/>
      <c r="AJ226" s="73"/>
      <c r="AK226" s="73">
        <f>IFERROR($E226*SUMIF(DAILYLOG!AG$27:AG$1500,$C226,DAILYLOG!AH$27:AH$1500),0)</f>
        <v>4</v>
      </c>
      <c r="AL226" s="73"/>
      <c r="AM226" s="73"/>
      <c r="AN226" s="73">
        <f>IFERROR($E226*SUMIF(DAILYLOG!AJ$27:AJ$1500,$C226,DAILYLOG!AK$27:AK$1500),0)</f>
        <v>17</v>
      </c>
      <c r="AO226" s="73"/>
      <c r="AP226" s="73"/>
      <c r="AQ226" s="73">
        <f>IFERROR($E226*SUMIF(DAILYLOG!AM$27:AM$1500,$C226,DAILYLOG!AN$27:AN$1500),0)</f>
        <v>7</v>
      </c>
      <c r="AR226" s="73"/>
      <c r="AS226" s="73"/>
      <c r="AT226" s="73">
        <f>IFERROR($E226*SUMIF(DAILYLOG!AP$27:AP$1500,$C226,DAILYLOG!AQ$27:AQ$1500),0)</f>
        <v>0</v>
      </c>
      <c r="AU226" s="73"/>
      <c r="AV226" s="73"/>
      <c r="AW226" s="73">
        <f>IFERROR($E226*SUMIF(DAILYLOG!AS$27:AS$1500,$C226,DAILYLOG!AT$27:AT$1500),0)</f>
        <v>0</v>
      </c>
      <c r="AX226" s="73"/>
      <c r="AY226" s="73"/>
      <c r="AZ226" s="73">
        <f>IFERROR($E226*SUMIF(DAILYLOG!AV$27:AV$1500,$C226,DAILYLOG!AW$27:AW$1500),0)</f>
        <v>14</v>
      </c>
      <c r="BA226" s="73"/>
      <c r="BB226" s="73"/>
      <c r="BC226" s="73">
        <f>IFERROR($E226*SUMIF(DAILYLOG!AY$27:AY$1500,$C226,DAILYLOG!AZ$27:AZ$1500),0)</f>
        <v>5</v>
      </c>
      <c r="BD226" s="73"/>
      <c r="BE226" s="73"/>
      <c r="BF226" s="73">
        <f>IFERROR($E226*SUMIF(DAILYLOG!BB$27:BB$1500,$C226,DAILYLOG!BC$27:BC$1500),0)</f>
        <v>0</v>
      </c>
      <c r="BG226" s="73"/>
      <c r="BH226" s="73"/>
      <c r="BI226" s="73">
        <f>IFERROR($E226*SUMIF(DAILYLOG!BE$27:BE$1500,$C226,DAILYLOG!BF$27:BF$1500),0)</f>
        <v>0</v>
      </c>
      <c r="BJ226" s="73"/>
      <c r="BK226" s="73"/>
      <c r="BL226" s="73">
        <f>IFERROR($E226*SUMIF(DAILYLOG!BH$27:BH$1500,$C226,DAILYLOG!BI$27:BI$1500),0)</f>
        <v>0</v>
      </c>
      <c r="BM226" s="73"/>
      <c r="BN226" s="73"/>
      <c r="BO226" s="73">
        <f>IFERROR($E226*SUMIF(DAILYLOG!BK$27:BK$1500,$C226,DAILYLOG!BL$27:BL$1500),0)</f>
        <v>0</v>
      </c>
      <c r="BP226" s="73"/>
      <c r="BQ226" s="73"/>
      <c r="BR226" s="73">
        <f>IFERROR($E226*SUMIF(DAILYLOG!BN$27:BN$1500,$C226,DAILYLOG!BO$27:BO$1500),0)</f>
        <v>0</v>
      </c>
      <c r="BS226" s="73"/>
      <c r="BT226" s="73"/>
      <c r="BU226" s="73">
        <f>IFERROR($E226*SUMIF(DAILYLOG!BQ$27:BQ$1500,$C226,DAILYLOG!BR$27:BR$1500),0)</f>
        <v>0</v>
      </c>
      <c r="BV226" s="73"/>
      <c r="BW226" s="73"/>
      <c r="BX226" s="73">
        <f>IFERROR($E226*SUMIF(DAILYLOG!BT$27:BT$1500,$C226,DAILYLOG!BU$27:BU$1500),0)</f>
        <v>5</v>
      </c>
      <c r="BY226" s="73"/>
      <c r="BZ226" s="73"/>
      <c r="CA226" s="73">
        <f>IFERROR($E226*SUMIF(DAILYLOG!BW$27:BW$1500,$C226,DAILYLOG!BX$27:BX$1500),0)</f>
        <v>0</v>
      </c>
      <c r="CB226" s="73"/>
      <c r="CC226" s="73"/>
      <c r="CD226" s="73">
        <f>IFERROR($E226*SUMIF(DAILYLOG!BZ$27:BZ$1500,$C226,DAILYLOG!CA$27:CA$1500),0)</f>
        <v>0</v>
      </c>
      <c r="CE226" s="73"/>
      <c r="CF226" s="73"/>
      <c r="CG226" s="73">
        <f>IFERROR($E226*SUMIF(DAILYLOG!CC$27:CC$1500,$C226,DAILYLOG!CD$27:CD$1500),0)</f>
        <v>0</v>
      </c>
      <c r="CH226" s="73"/>
      <c r="CI226" s="73"/>
      <c r="CJ226" s="73">
        <f>IFERROR($E226*SUMIF(DAILYLOG!CF$27:CF$1500,$C226,DAILYLOG!CG$27:CG$1500),0)</f>
        <v>0</v>
      </c>
      <c r="CK226" s="73"/>
      <c r="CL226" s="73"/>
      <c r="CM226" s="73">
        <f>IFERROR($E226*SUMIF(DAILYLOG!CI$27:CI$1500,$C226,DAILYLOG!CJ$27:CJ$1500),0)</f>
        <v>0</v>
      </c>
      <c r="CN226" s="73"/>
      <c r="CO226" s="73"/>
      <c r="CP226" s="73">
        <f>IFERROR($E226*SUMIF(DAILYLOG!CL$27:CL$1500,$C226,DAILYLOG!CM$27:CM$1500),0)</f>
        <v>0</v>
      </c>
      <c r="CQ226" s="73"/>
      <c r="CR226" s="73"/>
      <c r="CS226" s="73">
        <f>IFERROR($E226*SUMIF(DAILYLOG!CO$27:CO$1500,$C226,DAILYLOG!CP$27:CP$1500),0)</f>
        <v>0</v>
      </c>
      <c r="CT226" s="14"/>
    </row>
    <row r="227" spans="2:98" ht="16.5" customHeight="1" outlineLevel="1">
      <c r="B227" s="13"/>
      <c r="C227" s="27" t="s">
        <v>679</v>
      </c>
      <c r="D227" s="28" t="s">
        <v>8</v>
      </c>
      <c r="E227" s="65">
        <v>1</v>
      </c>
      <c r="F227" s="46">
        <f t="shared" si="17"/>
        <v>0</v>
      </c>
      <c r="G227" s="73">
        <f>IFERROR($E227*SUMIF(DAILYLOG!C$27:C$1500,$C227,DAILYLOG!D$27:D$1500),0)</f>
        <v>0</v>
      </c>
      <c r="H227" s="73"/>
      <c r="I227" s="73"/>
      <c r="J227" s="73">
        <f>IFERROR($E227*SUMIF(DAILYLOG!F$27:F$1500,$C227,DAILYLOG!G$27:G$1500),0)</f>
        <v>0</v>
      </c>
      <c r="K227" s="73"/>
      <c r="L227" s="73"/>
      <c r="M227" s="73">
        <f>IFERROR($E227*SUMIF(DAILYLOG!I$27:I$1500,$C227,DAILYLOG!J$27:J$1500),0)</f>
        <v>0</v>
      </c>
      <c r="N227" s="73"/>
      <c r="O227" s="73"/>
      <c r="P227" s="73">
        <f>IFERROR($E227*SUMIF(DAILYLOG!L$27:L$1500,$C227,DAILYLOG!M$27:M$1500),0)</f>
        <v>0</v>
      </c>
      <c r="Q227" s="73"/>
      <c r="R227" s="73"/>
      <c r="S227" s="73">
        <f>IFERROR($E227*SUMIF(DAILYLOG!O$27:O$1500,$C227,DAILYLOG!P$27:P$1500),0)</f>
        <v>0</v>
      </c>
      <c r="T227" s="73"/>
      <c r="U227" s="73"/>
      <c r="V227" s="73">
        <f>IFERROR($E227*SUMIF(DAILYLOG!R$27:R$1500,$C227,DAILYLOG!S$27:S$1500),0)</f>
        <v>0</v>
      </c>
      <c r="W227" s="73"/>
      <c r="X227" s="73"/>
      <c r="Y227" s="73">
        <f>IFERROR($E227*SUMIF(DAILYLOG!U$27:U$1500,$C227,DAILYLOG!V$27:V$1500),0)</f>
        <v>0</v>
      </c>
      <c r="Z227" s="73"/>
      <c r="AA227" s="73"/>
      <c r="AB227" s="73">
        <f>IFERROR($E227*SUMIF(DAILYLOG!X$27:X$1500,$C227,DAILYLOG!Y$27:Y$1500),0)</f>
        <v>0</v>
      </c>
      <c r="AC227" s="73"/>
      <c r="AD227" s="73"/>
      <c r="AE227" s="73">
        <f>IFERROR($E227*SUMIF(DAILYLOG!AA$27:AA$1500,$C227,DAILYLOG!AB$27:AB$1500),0)</f>
        <v>0</v>
      </c>
      <c r="AF227" s="73"/>
      <c r="AG227" s="73"/>
      <c r="AH227" s="73">
        <f>IFERROR($E227*SUMIF(DAILYLOG!AD$27:AD$1500,$C227,DAILYLOG!AE$27:AE$1500),0)</f>
        <v>0</v>
      </c>
      <c r="AI227" s="73"/>
      <c r="AJ227" s="73"/>
      <c r="AK227" s="73">
        <f>IFERROR($E227*SUMIF(DAILYLOG!AG$27:AG$1500,$C227,DAILYLOG!AH$27:AH$1500),0)</f>
        <v>0</v>
      </c>
      <c r="AL227" s="73"/>
      <c r="AM227" s="73"/>
      <c r="AN227" s="73">
        <f>IFERROR($E227*SUMIF(DAILYLOG!AJ$27:AJ$1500,$C227,DAILYLOG!AK$27:AK$1500),0)</f>
        <v>0</v>
      </c>
      <c r="AO227" s="73"/>
      <c r="AP227" s="73"/>
      <c r="AQ227" s="73">
        <f>IFERROR($E227*SUMIF(DAILYLOG!AM$27:AM$1500,$C227,DAILYLOG!AN$27:AN$1500),0)</f>
        <v>0</v>
      </c>
      <c r="AR227" s="73"/>
      <c r="AS227" s="73"/>
      <c r="AT227" s="73">
        <f>IFERROR($E227*SUMIF(DAILYLOG!AP$27:AP$1500,$C227,DAILYLOG!AQ$27:AQ$1500),0)</f>
        <v>0</v>
      </c>
      <c r="AU227" s="73"/>
      <c r="AV227" s="73"/>
      <c r="AW227" s="73">
        <f>IFERROR($E227*SUMIF(DAILYLOG!AS$27:AS$1500,$C227,DAILYLOG!AT$27:AT$1500),0)</f>
        <v>0</v>
      </c>
      <c r="AX227" s="73"/>
      <c r="AY227" s="73"/>
      <c r="AZ227" s="73">
        <f>IFERROR($E227*SUMIF(DAILYLOG!AV$27:AV$1500,$C227,DAILYLOG!AW$27:AW$1500),0)</f>
        <v>0</v>
      </c>
      <c r="BA227" s="73"/>
      <c r="BB227" s="73"/>
      <c r="BC227" s="73">
        <f>IFERROR($E227*SUMIF(DAILYLOG!AY$27:AY$1500,$C227,DAILYLOG!AZ$27:AZ$1500),0)</f>
        <v>0</v>
      </c>
      <c r="BD227" s="73"/>
      <c r="BE227" s="73"/>
      <c r="BF227" s="73">
        <f>IFERROR($E227*SUMIF(DAILYLOG!BB$27:BB$1500,$C227,DAILYLOG!BC$27:BC$1500),0)</f>
        <v>0</v>
      </c>
      <c r="BG227" s="73"/>
      <c r="BH227" s="73"/>
      <c r="BI227" s="73">
        <f>IFERROR($E227*SUMIF(DAILYLOG!BE$27:BE$1500,$C227,DAILYLOG!BF$27:BF$1500),0)</f>
        <v>0</v>
      </c>
      <c r="BJ227" s="73"/>
      <c r="BK227" s="73"/>
      <c r="BL227" s="73">
        <f>IFERROR($E227*SUMIF(DAILYLOG!BH$27:BH$1500,$C227,DAILYLOG!BI$27:BI$1500),0)</f>
        <v>0</v>
      </c>
      <c r="BM227" s="73"/>
      <c r="BN227" s="73"/>
      <c r="BO227" s="73">
        <f>IFERROR($E227*SUMIF(DAILYLOG!BK$27:BK$1500,$C227,DAILYLOG!BL$27:BL$1500),0)</f>
        <v>0</v>
      </c>
      <c r="BP227" s="73"/>
      <c r="BQ227" s="73"/>
      <c r="BR227" s="73">
        <f>IFERROR($E227*SUMIF(DAILYLOG!BN$27:BN$1500,$C227,DAILYLOG!BO$27:BO$1500),0)</f>
        <v>0</v>
      </c>
      <c r="BS227" s="73"/>
      <c r="BT227" s="73"/>
      <c r="BU227" s="73">
        <f>IFERROR($E227*SUMIF(DAILYLOG!BQ$27:BQ$1500,$C227,DAILYLOG!BR$27:BR$1500),0)</f>
        <v>0</v>
      </c>
      <c r="BV227" s="73"/>
      <c r="BW227" s="73"/>
      <c r="BX227" s="73">
        <f>IFERROR($E227*SUMIF(DAILYLOG!BT$27:BT$1500,$C227,DAILYLOG!BU$27:BU$1500),0)</f>
        <v>0</v>
      </c>
      <c r="BY227" s="73"/>
      <c r="BZ227" s="73"/>
      <c r="CA227" s="73">
        <f>IFERROR($E227*SUMIF(DAILYLOG!BW$27:BW$1500,$C227,DAILYLOG!BX$27:BX$1500),0)</f>
        <v>0</v>
      </c>
      <c r="CB227" s="73"/>
      <c r="CC227" s="73"/>
      <c r="CD227" s="73">
        <f>IFERROR($E227*SUMIF(DAILYLOG!BZ$27:BZ$1500,$C227,DAILYLOG!CA$27:CA$1500),0)</f>
        <v>0</v>
      </c>
      <c r="CE227" s="73"/>
      <c r="CF227" s="73"/>
      <c r="CG227" s="73">
        <f>IFERROR($E227*SUMIF(DAILYLOG!CC$27:CC$1500,$C227,DAILYLOG!CD$27:CD$1500),0)</f>
        <v>0</v>
      </c>
      <c r="CH227" s="73"/>
      <c r="CI227" s="73"/>
      <c r="CJ227" s="73">
        <f>IFERROR($E227*SUMIF(DAILYLOG!CF$27:CF$1500,$C227,DAILYLOG!CG$27:CG$1500),0)</f>
        <v>0</v>
      </c>
      <c r="CK227" s="73"/>
      <c r="CL227" s="73"/>
      <c r="CM227" s="73">
        <f>IFERROR($E227*SUMIF(DAILYLOG!CI$27:CI$1500,$C227,DAILYLOG!CJ$27:CJ$1500),0)</f>
        <v>0</v>
      </c>
      <c r="CN227" s="73"/>
      <c r="CO227" s="73"/>
      <c r="CP227" s="73">
        <f>IFERROR($E227*SUMIF(DAILYLOG!CL$27:CL$1500,$C227,DAILYLOG!CM$27:CM$1500),0)</f>
        <v>0</v>
      </c>
      <c r="CQ227" s="73"/>
      <c r="CR227" s="73"/>
      <c r="CS227" s="73">
        <f>IFERROR($E227*SUMIF(DAILYLOG!CO$27:CO$1500,$C227,DAILYLOG!CP$27:CP$1500),0)</f>
        <v>0</v>
      </c>
      <c r="CT227" s="14"/>
    </row>
    <row r="228" spans="2:98" ht="16.5" customHeight="1" outlineLevel="1">
      <c r="B228" s="13"/>
      <c r="C228" s="27" t="s">
        <v>680</v>
      </c>
      <c r="D228" s="28" t="s">
        <v>8</v>
      </c>
      <c r="E228" s="65">
        <v>1</v>
      </c>
      <c r="F228" s="46">
        <f t="shared" si="17"/>
        <v>0</v>
      </c>
      <c r="G228" s="73">
        <f>IFERROR($E228*SUMIF(DAILYLOG!C$27:C$1500,$C228,DAILYLOG!D$27:D$1500),0)</f>
        <v>0</v>
      </c>
      <c r="H228" s="73"/>
      <c r="I228" s="73"/>
      <c r="J228" s="73">
        <f>IFERROR($E228*SUMIF(DAILYLOG!F$27:F$1500,$C228,DAILYLOG!G$27:G$1500),0)</f>
        <v>0</v>
      </c>
      <c r="K228" s="73"/>
      <c r="L228" s="73"/>
      <c r="M228" s="73">
        <f>IFERROR($E228*SUMIF(DAILYLOG!I$27:I$1500,$C228,DAILYLOG!J$27:J$1500),0)</f>
        <v>0</v>
      </c>
      <c r="N228" s="73"/>
      <c r="O228" s="73"/>
      <c r="P228" s="73">
        <f>IFERROR($E228*SUMIF(DAILYLOG!L$27:L$1500,$C228,DAILYLOG!M$27:M$1500),0)</f>
        <v>0</v>
      </c>
      <c r="Q228" s="73"/>
      <c r="R228" s="73"/>
      <c r="S228" s="73">
        <f>IFERROR($E228*SUMIF(DAILYLOG!O$27:O$1500,$C228,DAILYLOG!P$27:P$1500),0)</f>
        <v>0</v>
      </c>
      <c r="T228" s="73"/>
      <c r="U228" s="73"/>
      <c r="V228" s="73">
        <f>IFERROR($E228*SUMIF(DAILYLOG!R$27:R$1500,$C228,DAILYLOG!S$27:S$1500),0)</f>
        <v>0</v>
      </c>
      <c r="W228" s="73"/>
      <c r="X228" s="73"/>
      <c r="Y228" s="73">
        <f>IFERROR($E228*SUMIF(DAILYLOG!U$27:U$1500,$C228,DAILYLOG!V$27:V$1500),0)</f>
        <v>0</v>
      </c>
      <c r="Z228" s="73"/>
      <c r="AA228" s="73"/>
      <c r="AB228" s="73">
        <f>IFERROR($E228*SUMIF(DAILYLOG!X$27:X$1500,$C228,DAILYLOG!Y$27:Y$1500),0)</f>
        <v>0</v>
      </c>
      <c r="AC228" s="73"/>
      <c r="AD228" s="73"/>
      <c r="AE228" s="73">
        <f>IFERROR($E228*SUMIF(DAILYLOG!AA$27:AA$1500,$C228,DAILYLOG!AB$27:AB$1500),0)</f>
        <v>0</v>
      </c>
      <c r="AF228" s="73"/>
      <c r="AG228" s="73"/>
      <c r="AH228" s="73">
        <f>IFERROR($E228*SUMIF(DAILYLOG!AD$27:AD$1500,$C228,DAILYLOG!AE$27:AE$1500),0)</f>
        <v>0</v>
      </c>
      <c r="AI228" s="73"/>
      <c r="AJ228" s="73"/>
      <c r="AK228" s="73">
        <f>IFERROR($E228*SUMIF(DAILYLOG!AG$27:AG$1500,$C228,DAILYLOG!AH$27:AH$1500),0)</f>
        <v>0</v>
      </c>
      <c r="AL228" s="73"/>
      <c r="AM228" s="73"/>
      <c r="AN228" s="73">
        <f>IFERROR($E228*SUMIF(DAILYLOG!AJ$27:AJ$1500,$C228,DAILYLOG!AK$27:AK$1500),0)</f>
        <v>0</v>
      </c>
      <c r="AO228" s="73"/>
      <c r="AP228" s="73"/>
      <c r="AQ228" s="73">
        <f>IFERROR($E228*SUMIF(DAILYLOG!AM$27:AM$1500,$C228,DAILYLOG!AN$27:AN$1500),0)</f>
        <v>0</v>
      </c>
      <c r="AR228" s="73"/>
      <c r="AS228" s="73"/>
      <c r="AT228" s="73">
        <f>IFERROR($E228*SUMIF(DAILYLOG!AP$27:AP$1500,$C228,DAILYLOG!AQ$27:AQ$1500),0)</f>
        <v>0</v>
      </c>
      <c r="AU228" s="73"/>
      <c r="AV228" s="73"/>
      <c r="AW228" s="73">
        <f>IFERROR($E228*SUMIF(DAILYLOG!AS$27:AS$1500,$C228,DAILYLOG!AT$27:AT$1500),0)</f>
        <v>0</v>
      </c>
      <c r="AX228" s="73"/>
      <c r="AY228" s="73"/>
      <c r="AZ228" s="73">
        <f>IFERROR($E228*SUMIF(DAILYLOG!AV$27:AV$1500,$C228,DAILYLOG!AW$27:AW$1500),0)</f>
        <v>0</v>
      </c>
      <c r="BA228" s="73"/>
      <c r="BB228" s="73"/>
      <c r="BC228" s="73">
        <f>IFERROR($E228*SUMIF(DAILYLOG!AY$27:AY$1500,$C228,DAILYLOG!AZ$27:AZ$1500),0)</f>
        <v>0</v>
      </c>
      <c r="BD228" s="73"/>
      <c r="BE228" s="73"/>
      <c r="BF228" s="73">
        <f>IFERROR($E228*SUMIF(DAILYLOG!BB$27:BB$1500,$C228,DAILYLOG!BC$27:BC$1500),0)</f>
        <v>0</v>
      </c>
      <c r="BG228" s="73"/>
      <c r="BH228" s="73"/>
      <c r="BI228" s="73">
        <f>IFERROR($E228*SUMIF(DAILYLOG!BE$27:BE$1500,$C228,DAILYLOG!BF$27:BF$1500),0)</f>
        <v>0</v>
      </c>
      <c r="BJ228" s="73"/>
      <c r="BK228" s="73"/>
      <c r="BL228" s="73">
        <f>IFERROR($E228*SUMIF(DAILYLOG!BH$27:BH$1500,$C228,DAILYLOG!BI$27:BI$1500),0)</f>
        <v>0</v>
      </c>
      <c r="BM228" s="73"/>
      <c r="BN228" s="73"/>
      <c r="BO228" s="73">
        <f>IFERROR($E228*SUMIF(DAILYLOG!BK$27:BK$1500,$C228,DAILYLOG!BL$27:BL$1500),0)</f>
        <v>0</v>
      </c>
      <c r="BP228" s="73"/>
      <c r="BQ228" s="73"/>
      <c r="BR228" s="73">
        <f>IFERROR($E228*SUMIF(DAILYLOG!BN$27:BN$1500,$C228,DAILYLOG!BO$27:BO$1500),0)</f>
        <v>0</v>
      </c>
      <c r="BS228" s="73"/>
      <c r="BT228" s="73"/>
      <c r="BU228" s="73">
        <f>IFERROR($E228*SUMIF(DAILYLOG!BQ$27:BQ$1500,$C228,DAILYLOG!BR$27:BR$1500),0)</f>
        <v>0</v>
      </c>
      <c r="BV228" s="73"/>
      <c r="BW228" s="73"/>
      <c r="BX228" s="73">
        <f>IFERROR($E228*SUMIF(DAILYLOG!BT$27:BT$1500,$C228,DAILYLOG!BU$27:BU$1500),0)</f>
        <v>0</v>
      </c>
      <c r="BY228" s="73"/>
      <c r="BZ228" s="73"/>
      <c r="CA228" s="73">
        <f>IFERROR($E228*SUMIF(DAILYLOG!BW$27:BW$1500,$C228,DAILYLOG!BX$27:BX$1500),0)</f>
        <v>0</v>
      </c>
      <c r="CB228" s="73"/>
      <c r="CC228" s="73"/>
      <c r="CD228" s="73">
        <f>IFERROR($E228*SUMIF(DAILYLOG!BZ$27:BZ$1500,$C228,DAILYLOG!CA$27:CA$1500),0)</f>
        <v>0</v>
      </c>
      <c r="CE228" s="73"/>
      <c r="CF228" s="73"/>
      <c r="CG228" s="73">
        <f>IFERROR($E228*SUMIF(DAILYLOG!CC$27:CC$1500,$C228,DAILYLOG!CD$27:CD$1500),0)</f>
        <v>0</v>
      </c>
      <c r="CH228" s="73"/>
      <c r="CI228" s="73"/>
      <c r="CJ228" s="73">
        <f>IFERROR($E228*SUMIF(DAILYLOG!CF$27:CF$1500,$C228,DAILYLOG!CG$27:CG$1500),0)</f>
        <v>0</v>
      </c>
      <c r="CK228" s="73"/>
      <c r="CL228" s="73"/>
      <c r="CM228" s="73">
        <f>IFERROR($E228*SUMIF(DAILYLOG!CI$27:CI$1500,$C228,DAILYLOG!CJ$27:CJ$1500),0)</f>
        <v>0</v>
      </c>
      <c r="CN228" s="73"/>
      <c r="CO228" s="73"/>
      <c r="CP228" s="73">
        <f>IFERROR($E228*SUMIF(DAILYLOG!CL$27:CL$1500,$C228,DAILYLOG!CM$27:CM$1500),0)</f>
        <v>0</v>
      </c>
      <c r="CQ228" s="73"/>
      <c r="CR228" s="73"/>
      <c r="CS228" s="73">
        <f>IFERROR($E228*SUMIF(DAILYLOG!CO$27:CO$1500,$C228,DAILYLOG!CP$27:CP$1500),0)</f>
        <v>0</v>
      </c>
      <c r="CT228" s="14"/>
    </row>
    <row r="229" spans="2:98" ht="16.5" customHeight="1" outlineLevel="1">
      <c r="B229" s="13"/>
      <c r="C229" s="27" t="s">
        <v>990</v>
      </c>
      <c r="D229" s="28" t="s">
        <v>8</v>
      </c>
      <c r="E229" s="65">
        <v>1</v>
      </c>
      <c r="F229" s="46">
        <f t="shared" si="17"/>
        <v>0</v>
      </c>
      <c r="G229" s="73">
        <f>IFERROR($E229*SUMIF(DAILYLOG!C$27:C$1500,$C229,DAILYLOG!D$27:D$1500),0)</f>
        <v>0</v>
      </c>
      <c r="H229" s="73"/>
      <c r="I229" s="73"/>
      <c r="J229" s="73">
        <f>IFERROR($E229*SUMIF(DAILYLOG!F$27:F$1500,$C229,DAILYLOG!G$27:G$1500),0)</f>
        <v>0</v>
      </c>
      <c r="K229" s="73"/>
      <c r="L229" s="73"/>
      <c r="M229" s="73">
        <f>IFERROR($E229*SUMIF(DAILYLOG!I$27:I$1500,$C229,DAILYLOG!J$27:J$1500),0)</f>
        <v>0</v>
      </c>
      <c r="N229" s="73"/>
      <c r="O229" s="73"/>
      <c r="P229" s="73">
        <f>IFERROR($E229*SUMIF(DAILYLOG!L$27:L$1500,$C229,DAILYLOG!M$27:M$1500),0)</f>
        <v>0</v>
      </c>
      <c r="Q229" s="73"/>
      <c r="R229" s="73"/>
      <c r="S229" s="73">
        <f>IFERROR($E229*SUMIF(DAILYLOG!O$27:O$1500,$C229,DAILYLOG!P$27:P$1500),0)</f>
        <v>0</v>
      </c>
      <c r="T229" s="73"/>
      <c r="U229" s="73"/>
      <c r="V229" s="73">
        <f>IFERROR($E229*SUMIF(DAILYLOG!R$27:R$1500,$C229,DAILYLOG!S$27:S$1500),0)</f>
        <v>0</v>
      </c>
      <c r="W229" s="73"/>
      <c r="X229" s="73"/>
      <c r="Y229" s="73">
        <f>IFERROR($E229*SUMIF(DAILYLOG!U$27:U$1500,$C229,DAILYLOG!V$27:V$1500),0)</f>
        <v>0</v>
      </c>
      <c r="Z229" s="73"/>
      <c r="AA229" s="73"/>
      <c r="AB229" s="73">
        <f>IFERROR($E229*SUMIF(DAILYLOG!X$27:X$1500,$C229,DAILYLOG!Y$27:Y$1500),0)</f>
        <v>0</v>
      </c>
      <c r="AC229" s="73"/>
      <c r="AD229" s="73"/>
      <c r="AE229" s="73">
        <f>IFERROR($E229*SUMIF(DAILYLOG!AA$27:AA$1500,$C229,DAILYLOG!AB$27:AB$1500),0)</f>
        <v>0</v>
      </c>
      <c r="AF229" s="73"/>
      <c r="AG229" s="73"/>
      <c r="AH229" s="73">
        <f>IFERROR($E229*SUMIF(DAILYLOG!AD$27:AD$1500,$C229,DAILYLOG!AE$27:AE$1500),0)</f>
        <v>0</v>
      </c>
      <c r="AI229" s="73"/>
      <c r="AJ229" s="73"/>
      <c r="AK229" s="73">
        <f>IFERROR($E229*SUMIF(DAILYLOG!AG$27:AG$1500,$C229,DAILYLOG!AH$27:AH$1500),0)</f>
        <v>0</v>
      </c>
      <c r="AL229" s="73"/>
      <c r="AM229" s="73"/>
      <c r="AN229" s="73">
        <f>IFERROR($E229*SUMIF(DAILYLOG!AJ$27:AJ$1500,$C229,DAILYLOG!AK$27:AK$1500),0)</f>
        <v>0</v>
      </c>
      <c r="AO229" s="73"/>
      <c r="AP229" s="73"/>
      <c r="AQ229" s="73">
        <f>IFERROR($E229*SUMIF(DAILYLOG!AM$27:AM$1500,$C229,DAILYLOG!AN$27:AN$1500),0)</f>
        <v>0</v>
      </c>
      <c r="AR229" s="73"/>
      <c r="AS229" s="73"/>
      <c r="AT229" s="73">
        <f>IFERROR($E229*SUMIF(DAILYLOG!AP$27:AP$1500,$C229,DAILYLOG!AQ$27:AQ$1500),0)</f>
        <v>0</v>
      </c>
      <c r="AU229" s="73"/>
      <c r="AV229" s="73"/>
      <c r="AW229" s="73">
        <f>IFERROR($E229*SUMIF(DAILYLOG!AS$27:AS$1500,$C229,DAILYLOG!AT$27:AT$1500),0)</f>
        <v>0</v>
      </c>
      <c r="AX229" s="73"/>
      <c r="AY229" s="73"/>
      <c r="AZ229" s="73">
        <f>IFERROR($E229*SUMIF(DAILYLOG!AV$27:AV$1500,$C229,DAILYLOG!AW$27:AW$1500),0)</f>
        <v>0</v>
      </c>
      <c r="BA229" s="73"/>
      <c r="BB229" s="73"/>
      <c r="BC229" s="73">
        <f>IFERROR($E229*SUMIF(DAILYLOG!AY$27:AY$1500,$C229,DAILYLOG!AZ$27:AZ$1500),0)</f>
        <v>0</v>
      </c>
      <c r="BD229" s="73"/>
      <c r="BE229" s="73"/>
      <c r="BF229" s="73">
        <f>IFERROR($E229*SUMIF(DAILYLOG!BB$27:BB$1500,$C229,DAILYLOG!BC$27:BC$1500),0)</f>
        <v>0</v>
      </c>
      <c r="BG229" s="73"/>
      <c r="BH229" s="73"/>
      <c r="BI229" s="73">
        <f>IFERROR($E229*SUMIF(DAILYLOG!BE$27:BE$1500,$C229,DAILYLOG!BF$27:BF$1500),0)</f>
        <v>0</v>
      </c>
      <c r="BJ229" s="73"/>
      <c r="BK229" s="73"/>
      <c r="BL229" s="73">
        <f>IFERROR($E229*SUMIF(DAILYLOG!BH$27:BH$1500,$C229,DAILYLOG!BI$27:BI$1500),0)</f>
        <v>0</v>
      </c>
      <c r="BM229" s="73"/>
      <c r="BN229" s="73"/>
      <c r="BO229" s="73">
        <f>IFERROR($E229*SUMIF(DAILYLOG!BK$27:BK$1500,$C229,DAILYLOG!BL$27:BL$1500),0)</f>
        <v>0</v>
      </c>
      <c r="BP229" s="73"/>
      <c r="BQ229" s="73"/>
      <c r="BR229" s="73">
        <f>IFERROR($E229*SUMIF(DAILYLOG!BN$27:BN$1500,$C229,DAILYLOG!BO$27:BO$1500),0)</f>
        <v>0</v>
      </c>
      <c r="BS229" s="73"/>
      <c r="BT229" s="73"/>
      <c r="BU229" s="73">
        <f>IFERROR($E229*SUMIF(DAILYLOG!BQ$27:BQ$1500,$C229,DAILYLOG!BR$27:BR$1500),0)</f>
        <v>0</v>
      </c>
      <c r="BV229" s="73"/>
      <c r="BW229" s="73"/>
      <c r="BX229" s="73">
        <f>IFERROR($E229*SUMIF(DAILYLOG!BT$27:BT$1500,$C229,DAILYLOG!BU$27:BU$1500),0)</f>
        <v>0</v>
      </c>
      <c r="BY229" s="73"/>
      <c r="BZ229" s="73"/>
      <c r="CA229" s="73">
        <f>IFERROR($E229*SUMIF(DAILYLOG!BW$27:BW$1500,$C229,DAILYLOG!BX$27:BX$1500),0)</f>
        <v>0</v>
      </c>
      <c r="CB229" s="73"/>
      <c r="CC229" s="73"/>
      <c r="CD229" s="73">
        <f>IFERROR($E229*SUMIF(DAILYLOG!BZ$27:BZ$1500,$C229,DAILYLOG!CA$27:CA$1500),0)</f>
        <v>0</v>
      </c>
      <c r="CE229" s="73"/>
      <c r="CF229" s="73"/>
      <c r="CG229" s="73">
        <f>IFERROR($E229*SUMIF(DAILYLOG!CC$27:CC$1500,$C229,DAILYLOG!CD$27:CD$1500),0)</f>
        <v>0</v>
      </c>
      <c r="CH229" s="73"/>
      <c r="CI229" s="73"/>
      <c r="CJ229" s="73">
        <f>IFERROR($E229*SUMIF(DAILYLOG!CF$27:CF$1500,$C229,DAILYLOG!CG$27:CG$1500),0)</f>
        <v>0</v>
      </c>
      <c r="CK229" s="73"/>
      <c r="CL229" s="73"/>
      <c r="CM229" s="73">
        <f>IFERROR($E229*SUMIF(DAILYLOG!CI$27:CI$1500,$C229,DAILYLOG!CJ$27:CJ$1500),0)</f>
        <v>0</v>
      </c>
      <c r="CN229" s="73"/>
      <c r="CO229" s="73"/>
      <c r="CP229" s="73">
        <f>IFERROR($E229*SUMIF(DAILYLOG!CL$27:CL$1500,$C229,DAILYLOG!CM$27:CM$1500),0)</f>
        <v>0</v>
      </c>
      <c r="CQ229" s="73"/>
      <c r="CR229" s="73"/>
      <c r="CS229" s="73">
        <f>IFERROR($E229*SUMIF(DAILYLOG!CO$27:CO$1500,$C229,DAILYLOG!CP$27:CP$1500),0)</f>
        <v>0</v>
      </c>
      <c r="CT229" s="14"/>
    </row>
    <row r="230" spans="2:98" ht="16.5" customHeight="1" outlineLevel="1">
      <c r="B230" s="13"/>
      <c r="C230" s="27" t="s">
        <v>681</v>
      </c>
      <c r="D230" s="28" t="s">
        <v>8</v>
      </c>
      <c r="E230" s="65">
        <v>1</v>
      </c>
      <c r="F230" s="46">
        <f t="shared" si="17"/>
        <v>0</v>
      </c>
      <c r="G230" s="73">
        <f>IFERROR($E230*SUMIF(DAILYLOG!C$27:C$1500,$C230,DAILYLOG!D$27:D$1500),0)</f>
        <v>0</v>
      </c>
      <c r="H230" s="73"/>
      <c r="I230" s="73"/>
      <c r="J230" s="73">
        <f>IFERROR($E230*SUMIF(DAILYLOG!F$27:F$1500,$C230,DAILYLOG!G$27:G$1500),0)</f>
        <v>0</v>
      </c>
      <c r="K230" s="73"/>
      <c r="L230" s="73"/>
      <c r="M230" s="73">
        <f>IFERROR($E230*SUMIF(DAILYLOG!I$27:I$1500,$C230,DAILYLOG!J$27:J$1500),0)</f>
        <v>0</v>
      </c>
      <c r="N230" s="73"/>
      <c r="O230" s="73"/>
      <c r="P230" s="73">
        <f>IFERROR($E230*SUMIF(DAILYLOG!L$27:L$1500,$C230,DAILYLOG!M$27:M$1500),0)</f>
        <v>0</v>
      </c>
      <c r="Q230" s="73"/>
      <c r="R230" s="73"/>
      <c r="S230" s="73">
        <f>IFERROR($E230*SUMIF(DAILYLOG!O$27:O$1500,$C230,DAILYLOG!P$27:P$1500),0)</f>
        <v>0</v>
      </c>
      <c r="T230" s="73"/>
      <c r="U230" s="73"/>
      <c r="V230" s="73">
        <f>IFERROR($E230*SUMIF(DAILYLOG!R$27:R$1500,$C230,DAILYLOG!S$27:S$1500),0)</f>
        <v>0</v>
      </c>
      <c r="W230" s="73"/>
      <c r="X230" s="73"/>
      <c r="Y230" s="73">
        <f>IFERROR($E230*SUMIF(DAILYLOG!U$27:U$1500,$C230,DAILYLOG!V$27:V$1500),0)</f>
        <v>0</v>
      </c>
      <c r="Z230" s="73"/>
      <c r="AA230" s="73"/>
      <c r="AB230" s="73">
        <f>IFERROR($E230*SUMIF(DAILYLOG!X$27:X$1500,$C230,DAILYLOG!Y$27:Y$1500),0)</f>
        <v>0</v>
      </c>
      <c r="AC230" s="73"/>
      <c r="AD230" s="73"/>
      <c r="AE230" s="73">
        <f>IFERROR($E230*SUMIF(DAILYLOG!AA$27:AA$1500,$C230,DAILYLOG!AB$27:AB$1500),0)</f>
        <v>0</v>
      </c>
      <c r="AF230" s="73"/>
      <c r="AG230" s="73"/>
      <c r="AH230" s="73">
        <f>IFERROR($E230*SUMIF(DAILYLOG!AD$27:AD$1500,$C230,DAILYLOG!AE$27:AE$1500),0)</f>
        <v>0</v>
      </c>
      <c r="AI230" s="73"/>
      <c r="AJ230" s="73"/>
      <c r="AK230" s="73">
        <f>IFERROR($E230*SUMIF(DAILYLOG!AG$27:AG$1500,$C230,DAILYLOG!AH$27:AH$1500),0)</f>
        <v>0</v>
      </c>
      <c r="AL230" s="73"/>
      <c r="AM230" s="73"/>
      <c r="AN230" s="73">
        <f>IFERROR($E230*SUMIF(DAILYLOG!AJ$27:AJ$1500,$C230,DAILYLOG!AK$27:AK$1500),0)</f>
        <v>0</v>
      </c>
      <c r="AO230" s="73"/>
      <c r="AP230" s="73"/>
      <c r="AQ230" s="73">
        <f>IFERROR($E230*SUMIF(DAILYLOG!AM$27:AM$1500,$C230,DAILYLOG!AN$27:AN$1500),0)</f>
        <v>0</v>
      </c>
      <c r="AR230" s="73"/>
      <c r="AS230" s="73"/>
      <c r="AT230" s="73">
        <f>IFERROR($E230*SUMIF(DAILYLOG!AP$27:AP$1500,$C230,DAILYLOG!AQ$27:AQ$1500),0)</f>
        <v>0</v>
      </c>
      <c r="AU230" s="73"/>
      <c r="AV230" s="73"/>
      <c r="AW230" s="73">
        <f>IFERROR($E230*SUMIF(DAILYLOG!AS$27:AS$1500,$C230,DAILYLOG!AT$27:AT$1500),0)</f>
        <v>0</v>
      </c>
      <c r="AX230" s="73"/>
      <c r="AY230" s="73"/>
      <c r="AZ230" s="73">
        <f>IFERROR($E230*SUMIF(DAILYLOG!AV$27:AV$1500,$C230,DAILYLOG!AW$27:AW$1500),0)</f>
        <v>0</v>
      </c>
      <c r="BA230" s="73"/>
      <c r="BB230" s="73"/>
      <c r="BC230" s="73">
        <f>IFERROR($E230*SUMIF(DAILYLOG!AY$27:AY$1500,$C230,DAILYLOG!AZ$27:AZ$1500),0)</f>
        <v>0</v>
      </c>
      <c r="BD230" s="73"/>
      <c r="BE230" s="73"/>
      <c r="BF230" s="73">
        <f>IFERROR($E230*SUMIF(DAILYLOG!BB$27:BB$1500,$C230,DAILYLOG!BC$27:BC$1500),0)</f>
        <v>0</v>
      </c>
      <c r="BG230" s="73"/>
      <c r="BH230" s="73"/>
      <c r="BI230" s="73">
        <f>IFERROR($E230*SUMIF(DAILYLOG!BE$27:BE$1500,$C230,DAILYLOG!BF$27:BF$1500),0)</f>
        <v>0</v>
      </c>
      <c r="BJ230" s="73"/>
      <c r="BK230" s="73"/>
      <c r="BL230" s="73">
        <f>IFERROR($E230*SUMIF(DAILYLOG!BH$27:BH$1500,$C230,DAILYLOG!BI$27:BI$1500),0)</f>
        <v>0</v>
      </c>
      <c r="BM230" s="73"/>
      <c r="BN230" s="73"/>
      <c r="BO230" s="73">
        <f>IFERROR($E230*SUMIF(DAILYLOG!BK$27:BK$1500,$C230,DAILYLOG!BL$27:BL$1500),0)</f>
        <v>0</v>
      </c>
      <c r="BP230" s="73"/>
      <c r="BQ230" s="73"/>
      <c r="BR230" s="73">
        <f>IFERROR($E230*SUMIF(DAILYLOG!BN$27:BN$1500,$C230,DAILYLOG!BO$27:BO$1500),0)</f>
        <v>0</v>
      </c>
      <c r="BS230" s="73"/>
      <c r="BT230" s="73"/>
      <c r="BU230" s="73">
        <f>IFERROR($E230*SUMIF(DAILYLOG!BQ$27:BQ$1500,$C230,DAILYLOG!BR$27:BR$1500),0)</f>
        <v>0</v>
      </c>
      <c r="BV230" s="73"/>
      <c r="BW230" s="73"/>
      <c r="BX230" s="73">
        <f>IFERROR($E230*SUMIF(DAILYLOG!BT$27:BT$1500,$C230,DAILYLOG!BU$27:BU$1500),0)</f>
        <v>0</v>
      </c>
      <c r="BY230" s="73"/>
      <c r="BZ230" s="73"/>
      <c r="CA230" s="73">
        <f>IFERROR($E230*SUMIF(DAILYLOG!BW$27:BW$1500,$C230,DAILYLOG!BX$27:BX$1500),0)</f>
        <v>0</v>
      </c>
      <c r="CB230" s="73"/>
      <c r="CC230" s="73"/>
      <c r="CD230" s="73">
        <f>IFERROR($E230*SUMIF(DAILYLOG!BZ$27:BZ$1500,$C230,DAILYLOG!CA$27:CA$1500),0)</f>
        <v>0</v>
      </c>
      <c r="CE230" s="73"/>
      <c r="CF230" s="73"/>
      <c r="CG230" s="73">
        <f>IFERROR($E230*SUMIF(DAILYLOG!CC$27:CC$1500,$C230,DAILYLOG!CD$27:CD$1500),0)</f>
        <v>0</v>
      </c>
      <c r="CH230" s="73"/>
      <c r="CI230" s="73"/>
      <c r="CJ230" s="73">
        <f>IFERROR($E230*SUMIF(DAILYLOG!CF$27:CF$1500,$C230,DAILYLOG!CG$27:CG$1500),0)</f>
        <v>0</v>
      </c>
      <c r="CK230" s="73"/>
      <c r="CL230" s="73"/>
      <c r="CM230" s="73">
        <f>IFERROR($E230*SUMIF(DAILYLOG!CI$27:CI$1500,$C230,DAILYLOG!CJ$27:CJ$1500),0)</f>
        <v>0</v>
      </c>
      <c r="CN230" s="73"/>
      <c r="CO230" s="73"/>
      <c r="CP230" s="73">
        <f>IFERROR($E230*SUMIF(DAILYLOG!CL$27:CL$1500,$C230,DAILYLOG!CM$27:CM$1500),0)</f>
        <v>0</v>
      </c>
      <c r="CQ230" s="73"/>
      <c r="CR230" s="73"/>
      <c r="CS230" s="73">
        <f>IFERROR($E230*SUMIF(DAILYLOG!CO$27:CO$1500,$C230,DAILYLOG!CP$27:CP$1500),0)</f>
        <v>0</v>
      </c>
      <c r="CT230" s="14"/>
    </row>
    <row r="231" spans="2:98">
      <c r="B231" s="13"/>
      <c r="C231" s="52" t="s">
        <v>29</v>
      </c>
      <c r="D231" s="53" t="s">
        <v>6</v>
      </c>
      <c r="E231" s="66"/>
      <c r="F231" s="58">
        <f>IFERROR(F27/F129,0)</f>
        <v>30.063901979264848</v>
      </c>
      <c r="G231" s="58">
        <f>IFERROR(G27/G129,0)</f>
        <v>28.697505668934241</v>
      </c>
      <c r="H231" s="58"/>
      <c r="I231" s="58"/>
      <c r="J231" s="58">
        <f>IFERROR(J27/J129,0)</f>
        <v>34.705982905982907</v>
      </c>
      <c r="K231" s="58"/>
      <c r="L231" s="58"/>
      <c r="M231" s="58">
        <f>IFERROR(M27/M129,0)</f>
        <v>31.976869158878504</v>
      </c>
      <c r="N231" s="58"/>
      <c r="O231" s="58"/>
      <c r="P231" s="58">
        <f>IFERROR(P27/P129,0)</f>
        <v>25.34641638225256</v>
      </c>
      <c r="Q231" s="58"/>
      <c r="R231" s="58"/>
      <c r="S231" s="58">
        <f>IFERROR(S27/S129,0)</f>
        <v>26.729007633587788</v>
      </c>
      <c r="T231" s="58"/>
      <c r="U231" s="58"/>
      <c r="V231" s="58">
        <f>IFERROR(V27/V129,0)</f>
        <v>30.997718631178707</v>
      </c>
      <c r="W231" s="58"/>
      <c r="X231" s="58"/>
      <c r="Y231" s="58">
        <f>IFERROR(Y27/Y129,0)</f>
        <v>26.214487632508835</v>
      </c>
      <c r="Z231" s="58"/>
      <c r="AA231" s="58"/>
      <c r="AB231" s="58">
        <f>IFERROR(AB27/AB129,0)</f>
        <v>27.671428571428574</v>
      </c>
      <c r="AC231" s="58"/>
      <c r="AD231" s="58"/>
      <c r="AE231" s="58">
        <f>IFERROR(AE27/AE129,0)</f>
        <v>31.48851540616247</v>
      </c>
      <c r="AF231" s="58"/>
      <c r="AG231" s="58"/>
      <c r="AH231" s="58">
        <f>IFERROR(AH27/AH129,0)</f>
        <v>33.042389210019266</v>
      </c>
      <c r="AI231" s="58"/>
      <c r="AJ231" s="58"/>
      <c r="AK231" s="58">
        <f>IFERROR(AK27/AK129,0)</f>
        <v>26.059386973180075</v>
      </c>
      <c r="AL231" s="58"/>
      <c r="AM231" s="58"/>
      <c r="AN231" s="58">
        <f>IFERROR(AN27/AN129,0)</f>
        <v>36.669302325581391</v>
      </c>
      <c r="AO231" s="58"/>
      <c r="AP231" s="58"/>
      <c r="AQ231" s="58">
        <f>IFERROR(AQ27/AQ129,0)</f>
        <v>26.247640449438205</v>
      </c>
      <c r="AR231" s="58"/>
      <c r="AS231" s="58"/>
      <c r="AT231" s="58">
        <f>IFERROR(AT27/AT129,0)</f>
        <v>22.511888111888116</v>
      </c>
      <c r="AU231" s="58"/>
      <c r="AV231" s="58"/>
      <c r="AW231" s="58">
        <f>IFERROR(AW27/AW129,0)</f>
        <v>29.618595041322312</v>
      </c>
      <c r="AX231" s="58"/>
      <c r="AY231" s="58"/>
      <c r="AZ231" s="58">
        <f>IFERROR(AZ27/AZ129,0)</f>
        <v>30.22113402061856</v>
      </c>
      <c r="BA231" s="58"/>
      <c r="BB231" s="58"/>
      <c r="BC231" s="58">
        <f>IFERROR(BC27/BC129,0)</f>
        <v>37.673892773892774</v>
      </c>
      <c r="BD231" s="58"/>
      <c r="BE231" s="58"/>
      <c r="BF231" s="58">
        <f>IFERROR(BF27/BF129,0)</f>
        <v>28.879807692307693</v>
      </c>
      <c r="BG231" s="58"/>
      <c r="BH231" s="58"/>
      <c r="BI231" s="58">
        <f>IFERROR(BI27/BI129,0)</f>
        <v>23.19169675090253</v>
      </c>
      <c r="BJ231" s="58"/>
      <c r="BK231" s="58"/>
      <c r="BL231" s="58">
        <f>IFERROR(BL27/BL129,0)</f>
        <v>30.416666666666668</v>
      </c>
      <c r="BM231" s="58"/>
      <c r="BN231" s="58"/>
      <c r="BO231" s="58">
        <f>IFERROR(BO27/BO129,0)</f>
        <v>27.480193236714975</v>
      </c>
      <c r="BP231" s="58"/>
      <c r="BQ231" s="58"/>
      <c r="BR231" s="58">
        <f>IFERROR(BR27/BR129,0)</f>
        <v>28.018014705882351</v>
      </c>
      <c r="BS231" s="58"/>
      <c r="BT231" s="58"/>
      <c r="BU231" s="58">
        <f>IFERROR(BU27/BU129,0)</f>
        <v>32.13536121673004</v>
      </c>
      <c r="BV231" s="58"/>
      <c r="BW231" s="58"/>
      <c r="BX231" s="58">
        <f>IFERROR(BX27/BX129,0)</f>
        <v>34.984615384615381</v>
      </c>
      <c r="BY231" s="58"/>
      <c r="BZ231" s="58"/>
      <c r="CA231" s="58">
        <f>IFERROR(CA27/CA129,0)</f>
        <v>28.644862155388473</v>
      </c>
      <c r="CB231" s="58"/>
      <c r="CC231" s="58"/>
      <c r="CD231" s="58">
        <f>IFERROR(CD27/CD129,0)</f>
        <v>0</v>
      </c>
      <c r="CE231" s="58"/>
      <c r="CF231" s="58"/>
      <c r="CG231" s="58">
        <f>IFERROR(CG27/CG129,0)</f>
        <v>0</v>
      </c>
      <c r="CH231" s="58"/>
      <c r="CI231" s="58"/>
      <c r="CJ231" s="58">
        <f>IFERROR(CJ27/CJ129,0)</f>
        <v>0</v>
      </c>
      <c r="CK231" s="58"/>
      <c r="CL231" s="58"/>
      <c r="CM231" s="58">
        <f>IFERROR(CM27/CM129,0)</f>
        <v>0</v>
      </c>
      <c r="CN231" s="58"/>
      <c r="CO231" s="58"/>
      <c r="CP231" s="58">
        <f>IFERROR(CP27/CP129,0)</f>
        <v>0</v>
      </c>
      <c r="CQ231" s="58"/>
      <c r="CR231" s="58"/>
      <c r="CS231" s="58">
        <f>IFERROR(CS27/CS129,0)</f>
        <v>0</v>
      </c>
      <c r="CT231" s="14"/>
    </row>
    <row r="232" spans="2:98">
      <c r="B232" s="13"/>
      <c r="C232" s="52" t="s">
        <v>465</v>
      </c>
      <c r="D232" s="53" t="s">
        <v>332</v>
      </c>
      <c r="E232" s="66"/>
      <c r="F232" s="77">
        <f>IFERROR((F234+F235+F236+F237),0)</f>
        <v>2218</v>
      </c>
      <c r="G232" s="77">
        <f>IFERROR((G234+G235+G236+G237),0)</f>
        <v>114</v>
      </c>
      <c r="H232" s="77"/>
      <c r="I232" s="77"/>
      <c r="J232" s="77">
        <f t="shared" ref="J232:BR232" si="18">IFERROR((J234+J235+J236+J237),0)</f>
        <v>90</v>
      </c>
      <c r="K232" s="77"/>
      <c r="L232" s="77"/>
      <c r="M232" s="77">
        <f t="shared" si="18"/>
        <v>107</v>
      </c>
      <c r="N232" s="77"/>
      <c r="O232" s="77"/>
      <c r="P232" s="77">
        <f t="shared" si="18"/>
        <v>82</v>
      </c>
      <c r="Q232" s="77"/>
      <c r="R232" s="77"/>
      <c r="S232" s="77">
        <f t="shared" si="18"/>
        <v>76</v>
      </c>
      <c r="T232" s="77"/>
      <c r="U232" s="77"/>
      <c r="V232" s="77">
        <f t="shared" si="18"/>
        <v>74</v>
      </c>
      <c r="W232" s="77"/>
      <c r="X232" s="77"/>
      <c r="Y232" s="77">
        <f t="shared" si="18"/>
        <v>74</v>
      </c>
      <c r="Z232" s="77"/>
      <c r="AA232" s="77"/>
      <c r="AB232" s="77">
        <f t="shared" si="18"/>
        <v>89</v>
      </c>
      <c r="AC232" s="77"/>
      <c r="AD232" s="77"/>
      <c r="AE232" s="77">
        <f t="shared" si="18"/>
        <v>89</v>
      </c>
      <c r="AF232" s="77"/>
      <c r="AG232" s="77"/>
      <c r="AH232" s="77">
        <f t="shared" si="18"/>
        <v>110</v>
      </c>
      <c r="AI232" s="77"/>
      <c r="AJ232" s="77"/>
      <c r="AK232" s="77">
        <f t="shared" si="18"/>
        <v>111</v>
      </c>
      <c r="AL232" s="77"/>
      <c r="AM232" s="77"/>
      <c r="AN232" s="77">
        <f t="shared" si="18"/>
        <v>109</v>
      </c>
      <c r="AO232" s="77"/>
      <c r="AP232" s="77"/>
      <c r="AQ232" s="77">
        <f t="shared" si="18"/>
        <v>116</v>
      </c>
      <c r="AR232" s="77"/>
      <c r="AS232" s="77"/>
      <c r="AT232" s="77">
        <f t="shared" si="18"/>
        <v>49</v>
      </c>
      <c r="AU232" s="77"/>
      <c r="AV232" s="77"/>
      <c r="AW232" s="77">
        <f t="shared" si="18"/>
        <v>66</v>
      </c>
      <c r="AX232" s="77"/>
      <c r="AY232" s="77"/>
      <c r="AZ232" s="77">
        <f t="shared" si="18"/>
        <v>103</v>
      </c>
      <c r="BA232" s="77"/>
      <c r="BB232" s="77"/>
      <c r="BC232" s="77">
        <f t="shared" si="18"/>
        <v>102</v>
      </c>
      <c r="BD232" s="77"/>
      <c r="BE232" s="77"/>
      <c r="BF232" s="77">
        <f t="shared" si="18"/>
        <v>96</v>
      </c>
      <c r="BG232" s="77"/>
      <c r="BH232" s="77"/>
      <c r="BI232" s="77">
        <f t="shared" si="18"/>
        <v>75</v>
      </c>
      <c r="BJ232" s="77"/>
      <c r="BK232" s="77"/>
      <c r="BL232" s="77">
        <f t="shared" si="18"/>
        <v>59</v>
      </c>
      <c r="BM232" s="77"/>
      <c r="BN232" s="77"/>
      <c r="BO232" s="77">
        <f t="shared" si="18"/>
        <v>67</v>
      </c>
      <c r="BP232" s="77"/>
      <c r="BQ232" s="77"/>
      <c r="BR232" s="77">
        <f t="shared" si="18"/>
        <v>76</v>
      </c>
      <c r="BS232" s="77"/>
      <c r="BT232" s="77"/>
      <c r="BU232" s="77">
        <f t="shared" ref="BU232:CS232" si="19">IFERROR((BU234+BU235+BU236+BU237),0)</f>
        <v>70</v>
      </c>
      <c r="BV232" s="77"/>
      <c r="BW232" s="77"/>
      <c r="BX232" s="77">
        <f t="shared" si="19"/>
        <v>115</v>
      </c>
      <c r="BY232" s="77"/>
      <c r="BZ232" s="77"/>
      <c r="CA232" s="77">
        <f t="shared" si="19"/>
        <v>99</v>
      </c>
      <c r="CB232" s="77"/>
      <c r="CC232" s="77"/>
      <c r="CD232" s="77">
        <f>IFERROR((CD234+CD235+CD236+CD237),0)</f>
        <v>0</v>
      </c>
      <c r="CE232" s="77"/>
      <c r="CF232" s="77"/>
      <c r="CG232" s="77">
        <f t="shared" si="19"/>
        <v>0</v>
      </c>
      <c r="CH232" s="77"/>
      <c r="CI232" s="77"/>
      <c r="CJ232" s="77">
        <f t="shared" si="19"/>
        <v>0</v>
      </c>
      <c r="CK232" s="77"/>
      <c r="CL232" s="77"/>
      <c r="CM232" s="77">
        <f t="shared" si="19"/>
        <v>0</v>
      </c>
      <c r="CN232" s="77"/>
      <c r="CO232" s="77"/>
      <c r="CP232" s="77">
        <f t="shared" si="19"/>
        <v>0</v>
      </c>
      <c r="CQ232" s="77"/>
      <c r="CR232" s="77"/>
      <c r="CS232" s="77">
        <f t="shared" si="19"/>
        <v>0</v>
      </c>
      <c r="CT232" s="14"/>
    </row>
    <row r="233" spans="2:98">
      <c r="B233" s="13"/>
      <c r="C233" s="52" t="s">
        <v>35</v>
      </c>
      <c r="D233" s="53" t="s">
        <v>332</v>
      </c>
      <c r="E233" s="66"/>
      <c r="F233" s="78">
        <f ca="1">IFERROR(F232/$F$11,0)</f>
        <v>0.37657045840407471</v>
      </c>
      <c r="G233" s="78">
        <f>IFERROR(G232/$F$9,0)</f>
        <v>0.6</v>
      </c>
      <c r="H233" s="53"/>
      <c r="I233" s="53"/>
      <c r="J233" s="78">
        <f t="shared" ref="J233:BU233" si="20">IFERROR(J232/$F$9,0)</f>
        <v>0.47368421052631576</v>
      </c>
      <c r="K233" s="78"/>
      <c r="L233" s="78"/>
      <c r="M233" s="78">
        <f t="shared" si="20"/>
        <v>0.56315789473684208</v>
      </c>
      <c r="N233" s="78"/>
      <c r="O233" s="78"/>
      <c r="P233" s="78">
        <f t="shared" si="20"/>
        <v>0.43157894736842106</v>
      </c>
      <c r="Q233" s="78"/>
      <c r="R233" s="78"/>
      <c r="S233" s="78">
        <f t="shared" si="20"/>
        <v>0.4</v>
      </c>
      <c r="T233" s="78"/>
      <c r="U233" s="78"/>
      <c r="V233" s="78">
        <f t="shared" si="20"/>
        <v>0.38947368421052631</v>
      </c>
      <c r="W233" s="78"/>
      <c r="X233" s="78"/>
      <c r="Y233" s="78">
        <f t="shared" si="20"/>
        <v>0.38947368421052631</v>
      </c>
      <c r="Z233" s="78"/>
      <c r="AA233" s="78"/>
      <c r="AB233" s="78">
        <f t="shared" si="20"/>
        <v>0.46842105263157896</v>
      </c>
      <c r="AC233" s="78"/>
      <c r="AD233" s="78"/>
      <c r="AE233" s="78">
        <f t="shared" si="20"/>
        <v>0.46842105263157896</v>
      </c>
      <c r="AF233" s="78"/>
      <c r="AG233" s="78"/>
      <c r="AH233" s="78">
        <f t="shared" si="20"/>
        <v>0.57894736842105265</v>
      </c>
      <c r="AI233" s="78"/>
      <c r="AJ233" s="78"/>
      <c r="AK233" s="78">
        <f t="shared" si="20"/>
        <v>0.58421052631578951</v>
      </c>
      <c r="AL233" s="78"/>
      <c r="AM233" s="78"/>
      <c r="AN233" s="78">
        <f t="shared" si="20"/>
        <v>0.5736842105263158</v>
      </c>
      <c r="AO233" s="78"/>
      <c r="AP233" s="78"/>
      <c r="AQ233" s="78">
        <f t="shared" si="20"/>
        <v>0.61052631578947369</v>
      </c>
      <c r="AR233" s="78"/>
      <c r="AS233" s="78"/>
      <c r="AT233" s="78">
        <f t="shared" si="20"/>
        <v>0.25789473684210529</v>
      </c>
      <c r="AU233" s="78"/>
      <c r="AV233" s="78"/>
      <c r="AW233" s="78">
        <f t="shared" si="20"/>
        <v>0.3473684210526316</v>
      </c>
      <c r="AX233" s="78"/>
      <c r="AY233" s="78"/>
      <c r="AZ233" s="78">
        <f t="shared" si="20"/>
        <v>0.54210526315789476</v>
      </c>
      <c r="BA233" s="78"/>
      <c r="BB233" s="78"/>
      <c r="BC233" s="78">
        <f t="shared" si="20"/>
        <v>0.5368421052631579</v>
      </c>
      <c r="BD233" s="78"/>
      <c r="BE233" s="78"/>
      <c r="BF233" s="78">
        <f t="shared" si="20"/>
        <v>0.50526315789473686</v>
      </c>
      <c r="BG233" s="78"/>
      <c r="BH233" s="78"/>
      <c r="BI233" s="78">
        <f t="shared" si="20"/>
        <v>0.39473684210526316</v>
      </c>
      <c r="BJ233" s="78"/>
      <c r="BK233" s="78"/>
      <c r="BL233" s="78">
        <f t="shared" si="20"/>
        <v>0.31052631578947371</v>
      </c>
      <c r="BM233" s="78"/>
      <c r="BN233" s="78"/>
      <c r="BO233" s="78">
        <f t="shared" si="20"/>
        <v>0.35263157894736841</v>
      </c>
      <c r="BP233" s="78"/>
      <c r="BQ233" s="78"/>
      <c r="BR233" s="78">
        <f t="shared" si="20"/>
        <v>0.4</v>
      </c>
      <c r="BS233" s="78"/>
      <c r="BT233" s="78"/>
      <c r="BU233" s="78">
        <f t="shared" si="20"/>
        <v>0.36842105263157893</v>
      </c>
      <c r="BV233" s="78"/>
      <c r="BW233" s="78"/>
      <c r="BX233" s="78">
        <f t="shared" ref="BX233:CS233" si="21">IFERROR(BX232/$F$9,0)</f>
        <v>0.60526315789473684</v>
      </c>
      <c r="BY233" s="78"/>
      <c r="BZ233" s="78"/>
      <c r="CA233" s="78">
        <f t="shared" si="21"/>
        <v>0.52105263157894732</v>
      </c>
      <c r="CB233" s="78"/>
      <c r="CC233" s="78"/>
      <c r="CD233" s="78">
        <f t="shared" si="21"/>
        <v>0</v>
      </c>
      <c r="CE233" s="78"/>
      <c r="CF233" s="78"/>
      <c r="CG233" s="78">
        <f t="shared" si="21"/>
        <v>0</v>
      </c>
      <c r="CH233" s="78"/>
      <c r="CI233" s="78"/>
      <c r="CJ233" s="78">
        <f t="shared" si="21"/>
        <v>0</v>
      </c>
      <c r="CK233" s="78"/>
      <c r="CL233" s="78"/>
      <c r="CM233" s="78">
        <f t="shared" si="21"/>
        <v>0</v>
      </c>
      <c r="CN233" s="78"/>
      <c r="CO233" s="78"/>
      <c r="CP233" s="78">
        <f t="shared" si="21"/>
        <v>0</v>
      </c>
      <c r="CQ233" s="78"/>
      <c r="CR233" s="78"/>
      <c r="CS233" s="78">
        <f t="shared" si="21"/>
        <v>0</v>
      </c>
      <c r="CT233" s="14"/>
    </row>
    <row r="234" spans="2:98">
      <c r="B234" s="13"/>
      <c r="C234" s="47" t="s">
        <v>30</v>
      </c>
      <c r="D234" s="48" t="s">
        <v>332</v>
      </c>
      <c r="E234" s="64"/>
      <c r="F234" s="49">
        <f>IFERROR(SUM(G234:CS234),0)</f>
        <v>474</v>
      </c>
      <c r="G234" s="64">
        <v>32</v>
      </c>
      <c r="H234" s="48"/>
      <c r="I234" s="48"/>
      <c r="J234" s="48">
        <v>15</v>
      </c>
      <c r="K234" s="48"/>
      <c r="L234" s="48"/>
      <c r="M234" s="48">
        <v>21</v>
      </c>
      <c r="N234" s="48"/>
      <c r="O234" s="48"/>
      <c r="P234" s="48">
        <v>29</v>
      </c>
      <c r="Q234" s="48"/>
      <c r="R234" s="48"/>
      <c r="S234" s="48">
        <v>18</v>
      </c>
      <c r="T234" s="48"/>
      <c r="U234" s="48"/>
      <c r="V234" s="48">
        <v>13</v>
      </c>
      <c r="W234" s="48"/>
      <c r="X234" s="48"/>
      <c r="Y234" s="48">
        <v>11</v>
      </c>
      <c r="Z234" s="48"/>
      <c r="AA234" s="48"/>
      <c r="AB234" s="48">
        <v>19</v>
      </c>
      <c r="AC234" s="48"/>
      <c r="AD234" s="48"/>
      <c r="AE234" s="48">
        <v>12</v>
      </c>
      <c r="AF234" s="48"/>
      <c r="AG234" s="48"/>
      <c r="AH234" s="48">
        <v>23</v>
      </c>
      <c r="AI234" s="48"/>
      <c r="AJ234" s="48"/>
      <c r="AK234" s="48">
        <v>32</v>
      </c>
      <c r="AL234" s="48"/>
      <c r="AM234" s="48"/>
      <c r="AN234" s="48">
        <v>12</v>
      </c>
      <c r="AO234" s="48"/>
      <c r="AP234" s="48"/>
      <c r="AQ234" s="48">
        <v>28</v>
      </c>
      <c r="AR234" s="48"/>
      <c r="AS234" s="48"/>
      <c r="AT234" s="48">
        <v>10</v>
      </c>
      <c r="AU234" s="48"/>
      <c r="AV234" s="48"/>
      <c r="AW234" s="48">
        <v>12</v>
      </c>
      <c r="AX234" s="48"/>
      <c r="AY234" s="48"/>
      <c r="AZ234" s="48">
        <v>22</v>
      </c>
      <c r="BA234" s="48"/>
      <c r="BB234" s="48"/>
      <c r="BC234" s="48">
        <v>23</v>
      </c>
      <c r="BD234" s="48"/>
      <c r="BE234" s="48"/>
      <c r="BF234" s="48">
        <v>27</v>
      </c>
      <c r="BG234" s="48"/>
      <c r="BH234" s="48"/>
      <c r="BI234" s="48">
        <v>13</v>
      </c>
      <c r="BJ234" s="48"/>
      <c r="BK234" s="48"/>
      <c r="BL234" s="48">
        <v>7</v>
      </c>
      <c r="BM234" s="48"/>
      <c r="BN234" s="48"/>
      <c r="BO234" s="48">
        <v>16</v>
      </c>
      <c r="BP234" s="48"/>
      <c r="BQ234" s="48"/>
      <c r="BR234" s="48">
        <v>11</v>
      </c>
      <c r="BS234" s="48"/>
      <c r="BT234" s="48"/>
      <c r="BU234" s="48">
        <v>12</v>
      </c>
      <c r="BV234" s="48"/>
      <c r="BW234" s="48"/>
      <c r="BX234" s="48">
        <v>29</v>
      </c>
      <c r="BY234" s="48"/>
      <c r="BZ234" s="48"/>
      <c r="CA234" s="48">
        <v>27</v>
      </c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48"/>
      <c r="CO234" s="48"/>
      <c r="CP234" s="48"/>
      <c r="CQ234" s="50"/>
      <c r="CR234" s="50"/>
      <c r="CS234" s="51"/>
      <c r="CT234" s="14"/>
    </row>
    <row r="235" spans="2:98">
      <c r="B235" s="13"/>
      <c r="C235" s="47" t="s">
        <v>31</v>
      </c>
      <c r="D235" s="48" t="s">
        <v>332</v>
      </c>
      <c r="E235" s="64"/>
      <c r="F235" s="49">
        <f>IFERROR(SUM(G235:CS235),0)</f>
        <v>499</v>
      </c>
      <c r="G235" s="64">
        <v>30</v>
      </c>
      <c r="H235" s="48"/>
      <c r="I235" s="48"/>
      <c r="J235" s="48">
        <v>17</v>
      </c>
      <c r="K235" s="48"/>
      <c r="L235" s="48"/>
      <c r="M235" s="48">
        <v>22</v>
      </c>
      <c r="N235" s="48"/>
      <c r="O235" s="48"/>
      <c r="P235" s="48">
        <v>16</v>
      </c>
      <c r="Q235" s="48"/>
      <c r="R235" s="48"/>
      <c r="S235" s="48">
        <v>14</v>
      </c>
      <c r="T235" s="48"/>
      <c r="U235" s="48"/>
      <c r="V235" s="48">
        <v>13</v>
      </c>
      <c r="W235" s="48"/>
      <c r="X235" s="48"/>
      <c r="Y235" s="48">
        <v>18</v>
      </c>
      <c r="Z235" s="48"/>
      <c r="AA235" s="48"/>
      <c r="AB235" s="48">
        <v>15</v>
      </c>
      <c r="AC235" s="48"/>
      <c r="AD235" s="48"/>
      <c r="AE235" s="48">
        <v>24</v>
      </c>
      <c r="AF235" s="48"/>
      <c r="AG235" s="48"/>
      <c r="AH235" s="48">
        <v>25</v>
      </c>
      <c r="AI235" s="48"/>
      <c r="AJ235" s="48"/>
      <c r="AK235" s="48">
        <v>19</v>
      </c>
      <c r="AL235" s="48"/>
      <c r="AM235" s="48"/>
      <c r="AN235" s="48">
        <v>32</v>
      </c>
      <c r="AO235" s="48"/>
      <c r="AP235" s="48"/>
      <c r="AQ235" s="48">
        <v>31</v>
      </c>
      <c r="AR235" s="48"/>
      <c r="AS235" s="48"/>
      <c r="AT235" s="48">
        <v>16</v>
      </c>
      <c r="AU235" s="48"/>
      <c r="AV235" s="48"/>
      <c r="AW235" s="48">
        <v>12</v>
      </c>
      <c r="AX235" s="48"/>
      <c r="AY235" s="48"/>
      <c r="AZ235" s="48">
        <v>23</v>
      </c>
      <c r="BA235" s="48"/>
      <c r="BB235" s="48"/>
      <c r="BC235" s="48">
        <v>13</v>
      </c>
      <c r="BD235" s="48"/>
      <c r="BE235" s="48"/>
      <c r="BF235" s="48">
        <v>25</v>
      </c>
      <c r="BG235" s="48"/>
      <c r="BH235" s="48"/>
      <c r="BI235" s="48">
        <v>16</v>
      </c>
      <c r="BJ235" s="48"/>
      <c r="BK235" s="48"/>
      <c r="BL235" s="48">
        <v>13</v>
      </c>
      <c r="BM235" s="48"/>
      <c r="BN235" s="48"/>
      <c r="BO235" s="48">
        <v>20</v>
      </c>
      <c r="BP235" s="48"/>
      <c r="BQ235" s="48"/>
      <c r="BR235" s="48">
        <v>17</v>
      </c>
      <c r="BS235" s="48"/>
      <c r="BT235" s="48"/>
      <c r="BU235" s="48">
        <v>22</v>
      </c>
      <c r="BV235" s="48"/>
      <c r="BW235" s="48"/>
      <c r="BX235" s="48">
        <v>19</v>
      </c>
      <c r="BY235" s="48"/>
      <c r="BZ235" s="48"/>
      <c r="CA235" s="48">
        <v>27</v>
      </c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  <c r="CM235" s="48"/>
      <c r="CN235" s="48"/>
      <c r="CO235" s="48"/>
      <c r="CP235" s="48"/>
      <c r="CQ235" s="50"/>
      <c r="CR235" s="50"/>
      <c r="CS235" s="51"/>
      <c r="CT235" s="14"/>
    </row>
    <row r="236" spans="2:98">
      <c r="B236" s="13"/>
      <c r="C236" s="47" t="s">
        <v>32</v>
      </c>
      <c r="D236" s="48" t="s">
        <v>332</v>
      </c>
      <c r="E236" s="64"/>
      <c r="F236" s="49">
        <f>IFERROR(SUM(G236:CS236),0)</f>
        <v>949</v>
      </c>
      <c r="G236" s="64">
        <v>40</v>
      </c>
      <c r="H236" s="48"/>
      <c r="I236" s="48"/>
      <c r="J236" s="48">
        <v>46</v>
      </c>
      <c r="K236" s="48"/>
      <c r="L236" s="48"/>
      <c r="M236" s="48">
        <v>46</v>
      </c>
      <c r="N236" s="48"/>
      <c r="O236" s="48"/>
      <c r="P236" s="48">
        <v>28</v>
      </c>
      <c r="Q236" s="48"/>
      <c r="R236" s="48"/>
      <c r="S236" s="48">
        <v>37</v>
      </c>
      <c r="T236" s="48"/>
      <c r="U236" s="48"/>
      <c r="V236" s="48">
        <v>36</v>
      </c>
      <c r="W236" s="48"/>
      <c r="X236" s="48"/>
      <c r="Y236" s="48">
        <v>29</v>
      </c>
      <c r="Z236" s="48"/>
      <c r="AA236" s="48"/>
      <c r="AB236" s="48">
        <v>44</v>
      </c>
      <c r="AC236" s="48"/>
      <c r="AD236" s="48"/>
      <c r="AE236" s="48">
        <v>51</v>
      </c>
      <c r="AF236" s="48"/>
      <c r="AG236" s="48"/>
      <c r="AH236" s="48">
        <v>48</v>
      </c>
      <c r="AI236" s="48"/>
      <c r="AJ236" s="48"/>
      <c r="AK236" s="48">
        <v>49</v>
      </c>
      <c r="AL236" s="48"/>
      <c r="AM236" s="48"/>
      <c r="AN236" s="48">
        <v>43</v>
      </c>
      <c r="AO236" s="48"/>
      <c r="AP236" s="48"/>
      <c r="AQ236" s="48">
        <v>44</v>
      </c>
      <c r="AR236" s="48"/>
      <c r="AS236" s="48"/>
      <c r="AT236" s="48">
        <v>16</v>
      </c>
      <c r="AU236" s="48"/>
      <c r="AV236" s="48"/>
      <c r="AW236" s="48">
        <v>29</v>
      </c>
      <c r="AX236" s="48"/>
      <c r="AY236" s="48"/>
      <c r="AZ236" s="48">
        <v>43</v>
      </c>
      <c r="BA236" s="48"/>
      <c r="BB236" s="48"/>
      <c r="BC236" s="48">
        <v>53</v>
      </c>
      <c r="BD236" s="48"/>
      <c r="BE236" s="48"/>
      <c r="BF236" s="48">
        <v>34</v>
      </c>
      <c r="BG236" s="48"/>
      <c r="BH236" s="48"/>
      <c r="BI236" s="48">
        <v>31</v>
      </c>
      <c r="BJ236" s="48"/>
      <c r="BK236" s="48"/>
      <c r="BL236" s="48">
        <v>29</v>
      </c>
      <c r="BM236" s="48"/>
      <c r="BN236" s="48"/>
      <c r="BO236" s="48">
        <v>22</v>
      </c>
      <c r="BP236" s="48"/>
      <c r="BQ236" s="48"/>
      <c r="BR236" s="48">
        <v>37</v>
      </c>
      <c r="BS236" s="48"/>
      <c r="BT236" s="48"/>
      <c r="BU236" s="48">
        <v>31</v>
      </c>
      <c r="BV236" s="48"/>
      <c r="BW236" s="48"/>
      <c r="BX236" s="48">
        <v>50</v>
      </c>
      <c r="BY236" s="48"/>
      <c r="BZ236" s="48"/>
      <c r="CA236" s="48">
        <v>33</v>
      </c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48"/>
      <c r="CO236" s="48"/>
      <c r="CP236" s="48"/>
      <c r="CQ236" s="50"/>
      <c r="CR236" s="50"/>
      <c r="CS236" s="51"/>
      <c r="CT236" s="14"/>
    </row>
    <row r="237" spans="2:98">
      <c r="B237" s="13"/>
      <c r="C237" s="47" t="s">
        <v>33</v>
      </c>
      <c r="D237" s="48" t="s">
        <v>332</v>
      </c>
      <c r="E237" s="64"/>
      <c r="F237" s="49">
        <f>IFERROR(SUM(G237:CS237),0)</f>
        <v>296</v>
      </c>
      <c r="G237" s="64">
        <v>12</v>
      </c>
      <c r="H237" s="48"/>
      <c r="I237" s="48"/>
      <c r="J237" s="48">
        <v>12</v>
      </c>
      <c r="K237" s="48"/>
      <c r="L237" s="48"/>
      <c r="M237" s="48">
        <v>18</v>
      </c>
      <c r="N237" s="48"/>
      <c r="O237" s="48"/>
      <c r="P237" s="48">
        <v>9</v>
      </c>
      <c r="Q237" s="48"/>
      <c r="R237" s="48"/>
      <c r="S237" s="48">
        <v>7</v>
      </c>
      <c r="T237" s="48"/>
      <c r="U237" s="48"/>
      <c r="V237" s="48">
        <v>12</v>
      </c>
      <c r="W237" s="48"/>
      <c r="X237" s="48"/>
      <c r="Y237" s="48">
        <v>16</v>
      </c>
      <c r="Z237" s="48"/>
      <c r="AA237" s="48"/>
      <c r="AB237" s="48">
        <v>11</v>
      </c>
      <c r="AC237" s="48"/>
      <c r="AD237" s="48"/>
      <c r="AE237" s="48">
        <v>2</v>
      </c>
      <c r="AF237" s="48"/>
      <c r="AG237" s="48"/>
      <c r="AH237" s="48">
        <v>14</v>
      </c>
      <c r="AI237" s="48"/>
      <c r="AJ237" s="48"/>
      <c r="AK237" s="48">
        <v>11</v>
      </c>
      <c r="AL237" s="48"/>
      <c r="AM237" s="48"/>
      <c r="AN237" s="48">
        <v>22</v>
      </c>
      <c r="AO237" s="48"/>
      <c r="AP237" s="48"/>
      <c r="AQ237" s="48">
        <v>13</v>
      </c>
      <c r="AR237" s="48"/>
      <c r="AS237" s="48"/>
      <c r="AT237" s="48">
        <v>7</v>
      </c>
      <c r="AU237" s="48"/>
      <c r="AV237" s="48"/>
      <c r="AW237" s="48">
        <v>13</v>
      </c>
      <c r="AX237" s="48"/>
      <c r="AY237" s="48"/>
      <c r="AZ237" s="48">
        <v>15</v>
      </c>
      <c r="BA237" s="48"/>
      <c r="BB237" s="48"/>
      <c r="BC237" s="48">
        <v>13</v>
      </c>
      <c r="BD237" s="48"/>
      <c r="BE237" s="48"/>
      <c r="BF237" s="48">
        <v>10</v>
      </c>
      <c r="BG237" s="48"/>
      <c r="BH237" s="48"/>
      <c r="BI237" s="48">
        <v>15</v>
      </c>
      <c r="BJ237" s="48"/>
      <c r="BK237" s="48"/>
      <c r="BL237" s="48">
        <v>10</v>
      </c>
      <c r="BM237" s="48"/>
      <c r="BN237" s="48"/>
      <c r="BO237" s="48">
        <v>9</v>
      </c>
      <c r="BP237" s="48"/>
      <c r="BQ237" s="48"/>
      <c r="BR237" s="48">
        <v>11</v>
      </c>
      <c r="BS237" s="48"/>
      <c r="BT237" s="48"/>
      <c r="BU237" s="48">
        <v>5</v>
      </c>
      <c r="BV237" s="48"/>
      <c r="BW237" s="48"/>
      <c r="BX237" s="48">
        <v>17</v>
      </c>
      <c r="BY237" s="48"/>
      <c r="BZ237" s="48"/>
      <c r="CA237" s="48">
        <v>12</v>
      </c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  <c r="CM237" s="48"/>
      <c r="CN237" s="48"/>
      <c r="CO237" s="48"/>
      <c r="CP237" s="48"/>
      <c r="CQ237" s="50"/>
      <c r="CR237" s="50"/>
      <c r="CS237" s="51"/>
      <c r="CT237" s="14"/>
    </row>
    <row r="238" spans="2:98">
      <c r="B238" s="13"/>
      <c r="C238" s="52" t="s">
        <v>34</v>
      </c>
      <c r="D238" s="53" t="s">
        <v>6</v>
      </c>
      <c r="E238" s="66"/>
      <c r="F238" s="58">
        <f>IFERROR(F27/F232,0)</f>
        <v>115.0506762849414</v>
      </c>
      <c r="G238" s="58">
        <f t="shared" ref="G238:BR238" si="22">IFERROR(G27/G232,0)</f>
        <v>111.01403508771931</v>
      </c>
      <c r="H238" s="58">
        <f t="shared" si="22"/>
        <v>0</v>
      </c>
      <c r="I238" s="58">
        <f t="shared" si="22"/>
        <v>0</v>
      </c>
      <c r="J238" s="58">
        <f t="shared" si="22"/>
        <v>135.35333333333332</v>
      </c>
      <c r="K238" s="58">
        <f t="shared" si="22"/>
        <v>0</v>
      </c>
      <c r="L238" s="58">
        <f t="shared" si="22"/>
        <v>0</v>
      </c>
      <c r="M238" s="58">
        <f t="shared" si="22"/>
        <v>127.90747663551402</v>
      </c>
      <c r="N238" s="58">
        <f t="shared" si="22"/>
        <v>0</v>
      </c>
      <c r="O238" s="58">
        <f t="shared" si="22"/>
        <v>0</v>
      </c>
      <c r="P238" s="58">
        <f t="shared" si="22"/>
        <v>90.567073170731703</v>
      </c>
      <c r="Q238" s="58">
        <f t="shared" si="22"/>
        <v>0</v>
      </c>
      <c r="R238" s="58">
        <f t="shared" si="22"/>
        <v>0</v>
      </c>
      <c r="S238" s="58">
        <f t="shared" si="22"/>
        <v>92.14473684210526</v>
      </c>
      <c r="T238" s="58">
        <f t="shared" si="22"/>
        <v>0</v>
      </c>
      <c r="U238" s="58">
        <f t="shared" si="22"/>
        <v>0</v>
      </c>
      <c r="V238" s="58">
        <f t="shared" si="22"/>
        <v>110.16756756756756</v>
      </c>
      <c r="W238" s="58">
        <f t="shared" si="22"/>
        <v>0</v>
      </c>
      <c r="X238" s="58">
        <f t="shared" si="22"/>
        <v>0</v>
      </c>
      <c r="Y238" s="58">
        <f t="shared" si="22"/>
        <v>100.25270270270271</v>
      </c>
      <c r="Z238" s="58">
        <f t="shared" si="22"/>
        <v>0</v>
      </c>
      <c r="AA238" s="58">
        <f t="shared" si="22"/>
        <v>0</v>
      </c>
      <c r="AB238" s="58">
        <f t="shared" si="22"/>
        <v>102.29101123595507</v>
      </c>
      <c r="AC238" s="58">
        <f t="shared" si="22"/>
        <v>0</v>
      </c>
      <c r="AD238" s="58">
        <f t="shared" si="22"/>
        <v>0</v>
      </c>
      <c r="AE238" s="58">
        <f t="shared" si="22"/>
        <v>126.30786516853934</v>
      </c>
      <c r="AF238" s="58">
        <f t="shared" si="22"/>
        <v>0</v>
      </c>
      <c r="AG238" s="58">
        <f t="shared" si="22"/>
        <v>0</v>
      </c>
      <c r="AH238" s="58">
        <f t="shared" si="22"/>
        <v>155.9</v>
      </c>
      <c r="AI238" s="58">
        <f t="shared" si="22"/>
        <v>0</v>
      </c>
      <c r="AJ238" s="58">
        <f t="shared" si="22"/>
        <v>0</v>
      </c>
      <c r="AK238" s="58">
        <f t="shared" si="22"/>
        <v>122.54954954954955</v>
      </c>
      <c r="AL238" s="58">
        <f t="shared" si="22"/>
        <v>0</v>
      </c>
      <c r="AM238" s="58">
        <f t="shared" si="22"/>
        <v>0</v>
      </c>
      <c r="AN238" s="58">
        <f t="shared" si="22"/>
        <v>144.65871559633027</v>
      </c>
      <c r="AO238" s="58">
        <f t="shared" si="22"/>
        <v>0</v>
      </c>
      <c r="AP238" s="58">
        <f t="shared" si="22"/>
        <v>0</v>
      </c>
      <c r="AQ238" s="58">
        <f t="shared" si="22"/>
        <v>100.69137931034483</v>
      </c>
      <c r="AR238" s="58">
        <f t="shared" si="22"/>
        <v>0</v>
      </c>
      <c r="AS238" s="58">
        <f t="shared" si="22"/>
        <v>0</v>
      </c>
      <c r="AT238" s="58">
        <f t="shared" si="22"/>
        <v>65.697959183673476</v>
      </c>
      <c r="AU238" s="58">
        <f t="shared" si="22"/>
        <v>0</v>
      </c>
      <c r="AV238" s="58">
        <f t="shared" si="22"/>
        <v>0</v>
      </c>
      <c r="AW238" s="58">
        <f t="shared" si="22"/>
        <v>108.60151515151514</v>
      </c>
      <c r="AX238" s="58">
        <f t="shared" si="22"/>
        <v>0</v>
      </c>
      <c r="AY238" s="58">
        <f t="shared" si="22"/>
        <v>0</v>
      </c>
      <c r="AZ238" s="58">
        <f t="shared" si="22"/>
        <v>113.84271844660195</v>
      </c>
      <c r="BA238" s="58">
        <f t="shared" si="22"/>
        <v>0</v>
      </c>
      <c r="BB238" s="58">
        <f t="shared" si="22"/>
        <v>0</v>
      </c>
      <c r="BC238" s="58">
        <f t="shared" si="22"/>
        <v>158.45196078431374</v>
      </c>
      <c r="BD238" s="58">
        <f t="shared" si="22"/>
        <v>0</v>
      </c>
      <c r="BE238" s="58">
        <f t="shared" si="22"/>
        <v>0</v>
      </c>
      <c r="BF238" s="58">
        <f t="shared" si="22"/>
        <v>93.859375</v>
      </c>
      <c r="BG238" s="58">
        <f t="shared" si="22"/>
        <v>0</v>
      </c>
      <c r="BH238" s="58">
        <f t="shared" si="22"/>
        <v>0</v>
      </c>
      <c r="BI238" s="58">
        <f t="shared" si="22"/>
        <v>85.654666666666671</v>
      </c>
      <c r="BJ238" s="58">
        <f t="shared" si="22"/>
        <v>0</v>
      </c>
      <c r="BK238" s="58">
        <f t="shared" si="22"/>
        <v>0</v>
      </c>
      <c r="BL238" s="58">
        <f t="shared" si="22"/>
        <v>105.16949152542372</v>
      </c>
      <c r="BM238" s="58">
        <f t="shared" si="22"/>
        <v>0</v>
      </c>
      <c r="BN238" s="58">
        <f t="shared" si="22"/>
        <v>0</v>
      </c>
      <c r="BO238" s="58">
        <f t="shared" si="22"/>
        <v>84.90149253731343</v>
      </c>
      <c r="BP238" s="58">
        <f t="shared" si="22"/>
        <v>0</v>
      </c>
      <c r="BQ238" s="58">
        <f t="shared" si="22"/>
        <v>0</v>
      </c>
      <c r="BR238" s="58">
        <f t="shared" si="22"/>
        <v>100.27499999999999</v>
      </c>
      <c r="BS238" s="58">
        <f t="shared" ref="BS238:CS238" si="23">IFERROR(BS27/BS232,0)</f>
        <v>0</v>
      </c>
      <c r="BT238" s="58">
        <f t="shared" si="23"/>
        <v>0</v>
      </c>
      <c r="BU238" s="58">
        <f t="shared" si="23"/>
        <v>120.73714285714286</v>
      </c>
      <c r="BV238" s="58">
        <f t="shared" si="23"/>
        <v>0</v>
      </c>
      <c r="BW238" s="58">
        <f t="shared" si="23"/>
        <v>0</v>
      </c>
      <c r="BX238" s="58">
        <f t="shared" si="23"/>
        <v>130.50782608695653</v>
      </c>
      <c r="BY238" s="58">
        <f t="shared" si="23"/>
        <v>0</v>
      </c>
      <c r="BZ238" s="58">
        <f t="shared" si="23"/>
        <v>0</v>
      </c>
      <c r="CA238" s="58">
        <f t="shared" si="23"/>
        <v>115.44747474747476</v>
      </c>
      <c r="CB238" s="58">
        <f t="shared" si="23"/>
        <v>0</v>
      </c>
      <c r="CC238" s="58">
        <f t="shared" si="23"/>
        <v>0</v>
      </c>
      <c r="CD238" s="58">
        <f t="shared" si="23"/>
        <v>0</v>
      </c>
      <c r="CE238" s="58">
        <f t="shared" si="23"/>
        <v>0</v>
      </c>
      <c r="CF238" s="58">
        <f t="shared" si="23"/>
        <v>0</v>
      </c>
      <c r="CG238" s="58">
        <f t="shared" si="23"/>
        <v>0</v>
      </c>
      <c r="CH238" s="58">
        <f t="shared" si="23"/>
        <v>0</v>
      </c>
      <c r="CI238" s="58">
        <f t="shared" si="23"/>
        <v>0</v>
      </c>
      <c r="CJ238" s="58">
        <f t="shared" si="23"/>
        <v>0</v>
      </c>
      <c r="CK238" s="58">
        <f t="shared" si="23"/>
        <v>0</v>
      </c>
      <c r="CL238" s="58">
        <f t="shared" si="23"/>
        <v>0</v>
      </c>
      <c r="CM238" s="58">
        <f t="shared" si="23"/>
        <v>0</v>
      </c>
      <c r="CN238" s="58">
        <f t="shared" si="23"/>
        <v>0</v>
      </c>
      <c r="CO238" s="58">
        <f t="shared" si="23"/>
        <v>0</v>
      </c>
      <c r="CP238" s="58">
        <f t="shared" si="23"/>
        <v>0</v>
      </c>
      <c r="CQ238" s="58">
        <f t="shared" si="23"/>
        <v>0</v>
      </c>
      <c r="CR238" s="58">
        <f t="shared" si="23"/>
        <v>0</v>
      </c>
      <c r="CS238" s="58">
        <f t="shared" si="23"/>
        <v>0</v>
      </c>
      <c r="CT238" s="14"/>
    </row>
    <row r="239" spans="2:98">
      <c r="B239" s="13"/>
      <c r="C239" s="52" t="s">
        <v>17</v>
      </c>
      <c r="D239" s="53" t="s">
        <v>7</v>
      </c>
      <c r="E239" s="66"/>
      <c r="F239" s="54">
        <f>IFERROR(SUM(G239:CS239),0)</f>
        <v>329</v>
      </c>
      <c r="G239" s="54">
        <f>IFERROR((G240+G243),0)</f>
        <v>0</v>
      </c>
      <c r="H239" s="54"/>
      <c r="I239" s="54"/>
      <c r="J239" s="54">
        <f>IFERROR((J240+J243),0)</f>
        <v>29</v>
      </c>
      <c r="K239" s="54"/>
      <c r="L239" s="54"/>
      <c r="M239" s="54">
        <f>IFERROR((M240+M243),0)</f>
        <v>0</v>
      </c>
      <c r="N239" s="54"/>
      <c r="O239" s="54"/>
      <c r="P239" s="54">
        <f>IFERROR((P240+P243),0)</f>
        <v>0</v>
      </c>
      <c r="Q239" s="54"/>
      <c r="R239" s="54"/>
      <c r="S239" s="54">
        <f>IFERROR((S240+S243),0)</f>
        <v>25</v>
      </c>
      <c r="T239" s="54"/>
      <c r="U239" s="54"/>
      <c r="V239" s="54">
        <f>IFERROR((V240+V243),0)</f>
        <v>8</v>
      </c>
      <c r="W239" s="54"/>
      <c r="X239" s="54"/>
      <c r="Y239" s="54">
        <f>IFERROR((Y240+Y243),0)</f>
        <v>20</v>
      </c>
      <c r="Z239" s="54"/>
      <c r="AA239" s="54"/>
      <c r="AB239" s="54">
        <f>IFERROR((AB240+AB243),0)</f>
        <v>1</v>
      </c>
      <c r="AC239" s="54"/>
      <c r="AD239" s="54"/>
      <c r="AE239" s="54">
        <f>IFERROR((AE240+AE243),0)</f>
        <v>55</v>
      </c>
      <c r="AF239" s="54"/>
      <c r="AG239" s="54"/>
      <c r="AH239" s="54">
        <f>IFERROR((AH240+AH243),0)</f>
        <v>0</v>
      </c>
      <c r="AI239" s="54"/>
      <c r="AJ239" s="54"/>
      <c r="AK239" s="54">
        <f>IFERROR((AK240+AK243),0)</f>
        <v>0</v>
      </c>
      <c r="AL239" s="54"/>
      <c r="AM239" s="54"/>
      <c r="AN239" s="54">
        <f>IFERROR((AN240+AN243),0)</f>
        <v>50</v>
      </c>
      <c r="AO239" s="54"/>
      <c r="AP239" s="54"/>
      <c r="AQ239" s="54">
        <f>IFERROR((AQ240+AQ243),0)</f>
        <v>0</v>
      </c>
      <c r="AR239" s="54"/>
      <c r="AS239" s="54"/>
      <c r="AT239" s="54">
        <f>IFERROR((AT240+AT243),0)</f>
        <v>2</v>
      </c>
      <c r="AU239" s="54"/>
      <c r="AV239" s="54"/>
      <c r="AW239" s="54">
        <f>IFERROR((AW240+AW243),0)</f>
        <v>4</v>
      </c>
      <c r="AX239" s="54"/>
      <c r="AY239" s="54"/>
      <c r="AZ239" s="54">
        <f>IFERROR((AZ240+AZ243),0)</f>
        <v>58</v>
      </c>
      <c r="BA239" s="54"/>
      <c r="BB239" s="54"/>
      <c r="BC239" s="54">
        <f>IFERROR((BC240+BC243),0)</f>
        <v>0</v>
      </c>
      <c r="BD239" s="54"/>
      <c r="BE239" s="54"/>
      <c r="BF239" s="54">
        <f>IFERROR((BF240+BF243),0)</f>
        <v>0</v>
      </c>
      <c r="BG239" s="54"/>
      <c r="BH239" s="54"/>
      <c r="BI239" s="54">
        <f>IFERROR((BI240+BI243),0)</f>
        <v>13</v>
      </c>
      <c r="BJ239" s="54"/>
      <c r="BK239" s="54"/>
      <c r="BL239" s="54">
        <f>IFERROR((BL240+BL243),0)</f>
        <v>0</v>
      </c>
      <c r="BM239" s="54"/>
      <c r="BN239" s="54"/>
      <c r="BO239" s="54">
        <f>IFERROR((BO240+BO243),0)</f>
        <v>5</v>
      </c>
      <c r="BP239" s="54"/>
      <c r="BQ239" s="54"/>
      <c r="BR239" s="54">
        <f>IFERROR((BR240+BR243),0)</f>
        <v>3</v>
      </c>
      <c r="BS239" s="54"/>
      <c r="BT239" s="54"/>
      <c r="BU239" s="54">
        <f>IFERROR((BU240+BU243),0)</f>
        <v>56</v>
      </c>
      <c r="BV239" s="54"/>
      <c r="BW239" s="54"/>
      <c r="BX239" s="54">
        <f>IFERROR((BX240+BX243),0)</f>
        <v>0</v>
      </c>
      <c r="BY239" s="54"/>
      <c r="BZ239" s="54"/>
      <c r="CA239" s="54">
        <f>IFERROR((CA240+CA243),0)</f>
        <v>0</v>
      </c>
      <c r="CB239" s="54"/>
      <c r="CC239" s="54"/>
      <c r="CD239" s="54">
        <f>IFERROR((CD240+CD243),0)</f>
        <v>0</v>
      </c>
      <c r="CE239" s="54"/>
      <c r="CF239" s="54"/>
      <c r="CG239" s="54">
        <f>IFERROR((CG240+CG243),0)</f>
        <v>0</v>
      </c>
      <c r="CH239" s="54"/>
      <c r="CI239" s="54"/>
      <c r="CJ239" s="54">
        <f>IFERROR((CJ240+CJ243),0)</f>
        <v>0</v>
      </c>
      <c r="CK239" s="54"/>
      <c r="CL239" s="54"/>
      <c r="CM239" s="54">
        <f>IFERROR((CM240+CM243),0)</f>
        <v>0</v>
      </c>
      <c r="CN239" s="54"/>
      <c r="CO239" s="54"/>
      <c r="CP239" s="54">
        <f>IFERROR((CP240+CP243),0)</f>
        <v>0</v>
      </c>
      <c r="CQ239" s="54"/>
      <c r="CR239" s="54"/>
      <c r="CS239" s="54">
        <f>IFERROR((CS240+CS243),0)</f>
        <v>0</v>
      </c>
      <c r="CT239" s="14"/>
    </row>
    <row r="240" spans="2:98" ht="13.5" customHeight="1" outlineLevel="1" collapsed="1">
      <c r="B240" s="13"/>
      <c r="C240" s="47" t="s">
        <v>7</v>
      </c>
      <c r="D240" s="48" t="s">
        <v>7</v>
      </c>
      <c r="E240" s="64">
        <v>1</v>
      </c>
      <c r="F240" s="49">
        <f>IFERROR(SUM(G240:CS240),0)</f>
        <v>329</v>
      </c>
      <c r="G240" s="49">
        <f>IFERROR(SUBTOTAL(9,G241:G242),0)</f>
        <v>0</v>
      </c>
      <c r="H240" s="49"/>
      <c r="I240" s="49"/>
      <c r="J240" s="49">
        <f>IFERROR(SUBTOTAL(9,J241:J242),0)</f>
        <v>29</v>
      </c>
      <c r="K240" s="49"/>
      <c r="L240" s="49"/>
      <c r="M240" s="49">
        <f>IFERROR(SUBTOTAL(9,M241:M242),0)</f>
        <v>0</v>
      </c>
      <c r="N240" s="49"/>
      <c r="O240" s="49"/>
      <c r="P240" s="49">
        <f>IFERROR(SUBTOTAL(9,P241:P242),0)</f>
        <v>0</v>
      </c>
      <c r="Q240" s="49"/>
      <c r="R240" s="49"/>
      <c r="S240" s="49">
        <f>IFERROR(SUBTOTAL(9,S241:S242),0)</f>
        <v>25</v>
      </c>
      <c r="T240" s="49"/>
      <c r="U240" s="49"/>
      <c r="V240" s="49">
        <f>IFERROR(SUBTOTAL(9,V241:V242),0)</f>
        <v>8</v>
      </c>
      <c r="W240" s="49"/>
      <c r="X240" s="49"/>
      <c r="Y240" s="49">
        <f>IFERROR(SUBTOTAL(9,Y241:Y242),0)</f>
        <v>20</v>
      </c>
      <c r="Z240" s="49"/>
      <c r="AA240" s="49"/>
      <c r="AB240" s="49">
        <f>IFERROR(SUBTOTAL(9,AB241:AB242),0)</f>
        <v>1</v>
      </c>
      <c r="AC240" s="49"/>
      <c r="AD240" s="49"/>
      <c r="AE240" s="49">
        <f>IFERROR(SUBTOTAL(9,AE241:AE242),0)</f>
        <v>55</v>
      </c>
      <c r="AF240" s="49"/>
      <c r="AG240" s="49"/>
      <c r="AH240" s="49">
        <f>IFERROR(SUBTOTAL(9,AH241:AH242),0)</f>
        <v>0</v>
      </c>
      <c r="AI240" s="49"/>
      <c r="AJ240" s="49"/>
      <c r="AK240" s="49">
        <f>IFERROR(SUBTOTAL(9,AK241:AK242),0)</f>
        <v>0</v>
      </c>
      <c r="AL240" s="49"/>
      <c r="AM240" s="49"/>
      <c r="AN240" s="49">
        <f>IFERROR(SUBTOTAL(9,AN241:AN242),0)</f>
        <v>50</v>
      </c>
      <c r="AO240" s="49"/>
      <c r="AP240" s="49"/>
      <c r="AQ240" s="49">
        <f>IFERROR(SUBTOTAL(9,AQ241:AQ242),0)</f>
        <v>0</v>
      </c>
      <c r="AR240" s="49"/>
      <c r="AS240" s="49"/>
      <c r="AT240" s="49">
        <f>IFERROR(SUBTOTAL(9,AT241:AT242),0)</f>
        <v>2</v>
      </c>
      <c r="AU240" s="49"/>
      <c r="AV240" s="49"/>
      <c r="AW240" s="49">
        <f>IFERROR(SUBTOTAL(9,AW241:AW242),0)</f>
        <v>4</v>
      </c>
      <c r="AX240" s="49"/>
      <c r="AY240" s="49"/>
      <c r="AZ240" s="49">
        <f>IFERROR(SUBTOTAL(9,AZ241:AZ242),0)</f>
        <v>58</v>
      </c>
      <c r="BA240" s="49"/>
      <c r="BB240" s="49"/>
      <c r="BC240" s="49">
        <f>IFERROR(SUBTOTAL(9,BC241:BC242),0)</f>
        <v>0</v>
      </c>
      <c r="BD240" s="49"/>
      <c r="BE240" s="49"/>
      <c r="BF240" s="49">
        <f>IFERROR(SUBTOTAL(9,BF241:BF242),0)</f>
        <v>0</v>
      </c>
      <c r="BG240" s="49"/>
      <c r="BH240" s="49"/>
      <c r="BI240" s="49">
        <f>IFERROR(SUBTOTAL(9,BI241:BI242),0)</f>
        <v>13</v>
      </c>
      <c r="BJ240" s="49"/>
      <c r="BK240" s="49"/>
      <c r="BL240" s="49">
        <f>IFERROR(SUBTOTAL(9,BL241:BL242),0)</f>
        <v>0</v>
      </c>
      <c r="BM240" s="49"/>
      <c r="BN240" s="49"/>
      <c r="BO240" s="49">
        <f>IFERROR(SUBTOTAL(9,BO241:BO242),0)</f>
        <v>5</v>
      </c>
      <c r="BP240" s="49"/>
      <c r="BQ240" s="49"/>
      <c r="BR240" s="49">
        <f>IFERROR(SUBTOTAL(9,BR241:BR242),0)</f>
        <v>3</v>
      </c>
      <c r="BS240" s="49"/>
      <c r="BT240" s="49"/>
      <c r="BU240" s="49">
        <f>IFERROR(SUBTOTAL(9,BU241:BU242),0)</f>
        <v>56</v>
      </c>
      <c r="BV240" s="49"/>
      <c r="BW240" s="49"/>
      <c r="BX240" s="49">
        <f>IFERROR(SUBTOTAL(9,BX241:BX242),0)</f>
        <v>0</v>
      </c>
      <c r="BY240" s="49"/>
      <c r="BZ240" s="49"/>
      <c r="CA240" s="49">
        <f>IFERROR(SUBTOTAL(9,CA241:CA242),0)</f>
        <v>0</v>
      </c>
      <c r="CB240" s="49"/>
      <c r="CC240" s="49"/>
      <c r="CD240" s="49">
        <f>IFERROR(SUBTOTAL(9,CD241:CD242),0)</f>
        <v>0</v>
      </c>
      <c r="CE240" s="49"/>
      <c r="CF240" s="49"/>
      <c r="CG240" s="49">
        <f>IFERROR(SUBTOTAL(9,CG241:CG242),0)</f>
        <v>0</v>
      </c>
      <c r="CH240" s="49"/>
      <c r="CI240" s="49"/>
      <c r="CJ240" s="49">
        <f>IFERROR(SUBTOTAL(9,CJ241:CJ242),0)</f>
        <v>0</v>
      </c>
      <c r="CK240" s="49"/>
      <c r="CL240" s="49"/>
      <c r="CM240" s="49">
        <f>IFERROR(SUBTOTAL(9,CM241:CM242),0)</f>
        <v>0</v>
      </c>
      <c r="CN240" s="49"/>
      <c r="CO240" s="49"/>
      <c r="CP240" s="49">
        <f>IFERROR(SUBTOTAL(9,CP241:CP242),0)</f>
        <v>0</v>
      </c>
      <c r="CQ240" s="49"/>
      <c r="CR240" s="49"/>
      <c r="CS240" s="49">
        <f>IFERROR(SUBTOTAL(9,CS241:CS242),0)</f>
        <v>0</v>
      </c>
      <c r="CT240" s="14"/>
    </row>
    <row r="241" spans="2:98" ht="13.5" hidden="1" customHeight="1" outlineLevel="2">
      <c r="B241" s="13"/>
      <c r="C241" s="144" t="s">
        <v>547</v>
      </c>
      <c r="D241" s="28" t="s">
        <v>7</v>
      </c>
      <c r="E241" s="65">
        <v>1</v>
      </c>
      <c r="F241" s="46">
        <f t="shared" ref="F241:F242" si="24">IFERROR(SUM(G241:CS241),0)</f>
        <v>279</v>
      </c>
      <c r="G241" s="73">
        <f>IFERROR($E241*SUMIF(DAILYLOG!C$27:C$1500,$C241,DAILYLOG!D$27:D$1500),0)</f>
        <v>0</v>
      </c>
      <c r="H241" s="73"/>
      <c r="I241" s="73"/>
      <c r="J241" s="73">
        <f>IFERROR($E241*SUMIF(DAILYLOG!F$27:F$1500,$C241,DAILYLOG!G$27:G$1500),0)</f>
        <v>29</v>
      </c>
      <c r="K241" s="73"/>
      <c r="L241" s="73"/>
      <c r="M241" s="73">
        <f>IFERROR($E241*SUMIF(DAILYLOG!I$27:I$1500,$C241,DAILYLOG!J$27:J$1500),0)</f>
        <v>0</v>
      </c>
      <c r="N241" s="73"/>
      <c r="O241" s="73"/>
      <c r="P241" s="73">
        <f>IFERROR($E241*SUMIF(DAILYLOG!L$27:L$1500,$C241,DAILYLOG!M$27:M$1500),0)</f>
        <v>0</v>
      </c>
      <c r="Q241" s="73"/>
      <c r="R241" s="73"/>
      <c r="S241" s="73">
        <f>IFERROR($E241*SUMIF(DAILYLOG!O$27:O$1500,$C241,DAILYLOG!P$27:P$1500),0)</f>
        <v>25</v>
      </c>
      <c r="T241" s="73"/>
      <c r="U241" s="73"/>
      <c r="V241" s="73">
        <f>IFERROR($E241*SUMIF(DAILYLOG!R$27:R$1500,$C241,DAILYLOG!S$27:S$1500),0)</f>
        <v>8</v>
      </c>
      <c r="W241" s="73"/>
      <c r="X241" s="73"/>
      <c r="Y241" s="73">
        <f>IFERROR($E241*SUMIF(DAILYLOG!U$27:U$1500,$C241,DAILYLOG!V$27:V$1500),0)</f>
        <v>20</v>
      </c>
      <c r="Z241" s="73"/>
      <c r="AA241" s="73"/>
      <c r="AB241" s="73">
        <f>IFERROR($E241*SUMIF(DAILYLOG!X$27:X$1500,$C241,DAILYLOG!Y$27:Y$1500),0)</f>
        <v>1</v>
      </c>
      <c r="AC241" s="73"/>
      <c r="AD241" s="73"/>
      <c r="AE241" s="73">
        <f>IFERROR($E241*SUMIF(DAILYLOG!AA$27:AA$1500,$C241,DAILYLOG!AB$27:AB$1500),0)</f>
        <v>55</v>
      </c>
      <c r="AF241" s="73"/>
      <c r="AG241" s="73"/>
      <c r="AH241" s="73">
        <f>IFERROR($E241*SUMIF(DAILYLOG!AD$27:AD$1500,$C241,DAILYLOG!AE$27:AE$1500),0)</f>
        <v>0</v>
      </c>
      <c r="AI241" s="73"/>
      <c r="AJ241" s="73"/>
      <c r="AK241" s="73">
        <f>IFERROR($E241*SUMIF(DAILYLOG!AG$27:AG$1500,$C241,DAILYLOG!AH$27:AH$1500),0)</f>
        <v>0</v>
      </c>
      <c r="AL241" s="73"/>
      <c r="AM241" s="73"/>
      <c r="AN241" s="73">
        <f>IFERROR($E241*SUMIF(DAILYLOG!AJ$27:AJ$1500,$C241,DAILYLOG!AK$27:AK$1500),0)</f>
        <v>0</v>
      </c>
      <c r="AO241" s="73"/>
      <c r="AP241" s="73"/>
      <c r="AQ241" s="73">
        <f>IFERROR($E241*SUMIF(DAILYLOG!AM$27:AM$1500,$C241,DAILYLOG!AN$27:AN$1500),0)</f>
        <v>0</v>
      </c>
      <c r="AR241" s="73"/>
      <c r="AS241" s="73"/>
      <c r="AT241" s="73">
        <f>IFERROR($E241*SUMIF(DAILYLOG!AP$27:AP$1500,$C241,DAILYLOG!AQ$27:AQ$1500),0)</f>
        <v>2</v>
      </c>
      <c r="AU241" s="73"/>
      <c r="AV241" s="73"/>
      <c r="AW241" s="73">
        <f>IFERROR($E241*SUMIF(DAILYLOG!AS$27:AS$1500,$C241,DAILYLOG!AT$27:AT$1500),0)</f>
        <v>4</v>
      </c>
      <c r="AX241" s="73"/>
      <c r="AY241" s="73"/>
      <c r="AZ241" s="73">
        <f>IFERROR($E241*SUMIF(DAILYLOG!AV$27:AV$1500,$C241,DAILYLOG!AW$27:AW$1500),0)</f>
        <v>58</v>
      </c>
      <c r="BA241" s="73"/>
      <c r="BB241" s="73"/>
      <c r="BC241" s="73">
        <f>IFERROR($E241*SUMIF(DAILYLOG!AY$27:AY$1500,$C241,DAILYLOG!AZ$27:AZ$1500),0)</f>
        <v>0</v>
      </c>
      <c r="BD241" s="73"/>
      <c r="BE241" s="73"/>
      <c r="BF241" s="73">
        <f>IFERROR($E241*SUMIF(DAILYLOG!BB$27:BB$1500,$C241,DAILYLOG!BC$27:BC$1500),0)</f>
        <v>0</v>
      </c>
      <c r="BG241" s="73"/>
      <c r="BH241" s="73"/>
      <c r="BI241" s="73">
        <f>IFERROR($E241*SUMIF(DAILYLOG!BE$27:BE$1500,$C241,DAILYLOG!BF$27:BF$1500),0)</f>
        <v>13</v>
      </c>
      <c r="BJ241" s="73"/>
      <c r="BK241" s="73"/>
      <c r="BL241" s="73">
        <f>IFERROR($E241*SUMIF(DAILYLOG!BH$27:BH$1500,$C241,DAILYLOG!BI$27:BI$1500),0)</f>
        <v>0</v>
      </c>
      <c r="BM241" s="73"/>
      <c r="BN241" s="73"/>
      <c r="BO241" s="73">
        <f>IFERROR($E241*SUMIF(DAILYLOG!BK$27:BK$1500,$C241,DAILYLOG!BL$27:BL$1500),0)</f>
        <v>5</v>
      </c>
      <c r="BP241" s="73"/>
      <c r="BQ241" s="73"/>
      <c r="BR241" s="73">
        <f>IFERROR($E241*SUMIF(DAILYLOG!BN$27:BN$1500,$C241,DAILYLOG!BO$27:BO$1500),0)</f>
        <v>3</v>
      </c>
      <c r="BS241" s="73"/>
      <c r="BT241" s="73"/>
      <c r="BU241" s="73">
        <f>IFERROR($E241*SUMIF(DAILYLOG!BQ$27:BQ$1500,$C241,DAILYLOG!BR$27:BR$1500),0)</f>
        <v>56</v>
      </c>
      <c r="BV241" s="73"/>
      <c r="BW241" s="73"/>
      <c r="BX241" s="73">
        <f>IFERROR($E241*SUMIF(DAILYLOG!BT$27:BT$1500,$C241,DAILYLOG!BU$27:BU$1500),0)</f>
        <v>0</v>
      </c>
      <c r="BY241" s="73"/>
      <c r="BZ241" s="73"/>
      <c r="CA241" s="73">
        <f>IFERROR($E241*SUMIF(DAILYLOG!BW$27:BW$1500,$C241,DAILYLOG!BX$27:BX$1500),0)</f>
        <v>0</v>
      </c>
      <c r="CB241" s="73"/>
      <c r="CC241" s="73"/>
      <c r="CD241" s="73">
        <f>IFERROR($E241*SUMIF(DAILYLOG!BZ$27:BZ$1500,$C241,DAILYLOG!CA$27:CA$1500),0)</f>
        <v>0</v>
      </c>
      <c r="CE241" s="73"/>
      <c r="CF241" s="73"/>
      <c r="CG241" s="73">
        <f>IFERROR($E241*SUMIF(DAILYLOG!CC$27:CC$1500,$C241,DAILYLOG!CD$27:CD$1500),0)</f>
        <v>0</v>
      </c>
      <c r="CH241" s="73"/>
      <c r="CI241" s="73"/>
      <c r="CJ241" s="73">
        <f>IFERROR($E241*SUMIF(DAILYLOG!CF$27:CF$1500,$C241,DAILYLOG!CG$27:CG$1500),0)</f>
        <v>0</v>
      </c>
      <c r="CK241" s="73"/>
      <c r="CL241" s="73"/>
      <c r="CM241" s="73">
        <f>IFERROR($E241*SUMIF(DAILYLOG!CI$27:CI$1500,$C241,DAILYLOG!CJ$27:CJ$1500),0)</f>
        <v>0</v>
      </c>
      <c r="CN241" s="73"/>
      <c r="CO241" s="73"/>
      <c r="CP241" s="73">
        <f>IFERROR($E241*SUMIF(DAILYLOG!CL$27:CL$1500,$C241,DAILYLOG!CM$27:CM$1500),0)</f>
        <v>0</v>
      </c>
      <c r="CQ241" s="73"/>
      <c r="CR241" s="73"/>
      <c r="CS241" s="73">
        <f>IFERROR($E241*SUMIF(DAILYLOG!CO$27:CO$1500,$C241,DAILYLOG!CP$27:CP$1500),0)</f>
        <v>0</v>
      </c>
      <c r="CT241" s="14"/>
    </row>
    <row r="242" spans="2:98" ht="13.5" hidden="1" customHeight="1" outlineLevel="2">
      <c r="B242" s="13"/>
      <c r="C242" s="144" t="s">
        <v>632</v>
      </c>
      <c r="D242" s="28" t="s">
        <v>7</v>
      </c>
      <c r="E242" s="65">
        <v>1</v>
      </c>
      <c r="F242" s="46">
        <f t="shared" si="24"/>
        <v>50</v>
      </c>
      <c r="G242" s="73">
        <f>IFERROR($E242*SUMIF(DAILYLOG!C$27:C$1500,$C242,DAILYLOG!D$27:D$1500),0)</f>
        <v>0</v>
      </c>
      <c r="H242" s="73"/>
      <c r="I242" s="73"/>
      <c r="J242" s="73">
        <f>IFERROR($E242*SUMIF(DAILYLOG!F$27:F$1500,$C242,DAILYLOG!G$27:G$1500),0)</f>
        <v>0</v>
      </c>
      <c r="K242" s="73"/>
      <c r="L242" s="73"/>
      <c r="M242" s="73">
        <f>IFERROR($E242*SUMIF(DAILYLOG!I$27:I$1500,$C242,DAILYLOG!J$27:J$1500),0)</f>
        <v>0</v>
      </c>
      <c r="N242" s="73"/>
      <c r="O242" s="73"/>
      <c r="P242" s="73">
        <f>IFERROR($E242*SUMIF(DAILYLOG!L$27:L$1500,$C242,DAILYLOG!M$27:M$1500),0)</f>
        <v>0</v>
      </c>
      <c r="Q242" s="73"/>
      <c r="R242" s="73"/>
      <c r="S242" s="73">
        <f>IFERROR($E242*SUMIF(DAILYLOG!O$27:O$1500,$C242,DAILYLOG!P$27:P$1500),0)</f>
        <v>0</v>
      </c>
      <c r="T242" s="73"/>
      <c r="U242" s="73"/>
      <c r="V242" s="73">
        <f>IFERROR($E242*SUMIF(DAILYLOG!R$27:R$1500,$C242,DAILYLOG!S$27:S$1500),0)</f>
        <v>0</v>
      </c>
      <c r="W242" s="73"/>
      <c r="X242" s="73"/>
      <c r="Y242" s="73">
        <f>IFERROR($E242*SUMIF(DAILYLOG!U$27:U$1500,$C242,DAILYLOG!V$27:V$1500),0)</f>
        <v>0</v>
      </c>
      <c r="Z242" s="73"/>
      <c r="AA242" s="73"/>
      <c r="AB242" s="73">
        <f>IFERROR($E242*SUMIF(DAILYLOG!X$27:X$1500,$C242,DAILYLOG!Y$27:Y$1500),0)</f>
        <v>0</v>
      </c>
      <c r="AC242" s="73"/>
      <c r="AD242" s="73"/>
      <c r="AE242" s="73">
        <f>IFERROR($E242*SUMIF(DAILYLOG!AA$27:AA$1500,$C242,DAILYLOG!AB$27:AB$1500),0)</f>
        <v>0</v>
      </c>
      <c r="AF242" s="73"/>
      <c r="AG242" s="73"/>
      <c r="AH242" s="73">
        <f>IFERROR($E242*SUMIF(DAILYLOG!AD$27:AD$1500,$C242,DAILYLOG!AE$27:AE$1500),0)</f>
        <v>0</v>
      </c>
      <c r="AI242" s="73"/>
      <c r="AJ242" s="73"/>
      <c r="AK242" s="73">
        <f>IFERROR($E242*SUMIF(DAILYLOG!AG$27:AG$1500,$C242,DAILYLOG!AH$27:AH$1500),0)</f>
        <v>0</v>
      </c>
      <c r="AL242" s="73"/>
      <c r="AM242" s="73"/>
      <c r="AN242" s="73">
        <f>IFERROR($E242*SUMIF(DAILYLOG!AJ$27:AJ$1500,$C242,DAILYLOG!AK$27:AK$1500),0)</f>
        <v>50</v>
      </c>
      <c r="AO242" s="73"/>
      <c r="AP242" s="73"/>
      <c r="AQ242" s="73">
        <f>IFERROR($E242*SUMIF(DAILYLOG!AM$27:AM$1500,$C242,DAILYLOG!AN$27:AN$1500),0)</f>
        <v>0</v>
      </c>
      <c r="AR242" s="73"/>
      <c r="AS242" s="73"/>
      <c r="AT242" s="73">
        <f>IFERROR($E242*SUMIF(DAILYLOG!AP$27:AP$1500,$C242,DAILYLOG!AQ$27:AQ$1500),0)</f>
        <v>0</v>
      </c>
      <c r="AU242" s="73"/>
      <c r="AV242" s="73"/>
      <c r="AW242" s="73">
        <f>IFERROR($E242*SUMIF(DAILYLOG!AS$27:AS$1500,$C242,DAILYLOG!AT$27:AT$1500),0)</f>
        <v>0</v>
      </c>
      <c r="AX242" s="73"/>
      <c r="AY242" s="73"/>
      <c r="AZ242" s="73">
        <f>IFERROR($E242*SUMIF(DAILYLOG!AV$27:AV$1500,$C242,DAILYLOG!AW$27:AW$1500),0)</f>
        <v>0</v>
      </c>
      <c r="BA242" s="73"/>
      <c r="BB242" s="73"/>
      <c r="BC242" s="73">
        <f>IFERROR($E242*SUMIF(DAILYLOG!AY$27:AY$1500,$C242,DAILYLOG!AZ$27:AZ$1500),0)</f>
        <v>0</v>
      </c>
      <c r="BD242" s="73"/>
      <c r="BE242" s="73"/>
      <c r="BF242" s="73">
        <f>IFERROR($E242*SUMIF(DAILYLOG!BB$27:BB$1500,$C242,DAILYLOG!BC$27:BC$1500),0)</f>
        <v>0</v>
      </c>
      <c r="BG242" s="73"/>
      <c r="BH242" s="73"/>
      <c r="BI242" s="73">
        <f>IFERROR($E242*SUMIF(DAILYLOG!BE$27:BE$1500,$C242,DAILYLOG!BF$27:BF$1500),0)</f>
        <v>0</v>
      </c>
      <c r="BJ242" s="73"/>
      <c r="BK242" s="73"/>
      <c r="BL242" s="73">
        <f>IFERROR($E242*SUMIF(DAILYLOG!BH$27:BH$1500,$C242,DAILYLOG!BI$27:BI$1500),0)</f>
        <v>0</v>
      </c>
      <c r="BM242" s="73"/>
      <c r="BN242" s="73"/>
      <c r="BO242" s="73">
        <f>IFERROR($E242*SUMIF(DAILYLOG!BK$27:BK$1500,$C242,DAILYLOG!BL$27:BL$1500),0)</f>
        <v>0</v>
      </c>
      <c r="BP242" s="73"/>
      <c r="BQ242" s="73"/>
      <c r="BR242" s="73">
        <f>IFERROR($E242*SUMIF(DAILYLOG!BN$27:BN$1500,$C242,DAILYLOG!BO$27:BO$1500),0)</f>
        <v>0</v>
      </c>
      <c r="BS242" s="73"/>
      <c r="BT242" s="73"/>
      <c r="BU242" s="73">
        <f>IFERROR($E242*SUMIF(DAILYLOG!BQ$27:BQ$1500,$C242,DAILYLOG!BR$27:BR$1500),0)</f>
        <v>0</v>
      </c>
      <c r="BV242" s="73"/>
      <c r="BW242" s="73"/>
      <c r="BX242" s="73">
        <f>IFERROR($E242*SUMIF(DAILYLOG!BT$27:BT$1500,$C242,DAILYLOG!BU$27:BU$1500),0)</f>
        <v>0</v>
      </c>
      <c r="BY242" s="73"/>
      <c r="BZ242" s="73"/>
      <c r="CA242" s="73">
        <f>IFERROR($E242*SUMIF(DAILYLOG!BW$27:BW$1500,$C242,DAILYLOG!BX$27:BX$1500),0)</f>
        <v>0</v>
      </c>
      <c r="CB242" s="73"/>
      <c r="CC242" s="73"/>
      <c r="CD242" s="73">
        <f>IFERROR($E242*SUMIF(DAILYLOG!BZ$27:BZ$1500,$C242,DAILYLOG!CA$27:CA$1500),0)</f>
        <v>0</v>
      </c>
      <c r="CE242" s="73"/>
      <c r="CF242" s="73"/>
      <c r="CG242" s="73">
        <f>IFERROR($E242*SUMIF(DAILYLOG!CC$27:CC$1500,$C242,DAILYLOG!CD$27:CD$1500),0)</f>
        <v>0</v>
      </c>
      <c r="CH242" s="73"/>
      <c r="CI242" s="73"/>
      <c r="CJ242" s="73">
        <f>IFERROR($E242*SUMIF(DAILYLOG!CF$27:CF$1500,$C242,DAILYLOG!CG$27:CG$1500),0)</f>
        <v>0</v>
      </c>
      <c r="CK242" s="73"/>
      <c r="CL242" s="73"/>
      <c r="CM242" s="73">
        <f>IFERROR($E242*SUMIF(DAILYLOG!CI$27:CI$1500,$C242,DAILYLOG!CJ$27:CJ$1500),0)</f>
        <v>0</v>
      </c>
      <c r="CN242" s="73"/>
      <c r="CO242" s="73"/>
      <c r="CP242" s="73">
        <f>IFERROR($E242*SUMIF(DAILYLOG!CL$27:CL$1500,$C242,DAILYLOG!CM$27:CM$1500),0)</f>
        <v>0</v>
      </c>
      <c r="CQ242" s="73"/>
      <c r="CR242" s="73"/>
      <c r="CS242" s="73">
        <f>IFERROR($E242*SUMIF(DAILYLOG!CO$27:CO$1500,$C242,DAILYLOG!CP$27:CP$1500),0)</f>
        <v>0</v>
      </c>
      <c r="CT242" s="14"/>
    </row>
    <row r="243" spans="2:98" ht="13.5" customHeight="1" outlineLevel="1" collapsed="1">
      <c r="B243" s="13"/>
      <c r="C243" s="47" t="s">
        <v>9</v>
      </c>
      <c r="D243" s="48" t="s">
        <v>7</v>
      </c>
      <c r="E243" s="64">
        <v>1</v>
      </c>
      <c r="F243" s="49">
        <f>IFERROR(SUM(G243:CS243),0)</f>
        <v>0</v>
      </c>
      <c r="G243" s="49">
        <f>IFERROR(SUBTOTAL(9,G244:G256),0)</f>
        <v>0</v>
      </c>
      <c r="H243" s="49"/>
      <c r="I243" s="49"/>
      <c r="J243" s="49">
        <f>IFERROR(SUBTOTAL(9,J244:J256),0)</f>
        <v>0</v>
      </c>
      <c r="K243" s="49"/>
      <c r="L243" s="49"/>
      <c r="M243" s="49">
        <f>IFERROR(SUBTOTAL(9,M244:M256),0)</f>
        <v>0</v>
      </c>
      <c r="N243" s="49"/>
      <c r="O243" s="49"/>
      <c r="P243" s="49">
        <f>IFERROR(SUBTOTAL(9,P244:P256),0)</f>
        <v>0</v>
      </c>
      <c r="Q243" s="49"/>
      <c r="R243" s="49"/>
      <c r="S243" s="49">
        <f>IFERROR(SUBTOTAL(9,S244:S256),0)</f>
        <v>0</v>
      </c>
      <c r="T243" s="49"/>
      <c r="U243" s="49"/>
      <c r="V243" s="49">
        <f>IFERROR(SUBTOTAL(9,V244:V256),0)</f>
        <v>0</v>
      </c>
      <c r="W243" s="49"/>
      <c r="X243" s="49"/>
      <c r="Y243" s="49">
        <f>IFERROR(SUBTOTAL(9,Y244:Y256),0)</f>
        <v>0</v>
      </c>
      <c r="Z243" s="49"/>
      <c r="AA243" s="49"/>
      <c r="AB243" s="49">
        <f>IFERROR(SUBTOTAL(9,AB244:AB256),0)</f>
        <v>0</v>
      </c>
      <c r="AC243" s="49"/>
      <c r="AD243" s="49"/>
      <c r="AE243" s="49">
        <f>IFERROR(SUBTOTAL(9,AE244:AE256),0)</f>
        <v>0</v>
      </c>
      <c r="AF243" s="49"/>
      <c r="AG243" s="49"/>
      <c r="AH243" s="49">
        <f>IFERROR(SUBTOTAL(9,AH244:AH256),0)</f>
        <v>0</v>
      </c>
      <c r="AI243" s="49"/>
      <c r="AJ243" s="49"/>
      <c r="AK243" s="49">
        <f>IFERROR(SUBTOTAL(9,AK244:AK256),0)</f>
        <v>0</v>
      </c>
      <c r="AL243" s="49"/>
      <c r="AM243" s="49"/>
      <c r="AN243" s="49">
        <f>IFERROR(SUBTOTAL(9,AN244:AN256),0)</f>
        <v>0</v>
      </c>
      <c r="AO243" s="49"/>
      <c r="AP243" s="49"/>
      <c r="AQ243" s="49">
        <f>IFERROR(SUBTOTAL(9,AQ244:AQ256),0)</f>
        <v>0</v>
      </c>
      <c r="AR243" s="49"/>
      <c r="AS243" s="49"/>
      <c r="AT243" s="49">
        <f>IFERROR(SUBTOTAL(9,AT244:AT256),0)</f>
        <v>0</v>
      </c>
      <c r="AU243" s="49"/>
      <c r="AV243" s="49"/>
      <c r="AW243" s="49">
        <f>IFERROR(SUBTOTAL(9,AW244:AW256),0)</f>
        <v>0</v>
      </c>
      <c r="AX243" s="49"/>
      <c r="AY243" s="49"/>
      <c r="AZ243" s="49">
        <f>IFERROR(SUBTOTAL(9,AZ244:AZ256),0)</f>
        <v>0</v>
      </c>
      <c r="BA243" s="49"/>
      <c r="BB243" s="49"/>
      <c r="BC243" s="49">
        <f>IFERROR(SUBTOTAL(9,BC244:BC256),0)</f>
        <v>0</v>
      </c>
      <c r="BD243" s="49"/>
      <c r="BE243" s="49"/>
      <c r="BF243" s="49">
        <f>IFERROR(SUBTOTAL(9,BF244:BF256),0)</f>
        <v>0</v>
      </c>
      <c r="BG243" s="49"/>
      <c r="BH243" s="49"/>
      <c r="BI243" s="49">
        <f>IFERROR(SUBTOTAL(9,BI244:BI256),0)</f>
        <v>0</v>
      </c>
      <c r="BJ243" s="49"/>
      <c r="BK243" s="49"/>
      <c r="BL243" s="49">
        <f>IFERROR(SUBTOTAL(9,BL244:BL256),0)</f>
        <v>0</v>
      </c>
      <c r="BM243" s="49"/>
      <c r="BN243" s="49"/>
      <c r="BO243" s="49">
        <f>IFERROR(SUBTOTAL(9,BO244:BO256),0)</f>
        <v>0</v>
      </c>
      <c r="BP243" s="49"/>
      <c r="BQ243" s="49"/>
      <c r="BR243" s="49">
        <f>IFERROR(SUBTOTAL(9,BR244:BR256),0)</f>
        <v>0</v>
      </c>
      <c r="BS243" s="49"/>
      <c r="BT243" s="49"/>
      <c r="BU243" s="49">
        <f>IFERROR(SUBTOTAL(9,BU244:BU256),0)</f>
        <v>0</v>
      </c>
      <c r="BV243" s="49"/>
      <c r="BW243" s="49"/>
      <c r="BX243" s="49">
        <f>IFERROR(SUBTOTAL(9,BX244:BX256),0)</f>
        <v>0</v>
      </c>
      <c r="BY243" s="49"/>
      <c r="BZ243" s="49"/>
      <c r="CA243" s="49">
        <f>IFERROR(SUBTOTAL(9,CA244:CA256),0)</f>
        <v>0</v>
      </c>
      <c r="CB243" s="49"/>
      <c r="CC243" s="49"/>
      <c r="CD243" s="49">
        <f>IFERROR(SUBTOTAL(9,CD244:CD256),0)</f>
        <v>0</v>
      </c>
      <c r="CE243" s="49"/>
      <c r="CF243" s="49"/>
      <c r="CG243" s="49">
        <f>IFERROR(SUBTOTAL(9,CG244:CG256),0)</f>
        <v>0</v>
      </c>
      <c r="CH243" s="49"/>
      <c r="CI243" s="49"/>
      <c r="CJ243" s="49">
        <f>IFERROR(SUBTOTAL(9,CJ244:CJ256),0)</f>
        <v>0</v>
      </c>
      <c r="CK243" s="49"/>
      <c r="CL243" s="49"/>
      <c r="CM243" s="49">
        <f>IFERROR(SUBTOTAL(9,CM244:CM256),0)</f>
        <v>0</v>
      </c>
      <c r="CN243" s="49"/>
      <c r="CO243" s="49"/>
      <c r="CP243" s="49">
        <f>IFERROR(SUBTOTAL(9,CP244:CP256),0)</f>
        <v>0</v>
      </c>
      <c r="CQ243" s="49"/>
      <c r="CR243" s="49"/>
      <c r="CS243" s="49">
        <f>IFERROR(SUBTOTAL(9,CS244:CS256),0)</f>
        <v>0</v>
      </c>
      <c r="CT243" s="14"/>
    </row>
    <row r="244" spans="2:98" ht="13.5" hidden="1" customHeight="1" outlineLevel="2">
      <c r="B244" s="13"/>
      <c r="C244" s="144" t="s">
        <v>649</v>
      </c>
      <c r="D244" s="28" t="s">
        <v>7</v>
      </c>
      <c r="E244" s="65">
        <v>1</v>
      </c>
      <c r="F244" s="46">
        <f t="shared" ref="F244:F262" si="25">IFERROR(SUM(G244:CS244),0)</f>
        <v>0</v>
      </c>
      <c r="G244" s="73">
        <f>IFERROR($E244*SUMIF(DAILYLOG!C$27:C$1500,$C244,DAILYLOG!D$27:D$1500),0)</f>
        <v>0</v>
      </c>
      <c r="H244" s="73"/>
      <c r="I244" s="73"/>
      <c r="J244" s="73">
        <f>IFERROR($E244*SUMIF(DAILYLOG!F$27:F$1500,$C244,DAILYLOG!G$27:G$1500),0)</f>
        <v>0</v>
      </c>
      <c r="K244" s="73"/>
      <c r="L244" s="73"/>
      <c r="M244" s="73">
        <f>IFERROR($E244*SUMIF(DAILYLOG!I$27:I$1500,$C244,DAILYLOG!J$27:J$1500),0)</f>
        <v>0</v>
      </c>
      <c r="N244" s="73"/>
      <c r="O244" s="73"/>
      <c r="P244" s="73">
        <f>IFERROR($E244*SUMIF(DAILYLOG!L$27:L$1500,$C244,DAILYLOG!M$27:M$1500),0)</f>
        <v>0</v>
      </c>
      <c r="Q244" s="73"/>
      <c r="R244" s="73"/>
      <c r="S244" s="73">
        <f>IFERROR($E244*SUMIF(DAILYLOG!O$27:O$1500,$C244,DAILYLOG!P$27:P$1500),0)</f>
        <v>0</v>
      </c>
      <c r="T244" s="73"/>
      <c r="U244" s="73"/>
      <c r="V244" s="73">
        <f>IFERROR($E244*SUMIF(DAILYLOG!R$27:R$1500,$C244,DAILYLOG!S$27:S$1500),0)</f>
        <v>0</v>
      </c>
      <c r="W244" s="73"/>
      <c r="X244" s="73"/>
      <c r="Y244" s="73">
        <f>IFERROR($E244*SUMIF(DAILYLOG!U$27:U$1500,$C244,DAILYLOG!V$27:V$1500),0)</f>
        <v>0</v>
      </c>
      <c r="Z244" s="73"/>
      <c r="AA244" s="73"/>
      <c r="AB244" s="73">
        <f>IFERROR($E244*SUMIF(DAILYLOG!X$27:X$1500,$C244,DAILYLOG!Y$27:Y$1500),0)</f>
        <v>0</v>
      </c>
      <c r="AC244" s="73"/>
      <c r="AD244" s="73"/>
      <c r="AE244" s="73">
        <f>IFERROR($E244*SUMIF(DAILYLOG!AA$27:AA$1500,$C244,DAILYLOG!AB$27:AB$1500),0)</f>
        <v>0</v>
      </c>
      <c r="AF244" s="73"/>
      <c r="AG244" s="73"/>
      <c r="AH244" s="73">
        <f>IFERROR($E244*SUMIF(DAILYLOG!AD$27:AD$1500,$C244,DAILYLOG!AE$27:AE$1500),0)</f>
        <v>0</v>
      </c>
      <c r="AI244" s="73"/>
      <c r="AJ244" s="73"/>
      <c r="AK244" s="73">
        <f>IFERROR($E244*SUMIF(DAILYLOG!AG$27:AG$1500,$C244,DAILYLOG!AH$27:AH$1500),0)</f>
        <v>0</v>
      </c>
      <c r="AL244" s="73"/>
      <c r="AM244" s="73"/>
      <c r="AN244" s="73">
        <f>IFERROR($E244*SUMIF(DAILYLOG!AJ$27:AJ$1500,$C244,DAILYLOG!AK$27:AK$1500),0)</f>
        <v>0</v>
      </c>
      <c r="AO244" s="73"/>
      <c r="AP244" s="73"/>
      <c r="AQ244" s="73">
        <f>IFERROR($E244*SUMIF(DAILYLOG!AM$27:AM$1500,$C244,DAILYLOG!AN$27:AN$1500),0)</f>
        <v>0</v>
      </c>
      <c r="AR244" s="73"/>
      <c r="AS244" s="73"/>
      <c r="AT244" s="73">
        <f>IFERROR($E244*SUMIF(DAILYLOG!AP$27:AP$1500,$C244,DAILYLOG!AQ$27:AQ$1500),0)</f>
        <v>0</v>
      </c>
      <c r="AU244" s="73"/>
      <c r="AV244" s="73"/>
      <c r="AW244" s="73">
        <f>IFERROR($E244*SUMIF(DAILYLOG!AS$27:AS$1500,$C244,DAILYLOG!AT$27:AT$1500),0)</f>
        <v>0</v>
      </c>
      <c r="AX244" s="73"/>
      <c r="AY244" s="73"/>
      <c r="AZ244" s="73">
        <f>IFERROR($E244*SUMIF(DAILYLOG!AV$27:AV$1500,$C244,DAILYLOG!AW$27:AW$1500),0)</f>
        <v>0</v>
      </c>
      <c r="BA244" s="73"/>
      <c r="BB244" s="73"/>
      <c r="BC244" s="73">
        <f>IFERROR($E244*SUMIF(DAILYLOG!AY$27:AY$1500,$C244,DAILYLOG!AZ$27:AZ$1500),0)</f>
        <v>0</v>
      </c>
      <c r="BD244" s="73"/>
      <c r="BE244" s="73"/>
      <c r="BF244" s="73">
        <f>IFERROR($E244*SUMIF(DAILYLOG!BB$27:BB$1500,$C244,DAILYLOG!BC$27:BC$1500),0)</f>
        <v>0</v>
      </c>
      <c r="BG244" s="73"/>
      <c r="BH244" s="73"/>
      <c r="BI244" s="73">
        <f>IFERROR($E244*SUMIF(DAILYLOG!BE$27:BE$1500,$C244,DAILYLOG!BF$27:BF$1500),0)</f>
        <v>0</v>
      </c>
      <c r="BJ244" s="73"/>
      <c r="BK244" s="73"/>
      <c r="BL244" s="73">
        <f>IFERROR($E244*SUMIF(DAILYLOG!BH$27:BH$1500,$C244,DAILYLOG!BI$27:BI$1500),0)</f>
        <v>0</v>
      </c>
      <c r="BM244" s="73"/>
      <c r="BN244" s="73"/>
      <c r="BO244" s="73">
        <f>IFERROR($E244*SUMIF(DAILYLOG!BK$27:BK$1500,$C244,DAILYLOG!BL$27:BL$1500),0)</f>
        <v>0</v>
      </c>
      <c r="BP244" s="73"/>
      <c r="BQ244" s="73"/>
      <c r="BR244" s="73">
        <f>IFERROR($E244*SUMIF(DAILYLOG!BN$27:BN$1500,$C244,DAILYLOG!BO$27:BO$1500),0)</f>
        <v>0</v>
      </c>
      <c r="BS244" s="73"/>
      <c r="BT244" s="73"/>
      <c r="BU244" s="73">
        <f>IFERROR($E244*SUMIF(DAILYLOG!BQ$27:BQ$1500,$C244,DAILYLOG!BR$27:BR$1500),0)</f>
        <v>0</v>
      </c>
      <c r="BV244" s="73"/>
      <c r="BW244" s="73"/>
      <c r="BX244" s="73">
        <f>IFERROR($E244*SUMIF(DAILYLOG!BT$27:BT$1500,$C244,DAILYLOG!BU$27:BU$1500),0)</f>
        <v>0</v>
      </c>
      <c r="BY244" s="73"/>
      <c r="BZ244" s="73"/>
      <c r="CA244" s="73">
        <f>IFERROR($E244*SUMIF(DAILYLOG!BW$27:BW$1500,$C244,DAILYLOG!BX$27:BX$1500),0)</f>
        <v>0</v>
      </c>
      <c r="CB244" s="73"/>
      <c r="CC244" s="73"/>
      <c r="CD244" s="73">
        <f>IFERROR($E244*SUMIF(DAILYLOG!BZ$27:BZ$1500,$C244,DAILYLOG!CA$27:CA$1500),0)</f>
        <v>0</v>
      </c>
      <c r="CE244" s="73"/>
      <c r="CF244" s="73"/>
      <c r="CG244" s="73">
        <f>IFERROR($E244*SUMIF(DAILYLOG!CC$27:CC$1500,$C244,DAILYLOG!CD$27:CD$1500),0)</f>
        <v>0</v>
      </c>
      <c r="CH244" s="73"/>
      <c r="CI244" s="73"/>
      <c r="CJ244" s="73">
        <f>IFERROR($E244*SUMIF(DAILYLOG!CF$27:CF$1500,$C244,DAILYLOG!CG$27:CG$1500),0)</f>
        <v>0</v>
      </c>
      <c r="CK244" s="73"/>
      <c r="CL244" s="73"/>
      <c r="CM244" s="73">
        <f>IFERROR($E244*SUMIF(DAILYLOG!CI$27:CI$1500,$C244,DAILYLOG!CJ$27:CJ$1500),0)</f>
        <v>0</v>
      </c>
      <c r="CN244" s="73"/>
      <c r="CO244" s="73"/>
      <c r="CP244" s="73">
        <f>IFERROR($E244*SUMIF(DAILYLOG!CL$27:CL$1500,$C244,DAILYLOG!CM$27:CM$1500),0)</f>
        <v>0</v>
      </c>
      <c r="CQ244" s="73"/>
      <c r="CR244" s="73"/>
      <c r="CS244" s="73">
        <f>IFERROR($E244*SUMIF(DAILYLOG!CO$27:CO$1500,$C244,DAILYLOG!CP$27:CP$1500),0)</f>
        <v>0</v>
      </c>
      <c r="CT244" s="14"/>
    </row>
    <row r="245" spans="2:98" ht="13.5" hidden="1" customHeight="1" outlineLevel="2">
      <c r="B245" s="13"/>
      <c r="C245" s="144" t="s">
        <v>556</v>
      </c>
      <c r="D245" s="28" t="s">
        <v>7</v>
      </c>
      <c r="E245" s="65">
        <v>1</v>
      </c>
      <c r="F245" s="46">
        <f t="shared" ref="F245:F250" si="26">IFERROR(SUM(G245:CS245),0)</f>
        <v>0</v>
      </c>
      <c r="G245" s="73">
        <f>IFERROR($E245*SUMIF(DAILYLOG!C$27:C$1500,$C245,DAILYLOG!D$27:D$1500),0)</f>
        <v>0</v>
      </c>
      <c r="H245" s="73"/>
      <c r="I245" s="73"/>
      <c r="J245" s="73">
        <f>IFERROR($E245*SUMIF(DAILYLOG!F$27:F$1500,$C245,DAILYLOG!G$27:G$1500),0)</f>
        <v>0</v>
      </c>
      <c r="K245" s="73"/>
      <c r="L245" s="73"/>
      <c r="M245" s="73">
        <f>IFERROR($E245*SUMIF(DAILYLOG!I$27:I$1500,$C245,DAILYLOG!J$27:J$1500),0)</f>
        <v>0</v>
      </c>
      <c r="N245" s="73"/>
      <c r="O245" s="73"/>
      <c r="P245" s="73">
        <f>IFERROR($E245*SUMIF(DAILYLOG!L$27:L$1500,$C245,DAILYLOG!M$27:M$1500),0)</f>
        <v>0</v>
      </c>
      <c r="Q245" s="73"/>
      <c r="R245" s="73"/>
      <c r="S245" s="73">
        <f>IFERROR($E245*SUMIF(DAILYLOG!O$27:O$1500,$C245,DAILYLOG!P$27:P$1500),0)</f>
        <v>0</v>
      </c>
      <c r="T245" s="73"/>
      <c r="U245" s="73"/>
      <c r="V245" s="73">
        <f>IFERROR($E245*SUMIF(DAILYLOG!R$27:R$1500,$C245,DAILYLOG!S$27:S$1500),0)</f>
        <v>0</v>
      </c>
      <c r="W245" s="73"/>
      <c r="X245" s="73"/>
      <c r="Y245" s="73">
        <f>IFERROR($E245*SUMIF(DAILYLOG!U$27:U$1500,$C245,DAILYLOG!V$27:V$1500),0)</f>
        <v>0</v>
      </c>
      <c r="Z245" s="73"/>
      <c r="AA245" s="73"/>
      <c r="AB245" s="73">
        <f>IFERROR($E245*SUMIF(DAILYLOG!X$27:X$1500,$C245,DAILYLOG!Y$27:Y$1500),0)</f>
        <v>0</v>
      </c>
      <c r="AC245" s="73"/>
      <c r="AD245" s="73"/>
      <c r="AE245" s="73">
        <f>IFERROR($E245*SUMIF(DAILYLOG!AA$27:AA$1500,$C245,DAILYLOG!AB$27:AB$1500),0)</f>
        <v>0</v>
      </c>
      <c r="AF245" s="73"/>
      <c r="AG245" s="73"/>
      <c r="AH245" s="73">
        <f>IFERROR($E245*SUMIF(DAILYLOG!AD$27:AD$1500,$C245,DAILYLOG!AE$27:AE$1500),0)</f>
        <v>0</v>
      </c>
      <c r="AI245" s="73"/>
      <c r="AJ245" s="73"/>
      <c r="AK245" s="73">
        <f>IFERROR($E245*SUMIF(DAILYLOG!AG$27:AG$1500,$C245,DAILYLOG!AH$27:AH$1500),0)</f>
        <v>0</v>
      </c>
      <c r="AL245" s="73"/>
      <c r="AM245" s="73"/>
      <c r="AN245" s="73">
        <f>IFERROR($E245*SUMIF(DAILYLOG!AJ$27:AJ$1500,$C245,DAILYLOG!AK$27:AK$1500),0)</f>
        <v>0</v>
      </c>
      <c r="AO245" s="73"/>
      <c r="AP245" s="73"/>
      <c r="AQ245" s="73">
        <f>IFERROR($E245*SUMIF(DAILYLOG!AM$27:AM$1500,$C245,DAILYLOG!AN$27:AN$1500),0)</f>
        <v>0</v>
      </c>
      <c r="AR245" s="73"/>
      <c r="AS245" s="73"/>
      <c r="AT245" s="73">
        <f>IFERROR($E245*SUMIF(DAILYLOG!AP$27:AP$1500,$C245,DAILYLOG!AQ$27:AQ$1500),0)</f>
        <v>0</v>
      </c>
      <c r="AU245" s="73"/>
      <c r="AV245" s="73"/>
      <c r="AW245" s="73">
        <f>IFERROR($E245*SUMIF(DAILYLOG!AS$27:AS$1500,$C245,DAILYLOG!AT$27:AT$1500),0)</f>
        <v>0</v>
      </c>
      <c r="AX245" s="73"/>
      <c r="AY245" s="73"/>
      <c r="AZ245" s="73">
        <f>IFERROR($E245*SUMIF(DAILYLOG!AV$27:AV$1500,$C245,DAILYLOG!AW$27:AW$1500),0)</f>
        <v>0</v>
      </c>
      <c r="BA245" s="73"/>
      <c r="BB245" s="73"/>
      <c r="BC245" s="73">
        <f>IFERROR($E245*SUMIF(DAILYLOG!AY$27:AY$1500,$C245,DAILYLOG!AZ$27:AZ$1500),0)</f>
        <v>0</v>
      </c>
      <c r="BD245" s="73"/>
      <c r="BE245" s="73"/>
      <c r="BF245" s="73">
        <f>IFERROR($E245*SUMIF(DAILYLOG!BB$27:BB$1500,$C245,DAILYLOG!BC$27:BC$1500),0)</f>
        <v>0</v>
      </c>
      <c r="BG245" s="73"/>
      <c r="BH245" s="73"/>
      <c r="BI245" s="73">
        <f>IFERROR($E245*SUMIF(DAILYLOG!BE$27:BE$1500,$C245,DAILYLOG!BF$27:BF$1500),0)</f>
        <v>0</v>
      </c>
      <c r="BJ245" s="73"/>
      <c r="BK245" s="73"/>
      <c r="BL245" s="73">
        <f>IFERROR($E245*SUMIF(DAILYLOG!BH$27:BH$1500,$C245,DAILYLOG!BI$27:BI$1500),0)</f>
        <v>0</v>
      </c>
      <c r="BM245" s="73"/>
      <c r="BN245" s="73"/>
      <c r="BO245" s="73">
        <f>IFERROR($E245*SUMIF(DAILYLOG!BK$27:BK$1500,$C245,DAILYLOG!BL$27:BL$1500),0)</f>
        <v>0</v>
      </c>
      <c r="BP245" s="73"/>
      <c r="BQ245" s="73"/>
      <c r="BR245" s="73">
        <f>IFERROR($E245*SUMIF(DAILYLOG!BN$27:BN$1500,$C245,DAILYLOG!BO$27:BO$1500),0)</f>
        <v>0</v>
      </c>
      <c r="BS245" s="73"/>
      <c r="BT245" s="73"/>
      <c r="BU245" s="73">
        <f>IFERROR($E245*SUMIF(DAILYLOG!BQ$27:BQ$1500,$C245,DAILYLOG!BR$27:BR$1500),0)</f>
        <v>0</v>
      </c>
      <c r="BV245" s="73"/>
      <c r="BW245" s="73"/>
      <c r="BX245" s="73">
        <f>IFERROR($E245*SUMIF(DAILYLOG!BT$27:BT$1500,$C245,DAILYLOG!BU$27:BU$1500),0)</f>
        <v>0</v>
      </c>
      <c r="BY245" s="73"/>
      <c r="BZ245" s="73"/>
      <c r="CA245" s="73">
        <f>IFERROR($E245*SUMIF(DAILYLOG!BW$27:BW$1500,$C245,DAILYLOG!BX$27:BX$1500),0)</f>
        <v>0</v>
      </c>
      <c r="CB245" s="73"/>
      <c r="CC245" s="73"/>
      <c r="CD245" s="73">
        <f>IFERROR($E245*SUMIF(DAILYLOG!BZ$27:BZ$1500,$C245,DAILYLOG!CA$27:CA$1500),0)</f>
        <v>0</v>
      </c>
      <c r="CE245" s="73"/>
      <c r="CF245" s="73"/>
      <c r="CG245" s="73">
        <f>IFERROR($E245*SUMIF(DAILYLOG!CC$27:CC$1500,$C245,DAILYLOG!CD$27:CD$1500),0)</f>
        <v>0</v>
      </c>
      <c r="CH245" s="73"/>
      <c r="CI245" s="73"/>
      <c r="CJ245" s="73">
        <f>IFERROR($E245*SUMIF(DAILYLOG!CF$27:CF$1500,$C245,DAILYLOG!CG$27:CG$1500),0)</f>
        <v>0</v>
      </c>
      <c r="CK245" s="73"/>
      <c r="CL245" s="73"/>
      <c r="CM245" s="73">
        <f>IFERROR($E245*SUMIF(DAILYLOG!CI$27:CI$1500,$C245,DAILYLOG!CJ$27:CJ$1500),0)</f>
        <v>0</v>
      </c>
      <c r="CN245" s="73"/>
      <c r="CO245" s="73"/>
      <c r="CP245" s="73">
        <f>IFERROR($E245*SUMIF(DAILYLOG!CL$27:CL$1500,$C245,DAILYLOG!CM$27:CM$1500),0)</f>
        <v>0</v>
      </c>
      <c r="CQ245" s="73"/>
      <c r="CR245" s="73"/>
      <c r="CS245" s="73">
        <f>IFERROR($E245*SUMIF(DAILYLOG!CO$27:CO$1500,$C245,DAILYLOG!CP$27:CP$1500),0)</f>
        <v>0</v>
      </c>
      <c r="CT245" s="14"/>
    </row>
    <row r="246" spans="2:98" ht="13.5" hidden="1" customHeight="1" outlineLevel="2">
      <c r="B246" s="13"/>
      <c r="C246" s="144" t="s">
        <v>635</v>
      </c>
      <c r="D246" s="28" t="s">
        <v>7</v>
      </c>
      <c r="E246" s="65">
        <v>1</v>
      </c>
      <c r="F246" s="46">
        <f t="shared" si="26"/>
        <v>0</v>
      </c>
      <c r="G246" s="73">
        <f>IFERROR($E246*SUMIF(DAILYLOG!C$27:C$1500,$C246,DAILYLOG!D$27:D$1500),0)</f>
        <v>0</v>
      </c>
      <c r="H246" s="73"/>
      <c r="I246" s="73"/>
      <c r="J246" s="73">
        <f>IFERROR($E246*SUMIF(DAILYLOG!F$27:F$1500,$C246,DAILYLOG!G$27:G$1500),0)</f>
        <v>0</v>
      </c>
      <c r="K246" s="73"/>
      <c r="L246" s="73"/>
      <c r="M246" s="73">
        <f>IFERROR($E246*SUMIF(DAILYLOG!I$27:I$1500,$C246,DAILYLOG!J$27:J$1500),0)</f>
        <v>0</v>
      </c>
      <c r="N246" s="73"/>
      <c r="O246" s="73"/>
      <c r="P246" s="73">
        <f>IFERROR($E246*SUMIF(DAILYLOG!L$27:L$1500,$C246,DAILYLOG!M$27:M$1500),0)</f>
        <v>0</v>
      </c>
      <c r="Q246" s="73"/>
      <c r="R246" s="73"/>
      <c r="S246" s="73">
        <f>IFERROR($E246*SUMIF(DAILYLOG!O$27:O$1500,$C246,DAILYLOG!P$27:P$1500),0)</f>
        <v>0</v>
      </c>
      <c r="T246" s="73"/>
      <c r="U246" s="73"/>
      <c r="V246" s="73">
        <f>IFERROR($E246*SUMIF(DAILYLOG!R$27:R$1500,$C246,DAILYLOG!S$27:S$1500),0)</f>
        <v>0</v>
      </c>
      <c r="W246" s="73"/>
      <c r="X246" s="73"/>
      <c r="Y246" s="73">
        <f>IFERROR($E246*SUMIF(DAILYLOG!U$27:U$1500,$C246,DAILYLOG!V$27:V$1500),0)</f>
        <v>0</v>
      </c>
      <c r="Z246" s="73"/>
      <c r="AA246" s="73"/>
      <c r="AB246" s="73">
        <f>IFERROR($E246*SUMIF(DAILYLOG!X$27:X$1500,$C246,DAILYLOG!Y$27:Y$1500),0)</f>
        <v>0</v>
      </c>
      <c r="AC246" s="73"/>
      <c r="AD246" s="73"/>
      <c r="AE246" s="73">
        <f>IFERROR($E246*SUMIF(DAILYLOG!AA$27:AA$1500,$C246,DAILYLOG!AB$27:AB$1500),0)</f>
        <v>0</v>
      </c>
      <c r="AF246" s="73"/>
      <c r="AG246" s="73"/>
      <c r="AH246" s="73">
        <f>IFERROR($E246*SUMIF(DAILYLOG!AD$27:AD$1500,$C246,DAILYLOG!AE$27:AE$1500),0)</f>
        <v>0</v>
      </c>
      <c r="AI246" s="73"/>
      <c r="AJ246" s="73"/>
      <c r="AK246" s="73">
        <f>IFERROR($E246*SUMIF(DAILYLOG!AG$27:AG$1500,$C246,DAILYLOG!AH$27:AH$1500),0)</f>
        <v>0</v>
      </c>
      <c r="AL246" s="73"/>
      <c r="AM246" s="73"/>
      <c r="AN246" s="73">
        <f>IFERROR($E246*SUMIF(DAILYLOG!AJ$27:AJ$1500,$C246,DAILYLOG!AK$27:AK$1500),0)</f>
        <v>0</v>
      </c>
      <c r="AO246" s="73"/>
      <c r="AP246" s="73"/>
      <c r="AQ246" s="73">
        <f>IFERROR($E246*SUMIF(DAILYLOG!AM$27:AM$1500,$C246,DAILYLOG!AN$27:AN$1500),0)</f>
        <v>0</v>
      </c>
      <c r="AR246" s="73"/>
      <c r="AS246" s="73"/>
      <c r="AT246" s="73">
        <f>IFERROR($E246*SUMIF(DAILYLOG!AP$27:AP$1500,$C246,DAILYLOG!AQ$27:AQ$1500),0)</f>
        <v>0</v>
      </c>
      <c r="AU246" s="73"/>
      <c r="AV246" s="73"/>
      <c r="AW246" s="73">
        <f>IFERROR($E246*SUMIF(DAILYLOG!AS$27:AS$1500,$C246,DAILYLOG!AT$27:AT$1500),0)</f>
        <v>0</v>
      </c>
      <c r="AX246" s="73"/>
      <c r="AY246" s="73"/>
      <c r="AZ246" s="73">
        <f>IFERROR($E246*SUMIF(DAILYLOG!AV$27:AV$1500,$C246,DAILYLOG!AW$27:AW$1500),0)</f>
        <v>0</v>
      </c>
      <c r="BA246" s="73"/>
      <c r="BB246" s="73"/>
      <c r="BC246" s="73">
        <f>IFERROR($E246*SUMIF(DAILYLOG!AY$27:AY$1500,$C246,DAILYLOG!AZ$27:AZ$1500),0)</f>
        <v>0</v>
      </c>
      <c r="BD246" s="73"/>
      <c r="BE246" s="73"/>
      <c r="BF246" s="73">
        <f>IFERROR($E246*SUMIF(DAILYLOG!BB$27:BB$1500,$C246,DAILYLOG!BC$27:BC$1500),0)</f>
        <v>0</v>
      </c>
      <c r="BG246" s="73"/>
      <c r="BH246" s="73"/>
      <c r="BI246" s="73">
        <f>IFERROR($E246*SUMIF(DAILYLOG!BE$27:BE$1500,$C246,DAILYLOG!BF$27:BF$1500),0)</f>
        <v>0</v>
      </c>
      <c r="BJ246" s="73"/>
      <c r="BK246" s="73"/>
      <c r="BL246" s="73">
        <f>IFERROR($E246*SUMIF(DAILYLOG!BH$27:BH$1500,$C246,DAILYLOG!BI$27:BI$1500),0)</f>
        <v>0</v>
      </c>
      <c r="BM246" s="73"/>
      <c r="BN246" s="73"/>
      <c r="BO246" s="73">
        <f>IFERROR($E246*SUMIF(DAILYLOG!BK$27:BK$1500,$C246,DAILYLOG!BL$27:BL$1500),0)</f>
        <v>0</v>
      </c>
      <c r="BP246" s="73"/>
      <c r="BQ246" s="73"/>
      <c r="BR246" s="73">
        <f>IFERROR($E246*SUMIF(DAILYLOG!BN$27:BN$1500,$C246,DAILYLOG!BO$27:BO$1500),0)</f>
        <v>0</v>
      </c>
      <c r="BS246" s="73"/>
      <c r="BT246" s="73"/>
      <c r="BU246" s="73">
        <f>IFERROR($E246*SUMIF(DAILYLOG!BQ$27:BQ$1500,$C246,DAILYLOG!BR$27:BR$1500),0)</f>
        <v>0</v>
      </c>
      <c r="BV246" s="73"/>
      <c r="BW246" s="73"/>
      <c r="BX246" s="73">
        <f>IFERROR($E246*SUMIF(DAILYLOG!BT$27:BT$1500,$C246,DAILYLOG!BU$27:BU$1500),0)</f>
        <v>0</v>
      </c>
      <c r="BY246" s="73"/>
      <c r="BZ246" s="73"/>
      <c r="CA246" s="73">
        <f>IFERROR($E246*SUMIF(DAILYLOG!BW$27:BW$1500,$C246,DAILYLOG!BX$27:BX$1500),0)</f>
        <v>0</v>
      </c>
      <c r="CB246" s="73"/>
      <c r="CC246" s="73"/>
      <c r="CD246" s="73">
        <f>IFERROR($E246*SUMIF(DAILYLOG!BZ$27:BZ$1500,$C246,DAILYLOG!CA$27:CA$1500),0)</f>
        <v>0</v>
      </c>
      <c r="CE246" s="73"/>
      <c r="CF246" s="73"/>
      <c r="CG246" s="73">
        <f>IFERROR($E246*SUMIF(DAILYLOG!CC$27:CC$1500,$C246,DAILYLOG!CD$27:CD$1500),0)</f>
        <v>0</v>
      </c>
      <c r="CH246" s="73"/>
      <c r="CI246" s="73"/>
      <c r="CJ246" s="73">
        <f>IFERROR($E246*SUMIF(DAILYLOG!CF$27:CF$1500,$C246,DAILYLOG!CG$27:CG$1500),0)</f>
        <v>0</v>
      </c>
      <c r="CK246" s="73"/>
      <c r="CL246" s="73"/>
      <c r="CM246" s="73">
        <f>IFERROR($E246*SUMIF(DAILYLOG!CI$27:CI$1500,$C246,DAILYLOG!CJ$27:CJ$1500),0)</f>
        <v>0</v>
      </c>
      <c r="CN246" s="73"/>
      <c r="CO246" s="73"/>
      <c r="CP246" s="73">
        <f>IFERROR($E246*SUMIF(DAILYLOG!CL$27:CL$1500,$C246,DAILYLOG!CM$27:CM$1500),0)</f>
        <v>0</v>
      </c>
      <c r="CQ246" s="73"/>
      <c r="CR246" s="73"/>
      <c r="CS246" s="73">
        <f>IFERROR($E246*SUMIF(DAILYLOG!CO$27:CO$1500,$C246,DAILYLOG!CP$27:CP$1500),0)</f>
        <v>0</v>
      </c>
      <c r="CT246" s="14"/>
    </row>
    <row r="247" spans="2:98" ht="13.5" hidden="1" customHeight="1" outlineLevel="2">
      <c r="B247" s="13"/>
      <c r="C247" s="144" t="s">
        <v>558</v>
      </c>
      <c r="D247" s="28" t="s">
        <v>7</v>
      </c>
      <c r="E247" s="65">
        <v>1</v>
      </c>
      <c r="F247" s="46">
        <f t="shared" si="26"/>
        <v>0</v>
      </c>
      <c r="G247" s="73">
        <f>IFERROR($E247*SUMIF(DAILYLOG!C$27:C$1500,$C247,DAILYLOG!D$27:D$1500),0)</f>
        <v>0</v>
      </c>
      <c r="H247" s="73"/>
      <c r="I247" s="73"/>
      <c r="J247" s="73">
        <f>IFERROR($E247*SUMIF(DAILYLOG!F$27:F$1500,$C247,DAILYLOG!G$27:G$1500),0)</f>
        <v>0</v>
      </c>
      <c r="K247" s="73"/>
      <c r="L247" s="73"/>
      <c r="M247" s="73">
        <f>IFERROR($E247*SUMIF(DAILYLOG!I$27:I$1500,$C247,DAILYLOG!J$27:J$1500),0)</f>
        <v>0</v>
      </c>
      <c r="N247" s="73"/>
      <c r="O247" s="73"/>
      <c r="P247" s="73">
        <f>IFERROR($E247*SUMIF(DAILYLOG!L$27:L$1500,$C247,DAILYLOG!M$27:M$1500),0)</f>
        <v>0</v>
      </c>
      <c r="Q247" s="73"/>
      <c r="R247" s="73"/>
      <c r="S247" s="73">
        <f>IFERROR($E247*SUMIF(DAILYLOG!O$27:O$1500,$C247,DAILYLOG!P$27:P$1500),0)</f>
        <v>0</v>
      </c>
      <c r="T247" s="73"/>
      <c r="U247" s="73"/>
      <c r="V247" s="73">
        <f>IFERROR($E247*SUMIF(DAILYLOG!R$27:R$1500,$C247,DAILYLOG!S$27:S$1500),0)</f>
        <v>0</v>
      </c>
      <c r="W247" s="73"/>
      <c r="X247" s="73"/>
      <c r="Y247" s="73">
        <f>IFERROR($E247*SUMIF(DAILYLOG!U$27:U$1500,$C247,DAILYLOG!V$27:V$1500),0)</f>
        <v>0</v>
      </c>
      <c r="Z247" s="73"/>
      <c r="AA247" s="73"/>
      <c r="AB247" s="73">
        <f>IFERROR($E247*SUMIF(DAILYLOG!X$27:X$1500,$C247,DAILYLOG!Y$27:Y$1500),0)</f>
        <v>0</v>
      </c>
      <c r="AC247" s="73"/>
      <c r="AD247" s="73"/>
      <c r="AE247" s="73">
        <f>IFERROR($E247*SUMIF(DAILYLOG!AA$27:AA$1500,$C247,DAILYLOG!AB$27:AB$1500),0)</f>
        <v>0</v>
      </c>
      <c r="AF247" s="73"/>
      <c r="AG247" s="73"/>
      <c r="AH247" s="73">
        <f>IFERROR($E247*SUMIF(DAILYLOG!AD$27:AD$1500,$C247,DAILYLOG!AE$27:AE$1500),0)</f>
        <v>0</v>
      </c>
      <c r="AI247" s="73"/>
      <c r="AJ247" s="73"/>
      <c r="AK247" s="73">
        <f>IFERROR($E247*SUMIF(DAILYLOG!AG$27:AG$1500,$C247,DAILYLOG!AH$27:AH$1500),0)</f>
        <v>0</v>
      </c>
      <c r="AL247" s="73"/>
      <c r="AM247" s="73"/>
      <c r="AN247" s="73">
        <f>IFERROR($E247*SUMIF(DAILYLOG!AJ$27:AJ$1500,$C247,DAILYLOG!AK$27:AK$1500),0)</f>
        <v>0</v>
      </c>
      <c r="AO247" s="73"/>
      <c r="AP247" s="73"/>
      <c r="AQ247" s="73">
        <f>IFERROR($E247*SUMIF(DAILYLOG!AM$27:AM$1500,$C247,DAILYLOG!AN$27:AN$1500),0)</f>
        <v>0</v>
      </c>
      <c r="AR247" s="73"/>
      <c r="AS247" s="73"/>
      <c r="AT247" s="73">
        <f>IFERROR($E247*SUMIF(DAILYLOG!AP$27:AP$1500,$C247,DAILYLOG!AQ$27:AQ$1500),0)</f>
        <v>0</v>
      </c>
      <c r="AU247" s="73"/>
      <c r="AV247" s="73"/>
      <c r="AW247" s="73">
        <f>IFERROR($E247*SUMIF(DAILYLOG!AS$27:AS$1500,$C247,DAILYLOG!AT$27:AT$1500),0)</f>
        <v>0</v>
      </c>
      <c r="AX247" s="73"/>
      <c r="AY247" s="73"/>
      <c r="AZ247" s="73">
        <f>IFERROR($E247*SUMIF(DAILYLOG!AV$27:AV$1500,$C247,DAILYLOG!AW$27:AW$1500),0)</f>
        <v>0</v>
      </c>
      <c r="BA247" s="73"/>
      <c r="BB247" s="73"/>
      <c r="BC247" s="73">
        <f>IFERROR($E247*SUMIF(DAILYLOG!AY$27:AY$1500,$C247,DAILYLOG!AZ$27:AZ$1500),0)</f>
        <v>0</v>
      </c>
      <c r="BD247" s="73"/>
      <c r="BE247" s="73"/>
      <c r="BF247" s="73">
        <f>IFERROR($E247*SUMIF(DAILYLOG!BB$27:BB$1500,$C247,DAILYLOG!BC$27:BC$1500),0)</f>
        <v>0</v>
      </c>
      <c r="BG247" s="73"/>
      <c r="BH247" s="73"/>
      <c r="BI247" s="73">
        <f>IFERROR($E247*SUMIF(DAILYLOG!BE$27:BE$1500,$C247,DAILYLOG!BF$27:BF$1500),0)</f>
        <v>0</v>
      </c>
      <c r="BJ247" s="73"/>
      <c r="BK247" s="73"/>
      <c r="BL247" s="73">
        <f>IFERROR($E247*SUMIF(DAILYLOG!BH$27:BH$1500,$C247,DAILYLOG!BI$27:BI$1500),0)</f>
        <v>0</v>
      </c>
      <c r="BM247" s="73"/>
      <c r="BN247" s="73"/>
      <c r="BO247" s="73">
        <f>IFERROR($E247*SUMIF(DAILYLOG!BK$27:BK$1500,$C247,DAILYLOG!BL$27:BL$1500),0)</f>
        <v>0</v>
      </c>
      <c r="BP247" s="73"/>
      <c r="BQ247" s="73"/>
      <c r="BR247" s="73">
        <f>IFERROR($E247*SUMIF(DAILYLOG!BN$27:BN$1500,$C247,DAILYLOG!BO$27:BO$1500),0)</f>
        <v>0</v>
      </c>
      <c r="BS247" s="73"/>
      <c r="BT247" s="73"/>
      <c r="BU247" s="73">
        <f>IFERROR($E247*SUMIF(DAILYLOG!BQ$27:BQ$1500,$C247,DAILYLOG!BR$27:BR$1500),0)</f>
        <v>0</v>
      </c>
      <c r="BV247" s="73"/>
      <c r="BW247" s="73"/>
      <c r="BX247" s="73">
        <f>IFERROR($E247*SUMIF(DAILYLOG!BT$27:BT$1500,$C247,DAILYLOG!BU$27:BU$1500),0)</f>
        <v>0</v>
      </c>
      <c r="BY247" s="73"/>
      <c r="BZ247" s="73"/>
      <c r="CA247" s="73">
        <f>IFERROR($E247*SUMIF(DAILYLOG!BW$27:BW$1500,$C247,DAILYLOG!BX$27:BX$1500),0)</f>
        <v>0</v>
      </c>
      <c r="CB247" s="73"/>
      <c r="CC247" s="73"/>
      <c r="CD247" s="73">
        <f>IFERROR($E247*SUMIF(DAILYLOG!BZ$27:BZ$1500,$C247,DAILYLOG!CA$27:CA$1500),0)</f>
        <v>0</v>
      </c>
      <c r="CE247" s="73"/>
      <c r="CF247" s="73"/>
      <c r="CG247" s="73">
        <f>IFERROR($E247*SUMIF(DAILYLOG!CC$27:CC$1500,$C247,DAILYLOG!CD$27:CD$1500),0)</f>
        <v>0</v>
      </c>
      <c r="CH247" s="73"/>
      <c r="CI247" s="73"/>
      <c r="CJ247" s="73">
        <f>IFERROR($E247*SUMIF(DAILYLOG!CF$27:CF$1500,$C247,DAILYLOG!CG$27:CG$1500),0)</f>
        <v>0</v>
      </c>
      <c r="CK247" s="73"/>
      <c r="CL247" s="73"/>
      <c r="CM247" s="73">
        <f>IFERROR($E247*SUMIF(DAILYLOG!CI$27:CI$1500,$C247,DAILYLOG!CJ$27:CJ$1500),0)</f>
        <v>0</v>
      </c>
      <c r="CN247" s="73"/>
      <c r="CO247" s="73"/>
      <c r="CP247" s="73">
        <f>IFERROR($E247*SUMIF(DAILYLOG!CL$27:CL$1500,$C247,DAILYLOG!CM$27:CM$1500),0)</f>
        <v>0</v>
      </c>
      <c r="CQ247" s="73"/>
      <c r="CR247" s="73"/>
      <c r="CS247" s="73">
        <f>IFERROR($E247*SUMIF(DAILYLOG!CO$27:CO$1500,$C247,DAILYLOG!CP$27:CP$1500),0)</f>
        <v>0</v>
      </c>
      <c r="CT247" s="14"/>
    </row>
    <row r="248" spans="2:98" ht="13.5" hidden="1" customHeight="1" outlineLevel="2">
      <c r="B248" s="13"/>
      <c r="C248" s="144" t="s">
        <v>644</v>
      </c>
      <c r="D248" s="28" t="s">
        <v>7</v>
      </c>
      <c r="E248" s="65">
        <v>1</v>
      </c>
      <c r="F248" s="46">
        <f t="shared" si="26"/>
        <v>0</v>
      </c>
      <c r="G248" s="73">
        <f>IFERROR($E248*SUMIF(DAILYLOG!C$27:C$1500,$C248,DAILYLOG!D$27:D$1500),0)</f>
        <v>0</v>
      </c>
      <c r="H248" s="73"/>
      <c r="I248" s="73"/>
      <c r="J248" s="73">
        <f>IFERROR($E248*SUMIF(DAILYLOG!F$27:F$1500,$C248,DAILYLOG!G$27:G$1500),0)</f>
        <v>0</v>
      </c>
      <c r="K248" s="73"/>
      <c r="L248" s="73"/>
      <c r="M248" s="73">
        <f>IFERROR($E248*SUMIF(DAILYLOG!I$27:I$1500,$C248,DAILYLOG!J$27:J$1500),0)</f>
        <v>0</v>
      </c>
      <c r="N248" s="73"/>
      <c r="O248" s="73"/>
      <c r="P248" s="73">
        <f>IFERROR($E248*SUMIF(DAILYLOG!L$27:L$1500,$C248,DAILYLOG!M$27:M$1500),0)</f>
        <v>0</v>
      </c>
      <c r="Q248" s="73"/>
      <c r="R248" s="73"/>
      <c r="S248" s="73">
        <f>IFERROR($E248*SUMIF(DAILYLOG!O$27:O$1500,$C248,DAILYLOG!P$27:P$1500),0)</f>
        <v>0</v>
      </c>
      <c r="T248" s="73"/>
      <c r="U248" s="73"/>
      <c r="V248" s="73">
        <f>IFERROR($E248*SUMIF(DAILYLOG!R$27:R$1500,$C248,DAILYLOG!S$27:S$1500),0)</f>
        <v>0</v>
      </c>
      <c r="W248" s="73"/>
      <c r="X248" s="73"/>
      <c r="Y248" s="73">
        <f>IFERROR($E248*SUMIF(DAILYLOG!U$27:U$1500,$C248,DAILYLOG!V$27:V$1500),0)</f>
        <v>0</v>
      </c>
      <c r="Z248" s="73"/>
      <c r="AA248" s="73"/>
      <c r="AB248" s="73">
        <f>IFERROR($E248*SUMIF(DAILYLOG!X$27:X$1500,$C248,DAILYLOG!Y$27:Y$1500),0)</f>
        <v>0</v>
      </c>
      <c r="AC248" s="73"/>
      <c r="AD248" s="73"/>
      <c r="AE248" s="73">
        <f>IFERROR($E248*SUMIF(DAILYLOG!AA$27:AA$1500,$C248,DAILYLOG!AB$27:AB$1500),0)</f>
        <v>0</v>
      </c>
      <c r="AF248" s="73"/>
      <c r="AG248" s="73"/>
      <c r="AH248" s="73">
        <f>IFERROR($E248*SUMIF(DAILYLOG!AD$27:AD$1500,$C248,DAILYLOG!AE$27:AE$1500),0)</f>
        <v>0</v>
      </c>
      <c r="AI248" s="73"/>
      <c r="AJ248" s="73"/>
      <c r="AK248" s="73">
        <f>IFERROR($E248*SUMIF(DAILYLOG!AG$27:AG$1500,$C248,DAILYLOG!AH$27:AH$1500),0)</f>
        <v>0</v>
      </c>
      <c r="AL248" s="73"/>
      <c r="AM248" s="73"/>
      <c r="AN248" s="73">
        <f>IFERROR($E248*SUMIF(DAILYLOG!AJ$27:AJ$1500,$C248,DAILYLOG!AK$27:AK$1500),0)</f>
        <v>0</v>
      </c>
      <c r="AO248" s="73"/>
      <c r="AP248" s="73"/>
      <c r="AQ248" s="73">
        <f>IFERROR($E248*SUMIF(DAILYLOG!AM$27:AM$1500,$C248,DAILYLOG!AN$27:AN$1500),0)</f>
        <v>0</v>
      </c>
      <c r="AR248" s="73"/>
      <c r="AS248" s="73"/>
      <c r="AT248" s="73">
        <f>IFERROR($E248*SUMIF(DAILYLOG!AP$27:AP$1500,$C248,DAILYLOG!AQ$27:AQ$1500),0)</f>
        <v>0</v>
      </c>
      <c r="AU248" s="73"/>
      <c r="AV248" s="73"/>
      <c r="AW248" s="73">
        <f>IFERROR($E248*SUMIF(DAILYLOG!AS$27:AS$1500,$C248,DAILYLOG!AT$27:AT$1500),0)</f>
        <v>0</v>
      </c>
      <c r="AX248" s="73"/>
      <c r="AY248" s="73"/>
      <c r="AZ248" s="73">
        <f>IFERROR($E248*SUMIF(DAILYLOG!AV$27:AV$1500,$C248,DAILYLOG!AW$27:AW$1500),0)</f>
        <v>0</v>
      </c>
      <c r="BA248" s="73"/>
      <c r="BB248" s="73"/>
      <c r="BC248" s="73">
        <f>IFERROR($E248*SUMIF(DAILYLOG!AY$27:AY$1500,$C248,DAILYLOG!AZ$27:AZ$1500),0)</f>
        <v>0</v>
      </c>
      <c r="BD248" s="73"/>
      <c r="BE248" s="73"/>
      <c r="BF248" s="73">
        <f>IFERROR($E248*SUMIF(DAILYLOG!BB$27:BB$1500,$C248,DAILYLOG!BC$27:BC$1500),0)</f>
        <v>0</v>
      </c>
      <c r="BG248" s="73"/>
      <c r="BH248" s="73"/>
      <c r="BI248" s="73">
        <f>IFERROR($E248*SUMIF(DAILYLOG!BE$27:BE$1500,$C248,DAILYLOG!BF$27:BF$1500),0)</f>
        <v>0</v>
      </c>
      <c r="BJ248" s="73"/>
      <c r="BK248" s="73"/>
      <c r="BL248" s="73">
        <f>IFERROR($E248*SUMIF(DAILYLOG!BH$27:BH$1500,$C248,DAILYLOG!BI$27:BI$1500),0)</f>
        <v>0</v>
      </c>
      <c r="BM248" s="73"/>
      <c r="BN248" s="73"/>
      <c r="BO248" s="73">
        <f>IFERROR($E248*SUMIF(DAILYLOG!BK$27:BK$1500,$C248,DAILYLOG!BL$27:BL$1500),0)</f>
        <v>0</v>
      </c>
      <c r="BP248" s="73"/>
      <c r="BQ248" s="73"/>
      <c r="BR248" s="73">
        <f>IFERROR($E248*SUMIF(DAILYLOG!BN$27:BN$1500,$C248,DAILYLOG!BO$27:BO$1500),0)</f>
        <v>0</v>
      </c>
      <c r="BS248" s="73"/>
      <c r="BT248" s="73"/>
      <c r="BU248" s="73">
        <f>IFERROR($E248*SUMIF(DAILYLOG!BQ$27:BQ$1500,$C248,DAILYLOG!BR$27:BR$1500),0)</f>
        <v>0</v>
      </c>
      <c r="BV248" s="73"/>
      <c r="BW248" s="73"/>
      <c r="BX248" s="73">
        <f>IFERROR($E248*SUMIF(DAILYLOG!BT$27:BT$1500,$C248,DAILYLOG!BU$27:BU$1500),0)</f>
        <v>0</v>
      </c>
      <c r="BY248" s="73"/>
      <c r="BZ248" s="73"/>
      <c r="CA248" s="73">
        <f>IFERROR($E248*SUMIF(DAILYLOG!BW$27:BW$1500,$C248,DAILYLOG!BX$27:BX$1500),0)</f>
        <v>0</v>
      </c>
      <c r="CB248" s="73"/>
      <c r="CC248" s="73"/>
      <c r="CD248" s="73">
        <f>IFERROR($E248*SUMIF(DAILYLOG!BZ$27:BZ$1500,$C248,DAILYLOG!CA$27:CA$1500),0)</f>
        <v>0</v>
      </c>
      <c r="CE248" s="73"/>
      <c r="CF248" s="73"/>
      <c r="CG248" s="73">
        <f>IFERROR($E248*SUMIF(DAILYLOG!CC$27:CC$1500,$C248,DAILYLOG!CD$27:CD$1500),0)</f>
        <v>0</v>
      </c>
      <c r="CH248" s="73"/>
      <c r="CI248" s="73"/>
      <c r="CJ248" s="73">
        <f>IFERROR($E248*SUMIF(DAILYLOG!CF$27:CF$1500,$C248,DAILYLOG!CG$27:CG$1500),0)</f>
        <v>0</v>
      </c>
      <c r="CK248" s="73"/>
      <c r="CL248" s="73"/>
      <c r="CM248" s="73">
        <f>IFERROR($E248*SUMIF(DAILYLOG!CI$27:CI$1500,$C248,DAILYLOG!CJ$27:CJ$1500),0)</f>
        <v>0</v>
      </c>
      <c r="CN248" s="73"/>
      <c r="CO248" s="73"/>
      <c r="CP248" s="73">
        <f>IFERROR($E248*SUMIF(DAILYLOG!CL$27:CL$1500,$C248,DAILYLOG!CM$27:CM$1500),0)</f>
        <v>0</v>
      </c>
      <c r="CQ248" s="73"/>
      <c r="CR248" s="73"/>
      <c r="CS248" s="73">
        <f>IFERROR($E248*SUMIF(DAILYLOG!CO$27:CO$1500,$C248,DAILYLOG!CP$27:CP$1500),0)</f>
        <v>0</v>
      </c>
      <c r="CT248" s="14"/>
    </row>
    <row r="249" spans="2:98" ht="13.5" hidden="1" customHeight="1" outlineLevel="2">
      <c r="B249" s="13"/>
      <c r="C249" s="144" t="s">
        <v>639</v>
      </c>
      <c r="D249" s="28" t="s">
        <v>7</v>
      </c>
      <c r="E249" s="65">
        <v>1</v>
      </c>
      <c r="F249" s="46">
        <f t="shared" si="26"/>
        <v>0</v>
      </c>
      <c r="G249" s="73">
        <f>IFERROR($E249*SUMIF(DAILYLOG!C$27:C$1500,$C249,DAILYLOG!D$27:D$1500),0)</f>
        <v>0</v>
      </c>
      <c r="H249" s="73"/>
      <c r="I249" s="73"/>
      <c r="J249" s="73">
        <f>IFERROR($E249*SUMIF(DAILYLOG!F$27:F$1500,$C249,DAILYLOG!G$27:G$1500),0)</f>
        <v>0</v>
      </c>
      <c r="K249" s="73"/>
      <c r="L249" s="73"/>
      <c r="M249" s="73">
        <f>IFERROR($E249*SUMIF(DAILYLOG!I$27:I$1500,$C249,DAILYLOG!J$27:J$1500),0)</f>
        <v>0</v>
      </c>
      <c r="N249" s="73"/>
      <c r="O249" s="73"/>
      <c r="P249" s="73">
        <f>IFERROR($E249*SUMIF(DAILYLOG!L$27:L$1500,$C249,DAILYLOG!M$27:M$1500),0)</f>
        <v>0</v>
      </c>
      <c r="Q249" s="73"/>
      <c r="R249" s="73"/>
      <c r="S249" s="73">
        <f>IFERROR($E249*SUMIF(DAILYLOG!O$27:O$1500,$C249,DAILYLOG!P$27:P$1500),0)</f>
        <v>0</v>
      </c>
      <c r="T249" s="73"/>
      <c r="U249" s="73"/>
      <c r="V249" s="73">
        <f>IFERROR($E249*SUMIF(DAILYLOG!R$27:R$1500,$C249,DAILYLOG!S$27:S$1500),0)</f>
        <v>0</v>
      </c>
      <c r="W249" s="73"/>
      <c r="X249" s="73"/>
      <c r="Y249" s="73">
        <f>IFERROR($E249*SUMIF(DAILYLOG!U$27:U$1500,$C249,DAILYLOG!V$27:V$1500),0)</f>
        <v>0</v>
      </c>
      <c r="Z249" s="73"/>
      <c r="AA249" s="73"/>
      <c r="AB249" s="73">
        <f>IFERROR($E249*SUMIF(DAILYLOG!X$27:X$1500,$C249,DAILYLOG!Y$27:Y$1500),0)</f>
        <v>0</v>
      </c>
      <c r="AC249" s="73"/>
      <c r="AD249" s="73"/>
      <c r="AE249" s="73">
        <f>IFERROR($E249*SUMIF(DAILYLOG!AA$27:AA$1500,$C249,DAILYLOG!AB$27:AB$1500),0)</f>
        <v>0</v>
      </c>
      <c r="AF249" s="73"/>
      <c r="AG249" s="73"/>
      <c r="AH249" s="73">
        <f>IFERROR($E249*SUMIF(DAILYLOG!AD$27:AD$1500,$C249,DAILYLOG!AE$27:AE$1500),0)</f>
        <v>0</v>
      </c>
      <c r="AI249" s="73"/>
      <c r="AJ249" s="73"/>
      <c r="AK249" s="73">
        <f>IFERROR($E249*SUMIF(DAILYLOG!AG$27:AG$1500,$C249,DAILYLOG!AH$27:AH$1500),0)</f>
        <v>0</v>
      </c>
      <c r="AL249" s="73"/>
      <c r="AM249" s="73"/>
      <c r="AN249" s="73">
        <f>IFERROR($E249*SUMIF(DAILYLOG!AJ$27:AJ$1500,$C249,DAILYLOG!AK$27:AK$1500),0)</f>
        <v>0</v>
      </c>
      <c r="AO249" s="73"/>
      <c r="AP249" s="73"/>
      <c r="AQ249" s="73">
        <f>IFERROR($E249*SUMIF(DAILYLOG!AM$27:AM$1500,$C249,DAILYLOG!AN$27:AN$1500),0)</f>
        <v>0</v>
      </c>
      <c r="AR249" s="73"/>
      <c r="AS249" s="73"/>
      <c r="AT249" s="73">
        <f>IFERROR($E249*SUMIF(DAILYLOG!AP$27:AP$1500,$C249,DAILYLOG!AQ$27:AQ$1500),0)</f>
        <v>0</v>
      </c>
      <c r="AU249" s="73"/>
      <c r="AV249" s="73"/>
      <c r="AW249" s="73">
        <f>IFERROR($E249*SUMIF(DAILYLOG!AS$27:AS$1500,$C249,DAILYLOG!AT$27:AT$1500),0)</f>
        <v>0</v>
      </c>
      <c r="AX249" s="73"/>
      <c r="AY249" s="73"/>
      <c r="AZ249" s="73">
        <f>IFERROR($E249*SUMIF(DAILYLOG!AV$27:AV$1500,$C249,DAILYLOG!AW$27:AW$1500),0)</f>
        <v>0</v>
      </c>
      <c r="BA249" s="73"/>
      <c r="BB249" s="73"/>
      <c r="BC249" s="73">
        <f>IFERROR($E249*SUMIF(DAILYLOG!AY$27:AY$1500,$C249,DAILYLOG!AZ$27:AZ$1500),0)</f>
        <v>0</v>
      </c>
      <c r="BD249" s="73"/>
      <c r="BE249" s="73"/>
      <c r="BF249" s="73">
        <f>IFERROR($E249*SUMIF(DAILYLOG!BB$27:BB$1500,$C249,DAILYLOG!BC$27:BC$1500),0)</f>
        <v>0</v>
      </c>
      <c r="BG249" s="73"/>
      <c r="BH249" s="73"/>
      <c r="BI249" s="73">
        <f>IFERROR($E249*SUMIF(DAILYLOG!BE$27:BE$1500,$C249,DAILYLOG!BF$27:BF$1500),0)</f>
        <v>0</v>
      </c>
      <c r="BJ249" s="73"/>
      <c r="BK249" s="73"/>
      <c r="BL249" s="73">
        <f>IFERROR($E249*SUMIF(DAILYLOG!BH$27:BH$1500,$C249,DAILYLOG!BI$27:BI$1500),0)</f>
        <v>0</v>
      </c>
      <c r="BM249" s="73"/>
      <c r="BN249" s="73"/>
      <c r="BO249" s="73">
        <f>IFERROR($E249*SUMIF(DAILYLOG!BK$27:BK$1500,$C249,DAILYLOG!BL$27:BL$1500),0)</f>
        <v>0</v>
      </c>
      <c r="BP249" s="73"/>
      <c r="BQ249" s="73"/>
      <c r="BR249" s="73">
        <f>IFERROR($E249*SUMIF(DAILYLOG!BN$27:BN$1500,$C249,DAILYLOG!BO$27:BO$1500),0)</f>
        <v>0</v>
      </c>
      <c r="BS249" s="73"/>
      <c r="BT249" s="73"/>
      <c r="BU249" s="73">
        <f>IFERROR($E249*SUMIF(DAILYLOG!BQ$27:BQ$1500,$C249,DAILYLOG!BR$27:BR$1500),0)</f>
        <v>0</v>
      </c>
      <c r="BV249" s="73"/>
      <c r="BW249" s="73"/>
      <c r="BX249" s="73">
        <f>IFERROR($E249*SUMIF(DAILYLOG!BT$27:BT$1500,$C249,DAILYLOG!BU$27:BU$1500),0)</f>
        <v>0</v>
      </c>
      <c r="BY249" s="73"/>
      <c r="BZ249" s="73"/>
      <c r="CA249" s="73">
        <f>IFERROR($E249*SUMIF(DAILYLOG!BW$27:BW$1500,$C249,DAILYLOG!BX$27:BX$1500),0)</f>
        <v>0</v>
      </c>
      <c r="CB249" s="73"/>
      <c r="CC249" s="73"/>
      <c r="CD249" s="73">
        <f>IFERROR($E249*SUMIF(DAILYLOG!BZ$27:BZ$1500,$C249,DAILYLOG!CA$27:CA$1500),0)</f>
        <v>0</v>
      </c>
      <c r="CE249" s="73"/>
      <c r="CF249" s="73"/>
      <c r="CG249" s="73">
        <f>IFERROR($E249*SUMIF(DAILYLOG!CC$27:CC$1500,$C249,DAILYLOG!CD$27:CD$1500),0)</f>
        <v>0</v>
      </c>
      <c r="CH249" s="73"/>
      <c r="CI249" s="73"/>
      <c r="CJ249" s="73">
        <f>IFERROR($E249*SUMIF(DAILYLOG!CF$27:CF$1500,$C249,DAILYLOG!CG$27:CG$1500),0)</f>
        <v>0</v>
      </c>
      <c r="CK249" s="73"/>
      <c r="CL249" s="73"/>
      <c r="CM249" s="73">
        <f>IFERROR($E249*SUMIF(DAILYLOG!CI$27:CI$1500,$C249,DAILYLOG!CJ$27:CJ$1500),0)</f>
        <v>0</v>
      </c>
      <c r="CN249" s="73"/>
      <c r="CO249" s="73"/>
      <c r="CP249" s="73">
        <f>IFERROR($E249*SUMIF(DAILYLOG!CL$27:CL$1500,$C249,DAILYLOG!CM$27:CM$1500),0)</f>
        <v>0</v>
      </c>
      <c r="CQ249" s="73"/>
      <c r="CR249" s="73"/>
      <c r="CS249" s="73">
        <f>IFERROR($E249*SUMIF(DAILYLOG!CO$27:CO$1500,$C249,DAILYLOG!CP$27:CP$1500),0)</f>
        <v>0</v>
      </c>
      <c r="CT249" s="14"/>
    </row>
    <row r="250" spans="2:98" ht="13.5" hidden="1" customHeight="1" outlineLevel="2">
      <c r="B250" s="13"/>
      <c r="C250" s="144" t="s">
        <v>579</v>
      </c>
      <c r="D250" s="28" t="s">
        <v>7</v>
      </c>
      <c r="E250" s="65">
        <v>1</v>
      </c>
      <c r="F250" s="46">
        <f t="shared" si="26"/>
        <v>0</v>
      </c>
      <c r="G250" s="73">
        <f>IFERROR($E250*SUMIF(DAILYLOG!C$27:C$1500,$C250,DAILYLOG!D$27:D$1500),0)</f>
        <v>0</v>
      </c>
      <c r="H250" s="73"/>
      <c r="I250" s="73"/>
      <c r="J250" s="73">
        <f>IFERROR($E250*SUMIF(DAILYLOG!F$27:F$1500,$C250,DAILYLOG!G$27:G$1500),0)</f>
        <v>0</v>
      </c>
      <c r="K250" s="73"/>
      <c r="L250" s="73"/>
      <c r="M250" s="73">
        <f>IFERROR($E250*SUMIF(DAILYLOG!I$27:I$1500,$C250,DAILYLOG!J$27:J$1500),0)</f>
        <v>0</v>
      </c>
      <c r="N250" s="73"/>
      <c r="O250" s="73"/>
      <c r="P250" s="73">
        <f>IFERROR($E250*SUMIF(DAILYLOG!L$27:L$1500,$C250,DAILYLOG!M$27:M$1500),0)</f>
        <v>0</v>
      </c>
      <c r="Q250" s="73"/>
      <c r="R250" s="73"/>
      <c r="S250" s="73">
        <f>IFERROR($E250*SUMIF(DAILYLOG!O$27:O$1500,$C250,DAILYLOG!P$27:P$1500),0)</f>
        <v>0</v>
      </c>
      <c r="T250" s="73"/>
      <c r="U250" s="73"/>
      <c r="V250" s="73">
        <f>IFERROR($E250*SUMIF(DAILYLOG!R$27:R$1500,$C250,DAILYLOG!S$27:S$1500),0)</f>
        <v>0</v>
      </c>
      <c r="W250" s="73"/>
      <c r="X250" s="73"/>
      <c r="Y250" s="73">
        <f>IFERROR($E250*SUMIF(DAILYLOG!U$27:U$1500,$C250,DAILYLOG!V$27:V$1500),0)</f>
        <v>0</v>
      </c>
      <c r="Z250" s="73"/>
      <c r="AA250" s="73"/>
      <c r="AB250" s="73">
        <f>IFERROR($E250*SUMIF(DAILYLOG!X$27:X$1500,$C250,DAILYLOG!Y$27:Y$1500),0)</f>
        <v>0</v>
      </c>
      <c r="AC250" s="73"/>
      <c r="AD250" s="73"/>
      <c r="AE250" s="73">
        <f>IFERROR($E250*SUMIF(DAILYLOG!AA$27:AA$1500,$C250,DAILYLOG!AB$27:AB$1500),0)</f>
        <v>0</v>
      </c>
      <c r="AF250" s="73"/>
      <c r="AG250" s="73"/>
      <c r="AH250" s="73">
        <f>IFERROR($E250*SUMIF(DAILYLOG!AD$27:AD$1500,$C250,DAILYLOG!AE$27:AE$1500),0)</f>
        <v>0</v>
      </c>
      <c r="AI250" s="73"/>
      <c r="AJ250" s="73"/>
      <c r="AK250" s="73">
        <f>IFERROR($E250*SUMIF(DAILYLOG!AG$27:AG$1500,$C250,DAILYLOG!AH$27:AH$1500),0)</f>
        <v>0</v>
      </c>
      <c r="AL250" s="73"/>
      <c r="AM250" s="73"/>
      <c r="AN250" s="73">
        <f>IFERROR($E250*SUMIF(DAILYLOG!AJ$27:AJ$1500,$C250,DAILYLOG!AK$27:AK$1500),0)</f>
        <v>0</v>
      </c>
      <c r="AO250" s="73"/>
      <c r="AP250" s="73"/>
      <c r="AQ250" s="73">
        <f>IFERROR($E250*SUMIF(DAILYLOG!AM$27:AM$1500,$C250,DAILYLOG!AN$27:AN$1500),0)</f>
        <v>0</v>
      </c>
      <c r="AR250" s="73"/>
      <c r="AS250" s="73"/>
      <c r="AT250" s="73">
        <f>IFERROR($E250*SUMIF(DAILYLOG!AP$27:AP$1500,$C250,DAILYLOG!AQ$27:AQ$1500),0)</f>
        <v>0</v>
      </c>
      <c r="AU250" s="73"/>
      <c r="AV250" s="73"/>
      <c r="AW250" s="73">
        <f>IFERROR($E250*SUMIF(DAILYLOG!AS$27:AS$1500,$C250,DAILYLOG!AT$27:AT$1500),0)</f>
        <v>0</v>
      </c>
      <c r="AX250" s="73"/>
      <c r="AY250" s="73"/>
      <c r="AZ250" s="73">
        <f>IFERROR($E250*SUMIF(DAILYLOG!AV$27:AV$1500,$C250,DAILYLOG!AW$27:AW$1500),0)</f>
        <v>0</v>
      </c>
      <c r="BA250" s="73"/>
      <c r="BB250" s="73"/>
      <c r="BC250" s="73">
        <f>IFERROR($E250*SUMIF(DAILYLOG!AY$27:AY$1500,$C250,DAILYLOG!AZ$27:AZ$1500),0)</f>
        <v>0</v>
      </c>
      <c r="BD250" s="73"/>
      <c r="BE250" s="73"/>
      <c r="BF250" s="73">
        <f>IFERROR($E250*SUMIF(DAILYLOG!BB$27:BB$1500,$C250,DAILYLOG!BC$27:BC$1500),0)</f>
        <v>0</v>
      </c>
      <c r="BG250" s="73"/>
      <c r="BH250" s="73"/>
      <c r="BI250" s="73">
        <f>IFERROR($E250*SUMIF(DAILYLOG!BE$27:BE$1500,$C250,DAILYLOG!BF$27:BF$1500),0)</f>
        <v>0</v>
      </c>
      <c r="BJ250" s="73"/>
      <c r="BK250" s="73"/>
      <c r="BL250" s="73">
        <f>IFERROR($E250*SUMIF(DAILYLOG!BH$27:BH$1500,$C250,DAILYLOG!BI$27:BI$1500),0)</f>
        <v>0</v>
      </c>
      <c r="BM250" s="73"/>
      <c r="BN250" s="73"/>
      <c r="BO250" s="73">
        <f>IFERROR($E250*SUMIF(DAILYLOG!BK$27:BK$1500,$C250,DAILYLOG!BL$27:BL$1500),0)</f>
        <v>0</v>
      </c>
      <c r="BP250" s="73"/>
      <c r="BQ250" s="73"/>
      <c r="BR250" s="73">
        <f>IFERROR($E250*SUMIF(DAILYLOG!BN$27:BN$1500,$C250,DAILYLOG!BO$27:BO$1500),0)</f>
        <v>0</v>
      </c>
      <c r="BS250" s="73"/>
      <c r="BT250" s="73"/>
      <c r="BU250" s="73">
        <f>IFERROR($E250*SUMIF(DAILYLOG!BQ$27:BQ$1500,$C250,DAILYLOG!BR$27:BR$1500),0)</f>
        <v>0</v>
      </c>
      <c r="BV250" s="73"/>
      <c r="BW250" s="73"/>
      <c r="BX250" s="73">
        <f>IFERROR($E250*SUMIF(DAILYLOG!BT$27:BT$1500,$C250,DAILYLOG!BU$27:BU$1500),0)</f>
        <v>0</v>
      </c>
      <c r="BY250" s="73"/>
      <c r="BZ250" s="73"/>
      <c r="CA250" s="73">
        <f>IFERROR($E250*SUMIF(DAILYLOG!BW$27:BW$1500,$C250,DAILYLOG!BX$27:BX$1500),0)</f>
        <v>0</v>
      </c>
      <c r="CB250" s="73"/>
      <c r="CC250" s="73"/>
      <c r="CD250" s="73">
        <f>IFERROR($E250*SUMIF(DAILYLOG!BZ$27:BZ$1500,$C250,DAILYLOG!CA$27:CA$1500),0)</f>
        <v>0</v>
      </c>
      <c r="CE250" s="73"/>
      <c r="CF250" s="73"/>
      <c r="CG250" s="73">
        <f>IFERROR($E250*SUMIF(DAILYLOG!CC$27:CC$1500,$C250,DAILYLOG!CD$27:CD$1500),0)</f>
        <v>0</v>
      </c>
      <c r="CH250" s="73"/>
      <c r="CI250" s="73"/>
      <c r="CJ250" s="73">
        <f>IFERROR($E250*SUMIF(DAILYLOG!CF$27:CF$1500,$C250,DAILYLOG!CG$27:CG$1500),0)</f>
        <v>0</v>
      </c>
      <c r="CK250" s="73"/>
      <c r="CL250" s="73"/>
      <c r="CM250" s="73">
        <f>IFERROR($E250*SUMIF(DAILYLOG!CI$27:CI$1500,$C250,DAILYLOG!CJ$27:CJ$1500),0)</f>
        <v>0</v>
      </c>
      <c r="CN250" s="73"/>
      <c r="CO250" s="73"/>
      <c r="CP250" s="73">
        <f>IFERROR($E250*SUMIF(DAILYLOG!CL$27:CL$1500,$C250,DAILYLOG!CM$27:CM$1500),0)</f>
        <v>0</v>
      </c>
      <c r="CQ250" s="73"/>
      <c r="CR250" s="73"/>
      <c r="CS250" s="73">
        <f>IFERROR($E250*SUMIF(DAILYLOG!CO$27:CO$1500,$C250,DAILYLOG!CP$27:CP$1500),0)</f>
        <v>0</v>
      </c>
      <c r="CT250" s="14"/>
    </row>
    <row r="251" spans="2:98" ht="13.5" hidden="1" customHeight="1" outlineLevel="2">
      <c r="B251" s="13"/>
      <c r="C251" s="144" t="s">
        <v>659</v>
      </c>
      <c r="D251" s="28" t="s">
        <v>7</v>
      </c>
      <c r="E251" s="65">
        <v>1</v>
      </c>
      <c r="F251" s="46">
        <f t="shared" si="25"/>
        <v>0</v>
      </c>
      <c r="G251" s="73">
        <f>IFERROR($E251*SUMIF(DAILYLOG!C$27:C$1500,$C251,DAILYLOG!D$27:D$1500),0)</f>
        <v>0</v>
      </c>
      <c r="H251" s="73"/>
      <c r="I251" s="73"/>
      <c r="J251" s="73">
        <f>IFERROR($E251*SUMIF(DAILYLOG!F$27:F$1500,$C251,DAILYLOG!G$27:G$1500),0)</f>
        <v>0</v>
      </c>
      <c r="K251" s="73"/>
      <c r="L251" s="73"/>
      <c r="M251" s="73">
        <f>IFERROR($E251*SUMIF(DAILYLOG!I$27:I$1500,$C251,DAILYLOG!J$27:J$1500),0)</f>
        <v>0</v>
      </c>
      <c r="N251" s="73"/>
      <c r="O251" s="73"/>
      <c r="P251" s="73">
        <f>IFERROR($E251*SUMIF(DAILYLOG!L$27:L$1500,$C251,DAILYLOG!M$27:M$1500),0)</f>
        <v>0</v>
      </c>
      <c r="Q251" s="73"/>
      <c r="R251" s="73"/>
      <c r="S251" s="73">
        <f>IFERROR($E251*SUMIF(DAILYLOG!O$27:O$1500,$C251,DAILYLOG!P$27:P$1500),0)</f>
        <v>0</v>
      </c>
      <c r="T251" s="73"/>
      <c r="U251" s="73"/>
      <c r="V251" s="73">
        <f>IFERROR($E251*SUMIF(DAILYLOG!R$27:R$1500,$C251,DAILYLOG!S$27:S$1500),0)</f>
        <v>0</v>
      </c>
      <c r="W251" s="73"/>
      <c r="X251" s="73"/>
      <c r="Y251" s="73">
        <f>IFERROR($E251*SUMIF(DAILYLOG!U$27:U$1500,$C251,DAILYLOG!V$27:V$1500),0)</f>
        <v>0</v>
      </c>
      <c r="Z251" s="73"/>
      <c r="AA251" s="73"/>
      <c r="AB251" s="73">
        <f>IFERROR($E251*SUMIF(DAILYLOG!X$27:X$1500,$C251,DAILYLOG!Y$27:Y$1500),0)</f>
        <v>0</v>
      </c>
      <c r="AC251" s="73"/>
      <c r="AD251" s="73"/>
      <c r="AE251" s="73">
        <f>IFERROR($E251*SUMIF(DAILYLOG!AA$27:AA$1500,$C251,DAILYLOG!AB$27:AB$1500),0)</f>
        <v>0</v>
      </c>
      <c r="AF251" s="73"/>
      <c r="AG251" s="73"/>
      <c r="AH251" s="73">
        <f>IFERROR($E251*SUMIF(DAILYLOG!AD$27:AD$1500,$C251,DAILYLOG!AE$27:AE$1500),0)</f>
        <v>0</v>
      </c>
      <c r="AI251" s="73"/>
      <c r="AJ251" s="73"/>
      <c r="AK251" s="73">
        <f>IFERROR($E251*SUMIF(DAILYLOG!AG$27:AG$1500,$C251,DAILYLOG!AH$27:AH$1500),0)</f>
        <v>0</v>
      </c>
      <c r="AL251" s="73"/>
      <c r="AM251" s="73"/>
      <c r="AN251" s="73">
        <f>IFERROR($E251*SUMIF(DAILYLOG!AJ$27:AJ$1500,$C251,DAILYLOG!AK$27:AK$1500),0)</f>
        <v>0</v>
      </c>
      <c r="AO251" s="73"/>
      <c r="AP251" s="73"/>
      <c r="AQ251" s="73">
        <f>IFERROR($E251*SUMIF(DAILYLOG!AM$27:AM$1500,$C251,DAILYLOG!AN$27:AN$1500),0)</f>
        <v>0</v>
      </c>
      <c r="AR251" s="73"/>
      <c r="AS251" s="73"/>
      <c r="AT251" s="73">
        <f>IFERROR($E251*SUMIF(DAILYLOG!AP$27:AP$1500,$C251,DAILYLOG!AQ$27:AQ$1500),0)</f>
        <v>0</v>
      </c>
      <c r="AU251" s="73"/>
      <c r="AV251" s="73"/>
      <c r="AW251" s="73">
        <f>IFERROR($E251*SUMIF(DAILYLOG!AS$27:AS$1500,$C251,DAILYLOG!AT$27:AT$1500),0)</f>
        <v>0</v>
      </c>
      <c r="AX251" s="73"/>
      <c r="AY251" s="73"/>
      <c r="AZ251" s="73">
        <f>IFERROR($E251*SUMIF(DAILYLOG!AV$27:AV$1500,$C251,DAILYLOG!AW$27:AW$1500),0)</f>
        <v>0</v>
      </c>
      <c r="BA251" s="73"/>
      <c r="BB251" s="73"/>
      <c r="BC251" s="73">
        <f>IFERROR($E251*SUMIF(DAILYLOG!AY$27:AY$1500,$C251,DAILYLOG!AZ$27:AZ$1500),0)</f>
        <v>0</v>
      </c>
      <c r="BD251" s="73"/>
      <c r="BE251" s="73"/>
      <c r="BF251" s="73">
        <f>IFERROR($E251*SUMIF(DAILYLOG!BB$27:BB$1500,$C251,DAILYLOG!BC$27:BC$1500),0)</f>
        <v>0</v>
      </c>
      <c r="BG251" s="73"/>
      <c r="BH251" s="73"/>
      <c r="BI251" s="73">
        <f>IFERROR($E251*SUMIF(DAILYLOG!BE$27:BE$1500,$C251,DAILYLOG!BF$27:BF$1500),0)</f>
        <v>0</v>
      </c>
      <c r="BJ251" s="73"/>
      <c r="BK251" s="73"/>
      <c r="BL251" s="73">
        <f>IFERROR($E251*SUMIF(DAILYLOG!BH$27:BH$1500,$C251,DAILYLOG!BI$27:BI$1500),0)</f>
        <v>0</v>
      </c>
      <c r="BM251" s="73"/>
      <c r="BN251" s="73"/>
      <c r="BO251" s="73">
        <f>IFERROR($E251*SUMIF(DAILYLOG!BK$27:BK$1500,$C251,DAILYLOG!BL$27:BL$1500),0)</f>
        <v>0</v>
      </c>
      <c r="BP251" s="73"/>
      <c r="BQ251" s="73"/>
      <c r="BR251" s="73">
        <f>IFERROR($E251*SUMIF(DAILYLOG!BN$27:BN$1500,$C251,DAILYLOG!BO$27:BO$1500),0)</f>
        <v>0</v>
      </c>
      <c r="BS251" s="73"/>
      <c r="BT251" s="73"/>
      <c r="BU251" s="73">
        <f>IFERROR($E251*SUMIF(DAILYLOG!BQ$27:BQ$1500,$C251,DAILYLOG!BR$27:BR$1500),0)</f>
        <v>0</v>
      </c>
      <c r="BV251" s="73"/>
      <c r="BW251" s="73"/>
      <c r="BX251" s="73">
        <f>IFERROR($E251*SUMIF(DAILYLOG!BT$27:BT$1500,$C251,DAILYLOG!BU$27:BU$1500),0)</f>
        <v>0</v>
      </c>
      <c r="BY251" s="73"/>
      <c r="BZ251" s="73"/>
      <c r="CA251" s="73">
        <f>IFERROR($E251*SUMIF(DAILYLOG!BW$27:BW$1500,$C251,DAILYLOG!BX$27:BX$1500),0)</f>
        <v>0</v>
      </c>
      <c r="CB251" s="73"/>
      <c r="CC251" s="73"/>
      <c r="CD251" s="73">
        <f>IFERROR($E251*SUMIF(DAILYLOG!BZ$27:BZ$1500,$C251,DAILYLOG!CA$27:CA$1500),0)</f>
        <v>0</v>
      </c>
      <c r="CE251" s="73"/>
      <c r="CF251" s="73"/>
      <c r="CG251" s="73">
        <f>IFERROR($E251*SUMIF(DAILYLOG!CC$27:CC$1500,$C251,DAILYLOG!CD$27:CD$1500),0)</f>
        <v>0</v>
      </c>
      <c r="CH251" s="73"/>
      <c r="CI251" s="73"/>
      <c r="CJ251" s="73">
        <f>IFERROR($E251*SUMIF(DAILYLOG!CF$27:CF$1500,$C251,DAILYLOG!CG$27:CG$1500),0)</f>
        <v>0</v>
      </c>
      <c r="CK251" s="73"/>
      <c r="CL251" s="73"/>
      <c r="CM251" s="73">
        <f>IFERROR($E251*SUMIF(DAILYLOG!CI$27:CI$1500,$C251,DAILYLOG!CJ$27:CJ$1500),0)</f>
        <v>0</v>
      </c>
      <c r="CN251" s="73"/>
      <c r="CO251" s="73"/>
      <c r="CP251" s="73">
        <f>IFERROR($E251*SUMIF(DAILYLOG!CL$27:CL$1500,$C251,DAILYLOG!CM$27:CM$1500),0)</f>
        <v>0</v>
      </c>
      <c r="CQ251" s="73"/>
      <c r="CR251" s="73"/>
      <c r="CS251" s="73">
        <f>IFERROR($E251*SUMIF(DAILYLOG!CO$27:CO$1500,$C251,DAILYLOG!CP$27:CP$1500),0)</f>
        <v>0</v>
      </c>
      <c r="CT251" s="14"/>
    </row>
    <row r="252" spans="2:98" ht="13.5" hidden="1" customHeight="1" outlineLevel="2">
      <c r="B252" s="13"/>
      <c r="C252" s="144" t="s">
        <v>660</v>
      </c>
      <c r="D252" s="28" t="s">
        <v>7</v>
      </c>
      <c r="E252" s="65">
        <v>1</v>
      </c>
      <c r="F252" s="46">
        <f t="shared" si="25"/>
        <v>0</v>
      </c>
      <c r="G252" s="73">
        <f>IFERROR($E252*SUMIF(DAILYLOG!C$27:C$1500,$C252,DAILYLOG!D$27:D$1500),0)</f>
        <v>0</v>
      </c>
      <c r="H252" s="73"/>
      <c r="I252" s="73"/>
      <c r="J252" s="73">
        <f>IFERROR($E252*SUMIF(DAILYLOG!F$27:F$1500,$C252,DAILYLOG!G$27:G$1500),0)</f>
        <v>0</v>
      </c>
      <c r="K252" s="73"/>
      <c r="L252" s="73"/>
      <c r="M252" s="73">
        <f>IFERROR($E252*SUMIF(DAILYLOG!I$27:I$1500,$C252,DAILYLOG!J$27:J$1500),0)</f>
        <v>0</v>
      </c>
      <c r="N252" s="73"/>
      <c r="O252" s="73"/>
      <c r="P252" s="73">
        <f>IFERROR($E252*SUMIF(DAILYLOG!L$27:L$1500,$C252,DAILYLOG!M$27:M$1500),0)</f>
        <v>0</v>
      </c>
      <c r="Q252" s="73"/>
      <c r="R252" s="73"/>
      <c r="S252" s="73">
        <f>IFERROR($E252*SUMIF(DAILYLOG!O$27:O$1500,$C252,DAILYLOG!P$27:P$1500),0)</f>
        <v>0</v>
      </c>
      <c r="T252" s="73"/>
      <c r="U252" s="73"/>
      <c r="V252" s="73">
        <f>IFERROR($E252*SUMIF(DAILYLOG!R$27:R$1500,$C252,DAILYLOG!S$27:S$1500),0)</f>
        <v>0</v>
      </c>
      <c r="W252" s="73"/>
      <c r="X252" s="73"/>
      <c r="Y252" s="73">
        <f>IFERROR($E252*SUMIF(DAILYLOG!U$27:U$1500,$C252,DAILYLOG!V$27:V$1500),0)</f>
        <v>0</v>
      </c>
      <c r="Z252" s="73"/>
      <c r="AA252" s="73"/>
      <c r="AB252" s="73">
        <f>IFERROR($E252*SUMIF(DAILYLOG!X$27:X$1500,$C252,DAILYLOG!Y$27:Y$1500),0)</f>
        <v>0</v>
      </c>
      <c r="AC252" s="73"/>
      <c r="AD252" s="73"/>
      <c r="AE252" s="73">
        <f>IFERROR($E252*SUMIF(DAILYLOG!AA$27:AA$1500,$C252,DAILYLOG!AB$27:AB$1500),0)</f>
        <v>0</v>
      </c>
      <c r="AF252" s="73"/>
      <c r="AG252" s="73"/>
      <c r="AH252" s="73">
        <f>IFERROR($E252*SUMIF(DAILYLOG!AD$27:AD$1500,$C252,DAILYLOG!AE$27:AE$1500),0)</f>
        <v>0</v>
      </c>
      <c r="AI252" s="73"/>
      <c r="AJ252" s="73"/>
      <c r="AK252" s="73">
        <f>IFERROR($E252*SUMIF(DAILYLOG!AG$27:AG$1500,$C252,DAILYLOG!AH$27:AH$1500),0)</f>
        <v>0</v>
      </c>
      <c r="AL252" s="73"/>
      <c r="AM252" s="73"/>
      <c r="AN252" s="73">
        <f>IFERROR($E252*SUMIF(DAILYLOG!AJ$27:AJ$1500,$C252,DAILYLOG!AK$27:AK$1500),0)</f>
        <v>0</v>
      </c>
      <c r="AO252" s="73"/>
      <c r="AP252" s="73"/>
      <c r="AQ252" s="73">
        <f>IFERROR($E252*SUMIF(DAILYLOG!AM$27:AM$1500,$C252,DAILYLOG!AN$27:AN$1500),0)</f>
        <v>0</v>
      </c>
      <c r="AR252" s="73"/>
      <c r="AS252" s="73"/>
      <c r="AT252" s="73">
        <f>IFERROR($E252*SUMIF(DAILYLOG!AP$27:AP$1500,$C252,DAILYLOG!AQ$27:AQ$1500),0)</f>
        <v>0</v>
      </c>
      <c r="AU252" s="73"/>
      <c r="AV252" s="73"/>
      <c r="AW252" s="73">
        <f>IFERROR($E252*SUMIF(DAILYLOG!AS$27:AS$1500,$C252,DAILYLOG!AT$27:AT$1500),0)</f>
        <v>0</v>
      </c>
      <c r="AX252" s="73"/>
      <c r="AY252" s="73"/>
      <c r="AZ252" s="73">
        <f>IFERROR($E252*SUMIF(DAILYLOG!AV$27:AV$1500,$C252,DAILYLOG!AW$27:AW$1500),0)</f>
        <v>0</v>
      </c>
      <c r="BA252" s="73"/>
      <c r="BB252" s="73"/>
      <c r="BC252" s="73">
        <f>IFERROR($E252*SUMIF(DAILYLOG!AY$27:AY$1500,$C252,DAILYLOG!AZ$27:AZ$1500),0)</f>
        <v>0</v>
      </c>
      <c r="BD252" s="73"/>
      <c r="BE252" s="73"/>
      <c r="BF252" s="73">
        <f>IFERROR($E252*SUMIF(DAILYLOG!BB$27:BB$1500,$C252,DAILYLOG!BC$27:BC$1500),0)</f>
        <v>0</v>
      </c>
      <c r="BG252" s="73"/>
      <c r="BH252" s="73"/>
      <c r="BI252" s="73">
        <f>IFERROR($E252*SUMIF(DAILYLOG!BE$27:BE$1500,$C252,DAILYLOG!BF$27:BF$1500),0)</f>
        <v>0</v>
      </c>
      <c r="BJ252" s="73"/>
      <c r="BK252" s="73"/>
      <c r="BL252" s="73">
        <f>IFERROR($E252*SUMIF(DAILYLOG!BH$27:BH$1500,$C252,DAILYLOG!BI$27:BI$1500),0)</f>
        <v>0</v>
      </c>
      <c r="BM252" s="73"/>
      <c r="BN252" s="73"/>
      <c r="BO252" s="73">
        <f>IFERROR($E252*SUMIF(DAILYLOG!BK$27:BK$1500,$C252,DAILYLOG!BL$27:BL$1500),0)</f>
        <v>0</v>
      </c>
      <c r="BP252" s="73"/>
      <c r="BQ252" s="73"/>
      <c r="BR252" s="73">
        <f>IFERROR($E252*SUMIF(DAILYLOG!BN$27:BN$1500,$C252,DAILYLOG!BO$27:BO$1500),0)</f>
        <v>0</v>
      </c>
      <c r="BS252" s="73"/>
      <c r="BT252" s="73"/>
      <c r="BU252" s="73">
        <f>IFERROR($E252*SUMIF(DAILYLOG!BQ$27:BQ$1500,$C252,DAILYLOG!BR$27:BR$1500),0)</f>
        <v>0</v>
      </c>
      <c r="BV252" s="73"/>
      <c r="BW252" s="73"/>
      <c r="BX252" s="73">
        <f>IFERROR($E252*SUMIF(DAILYLOG!BT$27:BT$1500,$C252,DAILYLOG!BU$27:BU$1500),0)</f>
        <v>0</v>
      </c>
      <c r="BY252" s="73"/>
      <c r="BZ252" s="73"/>
      <c r="CA252" s="73">
        <f>IFERROR($E252*SUMIF(DAILYLOG!BW$27:BW$1500,$C252,DAILYLOG!BX$27:BX$1500),0)</f>
        <v>0</v>
      </c>
      <c r="CB252" s="73"/>
      <c r="CC252" s="73"/>
      <c r="CD252" s="73">
        <f>IFERROR($E252*SUMIF(DAILYLOG!BZ$27:BZ$1500,$C252,DAILYLOG!CA$27:CA$1500),0)</f>
        <v>0</v>
      </c>
      <c r="CE252" s="73"/>
      <c r="CF252" s="73"/>
      <c r="CG252" s="73">
        <f>IFERROR($E252*SUMIF(DAILYLOG!CC$27:CC$1500,$C252,DAILYLOG!CD$27:CD$1500),0)</f>
        <v>0</v>
      </c>
      <c r="CH252" s="73"/>
      <c r="CI252" s="73"/>
      <c r="CJ252" s="73">
        <f>IFERROR($E252*SUMIF(DAILYLOG!CF$27:CF$1500,$C252,DAILYLOG!CG$27:CG$1500),0)</f>
        <v>0</v>
      </c>
      <c r="CK252" s="73"/>
      <c r="CL252" s="73"/>
      <c r="CM252" s="73">
        <f>IFERROR($E252*SUMIF(DAILYLOG!CI$27:CI$1500,$C252,DAILYLOG!CJ$27:CJ$1500),0)</f>
        <v>0</v>
      </c>
      <c r="CN252" s="73"/>
      <c r="CO252" s="73"/>
      <c r="CP252" s="73">
        <f>IFERROR($E252*SUMIF(DAILYLOG!CL$27:CL$1500,$C252,DAILYLOG!CM$27:CM$1500),0)</f>
        <v>0</v>
      </c>
      <c r="CQ252" s="73"/>
      <c r="CR252" s="73"/>
      <c r="CS252" s="73">
        <f>IFERROR($E252*SUMIF(DAILYLOG!CO$27:CO$1500,$C252,DAILYLOG!CP$27:CP$1500),0)</f>
        <v>0</v>
      </c>
      <c r="CT252" s="14"/>
    </row>
    <row r="253" spans="2:98" ht="13.5" hidden="1" customHeight="1" outlineLevel="2">
      <c r="B253" s="13"/>
      <c r="C253" s="144" t="s">
        <v>620</v>
      </c>
      <c r="D253" s="28" t="s">
        <v>7</v>
      </c>
      <c r="E253" s="65">
        <v>1</v>
      </c>
      <c r="F253" s="46">
        <f t="shared" si="25"/>
        <v>0</v>
      </c>
      <c r="G253" s="73">
        <f>IFERROR($E253*SUMIF(DAILYLOG!C$27:C$1500,$C253,DAILYLOG!D$27:D$1500),0)</f>
        <v>0</v>
      </c>
      <c r="H253" s="73"/>
      <c r="I253" s="73"/>
      <c r="J253" s="73">
        <f>IFERROR($E253*SUMIF(DAILYLOG!F$27:F$1500,$C253,DAILYLOG!G$27:G$1500),0)</f>
        <v>0</v>
      </c>
      <c r="K253" s="73"/>
      <c r="L253" s="73"/>
      <c r="M253" s="73">
        <f>IFERROR($E253*SUMIF(DAILYLOG!I$27:I$1500,$C253,DAILYLOG!J$27:J$1500),0)</f>
        <v>0</v>
      </c>
      <c r="N253" s="73"/>
      <c r="O253" s="73"/>
      <c r="P253" s="73">
        <f>IFERROR($E253*SUMIF(DAILYLOG!L$27:L$1500,$C253,DAILYLOG!M$27:M$1500),0)</f>
        <v>0</v>
      </c>
      <c r="Q253" s="73"/>
      <c r="R253" s="73"/>
      <c r="S253" s="73">
        <f>IFERROR($E253*SUMIF(DAILYLOG!O$27:O$1500,$C253,DAILYLOG!P$27:P$1500),0)</f>
        <v>0</v>
      </c>
      <c r="T253" s="73"/>
      <c r="U253" s="73"/>
      <c r="V253" s="73">
        <f>IFERROR($E253*SUMIF(DAILYLOG!R$27:R$1500,$C253,DAILYLOG!S$27:S$1500),0)</f>
        <v>0</v>
      </c>
      <c r="W253" s="73"/>
      <c r="X253" s="73"/>
      <c r="Y253" s="73">
        <f>IFERROR($E253*SUMIF(DAILYLOG!U$27:U$1500,$C253,DAILYLOG!V$27:V$1500),0)</f>
        <v>0</v>
      </c>
      <c r="Z253" s="73"/>
      <c r="AA253" s="73"/>
      <c r="AB253" s="73">
        <f>IFERROR($E253*SUMIF(DAILYLOG!X$27:X$1500,$C253,DAILYLOG!Y$27:Y$1500),0)</f>
        <v>0</v>
      </c>
      <c r="AC253" s="73"/>
      <c r="AD253" s="73"/>
      <c r="AE253" s="73">
        <f>IFERROR($E253*SUMIF(DAILYLOG!AA$27:AA$1500,$C253,DAILYLOG!AB$27:AB$1500),0)</f>
        <v>0</v>
      </c>
      <c r="AF253" s="73"/>
      <c r="AG253" s="73"/>
      <c r="AH253" s="73">
        <f>IFERROR($E253*SUMIF(DAILYLOG!AD$27:AD$1500,$C253,DAILYLOG!AE$27:AE$1500),0)</f>
        <v>0</v>
      </c>
      <c r="AI253" s="73"/>
      <c r="AJ253" s="73"/>
      <c r="AK253" s="73">
        <f>IFERROR($E253*SUMIF(DAILYLOG!AG$27:AG$1500,$C253,DAILYLOG!AH$27:AH$1500),0)</f>
        <v>0</v>
      </c>
      <c r="AL253" s="73"/>
      <c r="AM253" s="73"/>
      <c r="AN253" s="73">
        <f>IFERROR($E253*SUMIF(DAILYLOG!AJ$27:AJ$1500,$C253,DAILYLOG!AK$27:AK$1500),0)</f>
        <v>0</v>
      </c>
      <c r="AO253" s="73"/>
      <c r="AP253" s="73"/>
      <c r="AQ253" s="73">
        <f>IFERROR($E253*SUMIF(DAILYLOG!AM$27:AM$1500,$C253,DAILYLOG!AN$27:AN$1500),0)</f>
        <v>0</v>
      </c>
      <c r="AR253" s="73"/>
      <c r="AS253" s="73"/>
      <c r="AT253" s="73">
        <f>IFERROR($E253*SUMIF(DAILYLOG!AP$27:AP$1500,$C253,DAILYLOG!AQ$27:AQ$1500),0)</f>
        <v>0</v>
      </c>
      <c r="AU253" s="73"/>
      <c r="AV253" s="73"/>
      <c r="AW253" s="73">
        <f>IFERROR($E253*SUMIF(DAILYLOG!AS$27:AS$1500,$C253,DAILYLOG!AT$27:AT$1500),0)</f>
        <v>0</v>
      </c>
      <c r="AX253" s="73"/>
      <c r="AY253" s="73"/>
      <c r="AZ253" s="73">
        <f>IFERROR($E253*SUMIF(DAILYLOG!AV$27:AV$1500,$C253,DAILYLOG!AW$27:AW$1500),0)</f>
        <v>0</v>
      </c>
      <c r="BA253" s="73"/>
      <c r="BB253" s="73"/>
      <c r="BC253" s="73">
        <f>IFERROR($E253*SUMIF(DAILYLOG!AY$27:AY$1500,$C253,DAILYLOG!AZ$27:AZ$1500),0)</f>
        <v>0</v>
      </c>
      <c r="BD253" s="73"/>
      <c r="BE253" s="73"/>
      <c r="BF253" s="73">
        <f>IFERROR($E253*SUMIF(DAILYLOG!BB$27:BB$1500,$C253,DAILYLOG!BC$27:BC$1500),0)</f>
        <v>0</v>
      </c>
      <c r="BG253" s="73"/>
      <c r="BH253" s="73"/>
      <c r="BI253" s="73">
        <f>IFERROR($E253*SUMIF(DAILYLOG!BE$27:BE$1500,$C253,DAILYLOG!BF$27:BF$1500),0)</f>
        <v>0</v>
      </c>
      <c r="BJ253" s="73"/>
      <c r="BK253" s="73"/>
      <c r="BL253" s="73">
        <f>IFERROR($E253*SUMIF(DAILYLOG!BH$27:BH$1500,$C253,DAILYLOG!BI$27:BI$1500),0)</f>
        <v>0</v>
      </c>
      <c r="BM253" s="73"/>
      <c r="BN253" s="73"/>
      <c r="BO253" s="73">
        <f>IFERROR($E253*SUMIF(DAILYLOG!BK$27:BK$1500,$C253,DAILYLOG!BL$27:BL$1500),0)</f>
        <v>0</v>
      </c>
      <c r="BP253" s="73"/>
      <c r="BQ253" s="73"/>
      <c r="BR253" s="73">
        <f>IFERROR($E253*SUMIF(DAILYLOG!BN$27:BN$1500,$C253,DAILYLOG!BO$27:BO$1500),0)</f>
        <v>0</v>
      </c>
      <c r="BS253" s="73"/>
      <c r="BT253" s="73"/>
      <c r="BU253" s="73">
        <f>IFERROR($E253*SUMIF(DAILYLOG!BQ$27:BQ$1500,$C253,DAILYLOG!BR$27:BR$1500),0)</f>
        <v>0</v>
      </c>
      <c r="BV253" s="73"/>
      <c r="BW253" s="73"/>
      <c r="BX253" s="73">
        <f>IFERROR($E253*SUMIF(DAILYLOG!BT$27:BT$1500,$C253,DAILYLOG!BU$27:BU$1500),0)</f>
        <v>0</v>
      </c>
      <c r="BY253" s="73"/>
      <c r="BZ253" s="73"/>
      <c r="CA253" s="73">
        <f>IFERROR($E253*SUMIF(DAILYLOG!BW$27:BW$1500,$C253,DAILYLOG!BX$27:BX$1500),0)</f>
        <v>0</v>
      </c>
      <c r="CB253" s="73"/>
      <c r="CC253" s="73"/>
      <c r="CD253" s="73">
        <f>IFERROR($E253*SUMIF(DAILYLOG!BZ$27:BZ$1500,$C253,DAILYLOG!CA$27:CA$1500),0)</f>
        <v>0</v>
      </c>
      <c r="CE253" s="73"/>
      <c r="CF253" s="73"/>
      <c r="CG253" s="73">
        <f>IFERROR($E253*SUMIF(DAILYLOG!CC$27:CC$1500,$C253,DAILYLOG!CD$27:CD$1500),0)</f>
        <v>0</v>
      </c>
      <c r="CH253" s="73"/>
      <c r="CI253" s="73"/>
      <c r="CJ253" s="73">
        <f>IFERROR($E253*SUMIF(DAILYLOG!CF$27:CF$1500,$C253,DAILYLOG!CG$27:CG$1500),0)</f>
        <v>0</v>
      </c>
      <c r="CK253" s="73"/>
      <c r="CL253" s="73"/>
      <c r="CM253" s="73">
        <f>IFERROR($E253*SUMIF(DAILYLOG!CI$27:CI$1500,$C253,DAILYLOG!CJ$27:CJ$1500),0)</f>
        <v>0</v>
      </c>
      <c r="CN253" s="73"/>
      <c r="CO253" s="73"/>
      <c r="CP253" s="73">
        <f>IFERROR($E253*SUMIF(DAILYLOG!CL$27:CL$1500,$C253,DAILYLOG!CM$27:CM$1500),0)</f>
        <v>0</v>
      </c>
      <c r="CQ253" s="73"/>
      <c r="CR253" s="73"/>
      <c r="CS253" s="73">
        <f>IFERROR($E253*SUMIF(DAILYLOG!CO$27:CO$1500,$C253,DAILYLOG!CP$27:CP$1500),0)</f>
        <v>0</v>
      </c>
      <c r="CT253" s="14"/>
    </row>
    <row r="254" spans="2:98" ht="13.5" hidden="1" customHeight="1" outlineLevel="2">
      <c r="B254" s="13"/>
      <c r="C254" s="144" t="s">
        <v>673</v>
      </c>
      <c r="D254" s="28" t="s">
        <v>7</v>
      </c>
      <c r="E254" s="65">
        <v>1</v>
      </c>
      <c r="F254" s="46">
        <f t="shared" si="25"/>
        <v>0</v>
      </c>
      <c r="G254" s="73">
        <f>IFERROR($E254*SUMIF(DAILYLOG!C$27:C$1500,$C254,DAILYLOG!D$27:D$1500),0)</f>
        <v>0</v>
      </c>
      <c r="H254" s="73"/>
      <c r="I254" s="73"/>
      <c r="J254" s="73">
        <f>IFERROR($E254*SUMIF(DAILYLOG!F$27:F$1500,$C254,DAILYLOG!G$27:G$1500),0)</f>
        <v>0</v>
      </c>
      <c r="K254" s="73"/>
      <c r="L254" s="73"/>
      <c r="M254" s="73">
        <f>IFERROR($E254*SUMIF(DAILYLOG!I$27:I$1500,$C254,DAILYLOG!J$27:J$1500),0)</f>
        <v>0</v>
      </c>
      <c r="N254" s="73"/>
      <c r="O254" s="73"/>
      <c r="P254" s="73">
        <f>IFERROR($E254*SUMIF(DAILYLOG!L$27:L$1500,$C254,DAILYLOG!M$27:M$1500),0)</f>
        <v>0</v>
      </c>
      <c r="Q254" s="73"/>
      <c r="R254" s="73"/>
      <c r="S254" s="73">
        <f>IFERROR($E254*SUMIF(DAILYLOG!O$27:O$1500,$C254,DAILYLOG!P$27:P$1500),0)</f>
        <v>0</v>
      </c>
      <c r="T254" s="73"/>
      <c r="U254" s="73"/>
      <c r="V254" s="73">
        <f>IFERROR($E254*SUMIF(DAILYLOG!R$27:R$1500,$C254,DAILYLOG!S$27:S$1500),0)</f>
        <v>0</v>
      </c>
      <c r="W254" s="73"/>
      <c r="X254" s="73"/>
      <c r="Y254" s="73">
        <f>IFERROR($E254*SUMIF(DAILYLOG!U$27:U$1500,$C254,DAILYLOG!V$27:V$1500),0)</f>
        <v>0</v>
      </c>
      <c r="Z254" s="73"/>
      <c r="AA254" s="73"/>
      <c r="AB254" s="73">
        <f>IFERROR($E254*SUMIF(DAILYLOG!X$27:X$1500,$C254,DAILYLOG!Y$27:Y$1500),0)</f>
        <v>0</v>
      </c>
      <c r="AC254" s="73"/>
      <c r="AD254" s="73"/>
      <c r="AE254" s="73">
        <f>IFERROR($E254*SUMIF(DAILYLOG!AA$27:AA$1500,$C254,DAILYLOG!AB$27:AB$1500),0)</f>
        <v>0</v>
      </c>
      <c r="AF254" s="73"/>
      <c r="AG254" s="73"/>
      <c r="AH254" s="73">
        <f>IFERROR($E254*SUMIF(DAILYLOG!AD$27:AD$1500,$C254,DAILYLOG!AE$27:AE$1500),0)</f>
        <v>0</v>
      </c>
      <c r="AI254" s="73"/>
      <c r="AJ254" s="73"/>
      <c r="AK254" s="73">
        <f>IFERROR($E254*SUMIF(DAILYLOG!AG$27:AG$1500,$C254,DAILYLOG!AH$27:AH$1500),0)</f>
        <v>0</v>
      </c>
      <c r="AL254" s="73"/>
      <c r="AM254" s="73"/>
      <c r="AN254" s="73">
        <f>IFERROR($E254*SUMIF(DAILYLOG!AJ$27:AJ$1500,$C254,DAILYLOG!AK$27:AK$1500),0)</f>
        <v>0</v>
      </c>
      <c r="AO254" s="73"/>
      <c r="AP254" s="73"/>
      <c r="AQ254" s="73">
        <f>IFERROR($E254*SUMIF(DAILYLOG!AM$27:AM$1500,$C254,DAILYLOG!AN$27:AN$1500),0)</f>
        <v>0</v>
      </c>
      <c r="AR254" s="73"/>
      <c r="AS254" s="73"/>
      <c r="AT254" s="73">
        <f>IFERROR($E254*SUMIF(DAILYLOG!AP$27:AP$1500,$C254,DAILYLOG!AQ$27:AQ$1500),0)</f>
        <v>0</v>
      </c>
      <c r="AU254" s="73"/>
      <c r="AV254" s="73"/>
      <c r="AW254" s="73">
        <f>IFERROR($E254*SUMIF(DAILYLOG!AS$27:AS$1500,$C254,DAILYLOG!AT$27:AT$1500),0)</f>
        <v>0</v>
      </c>
      <c r="AX254" s="73"/>
      <c r="AY254" s="73"/>
      <c r="AZ254" s="73">
        <f>IFERROR($E254*SUMIF(DAILYLOG!AV$27:AV$1500,$C254,DAILYLOG!AW$27:AW$1500),0)</f>
        <v>0</v>
      </c>
      <c r="BA254" s="73"/>
      <c r="BB254" s="73"/>
      <c r="BC254" s="73">
        <f>IFERROR($E254*SUMIF(DAILYLOG!AY$27:AY$1500,$C254,DAILYLOG!AZ$27:AZ$1500),0)</f>
        <v>0</v>
      </c>
      <c r="BD254" s="73"/>
      <c r="BE254" s="73"/>
      <c r="BF254" s="73">
        <f>IFERROR($E254*SUMIF(DAILYLOG!BB$27:BB$1500,$C254,DAILYLOG!BC$27:BC$1500),0)</f>
        <v>0</v>
      </c>
      <c r="BG254" s="73"/>
      <c r="BH254" s="73"/>
      <c r="BI254" s="73">
        <f>IFERROR($E254*SUMIF(DAILYLOG!BE$27:BE$1500,$C254,DAILYLOG!BF$27:BF$1500),0)</f>
        <v>0</v>
      </c>
      <c r="BJ254" s="73"/>
      <c r="BK254" s="73"/>
      <c r="BL254" s="73">
        <f>IFERROR($E254*SUMIF(DAILYLOG!BH$27:BH$1500,$C254,DAILYLOG!BI$27:BI$1500),0)</f>
        <v>0</v>
      </c>
      <c r="BM254" s="73"/>
      <c r="BN254" s="73"/>
      <c r="BO254" s="73">
        <f>IFERROR($E254*SUMIF(DAILYLOG!BK$27:BK$1500,$C254,DAILYLOG!BL$27:BL$1500),0)</f>
        <v>0</v>
      </c>
      <c r="BP254" s="73"/>
      <c r="BQ254" s="73"/>
      <c r="BR254" s="73">
        <f>IFERROR($E254*SUMIF(DAILYLOG!BN$27:BN$1500,$C254,DAILYLOG!BO$27:BO$1500),0)</f>
        <v>0</v>
      </c>
      <c r="BS254" s="73"/>
      <c r="BT254" s="73"/>
      <c r="BU254" s="73">
        <f>IFERROR($E254*SUMIF(DAILYLOG!BQ$27:BQ$1500,$C254,DAILYLOG!BR$27:BR$1500),0)</f>
        <v>0</v>
      </c>
      <c r="BV254" s="73"/>
      <c r="BW254" s="73"/>
      <c r="BX254" s="73">
        <f>IFERROR($E254*SUMIF(DAILYLOG!BT$27:BT$1500,$C254,DAILYLOG!BU$27:BU$1500),0)</f>
        <v>0</v>
      </c>
      <c r="BY254" s="73"/>
      <c r="BZ254" s="73"/>
      <c r="CA254" s="73">
        <f>IFERROR($E254*SUMIF(DAILYLOG!BW$27:BW$1500,$C254,DAILYLOG!BX$27:BX$1500),0)</f>
        <v>0</v>
      </c>
      <c r="CB254" s="73"/>
      <c r="CC254" s="73"/>
      <c r="CD254" s="73">
        <f>IFERROR($E254*SUMIF(DAILYLOG!BZ$27:BZ$1500,$C254,DAILYLOG!CA$27:CA$1500),0)</f>
        <v>0</v>
      </c>
      <c r="CE254" s="73"/>
      <c r="CF254" s="73"/>
      <c r="CG254" s="73">
        <f>IFERROR($E254*SUMIF(DAILYLOG!CC$27:CC$1500,$C254,DAILYLOG!CD$27:CD$1500),0)</f>
        <v>0</v>
      </c>
      <c r="CH254" s="73"/>
      <c r="CI254" s="73"/>
      <c r="CJ254" s="73">
        <f>IFERROR($E254*SUMIF(DAILYLOG!CF$27:CF$1500,$C254,DAILYLOG!CG$27:CG$1500),0)</f>
        <v>0</v>
      </c>
      <c r="CK254" s="73"/>
      <c r="CL254" s="73"/>
      <c r="CM254" s="73">
        <f>IFERROR($E254*SUMIF(DAILYLOG!CI$27:CI$1500,$C254,DAILYLOG!CJ$27:CJ$1500),0)</f>
        <v>0</v>
      </c>
      <c r="CN254" s="73"/>
      <c r="CO254" s="73"/>
      <c r="CP254" s="73">
        <f>IFERROR($E254*SUMIF(DAILYLOG!CL$27:CL$1500,$C254,DAILYLOG!CM$27:CM$1500),0)</f>
        <v>0</v>
      </c>
      <c r="CQ254" s="73"/>
      <c r="CR254" s="73"/>
      <c r="CS254" s="73">
        <f>IFERROR($E254*SUMIF(DAILYLOG!CO$27:CO$1500,$C254,DAILYLOG!CP$27:CP$1500),0)</f>
        <v>0</v>
      </c>
      <c r="CT254" s="14"/>
    </row>
    <row r="255" spans="2:98" ht="13.5" hidden="1" customHeight="1" outlineLevel="2">
      <c r="B255" s="13"/>
      <c r="C255" s="144" t="s">
        <v>600</v>
      </c>
      <c r="D255" s="28" t="s">
        <v>7</v>
      </c>
      <c r="E255" s="65">
        <v>1</v>
      </c>
      <c r="F255" s="46">
        <f t="shared" si="25"/>
        <v>0</v>
      </c>
      <c r="G255" s="73">
        <f>IFERROR($E255*SUMIF(DAILYLOG!C$27:C$1500,$C255,DAILYLOG!D$27:D$1500),0)</f>
        <v>0</v>
      </c>
      <c r="H255" s="73"/>
      <c r="I255" s="73"/>
      <c r="J255" s="73">
        <f>IFERROR($E255*SUMIF(DAILYLOG!F$27:F$1500,$C255,DAILYLOG!G$27:G$1500),0)</f>
        <v>0</v>
      </c>
      <c r="K255" s="73"/>
      <c r="L255" s="73"/>
      <c r="M255" s="73">
        <f>IFERROR($E255*SUMIF(DAILYLOG!I$27:I$1500,$C255,DAILYLOG!J$27:J$1500),0)</f>
        <v>0</v>
      </c>
      <c r="N255" s="73"/>
      <c r="O255" s="73"/>
      <c r="P255" s="73">
        <f>IFERROR($E255*SUMIF(DAILYLOG!L$27:L$1500,$C255,DAILYLOG!M$27:M$1500),0)</f>
        <v>0</v>
      </c>
      <c r="Q255" s="73"/>
      <c r="R255" s="73"/>
      <c r="S255" s="73">
        <f>IFERROR($E255*SUMIF(DAILYLOG!O$27:O$1500,$C255,DAILYLOG!P$27:P$1500),0)</f>
        <v>0</v>
      </c>
      <c r="T255" s="73"/>
      <c r="U255" s="73"/>
      <c r="V255" s="73">
        <f>IFERROR($E255*SUMIF(DAILYLOG!R$27:R$1500,$C255,DAILYLOG!S$27:S$1500),0)</f>
        <v>0</v>
      </c>
      <c r="W255" s="73"/>
      <c r="X255" s="73"/>
      <c r="Y255" s="73">
        <f>IFERROR($E255*SUMIF(DAILYLOG!U$27:U$1500,$C255,DAILYLOG!V$27:V$1500),0)</f>
        <v>0</v>
      </c>
      <c r="Z255" s="73"/>
      <c r="AA255" s="73"/>
      <c r="AB255" s="73">
        <f>IFERROR($E255*SUMIF(DAILYLOG!X$27:X$1500,$C255,DAILYLOG!Y$27:Y$1500),0)</f>
        <v>0</v>
      </c>
      <c r="AC255" s="73"/>
      <c r="AD255" s="73"/>
      <c r="AE255" s="73">
        <f>IFERROR($E255*SUMIF(DAILYLOG!AA$27:AA$1500,$C255,DAILYLOG!AB$27:AB$1500),0)</f>
        <v>0</v>
      </c>
      <c r="AF255" s="73"/>
      <c r="AG255" s="73"/>
      <c r="AH255" s="73">
        <f>IFERROR($E255*SUMIF(DAILYLOG!AD$27:AD$1500,$C255,DAILYLOG!AE$27:AE$1500),0)</f>
        <v>0</v>
      </c>
      <c r="AI255" s="73"/>
      <c r="AJ255" s="73"/>
      <c r="AK255" s="73">
        <f>IFERROR($E255*SUMIF(DAILYLOG!AG$27:AG$1500,$C255,DAILYLOG!AH$27:AH$1500),0)</f>
        <v>0</v>
      </c>
      <c r="AL255" s="73"/>
      <c r="AM255" s="73"/>
      <c r="AN255" s="73">
        <f>IFERROR($E255*SUMIF(DAILYLOG!AJ$27:AJ$1500,$C255,DAILYLOG!AK$27:AK$1500),0)</f>
        <v>0</v>
      </c>
      <c r="AO255" s="73"/>
      <c r="AP255" s="73"/>
      <c r="AQ255" s="73">
        <f>IFERROR($E255*SUMIF(DAILYLOG!AM$27:AM$1500,$C255,DAILYLOG!AN$27:AN$1500),0)</f>
        <v>0</v>
      </c>
      <c r="AR255" s="73"/>
      <c r="AS255" s="73"/>
      <c r="AT255" s="73">
        <f>IFERROR($E255*SUMIF(DAILYLOG!AP$27:AP$1500,$C255,DAILYLOG!AQ$27:AQ$1500),0)</f>
        <v>0</v>
      </c>
      <c r="AU255" s="73"/>
      <c r="AV255" s="73"/>
      <c r="AW255" s="73">
        <f>IFERROR($E255*SUMIF(DAILYLOG!AS$27:AS$1500,$C255,DAILYLOG!AT$27:AT$1500),0)</f>
        <v>0</v>
      </c>
      <c r="AX255" s="73"/>
      <c r="AY255" s="73"/>
      <c r="AZ255" s="73">
        <f>IFERROR($E255*SUMIF(DAILYLOG!AV$27:AV$1500,$C255,DAILYLOG!AW$27:AW$1500),0)</f>
        <v>0</v>
      </c>
      <c r="BA255" s="73"/>
      <c r="BB255" s="73"/>
      <c r="BC255" s="73">
        <f>IFERROR($E255*SUMIF(DAILYLOG!AY$27:AY$1500,$C255,DAILYLOG!AZ$27:AZ$1500),0)</f>
        <v>0</v>
      </c>
      <c r="BD255" s="73"/>
      <c r="BE255" s="73"/>
      <c r="BF255" s="73">
        <f>IFERROR($E255*SUMIF(DAILYLOG!BB$27:BB$1500,$C255,DAILYLOG!BC$27:BC$1500),0)</f>
        <v>0</v>
      </c>
      <c r="BG255" s="73"/>
      <c r="BH255" s="73"/>
      <c r="BI255" s="73">
        <f>IFERROR($E255*SUMIF(DAILYLOG!BE$27:BE$1500,$C255,DAILYLOG!BF$27:BF$1500),0)</f>
        <v>0</v>
      </c>
      <c r="BJ255" s="73"/>
      <c r="BK255" s="73"/>
      <c r="BL255" s="73">
        <f>IFERROR($E255*SUMIF(DAILYLOG!BH$27:BH$1500,$C255,DAILYLOG!BI$27:BI$1500),0)</f>
        <v>0</v>
      </c>
      <c r="BM255" s="73"/>
      <c r="BN255" s="73"/>
      <c r="BO255" s="73">
        <f>IFERROR($E255*SUMIF(DAILYLOG!BK$27:BK$1500,$C255,DAILYLOG!BL$27:BL$1500),0)</f>
        <v>0</v>
      </c>
      <c r="BP255" s="73"/>
      <c r="BQ255" s="73"/>
      <c r="BR255" s="73">
        <f>IFERROR($E255*SUMIF(DAILYLOG!BN$27:BN$1500,$C255,DAILYLOG!BO$27:BO$1500),0)</f>
        <v>0</v>
      </c>
      <c r="BS255" s="73"/>
      <c r="BT255" s="73"/>
      <c r="BU255" s="73">
        <f>IFERROR($E255*SUMIF(DAILYLOG!BQ$27:BQ$1500,$C255,DAILYLOG!BR$27:BR$1500),0)</f>
        <v>0</v>
      </c>
      <c r="BV255" s="73"/>
      <c r="BW255" s="73"/>
      <c r="BX255" s="73">
        <f>IFERROR($E255*SUMIF(DAILYLOG!BT$27:BT$1500,$C255,DAILYLOG!BU$27:BU$1500),0)</f>
        <v>0</v>
      </c>
      <c r="BY255" s="73"/>
      <c r="BZ255" s="73"/>
      <c r="CA255" s="73">
        <f>IFERROR($E255*SUMIF(DAILYLOG!BW$27:BW$1500,$C255,DAILYLOG!BX$27:BX$1500),0)</f>
        <v>0</v>
      </c>
      <c r="CB255" s="73"/>
      <c r="CC255" s="73"/>
      <c r="CD255" s="73">
        <f>IFERROR($E255*SUMIF(DAILYLOG!BZ$27:BZ$1500,$C255,DAILYLOG!CA$27:CA$1500),0)</f>
        <v>0</v>
      </c>
      <c r="CE255" s="73"/>
      <c r="CF255" s="73"/>
      <c r="CG255" s="73">
        <f>IFERROR($E255*SUMIF(DAILYLOG!CC$27:CC$1500,$C255,DAILYLOG!CD$27:CD$1500),0)</f>
        <v>0</v>
      </c>
      <c r="CH255" s="73"/>
      <c r="CI255" s="73"/>
      <c r="CJ255" s="73">
        <f>IFERROR($E255*SUMIF(DAILYLOG!CF$27:CF$1500,$C255,DAILYLOG!CG$27:CG$1500),0)</f>
        <v>0</v>
      </c>
      <c r="CK255" s="73"/>
      <c r="CL255" s="73"/>
      <c r="CM255" s="73">
        <f>IFERROR($E255*SUMIF(DAILYLOG!CI$27:CI$1500,$C255,DAILYLOG!CJ$27:CJ$1500),0)</f>
        <v>0</v>
      </c>
      <c r="CN255" s="73"/>
      <c r="CO255" s="73"/>
      <c r="CP255" s="73">
        <f>IFERROR($E255*SUMIF(DAILYLOG!CL$27:CL$1500,$C255,DAILYLOG!CM$27:CM$1500),0)</f>
        <v>0</v>
      </c>
      <c r="CQ255" s="73"/>
      <c r="CR255" s="73"/>
      <c r="CS255" s="73">
        <f>IFERROR($E255*SUMIF(DAILYLOG!CO$27:CO$1500,$C255,DAILYLOG!CP$27:CP$1500),0)</f>
        <v>0</v>
      </c>
      <c r="CT255" s="14"/>
    </row>
    <row r="256" spans="2:98" ht="13.5" hidden="1" customHeight="1" outlineLevel="2">
      <c r="B256" s="13"/>
      <c r="C256" s="144" t="s">
        <v>680</v>
      </c>
      <c r="D256" s="28" t="s">
        <v>7</v>
      </c>
      <c r="E256" s="65">
        <v>1</v>
      </c>
      <c r="F256" s="46">
        <f t="shared" si="25"/>
        <v>0</v>
      </c>
      <c r="G256" s="73">
        <f>IFERROR($E256*SUMIF(DAILYLOG!C$27:C$1500,$C256,DAILYLOG!D$27:D$1500),0)</f>
        <v>0</v>
      </c>
      <c r="H256" s="73"/>
      <c r="I256" s="73"/>
      <c r="J256" s="73">
        <f>IFERROR($E256*SUMIF(DAILYLOG!F$27:F$1500,$C256,DAILYLOG!G$27:G$1500),0)</f>
        <v>0</v>
      </c>
      <c r="K256" s="73"/>
      <c r="L256" s="73"/>
      <c r="M256" s="73">
        <f>IFERROR($E256*SUMIF(DAILYLOG!I$27:I$1500,$C256,DAILYLOG!J$27:J$1500),0)</f>
        <v>0</v>
      </c>
      <c r="N256" s="73"/>
      <c r="O256" s="73"/>
      <c r="P256" s="73">
        <f>IFERROR($E256*SUMIF(DAILYLOG!L$27:L$1500,$C256,DAILYLOG!M$27:M$1500),0)</f>
        <v>0</v>
      </c>
      <c r="Q256" s="73"/>
      <c r="R256" s="73"/>
      <c r="S256" s="73">
        <f>IFERROR($E256*SUMIF(DAILYLOG!O$27:O$1500,$C256,DAILYLOG!P$27:P$1500),0)</f>
        <v>0</v>
      </c>
      <c r="T256" s="73"/>
      <c r="U256" s="73"/>
      <c r="V256" s="73">
        <f>IFERROR($E256*SUMIF(DAILYLOG!R$27:R$1500,$C256,DAILYLOG!S$27:S$1500),0)</f>
        <v>0</v>
      </c>
      <c r="W256" s="73"/>
      <c r="X256" s="73"/>
      <c r="Y256" s="73">
        <f>IFERROR($E256*SUMIF(DAILYLOG!U$27:U$1500,$C256,DAILYLOG!V$27:V$1500),0)</f>
        <v>0</v>
      </c>
      <c r="Z256" s="73"/>
      <c r="AA256" s="73"/>
      <c r="AB256" s="73">
        <f>IFERROR($E256*SUMIF(DAILYLOG!X$27:X$1500,$C256,DAILYLOG!Y$27:Y$1500),0)</f>
        <v>0</v>
      </c>
      <c r="AC256" s="73"/>
      <c r="AD256" s="73"/>
      <c r="AE256" s="73">
        <f>IFERROR($E256*SUMIF(DAILYLOG!AA$27:AA$1500,$C256,DAILYLOG!AB$27:AB$1500),0)</f>
        <v>0</v>
      </c>
      <c r="AF256" s="73"/>
      <c r="AG256" s="73"/>
      <c r="AH256" s="73">
        <f>IFERROR($E256*SUMIF(DAILYLOG!AD$27:AD$1500,$C256,DAILYLOG!AE$27:AE$1500),0)</f>
        <v>0</v>
      </c>
      <c r="AI256" s="73"/>
      <c r="AJ256" s="73"/>
      <c r="AK256" s="73">
        <f>IFERROR($E256*SUMIF(DAILYLOG!AG$27:AG$1500,$C256,DAILYLOG!AH$27:AH$1500),0)</f>
        <v>0</v>
      </c>
      <c r="AL256" s="73"/>
      <c r="AM256" s="73"/>
      <c r="AN256" s="73">
        <f>IFERROR($E256*SUMIF(DAILYLOG!AJ$27:AJ$1500,$C256,DAILYLOG!AK$27:AK$1500),0)</f>
        <v>0</v>
      </c>
      <c r="AO256" s="73"/>
      <c r="AP256" s="73"/>
      <c r="AQ256" s="73">
        <f>IFERROR($E256*SUMIF(DAILYLOG!AM$27:AM$1500,$C256,DAILYLOG!AN$27:AN$1500),0)</f>
        <v>0</v>
      </c>
      <c r="AR256" s="73"/>
      <c r="AS256" s="73"/>
      <c r="AT256" s="73">
        <f>IFERROR($E256*SUMIF(DAILYLOG!AP$27:AP$1500,$C256,DAILYLOG!AQ$27:AQ$1500),0)</f>
        <v>0</v>
      </c>
      <c r="AU256" s="73"/>
      <c r="AV256" s="73"/>
      <c r="AW256" s="73">
        <f>IFERROR($E256*SUMIF(DAILYLOG!AS$27:AS$1500,$C256,DAILYLOG!AT$27:AT$1500),0)</f>
        <v>0</v>
      </c>
      <c r="AX256" s="73"/>
      <c r="AY256" s="73"/>
      <c r="AZ256" s="73">
        <f>IFERROR($E256*SUMIF(DAILYLOG!AV$27:AV$1500,$C256,DAILYLOG!AW$27:AW$1500),0)</f>
        <v>0</v>
      </c>
      <c r="BA256" s="73"/>
      <c r="BB256" s="73"/>
      <c r="BC256" s="73">
        <f>IFERROR($E256*SUMIF(DAILYLOG!AY$27:AY$1500,$C256,DAILYLOG!AZ$27:AZ$1500),0)</f>
        <v>0</v>
      </c>
      <c r="BD256" s="73"/>
      <c r="BE256" s="73"/>
      <c r="BF256" s="73">
        <f>IFERROR($E256*SUMIF(DAILYLOG!BB$27:BB$1500,$C256,DAILYLOG!BC$27:BC$1500),0)</f>
        <v>0</v>
      </c>
      <c r="BG256" s="73"/>
      <c r="BH256" s="73"/>
      <c r="BI256" s="73">
        <f>IFERROR($E256*SUMIF(DAILYLOG!BE$27:BE$1500,$C256,DAILYLOG!BF$27:BF$1500),0)</f>
        <v>0</v>
      </c>
      <c r="BJ256" s="73"/>
      <c r="BK256" s="73"/>
      <c r="BL256" s="73">
        <f>IFERROR($E256*SUMIF(DAILYLOG!BH$27:BH$1500,$C256,DAILYLOG!BI$27:BI$1500),0)</f>
        <v>0</v>
      </c>
      <c r="BM256" s="73"/>
      <c r="BN256" s="73"/>
      <c r="BO256" s="73">
        <f>IFERROR($E256*SUMIF(DAILYLOG!BK$27:BK$1500,$C256,DAILYLOG!BL$27:BL$1500),0)</f>
        <v>0</v>
      </c>
      <c r="BP256" s="73"/>
      <c r="BQ256" s="73"/>
      <c r="BR256" s="73">
        <f>IFERROR($E256*SUMIF(DAILYLOG!BN$27:BN$1500,$C256,DAILYLOG!BO$27:BO$1500),0)</f>
        <v>0</v>
      </c>
      <c r="BS256" s="73"/>
      <c r="BT256" s="73"/>
      <c r="BU256" s="73">
        <f>IFERROR($E256*SUMIF(DAILYLOG!BQ$27:BQ$1500,$C256,DAILYLOG!BR$27:BR$1500),0)</f>
        <v>0</v>
      </c>
      <c r="BV256" s="73"/>
      <c r="BW256" s="73"/>
      <c r="BX256" s="73">
        <f>IFERROR($E256*SUMIF(DAILYLOG!BT$27:BT$1500,$C256,DAILYLOG!BU$27:BU$1500),0)</f>
        <v>0</v>
      </c>
      <c r="BY256" s="73"/>
      <c r="BZ256" s="73"/>
      <c r="CA256" s="73">
        <f>IFERROR($E256*SUMIF(DAILYLOG!BW$27:BW$1500,$C256,DAILYLOG!BX$27:BX$1500),0)</f>
        <v>0</v>
      </c>
      <c r="CB256" s="73"/>
      <c r="CC256" s="73"/>
      <c r="CD256" s="73">
        <f>IFERROR($E256*SUMIF(DAILYLOG!BZ$27:BZ$1500,$C256,DAILYLOG!CA$27:CA$1500),0)</f>
        <v>0</v>
      </c>
      <c r="CE256" s="73"/>
      <c r="CF256" s="73"/>
      <c r="CG256" s="73">
        <f>IFERROR($E256*SUMIF(DAILYLOG!CC$27:CC$1500,$C256,DAILYLOG!CD$27:CD$1500),0)</f>
        <v>0</v>
      </c>
      <c r="CH256" s="73"/>
      <c r="CI256" s="73"/>
      <c r="CJ256" s="73">
        <f>IFERROR($E256*SUMIF(DAILYLOG!CF$27:CF$1500,$C256,DAILYLOG!CG$27:CG$1500),0)</f>
        <v>0</v>
      </c>
      <c r="CK256" s="73"/>
      <c r="CL256" s="73"/>
      <c r="CM256" s="73">
        <f>IFERROR($E256*SUMIF(DAILYLOG!CI$27:CI$1500,$C256,DAILYLOG!CJ$27:CJ$1500),0)</f>
        <v>0</v>
      </c>
      <c r="CN256" s="73"/>
      <c r="CO256" s="73"/>
      <c r="CP256" s="73">
        <f>IFERROR($E256*SUMIF(DAILYLOG!CL$27:CL$1500,$C256,DAILYLOG!CM$27:CM$1500),0)</f>
        <v>0</v>
      </c>
      <c r="CQ256" s="73"/>
      <c r="CR256" s="73"/>
      <c r="CS256" s="73">
        <f>IFERROR($E256*SUMIF(DAILYLOG!CO$27:CO$1500,$C256,DAILYLOG!CP$27:CP$1500),0)</f>
        <v>0</v>
      </c>
      <c r="CT256" s="14"/>
    </row>
    <row r="257" spans="2:98">
      <c r="B257" s="13"/>
      <c r="C257" s="52" t="s">
        <v>154</v>
      </c>
      <c r="D257" s="81" t="s">
        <v>333</v>
      </c>
      <c r="E257" s="66"/>
      <c r="F257" s="54">
        <f>IFERROR((SUM(G257:CS257)-F262),0)</f>
        <v>97</v>
      </c>
      <c r="G257" s="54">
        <f>IFERROR(SUBTOTAL(9,G258:G262),0)</f>
        <v>2</v>
      </c>
      <c r="H257" s="53"/>
      <c r="I257" s="53"/>
      <c r="J257" s="54">
        <f>IFERROR(SUBTOTAL(9,J258:J262),0)</f>
        <v>5</v>
      </c>
      <c r="K257" s="53"/>
      <c r="L257" s="53"/>
      <c r="M257" s="54">
        <f>IFERROR(SUBTOTAL(9,M258:M262),0)</f>
        <v>3</v>
      </c>
      <c r="N257" s="53"/>
      <c r="O257" s="53"/>
      <c r="P257" s="54">
        <f>IFERROR(SUBTOTAL(9,P258:P262),0)</f>
        <v>1</v>
      </c>
      <c r="Q257" s="53"/>
      <c r="R257" s="53"/>
      <c r="S257" s="54">
        <f>IFERROR(SUBTOTAL(9,S258:S262),0)</f>
        <v>8</v>
      </c>
      <c r="T257" s="53"/>
      <c r="U257" s="53"/>
      <c r="V257" s="54">
        <f>IFERROR(SUBTOTAL(9,V258:V262),0)</f>
        <v>7</v>
      </c>
      <c r="W257" s="53"/>
      <c r="X257" s="53"/>
      <c r="Y257" s="54">
        <f>IFERROR(SUBTOTAL(9,Y258:Y262),0)</f>
        <v>3</v>
      </c>
      <c r="Z257" s="53"/>
      <c r="AA257" s="53"/>
      <c r="AB257" s="54">
        <f>IFERROR(SUBTOTAL(9,AB258:AB262),0)</f>
        <v>2</v>
      </c>
      <c r="AC257" s="53"/>
      <c r="AD257" s="53"/>
      <c r="AE257" s="54">
        <f>IFERROR(SUBTOTAL(9,AE258:AE262),0)</f>
        <v>7</v>
      </c>
      <c r="AF257" s="53"/>
      <c r="AG257" s="53"/>
      <c r="AH257" s="54">
        <f>IFERROR(SUBTOTAL(9,AH258:AH262),0)</f>
        <v>4</v>
      </c>
      <c r="AI257" s="53"/>
      <c r="AJ257" s="53"/>
      <c r="AK257" s="54">
        <f>IFERROR(SUBTOTAL(9,AK258:AK262),0)</f>
        <v>3</v>
      </c>
      <c r="AL257" s="53"/>
      <c r="AM257" s="53"/>
      <c r="AN257" s="54">
        <f>IFERROR(SUBTOTAL(9,AN258:AN262),0)</f>
        <v>2</v>
      </c>
      <c r="AO257" s="53"/>
      <c r="AP257" s="53"/>
      <c r="AQ257" s="54">
        <f>IFERROR(SUBTOTAL(9,AQ258:AQ262),0)</f>
        <v>5</v>
      </c>
      <c r="AR257" s="53"/>
      <c r="AS257" s="53"/>
      <c r="AT257" s="54">
        <f>IFERROR(SUBTOTAL(9,AT258:AT262),0)</f>
        <v>1</v>
      </c>
      <c r="AU257" s="53"/>
      <c r="AV257" s="53"/>
      <c r="AW257" s="54">
        <f>IFERROR(SUBTOTAL(9,AW258:AW262),0)</f>
        <v>1</v>
      </c>
      <c r="AX257" s="53"/>
      <c r="AY257" s="53"/>
      <c r="AZ257" s="54">
        <f>IFERROR(SUBTOTAL(9,AZ258:AZ262),0)</f>
        <v>7</v>
      </c>
      <c r="BA257" s="53"/>
      <c r="BB257" s="53"/>
      <c r="BC257" s="54">
        <f>IFERROR(SUBTOTAL(9,BC258:BC262),0)</f>
        <v>7</v>
      </c>
      <c r="BD257" s="53"/>
      <c r="BE257" s="53"/>
      <c r="BF257" s="54">
        <f>IFERROR(SUBTOTAL(9,BF258:BF262),0)</f>
        <v>6</v>
      </c>
      <c r="BG257" s="53"/>
      <c r="BH257" s="53"/>
      <c r="BI257" s="54">
        <f>IFERROR(SUBTOTAL(9,BI258:BI262),0)</f>
        <v>7</v>
      </c>
      <c r="BJ257" s="53"/>
      <c r="BK257" s="53"/>
      <c r="BL257" s="54">
        <f>IFERROR(SUBTOTAL(9,BL258:BL262),0)</f>
        <v>3</v>
      </c>
      <c r="BM257" s="53"/>
      <c r="BN257" s="53"/>
      <c r="BO257" s="54">
        <f>IFERROR(SUBTOTAL(9,BO258:BO262),0)</f>
        <v>1</v>
      </c>
      <c r="BP257" s="53"/>
      <c r="BQ257" s="53"/>
      <c r="BR257" s="54">
        <f>IFERROR(SUBTOTAL(9,BR258:BR262),0)</f>
        <v>1</v>
      </c>
      <c r="BS257" s="53"/>
      <c r="BT257" s="53"/>
      <c r="BU257" s="54">
        <f>IFERROR(SUBTOTAL(9,BU258:BU262),0)</f>
        <v>5</v>
      </c>
      <c r="BV257" s="53"/>
      <c r="BW257" s="53"/>
      <c r="BX257" s="54">
        <f>IFERROR(SUBTOTAL(9,BX258:BX262),0)</f>
        <v>7</v>
      </c>
      <c r="BY257" s="53"/>
      <c r="BZ257" s="53"/>
      <c r="CA257" s="54">
        <f>IFERROR(SUBTOTAL(9,CA258:CA262),0)</f>
        <v>2</v>
      </c>
      <c r="CB257" s="53"/>
      <c r="CC257" s="53"/>
      <c r="CD257" s="54">
        <f>IFERROR(SUBTOTAL(9,CD258:CD262),0)</f>
        <v>0</v>
      </c>
      <c r="CE257" s="53"/>
      <c r="CF257" s="53"/>
      <c r="CG257" s="54">
        <f>IFERROR(SUBTOTAL(9,CG258:CG262),0)</f>
        <v>0</v>
      </c>
      <c r="CH257" s="53"/>
      <c r="CI257" s="53"/>
      <c r="CJ257" s="54">
        <f>IFERROR(SUBTOTAL(9,CJ258:CJ262),0)</f>
        <v>0</v>
      </c>
      <c r="CK257" s="53"/>
      <c r="CL257" s="53"/>
      <c r="CM257" s="54">
        <f>IFERROR(SUBTOTAL(9,CM258:CM262),0)</f>
        <v>0</v>
      </c>
      <c r="CN257" s="53"/>
      <c r="CO257" s="53"/>
      <c r="CP257" s="54">
        <f>IFERROR(SUBTOTAL(9,CP258:CP262),0)</f>
        <v>0</v>
      </c>
      <c r="CQ257" s="55"/>
      <c r="CR257" s="55"/>
      <c r="CS257" s="54">
        <f>IFERROR(SUBTOTAL(9,CS258:CS262),0)</f>
        <v>0</v>
      </c>
      <c r="CT257" s="14"/>
    </row>
    <row r="258" spans="2:98" ht="13.5" customHeight="1" outlineLevel="1">
      <c r="B258" s="13"/>
      <c r="C258" s="27" t="s">
        <v>11</v>
      </c>
      <c r="D258" s="31" t="s">
        <v>333</v>
      </c>
      <c r="E258" s="65">
        <v>1</v>
      </c>
      <c r="F258" s="46">
        <f>IFERROR((SUM(G258:CS258)-F262),0)</f>
        <v>93</v>
      </c>
      <c r="G258" s="73">
        <f>IFERROR($E258*SUMIF(DAILYLOG!C$27:C$1500,$C258,DAILYLOG!D$27:D$1500),0)</f>
        <v>2</v>
      </c>
      <c r="H258" s="28"/>
      <c r="I258" s="28"/>
      <c r="J258" s="73">
        <f>IFERROR($E258*SUMIF(DAILYLOG!F$27:F$1500,$C258,DAILYLOG!G$27:G$1500),0)</f>
        <v>5</v>
      </c>
      <c r="K258" s="28"/>
      <c r="L258" s="28"/>
      <c r="M258" s="73">
        <f>IFERROR($E258*SUMIF(DAILYLOG!I$27:I$1500,$C258,DAILYLOG!J$27:J$1500),0)</f>
        <v>3</v>
      </c>
      <c r="N258" s="28"/>
      <c r="O258" s="28"/>
      <c r="P258" s="73">
        <f>IFERROR($E258*SUMIF(DAILYLOG!L$27:L$1500,$C258,DAILYLOG!M$27:M$1500),0)</f>
        <v>1</v>
      </c>
      <c r="Q258" s="28"/>
      <c r="R258" s="28"/>
      <c r="S258" s="73">
        <f>IFERROR($E258*SUMIF(DAILYLOG!O$27:O$1500,$C258,DAILYLOG!P$27:P$1500),0)</f>
        <v>8</v>
      </c>
      <c r="T258" s="28"/>
      <c r="U258" s="28"/>
      <c r="V258" s="73">
        <f>IFERROR($E258*SUMIF(DAILYLOG!R$27:R$1500,$C258,DAILYLOG!S$27:S$1500),0)</f>
        <v>7</v>
      </c>
      <c r="W258" s="28"/>
      <c r="X258" s="28"/>
      <c r="Y258" s="73">
        <f>IFERROR($E258*SUMIF(DAILYLOG!U$27:U$1500,$C258,DAILYLOG!V$27:V$1500),0)</f>
        <v>3</v>
      </c>
      <c r="Z258" s="28"/>
      <c r="AA258" s="28"/>
      <c r="AB258" s="73">
        <f>IFERROR($E258*SUMIF(DAILYLOG!X$27:X$1500,$C258,DAILYLOG!Y$27:Y$1500),0)</f>
        <v>2</v>
      </c>
      <c r="AC258" s="28"/>
      <c r="AD258" s="28"/>
      <c r="AE258" s="73">
        <f>IFERROR($E258*SUMIF(DAILYLOG!AA$27:AA$1500,$C258,DAILYLOG!AB$27:AB$1500),0)</f>
        <v>7</v>
      </c>
      <c r="AF258" s="28"/>
      <c r="AG258" s="28"/>
      <c r="AH258" s="73">
        <f>IFERROR($E258*SUMIF(DAILYLOG!AD$27:AD$1500,$C258,DAILYLOG!AE$27:AE$1500),0)</f>
        <v>3</v>
      </c>
      <c r="AI258" s="28"/>
      <c r="AJ258" s="28"/>
      <c r="AK258" s="73">
        <f>IFERROR($E258*SUMIF(DAILYLOG!AG$27:AG$1500,$C258,DAILYLOG!AH$27:AH$1500),0)</f>
        <v>3</v>
      </c>
      <c r="AL258" s="28"/>
      <c r="AM258" s="28"/>
      <c r="AN258" s="73">
        <f>IFERROR($E258*SUMIF(DAILYLOG!AJ$27:AJ$1500,$C258,DAILYLOG!AK$27:AK$1500),0)</f>
        <v>2</v>
      </c>
      <c r="AO258" s="28"/>
      <c r="AP258" s="28"/>
      <c r="AQ258" s="73">
        <f>IFERROR($E258*SUMIF(DAILYLOG!AM$27:AM$1500,$C258,DAILYLOG!AN$27:AN$1500),0)</f>
        <v>5</v>
      </c>
      <c r="AR258" s="28"/>
      <c r="AS258" s="28"/>
      <c r="AT258" s="73">
        <f>IFERROR($E258*SUMIF(DAILYLOG!AP$27:AP$1500,$C258,DAILYLOG!AQ$27:AQ$1500),0)</f>
        <v>1</v>
      </c>
      <c r="AU258" s="28"/>
      <c r="AV258" s="28"/>
      <c r="AW258" s="73">
        <f>IFERROR($E258*SUMIF(DAILYLOG!AS$27:AS$1500,$C258,DAILYLOG!AT$27:AT$1500),0)</f>
        <v>1</v>
      </c>
      <c r="AX258" s="28"/>
      <c r="AY258" s="28"/>
      <c r="AZ258" s="73">
        <f>IFERROR($E258*SUMIF(DAILYLOG!AV$27:AV$1500,$C258,DAILYLOG!AW$27:AW$1500),0)</f>
        <v>7</v>
      </c>
      <c r="BA258" s="28"/>
      <c r="BB258" s="28"/>
      <c r="BC258" s="73">
        <f>IFERROR($E258*SUMIF(DAILYLOG!AY$27:AY$1500,$C258,DAILYLOG!AZ$27:AZ$1500),0)</f>
        <v>6</v>
      </c>
      <c r="BD258" s="28"/>
      <c r="BE258" s="28"/>
      <c r="BF258" s="73">
        <f>IFERROR($E258*SUMIF(DAILYLOG!BB$27:BB$1500,$C258,DAILYLOG!BC$27:BC$1500),0)</f>
        <v>6</v>
      </c>
      <c r="BG258" s="28"/>
      <c r="BH258" s="28"/>
      <c r="BI258" s="73">
        <f>IFERROR($E258*SUMIF(DAILYLOG!BE$27:BE$1500,$C258,DAILYLOG!BF$27:BF$1500),0)</f>
        <v>7</v>
      </c>
      <c r="BJ258" s="28"/>
      <c r="BK258" s="28"/>
      <c r="BL258" s="73">
        <f>IFERROR($E258*SUMIF(DAILYLOG!BH$27:BH$1500,$C258,DAILYLOG!BI$27:BI$1500),0)</f>
        <v>3</v>
      </c>
      <c r="BM258" s="28"/>
      <c r="BN258" s="28"/>
      <c r="BO258" s="73">
        <f>IFERROR($E258*SUMIF(DAILYLOG!BK$27:BK$1500,$C258,DAILYLOG!BL$27:BL$1500),0)</f>
        <v>1</v>
      </c>
      <c r="BP258" s="28"/>
      <c r="BQ258" s="28"/>
      <c r="BR258" s="73">
        <f>IFERROR($E258*SUMIF(DAILYLOG!BN$27:BN$1500,$C258,DAILYLOG!BO$27:BO$1500),0)</f>
        <v>1</v>
      </c>
      <c r="BS258" s="28"/>
      <c r="BT258" s="28"/>
      <c r="BU258" s="73">
        <f>IFERROR($E258*SUMIF(DAILYLOG!BQ$27:BQ$1500,$C258,DAILYLOG!BR$27:BR$1500),0)</f>
        <v>4</v>
      </c>
      <c r="BV258" s="28"/>
      <c r="BW258" s="28"/>
      <c r="BX258" s="73">
        <f>IFERROR($E258*SUMIF(DAILYLOG!BT$27:BT$1500,$C258,DAILYLOG!BU$27:BU$1500),0)</f>
        <v>6</v>
      </c>
      <c r="BY258" s="28"/>
      <c r="BZ258" s="28"/>
      <c r="CA258" s="73">
        <f>IFERROR($E258*SUMIF(DAILYLOG!BW$27:BW$1500,$C258,DAILYLOG!BX$27:BX$1500),0)</f>
        <v>2</v>
      </c>
      <c r="CB258" s="28"/>
      <c r="CC258" s="28"/>
      <c r="CD258" s="73">
        <f>IFERROR($E258*SUMIF(DAILYLOG!BZ$27:BZ$1500,$C258,DAILYLOG!CA$27:CA$1500),0)</f>
        <v>0</v>
      </c>
      <c r="CE258" s="28"/>
      <c r="CF258" s="28"/>
      <c r="CG258" s="73">
        <f>IFERROR($E258*SUMIF(DAILYLOG!CC$27:CC$1500,$C258,DAILYLOG!CD$27:CD$1500),0)</f>
        <v>0</v>
      </c>
      <c r="CH258" s="28"/>
      <c r="CI258" s="28"/>
      <c r="CJ258" s="73">
        <f>IFERROR($E258*SUMIF(DAILYLOG!CF$27:CF$1500,$C258,DAILYLOG!CG$27:CG$1500),0)</f>
        <v>0</v>
      </c>
      <c r="CK258" s="28"/>
      <c r="CL258" s="28"/>
      <c r="CM258" s="73">
        <f>IFERROR($E258*SUMIF(DAILYLOG!CI$27:CI$1500,$C258,DAILYLOG!CJ$27:CJ$1500),0)</f>
        <v>0</v>
      </c>
      <c r="CN258" s="28"/>
      <c r="CO258" s="28"/>
      <c r="CP258" s="73">
        <f>IFERROR($E258*SUMIF(DAILYLOG!CL$27:CL$1500,$C258,DAILYLOG!CM$27:CM$1500),0)</f>
        <v>0</v>
      </c>
      <c r="CQ258" s="44"/>
      <c r="CR258" s="44"/>
      <c r="CS258" s="73">
        <f>IFERROR($E258*SUMIF(DAILYLOG!CO$27:CO$1500,$C258,DAILYLOG!CP$27:CP$1500),0)</f>
        <v>0</v>
      </c>
      <c r="CT258" s="14"/>
    </row>
    <row r="259" spans="2:98" ht="13.5" customHeight="1" outlineLevel="1">
      <c r="B259" s="13"/>
      <c r="C259" s="27" t="s">
        <v>12</v>
      </c>
      <c r="D259" s="31" t="s">
        <v>333</v>
      </c>
      <c r="E259" s="65">
        <v>1</v>
      </c>
      <c r="F259" s="46">
        <f t="shared" si="25"/>
        <v>1</v>
      </c>
      <c r="G259" s="73">
        <f>IFERROR($E259*SUMIF(DAILYLOG!C$27:C$1500,$C259,DAILYLOG!D$27:D$1500),0)</f>
        <v>0</v>
      </c>
      <c r="H259" s="28"/>
      <c r="I259" s="28"/>
      <c r="J259" s="73">
        <f>IFERROR($E259*SUMIF(DAILYLOG!F$27:F$1500,$C259,DAILYLOG!G$27:G$1500),0)</f>
        <v>0</v>
      </c>
      <c r="K259" s="28"/>
      <c r="L259" s="28"/>
      <c r="M259" s="73">
        <f>IFERROR($E259*SUMIF(DAILYLOG!I$27:I$1500,$C259,DAILYLOG!J$27:J$1500),0)</f>
        <v>0</v>
      </c>
      <c r="N259" s="28"/>
      <c r="O259" s="28"/>
      <c r="P259" s="73">
        <f>IFERROR($E259*SUMIF(DAILYLOG!L$27:L$1500,$C259,DAILYLOG!M$27:M$1500),0)</f>
        <v>0</v>
      </c>
      <c r="Q259" s="28"/>
      <c r="R259" s="28"/>
      <c r="S259" s="73">
        <f>IFERROR($E259*SUMIF(DAILYLOG!O$27:O$1500,$C259,DAILYLOG!P$27:P$1500),0)</f>
        <v>0</v>
      </c>
      <c r="T259" s="28"/>
      <c r="U259" s="28"/>
      <c r="V259" s="73">
        <f>IFERROR($E259*SUMIF(DAILYLOG!R$27:R$1500,$C259,DAILYLOG!S$27:S$1500),0)</f>
        <v>0</v>
      </c>
      <c r="W259" s="28"/>
      <c r="X259" s="28"/>
      <c r="Y259" s="73">
        <f>IFERROR($E259*SUMIF(DAILYLOG!U$27:U$1500,$C259,DAILYLOG!V$27:V$1500),0)</f>
        <v>0</v>
      </c>
      <c r="Z259" s="28"/>
      <c r="AA259" s="28"/>
      <c r="AB259" s="73">
        <f>IFERROR($E259*SUMIF(DAILYLOG!X$27:X$1500,$C259,DAILYLOG!Y$27:Y$1500),0)</f>
        <v>0</v>
      </c>
      <c r="AC259" s="28"/>
      <c r="AD259" s="28"/>
      <c r="AE259" s="73">
        <f>IFERROR($E259*SUMIF(DAILYLOG!AA$27:AA$1500,$C259,DAILYLOG!AB$27:AB$1500),0)</f>
        <v>0</v>
      </c>
      <c r="AF259" s="28"/>
      <c r="AG259" s="28"/>
      <c r="AH259" s="73">
        <f>IFERROR($E259*SUMIF(DAILYLOG!AD$27:AD$1500,$C259,DAILYLOG!AE$27:AE$1500),0)</f>
        <v>1</v>
      </c>
      <c r="AI259" s="28"/>
      <c r="AJ259" s="28"/>
      <c r="AK259" s="73">
        <f>IFERROR($E259*SUMIF(DAILYLOG!AG$27:AG$1500,$C259,DAILYLOG!AH$27:AH$1500),0)</f>
        <v>0</v>
      </c>
      <c r="AL259" s="28"/>
      <c r="AM259" s="28"/>
      <c r="AN259" s="73">
        <f>IFERROR($E259*SUMIF(DAILYLOG!AJ$27:AJ$1500,$C259,DAILYLOG!AK$27:AK$1500),0)</f>
        <v>0</v>
      </c>
      <c r="AO259" s="28"/>
      <c r="AP259" s="28"/>
      <c r="AQ259" s="73">
        <f>IFERROR($E259*SUMIF(DAILYLOG!AM$27:AM$1500,$C259,DAILYLOG!AN$27:AN$1500),0)</f>
        <v>0</v>
      </c>
      <c r="AR259" s="28"/>
      <c r="AS259" s="28"/>
      <c r="AT259" s="73">
        <f>IFERROR($E259*SUMIF(DAILYLOG!AP$27:AP$1500,$C259,DAILYLOG!AQ$27:AQ$1500),0)</f>
        <v>0</v>
      </c>
      <c r="AU259" s="28"/>
      <c r="AV259" s="28"/>
      <c r="AW259" s="73">
        <f>IFERROR($E259*SUMIF(DAILYLOG!AS$27:AS$1500,$C259,DAILYLOG!AT$27:AT$1500),0)</f>
        <v>0</v>
      </c>
      <c r="AX259" s="28"/>
      <c r="AY259" s="28"/>
      <c r="AZ259" s="73">
        <f>IFERROR($E259*SUMIF(DAILYLOG!AV$27:AV$1500,$C259,DAILYLOG!AW$27:AW$1500),0)</f>
        <v>0</v>
      </c>
      <c r="BA259" s="28"/>
      <c r="BB259" s="28"/>
      <c r="BC259" s="73">
        <f>IFERROR($E259*SUMIF(DAILYLOG!AY$27:AY$1500,$C259,DAILYLOG!AZ$27:AZ$1500),0)</f>
        <v>0</v>
      </c>
      <c r="BD259" s="28"/>
      <c r="BE259" s="28"/>
      <c r="BF259" s="73">
        <f>IFERROR($E259*SUMIF(DAILYLOG!BB$27:BB$1500,$C259,DAILYLOG!BC$27:BC$1500),0)</f>
        <v>0</v>
      </c>
      <c r="BG259" s="28"/>
      <c r="BH259" s="28"/>
      <c r="BI259" s="73">
        <f>IFERROR($E259*SUMIF(DAILYLOG!BE$27:BE$1500,$C259,DAILYLOG!BF$27:BF$1500),0)</f>
        <v>0</v>
      </c>
      <c r="BJ259" s="28"/>
      <c r="BK259" s="28"/>
      <c r="BL259" s="73">
        <f>IFERROR($E259*SUMIF(DAILYLOG!BH$27:BH$1500,$C259,DAILYLOG!BI$27:BI$1500),0)</f>
        <v>0</v>
      </c>
      <c r="BM259" s="28"/>
      <c r="BN259" s="28"/>
      <c r="BO259" s="73">
        <f>IFERROR($E259*SUMIF(DAILYLOG!BK$27:BK$1500,$C259,DAILYLOG!BL$27:BL$1500),0)</f>
        <v>0</v>
      </c>
      <c r="BP259" s="28"/>
      <c r="BQ259" s="28"/>
      <c r="BR259" s="73">
        <f>IFERROR($E259*SUMIF(DAILYLOG!BN$27:BN$1500,$C259,DAILYLOG!BO$27:BO$1500),0)</f>
        <v>0</v>
      </c>
      <c r="BS259" s="28"/>
      <c r="BT259" s="28"/>
      <c r="BU259" s="73">
        <f>IFERROR($E259*SUMIF(DAILYLOG!BQ$27:BQ$1500,$C259,DAILYLOG!BR$27:BR$1500),0)</f>
        <v>0</v>
      </c>
      <c r="BV259" s="28"/>
      <c r="BW259" s="28"/>
      <c r="BX259" s="73">
        <f>IFERROR($E259*SUMIF(DAILYLOG!BT$27:BT$1500,$C259,DAILYLOG!BU$27:BU$1500),0)</f>
        <v>0</v>
      </c>
      <c r="BY259" s="28"/>
      <c r="BZ259" s="28"/>
      <c r="CA259" s="73">
        <f>IFERROR($E259*SUMIF(DAILYLOG!BW$27:BW$1500,$C259,DAILYLOG!BX$27:BX$1500),0)</f>
        <v>0</v>
      </c>
      <c r="CB259" s="28"/>
      <c r="CC259" s="28"/>
      <c r="CD259" s="73">
        <f>IFERROR($E259*SUMIF(DAILYLOG!BZ$27:BZ$1500,$C259,DAILYLOG!CA$27:CA$1500),0)</f>
        <v>0</v>
      </c>
      <c r="CE259" s="28"/>
      <c r="CF259" s="28"/>
      <c r="CG259" s="73">
        <f>IFERROR($E259*SUMIF(DAILYLOG!CC$27:CC$1500,$C259,DAILYLOG!CD$27:CD$1500),0)</f>
        <v>0</v>
      </c>
      <c r="CH259" s="28"/>
      <c r="CI259" s="28"/>
      <c r="CJ259" s="73">
        <f>IFERROR($E259*SUMIF(DAILYLOG!CF$27:CF$1500,$C259,DAILYLOG!CG$27:CG$1500),0)</f>
        <v>0</v>
      </c>
      <c r="CK259" s="28"/>
      <c r="CL259" s="28"/>
      <c r="CM259" s="73">
        <f>IFERROR($E259*SUMIF(DAILYLOG!CI$27:CI$1500,$C259,DAILYLOG!CJ$27:CJ$1500),0)</f>
        <v>0</v>
      </c>
      <c r="CN259" s="28"/>
      <c r="CO259" s="28"/>
      <c r="CP259" s="73">
        <f>IFERROR($E259*SUMIF(DAILYLOG!CL$27:CL$1500,$C259,DAILYLOG!CM$27:CM$1500),0)</f>
        <v>0</v>
      </c>
      <c r="CQ259" s="44"/>
      <c r="CR259" s="44"/>
      <c r="CS259" s="73">
        <f>IFERROR($E259*SUMIF(DAILYLOG!CO$27:CO$1500,$C259,DAILYLOG!CP$27:CP$1500),0)</f>
        <v>0</v>
      </c>
      <c r="CT259" s="14"/>
    </row>
    <row r="260" spans="2:98" ht="13.5" customHeight="1" outlineLevel="1">
      <c r="B260" s="13"/>
      <c r="C260" s="27" t="s">
        <v>13</v>
      </c>
      <c r="D260" s="31" t="s">
        <v>333</v>
      </c>
      <c r="E260" s="65">
        <v>1</v>
      </c>
      <c r="F260" s="46">
        <f t="shared" ref="F260" si="27">IFERROR(SUM(G260:CS260),0)</f>
        <v>0</v>
      </c>
      <c r="G260" s="73">
        <f>IFERROR($E260*SUMIF(DAILYLOG!C$27:C$1500,$C260,DAILYLOG!D$27:D$1500),0)</f>
        <v>0</v>
      </c>
      <c r="H260" s="28"/>
      <c r="I260" s="28"/>
      <c r="J260" s="73">
        <f>IFERROR($E260*SUMIF(DAILYLOG!F$27:F$1500,$C260,DAILYLOG!G$27:G$1500),0)</f>
        <v>0</v>
      </c>
      <c r="K260" s="28"/>
      <c r="L260" s="28"/>
      <c r="M260" s="73">
        <f>IFERROR($E260*SUMIF(DAILYLOG!I$27:I$1500,$C260,DAILYLOG!J$27:J$1500),0)</f>
        <v>0</v>
      </c>
      <c r="N260" s="28"/>
      <c r="O260" s="28"/>
      <c r="P260" s="73">
        <f>IFERROR($E260*SUMIF(DAILYLOG!L$27:L$1500,$C260,DAILYLOG!M$27:M$1500),0)</f>
        <v>0</v>
      </c>
      <c r="Q260" s="28"/>
      <c r="R260" s="28"/>
      <c r="S260" s="73">
        <f>IFERROR($E260*SUMIF(DAILYLOG!O$27:O$1500,$C260,DAILYLOG!P$27:P$1500),0)</f>
        <v>0</v>
      </c>
      <c r="T260" s="28"/>
      <c r="U260" s="28"/>
      <c r="V260" s="73">
        <f>IFERROR($E260*SUMIF(DAILYLOG!R$27:R$1500,$C260,DAILYLOG!S$27:S$1500),0)</f>
        <v>0</v>
      </c>
      <c r="W260" s="28"/>
      <c r="X260" s="28"/>
      <c r="Y260" s="73">
        <f>IFERROR($E260*SUMIF(DAILYLOG!U$27:U$1500,$C260,DAILYLOG!V$27:V$1500),0)</f>
        <v>0</v>
      </c>
      <c r="Z260" s="28"/>
      <c r="AA260" s="28"/>
      <c r="AB260" s="73">
        <f>IFERROR($E260*SUMIF(DAILYLOG!X$27:X$1500,$C260,DAILYLOG!Y$27:Y$1500),0)</f>
        <v>0</v>
      </c>
      <c r="AC260" s="28"/>
      <c r="AD260" s="28"/>
      <c r="AE260" s="73">
        <f>IFERROR($E260*SUMIF(DAILYLOG!AA$27:AA$1500,$C260,DAILYLOG!AB$27:AB$1500),0)</f>
        <v>0</v>
      </c>
      <c r="AF260" s="28"/>
      <c r="AG260" s="28"/>
      <c r="AH260" s="73">
        <f>IFERROR($E260*SUMIF(DAILYLOG!AD$27:AD$1500,$C260,DAILYLOG!AE$27:AE$1500),0)</f>
        <v>0</v>
      </c>
      <c r="AI260" s="28"/>
      <c r="AJ260" s="28"/>
      <c r="AK260" s="73">
        <f>IFERROR($E260*SUMIF(DAILYLOG!AG$27:AG$1500,$C260,DAILYLOG!AH$27:AH$1500),0)</f>
        <v>0</v>
      </c>
      <c r="AL260" s="28"/>
      <c r="AM260" s="28"/>
      <c r="AN260" s="73">
        <f>IFERROR($E260*SUMIF(DAILYLOG!AJ$27:AJ$1500,$C260,DAILYLOG!AK$27:AK$1500),0)</f>
        <v>0</v>
      </c>
      <c r="AO260" s="28"/>
      <c r="AP260" s="28"/>
      <c r="AQ260" s="73">
        <f>IFERROR($E260*SUMIF(DAILYLOG!AM$27:AM$1500,$C260,DAILYLOG!AN$27:AN$1500),0)</f>
        <v>0</v>
      </c>
      <c r="AR260" s="28"/>
      <c r="AS260" s="28"/>
      <c r="AT260" s="73">
        <f>IFERROR($E260*SUMIF(DAILYLOG!AP$27:AP$1500,$C260,DAILYLOG!AQ$27:AQ$1500),0)</f>
        <v>0</v>
      </c>
      <c r="AU260" s="28"/>
      <c r="AV260" s="28"/>
      <c r="AW260" s="73">
        <f>IFERROR($E260*SUMIF(DAILYLOG!AS$27:AS$1500,$C260,DAILYLOG!AT$27:AT$1500),0)</f>
        <v>0</v>
      </c>
      <c r="AX260" s="28"/>
      <c r="AY260" s="28"/>
      <c r="AZ260" s="73">
        <f>IFERROR($E260*SUMIF(DAILYLOG!AV$27:AV$1500,$C260,DAILYLOG!AW$27:AW$1500),0)</f>
        <v>0</v>
      </c>
      <c r="BA260" s="28"/>
      <c r="BB260" s="28"/>
      <c r="BC260" s="73">
        <f>IFERROR($E260*SUMIF(DAILYLOG!AY$27:AY$1500,$C260,DAILYLOG!AZ$27:AZ$1500),0)</f>
        <v>0</v>
      </c>
      <c r="BD260" s="28"/>
      <c r="BE260" s="28"/>
      <c r="BF260" s="73">
        <f>IFERROR($E260*SUMIF(DAILYLOG!BB$27:BB$1500,$C260,DAILYLOG!BC$27:BC$1500),0)</f>
        <v>0</v>
      </c>
      <c r="BG260" s="28"/>
      <c r="BH260" s="28"/>
      <c r="BI260" s="73">
        <f>IFERROR($E260*SUMIF(DAILYLOG!BE$27:BE$1500,$C260,DAILYLOG!BF$27:BF$1500),0)</f>
        <v>0</v>
      </c>
      <c r="BJ260" s="28"/>
      <c r="BK260" s="28"/>
      <c r="BL260" s="73">
        <f>IFERROR($E260*SUMIF(DAILYLOG!BH$27:BH$1500,$C260,DAILYLOG!BI$27:BI$1500),0)</f>
        <v>0</v>
      </c>
      <c r="BM260" s="28"/>
      <c r="BN260" s="28"/>
      <c r="BO260" s="73">
        <f>IFERROR($E260*SUMIF(DAILYLOG!BK$27:BK$1500,$C260,DAILYLOG!BL$27:BL$1500),0)</f>
        <v>0</v>
      </c>
      <c r="BP260" s="28"/>
      <c r="BQ260" s="28"/>
      <c r="BR260" s="73">
        <f>IFERROR($E260*SUMIF(DAILYLOG!BN$27:BN$1500,$C260,DAILYLOG!BO$27:BO$1500),0)</f>
        <v>0</v>
      </c>
      <c r="BS260" s="28"/>
      <c r="BT260" s="28"/>
      <c r="BU260" s="73">
        <f>IFERROR($E260*SUMIF(DAILYLOG!BQ$27:BQ$1500,$C260,DAILYLOG!BR$27:BR$1500),0)</f>
        <v>0</v>
      </c>
      <c r="BV260" s="28"/>
      <c r="BW260" s="28"/>
      <c r="BX260" s="73">
        <f>IFERROR($E260*SUMIF(DAILYLOG!BT$27:BT$1500,$C260,DAILYLOG!BU$27:BU$1500),0)</f>
        <v>0</v>
      </c>
      <c r="BY260" s="28"/>
      <c r="BZ260" s="28"/>
      <c r="CA260" s="73">
        <f>IFERROR($E260*SUMIF(DAILYLOG!BW$27:BW$1500,$C260,DAILYLOG!BX$27:BX$1500),0)</f>
        <v>0</v>
      </c>
      <c r="CB260" s="28"/>
      <c r="CC260" s="28"/>
      <c r="CD260" s="73">
        <f>IFERROR($E260*SUMIF(DAILYLOG!BZ$27:BZ$1500,$C260,DAILYLOG!CA$27:CA$1500),0)</f>
        <v>0</v>
      </c>
      <c r="CE260" s="28"/>
      <c r="CF260" s="28"/>
      <c r="CG260" s="73">
        <f>IFERROR($E260*SUMIF(DAILYLOG!CC$27:CC$1500,$C260,DAILYLOG!CD$27:CD$1500),0)</f>
        <v>0</v>
      </c>
      <c r="CH260" s="28"/>
      <c r="CI260" s="28"/>
      <c r="CJ260" s="73">
        <f>IFERROR($E260*SUMIF(DAILYLOG!CF$27:CF$1500,$C260,DAILYLOG!CG$27:CG$1500),0)</f>
        <v>0</v>
      </c>
      <c r="CK260" s="28"/>
      <c r="CL260" s="28"/>
      <c r="CM260" s="73">
        <f>IFERROR($E260*SUMIF(DAILYLOG!CI$27:CI$1500,$C260,DAILYLOG!CJ$27:CJ$1500),0)</f>
        <v>0</v>
      </c>
      <c r="CN260" s="28"/>
      <c r="CO260" s="28"/>
      <c r="CP260" s="73">
        <f>IFERROR($E260*SUMIF(DAILYLOG!CL$27:CL$1500,$C260,DAILYLOG!CM$27:CM$1500),0)</f>
        <v>0</v>
      </c>
      <c r="CQ260" s="44"/>
      <c r="CR260" s="44"/>
      <c r="CS260" s="73">
        <f>IFERROR($E260*SUMIF(DAILYLOG!CO$27:CO$1500,$C260,DAILYLOG!CP$27:CP$1500),0)</f>
        <v>0</v>
      </c>
      <c r="CT260" s="14"/>
    </row>
    <row r="261" spans="2:98" ht="13.5" customHeight="1" outlineLevel="1">
      <c r="B261" s="13"/>
      <c r="C261" s="27" t="s">
        <v>913</v>
      </c>
      <c r="D261" s="31" t="s">
        <v>333</v>
      </c>
      <c r="E261" s="65">
        <v>1</v>
      </c>
      <c r="F261" s="46">
        <f t="shared" si="25"/>
        <v>0</v>
      </c>
      <c r="G261" s="73">
        <f>IFERROR($E261*SUMIF(DAILYLOG!C$27:C$1500,$C261,DAILYLOG!D$27:D$1500),0)</f>
        <v>0</v>
      </c>
      <c r="H261" s="28"/>
      <c r="I261" s="28"/>
      <c r="J261" s="73">
        <f>IFERROR($E261*SUMIF(DAILYLOG!F$27:F$1500,$C261,DAILYLOG!G$27:G$1500),0)</f>
        <v>0</v>
      </c>
      <c r="K261" s="28"/>
      <c r="L261" s="28"/>
      <c r="M261" s="73">
        <f>IFERROR($E261*SUMIF(DAILYLOG!I$27:I$1500,$C261,DAILYLOG!J$27:J$1500),0)</f>
        <v>0</v>
      </c>
      <c r="N261" s="28"/>
      <c r="O261" s="28"/>
      <c r="P261" s="73">
        <f>IFERROR($E261*SUMIF(DAILYLOG!L$27:L$1500,$C261,DAILYLOG!M$27:M$1500),0)</f>
        <v>0</v>
      </c>
      <c r="Q261" s="28"/>
      <c r="R261" s="28"/>
      <c r="S261" s="73">
        <f>IFERROR($E261*SUMIF(DAILYLOG!O$27:O$1500,$C261,DAILYLOG!P$27:P$1500),0)</f>
        <v>0</v>
      </c>
      <c r="T261" s="28"/>
      <c r="U261" s="28"/>
      <c r="V261" s="73">
        <f>IFERROR($E261*SUMIF(DAILYLOG!R$27:R$1500,$C261,DAILYLOG!S$27:S$1500),0)</f>
        <v>0</v>
      </c>
      <c r="W261" s="28"/>
      <c r="X261" s="28"/>
      <c r="Y261" s="73">
        <f>IFERROR($E261*SUMIF(DAILYLOG!U$27:U$1500,$C261,DAILYLOG!V$27:V$1500),0)</f>
        <v>0</v>
      </c>
      <c r="Z261" s="28"/>
      <c r="AA261" s="28"/>
      <c r="AB261" s="73">
        <f>IFERROR($E261*SUMIF(DAILYLOG!X$27:X$1500,$C261,DAILYLOG!Y$27:Y$1500),0)</f>
        <v>0</v>
      </c>
      <c r="AC261" s="28"/>
      <c r="AD261" s="28"/>
      <c r="AE261" s="73">
        <f>IFERROR($E261*SUMIF(DAILYLOG!AA$27:AA$1500,$C261,DAILYLOG!AB$27:AB$1500),0)</f>
        <v>0</v>
      </c>
      <c r="AF261" s="28"/>
      <c r="AG261" s="28"/>
      <c r="AH261" s="73">
        <f>IFERROR($E261*SUMIF(DAILYLOG!AD$27:AD$1500,$C261,DAILYLOG!AE$27:AE$1500),0)</f>
        <v>0</v>
      </c>
      <c r="AI261" s="28"/>
      <c r="AJ261" s="28"/>
      <c r="AK261" s="73">
        <f>IFERROR($E261*SUMIF(DAILYLOG!AG$27:AG$1500,$C261,DAILYLOG!AH$27:AH$1500),0)</f>
        <v>0</v>
      </c>
      <c r="AL261" s="28"/>
      <c r="AM261" s="28"/>
      <c r="AN261" s="73">
        <f>IFERROR($E261*SUMIF(DAILYLOG!AJ$27:AJ$1500,$C261,DAILYLOG!AK$27:AK$1500),0)</f>
        <v>0</v>
      </c>
      <c r="AO261" s="28"/>
      <c r="AP261" s="28"/>
      <c r="AQ261" s="73">
        <f>IFERROR($E261*SUMIF(DAILYLOG!AM$27:AM$1500,$C261,DAILYLOG!AN$27:AN$1500),0)</f>
        <v>0</v>
      </c>
      <c r="AR261" s="28"/>
      <c r="AS261" s="28"/>
      <c r="AT261" s="73">
        <f>IFERROR($E261*SUMIF(DAILYLOG!AP$27:AP$1500,$C261,DAILYLOG!AQ$27:AQ$1500),0)</f>
        <v>0</v>
      </c>
      <c r="AU261" s="28"/>
      <c r="AV261" s="28"/>
      <c r="AW261" s="73">
        <f>IFERROR($E261*SUMIF(DAILYLOG!AS$27:AS$1500,$C261,DAILYLOG!AT$27:AT$1500),0)</f>
        <v>0</v>
      </c>
      <c r="AX261" s="28"/>
      <c r="AY261" s="28"/>
      <c r="AZ261" s="73">
        <f>IFERROR($E261*SUMIF(DAILYLOG!AV$27:AV$1500,$C261,DAILYLOG!AW$27:AW$1500),0)</f>
        <v>0</v>
      </c>
      <c r="BA261" s="28"/>
      <c r="BB261" s="28"/>
      <c r="BC261" s="73">
        <f>IFERROR($E261*SUMIF(DAILYLOG!AY$27:AY$1500,$C261,DAILYLOG!AZ$27:AZ$1500),0)</f>
        <v>0</v>
      </c>
      <c r="BD261" s="28"/>
      <c r="BE261" s="28"/>
      <c r="BF261" s="73">
        <f>IFERROR($E261*SUMIF(DAILYLOG!BB$27:BB$1500,$C261,DAILYLOG!BC$27:BC$1500),0)</f>
        <v>0</v>
      </c>
      <c r="BG261" s="28"/>
      <c r="BH261" s="28"/>
      <c r="BI261" s="73">
        <f>IFERROR($E261*SUMIF(DAILYLOG!BE$27:BE$1500,$C261,DAILYLOG!BF$27:BF$1500),0)</f>
        <v>0</v>
      </c>
      <c r="BJ261" s="28"/>
      <c r="BK261" s="28"/>
      <c r="BL261" s="73">
        <f>IFERROR($E261*SUMIF(DAILYLOG!BH$27:BH$1500,$C261,DAILYLOG!BI$27:BI$1500),0)</f>
        <v>0</v>
      </c>
      <c r="BM261" s="28"/>
      <c r="BN261" s="28"/>
      <c r="BO261" s="73">
        <f>IFERROR($E261*SUMIF(DAILYLOG!BK$27:BK$1500,$C261,DAILYLOG!BL$27:BL$1500),0)</f>
        <v>0</v>
      </c>
      <c r="BP261" s="28"/>
      <c r="BQ261" s="28"/>
      <c r="BR261" s="73">
        <f>IFERROR($E261*SUMIF(DAILYLOG!BN$27:BN$1500,$C261,DAILYLOG!BO$27:BO$1500),0)</f>
        <v>0</v>
      </c>
      <c r="BS261" s="28"/>
      <c r="BT261" s="28"/>
      <c r="BU261" s="73">
        <f>IFERROR($E261*SUMIF(DAILYLOG!BQ$27:BQ$1500,$C261,DAILYLOG!BR$27:BR$1500),0)</f>
        <v>0</v>
      </c>
      <c r="BV261" s="28"/>
      <c r="BW261" s="28"/>
      <c r="BX261" s="73">
        <f>IFERROR($E261*SUMIF(DAILYLOG!BT$27:BT$1500,$C261,DAILYLOG!BU$27:BU$1500),0)</f>
        <v>0</v>
      </c>
      <c r="BY261" s="28"/>
      <c r="BZ261" s="28"/>
      <c r="CA261" s="73">
        <f>IFERROR($E261*SUMIF(DAILYLOG!BW$27:BW$1500,$C261,DAILYLOG!BX$27:BX$1500),0)</f>
        <v>0</v>
      </c>
      <c r="CB261" s="28"/>
      <c r="CC261" s="28"/>
      <c r="CD261" s="73">
        <f>IFERROR($E261*SUMIF(DAILYLOG!BZ$27:BZ$1500,$C261,DAILYLOG!CA$27:CA$1500),0)</f>
        <v>0</v>
      </c>
      <c r="CE261" s="28"/>
      <c r="CF261" s="28"/>
      <c r="CG261" s="73">
        <f>IFERROR($E261*SUMIF(DAILYLOG!CC$27:CC$1500,$C261,DAILYLOG!CD$27:CD$1500),0)</f>
        <v>0</v>
      </c>
      <c r="CH261" s="28"/>
      <c r="CI261" s="28"/>
      <c r="CJ261" s="73">
        <f>IFERROR($E261*SUMIF(DAILYLOG!CF$27:CF$1500,$C261,DAILYLOG!CG$27:CG$1500),0)</f>
        <v>0</v>
      </c>
      <c r="CK261" s="28"/>
      <c r="CL261" s="28"/>
      <c r="CM261" s="73">
        <f>IFERROR($E261*SUMIF(DAILYLOG!CI$27:CI$1500,$C261,DAILYLOG!CJ$27:CJ$1500),0)</f>
        <v>0</v>
      </c>
      <c r="CN261" s="28"/>
      <c r="CO261" s="28"/>
      <c r="CP261" s="73">
        <f>IFERROR($E261*SUMIF(DAILYLOG!CL$27:CL$1500,$C261,DAILYLOG!CM$27:CM$1500),0)</f>
        <v>0</v>
      </c>
      <c r="CQ261" s="44"/>
      <c r="CR261" s="44"/>
      <c r="CS261" s="73">
        <f>IFERROR($E261*SUMIF(DAILYLOG!CO$27:CO$1500,$C261,DAILYLOG!CP$27:CP$1500),0)</f>
        <v>0</v>
      </c>
      <c r="CT261" s="14"/>
    </row>
    <row r="262" spans="2:98" ht="13.5" customHeight="1" outlineLevel="1">
      <c r="B262" s="13"/>
      <c r="C262" s="27" t="s">
        <v>14</v>
      </c>
      <c r="D262" s="31" t="s">
        <v>333</v>
      </c>
      <c r="E262" s="65">
        <v>1</v>
      </c>
      <c r="F262" s="46">
        <f t="shared" si="25"/>
        <v>3</v>
      </c>
      <c r="G262" s="73">
        <f>IFERROR($E262*SUMIF(DAILYLOG!C$27:C$1500,$C262,DAILYLOG!D$27:D$1500),0)</f>
        <v>0</v>
      </c>
      <c r="H262" s="28"/>
      <c r="I262" s="28"/>
      <c r="J262" s="73">
        <f>IFERROR($E262*SUMIF(DAILYLOG!F$27:F$1500,$C262,DAILYLOG!G$27:G$1500),0)</f>
        <v>0</v>
      </c>
      <c r="K262" s="28"/>
      <c r="L262" s="28"/>
      <c r="M262" s="73">
        <f>IFERROR($E262*SUMIF(DAILYLOG!I$27:I$1500,$C262,DAILYLOG!J$27:J$1500),0)</f>
        <v>0</v>
      </c>
      <c r="N262" s="28"/>
      <c r="O262" s="28"/>
      <c r="P262" s="73">
        <f>IFERROR($E262*SUMIF(DAILYLOG!L$27:L$1500,$C262,DAILYLOG!M$27:M$1500),0)</f>
        <v>0</v>
      </c>
      <c r="Q262" s="28"/>
      <c r="R262" s="28"/>
      <c r="S262" s="73">
        <f>IFERROR($E262*SUMIF(DAILYLOG!O$27:O$1500,$C262,DAILYLOG!P$27:P$1500),0)</f>
        <v>0</v>
      </c>
      <c r="T262" s="28"/>
      <c r="U262" s="28"/>
      <c r="V262" s="73">
        <f>IFERROR($E262*SUMIF(DAILYLOG!R$27:R$1500,$C262,DAILYLOG!S$27:S$1500),0)</f>
        <v>0</v>
      </c>
      <c r="W262" s="28"/>
      <c r="X262" s="28"/>
      <c r="Y262" s="73">
        <f>IFERROR($E262*SUMIF(DAILYLOG!U$27:U$1500,$C262,DAILYLOG!V$27:V$1500),0)</f>
        <v>0</v>
      </c>
      <c r="Z262" s="28"/>
      <c r="AA262" s="28"/>
      <c r="AB262" s="73">
        <f>IFERROR($E262*SUMIF(DAILYLOG!X$27:X$1500,$C262,DAILYLOG!Y$27:Y$1500),0)</f>
        <v>0</v>
      </c>
      <c r="AC262" s="28"/>
      <c r="AD262" s="28"/>
      <c r="AE262" s="73">
        <f>IFERROR($E262*SUMIF(DAILYLOG!AA$27:AA$1500,$C262,DAILYLOG!AB$27:AB$1500),0)</f>
        <v>0</v>
      </c>
      <c r="AF262" s="28"/>
      <c r="AG262" s="28"/>
      <c r="AH262" s="73">
        <f>IFERROR($E262*SUMIF(DAILYLOG!AD$27:AD$1500,$C262,DAILYLOG!AE$27:AE$1500),0)</f>
        <v>0</v>
      </c>
      <c r="AI262" s="28"/>
      <c r="AJ262" s="28"/>
      <c r="AK262" s="73">
        <f>IFERROR($E262*SUMIF(DAILYLOG!AG$27:AG$1500,$C262,DAILYLOG!AH$27:AH$1500),0)</f>
        <v>0</v>
      </c>
      <c r="AL262" s="28"/>
      <c r="AM262" s="28"/>
      <c r="AN262" s="73">
        <f>IFERROR($E262*SUMIF(DAILYLOG!AJ$27:AJ$1500,$C262,DAILYLOG!AK$27:AK$1500),0)</f>
        <v>0</v>
      </c>
      <c r="AO262" s="28"/>
      <c r="AP262" s="28"/>
      <c r="AQ262" s="73">
        <f>IFERROR($E262*SUMIF(DAILYLOG!AM$27:AM$1500,$C262,DAILYLOG!AN$27:AN$1500),0)</f>
        <v>0</v>
      </c>
      <c r="AR262" s="28"/>
      <c r="AS262" s="28"/>
      <c r="AT262" s="73">
        <f>IFERROR($E262*SUMIF(DAILYLOG!AP$27:AP$1500,$C262,DAILYLOG!AQ$27:AQ$1500),0)</f>
        <v>0</v>
      </c>
      <c r="AU262" s="28"/>
      <c r="AV262" s="28"/>
      <c r="AW262" s="73">
        <f>IFERROR($E262*SUMIF(DAILYLOG!AS$27:AS$1500,$C262,DAILYLOG!AT$27:AT$1500),0)</f>
        <v>0</v>
      </c>
      <c r="AX262" s="28"/>
      <c r="AY262" s="28"/>
      <c r="AZ262" s="73">
        <f>IFERROR($E262*SUMIF(DAILYLOG!AV$27:AV$1500,$C262,DAILYLOG!AW$27:AW$1500),0)</f>
        <v>0</v>
      </c>
      <c r="BA262" s="28"/>
      <c r="BB262" s="28"/>
      <c r="BC262" s="73">
        <f>IFERROR($E262*SUMIF(DAILYLOG!AY$27:AY$1500,$C262,DAILYLOG!AZ$27:AZ$1500),0)</f>
        <v>1</v>
      </c>
      <c r="BD262" s="28"/>
      <c r="BE262" s="28"/>
      <c r="BF262" s="73">
        <f>IFERROR($E262*SUMIF(DAILYLOG!BB$27:BB$1500,$C262,DAILYLOG!BC$27:BC$1500),0)</f>
        <v>0</v>
      </c>
      <c r="BG262" s="28"/>
      <c r="BH262" s="28"/>
      <c r="BI262" s="73">
        <f>IFERROR($E262*SUMIF(DAILYLOG!BE$27:BE$1500,$C262,DAILYLOG!BF$27:BF$1500),0)</f>
        <v>0</v>
      </c>
      <c r="BJ262" s="28"/>
      <c r="BK262" s="28"/>
      <c r="BL262" s="73">
        <f>IFERROR($E262*SUMIF(DAILYLOG!BH$27:BH$1500,$C262,DAILYLOG!BI$27:BI$1500),0)</f>
        <v>0</v>
      </c>
      <c r="BM262" s="28"/>
      <c r="BN262" s="28"/>
      <c r="BO262" s="73">
        <f>IFERROR($E262*SUMIF(DAILYLOG!BK$27:BK$1500,$C262,DAILYLOG!BL$27:BL$1500),0)</f>
        <v>0</v>
      </c>
      <c r="BP262" s="28"/>
      <c r="BQ262" s="28"/>
      <c r="BR262" s="73">
        <f>IFERROR($E262*SUMIF(DAILYLOG!BN$27:BN$1500,$C262,DAILYLOG!BO$27:BO$1500),0)</f>
        <v>0</v>
      </c>
      <c r="BS262" s="28"/>
      <c r="BT262" s="28"/>
      <c r="BU262" s="73">
        <f>IFERROR($E262*SUMIF(DAILYLOG!BQ$27:BQ$1500,$C262,DAILYLOG!BR$27:BR$1500),0)</f>
        <v>1</v>
      </c>
      <c r="BV262" s="28"/>
      <c r="BW262" s="28"/>
      <c r="BX262" s="73">
        <f>IFERROR($E262*SUMIF(DAILYLOG!BT$27:BT$1500,$C262,DAILYLOG!BU$27:BU$1500),0)</f>
        <v>1</v>
      </c>
      <c r="BY262" s="28"/>
      <c r="BZ262" s="28"/>
      <c r="CA262" s="73">
        <f>IFERROR($E262*SUMIF(DAILYLOG!BW$27:BW$1500,$C262,DAILYLOG!BX$27:BX$1500),0)</f>
        <v>0</v>
      </c>
      <c r="CB262" s="28"/>
      <c r="CC262" s="28"/>
      <c r="CD262" s="73">
        <f>IFERROR($E262*SUMIF(DAILYLOG!BZ$27:BZ$1500,$C262,DAILYLOG!CA$27:CA$1500),0)</f>
        <v>0</v>
      </c>
      <c r="CE262" s="28"/>
      <c r="CF262" s="28"/>
      <c r="CG262" s="73">
        <f>IFERROR($E262*SUMIF(DAILYLOG!CC$27:CC$1500,$C262,DAILYLOG!CD$27:CD$1500),0)</f>
        <v>0</v>
      </c>
      <c r="CH262" s="28"/>
      <c r="CI262" s="28"/>
      <c r="CJ262" s="73">
        <f>IFERROR($E262*SUMIF(DAILYLOG!CF$27:CF$1500,$C262,DAILYLOG!CG$27:CG$1500),0)</f>
        <v>0</v>
      </c>
      <c r="CK262" s="28"/>
      <c r="CL262" s="28"/>
      <c r="CM262" s="73">
        <f>IFERROR($E262*SUMIF(DAILYLOG!CI$27:CI$1500,$C262,DAILYLOG!CJ$27:CJ$1500),0)</f>
        <v>0</v>
      </c>
      <c r="CN262" s="28"/>
      <c r="CO262" s="28"/>
      <c r="CP262" s="73">
        <f>IFERROR($E262*SUMIF(DAILYLOG!CL$27:CL$1500,$C262,DAILYLOG!CM$27:CM$1500),0)</f>
        <v>0</v>
      </c>
      <c r="CQ262" s="44"/>
      <c r="CR262" s="44"/>
      <c r="CS262" s="73">
        <f>IFERROR($E262*SUMIF(DAILYLOG!CO$27:CO$1500,$C262,DAILYLOG!CP$27:CP$1500),0)</f>
        <v>0</v>
      </c>
      <c r="CT262" s="14"/>
    </row>
    <row r="263" spans="2:98" ht="15.75" customHeight="1">
      <c r="B263" s="13"/>
      <c r="C263" s="90" t="s">
        <v>340</v>
      </c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1"/>
      <c r="BY263" s="91"/>
      <c r="BZ263" s="91"/>
      <c r="CA263" s="91"/>
      <c r="CB263" s="91"/>
      <c r="CC263" s="91"/>
      <c r="CD263" s="91"/>
      <c r="CE263" s="91"/>
      <c r="CF263" s="91"/>
      <c r="CG263" s="91"/>
      <c r="CH263" s="91"/>
      <c r="CI263" s="91"/>
      <c r="CJ263" s="91"/>
      <c r="CK263" s="91"/>
      <c r="CL263" s="91"/>
      <c r="CM263" s="91"/>
      <c r="CN263" s="91"/>
      <c r="CO263" s="91"/>
      <c r="CP263" s="91"/>
      <c r="CQ263" s="91"/>
      <c r="CR263" s="91"/>
      <c r="CS263" s="92"/>
      <c r="CT263" s="14"/>
    </row>
    <row r="264" spans="2:98">
      <c r="B264" s="13"/>
      <c r="C264" s="52" t="s">
        <v>60</v>
      </c>
      <c r="D264" s="53" t="s">
        <v>61</v>
      </c>
      <c r="E264" s="66"/>
      <c r="F264" s="54">
        <f>IFERROR(SUM(G264:CS264),0)</f>
        <v>664</v>
      </c>
      <c r="G264" s="54">
        <f>IFERROR((G265+G286+G289),0)</f>
        <v>41</v>
      </c>
      <c r="H264" s="53"/>
      <c r="I264" s="53"/>
      <c r="J264" s="54">
        <f>IFERROR((J265+J286+J289),0)</f>
        <v>44</v>
      </c>
      <c r="K264" s="53"/>
      <c r="L264" s="53"/>
      <c r="M264" s="54">
        <f>IFERROR((M265+M286+M289),0)</f>
        <v>27</v>
      </c>
      <c r="N264" s="53"/>
      <c r="O264" s="53"/>
      <c r="P264" s="54">
        <f>IFERROR((P265+P286+P289),0)</f>
        <v>9</v>
      </c>
      <c r="Q264" s="53"/>
      <c r="R264" s="53"/>
      <c r="S264" s="54">
        <f>IFERROR((S265+S286+S289),0)</f>
        <v>23</v>
      </c>
      <c r="T264" s="53"/>
      <c r="U264" s="53"/>
      <c r="V264" s="54">
        <f>IFERROR((V265+V286+V289),0)</f>
        <v>30</v>
      </c>
      <c r="W264" s="53"/>
      <c r="X264" s="53"/>
      <c r="Y264" s="54">
        <f>IFERROR((Y265+Y286+Y289),0)</f>
        <v>31</v>
      </c>
      <c r="Z264" s="53"/>
      <c r="AA264" s="53"/>
      <c r="AB264" s="54">
        <f>IFERROR((AB265+AB286+AB289),0)</f>
        <v>24</v>
      </c>
      <c r="AC264" s="53"/>
      <c r="AD264" s="53"/>
      <c r="AE264" s="54">
        <f>IFERROR((AE265+AE286+AE289),0)</f>
        <v>29</v>
      </c>
      <c r="AF264" s="53"/>
      <c r="AG264" s="53"/>
      <c r="AH264" s="54">
        <f>IFERROR((AH265+AH286+AH289),0)</f>
        <v>51</v>
      </c>
      <c r="AI264" s="53"/>
      <c r="AJ264" s="53"/>
      <c r="AK264" s="54">
        <f>IFERROR((AK265+AK286+AK289),0)</f>
        <v>48</v>
      </c>
      <c r="AL264" s="53"/>
      <c r="AM264" s="53"/>
      <c r="AN264" s="54">
        <f>IFERROR((AN265+AN286+AN289),0)</f>
        <v>25</v>
      </c>
      <c r="AO264" s="53"/>
      <c r="AP264" s="53"/>
      <c r="AQ264" s="54">
        <f>IFERROR((AQ265+AQ286+AQ289),0)</f>
        <v>27</v>
      </c>
      <c r="AR264" s="53"/>
      <c r="AS264" s="53"/>
      <c r="AT264" s="54">
        <f>IFERROR((AT265+AT286+AT289),0)</f>
        <v>11</v>
      </c>
      <c r="AU264" s="53"/>
      <c r="AV264" s="53"/>
      <c r="AW264" s="54">
        <f>IFERROR((AW265+AW286+AW289),0)</f>
        <v>22</v>
      </c>
      <c r="AX264" s="53"/>
      <c r="AY264" s="53"/>
      <c r="AZ264" s="54">
        <f>IFERROR((AZ265+AZ286+AZ289),0)</f>
        <v>15</v>
      </c>
      <c r="BA264" s="53"/>
      <c r="BB264" s="53"/>
      <c r="BC264" s="54">
        <f>IFERROR((BC265+BC286+BC289),0)</f>
        <v>30</v>
      </c>
      <c r="BD264" s="53"/>
      <c r="BE264" s="53"/>
      <c r="BF264" s="54">
        <f>IFERROR((BF265+BF286+BF289),0)</f>
        <v>32</v>
      </c>
      <c r="BG264" s="53"/>
      <c r="BH264" s="53"/>
      <c r="BI264" s="54">
        <f>IFERROR((BI265+BI286+BI289),0)</f>
        <v>14</v>
      </c>
      <c r="BJ264" s="53"/>
      <c r="BK264" s="53"/>
      <c r="BL264" s="54">
        <f>IFERROR((BL265+BL286+BL289),0)</f>
        <v>23</v>
      </c>
      <c r="BM264" s="53"/>
      <c r="BN264" s="53"/>
      <c r="BO264" s="54">
        <f>IFERROR((BO265+BO286+BO289),0)</f>
        <v>19</v>
      </c>
      <c r="BP264" s="53"/>
      <c r="BQ264" s="53"/>
      <c r="BR264" s="54">
        <f>IFERROR((BR265+BR286+BR289),0)</f>
        <v>21</v>
      </c>
      <c r="BS264" s="53"/>
      <c r="BT264" s="53"/>
      <c r="BU264" s="54">
        <f>IFERROR((BU265+BU286+BU289),0)</f>
        <v>7</v>
      </c>
      <c r="BV264" s="53"/>
      <c r="BW264" s="53"/>
      <c r="BX264" s="54">
        <f>IFERROR((BX265+BX286+BX289),0)</f>
        <v>30</v>
      </c>
      <c r="BY264" s="53"/>
      <c r="BZ264" s="53"/>
      <c r="CA264" s="54">
        <f>IFERROR((CA265+CA286+CA289),0)</f>
        <v>31</v>
      </c>
      <c r="CB264" s="53"/>
      <c r="CC264" s="53"/>
      <c r="CD264" s="54">
        <f>IFERROR((CD265+CD286+CD289),0)</f>
        <v>0</v>
      </c>
      <c r="CE264" s="53"/>
      <c r="CF264" s="53"/>
      <c r="CG264" s="54">
        <f>IFERROR((CG265+CG286+CG289),0)</f>
        <v>0</v>
      </c>
      <c r="CH264" s="53"/>
      <c r="CI264" s="53"/>
      <c r="CJ264" s="54">
        <f>IFERROR((CJ265+CJ286+CJ289),0)</f>
        <v>0</v>
      </c>
      <c r="CK264" s="53"/>
      <c r="CL264" s="53"/>
      <c r="CM264" s="54">
        <f>IFERROR((CM265+CM286+CM289),0)</f>
        <v>0</v>
      </c>
      <c r="CN264" s="53"/>
      <c r="CO264" s="53"/>
      <c r="CP264" s="54">
        <f>IFERROR((CP265+CP286+CP289),0)</f>
        <v>0</v>
      </c>
      <c r="CQ264" s="55"/>
      <c r="CR264" s="55"/>
      <c r="CS264" s="54">
        <f>IFERROR((CS265+CS286+CS289),0)</f>
        <v>0</v>
      </c>
      <c r="CT264" s="14"/>
    </row>
    <row r="265" spans="2:98" ht="13.5" customHeight="1" outlineLevel="1" collapsed="1">
      <c r="B265" s="13"/>
      <c r="C265" s="47" t="s">
        <v>153</v>
      </c>
      <c r="D265" s="48" t="s">
        <v>61</v>
      </c>
      <c r="E265" s="64"/>
      <c r="F265" s="49">
        <f>IFERROR(SUM(G265:CS265),0)</f>
        <v>275</v>
      </c>
      <c r="G265" s="72">
        <f>IFERROR(SUBTOTAL(9,G266:G285),0)</f>
        <v>15</v>
      </c>
      <c r="H265" s="72"/>
      <c r="I265" s="72"/>
      <c r="J265" s="72">
        <f t="shared" ref="J265:BR265" si="28">IFERROR(SUBTOTAL(9,J266:J285),0)</f>
        <v>20</v>
      </c>
      <c r="K265" s="72"/>
      <c r="L265" s="72"/>
      <c r="M265" s="72">
        <f t="shared" si="28"/>
        <v>8</v>
      </c>
      <c r="N265" s="72"/>
      <c r="O265" s="72"/>
      <c r="P265" s="72">
        <f t="shared" si="28"/>
        <v>5</v>
      </c>
      <c r="Q265" s="72"/>
      <c r="R265" s="72"/>
      <c r="S265" s="72">
        <f t="shared" si="28"/>
        <v>9</v>
      </c>
      <c r="T265" s="72"/>
      <c r="U265" s="72"/>
      <c r="V265" s="72">
        <f t="shared" si="28"/>
        <v>8</v>
      </c>
      <c r="W265" s="72"/>
      <c r="X265" s="72"/>
      <c r="Y265" s="72">
        <f t="shared" si="28"/>
        <v>9</v>
      </c>
      <c r="Z265" s="72"/>
      <c r="AA265" s="72"/>
      <c r="AB265" s="72">
        <f t="shared" si="28"/>
        <v>6</v>
      </c>
      <c r="AC265" s="72"/>
      <c r="AD265" s="72"/>
      <c r="AE265" s="72">
        <f t="shared" si="28"/>
        <v>11</v>
      </c>
      <c r="AF265" s="72"/>
      <c r="AG265" s="72"/>
      <c r="AH265" s="72">
        <f t="shared" si="28"/>
        <v>27</v>
      </c>
      <c r="AI265" s="72"/>
      <c r="AJ265" s="72"/>
      <c r="AK265" s="72">
        <f t="shared" si="28"/>
        <v>18</v>
      </c>
      <c r="AL265" s="72"/>
      <c r="AM265" s="72"/>
      <c r="AN265" s="72">
        <f t="shared" si="28"/>
        <v>13</v>
      </c>
      <c r="AO265" s="72"/>
      <c r="AP265" s="72"/>
      <c r="AQ265" s="72">
        <f t="shared" si="28"/>
        <v>15</v>
      </c>
      <c r="AR265" s="72"/>
      <c r="AS265" s="72"/>
      <c r="AT265" s="72">
        <f t="shared" si="28"/>
        <v>9</v>
      </c>
      <c r="AU265" s="72"/>
      <c r="AV265" s="72"/>
      <c r="AW265" s="72">
        <f t="shared" si="28"/>
        <v>10</v>
      </c>
      <c r="AX265" s="72"/>
      <c r="AY265" s="72"/>
      <c r="AZ265" s="72">
        <f t="shared" si="28"/>
        <v>5</v>
      </c>
      <c r="BA265" s="72"/>
      <c r="BB265" s="72"/>
      <c r="BC265" s="72">
        <f t="shared" si="28"/>
        <v>12</v>
      </c>
      <c r="BD265" s="72"/>
      <c r="BE265" s="72"/>
      <c r="BF265" s="72">
        <f t="shared" si="28"/>
        <v>12</v>
      </c>
      <c r="BG265" s="72"/>
      <c r="BH265" s="72"/>
      <c r="BI265" s="72">
        <f t="shared" si="28"/>
        <v>8</v>
      </c>
      <c r="BJ265" s="72"/>
      <c r="BK265" s="72"/>
      <c r="BL265" s="72">
        <f t="shared" si="28"/>
        <v>9</v>
      </c>
      <c r="BM265" s="72"/>
      <c r="BN265" s="72"/>
      <c r="BO265" s="72">
        <f t="shared" si="28"/>
        <v>11</v>
      </c>
      <c r="BP265" s="72"/>
      <c r="BQ265" s="72"/>
      <c r="BR265" s="72">
        <f t="shared" si="28"/>
        <v>3</v>
      </c>
      <c r="BS265" s="72"/>
      <c r="BT265" s="72"/>
      <c r="BU265" s="72">
        <f t="shared" ref="BU265:CS265" si="29">IFERROR(SUBTOTAL(9,BU266:BU285),0)</f>
        <v>5</v>
      </c>
      <c r="BV265" s="72"/>
      <c r="BW265" s="72"/>
      <c r="BX265" s="72">
        <f t="shared" si="29"/>
        <v>12</v>
      </c>
      <c r="BY265" s="72"/>
      <c r="BZ265" s="72"/>
      <c r="CA265" s="72">
        <f t="shared" si="29"/>
        <v>15</v>
      </c>
      <c r="CB265" s="72"/>
      <c r="CC265" s="72"/>
      <c r="CD265" s="72">
        <f t="shared" si="29"/>
        <v>0</v>
      </c>
      <c r="CE265" s="72"/>
      <c r="CF265" s="72"/>
      <c r="CG265" s="72">
        <f t="shared" si="29"/>
        <v>0</v>
      </c>
      <c r="CH265" s="72"/>
      <c r="CI265" s="72"/>
      <c r="CJ265" s="72">
        <f t="shared" si="29"/>
        <v>0</v>
      </c>
      <c r="CK265" s="72"/>
      <c r="CL265" s="72"/>
      <c r="CM265" s="72">
        <f t="shared" si="29"/>
        <v>0</v>
      </c>
      <c r="CN265" s="72"/>
      <c r="CO265" s="72"/>
      <c r="CP265" s="72">
        <f t="shared" si="29"/>
        <v>0</v>
      </c>
      <c r="CQ265" s="72"/>
      <c r="CR265" s="72"/>
      <c r="CS265" s="72">
        <f t="shared" si="29"/>
        <v>0</v>
      </c>
      <c r="CT265" s="14"/>
    </row>
    <row r="266" spans="2:98" ht="13.5" hidden="1" customHeight="1" outlineLevel="2">
      <c r="B266" s="13"/>
      <c r="C266" s="27" t="s">
        <v>36</v>
      </c>
      <c r="D266" s="28" t="s">
        <v>61</v>
      </c>
      <c r="E266" s="65">
        <v>1</v>
      </c>
      <c r="F266" s="46">
        <f>IFERROR(SUM(G266:CS266),0)</f>
        <v>5</v>
      </c>
      <c r="G266" s="73">
        <f>IFERROR($E266*SUMIF(DAILYLOG!C$27:C$1500,$C266,DAILYLOG!D$27:D$1500),0)</f>
        <v>0</v>
      </c>
      <c r="H266" s="28"/>
      <c r="I266" s="28"/>
      <c r="J266" s="45">
        <f>IFERROR($E266*SUMIF(DAILYLOG!F$27:F$1500,$C266,DAILYLOG!G$27:G$1500),0)</f>
        <v>0</v>
      </c>
      <c r="K266" s="28"/>
      <c r="L266" s="28"/>
      <c r="M266" s="73">
        <f>IFERROR($E266*SUMIF(DAILYLOG!I$27:I$1500,$C266,DAILYLOG!J$27:J$1500),0)</f>
        <v>0</v>
      </c>
      <c r="N266" s="28"/>
      <c r="O266" s="28"/>
      <c r="P266" s="45">
        <f>IFERROR($E266*SUMIF(DAILYLOG!L$27:L$1500,$C266,DAILYLOG!M$27:M$1500),0)</f>
        <v>0</v>
      </c>
      <c r="Q266" s="28"/>
      <c r="R266" s="28"/>
      <c r="S266" s="73">
        <f>IFERROR($E266*SUMIF(DAILYLOG!O$27:O$1500,$C266,DAILYLOG!P$27:P$1500),0)</f>
        <v>1</v>
      </c>
      <c r="T266" s="28"/>
      <c r="U266" s="28"/>
      <c r="V266" s="45">
        <f>IFERROR($E266*SUMIF(DAILYLOG!R$27:R$1500,$C266,DAILYLOG!S$27:S$1500),0)</f>
        <v>0</v>
      </c>
      <c r="W266" s="28"/>
      <c r="X266" s="28"/>
      <c r="Y266" s="73">
        <f>IFERROR($E266*SUMIF(DAILYLOG!U$27:U$1500,$C266,DAILYLOG!V$27:V$1500),0)</f>
        <v>0</v>
      </c>
      <c r="Z266" s="28"/>
      <c r="AA266" s="28"/>
      <c r="AB266" s="45">
        <f>IFERROR($E266*SUMIF(DAILYLOG!X$27:X$1500,$C266,DAILYLOG!Y$27:Y$1500),0)</f>
        <v>0</v>
      </c>
      <c r="AC266" s="28"/>
      <c r="AD266" s="28"/>
      <c r="AE266" s="73">
        <f>IFERROR($E266*SUMIF(DAILYLOG!AA$27:AA$1500,$C266,DAILYLOG!AB$27:AB$1500),0)</f>
        <v>0</v>
      </c>
      <c r="AF266" s="28"/>
      <c r="AG266" s="28"/>
      <c r="AH266" s="45">
        <f>IFERROR($E266*SUMIF(DAILYLOG!AD$27:AD$1500,$C266,DAILYLOG!AE$27:AE$1500),0)</f>
        <v>1</v>
      </c>
      <c r="AI266" s="28"/>
      <c r="AJ266" s="28"/>
      <c r="AK266" s="73">
        <f>IFERROR($E266*SUMIF(DAILYLOG!AG$27:AG$1500,$C266,DAILYLOG!AH$27:AH$1500),0)</f>
        <v>0</v>
      </c>
      <c r="AL266" s="28"/>
      <c r="AM266" s="28"/>
      <c r="AN266" s="45">
        <f>IFERROR($E266*SUMIF(DAILYLOG!AJ$27:AJ$1500,$C266,DAILYLOG!AK$27:AK$1500),0)</f>
        <v>0</v>
      </c>
      <c r="AO266" s="28"/>
      <c r="AP266" s="28"/>
      <c r="AQ266" s="73">
        <f>IFERROR($E266*SUMIF(DAILYLOG!AM$27:AM$1500,$C266,DAILYLOG!AN$27:AN$1500),0)</f>
        <v>1</v>
      </c>
      <c r="AR266" s="28"/>
      <c r="AS266" s="28"/>
      <c r="AT266" s="45">
        <f>IFERROR($E266*SUMIF(DAILYLOG!AP$27:AP$1500,$C266,DAILYLOG!AQ$27:AQ$1500),0)</f>
        <v>0</v>
      </c>
      <c r="AU266" s="28"/>
      <c r="AV266" s="28"/>
      <c r="AW266" s="73">
        <f>IFERROR($E266*SUMIF(DAILYLOG!AS$27:AS$1500,$C266,DAILYLOG!AT$27:AT$1500),0)</f>
        <v>0</v>
      </c>
      <c r="AX266" s="28"/>
      <c r="AY266" s="28"/>
      <c r="AZ266" s="45">
        <f>IFERROR($E266*SUMIF(DAILYLOG!AV$27:AV$1500,$C266,DAILYLOG!AW$27:AW$1500),0)</f>
        <v>0</v>
      </c>
      <c r="BA266" s="28"/>
      <c r="BB266" s="28"/>
      <c r="BC266" s="73">
        <f>IFERROR($E266*SUMIF(DAILYLOG!AY$27:AY$1500,$C266,DAILYLOG!AZ$27:AZ$1500),0)</f>
        <v>1</v>
      </c>
      <c r="BD266" s="28"/>
      <c r="BE266" s="28"/>
      <c r="BF266" s="45">
        <f>IFERROR($E266*SUMIF(DAILYLOG!BB$27:BB$1500,$C266,DAILYLOG!BC$27:BC$1500),0)</f>
        <v>0</v>
      </c>
      <c r="BG266" s="28"/>
      <c r="BH266" s="28"/>
      <c r="BI266" s="73">
        <f>IFERROR($E266*SUMIF(DAILYLOG!BE$27:BE$1500,$C266,DAILYLOG!BF$27:BF$1500),0)</f>
        <v>0</v>
      </c>
      <c r="BJ266" s="28"/>
      <c r="BK266" s="28"/>
      <c r="BL266" s="45">
        <f>IFERROR($E266*SUMIF(DAILYLOG!BH$27:BH$1500,$C266,DAILYLOG!BI$27:BI$1500),0)</f>
        <v>0</v>
      </c>
      <c r="BM266" s="28"/>
      <c r="BN266" s="28"/>
      <c r="BO266" s="73">
        <f>IFERROR($E266*SUMIF(DAILYLOG!BK$27:BK$1500,$C266,DAILYLOG!BL$27:BL$1500),0)</f>
        <v>0</v>
      </c>
      <c r="BP266" s="28"/>
      <c r="BQ266" s="28"/>
      <c r="BR266" s="45">
        <f>IFERROR($E266*SUMIF(DAILYLOG!BN$27:BN$1500,$C266,DAILYLOG!BO$27:BO$1500),0)</f>
        <v>0</v>
      </c>
      <c r="BS266" s="28"/>
      <c r="BT266" s="28"/>
      <c r="BU266" s="73">
        <f>IFERROR($E266*SUMIF(DAILYLOG!BQ$27:BQ$1500,$C266,DAILYLOG!BR$27:BR$1500),0)</f>
        <v>0</v>
      </c>
      <c r="BV266" s="28"/>
      <c r="BW266" s="28"/>
      <c r="BX266" s="45">
        <f>IFERROR($E266*SUMIF(DAILYLOG!BT$27:BT$1500,$C266,DAILYLOG!BU$27:BU$1500),0)</f>
        <v>1</v>
      </c>
      <c r="BY266" s="28"/>
      <c r="BZ266" s="28"/>
      <c r="CA266" s="73">
        <f>IFERROR($E266*SUMIF(DAILYLOG!BW$27:BW$1500,$C266,DAILYLOG!BX$27:BX$1500),0)</f>
        <v>0</v>
      </c>
      <c r="CB266" s="28"/>
      <c r="CC266" s="28"/>
      <c r="CD266" s="45">
        <f>IFERROR($E266*SUMIF(DAILYLOG!BZ$27:BZ$1500,$C266,DAILYLOG!CA$27:CA$1500),0)</f>
        <v>0</v>
      </c>
      <c r="CE266" s="28"/>
      <c r="CF266" s="28"/>
      <c r="CG266" s="73">
        <f>IFERROR($E266*SUMIF(DAILYLOG!CC$27:CC$1500,$C266,DAILYLOG!CD$27:CD$1500),0)</f>
        <v>0</v>
      </c>
      <c r="CH266" s="28"/>
      <c r="CI266" s="28"/>
      <c r="CJ266" s="45">
        <f>IFERROR($E266*SUMIF(DAILYLOG!CF$27:CF$1500,$C266,DAILYLOG!CG$27:CG$1500),0)</f>
        <v>0</v>
      </c>
      <c r="CK266" s="28"/>
      <c r="CL266" s="28"/>
      <c r="CM266" s="73">
        <f>IFERROR($E266*SUMIF(DAILYLOG!CI$27:CI$1500,$C266,DAILYLOG!CJ$27:CJ$1500),0)</f>
        <v>0</v>
      </c>
      <c r="CN266" s="28"/>
      <c r="CO266" s="28"/>
      <c r="CP266" s="45">
        <f>IFERROR($E266*SUMIF(DAILYLOG!CL$27:CL$1500,$C266,DAILYLOG!CM$27:CM$1500),0)</f>
        <v>0</v>
      </c>
      <c r="CQ266" s="44"/>
      <c r="CR266" s="44"/>
      <c r="CS266" s="45">
        <f>IFERROR($E266*SUMIF(DAILYLOG!CO$27:CO$1500,$C266,DAILYLOG!CP$27:CP$1500),0)</f>
        <v>0</v>
      </c>
      <c r="CT266" s="14"/>
    </row>
    <row r="267" spans="2:98" ht="13.5" hidden="1" customHeight="1" outlineLevel="2">
      <c r="B267" s="13"/>
      <c r="C267" s="27" t="s">
        <v>37</v>
      </c>
      <c r="D267" s="28" t="s">
        <v>61</v>
      </c>
      <c r="E267" s="65">
        <v>1</v>
      </c>
      <c r="F267" s="46">
        <f t="shared" ref="F267:F291" si="30">IFERROR(SUM(G267:CS267),0)</f>
        <v>99</v>
      </c>
      <c r="G267" s="73">
        <f>IFERROR($E267*SUMIF(DAILYLOG!C$27:C$1500,$C267,DAILYLOG!D$27:D$1500),0)</f>
        <v>8</v>
      </c>
      <c r="H267" s="28"/>
      <c r="I267" s="28"/>
      <c r="J267" s="45">
        <f>IFERROR($E267*SUMIF(DAILYLOG!F$27:F$1500,$C267,DAILYLOG!G$27:G$1500),0)</f>
        <v>10</v>
      </c>
      <c r="K267" s="28"/>
      <c r="L267" s="28"/>
      <c r="M267" s="73">
        <f>IFERROR($E267*SUMIF(DAILYLOG!I$27:I$1500,$C267,DAILYLOG!J$27:J$1500),0)</f>
        <v>4</v>
      </c>
      <c r="N267" s="28"/>
      <c r="O267" s="28"/>
      <c r="P267" s="45">
        <f>IFERROR($E267*SUMIF(DAILYLOG!L$27:L$1500,$C267,DAILYLOG!M$27:M$1500),0)</f>
        <v>1</v>
      </c>
      <c r="Q267" s="28"/>
      <c r="R267" s="28"/>
      <c r="S267" s="73">
        <f>IFERROR($E267*SUMIF(DAILYLOG!O$27:O$1500,$C267,DAILYLOG!P$27:P$1500),0)</f>
        <v>1</v>
      </c>
      <c r="T267" s="28"/>
      <c r="U267" s="28"/>
      <c r="V267" s="45">
        <f>IFERROR($E267*SUMIF(DAILYLOG!R$27:R$1500,$C267,DAILYLOG!S$27:S$1500),0)</f>
        <v>3</v>
      </c>
      <c r="W267" s="28"/>
      <c r="X267" s="28"/>
      <c r="Y267" s="73">
        <f>IFERROR($E267*SUMIF(DAILYLOG!U$27:U$1500,$C267,DAILYLOG!V$27:V$1500),0)</f>
        <v>2</v>
      </c>
      <c r="Z267" s="28"/>
      <c r="AA267" s="28"/>
      <c r="AB267" s="45">
        <f>IFERROR($E267*SUMIF(DAILYLOG!X$27:X$1500,$C267,DAILYLOG!Y$27:Y$1500),0)</f>
        <v>1</v>
      </c>
      <c r="AC267" s="28"/>
      <c r="AD267" s="28"/>
      <c r="AE267" s="73">
        <f>IFERROR($E267*SUMIF(DAILYLOG!AA$27:AA$1500,$C267,DAILYLOG!AB$27:AB$1500),0)</f>
        <v>3</v>
      </c>
      <c r="AF267" s="28"/>
      <c r="AG267" s="28"/>
      <c r="AH267" s="45">
        <f>IFERROR($E267*SUMIF(DAILYLOG!AD$27:AD$1500,$C267,DAILYLOG!AE$27:AE$1500),0)</f>
        <v>6</v>
      </c>
      <c r="AI267" s="28"/>
      <c r="AJ267" s="28"/>
      <c r="AK267" s="73">
        <f>IFERROR($E267*SUMIF(DAILYLOG!AG$27:AG$1500,$C267,DAILYLOG!AH$27:AH$1500),0)</f>
        <v>3</v>
      </c>
      <c r="AL267" s="28"/>
      <c r="AM267" s="28"/>
      <c r="AN267" s="45">
        <f>IFERROR($E267*SUMIF(DAILYLOG!AJ$27:AJ$1500,$C267,DAILYLOG!AK$27:AK$1500),0)</f>
        <v>8</v>
      </c>
      <c r="AO267" s="28"/>
      <c r="AP267" s="28"/>
      <c r="AQ267" s="73">
        <f>IFERROR($E267*SUMIF(DAILYLOG!AM$27:AM$1500,$C267,DAILYLOG!AN$27:AN$1500),0)</f>
        <v>7</v>
      </c>
      <c r="AR267" s="28"/>
      <c r="AS267" s="28"/>
      <c r="AT267" s="45">
        <f>IFERROR($E267*SUMIF(DAILYLOG!AP$27:AP$1500,$C267,DAILYLOG!AQ$27:AQ$1500),0)</f>
        <v>2</v>
      </c>
      <c r="AU267" s="28"/>
      <c r="AV267" s="28"/>
      <c r="AW267" s="73">
        <f>IFERROR($E267*SUMIF(DAILYLOG!AS$27:AS$1500,$C267,DAILYLOG!AT$27:AT$1500),0)</f>
        <v>5</v>
      </c>
      <c r="AX267" s="28"/>
      <c r="AY267" s="28"/>
      <c r="AZ267" s="45">
        <f>IFERROR($E267*SUMIF(DAILYLOG!AV$27:AV$1500,$C267,DAILYLOG!AW$27:AW$1500),0)</f>
        <v>0</v>
      </c>
      <c r="BA267" s="28"/>
      <c r="BB267" s="28"/>
      <c r="BC267" s="73">
        <f>IFERROR($E267*SUMIF(DAILYLOG!AY$27:AY$1500,$C267,DAILYLOG!AZ$27:AZ$1500),0)</f>
        <v>5</v>
      </c>
      <c r="BD267" s="28"/>
      <c r="BE267" s="28"/>
      <c r="BF267" s="45">
        <f>IFERROR($E267*SUMIF(DAILYLOG!BB$27:BB$1500,$C267,DAILYLOG!BC$27:BC$1500),0)</f>
        <v>7</v>
      </c>
      <c r="BG267" s="28"/>
      <c r="BH267" s="28"/>
      <c r="BI267" s="73">
        <f>IFERROR($E267*SUMIF(DAILYLOG!BE$27:BE$1500,$C267,DAILYLOG!BF$27:BF$1500),0)</f>
        <v>3</v>
      </c>
      <c r="BJ267" s="28"/>
      <c r="BK267" s="28"/>
      <c r="BL267" s="45">
        <f>IFERROR($E267*SUMIF(DAILYLOG!BH$27:BH$1500,$C267,DAILYLOG!BI$27:BI$1500),0)</f>
        <v>3</v>
      </c>
      <c r="BM267" s="28"/>
      <c r="BN267" s="28"/>
      <c r="BO267" s="73">
        <f>IFERROR($E267*SUMIF(DAILYLOG!BK$27:BK$1500,$C267,DAILYLOG!BL$27:BL$1500),0)</f>
        <v>5</v>
      </c>
      <c r="BP267" s="28"/>
      <c r="BQ267" s="28"/>
      <c r="BR267" s="45">
        <f>IFERROR($E267*SUMIF(DAILYLOG!BN$27:BN$1500,$C267,DAILYLOG!BO$27:BO$1500),0)</f>
        <v>2</v>
      </c>
      <c r="BS267" s="28"/>
      <c r="BT267" s="28"/>
      <c r="BU267" s="73">
        <f>IFERROR($E267*SUMIF(DAILYLOG!BQ$27:BQ$1500,$C267,DAILYLOG!BR$27:BR$1500),0)</f>
        <v>2</v>
      </c>
      <c r="BV267" s="28"/>
      <c r="BW267" s="28"/>
      <c r="BX267" s="45">
        <f>IFERROR($E267*SUMIF(DAILYLOG!BT$27:BT$1500,$C267,DAILYLOG!BU$27:BU$1500),0)</f>
        <v>5</v>
      </c>
      <c r="BY267" s="28"/>
      <c r="BZ267" s="28"/>
      <c r="CA267" s="73">
        <f>IFERROR($E267*SUMIF(DAILYLOG!BW$27:BW$1500,$C267,DAILYLOG!BX$27:BX$1500),0)</f>
        <v>3</v>
      </c>
      <c r="CB267" s="28"/>
      <c r="CC267" s="28"/>
      <c r="CD267" s="45">
        <f>IFERROR($E267*SUMIF(DAILYLOG!BZ$27:BZ$1500,$C267,DAILYLOG!CA$27:CA$1500),0)</f>
        <v>0</v>
      </c>
      <c r="CE267" s="28"/>
      <c r="CF267" s="28"/>
      <c r="CG267" s="73">
        <f>IFERROR($E267*SUMIF(DAILYLOG!CC$27:CC$1500,$C267,DAILYLOG!CD$27:CD$1500),0)</f>
        <v>0</v>
      </c>
      <c r="CH267" s="28"/>
      <c r="CI267" s="28"/>
      <c r="CJ267" s="45">
        <f>IFERROR($E267*SUMIF(DAILYLOG!CF$27:CF$1500,$C267,DAILYLOG!CG$27:CG$1500),0)</f>
        <v>0</v>
      </c>
      <c r="CK267" s="28"/>
      <c r="CL267" s="28"/>
      <c r="CM267" s="73">
        <f>IFERROR($E267*SUMIF(DAILYLOG!CI$27:CI$1500,$C267,DAILYLOG!CJ$27:CJ$1500),0)</f>
        <v>0</v>
      </c>
      <c r="CN267" s="28"/>
      <c r="CO267" s="28"/>
      <c r="CP267" s="45">
        <f>IFERROR($E267*SUMIF(DAILYLOG!CL$27:CL$1500,$C267,DAILYLOG!CM$27:CM$1500),0)</f>
        <v>0</v>
      </c>
      <c r="CQ267" s="44"/>
      <c r="CR267" s="44"/>
      <c r="CS267" s="45">
        <f>IFERROR($E267*SUMIF(DAILYLOG!CO$27:CO$1500,$C267,DAILYLOG!CP$27:CP$1500),0)</f>
        <v>0</v>
      </c>
      <c r="CT267" s="14"/>
    </row>
    <row r="268" spans="2:98" ht="13.5" hidden="1" customHeight="1" outlineLevel="2">
      <c r="B268" s="13"/>
      <c r="C268" s="27" t="s">
        <v>38</v>
      </c>
      <c r="D268" s="28" t="s">
        <v>61</v>
      </c>
      <c r="E268" s="65">
        <v>1</v>
      </c>
      <c r="F268" s="46">
        <f t="shared" si="30"/>
        <v>13</v>
      </c>
      <c r="G268" s="73">
        <f>IFERROR($E268*SUMIF(DAILYLOG!C$27:C$1500,$C268,DAILYLOG!D$27:D$1500),0)</f>
        <v>0</v>
      </c>
      <c r="H268" s="28"/>
      <c r="I268" s="28"/>
      <c r="J268" s="45">
        <f>IFERROR($E268*SUMIF(DAILYLOG!F$27:F$1500,$C268,DAILYLOG!G$27:G$1500),0)</f>
        <v>0</v>
      </c>
      <c r="K268" s="28"/>
      <c r="L268" s="28"/>
      <c r="M268" s="73">
        <f>IFERROR($E268*SUMIF(DAILYLOG!I$27:I$1500,$C268,DAILYLOG!J$27:J$1500),0)</f>
        <v>0</v>
      </c>
      <c r="N268" s="28"/>
      <c r="O268" s="28"/>
      <c r="P268" s="45">
        <f>IFERROR($E268*SUMIF(DAILYLOG!L$27:L$1500,$C268,DAILYLOG!M$27:M$1500),0)</f>
        <v>0</v>
      </c>
      <c r="Q268" s="28"/>
      <c r="R268" s="28"/>
      <c r="S268" s="73">
        <f>IFERROR($E268*SUMIF(DAILYLOG!O$27:O$1500,$C268,DAILYLOG!P$27:P$1500),0)</f>
        <v>1</v>
      </c>
      <c r="T268" s="28"/>
      <c r="U268" s="28"/>
      <c r="V268" s="45">
        <f>IFERROR($E268*SUMIF(DAILYLOG!R$27:R$1500,$C268,DAILYLOG!S$27:S$1500),0)</f>
        <v>1</v>
      </c>
      <c r="W268" s="28"/>
      <c r="X268" s="28"/>
      <c r="Y268" s="73">
        <f>IFERROR($E268*SUMIF(DAILYLOG!U$27:U$1500,$C268,DAILYLOG!V$27:V$1500),0)</f>
        <v>2</v>
      </c>
      <c r="Z268" s="28"/>
      <c r="AA268" s="28"/>
      <c r="AB268" s="45">
        <f>IFERROR($E268*SUMIF(DAILYLOG!X$27:X$1500,$C268,DAILYLOG!Y$27:Y$1500),0)</f>
        <v>0</v>
      </c>
      <c r="AC268" s="28"/>
      <c r="AD268" s="28"/>
      <c r="AE268" s="73">
        <f>IFERROR($E268*SUMIF(DAILYLOG!AA$27:AA$1500,$C268,DAILYLOG!AB$27:AB$1500),0)</f>
        <v>0</v>
      </c>
      <c r="AF268" s="28"/>
      <c r="AG268" s="28"/>
      <c r="AH268" s="45">
        <f>IFERROR($E268*SUMIF(DAILYLOG!AD$27:AD$1500,$C268,DAILYLOG!AE$27:AE$1500),0)</f>
        <v>1</v>
      </c>
      <c r="AI268" s="28"/>
      <c r="AJ268" s="28"/>
      <c r="AK268" s="73">
        <f>IFERROR($E268*SUMIF(DAILYLOG!AG$27:AG$1500,$C268,DAILYLOG!AH$27:AH$1500),0)</f>
        <v>0</v>
      </c>
      <c r="AL268" s="28"/>
      <c r="AM268" s="28"/>
      <c r="AN268" s="45">
        <f>IFERROR($E268*SUMIF(DAILYLOG!AJ$27:AJ$1500,$C268,DAILYLOG!AK$27:AK$1500),0)</f>
        <v>0</v>
      </c>
      <c r="AO268" s="28"/>
      <c r="AP268" s="28"/>
      <c r="AQ268" s="73">
        <f>IFERROR($E268*SUMIF(DAILYLOG!AM$27:AM$1500,$C268,DAILYLOG!AN$27:AN$1500),0)</f>
        <v>1</v>
      </c>
      <c r="AR268" s="28"/>
      <c r="AS268" s="28"/>
      <c r="AT268" s="45">
        <f>IFERROR($E268*SUMIF(DAILYLOG!AP$27:AP$1500,$C268,DAILYLOG!AQ$27:AQ$1500),0)</f>
        <v>0</v>
      </c>
      <c r="AU268" s="28"/>
      <c r="AV268" s="28"/>
      <c r="AW268" s="73">
        <f>IFERROR($E268*SUMIF(DAILYLOG!AS$27:AS$1500,$C268,DAILYLOG!AT$27:AT$1500),0)</f>
        <v>1</v>
      </c>
      <c r="AX268" s="28"/>
      <c r="AY268" s="28"/>
      <c r="AZ268" s="45">
        <f>IFERROR($E268*SUMIF(DAILYLOG!AV$27:AV$1500,$C268,DAILYLOG!AW$27:AW$1500),0)</f>
        <v>1</v>
      </c>
      <c r="BA268" s="28"/>
      <c r="BB268" s="28"/>
      <c r="BC268" s="73">
        <f>IFERROR($E268*SUMIF(DAILYLOG!AY$27:AY$1500,$C268,DAILYLOG!AZ$27:AZ$1500),0)</f>
        <v>1</v>
      </c>
      <c r="BD268" s="28"/>
      <c r="BE268" s="28"/>
      <c r="BF268" s="45">
        <f>IFERROR($E268*SUMIF(DAILYLOG!BB$27:BB$1500,$C268,DAILYLOG!BC$27:BC$1500),0)</f>
        <v>1</v>
      </c>
      <c r="BG268" s="28"/>
      <c r="BH268" s="28"/>
      <c r="BI268" s="73">
        <f>IFERROR($E268*SUMIF(DAILYLOG!BE$27:BE$1500,$C268,DAILYLOG!BF$27:BF$1500),0)</f>
        <v>0</v>
      </c>
      <c r="BJ268" s="28"/>
      <c r="BK268" s="28"/>
      <c r="BL268" s="45">
        <f>IFERROR($E268*SUMIF(DAILYLOG!BH$27:BH$1500,$C268,DAILYLOG!BI$27:BI$1500),0)</f>
        <v>1</v>
      </c>
      <c r="BM268" s="28"/>
      <c r="BN268" s="28"/>
      <c r="BO268" s="73">
        <f>IFERROR($E268*SUMIF(DAILYLOG!BK$27:BK$1500,$C268,DAILYLOG!BL$27:BL$1500),0)</f>
        <v>0</v>
      </c>
      <c r="BP268" s="28"/>
      <c r="BQ268" s="28"/>
      <c r="BR268" s="45">
        <f>IFERROR($E268*SUMIF(DAILYLOG!BN$27:BN$1500,$C268,DAILYLOG!BO$27:BO$1500),0)</f>
        <v>0</v>
      </c>
      <c r="BS268" s="28"/>
      <c r="BT268" s="28"/>
      <c r="BU268" s="73">
        <f>IFERROR($E268*SUMIF(DAILYLOG!BQ$27:BQ$1500,$C268,DAILYLOG!BR$27:BR$1500),0)</f>
        <v>0</v>
      </c>
      <c r="BV268" s="28"/>
      <c r="BW268" s="28"/>
      <c r="BX268" s="45">
        <f>IFERROR($E268*SUMIF(DAILYLOG!BT$27:BT$1500,$C268,DAILYLOG!BU$27:BU$1500),0)</f>
        <v>1</v>
      </c>
      <c r="BY268" s="28"/>
      <c r="BZ268" s="28"/>
      <c r="CA268" s="73">
        <f>IFERROR($E268*SUMIF(DAILYLOG!BW$27:BW$1500,$C268,DAILYLOG!BX$27:BX$1500),0)</f>
        <v>1</v>
      </c>
      <c r="CB268" s="28"/>
      <c r="CC268" s="28"/>
      <c r="CD268" s="45">
        <f>IFERROR($E268*SUMIF(DAILYLOG!BZ$27:BZ$1500,$C268,DAILYLOG!CA$27:CA$1500),0)</f>
        <v>0</v>
      </c>
      <c r="CE268" s="28"/>
      <c r="CF268" s="28"/>
      <c r="CG268" s="73">
        <f>IFERROR($E268*SUMIF(DAILYLOG!CC$27:CC$1500,$C268,DAILYLOG!CD$27:CD$1500),0)</f>
        <v>0</v>
      </c>
      <c r="CH268" s="28"/>
      <c r="CI268" s="28"/>
      <c r="CJ268" s="45">
        <f>IFERROR($E268*SUMIF(DAILYLOG!CF$27:CF$1500,$C268,DAILYLOG!CG$27:CG$1500),0)</f>
        <v>0</v>
      </c>
      <c r="CK268" s="28"/>
      <c r="CL268" s="28"/>
      <c r="CM268" s="73">
        <f>IFERROR($E268*SUMIF(DAILYLOG!CI$27:CI$1500,$C268,DAILYLOG!CJ$27:CJ$1500),0)</f>
        <v>0</v>
      </c>
      <c r="CN268" s="28"/>
      <c r="CO268" s="28"/>
      <c r="CP268" s="45">
        <f>IFERROR($E268*SUMIF(DAILYLOG!CL$27:CL$1500,$C268,DAILYLOG!CM$27:CM$1500),0)</f>
        <v>0</v>
      </c>
      <c r="CQ268" s="44"/>
      <c r="CR268" s="44"/>
      <c r="CS268" s="45">
        <f>IFERROR($E268*SUMIF(DAILYLOG!CO$27:CO$1500,$C268,DAILYLOG!CP$27:CP$1500),0)</f>
        <v>0</v>
      </c>
      <c r="CT268" s="14"/>
    </row>
    <row r="269" spans="2:98" ht="13.5" hidden="1" customHeight="1" outlineLevel="2">
      <c r="B269" s="13"/>
      <c r="C269" s="27" t="s">
        <v>39</v>
      </c>
      <c r="D269" s="28" t="s">
        <v>61</v>
      </c>
      <c r="E269" s="65">
        <v>1</v>
      </c>
      <c r="F269" s="46">
        <f t="shared" si="30"/>
        <v>4</v>
      </c>
      <c r="G269" s="73">
        <f>IFERROR($E269*SUMIF(DAILYLOG!C$27:C$1500,$C269,DAILYLOG!D$27:D$1500),0)</f>
        <v>0</v>
      </c>
      <c r="H269" s="28"/>
      <c r="I269" s="28"/>
      <c r="J269" s="45">
        <f>IFERROR($E269*SUMIF(DAILYLOG!F$27:F$1500,$C269,DAILYLOG!G$27:G$1500),0)</f>
        <v>0</v>
      </c>
      <c r="K269" s="28"/>
      <c r="L269" s="28"/>
      <c r="M269" s="73">
        <f>IFERROR($E269*SUMIF(DAILYLOG!I$27:I$1500,$C269,DAILYLOG!J$27:J$1500),0)</f>
        <v>0</v>
      </c>
      <c r="N269" s="28"/>
      <c r="O269" s="28"/>
      <c r="P269" s="45">
        <f>IFERROR($E269*SUMIF(DAILYLOG!L$27:L$1500,$C269,DAILYLOG!M$27:M$1500),0)</f>
        <v>1</v>
      </c>
      <c r="Q269" s="28"/>
      <c r="R269" s="28"/>
      <c r="S269" s="73">
        <f>IFERROR($E269*SUMIF(DAILYLOG!O$27:O$1500,$C269,DAILYLOG!P$27:P$1500),0)</f>
        <v>0</v>
      </c>
      <c r="T269" s="28"/>
      <c r="U269" s="28"/>
      <c r="V269" s="45">
        <f>IFERROR($E269*SUMIF(DAILYLOG!R$27:R$1500,$C269,DAILYLOG!S$27:S$1500),0)</f>
        <v>0</v>
      </c>
      <c r="W269" s="28"/>
      <c r="X269" s="28"/>
      <c r="Y269" s="73">
        <f>IFERROR($E269*SUMIF(DAILYLOG!U$27:U$1500,$C269,DAILYLOG!V$27:V$1500),0)</f>
        <v>1</v>
      </c>
      <c r="Z269" s="28"/>
      <c r="AA269" s="28"/>
      <c r="AB269" s="45">
        <f>IFERROR($E269*SUMIF(DAILYLOG!X$27:X$1500,$C269,DAILYLOG!Y$27:Y$1500),0)</f>
        <v>0</v>
      </c>
      <c r="AC269" s="28"/>
      <c r="AD269" s="28"/>
      <c r="AE269" s="73">
        <f>IFERROR($E269*SUMIF(DAILYLOG!AA$27:AA$1500,$C269,DAILYLOG!AB$27:AB$1500),0)</f>
        <v>0</v>
      </c>
      <c r="AF269" s="28"/>
      <c r="AG269" s="28"/>
      <c r="AH269" s="45">
        <f>IFERROR($E269*SUMIF(DAILYLOG!AD$27:AD$1500,$C269,DAILYLOG!AE$27:AE$1500),0)</f>
        <v>0</v>
      </c>
      <c r="AI269" s="28"/>
      <c r="AJ269" s="28"/>
      <c r="AK269" s="73">
        <f>IFERROR($E269*SUMIF(DAILYLOG!AG$27:AG$1500,$C269,DAILYLOG!AH$27:AH$1500),0)</f>
        <v>0</v>
      </c>
      <c r="AL269" s="28"/>
      <c r="AM269" s="28"/>
      <c r="AN269" s="45">
        <f>IFERROR($E269*SUMIF(DAILYLOG!AJ$27:AJ$1500,$C269,DAILYLOG!AK$27:AK$1500),0)</f>
        <v>0</v>
      </c>
      <c r="AO269" s="28"/>
      <c r="AP269" s="28"/>
      <c r="AQ269" s="73">
        <f>IFERROR($E269*SUMIF(DAILYLOG!AM$27:AM$1500,$C269,DAILYLOG!AN$27:AN$1500),0)</f>
        <v>0</v>
      </c>
      <c r="AR269" s="28"/>
      <c r="AS269" s="28"/>
      <c r="AT269" s="45">
        <f>IFERROR($E269*SUMIF(DAILYLOG!AP$27:AP$1500,$C269,DAILYLOG!AQ$27:AQ$1500),0)</f>
        <v>0</v>
      </c>
      <c r="AU269" s="28"/>
      <c r="AV269" s="28"/>
      <c r="AW269" s="73">
        <f>IFERROR($E269*SUMIF(DAILYLOG!AS$27:AS$1500,$C269,DAILYLOG!AT$27:AT$1500),0)</f>
        <v>1</v>
      </c>
      <c r="AX269" s="28"/>
      <c r="AY269" s="28"/>
      <c r="AZ269" s="45">
        <f>IFERROR($E269*SUMIF(DAILYLOG!AV$27:AV$1500,$C269,DAILYLOG!AW$27:AW$1500),0)</f>
        <v>0</v>
      </c>
      <c r="BA269" s="28"/>
      <c r="BB269" s="28"/>
      <c r="BC269" s="73">
        <f>IFERROR($E269*SUMIF(DAILYLOG!AY$27:AY$1500,$C269,DAILYLOG!AZ$27:AZ$1500),0)</f>
        <v>0</v>
      </c>
      <c r="BD269" s="28"/>
      <c r="BE269" s="28"/>
      <c r="BF269" s="45">
        <f>IFERROR($E269*SUMIF(DAILYLOG!BB$27:BB$1500,$C269,DAILYLOG!BC$27:BC$1500),0)</f>
        <v>0</v>
      </c>
      <c r="BG269" s="28"/>
      <c r="BH269" s="28"/>
      <c r="BI269" s="73">
        <f>IFERROR($E269*SUMIF(DAILYLOG!BE$27:BE$1500,$C269,DAILYLOG!BF$27:BF$1500),0)</f>
        <v>1</v>
      </c>
      <c r="BJ269" s="28"/>
      <c r="BK269" s="28"/>
      <c r="BL269" s="45">
        <f>IFERROR($E269*SUMIF(DAILYLOG!BH$27:BH$1500,$C269,DAILYLOG!BI$27:BI$1500),0)</f>
        <v>0</v>
      </c>
      <c r="BM269" s="28"/>
      <c r="BN269" s="28"/>
      <c r="BO269" s="73">
        <f>IFERROR($E269*SUMIF(DAILYLOG!BK$27:BK$1500,$C269,DAILYLOG!BL$27:BL$1500),0)</f>
        <v>0</v>
      </c>
      <c r="BP269" s="28"/>
      <c r="BQ269" s="28"/>
      <c r="BR269" s="45">
        <f>IFERROR($E269*SUMIF(DAILYLOG!BN$27:BN$1500,$C269,DAILYLOG!BO$27:BO$1500),0)</f>
        <v>0</v>
      </c>
      <c r="BS269" s="28"/>
      <c r="BT269" s="28"/>
      <c r="BU269" s="73">
        <f>IFERROR($E269*SUMIF(DAILYLOG!BQ$27:BQ$1500,$C269,DAILYLOG!BR$27:BR$1500),0)</f>
        <v>0</v>
      </c>
      <c r="BV269" s="28"/>
      <c r="BW269" s="28"/>
      <c r="BX269" s="45">
        <f>IFERROR($E269*SUMIF(DAILYLOG!BT$27:BT$1500,$C269,DAILYLOG!BU$27:BU$1500),0)</f>
        <v>0</v>
      </c>
      <c r="BY269" s="28"/>
      <c r="BZ269" s="28"/>
      <c r="CA269" s="73">
        <f>IFERROR($E269*SUMIF(DAILYLOG!BW$27:BW$1500,$C269,DAILYLOG!BX$27:BX$1500),0)</f>
        <v>0</v>
      </c>
      <c r="CB269" s="28"/>
      <c r="CC269" s="28"/>
      <c r="CD269" s="45">
        <f>IFERROR($E269*SUMIF(DAILYLOG!BZ$27:BZ$1500,$C269,DAILYLOG!CA$27:CA$1500),0)</f>
        <v>0</v>
      </c>
      <c r="CE269" s="28"/>
      <c r="CF269" s="28"/>
      <c r="CG269" s="73">
        <f>IFERROR($E269*SUMIF(DAILYLOG!CC$27:CC$1500,$C269,DAILYLOG!CD$27:CD$1500),0)</f>
        <v>0</v>
      </c>
      <c r="CH269" s="28"/>
      <c r="CI269" s="28"/>
      <c r="CJ269" s="45">
        <f>IFERROR($E269*SUMIF(DAILYLOG!CF$27:CF$1500,$C269,DAILYLOG!CG$27:CG$1500),0)</f>
        <v>0</v>
      </c>
      <c r="CK269" s="28"/>
      <c r="CL269" s="28"/>
      <c r="CM269" s="73">
        <f>IFERROR($E269*SUMIF(DAILYLOG!CI$27:CI$1500,$C269,DAILYLOG!CJ$27:CJ$1500),0)</f>
        <v>0</v>
      </c>
      <c r="CN269" s="28"/>
      <c r="CO269" s="28"/>
      <c r="CP269" s="45">
        <f>IFERROR($E269*SUMIF(DAILYLOG!CL$27:CL$1500,$C269,DAILYLOG!CM$27:CM$1500),0)</f>
        <v>0</v>
      </c>
      <c r="CQ269" s="44"/>
      <c r="CR269" s="44"/>
      <c r="CS269" s="45">
        <f>IFERROR($E269*SUMIF(DAILYLOG!CO$27:CO$1500,$C269,DAILYLOG!CP$27:CP$1500),0)</f>
        <v>0</v>
      </c>
      <c r="CT269" s="14"/>
    </row>
    <row r="270" spans="2:98" ht="13.5" hidden="1" customHeight="1" outlineLevel="2">
      <c r="B270" s="13"/>
      <c r="C270" s="27" t="s">
        <v>40</v>
      </c>
      <c r="D270" s="28" t="s">
        <v>61</v>
      </c>
      <c r="E270" s="65">
        <v>1</v>
      </c>
      <c r="F270" s="46">
        <f t="shared" si="30"/>
        <v>4</v>
      </c>
      <c r="G270" s="73">
        <f>IFERROR($E270*SUMIF(DAILYLOG!C$27:C$1500,$C270,DAILYLOG!D$27:D$1500),0)</f>
        <v>0</v>
      </c>
      <c r="H270" s="28"/>
      <c r="I270" s="28"/>
      <c r="J270" s="45">
        <f>IFERROR($E270*SUMIF(DAILYLOG!F$27:F$1500,$C270,DAILYLOG!G$27:G$1500),0)</f>
        <v>0</v>
      </c>
      <c r="K270" s="28"/>
      <c r="L270" s="28"/>
      <c r="M270" s="73">
        <f>IFERROR($E270*SUMIF(DAILYLOG!I$27:I$1500,$C270,DAILYLOG!J$27:J$1500),0)</f>
        <v>0</v>
      </c>
      <c r="N270" s="28"/>
      <c r="O270" s="28"/>
      <c r="P270" s="45">
        <f>IFERROR($E270*SUMIF(DAILYLOG!L$27:L$1500,$C270,DAILYLOG!M$27:M$1500),0)</f>
        <v>0</v>
      </c>
      <c r="Q270" s="28"/>
      <c r="R270" s="28"/>
      <c r="S270" s="73">
        <f>IFERROR($E270*SUMIF(DAILYLOG!O$27:O$1500,$C270,DAILYLOG!P$27:P$1500),0)</f>
        <v>0</v>
      </c>
      <c r="T270" s="28"/>
      <c r="U270" s="28"/>
      <c r="V270" s="45">
        <f>IFERROR($E270*SUMIF(DAILYLOG!R$27:R$1500,$C270,DAILYLOG!S$27:S$1500),0)</f>
        <v>0</v>
      </c>
      <c r="W270" s="28"/>
      <c r="X270" s="28"/>
      <c r="Y270" s="73">
        <f>IFERROR($E270*SUMIF(DAILYLOG!U$27:U$1500,$C270,DAILYLOG!V$27:V$1500),0)</f>
        <v>0</v>
      </c>
      <c r="Z270" s="28"/>
      <c r="AA270" s="28"/>
      <c r="AB270" s="45">
        <f>IFERROR($E270*SUMIF(DAILYLOG!X$27:X$1500,$C270,DAILYLOG!Y$27:Y$1500),0)</f>
        <v>0</v>
      </c>
      <c r="AC270" s="28"/>
      <c r="AD270" s="28"/>
      <c r="AE270" s="73">
        <f>IFERROR($E270*SUMIF(DAILYLOG!AA$27:AA$1500,$C270,DAILYLOG!AB$27:AB$1500),0)</f>
        <v>0</v>
      </c>
      <c r="AF270" s="28"/>
      <c r="AG270" s="28"/>
      <c r="AH270" s="45">
        <f>IFERROR($E270*SUMIF(DAILYLOG!AD$27:AD$1500,$C270,DAILYLOG!AE$27:AE$1500),0)</f>
        <v>1</v>
      </c>
      <c r="AI270" s="28"/>
      <c r="AJ270" s="28"/>
      <c r="AK270" s="73">
        <f>IFERROR($E270*SUMIF(DAILYLOG!AG$27:AG$1500,$C270,DAILYLOG!AH$27:AH$1500),0)</f>
        <v>2</v>
      </c>
      <c r="AL270" s="28"/>
      <c r="AM270" s="28"/>
      <c r="AN270" s="45">
        <f>IFERROR($E270*SUMIF(DAILYLOG!AJ$27:AJ$1500,$C270,DAILYLOG!AK$27:AK$1500),0)</f>
        <v>0</v>
      </c>
      <c r="AO270" s="28"/>
      <c r="AP270" s="28"/>
      <c r="AQ270" s="73">
        <f>IFERROR($E270*SUMIF(DAILYLOG!AM$27:AM$1500,$C270,DAILYLOG!AN$27:AN$1500),0)</f>
        <v>0</v>
      </c>
      <c r="AR270" s="28"/>
      <c r="AS270" s="28"/>
      <c r="AT270" s="45">
        <f>IFERROR($E270*SUMIF(DAILYLOG!AP$27:AP$1500,$C270,DAILYLOG!AQ$27:AQ$1500),0)</f>
        <v>0</v>
      </c>
      <c r="AU270" s="28"/>
      <c r="AV270" s="28"/>
      <c r="AW270" s="73">
        <f>IFERROR($E270*SUMIF(DAILYLOG!AS$27:AS$1500,$C270,DAILYLOG!AT$27:AT$1500),0)</f>
        <v>0</v>
      </c>
      <c r="AX270" s="28"/>
      <c r="AY270" s="28"/>
      <c r="AZ270" s="45">
        <f>IFERROR($E270*SUMIF(DAILYLOG!AV$27:AV$1500,$C270,DAILYLOG!AW$27:AW$1500),0)</f>
        <v>0</v>
      </c>
      <c r="BA270" s="28"/>
      <c r="BB270" s="28"/>
      <c r="BC270" s="73">
        <f>IFERROR($E270*SUMIF(DAILYLOG!AY$27:AY$1500,$C270,DAILYLOG!AZ$27:AZ$1500),0)</f>
        <v>0</v>
      </c>
      <c r="BD270" s="28"/>
      <c r="BE270" s="28"/>
      <c r="BF270" s="45">
        <f>IFERROR($E270*SUMIF(DAILYLOG!BB$27:BB$1500,$C270,DAILYLOG!BC$27:BC$1500),0)</f>
        <v>0</v>
      </c>
      <c r="BG270" s="28"/>
      <c r="BH270" s="28"/>
      <c r="BI270" s="73">
        <f>IFERROR($E270*SUMIF(DAILYLOG!BE$27:BE$1500,$C270,DAILYLOG!BF$27:BF$1500),0)</f>
        <v>0</v>
      </c>
      <c r="BJ270" s="28"/>
      <c r="BK270" s="28"/>
      <c r="BL270" s="45">
        <f>IFERROR($E270*SUMIF(DAILYLOG!BH$27:BH$1500,$C270,DAILYLOG!BI$27:BI$1500),0)</f>
        <v>0</v>
      </c>
      <c r="BM270" s="28"/>
      <c r="BN270" s="28"/>
      <c r="BO270" s="73">
        <f>IFERROR($E270*SUMIF(DAILYLOG!BK$27:BK$1500,$C270,DAILYLOG!BL$27:BL$1500),0)</f>
        <v>0</v>
      </c>
      <c r="BP270" s="28"/>
      <c r="BQ270" s="28"/>
      <c r="BR270" s="45">
        <f>IFERROR($E270*SUMIF(DAILYLOG!BN$27:BN$1500,$C270,DAILYLOG!BO$27:BO$1500),0)</f>
        <v>0</v>
      </c>
      <c r="BS270" s="28"/>
      <c r="BT270" s="28"/>
      <c r="BU270" s="73">
        <f>IFERROR($E270*SUMIF(DAILYLOG!BQ$27:BQ$1500,$C270,DAILYLOG!BR$27:BR$1500),0)</f>
        <v>0</v>
      </c>
      <c r="BV270" s="28"/>
      <c r="BW270" s="28"/>
      <c r="BX270" s="45">
        <f>IFERROR($E270*SUMIF(DAILYLOG!BT$27:BT$1500,$C270,DAILYLOG!BU$27:BU$1500),0)</f>
        <v>0</v>
      </c>
      <c r="BY270" s="28"/>
      <c r="BZ270" s="28"/>
      <c r="CA270" s="73">
        <f>IFERROR($E270*SUMIF(DAILYLOG!BW$27:BW$1500,$C270,DAILYLOG!BX$27:BX$1500),0)</f>
        <v>1</v>
      </c>
      <c r="CB270" s="28"/>
      <c r="CC270" s="28"/>
      <c r="CD270" s="45">
        <f>IFERROR($E270*SUMIF(DAILYLOG!BZ$27:BZ$1500,$C270,DAILYLOG!CA$27:CA$1500),0)</f>
        <v>0</v>
      </c>
      <c r="CE270" s="28"/>
      <c r="CF270" s="28"/>
      <c r="CG270" s="73">
        <f>IFERROR($E270*SUMIF(DAILYLOG!CC$27:CC$1500,$C270,DAILYLOG!CD$27:CD$1500),0)</f>
        <v>0</v>
      </c>
      <c r="CH270" s="28"/>
      <c r="CI270" s="28"/>
      <c r="CJ270" s="45">
        <f>IFERROR($E270*SUMIF(DAILYLOG!CF$27:CF$1500,$C270,DAILYLOG!CG$27:CG$1500),0)</f>
        <v>0</v>
      </c>
      <c r="CK270" s="28"/>
      <c r="CL270" s="28"/>
      <c r="CM270" s="73">
        <f>IFERROR($E270*SUMIF(DAILYLOG!CI$27:CI$1500,$C270,DAILYLOG!CJ$27:CJ$1500),0)</f>
        <v>0</v>
      </c>
      <c r="CN270" s="28"/>
      <c r="CO270" s="28"/>
      <c r="CP270" s="45">
        <f>IFERROR($E270*SUMIF(DAILYLOG!CL$27:CL$1500,$C270,DAILYLOG!CM$27:CM$1500),0)</f>
        <v>0</v>
      </c>
      <c r="CQ270" s="44"/>
      <c r="CR270" s="44"/>
      <c r="CS270" s="45">
        <f>IFERROR($E270*SUMIF(DAILYLOG!CO$27:CO$1500,$C270,DAILYLOG!CP$27:CP$1500),0)</f>
        <v>0</v>
      </c>
      <c r="CT270" s="14"/>
    </row>
    <row r="271" spans="2:98" ht="13.5" hidden="1" customHeight="1" outlineLevel="2">
      <c r="B271" s="13"/>
      <c r="C271" s="27" t="s">
        <v>41</v>
      </c>
      <c r="D271" s="28" t="s">
        <v>61</v>
      </c>
      <c r="E271" s="65">
        <v>1</v>
      </c>
      <c r="F271" s="46">
        <f t="shared" si="30"/>
        <v>24</v>
      </c>
      <c r="G271" s="73">
        <f>IFERROR($E271*SUMIF(DAILYLOG!C$27:C$1500,$C271,DAILYLOG!D$27:D$1500),0)</f>
        <v>1</v>
      </c>
      <c r="H271" s="28"/>
      <c r="I271" s="28"/>
      <c r="J271" s="45">
        <f>IFERROR($E271*SUMIF(DAILYLOG!F$27:F$1500,$C271,DAILYLOG!G$27:G$1500),0)</f>
        <v>1</v>
      </c>
      <c r="K271" s="28"/>
      <c r="L271" s="28"/>
      <c r="M271" s="73">
        <f>IFERROR($E271*SUMIF(DAILYLOG!I$27:I$1500,$C271,DAILYLOG!J$27:J$1500),0)</f>
        <v>2</v>
      </c>
      <c r="N271" s="28"/>
      <c r="O271" s="28"/>
      <c r="P271" s="45">
        <f>IFERROR($E271*SUMIF(DAILYLOG!L$27:L$1500,$C271,DAILYLOG!M$27:M$1500),0)</f>
        <v>0</v>
      </c>
      <c r="Q271" s="28"/>
      <c r="R271" s="28"/>
      <c r="S271" s="73">
        <f>IFERROR($E271*SUMIF(DAILYLOG!O$27:O$1500,$C271,DAILYLOG!P$27:P$1500),0)</f>
        <v>1</v>
      </c>
      <c r="T271" s="28"/>
      <c r="U271" s="28"/>
      <c r="V271" s="45">
        <f>IFERROR($E271*SUMIF(DAILYLOG!R$27:R$1500,$C271,DAILYLOG!S$27:S$1500),0)</f>
        <v>0</v>
      </c>
      <c r="W271" s="28"/>
      <c r="X271" s="28"/>
      <c r="Y271" s="73">
        <f>IFERROR($E271*SUMIF(DAILYLOG!U$27:U$1500,$C271,DAILYLOG!V$27:V$1500),0)</f>
        <v>1</v>
      </c>
      <c r="Z271" s="28"/>
      <c r="AA271" s="28"/>
      <c r="AB271" s="45">
        <f>IFERROR($E271*SUMIF(DAILYLOG!X$27:X$1500,$C271,DAILYLOG!Y$27:Y$1500),0)</f>
        <v>0</v>
      </c>
      <c r="AC271" s="28"/>
      <c r="AD271" s="28"/>
      <c r="AE271" s="73">
        <f>IFERROR($E271*SUMIF(DAILYLOG!AA$27:AA$1500,$C271,DAILYLOG!AB$27:AB$1500),0)</f>
        <v>2</v>
      </c>
      <c r="AF271" s="28"/>
      <c r="AG271" s="28"/>
      <c r="AH271" s="45">
        <f>IFERROR($E271*SUMIF(DAILYLOG!AD$27:AD$1500,$C271,DAILYLOG!AE$27:AE$1500),0)</f>
        <v>3</v>
      </c>
      <c r="AI271" s="28"/>
      <c r="AJ271" s="28"/>
      <c r="AK271" s="73">
        <f>IFERROR($E271*SUMIF(DAILYLOG!AG$27:AG$1500,$C271,DAILYLOG!AH$27:AH$1500),0)</f>
        <v>2</v>
      </c>
      <c r="AL271" s="28"/>
      <c r="AM271" s="28"/>
      <c r="AN271" s="45">
        <f>IFERROR($E271*SUMIF(DAILYLOG!AJ$27:AJ$1500,$C271,DAILYLOG!AK$27:AK$1500),0)</f>
        <v>1</v>
      </c>
      <c r="AO271" s="28"/>
      <c r="AP271" s="28"/>
      <c r="AQ271" s="73">
        <f>IFERROR($E271*SUMIF(DAILYLOG!AM$27:AM$1500,$C271,DAILYLOG!AN$27:AN$1500),0)</f>
        <v>0</v>
      </c>
      <c r="AR271" s="28"/>
      <c r="AS271" s="28"/>
      <c r="AT271" s="45">
        <f>IFERROR($E271*SUMIF(DAILYLOG!AP$27:AP$1500,$C271,DAILYLOG!AQ$27:AQ$1500),0)</f>
        <v>2</v>
      </c>
      <c r="AU271" s="28"/>
      <c r="AV271" s="28"/>
      <c r="AW271" s="73">
        <f>IFERROR($E271*SUMIF(DAILYLOG!AS$27:AS$1500,$C271,DAILYLOG!AT$27:AT$1500),0)</f>
        <v>1</v>
      </c>
      <c r="AX271" s="28"/>
      <c r="AY271" s="28"/>
      <c r="AZ271" s="45">
        <f>IFERROR($E271*SUMIF(DAILYLOG!AV$27:AV$1500,$C271,DAILYLOG!AW$27:AW$1500),0)</f>
        <v>1</v>
      </c>
      <c r="BA271" s="28"/>
      <c r="BB271" s="28"/>
      <c r="BC271" s="73">
        <f>IFERROR($E271*SUMIF(DAILYLOG!AY$27:AY$1500,$C271,DAILYLOG!AZ$27:AZ$1500),0)</f>
        <v>1</v>
      </c>
      <c r="BD271" s="28"/>
      <c r="BE271" s="28"/>
      <c r="BF271" s="45">
        <f>IFERROR($E271*SUMIF(DAILYLOG!BB$27:BB$1500,$C271,DAILYLOG!BC$27:BC$1500),0)</f>
        <v>0</v>
      </c>
      <c r="BG271" s="28"/>
      <c r="BH271" s="28"/>
      <c r="BI271" s="73">
        <f>IFERROR($E271*SUMIF(DAILYLOG!BE$27:BE$1500,$C271,DAILYLOG!BF$27:BF$1500),0)</f>
        <v>0</v>
      </c>
      <c r="BJ271" s="28"/>
      <c r="BK271" s="28"/>
      <c r="BL271" s="45">
        <f>IFERROR($E271*SUMIF(DAILYLOG!BH$27:BH$1500,$C271,DAILYLOG!BI$27:BI$1500),0)</f>
        <v>1</v>
      </c>
      <c r="BM271" s="28"/>
      <c r="BN271" s="28"/>
      <c r="BO271" s="73">
        <f>IFERROR($E271*SUMIF(DAILYLOG!BK$27:BK$1500,$C271,DAILYLOG!BL$27:BL$1500),0)</f>
        <v>1</v>
      </c>
      <c r="BP271" s="28"/>
      <c r="BQ271" s="28"/>
      <c r="BR271" s="45">
        <f>IFERROR($E271*SUMIF(DAILYLOG!BN$27:BN$1500,$C271,DAILYLOG!BO$27:BO$1500),0)</f>
        <v>0</v>
      </c>
      <c r="BS271" s="28"/>
      <c r="BT271" s="28"/>
      <c r="BU271" s="73">
        <f>IFERROR($E271*SUMIF(DAILYLOG!BQ$27:BQ$1500,$C271,DAILYLOG!BR$27:BR$1500),0)</f>
        <v>0</v>
      </c>
      <c r="BV271" s="28"/>
      <c r="BW271" s="28"/>
      <c r="BX271" s="45">
        <f>IFERROR($E271*SUMIF(DAILYLOG!BT$27:BT$1500,$C271,DAILYLOG!BU$27:BU$1500),0)</f>
        <v>1</v>
      </c>
      <c r="BY271" s="28"/>
      <c r="BZ271" s="28"/>
      <c r="CA271" s="73">
        <f>IFERROR($E271*SUMIF(DAILYLOG!BW$27:BW$1500,$C271,DAILYLOG!BX$27:BX$1500),0)</f>
        <v>2</v>
      </c>
      <c r="CB271" s="28"/>
      <c r="CC271" s="28"/>
      <c r="CD271" s="45">
        <f>IFERROR($E271*SUMIF(DAILYLOG!BZ$27:BZ$1500,$C271,DAILYLOG!CA$27:CA$1500),0)</f>
        <v>0</v>
      </c>
      <c r="CE271" s="28"/>
      <c r="CF271" s="28"/>
      <c r="CG271" s="73">
        <f>IFERROR($E271*SUMIF(DAILYLOG!CC$27:CC$1500,$C271,DAILYLOG!CD$27:CD$1500),0)</f>
        <v>0</v>
      </c>
      <c r="CH271" s="28"/>
      <c r="CI271" s="28"/>
      <c r="CJ271" s="45">
        <f>IFERROR($E271*SUMIF(DAILYLOG!CF$27:CF$1500,$C271,DAILYLOG!CG$27:CG$1500),0)</f>
        <v>0</v>
      </c>
      <c r="CK271" s="28"/>
      <c r="CL271" s="28"/>
      <c r="CM271" s="73">
        <f>IFERROR($E271*SUMIF(DAILYLOG!CI$27:CI$1500,$C271,DAILYLOG!CJ$27:CJ$1500),0)</f>
        <v>0</v>
      </c>
      <c r="CN271" s="28"/>
      <c r="CO271" s="28"/>
      <c r="CP271" s="45">
        <f>IFERROR($E271*SUMIF(DAILYLOG!CL$27:CL$1500,$C271,DAILYLOG!CM$27:CM$1500),0)</f>
        <v>0</v>
      </c>
      <c r="CQ271" s="44"/>
      <c r="CR271" s="44"/>
      <c r="CS271" s="45">
        <f>IFERROR($E271*SUMIF(DAILYLOG!CO$27:CO$1500,$C271,DAILYLOG!CP$27:CP$1500),0)</f>
        <v>0</v>
      </c>
      <c r="CT271" s="14"/>
    </row>
    <row r="272" spans="2:98" ht="13.5" hidden="1" customHeight="1" outlineLevel="2">
      <c r="B272" s="13"/>
      <c r="C272" s="27" t="s">
        <v>42</v>
      </c>
      <c r="D272" s="28" t="s">
        <v>61</v>
      </c>
      <c r="E272" s="65">
        <v>1</v>
      </c>
      <c r="F272" s="46">
        <f t="shared" si="30"/>
        <v>0</v>
      </c>
      <c r="G272" s="73">
        <f>IFERROR($E272*SUMIF(DAILYLOG!C$27:C$1500,$C272,DAILYLOG!D$27:D$1500),0)</f>
        <v>0</v>
      </c>
      <c r="H272" s="28"/>
      <c r="I272" s="28"/>
      <c r="J272" s="45">
        <f>IFERROR($E272*SUMIF(DAILYLOG!F$27:F$1500,$C272,DAILYLOG!G$27:G$1500),0)</f>
        <v>0</v>
      </c>
      <c r="K272" s="28"/>
      <c r="L272" s="28"/>
      <c r="M272" s="73">
        <f>IFERROR($E272*SUMIF(DAILYLOG!I$27:I$1500,$C272,DAILYLOG!J$27:J$1500),0)</f>
        <v>0</v>
      </c>
      <c r="N272" s="28"/>
      <c r="O272" s="28"/>
      <c r="P272" s="45">
        <f>IFERROR($E272*SUMIF(DAILYLOG!L$27:L$1500,$C272,DAILYLOG!M$27:M$1500),0)</f>
        <v>0</v>
      </c>
      <c r="Q272" s="28"/>
      <c r="R272" s="28"/>
      <c r="S272" s="73">
        <f>IFERROR($E272*SUMIF(DAILYLOG!O$27:O$1500,$C272,DAILYLOG!P$27:P$1500),0)</f>
        <v>0</v>
      </c>
      <c r="T272" s="28"/>
      <c r="U272" s="28"/>
      <c r="V272" s="45">
        <f>IFERROR($E272*SUMIF(DAILYLOG!R$27:R$1500,$C272,DAILYLOG!S$27:S$1500),0)</f>
        <v>0</v>
      </c>
      <c r="W272" s="28"/>
      <c r="X272" s="28"/>
      <c r="Y272" s="73">
        <f>IFERROR($E272*SUMIF(DAILYLOG!U$27:U$1500,$C272,DAILYLOG!V$27:V$1500),0)</f>
        <v>0</v>
      </c>
      <c r="Z272" s="28"/>
      <c r="AA272" s="28"/>
      <c r="AB272" s="45">
        <f>IFERROR($E272*SUMIF(DAILYLOG!X$27:X$1500,$C272,DAILYLOG!Y$27:Y$1500),0)</f>
        <v>0</v>
      </c>
      <c r="AC272" s="28"/>
      <c r="AD272" s="28"/>
      <c r="AE272" s="73">
        <f>IFERROR($E272*SUMIF(DAILYLOG!AA$27:AA$1500,$C272,DAILYLOG!AB$27:AB$1500),0)</f>
        <v>0</v>
      </c>
      <c r="AF272" s="28"/>
      <c r="AG272" s="28"/>
      <c r="AH272" s="45">
        <f>IFERROR($E272*SUMIF(DAILYLOG!AD$27:AD$1500,$C272,DAILYLOG!AE$27:AE$1500),0)</f>
        <v>0</v>
      </c>
      <c r="AI272" s="28"/>
      <c r="AJ272" s="28"/>
      <c r="AK272" s="73">
        <f>IFERROR($E272*SUMIF(DAILYLOG!AG$27:AG$1500,$C272,DAILYLOG!AH$27:AH$1500),0)</f>
        <v>0</v>
      </c>
      <c r="AL272" s="28"/>
      <c r="AM272" s="28"/>
      <c r="AN272" s="45">
        <f>IFERROR($E272*SUMIF(DAILYLOG!AJ$27:AJ$1500,$C272,DAILYLOG!AK$27:AK$1500),0)</f>
        <v>0</v>
      </c>
      <c r="AO272" s="28"/>
      <c r="AP272" s="28"/>
      <c r="AQ272" s="73">
        <f>IFERROR($E272*SUMIF(DAILYLOG!AM$27:AM$1500,$C272,DAILYLOG!AN$27:AN$1500),0)</f>
        <v>0</v>
      </c>
      <c r="AR272" s="28"/>
      <c r="AS272" s="28"/>
      <c r="AT272" s="45">
        <f>IFERROR($E272*SUMIF(DAILYLOG!AP$27:AP$1500,$C272,DAILYLOG!AQ$27:AQ$1500),0)</f>
        <v>0</v>
      </c>
      <c r="AU272" s="28"/>
      <c r="AV272" s="28"/>
      <c r="AW272" s="73">
        <f>IFERROR($E272*SUMIF(DAILYLOG!AS$27:AS$1500,$C272,DAILYLOG!AT$27:AT$1500),0)</f>
        <v>0</v>
      </c>
      <c r="AX272" s="28"/>
      <c r="AY272" s="28"/>
      <c r="AZ272" s="45">
        <f>IFERROR($E272*SUMIF(DAILYLOG!AV$27:AV$1500,$C272,DAILYLOG!AW$27:AW$1500),0)</f>
        <v>0</v>
      </c>
      <c r="BA272" s="28"/>
      <c r="BB272" s="28"/>
      <c r="BC272" s="73">
        <f>IFERROR($E272*SUMIF(DAILYLOG!AY$27:AY$1500,$C272,DAILYLOG!AZ$27:AZ$1500),0)</f>
        <v>0</v>
      </c>
      <c r="BD272" s="28"/>
      <c r="BE272" s="28"/>
      <c r="BF272" s="45">
        <f>IFERROR($E272*SUMIF(DAILYLOG!BB$27:BB$1500,$C272,DAILYLOG!BC$27:BC$1500),0)</f>
        <v>0</v>
      </c>
      <c r="BG272" s="28"/>
      <c r="BH272" s="28"/>
      <c r="BI272" s="73">
        <f>IFERROR($E272*SUMIF(DAILYLOG!BE$27:BE$1500,$C272,DAILYLOG!BF$27:BF$1500),0)</f>
        <v>0</v>
      </c>
      <c r="BJ272" s="28"/>
      <c r="BK272" s="28"/>
      <c r="BL272" s="45">
        <f>IFERROR($E272*SUMIF(DAILYLOG!BH$27:BH$1500,$C272,DAILYLOG!BI$27:BI$1500),0)</f>
        <v>0</v>
      </c>
      <c r="BM272" s="28"/>
      <c r="BN272" s="28"/>
      <c r="BO272" s="73">
        <f>IFERROR($E272*SUMIF(DAILYLOG!BK$27:BK$1500,$C272,DAILYLOG!BL$27:BL$1500),0)</f>
        <v>0</v>
      </c>
      <c r="BP272" s="28"/>
      <c r="BQ272" s="28"/>
      <c r="BR272" s="45">
        <f>IFERROR($E272*SUMIF(DAILYLOG!BN$27:BN$1500,$C272,DAILYLOG!BO$27:BO$1500),0)</f>
        <v>0</v>
      </c>
      <c r="BS272" s="28"/>
      <c r="BT272" s="28"/>
      <c r="BU272" s="73">
        <f>IFERROR($E272*SUMIF(DAILYLOG!BQ$27:BQ$1500,$C272,DAILYLOG!BR$27:BR$1500),0)</f>
        <v>0</v>
      </c>
      <c r="BV272" s="28"/>
      <c r="BW272" s="28"/>
      <c r="BX272" s="45">
        <f>IFERROR($E272*SUMIF(DAILYLOG!BT$27:BT$1500,$C272,DAILYLOG!BU$27:BU$1500),0)</f>
        <v>0</v>
      </c>
      <c r="BY272" s="28"/>
      <c r="BZ272" s="28"/>
      <c r="CA272" s="73">
        <f>IFERROR($E272*SUMIF(DAILYLOG!BW$27:BW$1500,$C272,DAILYLOG!BX$27:BX$1500),0)</f>
        <v>0</v>
      </c>
      <c r="CB272" s="28"/>
      <c r="CC272" s="28"/>
      <c r="CD272" s="45">
        <f>IFERROR($E272*SUMIF(DAILYLOG!BZ$27:BZ$1500,$C272,DAILYLOG!CA$27:CA$1500),0)</f>
        <v>0</v>
      </c>
      <c r="CE272" s="28"/>
      <c r="CF272" s="28"/>
      <c r="CG272" s="73">
        <f>IFERROR($E272*SUMIF(DAILYLOG!CC$27:CC$1500,$C272,DAILYLOG!CD$27:CD$1500),0)</f>
        <v>0</v>
      </c>
      <c r="CH272" s="28"/>
      <c r="CI272" s="28"/>
      <c r="CJ272" s="45">
        <f>IFERROR($E272*SUMIF(DAILYLOG!CF$27:CF$1500,$C272,DAILYLOG!CG$27:CG$1500),0)</f>
        <v>0</v>
      </c>
      <c r="CK272" s="28"/>
      <c r="CL272" s="28"/>
      <c r="CM272" s="73">
        <f>IFERROR($E272*SUMIF(DAILYLOG!CI$27:CI$1500,$C272,DAILYLOG!CJ$27:CJ$1500),0)</f>
        <v>0</v>
      </c>
      <c r="CN272" s="28"/>
      <c r="CO272" s="28"/>
      <c r="CP272" s="45">
        <f>IFERROR($E272*SUMIF(DAILYLOG!CL$27:CL$1500,$C272,DAILYLOG!CM$27:CM$1500),0)</f>
        <v>0</v>
      </c>
      <c r="CQ272" s="44"/>
      <c r="CR272" s="44"/>
      <c r="CS272" s="45">
        <f>IFERROR($E272*SUMIF(DAILYLOG!CO$27:CO$1500,$C272,DAILYLOG!CP$27:CP$1500),0)</f>
        <v>0</v>
      </c>
      <c r="CT272" s="14"/>
    </row>
    <row r="273" spans="2:98" ht="13.5" hidden="1" customHeight="1" outlineLevel="2">
      <c r="B273" s="13"/>
      <c r="C273" s="27" t="s">
        <v>43</v>
      </c>
      <c r="D273" s="28" t="s">
        <v>61</v>
      </c>
      <c r="E273" s="65">
        <v>1</v>
      </c>
      <c r="F273" s="46">
        <f t="shared" si="30"/>
        <v>0</v>
      </c>
      <c r="G273" s="73">
        <f>IFERROR($E273*SUMIF(DAILYLOG!C$27:C$1500,$C273,DAILYLOG!D$27:D$1500),0)</f>
        <v>0</v>
      </c>
      <c r="H273" s="28"/>
      <c r="I273" s="28"/>
      <c r="J273" s="45">
        <f>IFERROR($E273*SUMIF(DAILYLOG!F$27:F$1500,$C273,DAILYLOG!G$27:G$1500),0)</f>
        <v>0</v>
      </c>
      <c r="K273" s="28"/>
      <c r="L273" s="28"/>
      <c r="M273" s="73">
        <f>IFERROR($E273*SUMIF(DAILYLOG!I$27:I$1500,$C273,DAILYLOG!J$27:J$1500),0)</f>
        <v>0</v>
      </c>
      <c r="N273" s="28"/>
      <c r="O273" s="28"/>
      <c r="P273" s="45">
        <f>IFERROR($E273*SUMIF(DAILYLOG!L$27:L$1500,$C273,DAILYLOG!M$27:M$1500),0)</f>
        <v>0</v>
      </c>
      <c r="Q273" s="28"/>
      <c r="R273" s="28"/>
      <c r="S273" s="73">
        <f>IFERROR($E273*SUMIF(DAILYLOG!O$27:O$1500,$C273,DAILYLOG!P$27:P$1500),0)</f>
        <v>0</v>
      </c>
      <c r="T273" s="28"/>
      <c r="U273" s="28"/>
      <c r="V273" s="45">
        <f>IFERROR($E273*SUMIF(DAILYLOG!R$27:R$1500,$C273,DAILYLOG!S$27:S$1500),0)</f>
        <v>0</v>
      </c>
      <c r="W273" s="28"/>
      <c r="X273" s="28"/>
      <c r="Y273" s="73">
        <f>IFERROR($E273*SUMIF(DAILYLOG!U$27:U$1500,$C273,DAILYLOG!V$27:V$1500),0)</f>
        <v>0</v>
      </c>
      <c r="Z273" s="28"/>
      <c r="AA273" s="28"/>
      <c r="AB273" s="45">
        <f>IFERROR($E273*SUMIF(DAILYLOG!X$27:X$1500,$C273,DAILYLOG!Y$27:Y$1500),0)</f>
        <v>0</v>
      </c>
      <c r="AC273" s="28"/>
      <c r="AD273" s="28"/>
      <c r="AE273" s="73">
        <f>IFERROR($E273*SUMIF(DAILYLOG!AA$27:AA$1500,$C273,DAILYLOG!AB$27:AB$1500),0)</f>
        <v>0</v>
      </c>
      <c r="AF273" s="28"/>
      <c r="AG273" s="28"/>
      <c r="AH273" s="45">
        <f>IFERROR($E273*SUMIF(DAILYLOG!AD$27:AD$1500,$C273,DAILYLOG!AE$27:AE$1500),0)</f>
        <v>0</v>
      </c>
      <c r="AI273" s="28"/>
      <c r="AJ273" s="28"/>
      <c r="AK273" s="73">
        <f>IFERROR($E273*SUMIF(DAILYLOG!AG$27:AG$1500,$C273,DAILYLOG!AH$27:AH$1500),0)</f>
        <v>0</v>
      </c>
      <c r="AL273" s="28"/>
      <c r="AM273" s="28"/>
      <c r="AN273" s="45">
        <f>IFERROR($E273*SUMIF(DAILYLOG!AJ$27:AJ$1500,$C273,DAILYLOG!AK$27:AK$1500),0)</f>
        <v>0</v>
      </c>
      <c r="AO273" s="28"/>
      <c r="AP273" s="28"/>
      <c r="AQ273" s="73">
        <f>IFERROR($E273*SUMIF(DAILYLOG!AM$27:AM$1500,$C273,DAILYLOG!AN$27:AN$1500),0)</f>
        <v>0</v>
      </c>
      <c r="AR273" s="28"/>
      <c r="AS273" s="28"/>
      <c r="AT273" s="45">
        <f>IFERROR($E273*SUMIF(DAILYLOG!AP$27:AP$1500,$C273,DAILYLOG!AQ$27:AQ$1500),0)</f>
        <v>0</v>
      </c>
      <c r="AU273" s="28"/>
      <c r="AV273" s="28"/>
      <c r="AW273" s="73">
        <f>IFERROR($E273*SUMIF(DAILYLOG!AS$27:AS$1500,$C273,DAILYLOG!AT$27:AT$1500),0)</f>
        <v>0</v>
      </c>
      <c r="AX273" s="28"/>
      <c r="AY273" s="28"/>
      <c r="AZ273" s="45">
        <f>IFERROR($E273*SUMIF(DAILYLOG!AV$27:AV$1500,$C273,DAILYLOG!AW$27:AW$1500),0)</f>
        <v>0</v>
      </c>
      <c r="BA273" s="28"/>
      <c r="BB273" s="28"/>
      <c r="BC273" s="73">
        <f>IFERROR($E273*SUMIF(DAILYLOG!AY$27:AY$1500,$C273,DAILYLOG!AZ$27:AZ$1500),0)</f>
        <v>0</v>
      </c>
      <c r="BD273" s="28"/>
      <c r="BE273" s="28"/>
      <c r="BF273" s="45">
        <f>IFERROR($E273*SUMIF(DAILYLOG!BB$27:BB$1500,$C273,DAILYLOG!BC$27:BC$1500),0)</f>
        <v>0</v>
      </c>
      <c r="BG273" s="28"/>
      <c r="BH273" s="28"/>
      <c r="BI273" s="73">
        <f>IFERROR($E273*SUMIF(DAILYLOG!BE$27:BE$1500,$C273,DAILYLOG!BF$27:BF$1500),0)</f>
        <v>0</v>
      </c>
      <c r="BJ273" s="28"/>
      <c r="BK273" s="28"/>
      <c r="BL273" s="45">
        <f>IFERROR($E273*SUMIF(DAILYLOG!BH$27:BH$1500,$C273,DAILYLOG!BI$27:BI$1500),0)</f>
        <v>0</v>
      </c>
      <c r="BM273" s="28"/>
      <c r="BN273" s="28"/>
      <c r="BO273" s="73">
        <f>IFERROR($E273*SUMIF(DAILYLOG!BK$27:BK$1500,$C273,DAILYLOG!BL$27:BL$1500),0)</f>
        <v>0</v>
      </c>
      <c r="BP273" s="28"/>
      <c r="BQ273" s="28"/>
      <c r="BR273" s="45">
        <f>IFERROR($E273*SUMIF(DAILYLOG!BN$27:BN$1500,$C273,DAILYLOG!BO$27:BO$1500),0)</f>
        <v>0</v>
      </c>
      <c r="BS273" s="28"/>
      <c r="BT273" s="28"/>
      <c r="BU273" s="73">
        <f>IFERROR($E273*SUMIF(DAILYLOG!BQ$27:BQ$1500,$C273,DAILYLOG!BR$27:BR$1500),0)</f>
        <v>0</v>
      </c>
      <c r="BV273" s="28"/>
      <c r="BW273" s="28"/>
      <c r="BX273" s="45">
        <f>IFERROR($E273*SUMIF(DAILYLOG!BT$27:BT$1500,$C273,DAILYLOG!BU$27:BU$1500),0)</f>
        <v>0</v>
      </c>
      <c r="BY273" s="28"/>
      <c r="BZ273" s="28"/>
      <c r="CA273" s="73">
        <f>IFERROR($E273*SUMIF(DAILYLOG!BW$27:BW$1500,$C273,DAILYLOG!BX$27:BX$1500),0)</f>
        <v>0</v>
      </c>
      <c r="CB273" s="28"/>
      <c r="CC273" s="28"/>
      <c r="CD273" s="45">
        <f>IFERROR($E273*SUMIF(DAILYLOG!BZ$27:BZ$1500,$C273,DAILYLOG!CA$27:CA$1500),0)</f>
        <v>0</v>
      </c>
      <c r="CE273" s="28"/>
      <c r="CF273" s="28"/>
      <c r="CG273" s="73">
        <f>IFERROR($E273*SUMIF(DAILYLOG!CC$27:CC$1500,$C273,DAILYLOG!CD$27:CD$1500),0)</f>
        <v>0</v>
      </c>
      <c r="CH273" s="28"/>
      <c r="CI273" s="28"/>
      <c r="CJ273" s="45">
        <f>IFERROR($E273*SUMIF(DAILYLOG!CF$27:CF$1500,$C273,DAILYLOG!CG$27:CG$1500),0)</f>
        <v>0</v>
      </c>
      <c r="CK273" s="28"/>
      <c r="CL273" s="28"/>
      <c r="CM273" s="73">
        <f>IFERROR($E273*SUMIF(DAILYLOG!CI$27:CI$1500,$C273,DAILYLOG!CJ$27:CJ$1500),0)</f>
        <v>0</v>
      </c>
      <c r="CN273" s="28"/>
      <c r="CO273" s="28"/>
      <c r="CP273" s="45">
        <f>IFERROR($E273*SUMIF(DAILYLOG!CL$27:CL$1500,$C273,DAILYLOG!CM$27:CM$1500),0)</f>
        <v>0</v>
      </c>
      <c r="CQ273" s="44"/>
      <c r="CR273" s="44"/>
      <c r="CS273" s="45">
        <f>IFERROR($E273*SUMIF(DAILYLOG!CO$27:CO$1500,$C273,DAILYLOG!CP$27:CP$1500),0)</f>
        <v>0</v>
      </c>
      <c r="CT273" s="14"/>
    </row>
    <row r="274" spans="2:98" ht="13.5" hidden="1" customHeight="1" outlineLevel="2">
      <c r="B274" s="13"/>
      <c r="C274" s="27" t="s">
        <v>44</v>
      </c>
      <c r="D274" s="28" t="s">
        <v>61</v>
      </c>
      <c r="E274" s="65">
        <v>1</v>
      </c>
      <c r="F274" s="46">
        <f t="shared" si="30"/>
        <v>0</v>
      </c>
      <c r="G274" s="73">
        <f>IFERROR($E274*SUMIF(DAILYLOG!C$27:C$1500,$C274,DAILYLOG!D$27:D$1500),0)</f>
        <v>0</v>
      </c>
      <c r="H274" s="28"/>
      <c r="I274" s="28"/>
      <c r="J274" s="45">
        <f>IFERROR($E274*SUMIF(DAILYLOG!F$27:F$1500,$C274,DAILYLOG!G$27:G$1500),0)</f>
        <v>0</v>
      </c>
      <c r="K274" s="28"/>
      <c r="L274" s="28"/>
      <c r="M274" s="73">
        <f>IFERROR($E274*SUMIF(DAILYLOG!I$27:I$1500,$C274,DAILYLOG!J$27:J$1500),0)</f>
        <v>0</v>
      </c>
      <c r="N274" s="28"/>
      <c r="O274" s="28"/>
      <c r="P274" s="45">
        <f>IFERROR($E274*SUMIF(DAILYLOG!L$27:L$1500,$C274,DAILYLOG!M$27:M$1500),0)</f>
        <v>0</v>
      </c>
      <c r="Q274" s="28"/>
      <c r="R274" s="28"/>
      <c r="S274" s="73">
        <f>IFERROR($E274*SUMIF(DAILYLOG!O$27:O$1500,$C274,DAILYLOG!P$27:P$1500),0)</f>
        <v>0</v>
      </c>
      <c r="T274" s="28"/>
      <c r="U274" s="28"/>
      <c r="V274" s="45">
        <f>IFERROR($E274*SUMIF(DAILYLOG!R$27:R$1500,$C274,DAILYLOG!S$27:S$1500),0)</f>
        <v>0</v>
      </c>
      <c r="W274" s="28"/>
      <c r="X274" s="28"/>
      <c r="Y274" s="73">
        <f>IFERROR($E274*SUMIF(DAILYLOG!U$27:U$1500,$C274,DAILYLOG!V$27:V$1500),0)</f>
        <v>0</v>
      </c>
      <c r="Z274" s="28"/>
      <c r="AA274" s="28"/>
      <c r="AB274" s="45">
        <f>IFERROR($E274*SUMIF(DAILYLOG!X$27:X$1500,$C274,DAILYLOG!Y$27:Y$1500),0)</f>
        <v>0</v>
      </c>
      <c r="AC274" s="28"/>
      <c r="AD274" s="28"/>
      <c r="AE274" s="73">
        <f>IFERROR($E274*SUMIF(DAILYLOG!AA$27:AA$1500,$C274,DAILYLOG!AB$27:AB$1500),0)</f>
        <v>0</v>
      </c>
      <c r="AF274" s="28"/>
      <c r="AG274" s="28"/>
      <c r="AH274" s="45">
        <f>IFERROR($E274*SUMIF(DAILYLOG!AD$27:AD$1500,$C274,DAILYLOG!AE$27:AE$1500),0)</f>
        <v>0</v>
      </c>
      <c r="AI274" s="28"/>
      <c r="AJ274" s="28"/>
      <c r="AK274" s="73">
        <f>IFERROR($E274*SUMIF(DAILYLOG!AG$27:AG$1500,$C274,DAILYLOG!AH$27:AH$1500),0)</f>
        <v>0</v>
      </c>
      <c r="AL274" s="28"/>
      <c r="AM274" s="28"/>
      <c r="AN274" s="45">
        <f>IFERROR($E274*SUMIF(DAILYLOG!AJ$27:AJ$1500,$C274,DAILYLOG!AK$27:AK$1500),0)</f>
        <v>0</v>
      </c>
      <c r="AO274" s="28"/>
      <c r="AP274" s="28"/>
      <c r="AQ274" s="73">
        <f>IFERROR($E274*SUMIF(DAILYLOG!AM$27:AM$1500,$C274,DAILYLOG!AN$27:AN$1500),0)</f>
        <v>0</v>
      </c>
      <c r="AR274" s="28"/>
      <c r="AS274" s="28"/>
      <c r="AT274" s="45">
        <f>IFERROR($E274*SUMIF(DAILYLOG!AP$27:AP$1500,$C274,DAILYLOG!AQ$27:AQ$1500),0)</f>
        <v>0</v>
      </c>
      <c r="AU274" s="28"/>
      <c r="AV274" s="28"/>
      <c r="AW274" s="73">
        <f>IFERROR($E274*SUMIF(DAILYLOG!AS$27:AS$1500,$C274,DAILYLOG!AT$27:AT$1500),0)</f>
        <v>0</v>
      </c>
      <c r="AX274" s="28"/>
      <c r="AY274" s="28"/>
      <c r="AZ274" s="45">
        <f>IFERROR($E274*SUMIF(DAILYLOG!AV$27:AV$1500,$C274,DAILYLOG!AW$27:AW$1500),0)</f>
        <v>0</v>
      </c>
      <c r="BA274" s="28"/>
      <c r="BB274" s="28"/>
      <c r="BC274" s="73">
        <f>IFERROR($E274*SUMIF(DAILYLOG!AY$27:AY$1500,$C274,DAILYLOG!AZ$27:AZ$1500),0)</f>
        <v>0</v>
      </c>
      <c r="BD274" s="28"/>
      <c r="BE274" s="28"/>
      <c r="BF274" s="45">
        <f>IFERROR($E274*SUMIF(DAILYLOG!BB$27:BB$1500,$C274,DAILYLOG!BC$27:BC$1500),0)</f>
        <v>0</v>
      </c>
      <c r="BG274" s="28"/>
      <c r="BH274" s="28"/>
      <c r="BI274" s="73">
        <f>IFERROR($E274*SUMIF(DAILYLOG!BE$27:BE$1500,$C274,DAILYLOG!BF$27:BF$1500),0)</f>
        <v>0</v>
      </c>
      <c r="BJ274" s="28"/>
      <c r="BK274" s="28"/>
      <c r="BL274" s="45">
        <f>IFERROR($E274*SUMIF(DAILYLOG!BH$27:BH$1500,$C274,DAILYLOG!BI$27:BI$1500),0)</f>
        <v>0</v>
      </c>
      <c r="BM274" s="28"/>
      <c r="BN274" s="28"/>
      <c r="BO274" s="73">
        <f>IFERROR($E274*SUMIF(DAILYLOG!BK$27:BK$1500,$C274,DAILYLOG!BL$27:BL$1500),0)</f>
        <v>0</v>
      </c>
      <c r="BP274" s="28"/>
      <c r="BQ274" s="28"/>
      <c r="BR274" s="45">
        <f>IFERROR($E274*SUMIF(DAILYLOG!BN$27:BN$1500,$C274,DAILYLOG!BO$27:BO$1500),0)</f>
        <v>0</v>
      </c>
      <c r="BS274" s="28"/>
      <c r="BT274" s="28"/>
      <c r="BU274" s="73">
        <f>IFERROR($E274*SUMIF(DAILYLOG!BQ$27:BQ$1500,$C274,DAILYLOG!BR$27:BR$1500),0)</f>
        <v>0</v>
      </c>
      <c r="BV274" s="28"/>
      <c r="BW274" s="28"/>
      <c r="BX274" s="45">
        <f>IFERROR($E274*SUMIF(DAILYLOG!BT$27:BT$1500,$C274,DAILYLOG!BU$27:BU$1500),0)</f>
        <v>0</v>
      </c>
      <c r="BY274" s="28"/>
      <c r="BZ274" s="28"/>
      <c r="CA274" s="73">
        <f>IFERROR($E274*SUMIF(DAILYLOG!BW$27:BW$1500,$C274,DAILYLOG!BX$27:BX$1500),0)</f>
        <v>0</v>
      </c>
      <c r="CB274" s="28"/>
      <c r="CC274" s="28"/>
      <c r="CD274" s="45">
        <f>IFERROR($E274*SUMIF(DAILYLOG!BZ$27:BZ$1500,$C274,DAILYLOG!CA$27:CA$1500),0)</f>
        <v>0</v>
      </c>
      <c r="CE274" s="28"/>
      <c r="CF274" s="28"/>
      <c r="CG274" s="73">
        <f>IFERROR($E274*SUMIF(DAILYLOG!CC$27:CC$1500,$C274,DAILYLOG!CD$27:CD$1500),0)</f>
        <v>0</v>
      </c>
      <c r="CH274" s="28"/>
      <c r="CI274" s="28"/>
      <c r="CJ274" s="45">
        <f>IFERROR($E274*SUMIF(DAILYLOG!CF$27:CF$1500,$C274,DAILYLOG!CG$27:CG$1500),0)</f>
        <v>0</v>
      </c>
      <c r="CK274" s="28"/>
      <c r="CL274" s="28"/>
      <c r="CM274" s="73">
        <f>IFERROR($E274*SUMIF(DAILYLOG!CI$27:CI$1500,$C274,DAILYLOG!CJ$27:CJ$1500),0)</f>
        <v>0</v>
      </c>
      <c r="CN274" s="28"/>
      <c r="CO274" s="28"/>
      <c r="CP274" s="45">
        <f>IFERROR($E274*SUMIF(DAILYLOG!CL$27:CL$1500,$C274,DAILYLOG!CM$27:CM$1500),0)</f>
        <v>0</v>
      </c>
      <c r="CQ274" s="44"/>
      <c r="CR274" s="44"/>
      <c r="CS274" s="45">
        <f>IFERROR($E274*SUMIF(DAILYLOG!CO$27:CO$1500,$C274,DAILYLOG!CP$27:CP$1500),0)</f>
        <v>0</v>
      </c>
      <c r="CT274" s="14"/>
    </row>
    <row r="275" spans="2:98" ht="13.5" hidden="1" customHeight="1" outlineLevel="2">
      <c r="B275" s="13"/>
      <c r="C275" s="27" t="s">
        <v>45</v>
      </c>
      <c r="D275" s="28" t="s">
        <v>61</v>
      </c>
      <c r="E275" s="65">
        <v>1</v>
      </c>
      <c r="F275" s="46">
        <f t="shared" si="30"/>
        <v>0</v>
      </c>
      <c r="G275" s="73">
        <f>IFERROR($E275*SUMIF(DAILYLOG!C$27:C$1500,$C275,DAILYLOG!D$27:D$1500),0)</f>
        <v>0</v>
      </c>
      <c r="H275" s="28"/>
      <c r="I275" s="28"/>
      <c r="J275" s="45">
        <f>IFERROR($E275*SUMIF(DAILYLOG!F$27:F$1500,$C275,DAILYLOG!G$27:G$1500),0)</f>
        <v>0</v>
      </c>
      <c r="K275" s="28"/>
      <c r="L275" s="28"/>
      <c r="M275" s="73">
        <f>IFERROR($E275*SUMIF(DAILYLOG!I$27:I$1500,$C275,DAILYLOG!J$27:J$1500),0)</f>
        <v>0</v>
      </c>
      <c r="N275" s="28"/>
      <c r="O275" s="28"/>
      <c r="P275" s="45">
        <f>IFERROR($E275*SUMIF(DAILYLOG!L$27:L$1500,$C275,DAILYLOG!M$27:M$1500),0)</f>
        <v>0</v>
      </c>
      <c r="Q275" s="28"/>
      <c r="R275" s="28"/>
      <c r="S275" s="73">
        <f>IFERROR($E275*SUMIF(DAILYLOG!O$27:O$1500,$C275,DAILYLOG!P$27:P$1500),0)</f>
        <v>0</v>
      </c>
      <c r="T275" s="28"/>
      <c r="U275" s="28"/>
      <c r="V275" s="45">
        <f>IFERROR($E275*SUMIF(DAILYLOG!R$27:R$1500,$C275,DAILYLOG!S$27:S$1500),0)</f>
        <v>0</v>
      </c>
      <c r="W275" s="28"/>
      <c r="X275" s="28"/>
      <c r="Y275" s="73">
        <f>IFERROR($E275*SUMIF(DAILYLOG!U$27:U$1500,$C275,DAILYLOG!V$27:V$1500),0)</f>
        <v>0</v>
      </c>
      <c r="Z275" s="28"/>
      <c r="AA275" s="28"/>
      <c r="AB275" s="45">
        <f>IFERROR($E275*SUMIF(DAILYLOG!X$27:X$1500,$C275,DAILYLOG!Y$27:Y$1500),0)</f>
        <v>0</v>
      </c>
      <c r="AC275" s="28"/>
      <c r="AD275" s="28"/>
      <c r="AE275" s="73">
        <f>IFERROR($E275*SUMIF(DAILYLOG!AA$27:AA$1500,$C275,DAILYLOG!AB$27:AB$1500),0)</f>
        <v>0</v>
      </c>
      <c r="AF275" s="28"/>
      <c r="AG275" s="28"/>
      <c r="AH275" s="45">
        <f>IFERROR($E275*SUMIF(DAILYLOG!AD$27:AD$1500,$C275,DAILYLOG!AE$27:AE$1500),0)</f>
        <v>0</v>
      </c>
      <c r="AI275" s="28"/>
      <c r="AJ275" s="28"/>
      <c r="AK275" s="73">
        <f>IFERROR($E275*SUMIF(DAILYLOG!AG$27:AG$1500,$C275,DAILYLOG!AH$27:AH$1500),0)</f>
        <v>0</v>
      </c>
      <c r="AL275" s="28"/>
      <c r="AM275" s="28"/>
      <c r="AN275" s="45">
        <f>IFERROR($E275*SUMIF(DAILYLOG!AJ$27:AJ$1500,$C275,DAILYLOG!AK$27:AK$1500),0)</f>
        <v>0</v>
      </c>
      <c r="AO275" s="28"/>
      <c r="AP275" s="28"/>
      <c r="AQ275" s="73">
        <f>IFERROR($E275*SUMIF(DAILYLOG!AM$27:AM$1500,$C275,DAILYLOG!AN$27:AN$1500),0)</f>
        <v>0</v>
      </c>
      <c r="AR275" s="28"/>
      <c r="AS275" s="28"/>
      <c r="AT275" s="45">
        <f>IFERROR($E275*SUMIF(DAILYLOG!AP$27:AP$1500,$C275,DAILYLOG!AQ$27:AQ$1500),0)</f>
        <v>0</v>
      </c>
      <c r="AU275" s="28"/>
      <c r="AV275" s="28"/>
      <c r="AW275" s="73">
        <f>IFERROR($E275*SUMIF(DAILYLOG!AS$27:AS$1500,$C275,DAILYLOG!AT$27:AT$1500),0)</f>
        <v>0</v>
      </c>
      <c r="AX275" s="28"/>
      <c r="AY275" s="28"/>
      <c r="AZ275" s="45">
        <f>IFERROR($E275*SUMIF(DAILYLOG!AV$27:AV$1500,$C275,DAILYLOG!AW$27:AW$1500),0)</f>
        <v>0</v>
      </c>
      <c r="BA275" s="28"/>
      <c r="BB275" s="28"/>
      <c r="BC275" s="73">
        <f>IFERROR($E275*SUMIF(DAILYLOG!AY$27:AY$1500,$C275,DAILYLOG!AZ$27:AZ$1500),0)</f>
        <v>0</v>
      </c>
      <c r="BD275" s="28"/>
      <c r="BE275" s="28"/>
      <c r="BF275" s="45">
        <f>IFERROR($E275*SUMIF(DAILYLOG!BB$27:BB$1500,$C275,DAILYLOG!BC$27:BC$1500),0)</f>
        <v>0</v>
      </c>
      <c r="BG275" s="28"/>
      <c r="BH275" s="28"/>
      <c r="BI275" s="73">
        <f>IFERROR($E275*SUMIF(DAILYLOG!BE$27:BE$1500,$C275,DAILYLOG!BF$27:BF$1500),0)</f>
        <v>0</v>
      </c>
      <c r="BJ275" s="28"/>
      <c r="BK275" s="28"/>
      <c r="BL275" s="45">
        <f>IFERROR($E275*SUMIF(DAILYLOG!BH$27:BH$1500,$C275,DAILYLOG!BI$27:BI$1500),0)</f>
        <v>0</v>
      </c>
      <c r="BM275" s="28"/>
      <c r="BN275" s="28"/>
      <c r="BO275" s="73">
        <f>IFERROR($E275*SUMIF(DAILYLOG!BK$27:BK$1500,$C275,DAILYLOG!BL$27:BL$1500),0)</f>
        <v>0</v>
      </c>
      <c r="BP275" s="28"/>
      <c r="BQ275" s="28"/>
      <c r="BR275" s="45">
        <f>IFERROR($E275*SUMIF(DAILYLOG!BN$27:BN$1500,$C275,DAILYLOG!BO$27:BO$1500),0)</f>
        <v>0</v>
      </c>
      <c r="BS275" s="28"/>
      <c r="BT275" s="28"/>
      <c r="BU275" s="73">
        <f>IFERROR($E275*SUMIF(DAILYLOG!BQ$27:BQ$1500,$C275,DAILYLOG!BR$27:BR$1500),0)</f>
        <v>0</v>
      </c>
      <c r="BV275" s="28"/>
      <c r="BW275" s="28"/>
      <c r="BX275" s="45">
        <f>IFERROR($E275*SUMIF(DAILYLOG!BT$27:BT$1500,$C275,DAILYLOG!BU$27:BU$1500),0)</f>
        <v>0</v>
      </c>
      <c r="BY275" s="28"/>
      <c r="BZ275" s="28"/>
      <c r="CA275" s="73">
        <f>IFERROR($E275*SUMIF(DAILYLOG!BW$27:BW$1500,$C275,DAILYLOG!BX$27:BX$1500),0)</f>
        <v>0</v>
      </c>
      <c r="CB275" s="28"/>
      <c r="CC275" s="28"/>
      <c r="CD275" s="45">
        <f>IFERROR($E275*SUMIF(DAILYLOG!BZ$27:BZ$1500,$C275,DAILYLOG!CA$27:CA$1500),0)</f>
        <v>0</v>
      </c>
      <c r="CE275" s="28"/>
      <c r="CF275" s="28"/>
      <c r="CG275" s="73">
        <f>IFERROR($E275*SUMIF(DAILYLOG!CC$27:CC$1500,$C275,DAILYLOG!CD$27:CD$1500),0)</f>
        <v>0</v>
      </c>
      <c r="CH275" s="28"/>
      <c r="CI275" s="28"/>
      <c r="CJ275" s="45">
        <f>IFERROR($E275*SUMIF(DAILYLOG!CF$27:CF$1500,$C275,DAILYLOG!CG$27:CG$1500),0)</f>
        <v>0</v>
      </c>
      <c r="CK275" s="28"/>
      <c r="CL275" s="28"/>
      <c r="CM275" s="73">
        <f>IFERROR($E275*SUMIF(DAILYLOG!CI$27:CI$1500,$C275,DAILYLOG!CJ$27:CJ$1500),0)</f>
        <v>0</v>
      </c>
      <c r="CN275" s="28"/>
      <c r="CO275" s="28"/>
      <c r="CP275" s="45">
        <f>IFERROR($E275*SUMIF(DAILYLOG!CL$27:CL$1500,$C275,DAILYLOG!CM$27:CM$1500),0)</f>
        <v>0</v>
      </c>
      <c r="CQ275" s="44"/>
      <c r="CR275" s="44"/>
      <c r="CS275" s="45">
        <f>IFERROR($E275*SUMIF(DAILYLOG!CO$27:CO$1500,$C275,DAILYLOG!CP$27:CP$1500),0)</f>
        <v>0</v>
      </c>
      <c r="CT275" s="14"/>
    </row>
    <row r="276" spans="2:98" ht="13.5" hidden="1" customHeight="1" outlineLevel="2">
      <c r="B276" s="13"/>
      <c r="C276" s="27" t="s">
        <v>46</v>
      </c>
      <c r="D276" s="28" t="s">
        <v>61</v>
      </c>
      <c r="E276" s="65">
        <v>1</v>
      </c>
      <c r="F276" s="46">
        <f t="shared" si="30"/>
        <v>39</v>
      </c>
      <c r="G276" s="73">
        <f>IFERROR($E276*SUMIF(DAILYLOG!C$27:C$1500,$C276,DAILYLOG!D$27:D$1500),0)</f>
        <v>1</v>
      </c>
      <c r="H276" s="28"/>
      <c r="I276" s="28"/>
      <c r="J276" s="45">
        <f>IFERROR($E276*SUMIF(DAILYLOG!F$27:F$1500,$C276,DAILYLOG!G$27:G$1500),0)</f>
        <v>4</v>
      </c>
      <c r="K276" s="28"/>
      <c r="L276" s="28"/>
      <c r="M276" s="73">
        <f>IFERROR($E276*SUMIF(DAILYLOG!I$27:I$1500,$C276,DAILYLOG!J$27:J$1500),0)</f>
        <v>0</v>
      </c>
      <c r="N276" s="28"/>
      <c r="O276" s="28"/>
      <c r="P276" s="45">
        <f>IFERROR($E276*SUMIF(DAILYLOG!L$27:L$1500,$C276,DAILYLOG!M$27:M$1500),0)</f>
        <v>0</v>
      </c>
      <c r="Q276" s="28"/>
      <c r="R276" s="28"/>
      <c r="S276" s="73">
        <f>IFERROR($E276*SUMIF(DAILYLOG!O$27:O$1500,$C276,DAILYLOG!P$27:P$1500),0)</f>
        <v>2</v>
      </c>
      <c r="T276" s="28"/>
      <c r="U276" s="28"/>
      <c r="V276" s="45">
        <f>IFERROR($E276*SUMIF(DAILYLOG!R$27:R$1500,$C276,DAILYLOG!S$27:S$1500),0)</f>
        <v>1</v>
      </c>
      <c r="W276" s="28"/>
      <c r="X276" s="28"/>
      <c r="Y276" s="73">
        <f>IFERROR($E276*SUMIF(DAILYLOG!U$27:U$1500,$C276,DAILYLOG!V$27:V$1500),0)</f>
        <v>2</v>
      </c>
      <c r="Z276" s="28"/>
      <c r="AA276" s="28"/>
      <c r="AB276" s="45">
        <f>IFERROR($E276*SUMIF(DAILYLOG!X$27:X$1500,$C276,DAILYLOG!Y$27:Y$1500),0)</f>
        <v>0</v>
      </c>
      <c r="AC276" s="28"/>
      <c r="AD276" s="28"/>
      <c r="AE276" s="73">
        <f>IFERROR($E276*SUMIF(DAILYLOG!AA$27:AA$1500,$C276,DAILYLOG!AB$27:AB$1500),0)</f>
        <v>1</v>
      </c>
      <c r="AF276" s="28"/>
      <c r="AG276" s="28"/>
      <c r="AH276" s="45">
        <f>IFERROR($E276*SUMIF(DAILYLOG!AD$27:AD$1500,$C276,DAILYLOG!AE$27:AE$1500),0)</f>
        <v>4</v>
      </c>
      <c r="AI276" s="28"/>
      <c r="AJ276" s="28"/>
      <c r="AK276" s="73">
        <f>IFERROR($E276*SUMIF(DAILYLOG!AG$27:AG$1500,$C276,DAILYLOG!AH$27:AH$1500),0)</f>
        <v>5</v>
      </c>
      <c r="AL276" s="28"/>
      <c r="AM276" s="28"/>
      <c r="AN276" s="45">
        <f>IFERROR($E276*SUMIF(DAILYLOG!AJ$27:AJ$1500,$C276,DAILYLOG!AK$27:AK$1500),0)</f>
        <v>2</v>
      </c>
      <c r="AO276" s="28"/>
      <c r="AP276" s="28"/>
      <c r="AQ276" s="73">
        <f>IFERROR($E276*SUMIF(DAILYLOG!AM$27:AM$1500,$C276,DAILYLOG!AN$27:AN$1500),0)</f>
        <v>2</v>
      </c>
      <c r="AR276" s="28"/>
      <c r="AS276" s="28"/>
      <c r="AT276" s="45">
        <f>IFERROR($E276*SUMIF(DAILYLOG!AP$27:AP$1500,$C276,DAILYLOG!AQ$27:AQ$1500),0)</f>
        <v>4</v>
      </c>
      <c r="AU276" s="28"/>
      <c r="AV276" s="28"/>
      <c r="AW276" s="73">
        <f>IFERROR($E276*SUMIF(DAILYLOG!AS$27:AS$1500,$C276,DAILYLOG!AT$27:AT$1500),0)</f>
        <v>0</v>
      </c>
      <c r="AX276" s="28"/>
      <c r="AY276" s="28"/>
      <c r="AZ276" s="45">
        <f>IFERROR($E276*SUMIF(DAILYLOG!AV$27:AV$1500,$C276,DAILYLOG!AW$27:AW$1500),0)</f>
        <v>1</v>
      </c>
      <c r="BA276" s="28"/>
      <c r="BB276" s="28"/>
      <c r="BC276" s="73">
        <f>IFERROR($E276*SUMIF(DAILYLOG!AY$27:AY$1500,$C276,DAILYLOG!AZ$27:AZ$1500),0)</f>
        <v>1</v>
      </c>
      <c r="BD276" s="28"/>
      <c r="BE276" s="28"/>
      <c r="BF276" s="45">
        <f>IFERROR($E276*SUMIF(DAILYLOG!BB$27:BB$1500,$C276,DAILYLOG!BC$27:BC$1500),0)</f>
        <v>0</v>
      </c>
      <c r="BG276" s="28"/>
      <c r="BH276" s="28"/>
      <c r="BI276" s="73">
        <f>IFERROR($E276*SUMIF(DAILYLOG!BE$27:BE$1500,$C276,DAILYLOG!BF$27:BF$1500),0)</f>
        <v>0</v>
      </c>
      <c r="BJ276" s="28"/>
      <c r="BK276" s="28"/>
      <c r="BL276" s="45">
        <f>IFERROR($E276*SUMIF(DAILYLOG!BH$27:BH$1500,$C276,DAILYLOG!BI$27:BI$1500),0)</f>
        <v>0</v>
      </c>
      <c r="BM276" s="28"/>
      <c r="BN276" s="28"/>
      <c r="BO276" s="73">
        <f>IFERROR($E276*SUMIF(DAILYLOG!BK$27:BK$1500,$C276,DAILYLOG!BL$27:BL$1500),0)</f>
        <v>2</v>
      </c>
      <c r="BP276" s="28"/>
      <c r="BQ276" s="28"/>
      <c r="BR276" s="45">
        <f>IFERROR($E276*SUMIF(DAILYLOG!BN$27:BN$1500,$C276,DAILYLOG!BO$27:BO$1500),0)</f>
        <v>1</v>
      </c>
      <c r="BS276" s="28"/>
      <c r="BT276" s="28"/>
      <c r="BU276" s="73">
        <f>IFERROR($E276*SUMIF(DAILYLOG!BQ$27:BQ$1500,$C276,DAILYLOG!BR$27:BR$1500),0)</f>
        <v>1</v>
      </c>
      <c r="BV276" s="28"/>
      <c r="BW276" s="28"/>
      <c r="BX276" s="45">
        <f>IFERROR($E276*SUMIF(DAILYLOG!BT$27:BT$1500,$C276,DAILYLOG!BU$27:BU$1500),0)</f>
        <v>1</v>
      </c>
      <c r="BY276" s="28"/>
      <c r="BZ276" s="28"/>
      <c r="CA276" s="73">
        <f>IFERROR($E276*SUMIF(DAILYLOG!BW$27:BW$1500,$C276,DAILYLOG!BX$27:BX$1500),0)</f>
        <v>4</v>
      </c>
      <c r="CB276" s="28"/>
      <c r="CC276" s="28"/>
      <c r="CD276" s="45">
        <f>IFERROR($E276*SUMIF(DAILYLOG!BZ$27:BZ$1500,$C276,DAILYLOG!CA$27:CA$1500),0)</f>
        <v>0</v>
      </c>
      <c r="CE276" s="28"/>
      <c r="CF276" s="28"/>
      <c r="CG276" s="73">
        <f>IFERROR($E276*SUMIF(DAILYLOG!CC$27:CC$1500,$C276,DAILYLOG!CD$27:CD$1500),0)</f>
        <v>0</v>
      </c>
      <c r="CH276" s="28"/>
      <c r="CI276" s="28"/>
      <c r="CJ276" s="45">
        <f>IFERROR($E276*SUMIF(DAILYLOG!CF$27:CF$1500,$C276,DAILYLOG!CG$27:CG$1500),0)</f>
        <v>0</v>
      </c>
      <c r="CK276" s="28"/>
      <c r="CL276" s="28"/>
      <c r="CM276" s="73">
        <f>IFERROR($E276*SUMIF(DAILYLOG!CI$27:CI$1500,$C276,DAILYLOG!CJ$27:CJ$1500),0)</f>
        <v>0</v>
      </c>
      <c r="CN276" s="28"/>
      <c r="CO276" s="28"/>
      <c r="CP276" s="45">
        <f>IFERROR($E276*SUMIF(DAILYLOG!CL$27:CL$1500,$C276,DAILYLOG!CM$27:CM$1500),0)</f>
        <v>0</v>
      </c>
      <c r="CQ276" s="44"/>
      <c r="CR276" s="44"/>
      <c r="CS276" s="45">
        <f>IFERROR($E276*SUMIF(DAILYLOG!CO$27:CO$1500,$C276,DAILYLOG!CP$27:CP$1500),0)</f>
        <v>0</v>
      </c>
      <c r="CT276" s="14"/>
    </row>
    <row r="277" spans="2:98" ht="13.5" hidden="1" customHeight="1" outlineLevel="2">
      <c r="B277" s="13"/>
      <c r="C277" s="27" t="s">
        <v>47</v>
      </c>
      <c r="D277" s="28" t="s">
        <v>61</v>
      </c>
      <c r="E277" s="65">
        <v>1</v>
      </c>
      <c r="F277" s="46">
        <f t="shared" si="30"/>
        <v>34</v>
      </c>
      <c r="G277" s="73">
        <f>IFERROR($E277*SUMIF(DAILYLOG!C$27:C$1500,$C277,DAILYLOG!D$27:D$1500),0)</f>
        <v>3</v>
      </c>
      <c r="H277" s="28"/>
      <c r="I277" s="28"/>
      <c r="J277" s="45">
        <f>IFERROR($E277*SUMIF(DAILYLOG!F$27:F$1500,$C277,DAILYLOG!G$27:G$1500),0)</f>
        <v>4</v>
      </c>
      <c r="K277" s="28"/>
      <c r="L277" s="28"/>
      <c r="M277" s="73">
        <f>IFERROR($E277*SUMIF(DAILYLOG!I$27:I$1500,$C277,DAILYLOG!J$27:J$1500),0)</f>
        <v>0</v>
      </c>
      <c r="N277" s="28"/>
      <c r="O277" s="28"/>
      <c r="P277" s="45">
        <f>IFERROR($E277*SUMIF(DAILYLOG!L$27:L$1500,$C277,DAILYLOG!M$27:M$1500),0)</f>
        <v>1</v>
      </c>
      <c r="Q277" s="28"/>
      <c r="R277" s="28"/>
      <c r="S277" s="73">
        <f>IFERROR($E277*SUMIF(DAILYLOG!O$27:O$1500,$C277,DAILYLOG!P$27:P$1500),0)</f>
        <v>0</v>
      </c>
      <c r="T277" s="28"/>
      <c r="U277" s="28"/>
      <c r="V277" s="45">
        <f>IFERROR($E277*SUMIF(DAILYLOG!R$27:R$1500,$C277,DAILYLOG!S$27:S$1500),0)</f>
        <v>3</v>
      </c>
      <c r="W277" s="28"/>
      <c r="X277" s="28"/>
      <c r="Y277" s="73">
        <f>IFERROR($E277*SUMIF(DAILYLOG!U$27:U$1500,$C277,DAILYLOG!V$27:V$1500),0)</f>
        <v>1</v>
      </c>
      <c r="Z277" s="28"/>
      <c r="AA277" s="28"/>
      <c r="AB277" s="45">
        <f>IFERROR($E277*SUMIF(DAILYLOG!X$27:X$1500,$C277,DAILYLOG!Y$27:Y$1500),0)</f>
        <v>0</v>
      </c>
      <c r="AC277" s="28"/>
      <c r="AD277" s="28"/>
      <c r="AE277" s="73">
        <f>IFERROR($E277*SUMIF(DAILYLOG!AA$27:AA$1500,$C277,DAILYLOG!AB$27:AB$1500),0)</f>
        <v>2</v>
      </c>
      <c r="AF277" s="28"/>
      <c r="AG277" s="28"/>
      <c r="AH277" s="45">
        <f>IFERROR($E277*SUMIF(DAILYLOG!AD$27:AD$1500,$C277,DAILYLOG!AE$27:AE$1500),0)</f>
        <v>4</v>
      </c>
      <c r="AI277" s="28"/>
      <c r="AJ277" s="28"/>
      <c r="AK277" s="73">
        <f>IFERROR($E277*SUMIF(DAILYLOG!AG$27:AG$1500,$C277,DAILYLOG!AH$27:AH$1500),0)</f>
        <v>1</v>
      </c>
      <c r="AL277" s="28"/>
      <c r="AM277" s="28"/>
      <c r="AN277" s="45">
        <f>IFERROR($E277*SUMIF(DAILYLOG!AJ$27:AJ$1500,$C277,DAILYLOG!AK$27:AK$1500),0)</f>
        <v>1</v>
      </c>
      <c r="AO277" s="28"/>
      <c r="AP277" s="28"/>
      <c r="AQ277" s="73">
        <f>IFERROR($E277*SUMIF(DAILYLOG!AM$27:AM$1500,$C277,DAILYLOG!AN$27:AN$1500),0)</f>
        <v>2</v>
      </c>
      <c r="AR277" s="28"/>
      <c r="AS277" s="28"/>
      <c r="AT277" s="45">
        <f>IFERROR($E277*SUMIF(DAILYLOG!AP$27:AP$1500,$C277,DAILYLOG!AQ$27:AQ$1500),0)</f>
        <v>0</v>
      </c>
      <c r="AU277" s="28"/>
      <c r="AV277" s="28"/>
      <c r="AW277" s="73">
        <f>IFERROR($E277*SUMIF(DAILYLOG!AS$27:AS$1500,$C277,DAILYLOG!AT$27:AT$1500),0)</f>
        <v>0</v>
      </c>
      <c r="AX277" s="28"/>
      <c r="AY277" s="28"/>
      <c r="AZ277" s="45">
        <f>IFERROR($E277*SUMIF(DAILYLOG!AV$27:AV$1500,$C277,DAILYLOG!AW$27:AW$1500),0)</f>
        <v>0</v>
      </c>
      <c r="BA277" s="28"/>
      <c r="BB277" s="28"/>
      <c r="BC277" s="73">
        <f>IFERROR($E277*SUMIF(DAILYLOG!AY$27:AY$1500,$C277,DAILYLOG!AZ$27:AZ$1500),0)</f>
        <v>1</v>
      </c>
      <c r="BD277" s="28"/>
      <c r="BE277" s="28"/>
      <c r="BF277" s="45">
        <f>IFERROR($E277*SUMIF(DAILYLOG!BB$27:BB$1500,$C277,DAILYLOG!BC$27:BC$1500),0)</f>
        <v>3</v>
      </c>
      <c r="BG277" s="28"/>
      <c r="BH277" s="28"/>
      <c r="BI277" s="73">
        <f>IFERROR($E277*SUMIF(DAILYLOG!BE$27:BE$1500,$C277,DAILYLOG!BF$27:BF$1500),0)</f>
        <v>1</v>
      </c>
      <c r="BJ277" s="28"/>
      <c r="BK277" s="28"/>
      <c r="BL277" s="45">
        <f>IFERROR($E277*SUMIF(DAILYLOG!BH$27:BH$1500,$C277,DAILYLOG!BI$27:BI$1500),0)</f>
        <v>1</v>
      </c>
      <c r="BM277" s="28"/>
      <c r="BN277" s="28"/>
      <c r="BO277" s="73">
        <f>IFERROR($E277*SUMIF(DAILYLOG!BK$27:BK$1500,$C277,DAILYLOG!BL$27:BL$1500),0)</f>
        <v>1</v>
      </c>
      <c r="BP277" s="28"/>
      <c r="BQ277" s="28"/>
      <c r="BR277" s="45">
        <f>IFERROR($E277*SUMIF(DAILYLOG!BN$27:BN$1500,$C277,DAILYLOG!BO$27:BO$1500),0)</f>
        <v>0</v>
      </c>
      <c r="BS277" s="28"/>
      <c r="BT277" s="28"/>
      <c r="BU277" s="73">
        <f>IFERROR($E277*SUMIF(DAILYLOG!BQ$27:BQ$1500,$C277,DAILYLOG!BR$27:BR$1500),0)</f>
        <v>1</v>
      </c>
      <c r="BV277" s="28"/>
      <c r="BW277" s="28"/>
      <c r="BX277" s="45">
        <f>IFERROR($E277*SUMIF(DAILYLOG!BT$27:BT$1500,$C277,DAILYLOG!BU$27:BU$1500),0)</f>
        <v>1</v>
      </c>
      <c r="BY277" s="28"/>
      <c r="BZ277" s="28"/>
      <c r="CA277" s="73">
        <f>IFERROR($E277*SUMIF(DAILYLOG!BW$27:BW$1500,$C277,DAILYLOG!BX$27:BX$1500),0)</f>
        <v>3</v>
      </c>
      <c r="CB277" s="28"/>
      <c r="CC277" s="28"/>
      <c r="CD277" s="45">
        <f>IFERROR($E277*SUMIF(DAILYLOG!BZ$27:BZ$1500,$C277,DAILYLOG!CA$27:CA$1500),0)</f>
        <v>0</v>
      </c>
      <c r="CE277" s="28"/>
      <c r="CF277" s="28"/>
      <c r="CG277" s="73">
        <f>IFERROR($E277*SUMIF(DAILYLOG!CC$27:CC$1500,$C277,DAILYLOG!CD$27:CD$1500),0)</f>
        <v>0</v>
      </c>
      <c r="CH277" s="28"/>
      <c r="CI277" s="28"/>
      <c r="CJ277" s="45">
        <f>IFERROR($E277*SUMIF(DAILYLOG!CF$27:CF$1500,$C277,DAILYLOG!CG$27:CG$1500),0)</f>
        <v>0</v>
      </c>
      <c r="CK277" s="28"/>
      <c r="CL277" s="28"/>
      <c r="CM277" s="73">
        <f>IFERROR($E277*SUMIF(DAILYLOG!CI$27:CI$1500,$C277,DAILYLOG!CJ$27:CJ$1500),0)</f>
        <v>0</v>
      </c>
      <c r="CN277" s="28"/>
      <c r="CO277" s="28"/>
      <c r="CP277" s="45">
        <f>IFERROR($E277*SUMIF(DAILYLOG!CL$27:CL$1500,$C277,DAILYLOG!CM$27:CM$1500),0)</f>
        <v>0</v>
      </c>
      <c r="CQ277" s="44"/>
      <c r="CR277" s="44"/>
      <c r="CS277" s="45">
        <f>IFERROR($E277*SUMIF(DAILYLOG!CO$27:CO$1500,$C277,DAILYLOG!CP$27:CP$1500),0)</f>
        <v>0</v>
      </c>
      <c r="CT277" s="14"/>
    </row>
    <row r="278" spans="2:98" ht="13.5" hidden="1" customHeight="1" outlineLevel="2">
      <c r="B278" s="13"/>
      <c r="C278" s="27" t="s">
        <v>48</v>
      </c>
      <c r="D278" s="28" t="s">
        <v>61</v>
      </c>
      <c r="E278" s="65">
        <v>1</v>
      </c>
      <c r="F278" s="46">
        <f t="shared" si="30"/>
        <v>5</v>
      </c>
      <c r="G278" s="73">
        <f>IFERROR($E278*SUMIF(DAILYLOG!C$27:C$1500,$C278,DAILYLOG!D$27:D$1500),0)</f>
        <v>0</v>
      </c>
      <c r="H278" s="28"/>
      <c r="I278" s="28"/>
      <c r="J278" s="45">
        <f>IFERROR($E278*SUMIF(DAILYLOG!F$27:F$1500,$C278,DAILYLOG!G$27:G$1500),0)</f>
        <v>0</v>
      </c>
      <c r="K278" s="28"/>
      <c r="L278" s="28"/>
      <c r="M278" s="73">
        <f>IFERROR($E278*SUMIF(DAILYLOG!I$27:I$1500,$C278,DAILYLOG!J$27:J$1500),0)</f>
        <v>0</v>
      </c>
      <c r="N278" s="28"/>
      <c r="O278" s="28"/>
      <c r="P278" s="45">
        <f>IFERROR($E278*SUMIF(DAILYLOG!L$27:L$1500,$C278,DAILYLOG!M$27:M$1500),0)</f>
        <v>0</v>
      </c>
      <c r="Q278" s="28"/>
      <c r="R278" s="28"/>
      <c r="S278" s="73">
        <f>IFERROR($E278*SUMIF(DAILYLOG!O$27:O$1500,$C278,DAILYLOG!P$27:P$1500),0)</f>
        <v>0</v>
      </c>
      <c r="T278" s="28"/>
      <c r="U278" s="28"/>
      <c r="V278" s="45">
        <f>IFERROR($E278*SUMIF(DAILYLOG!R$27:R$1500,$C278,DAILYLOG!S$27:S$1500),0)</f>
        <v>0</v>
      </c>
      <c r="W278" s="28"/>
      <c r="X278" s="28"/>
      <c r="Y278" s="73">
        <f>IFERROR($E278*SUMIF(DAILYLOG!U$27:U$1500,$C278,DAILYLOG!V$27:V$1500),0)</f>
        <v>0</v>
      </c>
      <c r="Z278" s="28"/>
      <c r="AA278" s="28"/>
      <c r="AB278" s="45">
        <f>IFERROR($E278*SUMIF(DAILYLOG!X$27:X$1500,$C278,DAILYLOG!Y$27:Y$1500),0)</f>
        <v>0</v>
      </c>
      <c r="AC278" s="28"/>
      <c r="AD278" s="28"/>
      <c r="AE278" s="73">
        <f>IFERROR($E278*SUMIF(DAILYLOG!AA$27:AA$1500,$C278,DAILYLOG!AB$27:AB$1500),0)</f>
        <v>1</v>
      </c>
      <c r="AF278" s="28"/>
      <c r="AG278" s="28"/>
      <c r="AH278" s="45">
        <f>IFERROR($E278*SUMIF(DAILYLOG!AD$27:AD$1500,$C278,DAILYLOG!AE$27:AE$1500),0)</f>
        <v>3</v>
      </c>
      <c r="AI278" s="28"/>
      <c r="AJ278" s="28"/>
      <c r="AK278" s="73">
        <f>IFERROR($E278*SUMIF(DAILYLOG!AG$27:AG$1500,$C278,DAILYLOG!AH$27:AH$1500),0)</f>
        <v>0</v>
      </c>
      <c r="AL278" s="28"/>
      <c r="AM278" s="28"/>
      <c r="AN278" s="45">
        <f>IFERROR($E278*SUMIF(DAILYLOG!AJ$27:AJ$1500,$C278,DAILYLOG!AK$27:AK$1500),0)</f>
        <v>0</v>
      </c>
      <c r="AO278" s="28"/>
      <c r="AP278" s="28"/>
      <c r="AQ278" s="73">
        <f>IFERROR($E278*SUMIF(DAILYLOG!AM$27:AM$1500,$C278,DAILYLOG!AN$27:AN$1500),0)</f>
        <v>0</v>
      </c>
      <c r="AR278" s="28"/>
      <c r="AS278" s="28"/>
      <c r="AT278" s="45">
        <f>IFERROR($E278*SUMIF(DAILYLOG!AP$27:AP$1500,$C278,DAILYLOG!AQ$27:AQ$1500),0)</f>
        <v>0</v>
      </c>
      <c r="AU278" s="28"/>
      <c r="AV278" s="28"/>
      <c r="AW278" s="73">
        <f>IFERROR($E278*SUMIF(DAILYLOG!AS$27:AS$1500,$C278,DAILYLOG!AT$27:AT$1500),0)</f>
        <v>0</v>
      </c>
      <c r="AX278" s="28"/>
      <c r="AY278" s="28"/>
      <c r="AZ278" s="45">
        <f>IFERROR($E278*SUMIF(DAILYLOG!AV$27:AV$1500,$C278,DAILYLOG!AW$27:AW$1500),0)</f>
        <v>0</v>
      </c>
      <c r="BA278" s="28"/>
      <c r="BB278" s="28"/>
      <c r="BC278" s="73">
        <f>IFERROR($E278*SUMIF(DAILYLOG!AY$27:AY$1500,$C278,DAILYLOG!AZ$27:AZ$1500),0)</f>
        <v>0</v>
      </c>
      <c r="BD278" s="28"/>
      <c r="BE278" s="28"/>
      <c r="BF278" s="45">
        <f>IFERROR($E278*SUMIF(DAILYLOG!BB$27:BB$1500,$C278,DAILYLOG!BC$27:BC$1500),0)</f>
        <v>0</v>
      </c>
      <c r="BG278" s="28"/>
      <c r="BH278" s="28"/>
      <c r="BI278" s="73">
        <f>IFERROR($E278*SUMIF(DAILYLOG!BE$27:BE$1500,$C278,DAILYLOG!BF$27:BF$1500),0)</f>
        <v>0</v>
      </c>
      <c r="BJ278" s="28"/>
      <c r="BK278" s="28"/>
      <c r="BL278" s="45">
        <f>IFERROR($E278*SUMIF(DAILYLOG!BH$27:BH$1500,$C278,DAILYLOG!BI$27:BI$1500),0)</f>
        <v>0</v>
      </c>
      <c r="BM278" s="28"/>
      <c r="BN278" s="28"/>
      <c r="BO278" s="73">
        <f>IFERROR($E278*SUMIF(DAILYLOG!BK$27:BK$1500,$C278,DAILYLOG!BL$27:BL$1500),0)</f>
        <v>1</v>
      </c>
      <c r="BP278" s="28"/>
      <c r="BQ278" s="28"/>
      <c r="BR278" s="45">
        <f>IFERROR($E278*SUMIF(DAILYLOG!BN$27:BN$1500,$C278,DAILYLOG!BO$27:BO$1500),0)</f>
        <v>0</v>
      </c>
      <c r="BS278" s="28"/>
      <c r="BT278" s="28"/>
      <c r="BU278" s="73">
        <f>IFERROR($E278*SUMIF(DAILYLOG!BQ$27:BQ$1500,$C278,DAILYLOG!BR$27:BR$1500),0)</f>
        <v>0</v>
      </c>
      <c r="BV278" s="28"/>
      <c r="BW278" s="28"/>
      <c r="BX278" s="45">
        <f>IFERROR($E278*SUMIF(DAILYLOG!BT$27:BT$1500,$C278,DAILYLOG!BU$27:BU$1500),0)</f>
        <v>0</v>
      </c>
      <c r="BY278" s="28"/>
      <c r="BZ278" s="28"/>
      <c r="CA278" s="73">
        <f>IFERROR($E278*SUMIF(DAILYLOG!BW$27:BW$1500,$C278,DAILYLOG!BX$27:BX$1500),0)</f>
        <v>0</v>
      </c>
      <c r="CB278" s="28"/>
      <c r="CC278" s="28"/>
      <c r="CD278" s="45">
        <f>IFERROR($E278*SUMIF(DAILYLOG!BZ$27:BZ$1500,$C278,DAILYLOG!CA$27:CA$1500),0)</f>
        <v>0</v>
      </c>
      <c r="CE278" s="28"/>
      <c r="CF278" s="28"/>
      <c r="CG278" s="73">
        <f>IFERROR($E278*SUMIF(DAILYLOG!CC$27:CC$1500,$C278,DAILYLOG!CD$27:CD$1500),0)</f>
        <v>0</v>
      </c>
      <c r="CH278" s="28"/>
      <c r="CI278" s="28"/>
      <c r="CJ278" s="45">
        <f>IFERROR($E278*SUMIF(DAILYLOG!CF$27:CF$1500,$C278,DAILYLOG!CG$27:CG$1500),0)</f>
        <v>0</v>
      </c>
      <c r="CK278" s="28"/>
      <c r="CL278" s="28"/>
      <c r="CM278" s="73">
        <f>IFERROR($E278*SUMIF(DAILYLOG!CI$27:CI$1500,$C278,DAILYLOG!CJ$27:CJ$1500),0)</f>
        <v>0</v>
      </c>
      <c r="CN278" s="28"/>
      <c r="CO278" s="28"/>
      <c r="CP278" s="45">
        <f>IFERROR($E278*SUMIF(DAILYLOG!CL$27:CL$1500,$C278,DAILYLOG!CM$27:CM$1500),0)</f>
        <v>0</v>
      </c>
      <c r="CQ278" s="44"/>
      <c r="CR278" s="44"/>
      <c r="CS278" s="45">
        <f>IFERROR($E278*SUMIF(DAILYLOG!CO$27:CO$1500,$C278,DAILYLOG!CP$27:CP$1500),0)</f>
        <v>0</v>
      </c>
      <c r="CT278" s="14"/>
    </row>
    <row r="279" spans="2:98" ht="13.5" hidden="1" customHeight="1" outlineLevel="2">
      <c r="B279" s="13"/>
      <c r="C279" s="27" t="s">
        <v>49</v>
      </c>
      <c r="D279" s="28" t="s">
        <v>61</v>
      </c>
      <c r="E279" s="65">
        <v>1</v>
      </c>
      <c r="F279" s="46">
        <f t="shared" si="30"/>
        <v>1</v>
      </c>
      <c r="G279" s="73">
        <f>IFERROR($E279*SUMIF(DAILYLOG!C$27:C$1500,$C279,DAILYLOG!D$27:D$1500),0)</f>
        <v>0</v>
      </c>
      <c r="H279" s="28"/>
      <c r="I279" s="28"/>
      <c r="J279" s="45">
        <f>IFERROR($E279*SUMIF(DAILYLOG!F$27:F$1500,$C279,DAILYLOG!G$27:G$1500),0)</f>
        <v>0</v>
      </c>
      <c r="K279" s="28"/>
      <c r="L279" s="28"/>
      <c r="M279" s="73">
        <f>IFERROR($E279*SUMIF(DAILYLOG!I$27:I$1500,$C279,DAILYLOG!J$27:J$1500),0)</f>
        <v>0</v>
      </c>
      <c r="N279" s="28"/>
      <c r="O279" s="28"/>
      <c r="P279" s="45">
        <f>IFERROR($E279*SUMIF(DAILYLOG!L$27:L$1500,$C279,DAILYLOG!M$27:M$1500),0)</f>
        <v>0</v>
      </c>
      <c r="Q279" s="28"/>
      <c r="R279" s="28"/>
      <c r="S279" s="73">
        <f>IFERROR($E279*SUMIF(DAILYLOG!O$27:O$1500,$C279,DAILYLOG!P$27:P$1500),0)</f>
        <v>0</v>
      </c>
      <c r="T279" s="28"/>
      <c r="U279" s="28"/>
      <c r="V279" s="45">
        <f>IFERROR($E279*SUMIF(DAILYLOG!R$27:R$1500,$C279,DAILYLOG!S$27:S$1500),0)</f>
        <v>0</v>
      </c>
      <c r="W279" s="28"/>
      <c r="X279" s="28"/>
      <c r="Y279" s="73">
        <f>IFERROR($E279*SUMIF(DAILYLOG!U$27:U$1500,$C279,DAILYLOG!V$27:V$1500),0)</f>
        <v>0</v>
      </c>
      <c r="Z279" s="28"/>
      <c r="AA279" s="28"/>
      <c r="AB279" s="45">
        <f>IFERROR($E279*SUMIF(DAILYLOG!X$27:X$1500,$C279,DAILYLOG!Y$27:Y$1500),0)</f>
        <v>1</v>
      </c>
      <c r="AC279" s="28"/>
      <c r="AD279" s="28"/>
      <c r="AE279" s="73">
        <f>IFERROR($E279*SUMIF(DAILYLOG!AA$27:AA$1500,$C279,DAILYLOG!AB$27:AB$1500),0)</f>
        <v>0</v>
      </c>
      <c r="AF279" s="28"/>
      <c r="AG279" s="28"/>
      <c r="AH279" s="45">
        <f>IFERROR($E279*SUMIF(DAILYLOG!AD$27:AD$1500,$C279,DAILYLOG!AE$27:AE$1500),0)</f>
        <v>0</v>
      </c>
      <c r="AI279" s="28"/>
      <c r="AJ279" s="28"/>
      <c r="AK279" s="73">
        <f>IFERROR($E279*SUMIF(DAILYLOG!AG$27:AG$1500,$C279,DAILYLOG!AH$27:AH$1500),0)</f>
        <v>0</v>
      </c>
      <c r="AL279" s="28"/>
      <c r="AM279" s="28"/>
      <c r="AN279" s="45">
        <f>IFERROR($E279*SUMIF(DAILYLOG!AJ$27:AJ$1500,$C279,DAILYLOG!AK$27:AK$1500),0)</f>
        <v>0</v>
      </c>
      <c r="AO279" s="28"/>
      <c r="AP279" s="28"/>
      <c r="AQ279" s="73">
        <f>IFERROR($E279*SUMIF(DAILYLOG!AM$27:AM$1500,$C279,DAILYLOG!AN$27:AN$1500),0)</f>
        <v>0</v>
      </c>
      <c r="AR279" s="28"/>
      <c r="AS279" s="28"/>
      <c r="AT279" s="45">
        <f>IFERROR($E279*SUMIF(DAILYLOG!AP$27:AP$1500,$C279,DAILYLOG!AQ$27:AQ$1500),0)</f>
        <v>0</v>
      </c>
      <c r="AU279" s="28"/>
      <c r="AV279" s="28"/>
      <c r="AW279" s="73">
        <f>IFERROR($E279*SUMIF(DAILYLOG!AS$27:AS$1500,$C279,DAILYLOG!AT$27:AT$1500),0)</f>
        <v>0</v>
      </c>
      <c r="AX279" s="28"/>
      <c r="AY279" s="28"/>
      <c r="AZ279" s="45">
        <f>IFERROR($E279*SUMIF(DAILYLOG!AV$27:AV$1500,$C279,DAILYLOG!AW$27:AW$1500),0)</f>
        <v>0</v>
      </c>
      <c r="BA279" s="28"/>
      <c r="BB279" s="28"/>
      <c r="BC279" s="73">
        <f>IFERROR($E279*SUMIF(DAILYLOG!AY$27:AY$1500,$C279,DAILYLOG!AZ$27:AZ$1500),0)</f>
        <v>0</v>
      </c>
      <c r="BD279" s="28"/>
      <c r="BE279" s="28"/>
      <c r="BF279" s="45">
        <f>IFERROR($E279*SUMIF(DAILYLOG!BB$27:BB$1500,$C279,DAILYLOG!BC$27:BC$1500),0)</f>
        <v>0</v>
      </c>
      <c r="BG279" s="28"/>
      <c r="BH279" s="28"/>
      <c r="BI279" s="73">
        <f>IFERROR($E279*SUMIF(DAILYLOG!BE$27:BE$1500,$C279,DAILYLOG!BF$27:BF$1500),0)</f>
        <v>0</v>
      </c>
      <c r="BJ279" s="28"/>
      <c r="BK279" s="28"/>
      <c r="BL279" s="45">
        <f>IFERROR($E279*SUMIF(DAILYLOG!BH$27:BH$1500,$C279,DAILYLOG!BI$27:BI$1500),0)</f>
        <v>0</v>
      </c>
      <c r="BM279" s="28"/>
      <c r="BN279" s="28"/>
      <c r="BO279" s="73">
        <f>IFERROR($E279*SUMIF(DAILYLOG!BK$27:BK$1500,$C279,DAILYLOG!BL$27:BL$1500),0)</f>
        <v>0</v>
      </c>
      <c r="BP279" s="28"/>
      <c r="BQ279" s="28"/>
      <c r="BR279" s="45">
        <f>IFERROR($E279*SUMIF(DAILYLOG!BN$27:BN$1500,$C279,DAILYLOG!BO$27:BO$1500),0)</f>
        <v>0</v>
      </c>
      <c r="BS279" s="28"/>
      <c r="BT279" s="28"/>
      <c r="BU279" s="73">
        <f>IFERROR($E279*SUMIF(DAILYLOG!BQ$27:BQ$1500,$C279,DAILYLOG!BR$27:BR$1500),0)</f>
        <v>0</v>
      </c>
      <c r="BV279" s="28"/>
      <c r="BW279" s="28"/>
      <c r="BX279" s="45">
        <f>IFERROR($E279*SUMIF(DAILYLOG!BT$27:BT$1500,$C279,DAILYLOG!BU$27:BU$1500),0)</f>
        <v>0</v>
      </c>
      <c r="BY279" s="28"/>
      <c r="BZ279" s="28"/>
      <c r="CA279" s="73">
        <f>IFERROR($E279*SUMIF(DAILYLOG!BW$27:BW$1500,$C279,DAILYLOG!BX$27:BX$1500),0)</f>
        <v>0</v>
      </c>
      <c r="CB279" s="28"/>
      <c r="CC279" s="28"/>
      <c r="CD279" s="45">
        <f>IFERROR($E279*SUMIF(DAILYLOG!BZ$27:BZ$1500,$C279,DAILYLOG!CA$27:CA$1500),0)</f>
        <v>0</v>
      </c>
      <c r="CE279" s="28"/>
      <c r="CF279" s="28"/>
      <c r="CG279" s="73">
        <f>IFERROR($E279*SUMIF(DAILYLOG!CC$27:CC$1500,$C279,DAILYLOG!CD$27:CD$1500),0)</f>
        <v>0</v>
      </c>
      <c r="CH279" s="28"/>
      <c r="CI279" s="28"/>
      <c r="CJ279" s="45">
        <f>IFERROR($E279*SUMIF(DAILYLOG!CF$27:CF$1500,$C279,DAILYLOG!CG$27:CG$1500),0)</f>
        <v>0</v>
      </c>
      <c r="CK279" s="28"/>
      <c r="CL279" s="28"/>
      <c r="CM279" s="73">
        <f>IFERROR($E279*SUMIF(DAILYLOG!CI$27:CI$1500,$C279,DAILYLOG!CJ$27:CJ$1500),0)</f>
        <v>0</v>
      </c>
      <c r="CN279" s="28"/>
      <c r="CO279" s="28"/>
      <c r="CP279" s="45">
        <f>IFERROR($E279*SUMIF(DAILYLOG!CL$27:CL$1500,$C279,DAILYLOG!CM$27:CM$1500),0)</f>
        <v>0</v>
      </c>
      <c r="CQ279" s="44"/>
      <c r="CR279" s="44"/>
      <c r="CS279" s="45">
        <f>IFERROR($E279*SUMIF(DAILYLOG!CO$27:CO$1500,$C279,DAILYLOG!CP$27:CP$1500),0)</f>
        <v>0</v>
      </c>
      <c r="CT279" s="14"/>
    </row>
    <row r="280" spans="2:98" ht="13.5" hidden="1" customHeight="1" outlineLevel="2">
      <c r="B280" s="13"/>
      <c r="C280" s="27" t="s">
        <v>50</v>
      </c>
      <c r="D280" s="28" t="s">
        <v>61</v>
      </c>
      <c r="E280" s="65">
        <v>1</v>
      </c>
      <c r="F280" s="46">
        <f t="shared" si="30"/>
        <v>11</v>
      </c>
      <c r="G280" s="73">
        <f>IFERROR($E280*SUMIF(DAILYLOG!C$27:C$1500,$C280,DAILYLOG!D$27:D$1500),0)</f>
        <v>0</v>
      </c>
      <c r="H280" s="28"/>
      <c r="I280" s="28"/>
      <c r="J280" s="45">
        <f>IFERROR($E280*SUMIF(DAILYLOG!F$27:F$1500,$C280,DAILYLOG!G$27:G$1500),0)</f>
        <v>0</v>
      </c>
      <c r="K280" s="28"/>
      <c r="L280" s="28"/>
      <c r="M280" s="73">
        <f>IFERROR($E280*SUMIF(DAILYLOG!I$27:I$1500,$C280,DAILYLOG!J$27:J$1500),0)</f>
        <v>1</v>
      </c>
      <c r="N280" s="28"/>
      <c r="O280" s="28"/>
      <c r="P280" s="45">
        <f>IFERROR($E280*SUMIF(DAILYLOG!L$27:L$1500,$C280,DAILYLOG!M$27:M$1500),0)</f>
        <v>1</v>
      </c>
      <c r="Q280" s="28"/>
      <c r="R280" s="28"/>
      <c r="S280" s="73">
        <f>IFERROR($E280*SUMIF(DAILYLOG!O$27:O$1500,$C280,DAILYLOG!P$27:P$1500),0)</f>
        <v>1</v>
      </c>
      <c r="T280" s="28"/>
      <c r="U280" s="28"/>
      <c r="V280" s="45">
        <f>IFERROR($E280*SUMIF(DAILYLOG!R$27:R$1500,$C280,DAILYLOG!S$27:S$1500),0)</f>
        <v>0</v>
      </c>
      <c r="W280" s="28"/>
      <c r="X280" s="28"/>
      <c r="Y280" s="73">
        <f>IFERROR($E280*SUMIF(DAILYLOG!U$27:U$1500,$C280,DAILYLOG!V$27:V$1500),0)</f>
        <v>0</v>
      </c>
      <c r="Z280" s="28"/>
      <c r="AA280" s="28"/>
      <c r="AB280" s="45">
        <f>IFERROR($E280*SUMIF(DAILYLOG!X$27:X$1500,$C280,DAILYLOG!Y$27:Y$1500),0)</f>
        <v>0</v>
      </c>
      <c r="AC280" s="28"/>
      <c r="AD280" s="28"/>
      <c r="AE280" s="73">
        <f>IFERROR($E280*SUMIF(DAILYLOG!AA$27:AA$1500,$C280,DAILYLOG!AB$27:AB$1500),0)</f>
        <v>0</v>
      </c>
      <c r="AF280" s="28"/>
      <c r="AG280" s="28"/>
      <c r="AH280" s="45">
        <f>IFERROR($E280*SUMIF(DAILYLOG!AD$27:AD$1500,$C280,DAILYLOG!AE$27:AE$1500),0)</f>
        <v>1</v>
      </c>
      <c r="AI280" s="28"/>
      <c r="AJ280" s="28"/>
      <c r="AK280" s="73">
        <f>IFERROR($E280*SUMIF(DAILYLOG!AG$27:AG$1500,$C280,DAILYLOG!AH$27:AH$1500),0)</f>
        <v>1</v>
      </c>
      <c r="AL280" s="28"/>
      <c r="AM280" s="28"/>
      <c r="AN280" s="45">
        <f>IFERROR($E280*SUMIF(DAILYLOG!AJ$27:AJ$1500,$C280,DAILYLOG!AK$27:AK$1500),0)</f>
        <v>0</v>
      </c>
      <c r="AO280" s="28"/>
      <c r="AP280" s="28"/>
      <c r="AQ280" s="73">
        <f>IFERROR($E280*SUMIF(DAILYLOG!AM$27:AM$1500,$C280,DAILYLOG!AN$27:AN$1500),0)</f>
        <v>0</v>
      </c>
      <c r="AR280" s="28"/>
      <c r="AS280" s="28"/>
      <c r="AT280" s="45">
        <f>IFERROR($E280*SUMIF(DAILYLOG!AP$27:AP$1500,$C280,DAILYLOG!AQ$27:AQ$1500),0)</f>
        <v>1</v>
      </c>
      <c r="AU280" s="28"/>
      <c r="AV280" s="28"/>
      <c r="AW280" s="73">
        <f>IFERROR($E280*SUMIF(DAILYLOG!AS$27:AS$1500,$C280,DAILYLOG!AT$27:AT$1500),0)</f>
        <v>2</v>
      </c>
      <c r="AX280" s="28"/>
      <c r="AY280" s="28"/>
      <c r="AZ280" s="45">
        <f>IFERROR($E280*SUMIF(DAILYLOG!AV$27:AV$1500,$C280,DAILYLOG!AW$27:AW$1500),0)</f>
        <v>1</v>
      </c>
      <c r="BA280" s="28"/>
      <c r="BB280" s="28"/>
      <c r="BC280" s="73">
        <f>IFERROR($E280*SUMIF(DAILYLOG!AY$27:AY$1500,$C280,DAILYLOG!AZ$27:AZ$1500),0)</f>
        <v>0</v>
      </c>
      <c r="BD280" s="28"/>
      <c r="BE280" s="28"/>
      <c r="BF280" s="45">
        <f>IFERROR($E280*SUMIF(DAILYLOG!BB$27:BB$1500,$C280,DAILYLOG!BC$27:BC$1500),0)</f>
        <v>0</v>
      </c>
      <c r="BG280" s="28"/>
      <c r="BH280" s="28"/>
      <c r="BI280" s="73">
        <f>IFERROR($E280*SUMIF(DAILYLOG!BE$27:BE$1500,$C280,DAILYLOG!BF$27:BF$1500),0)</f>
        <v>0</v>
      </c>
      <c r="BJ280" s="28"/>
      <c r="BK280" s="28"/>
      <c r="BL280" s="45">
        <f>IFERROR($E280*SUMIF(DAILYLOG!BH$27:BH$1500,$C280,DAILYLOG!BI$27:BI$1500),0)</f>
        <v>2</v>
      </c>
      <c r="BM280" s="28"/>
      <c r="BN280" s="28"/>
      <c r="BO280" s="73">
        <f>IFERROR($E280*SUMIF(DAILYLOG!BK$27:BK$1500,$C280,DAILYLOG!BL$27:BL$1500),0)</f>
        <v>0</v>
      </c>
      <c r="BP280" s="28"/>
      <c r="BQ280" s="28"/>
      <c r="BR280" s="45">
        <f>IFERROR($E280*SUMIF(DAILYLOG!BN$27:BN$1500,$C280,DAILYLOG!BO$27:BO$1500),0)</f>
        <v>0</v>
      </c>
      <c r="BS280" s="28"/>
      <c r="BT280" s="28"/>
      <c r="BU280" s="73">
        <f>IFERROR($E280*SUMIF(DAILYLOG!BQ$27:BQ$1500,$C280,DAILYLOG!BR$27:BR$1500),0)</f>
        <v>0</v>
      </c>
      <c r="BV280" s="28"/>
      <c r="BW280" s="28"/>
      <c r="BX280" s="45">
        <f>IFERROR($E280*SUMIF(DAILYLOG!BT$27:BT$1500,$C280,DAILYLOG!BU$27:BU$1500),0)</f>
        <v>0</v>
      </c>
      <c r="BY280" s="28"/>
      <c r="BZ280" s="28"/>
      <c r="CA280" s="73">
        <f>IFERROR($E280*SUMIF(DAILYLOG!BW$27:BW$1500,$C280,DAILYLOG!BX$27:BX$1500),0)</f>
        <v>0</v>
      </c>
      <c r="CB280" s="28"/>
      <c r="CC280" s="28"/>
      <c r="CD280" s="45">
        <f>IFERROR($E280*SUMIF(DAILYLOG!BZ$27:BZ$1500,$C280,DAILYLOG!CA$27:CA$1500),0)</f>
        <v>0</v>
      </c>
      <c r="CE280" s="28"/>
      <c r="CF280" s="28"/>
      <c r="CG280" s="73">
        <f>IFERROR($E280*SUMIF(DAILYLOG!CC$27:CC$1500,$C280,DAILYLOG!CD$27:CD$1500),0)</f>
        <v>0</v>
      </c>
      <c r="CH280" s="28"/>
      <c r="CI280" s="28"/>
      <c r="CJ280" s="45">
        <f>IFERROR($E280*SUMIF(DAILYLOG!CF$27:CF$1500,$C280,DAILYLOG!CG$27:CG$1500),0)</f>
        <v>0</v>
      </c>
      <c r="CK280" s="28"/>
      <c r="CL280" s="28"/>
      <c r="CM280" s="73">
        <f>IFERROR($E280*SUMIF(DAILYLOG!CI$27:CI$1500,$C280,DAILYLOG!CJ$27:CJ$1500),0)</f>
        <v>0</v>
      </c>
      <c r="CN280" s="28"/>
      <c r="CO280" s="28"/>
      <c r="CP280" s="45">
        <f>IFERROR($E280*SUMIF(DAILYLOG!CL$27:CL$1500,$C280,DAILYLOG!CM$27:CM$1500),0)</f>
        <v>0</v>
      </c>
      <c r="CQ280" s="44"/>
      <c r="CR280" s="44"/>
      <c r="CS280" s="45">
        <f>IFERROR($E280*SUMIF(DAILYLOG!CO$27:CO$1500,$C280,DAILYLOG!CP$27:CP$1500),0)</f>
        <v>0</v>
      </c>
      <c r="CT280" s="14"/>
    </row>
    <row r="281" spans="2:98" ht="13.5" hidden="1" customHeight="1" outlineLevel="2">
      <c r="B281" s="13"/>
      <c r="C281" s="27" t="s">
        <v>51</v>
      </c>
      <c r="D281" s="28" t="s">
        <v>61</v>
      </c>
      <c r="E281" s="65">
        <v>1</v>
      </c>
      <c r="F281" s="46">
        <f t="shared" si="30"/>
        <v>13</v>
      </c>
      <c r="G281" s="73">
        <f>IFERROR($E281*SUMIF(DAILYLOG!C$27:C$1500,$C281,DAILYLOG!D$27:D$1500),0)</f>
        <v>0</v>
      </c>
      <c r="H281" s="28"/>
      <c r="I281" s="28"/>
      <c r="J281" s="45">
        <f>IFERROR($E281*SUMIF(DAILYLOG!F$27:F$1500,$C281,DAILYLOG!G$27:G$1500),0)</f>
        <v>0</v>
      </c>
      <c r="K281" s="28"/>
      <c r="L281" s="28"/>
      <c r="M281" s="73">
        <f>IFERROR($E281*SUMIF(DAILYLOG!I$27:I$1500,$C281,DAILYLOG!J$27:J$1500),0)</f>
        <v>1</v>
      </c>
      <c r="N281" s="28"/>
      <c r="O281" s="28"/>
      <c r="P281" s="45">
        <f>IFERROR($E281*SUMIF(DAILYLOG!L$27:L$1500,$C281,DAILYLOG!M$27:M$1500),0)</f>
        <v>0</v>
      </c>
      <c r="Q281" s="28"/>
      <c r="R281" s="28"/>
      <c r="S281" s="73">
        <f>IFERROR($E281*SUMIF(DAILYLOG!O$27:O$1500,$C281,DAILYLOG!P$27:P$1500),0)</f>
        <v>1</v>
      </c>
      <c r="T281" s="28"/>
      <c r="U281" s="28"/>
      <c r="V281" s="45">
        <f>IFERROR($E281*SUMIF(DAILYLOG!R$27:R$1500,$C281,DAILYLOG!S$27:S$1500),0)</f>
        <v>0</v>
      </c>
      <c r="W281" s="28"/>
      <c r="X281" s="28"/>
      <c r="Y281" s="73">
        <f>IFERROR($E281*SUMIF(DAILYLOG!U$27:U$1500,$C281,DAILYLOG!V$27:V$1500),0)</f>
        <v>0</v>
      </c>
      <c r="Z281" s="28"/>
      <c r="AA281" s="28"/>
      <c r="AB281" s="45">
        <f>IFERROR($E281*SUMIF(DAILYLOG!X$27:X$1500,$C281,DAILYLOG!Y$27:Y$1500),0)</f>
        <v>1</v>
      </c>
      <c r="AC281" s="28"/>
      <c r="AD281" s="28"/>
      <c r="AE281" s="73">
        <f>IFERROR($E281*SUMIF(DAILYLOG!AA$27:AA$1500,$C281,DAILYLOG!AB$27:AB$1500),0)</f>
        <v>0</v>
      </c>
      <c r="AF281" s="28"/>
      <c r="AG281" s="28"/>
      <c r="AH281" s="45">
        <f>IFERROR($E281*SUMIF(DAILYLOG!AD$27:AD$1500,$C281,DAILYLOG!AE$27:AE$1500),0)</f>
        <v>3</v>
      </c>
      <c r="AI281" s="28"/>
      <c r="AJ281" s="28"/>
      <c r="AK281" s="73">
        <f>IFERROR($E281*SUMIF(DAILYLOG!AG$27:AG$1500,$C281,DAILYLOG!AH$27:AH$1500),0)</f>
        <v>2</v>
      </c>
      <c r="AL281" s="28"/>
      <c r="AM281" s="28"/>
      <c r="AN281" s="45">
        <f>IFERROR($E281*SUMIF(DAILYLOG!AJ$27:AJ$1500,$C281,DAILYLOG!AK$27:AK$1500),0)</f>
        <v>0</v>
      </c>
      <c r="AO281" s="28"/>
      <c r="AP281" s="28"/>
      <c r="AQ281" s="73">
        <f>IFERROR($E281*SUMIF(DAILYLOG!AM$27:AM$1500,$C281,DAILYLOG!AN$27:AN$1500),0)</f>
        <v>1</v>
      </c>
      <c r="AR281" s="28"/>
      <c r="AS281" s="28"/>
      <c r="AT281" s="45">
        <f>IFERROR($E281*SUMIF(DAILYLOG!AP$27:AP$1500,$C281,DAILYLOG!AQ$27:AQ$1500),0)</f>
        <v>0</v>
      </c>
      <c r="AU281" s="28"/>
      <c r="AV281" s="28"/>
      <c r="AW281" s="73">
        <f>IFERROR($E281*SUMIF(DAILYLOG!AS$27:AS$1500,$C281,DAILYLOG!AT$27:AT$1500),0)</f>
        <v>0</v>
      </c>
      <c r="AX281" s="28"/>
      <c r="AY281" s="28"/>
      <c r="AZ281" s="45">
        <f>IFERROR($E281*SUMIF(DAILYLOG!AV$27:AV$1500,$C281,DAILYLOG!AW$27:AW$1500),0)</f>
        <v>1</v>
      </c>
      <c r="BA281" s="28"/>
      <c r="BB281" s="28"/>
      <c r="BC281" s="73">
        <f>IFERROR($E281*SUMIF(DAILYLOG!AY$27:AY$1500,$C281,DAILYLOG!AZ$27:AZ$1500),0)</f>
        <v>0</v>
      </c>
      <c r="BD281" s="28"/>
      <c r="BE281" s="28"/>
      <c r="BF281" s="45">
        <f>IFERROR($E281*SUMIF(DAILYLOG!BB$27:BB$1500,$C281,DAILYLOG!BC$27:BC$1500),0)</f>
        <v>0</v>
      </c>
      <c r="BG281" s="28"/>
      <c r="BH281" s="28"/>
      <c r="BI281" s="73">
        <f>IFERROR($E281*SUMIF(DAILYLOG!BE$27:BE$1500,$C281,DAILYLOG!BF$27:BF$1500),0)</f>
        <v>0</v>
      </c>
      <c r="BJ281" s="28"/>
      <c r="BK281" s="28"/>
      <c r="BL281" s="45">
        <f>IFERROR($E281*SUMIF(DAILYLOG!BH$27:BH$1500,$C281,DAILYLOG!BI$27:BI$1500),0)</f>
        <v>0</v>
      </c>
      <c r="BM281" s="28"/>
      <c r="BN281" s="28"/>
      <c r="BO281" s="73">
        <f>IFERROR($E281*SUMIF(DAILYLOG!BK$27:BK$1500,$C281,DAILYLOG!BL$27:BL$1500),0)</f>
        <v>1</v>
      </c>
      <c r="BP281" s="28"/>
      <c r="BQ281" s="28"/>
      <c r="BR281" s="45">
        <f>IFERROR($E281*SUMIF(DAILYLOG!BN$27:BN$1500,$C281,DAILYLOG!BO$27:BO$1500),0)</f>
        <v>0</v>
      </c>
      <c r="BS281" s="28"/>
      <c r="BT281" s="28"/>
      <c r="BU281" s="73">
        <f>IFERROR($E281*SUMIF(DAILYLOG!BQ$27:BQ$1500,$C281,DAILYLOG!BR$27:BR$1500),0)</f>
        <v>1</v>
      </c>
      <c r="BV281" s="28"/>
      <c r="BW281" s="28"/>
      <c r="BX281" s="45">
        <f>IFERROR($E281*SUMIF(DAILYLOG!BT$27:BT$1500,$C281,DAILYLOG!BU$27:BU$1500),0)</f>
        <v>0</v>
      </c>
      <c r="BY281" s="28"/>
      <c r="BZ281" s="28"/>
      <c r="CA281" s="73">
        <f>IFERROR($E281*SUMIF(DAILYLOG!BW$27:BW$1500,$C281,DAILYLOG!BX$27:BX$1500),0)</f>
        <v>1</v>
      </c>
      <c r="CB281" s="28"/>
      <c r="CC281" s="28"/>
      <c r="CD281" s="45">
        <f>IFERROR($E281*SUMIF(DAILYLOG!BZ$27:BZ$1500,$C281,DAILYLOG!CA$27:CA$1500),0)</f>
        <v>0</v>
      </c>
      <c r="CE281" s="28"/>
      <c r="CF281" s="28"/>
      <c r="CG281" s="73">
        <f>IFERROR($E281*SUMIF(DAILYLOG!CC$27:CC$1500,$C281,DAILYLOG!CD$27:CD$1500),0)</f>
        <v>0</v>
      </c>
      <c r="CH281" s="28"/>
      <c r="CI281" s="28"/>
      <c r="CJ281" s="45">
        <f>IFERROR($E281*SUMIF(DAILYLOG!CF$27:CF$1500,$C281,DAILYLOG!CG$27:CG$1500),0)</f>
        <v>0</v>
      </c>
      <c r="CK281" s="28"/>
      <c r="CL281" s="28"/>
      <c r="CM281" s="73">
        <f>IFERROR($E281*SUMIF(DAILYLOG!CI$27:CI$1500,$C281,DAILYLOG!CJ$27:CJ$1500),0)</f>
        <v>0</v>
      </c>
      <c r="CN281" s="28"/>
      <c r="CO281" s="28"/>
      <c r="CP281" s="45">
        <f>IFERROR($E281*SUMIF(DAILYLOG!CL$27:CL$1500,$C281,DAILYLOG!CM$27:CM$1500),0)</f>
        <v>0</v>
      </c>
      <c r="CQ281" s="44"/>
      <c r="CR281" s="44"/>
      <c r="CS281" s="45">
        <f>IFERROR($E281*SUMIF(DAILYLOG!CO$27:CO$1500,$C281,DAILYLOG!CP$27:CP$1500),0)</f>
        <v>0</v>
      </c>
      <c r="CT281" s="14"/>
    </row>
    <row r="282" spans="2:98" ht="13.5" hidden="1" customHeight="1" outlineLevel="2">
      <c r="B282" s="13"/>
      <c r="C282" s="27" t="s">
        <v>52</v>
      </c>
      <c r="D282" s="28" t="s">
        <v>61</v>
      </c>
      <c r="E282" s="65">
        <v>1</v>
      </c>
      <c r="F282" s="46">
        <f t="shared" si="30"/>
        <v>3</v>
      </c>
      <c r="G282" s="73">
        <f>IFERROR($E282*SUMIF(DAILYLOG!C$27:C$1500,$C282,DAILYLOG!D$27:D$1500),0)</f>
        <v>1</v>
      </c>
      <c r="H282" s="28"/>
      <c r="I282" s="28"/>
      <c r="J282" s="45">
        <f>IFERROR($E282*SUMIF(DAILYLOG!F$27:F$1500,$C282,DAILYLOG!G$27:G$1500),0)</f>
        <v>0</v>
      </c>
      <c r="K282" s="28"/>
      <c r="L282" s="28"/>
      <c r="M282" s="73">
        <f>IFERROR($E282*SUMIF(DAILYLOG!I$27:I$1500,$C282,DAILYLOG!J$27:J$1500),0)</f>
        <v>0</v>
      </c>
      <c r="N282" s="28"/>
      <c r="O282" s="28"/>
      <c r="P282" s="45">
        <f>IFERROR($E282*SUMIF(DAILYLOG!L$27:L$1500,$C282,DAILYLOG!M$27:M$1500),0)</f>
        <v>0</v>
      </c>
      <c r="Q282" s="28"/>
      <c r="R282" s="28"/>
      <c r="S282" s="73">
        <f>IFERROR($E282*SUMIF(DAILYLOG!O$27:O$1500,$C282,DAILYLOG!P$27:P$1500),0)</f>
        <v>0</v>
      </c>
      <c r="T282" s="28"/>
      <c r="U282" s="28"/>
      <c r="V282" s="45">
        <f>IFERROR($E282*SUMIF(DAILYLOG!R$27:R$1500,$C282,DAILYLOG!S$27:S$1500),0)</f>
        <v>0</v>
      </c>
      <c r="W282" s="28"/>
      <c r="X282" s="28"/>
      <c r="Y282" s="73">
        <f>IFERROR($E282*SUMIF(DAILYLOG!U$27:U$1500,$C282,DAILYLOG!V$27:V$1500),0)</f>
        <v>0</v>
      </c>
      <c r="Z282" s="28"/>
      <c r="AA282" s="28"/>
      <c r="AB282" s="45">
        <f>IFERROR($E282*SUMIF(DAILYLOG!X$27:X$1500,$C282,DAILYLOG!Y$27:Y$1500),0)</f>
        <v>1</v>
      </c>
      <c r="AC282" s="28"/>
      <c r="AD282" s="28"/>
      <c r="AE282" s="73">
        <f>IFERROR($E282*SUMIF(DAILYLOG!AA$27:AA$1500,$C282,DAILYLOG!AB$27:AB$1500),0)</f>
        <v>0</v>
      </c>
      <c r="AF282" s="28"/>
      <c r="AG282" s="28"/>
      <c r="AH282" s="45">
        <f>IFERROR($E282*SUMIF(DAILYLOG!AD$27:AD$1500,$C282,DAILYLOG!AE$27:AE$1500),0)</f>
        <v>0</v>
      </c>
      <c r="AI282" s="28"/>
      <c r="AJ282" s="28"/>
      <c r="AK282" s="73">
        <f>IFERROR($E282*SUMIF(DAILYLOG!AG$27:AG$1500,$C282,DAILYLOG!AH$27:AH$1500),0)</f>
        <v>0</v>
      </c>
      <c r="AL282" s="28"/>
      <c r="AM282" s="28"/>
      <c r="AN282" s="45">
        <f>IFERROR($E282*SUMIF(DAILYLOG!AJ$27:AJ$1500,$C282,DAILYLOG!AK$27:AK$1500),0)</f>
        <v>0</v>
      </c>
      <c r="AO282" s="28"/>
      <c r="AP282" s="28"/>
      <c r="AQ282" s="73">
        <f>IFERROR($E282*SUMIF(DAILYLOG!AM$27:AM$1500,$C282,DAILYLOG!AN$27:AN$1500),0)</f>
        <v>0</v>
      </c>
      <c r="AR282" s="28"/>
      <c r="AS282" s="28"/>
      <c r="AT282" s="45">
        <f>IFERROR($E282*SUMIF(DAILYLOG!AP$27:AP$1500,$C282,DAILYLOG!AQ$27:AQ$1500),0)</f>
        <v>0</v>
      </c>
      <c r="AU282" s="28"/>
      <c r="AV282" s="28"/>
      <c r="AW282" s="73">
        <f>IFERROR($E282*SUMIF(DAILYLOG!AS$27:AS$1500,$C282,DAILYLOG!AT$27:AT$1500),0)</f>
        <v>0</v>
      </c>
      <c r="AX282" s="28"/>
      <c r="AY282" s="28"/>
      <c r="AZ282" s="45">
        <f>IFERROR($E282*SUMIF(DAILYLOG!AV$27:AV$1500,$C282,DAILYLOG!AW$27:AW$1500),0)</f>
        <v>0</v>
      </c>
      <c r="BA282" s="28"/>
      <c r="BB282" s="28"/>
      <c r="BC282" s="73">
        <f>IFERROR($E282*SUMIF(DAILYLOG!AY$27:AY$1500,$C282,DAILYLOG!AZ$27:AZ$1500),0)</f>
        <v>0</v>
      </c>
      <c r="BD282" s="28"/>
      <c r="BE282" s="28"/>
      <c r="BF282" s="45">
        <f>IFERROR($E282*SUMIF(DAILYLOG!BB$27:BB$1500,$C282,DAILYLOG!BC$27:BC$1500),0)</f>
        <v>0</v>
      </c>
      <c r="BG282" s="28"/>
      <c r="BH282" s="28"/>
      <c r="BI282" s="73">
        <f>IFERROR($E282*SUMIF(DAILYLOG!BE$27:BE$1500,$C282,DAILYLOG!BF$27:BF$1500),0)</f>
        <v>0</v>
      </c>
      <c r="BJ282" s="28"/>
      <c r="BK282" s="28"/>
      <c r="BL282" s="45">
        <f>IFERROR($E282*SUMIF(DAILYLOG!BH$27:BH$1500,$C282,DAILYLOG!BI$27:BI$1500),0)</f>
        <v>1</v>
      </c>
      <c r="BM282" s="28"/>
      <c r="BN282" s="28"/>
      <c r="BO282" s="73">
        <f>IFERROR($E282*SUMIF(DAILYLOG!BK$27:BK$1500,$C282,DAILYLOG!BL$27:BL$1500),0)</f>
        <v>0</v>
      </c>
      <c r="BP282" s="28"/>
      <c r="BQ282" s="28"/>
      <c r="BR282" s="45">
        <f>IFERROR($E282*SUMIF(DAILYLOG!BN$27:BN$1500,$C282,DAILYLOG!BO$27:BO$1500),0)</f>
        <v>0</v>
      </c>
      <c r="BS282" s="28"/>
      <c r="BT282" s="28"/>
      <c r="BU282" s="73">
        <f>IFERROR($E282*SUMIF(DAILYLOG!BQ$27:BQ$1500,$C282,DAILYLOG!BR$27:BR$1500),0)</f>
        <v>0</v>
      </c>
      <c r="BV282" s="28"/>
      <c r="BW282" s="28"/>
      <c r="BX282" s="45">
        <f>IFERROR($E282*SUMIF(DAILYLOG!BT$27:BT$1500,$C282,DAILYLOG!BU$27:BU$1500),0)</f>
        <v>0</v>
      </c>
      <c r="BY282" s="28"/>
      <c r="BZ282" s="28"/>
      <c r="CA282" s="73">
        <f>IFERROR($E282*SUMIF(DAILYLOG!BW$27:BW$1500,$C282,DAILYLOG!BX$27:BX$1500),0)</f>
        <v>0</v>
      </c>
      <c r="CB282" s="28"/>
      <c r="CC282" s="28"/>
      <c r="CD282" s="45">
        <f>IFERROR($E282*SUMIF(DAILYLOG!BZ$27:BZ$1500,$C282,DAILYLOG!CA$27:CA$1500),0)</f>
        <v>0</v>
      </c>
      <c r="CE282" s="28"/>
      <c r="CF282" s="28"/>
      <c r="CG282" s="73">
        <f>IFERROR($E282*SUMIF(DAILYLOG!CC$27:CC$1500,$C282,DAILYLOG!CD$27:CD$1500),0)</f>
        <v>0</v>
      </c>
      <c r="CH282" s="28"/>
      <c r="CI282" s="28"/>
      <c r="CJ282" s="45">
        <f>IFERROR($E282*SUMIF(DAILYLOG!CF$27:CF$1500,$C282,DAILYLOG!CG$27:CG$1500),0)</f>
        <v>0</v>
      </c>
      <c r="CK282" s="28"/>
      <c r="CL282" s="28"/>
      <c r="CM282" s="73">
        <f>IFERROR($E282*SUMIF(DAILYLOG!CI$27:CI$1500,$C282,DAILYLOG!CJ$27:CJ$1500),0)</f>
        <v>0</v>
      </c>
      <c r="CN282" s="28"/>
      <c r="CO282" s="28"/>
      <c r="CP282" s="45">
        <f>IFERROR($E282*SUMIF(DAILYLOG!CL$27:CL$1500,$C282,DAILYLOG!CM$27:CM$1500),0)</f>
        <v>0</v>
      </c>
      <c r="CQ282" s="44"/>
      <c r="CR282" s="44"/>
      <c r="CS282" s="45">
        <f>IFERROR($E282*SUMIF(DAILYLOG!CO$27:CO$1500,$C282,DAILYLOG!CP$27:CP$1500),0)</f>
        <v>0</v>
      </c>
      <c r="CT282" s="14"/>
    </row>
    <row r="283" spans="2:98" ht="13.5" hidden="1" customHeight="1" outlineLevel="2">
      <c r="B283" s="13"/>
      <c r="C283" s="27" t="s">
        <v>53</v>
      </c>
      <c r="D283" s="28" t="s">
        <v>61</v>
      </c>
      <c r="E283" s="65">
        <v>1</v>
      </c>
      <c r="F283" s="46">
        <f t="shared" si="30"/>
        <v>13</v>
      </c>
      <c r="G283" s="73">
        <f>IFERROR($E283*SUMIF(DAILYLOG!C$27:C$1500,$C283,DAILYLOG!D$27:D$1500),0)</f>
        <v>0</v>
      </c>
      <c r="H283" s="28"/>
      <c r="I283" s="28"/>
      <c r="J283" s="45">
        <f>IFERROR($E283*SUMIF(DAILYLOG!F$27:F$1500,$C283,DAILYLOG!G$27:G$1500),0)</f>
        <v>1</v>
      </c>
      <c r="K283" s="28"/>
      <c r="L283" s="28"/>
      <c r="M283" s="73">
        <f>IFERROR($E283*SUMIF(DAILYLOG!I$27:I$1500,$C283,DAILYLOG!J$27:J$1500),0)</f>
        <v>0</v>
      </c>
      <c r="N283" s="28"/>
      <c r="O283" s="28"/>
      <c r="P283" s="45">
        <f>IFERROR($E283*SUMIF(DAILYLOG!L$27:L$1500,$C283,DAILYLOG!M$27:M$1500),0)</f>
        <v>1</v>
      </c>
      <c r="Q283" s="28"/>
      <c r="R283" s="28"/>
      <c r="S283" s="73">
        <f>IFERROR($E283*SUMIF(DAILYLOG!O$27:O$1500,$C283,DAILYLOG!P$27:P$1500),0)</f>
        <v>1</v>
      </c>
      <c r="T283" s="28"/>
      <c r="U283" s="28"/>
      <c r="V283" s="45">
        <f>IFERROR($E283*SUMIF(DAILYLOG!R$27:R$1500,$C283,DAILYLOG!S$27:S$1500),0)</f>
        <v>0</v>
      </c>
      <c r="W283" s="28"/>
      <c r="X283" s="28"/>
      <c r="Y283" s="73">
        <f>IFERROR($E283*SUMIF(DAILYLOG!U$27:U$1500,$C283,DAILYLOG!V$27:V$1500),0)</f>
        <v>0</v>
      </c>
      <c r="Z283" s="28"/>
      <c r="AA283" s="28"/>
      <c r="AB283" s="45">
        <f>IFERROR($E283*SUMIF(DAILYLOG!X$27:X$1500,$C283,DAILYLOG!Y$27:Y$1500),0)</f>
        <v>1</v>
      </c>
      <c r="AC283" s="28"/>
      <c r="AD283" s="28"/>
      <c r="AE283" s="73">
        <f>IFERROR($E283*SUMIF(DAILYLOG!AA$27:AA$1500,$C283,DAILYLOG!AB$27:AB$1500),0)</f>
        <v>1</v>
      </c>
      <c r="AF283" s="28"/>
      <c r="AG283" s="28"/>
      <c r="AH283" s="45">
        <f>IFERROR($E283*SUMIF(DAILYLOG!AD$27:AD$1500,$C283,DAILYLOG!AE$27:AE$1500),0)</f>
        <v>0</v>
      </c>
      <c r="AI283" s="28"/>
      <c r="AJ283" s="28"/>
      <c r="AK283" s="73">
        <f>IFERROR($E283*SUMIF(DAILYLOG!AG$27:AG$1500,$C283,DAILYLOG!AH$27:AH$1500),0)</f>
        <v>2</v>
      </c>
      <c r="AL283" s="28"/>
      <c r="AM283" s="28"/>
      <c r="AN283" s="45">
        <f>IFERROR($E283*SUMIF(DAILYLOG!AJ$27:AJ$1500,$C283,DAILYLOG!AK$27:AK$1500),0)</f>
        <v>0</v>
      </c>
      <c r="AO283" s="28"/>
      <c r="AP283" s="28"/>
      <c r="AQ283" s="73">
        <f>IFERROR($E283*SUMIF(DAILYLOG!AM$27:AM$1500,$C283,DAILYLOG!AN$27:AN$1500),0)</f>
        <v>1</v>
      </c>
      <c r="AR283" s="28"/>
      <c r="AS283" s="28"/>
      <c r="AT283" s="45">
        <f>IFERROR($E283*SUMIF(DAILYLOG!AP$27:AP$1500,$C283,DAILYLOG!AQ$27:AQ$1500),0)</f>
        <v>0</v>
      </c>
      <c r="AU283" s="28"/>
      <c r="AV283" s="28"/>
      <c r="AW283" s="73">
        <f>IFERROR($E283*SUMIF(DAILYLOG!AS$27:AS$1500,$C283,DAILYLOG!AT$27:AT$1500),0)</f>
        <v>0</v>
      </c>
      <c r="AX283" s="28"/>
      <c r="AY283" s="28"/>
      <c r="AZ283" s="45">
        <f>IFERROR($E283*SUMIF(DAILYLOG!AV$27:AV$1500,$C283,DAILYLOG!AW$27:AW$1500),0)</f>
        <v>0</v>
      </c>
      <c r="BA283" s="28"/>
      <c r="BB283" s="28"/>
      <c r="BC283" s="73">
        <f>IFERROR($E283*SUMIF(DAILYLOG!AY$27:AY$1500,$C283,DAILYLOG!AZ$27:AZ$1500),0)</f>
        <v>1</v>
      </c>
      <c r="BD283" s="28"/>
      <c r="BE283" s="28"/>
      <c r="BF283" s="45">
        <f>IFERROR($E283*SUMIF(DAILYLOG!BB$27:BB$1500,$C283,DAILYLOG!BC$27:BC$1500),0)</f>
        <v>0</v>
      </c>
      <c r="BG283" s="28"/>
      <c r="BH283" s="28"/>
      <c r="BI283" s="73">
        <f>IFERROR($E283*SUMIF(DAILYLOG!BE$27:BE$1500,$C283,DAILYLOG!BF$27:BF$1500),0)</f>
        <v>3</v>
      </c>
      <c r="BJ283" s="28"/>
      <c r="BK283" s="28"/>
      <c r="BL283" s="45">
        <f>IFERROR($E283*SUMIF(DAILYLOG!BH$27:BH$1500,$C283,DAILYLOG!BI$27:BI$1500),0)</f>
        <v>0</v>
      </c>
      <c r="BM283" s="28"/>
      <c r="BN283" s="28"/>
      <c r="BO283" s="73">
        <f>IFERROR($E283*SUMIF(DAILYLOG!BK$27:BK$1500,$C283,DAILYLOG!BL$27:BL$1500),0)</f>
        <v>0</v>
      </c>
      <c r="BP283" s="28"/>
      <c r="BQ283" s="28"/>
      <c r="BR283" s="45">
        <f>IFERROR($E283*SUMIF(DAILYLOG!BN$27:BN$1500,$C283,DAILYLOG!BO$27:BO$1500),0)</f>
        <v>0</v>
      </c>
      <c r="BS283" s="28"/>
      <c r="BT283" s="28"/>
      <c r="BU283" s="73">
        <f>IFERROR($E283*SUMIF(DAILYLOG!BQ$27:BQ$1500,$C283,DAILYLOG!BR$27:BR$1500),0)</f>
        <v>0</v>
      </c>
      <c r="BV283" s="28"/>
      <c r="BW283" s="28"/>
      <c r="BX283" s="45">
        <f>IFERROR($E283*SUMIF(DAILYLOG!BT$27:BT$1500,$C283,DAILYLOG!BU$27:BU$1500),0)</f>
        <v>1</v>
      </c>
      <c r="BY283" s="28"/>
      <c r="BZ283" s="28"/>
      <c r="CA283" s="73">
        <f>IFERROR($E283*SUMIF(DAILYLOG!BW$27:BW$1500,$C283,DAILYLOG!BX$27:BX$1500),0)</f>
        <v>0</v>
      </c>
      <c r="CB283" s="28"/>
      <c r="CC283" s="28"/>
      <c r="CD283" s="45">
        <f>IFERROR($E283*SUMIF(DAILYLOG!BZ$27:BZ$1500,$C283,DAILYLOG!CA$27:CA$1500),0)</f>
        <v>0</v>
      </c>
      <c r="CE283" s="28"/>
      <c r="CF283" s="28"/>
      <c r="CG283" s="73">
        <f>IFERROR($E283*SUMIF(DAILYLOG!CC$27:CC$1500,$C283,DAILYLOG!CD$27:CD$1500),0)</f>
        <v>0</v>
      </c>
      <c r="CH283" s="28"/>
      <c r="CI283" s="28"/>
      <c r="CJ283" s="45">
        <f>IFERROR($E283*SUMIF(DAILYLOG!CF$27:CF$1500,$C283,DAILYLOG!CG$27:CG$1500),0)</f>
        <v>0</v>
      </c>
      <c r="CK283" s="28"/>
      <c r="CL283" s="28"/>
      <c r="CM283" s="73">
        <f>IFERROR($E283*SUMIF(DAILYLOG!CI$27:CI$1500,$C283,DAILYLOG!CJ$27:CJ$1500),0)</f>
        <v>0</v>
      </c>
      <c r="CN283" s="28"/>
      <c r="CO283" s="28"/>
      <c r="CP283" s="45">
        <f>IFERROR($E283*SUMIF(DAILYLOG!CL$27:CL$1500,$C283,DAILYLOG!CM$27:CM$1500),0)</f>
        <v>0</v>
      </c>
      <c r="CQ283" s="44"/>
      <c r="CR283" s="44"/>
      <c r="CS283" s="45">
        <f>IFERROR($E283*SUMIF(DAILYLOG!CO$27:CO$1500,$C283,DAILYLOG!CP$27:CP$1500),0)</f>
        <v>0</v>
      </c>
      <c r="CT283" s="14"/>
    </row>
    <row r="284" spans="2:98" ht="13.5" hidden="1" customHeight="1" outlineLevel="2">
      <c r="B284" s="13"/>
      <c r="C284" s="27" t="s">
        <v>54</v>
      </c>
      <c r="D284" s="28" t="s">
        <v>61</v>
      </c>
      <c r="E284" s="65">
        <v>1</v>
      </c>
      <c r="F284" s="46">
        <f t="shared" si="30"/>
        <v>2</v>
      </c>
      <c r="G284" s="73">
        <f>IFERROR($E284*SUMIF(DAILYLOG!C$27:C$1500,$C284,DAILYLOG!D$27:D$1500),0)</f>
        <v>0</v>
      </c>
      <c r="H284" s="28"/>
      <c r="I284" s="28"/>
      <c r="J284" s="45">
        <f>IFERROR($E284*SUMIF(DAILYLOG!F$27:F$1500,$C284,DAILYLOG!G$27:G$1500),0)</f>
        <v>0</v>
      </c>
      <c r="K284" s="28"/>
      <c r="L284" s="28"/>
      <c r="M284" s="73">
        <f>IFERROR($E284*SUMIF(DAILYLOG!I$27:I$1500,$C284,DAILYLOG!J$27:J$1500),0)</f>
        <v>0</v>
      </c>
      <c r="N284" s="28"/>
      <c r="O284" s="28"/>
      <c r="P284" s="45">
        <f>IFERROR($E284*SUMIF(DAILYLOG!L$27:L$1500,$C284,DAILYLOG!M$27:M$1500),0)</f>
        <v>0</v>
      </c>
      <c r="Q284" s="28"/>
      <c r="R284" s="28"/>
      <c r="S284" s="73">
        <f>IFERROR($E284*SUMIF(DAILYLOG!O$27:O$1500,$C284,DAILYLOG!P$27:P$1500),0)</f>
        <v>0</v>
      </c>
      <c r="T284" s="28"/>
      <c r="U284" s="28"/>
      <c r="V284" s="45">
        <f>IFERROR($E284*SUMIF(DAILYLOG!R$27:R$1500,$C284,DAILYLOG!S$27:S$1500),0)</f>
        <v>0</v>
      </c>
      <c r="W284" s="28"/>
      <c r="X284" s="28"/>
      <c r="Y284" s="73">
        <f>IFERROR($E284*SUMIF(DAILYLOG!U$27:U$1500,$C284,DAILYLOG!V$27:V$1500),0)</f>
        <v>0</v>
      </c>
      <c r="Z284" s="28"/>
      <c r="AA284" s="28"/>
      <c r="AB284" s="45">
        <f>IFERROR($E284*SUMIF(DAILYLOG!X$27:X$1500,$C284,DAILYLOG!Y$27:Y$1500),0)</f>
        <v>0</v>
      </c>
      <c r="AC284" s="28"/>
      <c r="AD284" s="28"/>
      <c r="AE284" s="73">
        <f>IFERROR($E284*SUMIF(DAILYLOG!AA$27:AA$1500,$C284,DAILYLOG!AB$27:AB$1500),0)</f>
        <v>0</v>
      </c>
      <c r="AF284" s="28"/>
      <c r="AG284" s="28"/>
      <c r="AH284" s="45">
        <f>IFERROR($E284*SUMIF(DAILYLOG!AD$27:AD$1500,$C284,DAILYLOG!AE$27:AE$1500),0)</f>
        <v>0</v>
      </c>
      <c r="AI284" s="28"/>
      <c r="AJ284" s="28"/>
      <c r="AK284" s="73">
        <f>IFERROR($E284*SUMIF(DAILYLOG!AG$27:AG$1500,$C284,DAILYLOG!AH$27:AH$1500),0)</f>
        <v>0</v>
      </c>
      <c r="AL284" s="28"/>
      <c r="AM284" s="28"/>
      <c r="AN284" s="45">
        <f>IFERROR($E284*SUMIF(DAILYLOG!AJ$27:AJ$1500,$C284,DAILYLOG!AK$27:AK$1500),0)</f>
        <v>0</v>
      </c>
      <c r="AO284" s="28"/>
      <c r="AP284" s="28"/>
      <c r="AQ284" s="73">
        <f>IFERROR($E284*SUMIF(DAILYLOG!AM$27:AM$1500,$C284,DAILYLOG!AN$27:AN$1500),0)</f>
        <v>0</v>
      </c>
      <c r="AR284" s="28"/>
      <c r="AS284" s="28"/>
      <c r="AT284" s="45">
        <f>IFERROR($E284*SUMIF(DAILYLOG!AP$27:AP$1500,$C284,DAILYLOG!AQ$27:AQ$1500),0)</f>
        <v>0</v>
      </c>
      <c r="AU284" s="28"/>
      <c r="AV284" s="28"/>
      <c r="AW284" s="73">
        <f>IFERROR($E284*SUMIF(DAILYLOG!AS$27:AS$1500,$C284,DAILYLOG!AT$27:AT$1500),0)</f>
        <v>0</v>
      </c>
      <c r="AX284" s="28"/>
      <c r="AY284" s="28"/>
      <c r="AZ284" s="45">
        <f>IFERROR($E284*SUMIF(DAILYLOG!AV$27:AV$1500,$C284,DAILYLOG!AW$27:AW$1500),0)</f>
        <v>0</v>
      </c>
      <c r="BA284" s="28"/>
      <c r="BB284" s="28"/>
      <c r="BC284" s="73">
        <f>IFERROR($E284*SUMIF(DAILYLOG!AY$27:AY$1500,$C284,DAILYLOG!AZ$27:AZ$1500),0)</f>
        <v>1</v>
      </c>
      <c r="BD284" s="28"/>
      <c r="BE284" s="28"/>
      <c r="BF284" s="45">
        <f>IFERROR($E284*SUMIF(DAILYLOG!BB$27:BB$1500,$C284,DAILYLOG!BC$27:BC$1500),0)</f>
        <v>0</v>
      </c>
      <c r="BG284" s="28"/>
      <c r="BH284" s="28"/>
      <c r="BI284" s="73">
        <f>IFERROR($E284*SUMIF(DAILYLOG!BE$27:BE$1500,$C284,DAILYLOG!BF$27:BF$1500),0)</f>
        <v>0</v>
      </c>
      <c r="BJ284" s="28"/>
      <c r="BK284" s="28"/>
      <c r="BL284" s="45">
        <f>IFERROR($E284*SUMIF(DAILYLOG!BH$27:BH$1500,$C284,DAILYLOG!BI$27:BI$1500),0)</f>
        <v>0</v>
      </c>
      <c r="BM284" s="28"/>
      <c r="BN284" s="28"/>
      <c r="BO284" s="73">
        <f>IFERROR($E284*SUMIF(DAILYLOG!BK$27:BK$1500,$C284,DAILYLOG!BL$27:BL$1500),0)</f>
        <v>0</v>
      </c>
      <c r="BP284" s="28"/>
      <c r="BQ284" s="28"/>
      <c r="BR284" s="45">
        <f>IFERROR($E284*SUMIF(DAILYLOG!BN$27:BN$1500,$C284,DAILYLOG!BO$27:BO$1500),0)</f>
        <v>0</v>
      </c>
      <c r="BS284" s="28"/>
      <c r="BT284" s="28"/>
      <c r="BU284" s="73">
        <f>IFERROR($E284*SUMIF(DAILYLOG!BQ$27:BQ$1500,$C284,DAILYLOG!BR$27:BR$1500),0)</f>
        <v>0</v>
      </c>
      <c r="BV284" s="28"/>
      <c r="BW284" s="28"/>
      <c r="BX284" s="45">
        <f>IFERROR($E284*SUMIF(DAILYLOG!BT$27:BT$1500,$C284,DAILYLOG!BU$27:BU$1500),0)</f>
        <v>1</v>
      </c>
      <c r="BY284" s="28"/>
      <c r="BZ284" s="28"/>
      <c r="CA284" s="73">
        <f>IFERROR($E284*SUMIF(DAILYLOG!BW$27:BW$1500,$C284,DAILYLOG!BX$27:BX$1500),0)</f>
        <v>0</v>
      </c>
      <c r="CB284" s="28"/>
      <c r="CC284" s="28"/>
      <c r="CD284" s="45">
        <f>IFERROR($E284*SUMIF(DAILYLOG!BZ$27:BZ$1500,$C284,DAILYLOG!CA$27:CA$1500),0)</f>
        <v>0</v>
      </c>
      <c r="CE284" s="28"/>
      <c r="CF284" s="28"/>
      <c r="CG284" s="73">
        <f>IFERROR($E284*SUMIF(DAILYLOG!CC$27:CC$1500,$C284,DAILYLOG!CD$27:CD$1500),0)</f>
        <v>0</v>
      </c>
      <c r="CH284" s="28"/>
      <c r="CI284" s="28"/>
      <c r="CJ284" s="45">
        <f>IFERROR($E284*SUMIF(DAILYLOG!CF$27:CF$1500,$C284,DAILYLOG!CG$27:CG$1500),0)</f>
        <v>0</v>
      </c>
      <c r="CK284" s="28"/>
      <c r="CL284" s="28"/>
      <c r="CM284" s="73">
        <f>IFERROR($E284*SUMIF(DAILYLOG!CI$27:CI$1500,$C284,DAILYLOG!CJ$27:CJ$1500),0)</f>
        <v>0</v>
      </c>
      <c r="CN284" s="28"/>
      <c r="CO284" s="28"/>
      <c r="CP284" s="45">
        <f>IFERROR($E284*SUMIF(DAILYLOG!CL$27:CL$1500,$C284,DAILYLOG!CM$27:CM$1500),0)</f>
        <v>0</v>
      </c>
      <c r="CQ284" s="44"/>
      <c r="CR284" s="44"/>
      <c r="CS284" s="45">
        <f>IFERROR($E284*SUMIF(DAILYLOG!CO$27:CO$1500,$C284,DAILYLOG!CP$27:CP$1500),0)</f>
        <v>0</v>
      </c>
      <c r="CT284" s="14"/>
    </row>
    <row r="285" spans="2:98" ht="13.5" hidden="1" customHeight="1" outlineLevel="2">
      <c r="B285" s="13"/>
      <c r="C285" s="27" t="s">
        <v>55</v>
      </c>
      <c r="D285" s="28" t="s">
        <v>61</v>
      </c>
      <c r="E285" s="65">
        <v>1</v>
      </c>
      <c r="F285" s="46">
        <f t="shared" si="30"/>
        <v>5</v>
      </c>
      <c r="G285" s="73">
        <f>IFERROR($E285*SUMIF(DAILYLOG!C$27:C$1500,$C285,DAILYLOG!D$27:D$1500),0)</f>
        <v>1</v>
      </c>
      <c r="H285" s="28"/>
      <c r="I285" s="28"/>
      <c r="J285" s="45">
        <f>IFERROR($E285*SUMIF(DAILYLOG!F$27:F$1500,$C285,DAILYLOG!G$27:G$1500),0)</f>
        <v>0</v>
      </c>
      <c r="K285" s="28"/>
      <c r="L285" s="28"/>
      <c r="M285" s="73">
        <f>IFERROR($E285*SUMIF(DAILYLOG!I$27:I$1500,$C285,DAILYLOG!J$27:J$1500),0)</f>
        <v>0</v>
      </c>
      <c r="N285" s="28"/>
      <c r="O285" s="28"/>
      <c r="P285" s="45">
        <f>IFERROR($E285*SUMIF(DAILYLOG!L$27:L$1500,$C285,DAILYLOG!M$27:M$1500),0)</f>
        <v>0</v>
      </c>
      <c r="Q285" s="28"/>
      <c r="R285" s="28"/>
      <c r="S285" s="73">
        <f>IFERROR($E285*SUMIF(DAILYLOG!O$27:O$1500,$C285,DAILYLOG!P$27:P$1500),0)</f>
        <v>0</v>
      </c>
      <c r="T285" s="28"/>
      <c r="U285" s="28"/>
      <c r="V285" s="45">
        <f>IFERROR($E285*SUMIF(DAILYLOG!R$27:R$1500,$C285,DAILYLOG!S$27:S$1500),0)</f>
        <v>0</v>
      </c>
      <c r="W285" s="28"/>
      <c r="X285" s="28"/>
      <c r="Y285" s="73">
        <f>IFERROR($E285*SUMIF(DAILYLOG!U$27:U$1500,$C285,DAILYLOG!V$27:V$1500),0)</f>
        <v>0</v>
      </c>
      <c r="Z285" s="28"/>
      <c r="AA285" s="28"/>
      <c r="AB285" s="45">
        <f>IFERROR($E285*SUMIF(DAILYLOG!X$27:X$1500,$C285,DAILYLOG!Y$27:Y$1500),0)</f>
        <v>1</v>
      </c>
      <c r="AC285" s="28"/>
      <c r="AD285" s="28"/>
      <c r="AE285" s="73">
        <f>IFERROR($E285*SUMIF(DAILYLOG!AA$27:AA$1500,$C285,DAILYLOG!AB$27:AB$1500),0)</f>
        <v>1</v>
      </c>
      <c r="AF285" s="28"/>
      <c r="AG285" s="28"/>
      <c r="AH285" s="45">
        <f>IFERROR($E285*SUMIF(DAILYLOG!AD$27:AD$1500,$C285,DAILYLOG!AE$27:AE$1500),0)</f>
        <v>0</v>
      </c>
      <c r="AI285" s="28"/>
      <c r="AJ285" s="28"/>
      <c r="AK285" s="73">
        <f>IFERROR($E285*SUMIF(DAILYLOG!AG$27:AG$1500,$C285,DAILYLOG!AH$27:AH$1500),0)</f>
        <v>0</v>
      </c>
      <c r="AL285" s="28"/>
      <c r="AM285" s="28"/>
      <c r="AN285" s="45">
        <f>IFERROR($E285*SUMIF(DAILYLOG!AJ$27:AJ$1500,$C285,DAILYLOG!AK$27:AK$1500),0)</f>
        <v>1</v>
      </c>
      <c r="AO285" s="28"/>
      <c r="AP285" s="28"/>
      <c r="AQ285" s="73">
        <f>IFERROR($E285*SUMIF(DAILYLOG!AM$27:AM$1500,$C285,DAILYLOG!AN$27:AN$1500),0)</f>
        <v>0</v>
      </c>
      <c r="AR285" s="28"/>
      <c r="AS285" s="28"/>
      <c r="AT285" s="45">
        <f>IFERROR($E285*SUMIF(DAILYLOG!AP$27:AP$1500,$C285,DAILYLOG!AQ$27:AQ$1500),0)</f>
        <v>0</v>
      </c>
      <c r="AU285" s="28"/>
      <c r="AV285" s="28"/>
      <c r="AW285" s="73">
        <f>IFERROR($E285*SUMIF(DAILYLOG!AS$27:AS$1500,$C285,DAILYLOG!AT$27:AT$1500),0)</f>
        <v>0</v>
      </c>
      <c r="AX285" s="28"/>
      <c r="AY285" s="28"/>
      <c r="AZ285" s="45">
        <f>IFERROR($E285*SUMIF(DAILYLOG!AV$27:AV$1500,$C285,DAILYLOG!AW$27:AW$1500),0)</f>
        <v>0</v>
      </c>
      <c r="BA285" s="28"/>
      <c r="BB285" s="28"/>
      <c r="BC285" s="73">
        <f>IFERROR($E285*SUMIF(DAILYLOG!AY$27:AY$1500,$C285,DAILYLOG!AZ$27:AZ$1500),0)</f>
        <v>0</v>
      </c>
      <c r="BD285" s="28"/>
      <c r="BE285" s="28"/>
      <c r="BF285" s="45">
        <f>IFERROR($E285*SUMIF(DAILYLOG!BB$27:BB$1500,$C285,DAILYLOG!BC$27:BC$1500),0)</f>
        <v>1</v>
      </c>
      <c r="BG285" s="28"/>
      <c r="BH285" s="28"/>
      <c r="BI285" s="73">
        <f>IFERROR($E285*SUMIF(DAILYLOG!BE$27:BE$1500,$C285,DAILYLOG!BF$27:BF$1500),0)</f>
        <v>0</v>
      </c>
      <c r="BJ285" s="28"/>
      <c r="BK285" s="28"/>
      <c r="BL285" s="45">
        <f>IFERROR($E285*SUMIF(DAILYLOG!BH$27:BH$1500,$C285,DAILYLOG!BI$27:BI$1500),0)</f>
        <v>0</v>
      </c>
      <c r="BM285" s="28"/>
      <c r="BN285" s="28"/>
      <c r="BO285" s="73">
        <f>IFERROR($E285*SUMIF(DAILYLOG!BK$27:BK$1500,$C285,DAILYLOG!BL$27:BL$1500),0)</f>
        <v>0</v>
      </c>
      <c r="BP285" s="28"/>
      <c r="BQ285" s="28"/>
      <c r="BR285" s="45">
        <f>IFERROR($E285*SUMIF(DAILYLOG!BN$27:BN$1500,$C285,DAILYLOG!BO$27:BO$1500),0)</f>
        <v>0</v>
      </c>
      <c r="BS285" s="28"/>
      <c r="BT285" s="28"/>
      <c r="BU285" s="73">
        <f>IFERROR($E285*SUMIF(DAILYLOG!BQ$27:BQ$1500,$C285,DAILYLOG!BR$27:BR$1500),0)</f>
        <v>0</v>
      </c>
      <c r="BV285" s="28"/>
      <c r="BW285" s="28"/>
      <c r="BX285" s="45">
        <f>IFERROR($E285*SUMIF(DAILYLOG!BT$27:BT$1500,$C285,DAILYLOG!BU$27:BU$1500),0)</f>
        <v>0</v>
      </c>
      <c r="BY285" s="28"/>
      <c r="BZ285" s="28"/>
      <c r="CA285" s="73">
        <f>IFERROR($E285*SUMIF(DAILYLOG!BW$27:BW$1500,$C285,DAILYLOG!BX$27:BX$1500),0)</f>
        <v>0</v>
      </c>
      <c r="CB285" s="28"/>
      <c r="CC285" s="28"/>
      <c r="CD285" s="45">
        <f>IFERROR($E285*SUMIF(DAILYLOG!BZ$27:BZ$1500,$C285,DAILYLOG!CA$27:CA$1500),0)</f>
        <v>0</v>
      </c>
      <c r="CE285" s="28"/>
      <c r="CF285" s="28"/>
      <c r="CG285" s="73">
        <f>IFERROR($E285*SUMIF(DAILYLOG!CC$27:CC$1500,$C285,DAILYLOG!CD$27:CD$1500),0)</f>
        <v>0</v>
      </c>
      <c r="CH285" s="28"/>
      <c r="CI285" s="28"/>
      <c r="CJ285" s="45">
        <f>IFERROR($E285*SUMIF(DAILYLOG!CF$27:CF$1500,$C285,DAILYLOG!CG$27:CG$1500),0)</f>
        <v>0</v>
      </c>
      <c r="CK285" s="28"/>
      <c r="CL285" s="28"/>
      <c r="CM285" s="73">
        <f>IFERROR($E285*SUMIF(DAILYLOG!CI$27:CI$1500,$C285,DAILYLOG!CJ$27:CJ$1500),0)</f>
        <v>0</v>
      </c>
      <c r="CN285" s="28"/>
      <c r="CO285" s="28"/>
      <c r="CP285" s="45">
        <f>IFERROR($E285*SUMIF(DAILYLOG!CL$27:CL$1500,$C285,DAILYLOG!CM$27:CM$1500),0)</f>
        <v>0</v>
      </c>
      <c r="CQ285" s="44"/>
      <c r="CR285" s="44"/>
      <c r="CS285" s="45">
        <f>IFERROR($E285*SUMIF(DAILYLOG!CO$27:CO$1500,$C285,DAILYLOG!CP$27:CP$1500),0)</f>
        <v>0</v>
      </c>
      <c r="CT285" s="14"/>
    </row>
    <row r="286" spans="2:98" ht="13.5" customHeight="1" outlineLevel="1" collapsed="1">
      <c r="B286" s="13"/>
      <c r="C286" s="47" t="s">
        <v>152</v>
      </c>
      <c r="D286" s="48" t="s">
        <v>61</v>
      </c>
      <c r="E286" s="64"/>
      <c r="F286" s="49">
        <f>IFERROR(SUM(G286:CS286),0)</f>
        <v>388</v>
      </c>
      <c r="G286" s="72">
        <f>IFERROR(SUBTOTAL(9,G287:G288),0)</f>
        <v>26</v>
      </c>
      <c r="H286" s="48"/>
      <c r="I286" s="48"/>
      <c r="J286" s="72">
        <f>IFERROR(SUBTOTAL(9,J287:J288),0)</f>
        <v>24</v>
      </c>
      <c r="K286" s="48"/>
      <c r="L286" s="48"/>
      <c r="M286" s="72">
        <f>IFERROR(SUBTOTAL(9,M287:M288),0)</f>
        <v>18</v>
      </c>
      <c r="N286" s="48"/>
      <c r="O286" s="48"/>
      <c r="P286" s="72">
        <f>IFERROR(SUBTOTAL(9,P287:P288),0)</f>
        <v>4</v>
      </c>
      <c r="Q286" s="48"/>
      <c r="R286" s="48"/>
      <c r="S286" s="72">
        <f>IFERROR(SUBTOTAL(9,S287:S288),0)</f>
        <v>14</v>
      </c>
      <c r="T286" s="48"/>
      <c r="U286" s="48"/>
      <c r="V286" s="72">
        <f>IFERROR(SUBTOTAL(9,V287:V288),0)</f>
        <v>22</v>
      </c>
      <c r="W286" s="48"/>
      <c r="X286" s="48"/>
      <c r="Y286" s="72">
        <f>IFERROR(SUBTOTAL(9,Y287:Y288),0)</f>
        <v>22</v>
      </c>
      <c r="Z286" s="48"/>
      <c r="AA286" s="48"/>
      <c r="AB286" s="72">
        <f>IFERROR(SUBTOTAL(9,AB287:AB288),0)</f>
        <v>18</v>
      </c>
      <c r="AC286" s="48"/>
      <c r="AD286" s="48"/>
      <c r="AE286" s="72">
        <f>IFERROR(SUBTOTAL(9,AE287:AE288),0)</f>
        <v>18</v>
      </c>
      <c r="AF286" s="48"/>
      <c r="AG286" s="48"/>
      <c r="AH286" s="72">
        <f>IFERROR(SUBTOTAL(9,AH287:AH288),0)</f>
        <v>24</v>
      </c>
      <c r="AI286" s="48"/>
      <c r="AJ286" s="48"/>
      <c r="AK286" s="72">
        <f>IFERROR(SUBTOTAL(9,AK287:AK288),0)</f>
        <v>30</v>
      </c>
      <c r="AL286" s="48"/>
      <c r="AM286" s="48"/>
      <c r="AN286" s="72">
        <f>IFERROR(SUBTOTAL(9,AN287:AN288),0)</f>
        <v>12</v>
      </c>
      <c r="AO286" s="48"/>
      <c r="AP286" s="48"/>
      <c r="AQ286" s="72">
        <f>IFERROR(SUBTOTAL(9,AQ287:AQ288),0)</f>
        <v>12</v>
      </c>
      <c r="AR286" s="48"/>
      <c r="AS286" s="48"/>
      <c r="AT286" s="72">
        <f>IFERROR(SUBTOTAL(9,AT287:AT288),0)</f>
        <v>2</v>
      </c>
      <c r="AU286" s="48"/>
      <c r="AV286" s="48"/>
      <c r="AW286" s="72">
        <f>IFERROR(SUBTOTAL(9,AW287:AW288),0)</f>
        <v>12</v>
      </c>
      <c r="AX286" s="48"/>
      <c r="AY286" s="48"/>
      <c r="AZ286" s="72">
        <f>IFERROR(SUBTOTAL(9,AZ287:AZ288),0)</f>
        <v>10</v>
      </c>
      <c r="BA286" s="48"/>
      <c r="BB286" s="48"/>
      <c r="BC286" s="72">
        <f>IFERROR(SUBTOTAL(9,BC287:BC288),0)</f>
        <v>18</v>
      </c>
      <c r="BD286" s="48"/>
      <c r="BE286" s="48"/>
      <c r="BF286" s="72">
        <f>IFERROR(SUBTOTAL(9,BF287:BF288),0)</f>
        <v>20</v>
      </c>
      <c r="BG286" s="48"/>
      <c r="BH286" s="48"/>
      <c r="BI286" s="72">
        <f>IFERROR(SUBTOTAL(9,BI287:BI288),0)</f>
        <v>6</v>
      </c>
      <c r="BJ286" s="48"/>
      <c r="BK286" s="48"/>
      <c r="BL286" s="72">
        <f>IFERROR(SUBTOTAL(9,BL287:BL288),0)</f>
        <v>14</v>
      </c>
      <c r="BM286" s="48"/>
      <c r="BN286" s="48"/>
      <c r="BO286" s="72">
        <f>IFERROR(SUBTOTAL(9,BO287:BO288),0)</f>
        <v>8</v>
      </c>
      <c r="BP286" s="48"/>
      <c r="BQ286" s="48"/>
      <c r="BR286" s="72">
        <f>IFERROR(SUBTOTAL(9,BR287:BR288),0)</f>
        <v>18</v>
      </c>
      <c r="BS286" s="48"/>
      <c r="BT286" s="48"/>
      <c r="BU286" s="72">
        <f>IFERROR(SUBTOTAL(9,BU287:BU288),0)</f>
        <v>2</v>
      </c>
      <c r="BV286" s="48"/>
      <c r="BW286" s="48"/>
      <c r="BX286" s="72">
        <f>IFERROR(SUBTOTAL(9,BX287:BX288),0)</f>
        <v>18</v>
      </c>
      <c r="BY286" s="48"/>
      <c r="BZ286" s="48"/>
      <c r="CA286" s="72">
        <f>IFERROR(SUBTOTAL(9,CA287:CA288),0)</f>
        <v>16</v>
      </c>
      <c r="CB286" s="48"/>
      <c r="CC286" s="48"/>
      <c r="CD286" s="72">
        <f>IFERROR(SUBTOTAL(9,CD287:CD288),0)</f>
        <v>0</v>
      </c>
      <c r="CE286" s="48"/>
      <c r="CF286" s="48"/>
      <c r="CG286" s="72">
        <f>IFERROR(SUBTOTAL(9,CG287:CG288),0)</f>
        <v>0</v>
      </c>
      <c r="CH286" s="48"/>
      <c r="CI286" s="48"/>
      <c r="CJ286" s="72">
        <f>IFERROR(SUBTOTAL(9,CJ287:CJ288),0)</f>
        <v>0</v>
      </c>
      <c r="CK286" s="48"/>
      <c r="CL286" s="48"/>
      <c r="CM286" s="72">
        <f>IFERROR(SUBTOTAL(9,CM287:CM288),0)</f>
        <v>0</v>
      </c>
      <c r="CN286" s="48"/>
      <c r="CO286" s="48"/>
      <c r="CP286" s="72">
        <f>IFERROR(SUBTOTAL(9,CP287:CP288),0)</f>
        <v>0</v>
      </c>
      <c r="CQ286" s="50"/>
      <c r="CR286" s="50"/>
      <c r="CS286" s="72">
        <f>IFERROR(SUBTOTAL(9,CS287:CS288),0)</f>
        <v>0</v>
      </c>
      <c r="CT286" s="14"/>
    </row>
    <row r="287" spans="2:98" ht="13.5" hidden="1" customHeight="1" outlineLevel="2">
      <c r="B287" s="13"/>
      <c r="C287" s="27" t="s">
        <v>56</v>
      </c>
      <c r="D287" s="28" t="s">
        <v>61</v>
      </c>
      <c r="E287" s="65">
        <v>2</v>
      </c>
      <c r="F287" s="46">
        <f>IFERROR(SUM(G287:CS287),0)</f>
        <v>190</v>
      </c>
      <c r="G287" s="73">
        <f>IFERROR($E287*SUMIF(DAILYLOG!C$27:C$1500,$C287,DAILYLOG!D$27:D$1500),0)</f>
        <v>12</v>
      </c>
      <c r="H287" s="28"/>
      <c r="I287" s="28"/>
      <c r="J287" s="73">
        <f>IFERROR($E287*SUMIF(DAILYLOG!F$27:F$1500,$C287,DAILYLOG!G$27:G$1500),0)</f>
        <v>10</v>
      </c>
      <c r="K287" s="28"/>
      <c r="L287" s="28"/>
      <c r="M287" s="73">
        <f>IFERROR($E287*SUMIF(DAILYLOG!I$27:I$1500,$C287,DAILYLOG!J$27:J$1500),0)</f>
        <v>10</v>
      </c>
      <c r="N287" s="28"/>
      <c r="O287" s="28"/>
      <c r="P287" s="73">
        <f>IFERROR($E287*SUMIF(DAILYLOG!L$27:L$1500,$C287,DAILYLOG!M$27:M$1500),0)</f>
        <v>2</v>
      </c>
      <c r="Q287" s="28"/>
      <c r="R287" s="28"/>
      <c r="S287" s="73">
        <f>IFERROR($E287*SUMIF(DAILYLOG!O$27:O$1500,$C287,DAILYLOG!P$27:P$1500),0)</f>
        <v>4</v>
      </c>
      <c r="T287" s="28"/>
      <c r="U287" s="28"/>
      <c r="V287" s="73">
        <f>IFERROR($E287*SUMIF(DAILYLOG!R$27:R$1500,$C287,DAILYLOG!S$27:S$1500),0)</f>
        <v>10</v>
      </c>
      <c r="W287" s="28"/>
      <c r="X287" s="28"/>
      <c r="Y287" s="73">
        <f>IFERROR($E287*SUMIF(DAILYLOG!U$27:U$1500,$C287,DAILYLOG!V$27:V$1500),0)</f>
        <v>12</v>
      </c>
      <c r="Z287" s="28"/>
      <c r="AA287" s="28"/>
      <c r="AB287" s="73">
        <f>IFERROR($E287*SUMIF(DAILYLOG!X$27:X$1500,$C287,DAILYLOG!Y$27:Y$1500),0)</f>
        <v>6</v>
      </c>
      <c r="AC287" s="28"/>
      <c r="AD287" s="28"/>
      <c r="AE287" s="73">
        <f>IFERROR($E287*SUMIF(DAILYLOG!AA$27:AA$1500,$C287,DAILYLOG!AB$27:AB$1500),0)</f>
        <v>12</v>
      </c>
      <c r="AF287" s="28"/>
      <c r="AG287" s="28"/>
      <c r="AH287" s="73">
        <f>IFERROR($E287*SUMIF(DAILYLOG!AD$27:AD$1500,$C287,DAILYLOG!AE$27:AE$1500),0)</f>
        <v>14</v>
      </c>
      <c r="AI287" s="28"/>
      <c r="AJ287" s="28"/>
      <c r="AK287" s="73">
        <f>IFERROR($E287*SUMIF(DAILYLOG!AG$27:AG$1500,$C287,DAILYLOG!AH$27:AH$1500),0)</f>
        <v>18</v>
      </c>
      <c r="AL287" s="28"/>
      <c r="AM287" s="28"/>
      <c r="AN287" s="73">
        <f>IFERROR($E287*SUMIF(DAILYLOG!AJ$27:AJ$1500,$C287,DAILYLOG!AK$27:AK$1500),0)</f>
        <v>4</v>
      </c>
      <c r="AO287" s="28"/>
      <c r="AP287" s="28"/>
      <c r="AQ287" s="73">
        <f>IFERROR($E287*SUMIF(DAILYLOG!AM$27:AM$1500,$C287,DAILYLOG!AN$27:AN$1500),0)</f>
        <v>6</v>
      </c>
      <c r="AR287" s="28"/>
      <c r="AS287" s="28"/>
      <c r="AT287" s="73">
        <f>IFERROR($E287*SUMIF(DAILYLOG!AP$27:AP$1500,$C287,DAILYLOG!AQ$27:AQ$1500),0)</f>
        <v>2</v>
      </c>
      <c r="AU287" s="28"/>
      <c r="AV287" s="28"/>
      <c r="AW287" s="73">
        <f>IFERROR($E287*SUMIF(DAILYLOG!AS$27:AS$1500,$C287,DAILYLOG!AT$27:AT$1500),0)</f>
        <v>4</v>
      </c>
      <c r="AX287" s="28"/>
      <c r="AY287" s="28"/>
      <c r="AZ287" s="73">
        <f>IFERROR($E287*SUMIF(DAILYLOG!AV$27:AV$1500,$C287,DAILYLOG!AW$27:AW$1500),0)</f>
        <v>4</v>
      </c>
      <c r="BA287" s="28"/>
      <c r="BB287" s="28"/>
      <c r="BC287" s="73">
        <f>IFERROR($E287*SUMIF(DAILYLOG!AY$27:AY$1500,$C287,DAILYLOG!AZ$27:AZ$1500),0)</f>
        <v>8</v>
      </c>
      <c r="BD287" s="28"/>
      <c r="BE287" s="28"/>
      <c r="BF287" s="73">
        <f>IFERROR($E287*SUMIF(DAILYLOG!BB$27:BB$1500,$C287,DAILYLOG!BC$27:BC$1500),0)</f>
        <v>6</v>
      </c>
      <c r="BG287" s="28"/>
      <c r="BH287" s="28"/>
      <c r="BI287" s="73">
        <f>IFERROR($E287*SUMIF(DAILYLOG!BE$27:BE$1500,$C287,DAILYLOG!BF$27:BF$1500),0)</f>
        <v>6</v>
      </c>
      <c r="BJ287" s="28"/>
      <c r="BK287" s="28"/>
      <c r="BL287" s="73">
        <f>IFERROR($E287*SUMIF(DAILYLOG!BH$27:BH$1500,$C287,DAILYLOG!BI$27:BI$1500),0)</f>
        <v>10</v>
      </c>
      <c r="BM287" s="28"/>
      <c r="BN287" s="28"/>
      <c r="BO287" s="73">
        <f>IFERROR($E287*SUMIF(DAILYLOG!BK$27:BK$1500,$C287,DAILYLOG!BL$27:BL$1500),0)</f>
        <v>4</v>
      </c>
      <c r="BP287" s="28"/>
      <c r="BQ287" s="28"/>
      <c r="BR287" s="73">
        <f>IFERROR($E287*SUMIF(DAILYLOG!BN$27:BN$1500,$C287,DAILYLOG!BO$27:BO$1500),0)</f>
        <v>6</v>
      </c>
      <c r="BS287" s="28"/>
      <c r="BT287" s="28"/>
      <c r="BU287" s="73">
        <f>IFERROR($E287*SUMIF(DAILYLOG!BQ$27:BQ$1500,$C287,DAILYLOG!BR$27:BR$1500),0)</f>
        <v>2</v>
      </c>
      <c r="BV287" s="28"/>
      <c r="BW287" s="28"/>
      <c r="BX287" s="73">
        <f>IFERROR($E287*SUMIF(DAILYLOG!BT$27:BT$1500,$C287,DAILYLOG!BU$27:BU$1500),0)</f>
        <v>8</v>
      </c>
      <c r="BY287" s="28"/>
      <c r="BZ287" s="28"/>
      <c r="CA287" s="73">
        <f>IFERROR($E287*SUMIF(DAILYLOG!BW$27:BW$1500,$C287,DAILYLOG!BX$27:BX$1500),0)</f>
        <v>10</v>
      </c>
      <c r="CB287" s="28"/>
      <c r="CC287" s="28"/>
      <c r="CD287" s="73">
        <f>IFERROR($E287*SUMIF(DAILYLOG!BZ$27:BZ$1500,$C287,DAILYLOG!CA$27:CA$1500),0)</f>
        <v>0</v>
      </c>
      <c r="CE287" s="28"/>
      <c r="CF287" s="28"/>
      <c r="CG287" s="73">
        <f>IFERROR($E287*SUMIF(DAILYLOG!CC$27:CC$1500,$C287,DAILYLOG!CD$27:CD$1500),0)</f>
        <v>0</v>
      </c>
      <c r="CH287" s="28"/>
      <c r="CI287" s="28"/>
      <c r="CJ287" s="73">
        <f>IFERROR($E287*SUMIF(DAILYLOG!CF$27:CF$1500,$C287,DAILYLOG!CG$27:CG$1500),0)</f>
        <v>0</v>
      </c>
      <c r="CK287" s="28"/>
      <c r="CL287" s="28"/>
      <c r="CM287" s="73">
        <f>IFERROR($E287*SUMIF(DAILYLOG!CI$27:CI$1500,$C287,DAILYLOG!CJ$27:CJ$1500),0)</f>
        <v>0</v>
      </c>
      <c r="CN287" s="28"/>
      <c r="CO287" s="28"/>
      <c r="CP287" s="73">
        <f>IFERROR($E287*SUMIF(DAILYLOG!CL$27:CL$1500,$C287,DAILYLOG!CM$27:CM$1500),0)</f>
        <v>0</v>
      </c>
      <c r="CQ287" s="44"/>
      <c r="CR287" s="44"/>
      <c r="CS287" s="73">
        <f>IFERROR($E287*SUMIF(DAILYLOG!CO$27:CO$1500,$C287,DAILYLOG!CP$27:CP$1500),0)</f>
        <v>0</v>
      </c>
      <c r="CT287" s="14"/>
    </row>
    <row r="288" spans="2:98" ht="13.5" hidden="1" customHeight="1" outlineLevel="2">
      <c r="B288" s="13"/>
      <c r="C288" s="27" t="s">
        <v>57</v>
      </c>
      <c r="D288" s="28" t="s">
        <v>61</v>
      </c>
      <c r="E288" s="65">
        <v>2</v>
      </c>
      <c r="F288" s="46">
        <f t="shared" si="30"/>
        <v>198</v>
      </c>
      <c r="G288" s="73">
        <f>IFERROR($E288*SUMIF(DAILYLOG!C$27:C$1500,$C288,DAILYLOG!D$27:D$1500),0)</f>
        <v>14</v>
      </c>
      <c r="H288" s="28"/>
      <c r="I288" s="28"/>
      <c r="J288" s="73">
        <f>IFERROR($E288*SUMIF(DAILYLOG!F$27:F$1500,$C288,DAILYLOG!G$27:G$1500),0)</f>
        <v>14</v>
      </c>
      <c r="K288" s="28"/>
      <c r="L288" s="28"/>
      <c r="M288" s="73">
        <f>IFERROR($E288*SUMIF(DAILYLOG!I$27:I$1500,$C288,DAILYLOG!J$27:J$1500),0)</f>
        <v>8</v>
      </c>
      <c r="N288" s="28"/>
      <c r="O288" s="28"/>
      <c r="P288" s="73">
        <f>IFERROR($E288*SUMIF(DAILYLOG!L$27:L$1500,$C288,DAILYLOG!M$27:M$1500),0)</f>
        <v>2</v>
      </c>
      <c r="Q288" s="28"/>
      <c r="R288" s="28"/>
      <c r="S288" s="73">
        <f>IFERROR($E288*SUMIF(DAILYLOG!O$27:O$1500,$C288,DAILYLOG!P$27:P$1500),0)</f>
        <v>10</v>
      </c>
      <c r="T288" s="28"/>
      <c r="U288" s="28"/>
      <c r="V288" s="73">
        <f>IFERROR($E288*SUMIF(DAILYLOG!R$27:R$1500,$C288,DAILYLOG!S$27:S$1500),0)</f>
        <v>12</v>
      </c>
      <c r="W288" s="28"/>
      <c r="X288" s="28"/>
      <c r="Y288" s="73">
        <f>IFERROR($E288*SUMIF(DAILYLOG!U$27:U$1500,$C288,DAILYLOG!V$27:V$1500),0)</f>
        <v>10</v>
      </c>
      <c r="Z288" s="28"/>
      <c r="AA288" s="28"/>
      <c r="AB288" s="73">
        <f>IFERROR($E288*SUMIF(DAILYLOG!X$27:X$1500,$C288,DAILYLOG!Y$27:Y$1500),0)</f>
        <v>12</v>
      </c>
      <c r="AC288" s="28"/>
      <c r="AD288" s="28"/>
      <c r="AE288" s="73">
        <f>IFERROR($E288*SUMIF(DAILYLOG!AA$27:AA$1500,$C288,DAILYLOG!AB$27:AB$1500),0)</f>
        <v>6</v>
      </c>
      <c r="AF288" s="28"/>
      <c r="AG288" s="28"/>
      <c r="AH288" s="73">
        <f>IFERROR($E288*SUMIF(DAILYLOG!AD$27:AD$1500,$C288,DAILYLOG!AE$27:AE$1500),0)</f>
        <v>10</v>
      </c>
      <c r="AI288" s="28"/>
      <c r="AJ288" s="28"/>
      <c r="AK288" s="73">
        <f>IFERROR($E288*SUMIF(DAILYLOG!AG$27:AG$1500,$C288,DAILYLOG!AH$27:AH$1500),0)</f>
        <v>12</v>
      </c>
      <c r="AL288" s="28"/>
      <c r="AM288" s="28"/>
      <c r="AN288" s="73">
        <f>IFERROR($E288*SUMIF(DAILYLOG!AJ$27:AJ$1500,$C288,DAILYLOG!AK$27:AK$1500),0)</f>
        <v>8</v>
      </c>
      <c r="AO288" s="28"/>
      <c r="AP288" s="28"/>
      <c r="AQ288" s="73">
        <f>IFERROR($E288*SUMIF(DAILYLOG!AM$27:AM$1500,$C288,DAILYLOG!AN$27:AN$1500),0)</f>
        <v>6</v>
      </c>
      <c r="AR288" s="28"/>
      <c r="AS288" s="28"/>
      <c r="AT288" s="73">
        <f>IFERROR($E288*SUMIF(DAILYLOG!AP$27:AP$1500,$C288,DAILYLOG!AQ$27:AQ$1500),0)</f>
        <v>0</v>
      </c>
      <c r="AU288" s="28"/>
      <c r="AV288" s="28"/>
      <c r="AW288" s="73">
        <f>IFERROR($E288*SUMIF(DAILYLOG!AS$27:AS$1500,$C288,DAILYLOG!AT$27:AT$1500),0)</f>
        <v>8</v>
      </c>
      <c r="AX288" s="28"/>
      <c r="AY288" s="28"/>
      <c r="AZ288" s="73">
        <f>IFERROR($E288*SUMIF(DAILYLOG!AV$27:AV$1500,$C288,DAILYLOG!AW$27:AW$1500),0)</f>
        <v>6</v>
      </c>
      <c r="BA288" s="28"/>
      <c r="BB288" s="28"/>
      <c r="BC288" s="73">
        <f>IFERROR($E288*SUMIF(DAILYLOG!AY$27:AY$1500,$C288,DAILYLOG!AZ$27:AZ$1500),0)</f>
        <v>10</v>
      </c>
      <c r="BD288" s="28"/>
      <c r="BE288" s="28"/>
      <c r="BF288" s="73">
        <f>IFERROR($E288*SUMIF(DAILYLOG!BB$27:BB$1500,$C288,DAILYLOG!BC$27:BC$1500),0)</f>
        <v>14</v>
      </c>
      <c r="BG288" s="28"/>
      <c r="BH288" s="28"/>
      <c r="BI288" s="73">
        <f>IFERROR($E288*SUMIF(DAILYLOG!BE$27:BE$1500,$C288,DAILYLOG!BF$27:BF$1500),0)</f>
        <v>0</v>
      </c>
      <c r="BJ288" s="28"/>
      <c r="BK288" s="28"/>
      <c r="BL288" s="73">
        <f>IFERROR($E288*SUMIF(DAILYLOG!BH$27:BH$1500,$C288,DAILYLOG!BI$27:BI$1500),0)</f>
        <v>4</v>
      </c>
      <c r="BM288" s="28"/>
      <c r="BN288" s="28"/>
      <c r="BO288" s="73">
        <f>IFERROR($E288*SUMIF(DAILYLOG!BK$27:BK$1500,$C288,DAILYLOG!BL$27:BL$1500),0)</f>
        <v>4</v>
      </c>
      <c r="BP288" s="28"/>
      <c r="BQ288" s="28"/>
      <c r="BR288" s="73">
        <f>IFERROR($E288*SUMIF(DAILYLOG!BN$27:BN$1500,$C288,DAILYLOG!BO$27:BO$1500),0)</f>
        <v>12</v>
      </c>
      <c r="BS288" s="28"/>
      <c r="BT288" s="28"/>
      <c r="BU288" s="73">
        <f>IFERROR($E288*SUMIF(DAILYLOG!BQ$27:BQ$1500,$C288,DAILYLOG!BR$27:BR$1500),0)</f>
        <v>0</v>
      </c>
      <c r="BV288" s="28"/>
      <c r="BW288" s="28"/>
      <c r="BX288" s="73">
        <f>IFERROR($E288*SUMIF(DAILYLOG!BT$27:BT$1500,$C288,DAILYLOG!BU$27:BU$1500),0)</f>
        <v>10</v>
      </c>
      <c r="BY288" s="28"/>
      <c r="BZ288" s="28"/>
      <c r="CA288" s="73">
        <f>IFERROR($E288*SUMIF(DAILYLOG!BW$27:BW$1500,$C288,DAILYLOG!BX$27:BX$1500),0)</f>
        <v>6</v>
      </c>
      <c r="CB288" s="28"/>
      <c r="CC288" s="28"/>
      <c r="CD288" s="73">
        <f>IFERROR($E288*SUMIF(DAILYLOG!BZ$27:BZ$1500,$C288,DAILYLOG!CA$27:CA$1500),0)</f>
        <v>0</v>
      </c>
      <c r="CE288" s="28"/>
      <c r="CF288" s="28"/>
      <c r="CG288" s="73">
        <f>IFERROR($E288*SUMIF(DAILYLOG!CC$27:CC$1500,$C288,DAILYLOG!CD$27:CD$1500),0)</f>
        <v>0</v>
      </c>
      <c r="CH288" s="28"/>
      <c r="CI288" s="28"/>
      <c r="CJ288" s="73">
        <f>IFERROR($E288*SUMIF(DAILYLOG!CF$27:CF$1500,$C288,DAILYLOG!CG$27:CG$1500),0)</f>
        <v>0</v>
      </c>
      <c r="CK288" s="28"/>
      <c r="CL288" s="28"/>
      <c r="CM288" s="73">
        <f>IFERROR($E288*SUMIF(DAILYLOG!CI$27:CI$1500,$C288,DAILYLOG!CJ$27:CJ$1500),0)</f>
        <v>0</v>
      </c>
      <c r="CN288" s="28"/>
      <c r="CO288" s="28"/>
      <c r="CP288" s="73">
        <f>IFERROR($E288*SUMIF(DAILYLOG!CL$27:CL$1500,$C288,DAILYLOG!CM$27:CM$1500),0)</f>
        <v>0</v>
      </c>
      <c r="CQ288" s="44"/>
      <c r="CR288" s="44"/>
      <c r="CS288" s="73">
        <f>IFERROR($E288*SUMIF(DAILYLOG!CO$27:CO$1500,$C288,DAILYLOG!CP$27:CP$1500),0)</f>
        <v>0</v>
      </c>
      <c r="CT288" s="14"/>
    </row>
    <row r="289" spans="2:98" ht="13.5" customHeight="1" outlineLevel="1" collapsed="1">
      <c r="B289" s="13"/>
      <c r="C289" s="47" t="s">
        <v>151</v>
      </c>
      <c r="D289" s="48" t="s">
        <v>61</v>
      </c>
      <c r="E289" s="64"/>
      <c r="F289" s="49">
        <f>IFERROR(SUM(G289:CS289),0)</f>
        <v>1</v>
      </c>
      <c r="G289" s="72">
        <f>IFERROR(SUBTOTAL(9,G290:G291),0)</f>
        <v>0</v>
      </c>
      <c r="H289" s="48"/>
      <c r="I289" s="48"/>
      <c r="J289" s="72">
        <f>IFERROR(SUBTOTAL(9,J290:J291),0)</f>
        <v>0</v>
      </c>
      <c r="K289" s="48"/>
      <c r="L289" s="48"/>
      <c r="M289" s="72">
        <f>IFERROR(SUBTOTAL(9,M290:M291),0)</f>
        <v>1</v>
      </c>
      <c r="N289" s="48"/>
      <c r="O289" s="48"/>
      <c r="P289" s="72">
        <f>IFERROR(SUBTOTAL(9,P290:P291),0)</f>
        <v>0</v>
      </c>
      <c r="Q289" s="48"/>
      <c r="R289" s="48"/>
      <c r="S289" s="72">
        <f>IFERROR(SUBTOTAL(9,S290:S291),0)</f>
        <v>0</v>
      </c>
      <c r="T289" s="48"/>
      <c r="U289" s="48"/>
      <c r="V289" s="72">
        <f>IFERROR(SUBTOTAL(9,V290:V291),0)</f>
        <v>0</v>
      </c>
      <c r="W289" s="48"/>
      <c r="X289" s="48"/>
      <c r="Y289" s="72">
        <f>IFERROR(SUBTOTAL(9,Y290:Y291),0)</f>
        <v>0</v>
      </c>
      <c r="Z289" s="48"/>
      <c r="AA289" s="48"/>
      <c r="AB289" s="72">
        <f>IFERROR(SUBTOTAL(9,AB290:AB291),0)</f>
        <v>0</v>
      </c>
      <c r="AC289" s="48"/>
      <c r="AD289" s="48"/>
      <c r="AE289" s="72">
        <f>IFERROR(SUBTOTAL(9,AE290:AE291),0)</f>
        <v>0</v>
      </c>
      <c r="AF289" s="48"/>
      <c r="AG289" s="48"/>
      <c r="AH289" s="72">
        <f>IFERROR(SUBTOTAL(9,AH290:AH291),0)</f>
        <v>0</v>
      </c>
      <c r="AI289" s="48"/>
      <c r="AJ289" s="48"/>
      <c r="AK289" s="72">
        <f>IFERROR(SUBTOTAL(9,AK290:AK291),0)</f>
        <v>0</v>
      </c>
      <c r="AL289" s="48"/>
      <c r="AM289" s="48"/>
      <c r="AN289" s="72">
        <f>IFERROR(SUBTOTAL(9,AN290:AN291),0)</f>
        <v>0</v>
      </c>
      <c r="AO289" s="48"/>
      <c r="AP289" s="48"/>
      <c r="AQ289" s="72">
        <f>IFERROR(SUBTOTAL(9,AQ290:AQ291),0)</f>
        <v>0</v>
      </c>
      <c r="AR289" s="48"/>
      <c r="AS289" s="48"/>
      <c r="AT289" s="72">
        <f>IFERROR(SUBTOTAL(9,AT290:AT291),0)</f>
        <v>0</v>
      </c>
      <c r="AU289" s="48"/>
      <c r="AV289" s="48"/>
      <c r="AW289" s="72">
        <f>IFERROR(SUBTOTAL(9,AW290:AW291),0)</f>
        <v>0</v>
      </c>
      <c r="AX289" s="48"/>
      <c r="AY289" s="48"/>
      <c r="AZ289" s="72">
        <f>IFERROR(SUBTOTAL(9,AZ290:AZ291),0)</f>
        <v>0</v>
      </c>
      <c r="BA289" s="48"/>
      <c r="BB289" s="48"/>
      <c r="BC289" s="72">
        <f>IFERROR(SUBTOTAL(9,BC290:BC291),0)</f>
        <v>0</v>
      </c>
      <c r="BD289" s="48"/>
      <c r="BE289" s="48"/>
      <c r="BF289" s="72">
        <f>IFERROR(SUBTOTAL(9,BF290:BF291),0)</f>
        <v>0</v>
      </c>
      <c r="BG289" s="48"/>
      <c r="BH289" s="48"/>
      <c r="BI289" s="72">
        <f>IFERROR(SUBTOTAL(9,BI290:BI291),0)</f>
        <v>0</v>
      </c>
      <c r="BJ289" s="48"/>
      <c r="BK289" s="48"/>
      <c r="BL289" s="72">
        <f>IFERROR(SUBTOTAL(9,BL290:BL291),0)</f>
        <v>0</v>
      </c>
      <c r="BM289" s="48"/>
      <c r="BN289" s="48"/>
      <c r="BO289" s="72">
        <f>IFERROR(SUBTOTAL(9,BO290:BO291),0)</f>
        <v>0</v>
      </c>
      <c r="BP289" s="48"/>
      <c r="BQ289" s="48"/>
      <c r="BR289" s="72">
        <f>IFERROR(SUBTOTAL(9,BR290:BR291),0)</f>
        <v>0</v>
      </c>
      <c r="BS289" s="48"/>
      <c r="BT289" s="48"/>
      <c r="BU289" s="72">
        <f>IFERROR(SUBTOTAL(9,BU290:BU291),0)</f>
        <v>0</v>
      </c>
      <c r="BV289" s="48"/>
      <c r="BW289" s="48"/>
      <c r="BX289" s="72">
        <f>IFERROR(SUBTOTAL(9,BX290:BX291),0)</f>
        <v>0</v>
      </c>
      <c r="BY289" s="48"/>
      <c r="BZ289" s="48"/>
      <c r="CA289" s="72">
        <f>IFERROR(SUBTOTAL(9,CA290:CA291),0)</f>
        <v>0</v>
      </c>
      <c r="CB289" s="48"/>
      <c r="CC289" s="48"/>
      <c r="CD289" s="72">
        <f>IFERROR(SUBTOTAL(9,CD290:CD291),0)</f>
        <v>0</v>
      </c>
      <c r="CE289" s="48"/>
      <c r="CF289" s="48"/>
      <c r="CG289" s="72">
        <f>IFERROR(SUBTOTAL(9,CG290:CG291),0)</f>
        <v>0</v>
      </c>
      <c r="CH289" s="48"/>
      <c r="CI289" s="48"/>
      <c r="CJ289" s="72">
        <f>IFERROR(SUBTOTAL(9,CJ290:CJ291),0)</f>
        <v>0</v>
      </c>
      <c r="CK289" s="48"/>
      <c r="CL289" s="48"/>
      <c r="CM289" s="72">
        <f>IFERROR(SUBTOTAL(9,CM290:CM291),0)</f>
        <v>0</v>
      </c>
      <c r="CN289" s="48"/>
      <c r="CO289" s="48"/>
      <c r="CP289" s="72">
        <f>IFERROR(SUBTOTAL(9,CP290:CP291),0)</f>
        <v>0</v>
      </c>
      <c r="CQ289" s="50"/>
      <c r="CR289" s="50"/>
      <c r="CS289" s="72">
        <f>IFERROR(SUBTOTAL(9,CS290:CS291),0)</f>
        <v>0</v>
      </c>
      <c r="CT289" s="14"/>
    </row>
    <row r="290" spans="2:98" ht="13.5" hidden="1" customHeight="1" outlineLevel="2">
      <c r="B290" s="13"/>
      <c r="C290" s="27" t="s">
        <v>58</v>
      </c>
      <c r="D290" s="28" t="s">
        <v>61</v>
      </c>
      <c r="E290" s="65">
        <v>1</v>
      </c>
      <c r="F290" s="46">
        <f t="shared" si="30"/>
        <v>1</v>
      </c>
      <c r="G290" s="73">
        <f>IFERROR($E290*SUMIF(DAILYLOG!C$27:C$1500,$C290,DAILYLOG!D$27:D$1500),0)</f>
        <v>0</v>
      </c>
      <c r="H290" s="28"/>
      <c r="I290" s="28"/>
      <c r="J290" s="73">
        <f>IFERROR($E290*SUMIF(DAILYLOG!F$27:F$1500,$C290,DAILYLOG!G$27:G$1500),0)</f>
        <v>0</v>
      </c>
      <c r="K290" s="28"/>
      <c r="L290" s="28"/>
      <c r="M290" s="73">
        <f>IFERROR($E290*SUMIF(DAILYLOG!I$27:I$1500,$C290,DAILYLOG!J$27:J$1500),0)</f>
        <v>1</v>
      </c>
      <c r="N290" s="28"/>
      <c r="O290" s="28"/>
      <c r="P290" s="73">
        <f>IFERROR($E290*SUMIF(DAILYLOG!L$27:L$1500,$C290,DAILYLOG!M$27:M$1500),0)</f>
        <v>0</v>
      </c>
      <c r="Q290" s="28"/>
      <c r="R290" s="28"/>
      <c r="S290" s="73">
        <f>IFERROR($E290*SUMIF(DAILYLOG!O$27:O$1500,$C290,DAILYLOG!P$27:P$1500),0)</f>
        <v>0</v>
      </c>
      <c r="T290" s="28"/>
      <c r="U290" s="28"/>
      <c r="V290" s="73">
        <f>IFERROR($E290*SUMIF(DAILYLOG!R$27:R$1500,$C290,DAILYLOG!S$27:S$1500),0)</f>
        <v>0</v>
      </c>
      <c r="W290" s="28"/>
      <c r="X290" s="28"/>
      <c r="Y290" s="73">
        <f>IFERROR($E290*SUMIF(DAILYLOG!U$27:U$1500,$C290,DAILYLOG!V$27:V$1500),0)</f>
        <v>0</v>
      </c>
      <c r="Z290" s="28"/>
      <c r="AA290" s="28"/>
      <c r="AB290" s="73">
        <f>IFERROR($E290*SUMIF(DAILYLOG!X$27:X$1500,$C290,DAILYLOG!Y$27:Y$1500),0)</f>
        <v>0</v>
      </c>
      <c r="AC290" s="28"/>
      <c r="AD290" s="28"/>
      <c r="AE290" s="73">
        <f>IFERROR($E290*SUMIF(DAILYLOG!AA$27:AA$1500,$C290,DAILYLOG!AB$27:AB$1500),0)</f>
        <v>0</v>
      </c>
      <c r="AF290" s="28"/>
      <c r="AG290" s="28"/>
      <c r="AH290" s="73">
        <f>IFERROR($E290*SUMIF(DAILYLOG!AD$27:AD$1500,$C290,DAILYLOG!AE$27:AE$1500),0)</f>
        <v>0</v>
      </c>
      <c r="AI290" s="28"/>
      <c r="AJ290" s="28"/>
      <c r="AK290" s="73">
        <f>IFERROR($E290*SUMIF(DAILYLOG!AG$27:AG$1500,$C290,DAILYLOG!AH$27:AH$1500),0)</f>
        <v>0</v>
      </c>
      <c r="AL290" s="28"/>
      <c r="AM290" s="28"/>
      <c r="AN290" s="73">
        <f>IFERROR($E290*SUMIF(DAILYLOG!AJ$27:AJ$1500,$C290,DAILYLOG!AK$27:AK$1500),0)</f>
        <v>0</v>
      </c>
      <c r="AO290" s="28"/>
      <c r="AP290" s="28"/>
      <c r="AQ290" s="73">
        <f>IFERROR($E290*SUMIF(DAILYLOG!AM$27:AM$1500,$C290,DAILYLOG!AN$27:AN$1500),0)</f>
        <v>0</v>
      </c>
      <c r="AR290" s="28"/>
      <c r="AS290" s="28"/>
      <c r="AT290" s="73">
        <f>IFERROR($E290*SUMIF(DAILYLOG!AP$27:AP$1500,$C290,DAILYLOG!AQ$27:AQ$1500),0)</f>
        <v>0</v>
      </c>
      <c r="AU290" s="28"/>
      <c r="AV290" s="28"/>
      <c r="AW290" s="73">
        <f>IFERROR($E290*SUMIF(DAILYLOG!AS$27:AS$1500,$C290,DAILYLOG!AT$27:AT$1500),0)</f>
        <v>0</v>
      </c>
      <c r="AX290" s="28"/>
      <c r="AY290" s="28"/>
      <c r="AZ290" s="73">
        <f>IFERROR($E290*SUMIF(DAILYLOG!AV$27:AV$1500,$C290,DAILYLOG!AW$27:AW$1500),0)</f>
        <v>0</v>
      </c>
      <c r="BA290" s="28"/>
      <c r="BB290" s="28"/>
      <c r="BC290" s="73">
        <f>IFERROR($E290*SUMIF(DAILYLOG!AY$27:AY$1500,$C290,DAILYLOG!AZ$27:AZ$1500),0)</f>
        <v>0</v>
      </c>
      <c r="BD290" s="28"/>
      <c r="BE290" s="28"/>
      <c r="BF290" s="73">
        <f>IFERROR($E290*SUMIF(DAILYLOG!BB$27:BB$1500,$C290,DAILYLOG!BC$27:BC$1500),0)</f>
        <v>0</v>
      </c>
      <c r="BG290" s="28"/>
      <c r="BH290" s="28"/>
      <c r="BI290" s="73">
        <f>IFERROR($E290*SUMIF(DAILYLOG!BE$27:BE$1500,$C290,DAILYLOG!BF$27:BF$1500),0)</f>
        <v>0</v>
      </c>
      <c r="BJ290" s="28"/>
      <c r="BK290" s="28"/>
      <c r="BL290" s="73">
        <f>IFERROR($E290*SUMIF(DAILYLOG!BH$27:BH$1500,$C290,DAILYLOG!BI$27:BI$1500),0)</f>
        <v>0</v>
      </c>
      <c r="BM290" s="28"/>
      <c r="BN290" s="28"/>
      <c r="BO290" s="73">
        <f>IFERROR($E290*SUMIF(DAILYLOG!BK$27:BK$1500,$C290,DAILYLOG!BL$27:BL$1500),0)</f>
        <v>0</v>
      </c>
      <c r="BP290" s="28"/>
      <c r="BQ290" s="28"/>
      <c r="BR290" s="73">
        <f>IFERROR($E290*SUMIF(DAILYLOG!BN$27:BN$1500,$C290,DAILYLOG!BO$27:BO$1500),0)</f>
        <v>0</v>
      </c>
      <c r="BS290" s="28"/>
      <c r="BT290" s="28"/>
      <c r="BU290" s="73">
        <f>IFERROR($E290*SUMIF(DAILYLOG!BQ$27:BQ$1500,$C290,DAILYLOG!BR$27:BR$1500),0)</f>
        <v>0</v>
      </c>
      <c r="BV290" s="28"/>
      <c r="BW290" s="28"/>
      <c r="BX290" s="73">
        <f>IFERROR($E290*SUMIF(DAILYLOG!BT$27:BT$1500,$C290,DAILYLOG!BU$27:BU$1500),0)</f>
        <v>0</v>
      </c>
      <c r="BY290" s="28"/>
      <c r="BZ290" s="28"/>
      <c r="CA290" s="73">
        <f>IFERROR($E290*SUMIF(DAILYLOG!BW$27:BW$1500,$C290,DAILYLOG!BX$27:BX$1500),0)</f>
        <v>0</v>
      </c>
      <c r="CB290" s="28"/>
      <c r="CC290" s="28"/>
      <c r="CD290" s="73">
        <f>IFERROR($E290*SUMIF(DAILYLOG!BZ$27:BZ$1500,$C290,DAILYLOG!CA$27:CA$1500),0)</f>
        <v>0</v>
      </c>
      <c r="CE290" s="28"/>
      <c r="CF290" s="28"/>
      <c r="CG290" s="73">
        <f>IFERROR($E290*SUMIF(DAILYLOG!CC$27:CC$1500,$C290,DAILYLOG!CD$27:CD$1500),0)</f>
        <v>0</v>
      </c>
      <c r="CH290" s="28"/>
      <c r="CI290" s="28"/>
      <c r="CJ290" s="73">
        <f>IFERROR($E290*SUMIF(DAILYLOG!CF$27:CF$1500,$C290,DAILYLOG!CG$27:CG$1500),0)</f>
        <v>0</v>
      </c>
      <c r="CK290" s="28"/>
      <c r="CL290" s="28"/>
      <c r="CM290" s="73">
        <f>IFERROR($E290*SUMIF(DAILYLOG!CI$27:CI$1500,$C290,DAILYLOG!CJ$27:CJ$1500),0)</f>
        <v>0</v>
      </c>
      <c r="CN290" s="28"/>
      <c r="CO290" s="28"/>
      <c r="CP290" s="73">
        <f>IFERROR($E290*SUMIF(DAILYLOG!CL$27:CL$1500,$C290,DAILYLOG!CM$27:CM$1500),0)</f>
        <v>0</v>
      </c>
      <c r="CQ290" s="44"/>
      <c r="CR290" s="44"/>
      <c r="CS290" s="73">
        <f>IFERROR($E290*SUMIF(DAILYLOG!CO$27:CO$1500,$C290,DAILYLOG!CP$27:CP$1500),0)</f>
        <v>0</v>
      </c>
      <c r="CT290" s="14"/>
    </row>
    <row r="291" spans="2:98" ht="13.5" hidden="1" customHeight="1" outlineLevel="2">
      <c r="B291" s="13"/>
      <c r="C291" s="27" t="s">
        <v>59</v>
      </c>
      <c r="D291" s="28" t="s">
        <v>61</v>
      </c>
      <c r="E291" s="65">
        <v>1</v>
      </c>
      <c r="F291" s="46">
        <f t="shared" si="30"/>
        <v>0</v>
      </c>
      <c r="G291" s="73">
        <f>IFERROR($E291*SUMIF(DAILYLOG!C$27:C$1500,$C291,DAILYLOG!D$27:D$1500),0)</f>
        <v>0</v>
      </c>
      <c r="H291" s="28"/>
      <c r="I291" s="28"/>
      <c r="J291" s="73">
        <f>IFERROR($E291*SUMIF(DAILYLOG!F$27:F$1500,$C291,DAILYLOG!G$27:G$1500),0)</f>
        <v>0</v>
      </c>
      <c r="K291" s="28"/>
      <c r="L291" s="28"/>
      <c r="M291" s="73">
        <f>IFERROR($E291*SUMIF(DAILYLOG!I$27:I$1500,$C291,DAILYLOG!J$27:J$1500),0)</f>
        <v>0</v>
      </c>
      <c r="N291" s="28"/>
      <c r="O291" s="28"/>
      <c r="P291" s="73">
        <f>IFERROR($E291*SUMIF(DAILYLOG!L$27:L$1500,$C291,DAILYLOG!M$27:M$1500),0)</f>
        <v>0</v>
      </c>
      <c r="Q291" s="28"/>
      <c r="R291" s="28"/>
      <c r="S291" s="73">
        <f>IFERROR($E291*SUMIF(DAILYLOG!O$27:O$1500,$C291,DAILYLOG!P$27:P$1500),0)</f>
        <v>0</v>
      </c>
      <c r="T291" s="28"/>
      <c r="U291" s="28"/>
      <c r="V291" s="73">
        <f>IFERROR($E291*SUMIF(DAILYLOG!R$27:R$1500,$C291,DAILYLOG!S$27:S$1500),0)</f>
        <v>0</v>
      </c>
      <c r="W291" s="28"/>
      <c r="X291" s="28"/>
      <c r="Y291" s="73">
        <f>IFERROR($E291*SUMIF(DAILYLOG!U$27:U$1500,$C291,DAILYLOG!V$27:V$1500),0)</f>
        <v>0</v>
      </c>
      <c r="Z291" s="28"/>
      <c r="AA291" s="28"/>
      <c r="AB291" s="73">
        <f>IFERROR($E291*SUMIF(DAILYLOG!X$27:X$1500,$C291,DAILYLOG!Y$27:Y$1500),0)</f>
        <v>0</v>
      </c>
      <c r="AC291" s="28"/>
      <c r="AD291" s="28"/>
      <c r="AE291" s="73">
        <f>IFERROR($E291*SUMIF(DAILYLOG!AA$27:AA$1500,$C291,DAILYLOG!AB$27:AB$1500),0)</f>
        <v>0</v>
      </c>
      <c r="AF291" s="28"/>
      <c r="AG291" s="28"/>
      <c r="AH291" s="73">
        <f>IFERROR($E291*SUMIF(DAILYLOG!AD$27:AD$1500,$C291,DAILYLOG!AE$27:AE$1500),0)</f>
        <v>0</v>
      </c>
      <c r="AI291" s="28"/>
      <c r="AJ291" s="28"/>
      <c r="AK291" s="73">
        <f>IFERROR($E291*SUMIF(DAILYLOG!AG$27:AG$1500,$C291,DAILYLOG!AH$27:AH$1500),0)</f>
        <v>0</v>
      </c>
      <c r="AL291" s="28"/>
      <c r="AM291" s="28"/>
      <c r="AN291" s="73">
        <f>IFERROR($E291*SUMIF(DAILYLOG!AJ$27:AJ$1500,$C291,DAILYLOG!AK$27:AK$1500),0)</f>
        <v>0</v>
      </c>
      <c r="AO291" s="28"/>
      <c r="AP291" s="28"/>
      <c r="AQ291" s="73">
        <f>IFERROR($E291*SUMIF(DAILYLOG!AM$27:AM$1500,$C291,DAILYLOG!AN$27:AN$1500),0)</f>
        <v>0</v>
      </c>
      <c r="AR291" s="28"/>
      <c r="AS291" s="28"/>
      <c r="AT291" s="73">
        <f>IFERROR($E291*SUMIF(DAILYLOG!AP$27:AP$1500,$C291,DAILYLOG!AQ$27:AQ$1500),0)</f>
        <v>0</v>
      </c>
      <c r="AU291" s="28"/>
      <c r="AV291" s="28"/>
      <c r="AW291" s="73">
        <f>IFERROR($E291*SUMIF(DAILYLOG!AS$27:AS$1500,$C291,DAILYLOG!AT$27:AT$1500),0)</f>
        <v>0</v>
      </c>
      <c r="AX291" s="28"/>
      <c r="AY291" s="28"/>
      <c r="AZ291" s="73">
        <f>IFERROR($E291*SUMIF(DAILYLOG!AV$27:AV$1500,$C291,DAILYLOG!AW$27:AW$1500),0)</f>
        <v>0</v>
      </c>
      <c r="BA291" s="28"/>
      <c r="BB291" s="28"/>
      <c r="BC291" s="73">
        <f>IFERROR($E291*SUMIF(DAILYLOG!AY$27:AY$1500,$C291,DAILYLOG!AZ$27:AZ$1500),0)</f>
        <v>0</v>
      </c>
      <c r="BD291" s="28"/>
      <c r="BE291" s="28"/>
      <c r="BF291" s="73">
        <f>IFERROR($E291*SUMIF(DAILYLOG!BB$27:BB$1500,$C291,DAILYLOG!BC$27:BC$1500),0)</f>
        <v>0</v>
      </c>
      <c r="BG291" s="28"/>
      <c r="BH291" s="28"/>
      <c r="BI291" s="73">
        <f>IFERROR($E291*SUMIF(DAILYLOG!BE$27:BE$1500,$C291,DAILYLOG!BF$27:BF$1500),0)</f>
        <v>0</v>
      </c>
      <c r="BJ291" s="28"/>
      <c r="BK291" s="28"/>
      <c r="BL291" s="73">
        <f>IFERROR($E291*SUMIF(DAILYLOG!BH$27:BH$1500,$C291,DAILYLOG!BI$27:BI$1500),0)</f>
        <v>0</v>
      </c>
      <c r="BM291" s="28"/>
      <c r="BN291" s="28"/>
      <c r="BO291" s="73">
        <f>IFERROR($E291*SUMIF(DAILYLOG!BK$27:BK$1500,$C291,DAILYLOG!BL$27:BL$1500),0)</f>
        <v>0</v>
      </c>
      <c r="BP291" s="28"/>
      <c r="BQ291" s="28"/>
      <c r="BR291" s="73">
        <f>IFERROR($E291*SUMIF(DAILYLOG!BN$27:BN$1500,$C291,DAILYLOG!BO$27:BO$1500),0)</f>
        <v>0</v>
      </c>
      <c r="BS291" s="28"/>
      <c r="BT291" s="28"/>
      <c r="BU291" s="73">
        <f>IFERROR($E291*SUMIF(DAILYLOG!BQ$27:BQ$1500,$C291,DAILYLOG!BR$27:BR$1500),0)</f>
        <v>0</v>
      </c>
      <c r="BV291" s="28"/>
      <c r="BW291" s="28"/>
      <c r="BX291" s="73">
        <f>IFERROR($E291*SUMIF(DAILYLOG!BT$27:BT$1500,$C291,DAILYLOG!BU$27:BU$1500),0)</f>
        <v>0</v>
      </c>
      <c r="BY291" s="28"/>
      <c r="BZ291" s="28"/>
      <c r="CA291" s="73">
        <f>IFERROR($E291*SUMIF(DAILYLOG!BW$27:BW$1500,$C291,DAILYLOG!BX$27:BX$1500),0)</f>
        <v>0</v>
      </c>
      <c r="CB291" s="28"/>
      <c r="CC291" s="28"/>
      <c r="CD291" s="73">
        <f>IFERROR($E291*SUMIF(DAILYLOG!BZ$27:BZ$1500,$C291,DAILYLOG!CA$27:CA$1500),0)</f>
        <v>0</v>
      </c>
      <c r="CE291" s="28"/>
      <c r="CF291" s="28"/>
      <c r="CG291" s="73">
        <f>IFERROR($E291*SUMIF(DAILYLOG!CC$27:CC$1500,$C291,DAILYLOG!CD$27:CD$1500),0)</f>
        <v>0</v>
      </c>
      <c r="CH291" s="28"/>
      <c r="CI291" s="28"/>
      <c r="CJ291" s="73">
        <f>IFERROR($E291*SUMIF(DAILYLOG!CF$27:CF$1500,$C291,DAILYLOG!CG$27:CG$1500),0)</f>
        <v>0</v>
      </c>
      <c r="CK291" s="28"/>
      <c r="CL291" s="28"/>
      <c r="CM291" s="73">
        <f>IFERROR($E291*SUMIF(DAILYLOG!CI$27:CI$1500,$C291,DAILYLOG!CJ$27:CJ$1500),0)</f>
        <v>0</v>
      </c>
      <c r="CN291" s="28"/>
      <c r="CO291" s="28"/>
      <c r="CP291" s="73">
        <f>IFERROR($E291*SUMIF(DAILYLOG!CL$27:CL$1500,$C291,DAILYLOG!CM$27:CM$1500),0)</f>
        <v>0</v>
      </c>
      <c r="CQ291" s="44"/>
      <c r="CR291" s="44"/>
      <c r="CS291" s="73">
        <f>IFERROR($E291*SUMIF(DAILYLOG!CO$27:CO$1500,$C291,DAILYLOG!CP$27:CP$1500),0)</f>
        <v>0</v>
      </c>
      <c r="CT291" s="14"/>
    </row>
    <row r="292" spans="2:98" ht="13.5" customHeight="1">
      <c r="B292" s="13"/>
      <c r="C292" s="52" t="s">
        <v>84</v>
      </c>
      <c r="D292" s="53" t="s">
        <v>61</v>
      </c>
      <c r="E292" s="66"/>
      <c r="F292" s="54">
        <f>IFERROR(SUM(G292:CS292),0)</f>
        <v>630</v>
      </c>
      <c r="G292" s="54">
        <f>IFERROR((G293+G309),0)</f>
        <v>32</v>
      </c>
      <c r="H292" s="53"/>
      <c r="I292" s="53"/>
      <c r="J292" s="54">
        <f>IFERROR((J293+J309),0)</f>
        <v>24</v>
      </c>
      <c r="K292" s="53"/>
      <c r="L292" s="53"/>
      <c r="M292" s="54">
        <f>IFERROR((M293+M309),0)</f>
        <v>22</v>
      </c>
      <c r="N292" s="53"/>
      <c r="O292" s="53"/>
      <c r="P292" s="54">
        <f>IFERROR((P293+P309),0)</f>
        <v>4</v>
      </c>
      <c r="Q292" s="53"/>
      <c r="R292" s="53"/>
      <c r="S292" s="54">
        <f>IFERROR((S293+S309),0)</f>
        <v>21</v>
      </c>
      <c r="T292" s="53"/>
      <c r="U292" s="53"/>
      <c r="V292" s="54">
        <f>IFERROR((V293+V309),0)</f>
        <v>30</v>
      </c>
      <c r="W292" s="53"/>
      <c r="X292" s="53"/>
      <c r="Y292" s="54">
        <f>IFERROR((Y293+Y309),0)</f>
        <v>28</v>
      </c>
      <c r="Z292" s="53"/>
      <c r="AA292" s="53"/>
      <c r="AB292" s="54">
        <f>IFERROR((AB293+AB309),0)</f>
        <v>18</v>
      </c>
      <c r="AC292" s="53"/>
      <c r="AD292" s="53"/>
      <c r="AE292" s="54">
        <f>IFERROR((AE293+AE309),0)</f>
        <v>49</v>
      </c>
      <c r="AF292" s="53"/>
      <c r="AG292" s="53"/>
      <c r="AH292" s="54">
        <f>IFERROR((AH293+AH309),0)</f>
        <v>49</v>
      </c>
      <c r="AI292" s="53"/>
      <c r="AJ292" s="53"/>
      <c r="AK292" s="54">
        <f>IFERROR((AK293+AK309),0)</f>
        <v>36</v>
      </c>
      <c r="AL292" s="53"/>
      <c r="AM292" s="53"/>
      <c r="AN292" s="54">
        <f>IFERROR((AN293+AN309),0)</f>
        <v>26</v>
      </c>
      <c r="AO292" s="53"/>
      <c r="AP292" s="53"/>
      <c r="AQ292" s="54">
        <f>IFERROR((AQ293+AQ309),0)</f>
        <v>26</v>
      </c>
      <c r="AR292" s="53"/>
      <c r="AS292" s="53"/>
      <c r="AT292" s="54">
        <f>IFERROR((AT293+AT309),0)</f>
        <v>15</v>
      </c>
      <c r="AU292" s="53"/>
      <c r="AV292" s="53"/>
      <c r="AW292" s="54">
        <f>IFERROR((AW293+AW309),0)</f>
        <v>15</v>
      </c>
      <c r="AX292" s="53"/>
      <c r="AY292" s="53"/>
      <c r="AZ292" s="54">
        <f>IFERROR((AZ293+AZ309),0)</f>
        <v>10</v>
      </c>
      <c r="BA292" s="53"/>
      <c r="BB292" s="53"/>
      <c r="BC292" s="54">
        <f>IFERROR((BC293+BC309),0)</f>
        <v>44</v>
      </c>
      <c r="BD292" s="53"/>
      <c r="BE292" s="53"/>
      <c r="BF292" s="54">
        <f>IFERROR((BF293+BF309),0)</f>
        <v>15</v>
      </c>
      <c r="BG292" s="53"/>
      <c r="BH292" s="53"/>
      <c r="BI292" s="54">
        <f>IFERROR((BI293+BI309),0)</f>
        <v>15</v>
      </c>
      <c r="BJ292" s="53"/>
      <c r="BK292" s="53"/>
      <c r="BL292" s="54">
        <f>IFERROR((BL293+BL309),0)</f>
        <v>29</v>
      </c>
      <c r="BM292" s="53"/>
      <c r="BN292" s="53"/>
      <c r="BO292" s="54">
        <f>IFERROR((BO293+BO309),0)</f>
        <v>14</v>
      </c>
      <c r="BP292" s="53"/>
      <c r="BQ292" s="53"/>
      <c r="BR292" s="54">
        <f>IFERROR((BR293+BR309),0)</f>
        <v>21</v>
      </c>
      <c r="BS292" s="53"/>
      <c r="BT292" s="53"/>
      <c r="BU292" s="54">
        <f>IFERROR((BU293+BU309),0)</f>
        <v>16</v>
      </c>
      <c r="BV292" s="53"/>
      <c r="BW292" s="53"/>
      <c r="BX292" s="54">
        <f>IFERROR((BX293+BX309),0)</f>
        <v>44</v>
      </c>
      <c r="BY292" s="53"/>
      <c r="BZ292" s="53"/>
      <c r="CA292" s="54">
        <f>IFERROR((CA293+CA309),0)</f>
        <v>27</v>
      </c>
      <c r="CB292" s="53"/>
      <c r="CC292" s="53"/>
      <c r="CD292" s="54">
        <f>IFERROR((CD293+CD309),0)</f>
        <v>0</v>
      </c>
      <c r="CE292" s="53"/>
      <c r="CF292" s="53"/>
      <c r="CG292" s="54">
        <f>IFERROR((CG293+CG309),0)</f>
        <v>0</v>
      </c>
      <c r="CH292" s="53"/>
      <c r="CI292" s="53"/>
      <c r="CJ292" s="54">
        <f>IFERROR((CJ293+CJ309),0)</f>
        <v>0</v>
      </c>
      <c r="CK292" s="53"/>
      <c r="CL292" s="53"/>
      <c r="CM292" s="54">
        <f>IFERROR((CM293+CM309),0)</f>
        <v>0</v>
      </c>
      <c r="CN292" s="53"/>
      <c r="CO292" s="53"/>
      <c r="CP292" s="54">
        <f>IFERROR((CP293+CP309),0)</f>
        <v>0</v>
      </c>
      <c r="CQ292" s="55"/>
      <c r="CR292" s="55"/>
      <c r="CS292" s="54">
        <f>IFERROR((CS293+CS309),0)</f>
        <v>0</v>
      </c>
      <c r="CT292" s="14"/>
    </row>
    <row r="293" spans="2:98" ht="13.5" customHeight="1" outlineLevel="1" collapsed="1">
      <c r="B293" s="13"/>
      <c r="C293" s="47" t="s">
        <v>149</v>
      </c>
      <c r="D293" s="48" t="s">
        <v>61</v>
      </c>
      <c r="E293" s="64"/>
      <c r="F293" s="49">
        <f>IFERROR(SUM(G293:CS293),0)</f>
        <v>371</v>
      </c>
      <c r="G293" s="72">
        <f>IFERROR(SUBTOTAL(9,G294:G308),0)</f>
        <v>11</v>
      </c>
      <c r="H293" s="48"/>
      <c r="I293" s="48"/>
      <c r="J293" s="72">
        <f>IFERROR(SUBTOTAL(9,J294:J308),0)</f>
        <v>15</v>
      </c>
      <c r="K293" s="48"/>
      <c r="L293" s="48"/>
      <c r="M293" s="72">
        <f>IFERROR(SUBTOTAL(9,M294:M308),0)</f>
        <v>11</v>
      </c>
      <c r="N293" s="48"/>
      <c r="O293" s="48"/>
      <c r="P293" s="72">
        <f>IFERROR(SUBTOTAL(9,P294:P308),0)</f>
        <v>3</v>
      </c>
      <c r="Q293" s="48"/>
      <c r="R293" s="48"/>
      <c r="S293" s="72">
        <f>IFERROR(SUBTOTAL(9,S294:S308),0)</f>
        <v>16</v>
      </c>
      <c r="T293" s="48"/>
      <c r="U293" s="48"/>
      <c r="V293" s="72">
        <f>IFERROR(SUBTOTAL(9,V294:V308),0)</f>
        <v>21</v>
      </c>
      <c r="W293" s="48"/>
      <c r="X293" s="48"/>
      <c r="Y293" s="72">
        <f>IFERROR(SUBTOTAL(9,Y294:Y308),0)</f>
        <v>15</v>
      </c>
      <c r="Z293" s="48"/>
      <c r="AA293" s="48"/>
      <c r="AB293" s="72">
        <f>IFERROR(SUBTOTAL(9,AB294:AB308),0)</f>
        <v>10</v>
      </c>
      <c r="AC293" s="48"/>
      <c r="AD293" s="48"/>
      <c r="AE293" s="72">
        <f>IFERROR(SUBTOTAL(9,AE294:AE308),0)</f>
        <v>33</v>
      </c>
      <c r="AF293" s="48"/>
      <c r="AG293" s="48"/>
      <c r="AH293" s="72">
        <f>IFERROR(SUBTOTAL(9,AH294:AH308),0)</f>
        <v>30</v>
      </c>
      <c r="AI293" s="48"/>
      <c r="AJ293" s="48"/>
      <c r="AK293" s="72">
        <f>IFERROR(SUBTOTAL(9,AK294:AK308),0)</f>
        <v>21</v>
      </c>
      <c r="AL293" s="48"/>
      <c r="AM293" s="48"/>
      <c r="AN293" s="72">
        <f>IFERROR(SUBTOTAL(9,AN294:AN308),0)</f>
        <v>14</v>
      </c>
      <c r="AO293" s="48"/>
      <c r="AP293" s="48"/>
      <c r="AQ293" s="72">
        <f>IFERROR(SUBTOTAL(9,AQ294:AQ308),0)</f>
        <v>14</v>
      </c>
      <c r="AR293" s="48"/>
      <c r="AS293" s="48"/>
      <c r="AT293" s="72">
        <f>IFERROR(SUBTOTAL(9,AT294:AT308),0)</f>
        <v>12</v>
      </c>
      <c r="AU293" s="48"/>
      <c r="AV293" s="48"/>
      <c r="AW293" s="72">
        <f>IFERROR(SUBTOTAL(9,AW294:AW308),0)</f>
        <v>8</v>
      </c>
      <c r="AX293" s="48"/>
      <c r="AY293" s="48"/>
      <c r="AZ293" s="72">
        <f>IFERROR(SUBTOTAL(9,AZ294:AZ308),0)</f>
        <v>5</v>
      </c>
      <c r="BA293" s="48"/>
      <c r="BB293" s="48"/>
      <c r="BC293" s="72">
        <f>IFERROR(SUBTOTAL(9,BC294:BC308),0)</f>
        <v>22</v>
      </c>
      <c r="BD293" s="48"/>
      <c r="BE293" s="48"/>
      <c r="BF293" s="72">
        <f>IFERROR(SUBTOTAL(9,BF294:BF308),0)</f>
        <v>11</v>
      </c>
      <c r="BG293" s="48"/>
      <c r="BH293" s="48"/>
      <c r="BI293" s="72">
        <f>IFERROR(SUBTOTAL(9,BI294:BI308),0)</f>
        <v>12</v>
      </c>
      <c r="BJ293" s="48"/>
      <c r="BK293" s="48"/>
      <c r="BL293" s="72">
        <f>IFERROR(SUBTOTAL(9,BL294:BL308),0)</f>
        <v>21</v>
      </c>
      <c r="BM293" s="48"/>
      <c r="BN293" s="48"/>
      <c r="BO293" s="72">
        <f>IFERROR(SUBTOTAL(9,BO294:BO308),0)</f>
        <v>8</v>
      </c>
      <c r="BP293" s="48"/>
      <c r="BQ293" s="48"/>
      <c r="BR293" s="72">
        <f>IFERROR(SUBTOTAL(9,BR294:BR308),0)</f>
        <v>12</v>
      </c>
      <c r="BS293" s="48"/>
      <c r="BT293" s="48"/>
      <c r="BU293" s="72">
        <f>IFERROR(SUBTOTAL(9,BU294:BU308),0)</f>
        <v>9</v>
      </c>
      <c r="BV293" s="48"/>
      <c r="BW293" s="48"/>
      <c r="BX293" s="72">
        <f>IFERROR(SUBTOTAL(9,BX294:BX308),0)</f>
        <v>22</v>
      </c>
      <c r="BY293" s="48"/>
      <c r="BZ293" s="48"/>
      <c r="CA293" s="72">
        <f>IFERROR(SUBTOTAL(9,CA294:CA308),0)</f>
        <v>15</v>
      </c>
      <c r="CB293" s="48"/>
      <c r="CC293" s="48"/>
      <c r="CD293" s="72">
        <f>IFERROR(SUBTOTAL(9,CD294:CD308),0)</f>
        <v>0</v>
      </c>
      <c r="CE293" s="48"/>
      <c r="CF293" s="48"/>
      <c r="CG293" s="72">
        <f>IFERROR(SUBTOTAL(9,CG294:CG308),0)</f>
        <v>0</v>
      </c>
      <c r="CH293" s="48"/>
      <c r="CI293" s="48"/>
      <c r="CJ293" s="72">
        <f>IFERROR(SUBTOTAL(9,CJ294:CJ308),0)</f>
        <v>0</v>
      </c>
      <c r="CK293" s="48"/>
      <c r="CL293" s="48"/>
      <c r="CM293" s="72">
        <f>IFERROR(SUBTOTAL(9,CM294:CM308),0)</f>
        <v>0</v>
      </c>
      <c r="CN293" s="48"/>
      <c r="CO293" s="48"/>
      <c r="CP293" s="72">
        <f>IFERROR(SUBTOTAL(9,CP294:CP308),0)</f>
        <v>0</v>
      </c>
      <c r="CQ293" s="50"/>
      <c r="CR293" s="50"/>
      <c r="CS293" s="72">
        <f>IFERROR(SUBTOTAL(9,CS294:CS308),0)</f>
        <v>0</v>
      </c>
      <c r="CT293" s="14"/>
    </row>
    <row r="294" spans="2:98" ht="13.5" hidden="1" customHeight="1" outlineLevel="2">
      <c r="B294" s="13"/>
      <c r="C294" s="27" t="s">
        <v>62</v>
      </c>
      <c r="D294" s="28" t="s">
        <v>61</v>
      </c>
      <c r="E294" s="65">
        <v>1</v>
      </c>
      <c r="F294" s="46">
        <f>IFERROR(SUM(G294:CS294),0)</f>
        <v>40</v>
      </c>
      <c r="G294" s="73">
        <f>IFERROR($E294*SUMIF(DAILYLOG!C$27:C$1500,$C294,DAILYLOG!D$27:D$1500),0)</f>
        <v>0</v>
      </c>
      <c r="H294" s="28"/>
      <c r="I294" s="28"/>
      <c r="J294" s="73">
        <f>IFERROR($E294*SUMIF(DAILYLOG!F$27:F$1500,$C294,DAILYLOG!G$27:G$1500),0)</f>
        <v>3</v>
      </c>
      <c r="K294" s="28"/>
      <c r="L294" s="28"/>
      <c r="M294" s="73">
        <f>IFERROR($E294*SUMIF(DAILYLOG!I$27:I$1500,$C294,DAILYLOG!J$27:J$1500),0)</f>
        <v>1</v>
      </c>
      <c r="N294" s="28"/>
      <c r="O294" s="28"/>
      <c r="P294" s="73">
        <f>IFERROR($E294*SUMIF(DAILYLOG!L$27:L$1500,$C294,DAILYLOG!M$27:M$1500),0)</f>
        <v>0</v>
      </c>
      <c r="Q294" s="28"/>
      <c r="R294" s="28"/>
      <c r="S294" s="73">
        <f>IFERROR($E294*SUMIF(DAILYLOG!O$27:O$1500,$C294,DAILYLOG!P$27:P$1500),0)</f>
        <v>1</v>
      </c>
      <c r="T294" s="28"/>
      <c r="U294" s="28"/>
      <c r="V294" s="73">
        <f>IFERROR($E294*SUMIF(DAILYLOG!R$27:R$1500,$C294,DAILYLOG!S$27:S$1500),0)</f>
        <v>1</v>
      </c>
      <c r="W294" s="28"/>
      <c r="X294" s="28"/>
      <c r="Y294" s="73">
        <f>IFERROR($E294*SUMIF(DAILYLOG!U$27:U$1500,$C294,DAILYLOG!V$27:V$1500),0)</f>
        <v>0</v>
      </c>
      <c r="Z294" s="28"/>
      <c r="AA294" s="28"/>
      <c r="AB294" s="73">
        <f>IFERROR($E294*SUMIF(DAILYLOG!X$27:X$1500,$C294,DAILYLOG!Y$27:Y$1500),0)</f>
        <v>0</v>
      </c>
      <c r="AC294" s="28"/>
      <c r="AD294" s="28"/>
      <c r="AE294" s="73">
        <f>IFERROR($E294*SUMIF(DAILYLOG!AA$27:AA$1500,$C294,DAILYLOG!AB$27:AB$1500),0)</f>
        <v>4</v>
      </c>
      <c r="AF294" s="28"/>
      <c r="AG294" s="28"/>
      <c r="AH294" s="73">
        <f>IFERROR($E294*SUMIF(DAILYLOG!AD$27:AD$1500,$C294,DAILYLOG!AE$27:AE$1500),0)</f>
        <v>4</v>
      </c>
      <c r="AI294" s="28"/>
      <c r="AJ294" s="28"/>
      <c r="AK294" s="73">
        <f>IFERROR($E294*SUMIF(DAILYLOG!AG$27:AG$1500,$C294,DAILYLOG!AH$27:AH$1500),0)</f>
        <v>3</v>
      </c>
      <c r="AL294" s="28"/>
      <c r="AM294" s="28"/>
      <c r="AN294" s="73">
        <f>IFERROR($E294*SUMIF(DAILYLOG!AJ$27:AJ$1500,$C294,DAILYLOG!AK$27:AK$1500),0)</f>
        <v>2</v>
      </c>
      <c r="AO294" s="28"/>
      <c r="AP294" s="28"/>
      <c r="AQ294" s="73">
        <f>IFERROR($E294*SUMIF(DAILYLOG!AM$27:AM$1500,$C294,DAILYLOG!AN$27:AN$1500),0)</f>
        <v>2</v>
      </c>
      <c r="AR294" s="28"/>
      <c r="AS294" s="28"/>
      <c r="AT294" s="73">
        <f>IFERROR($E294*SUMIF(DAILYLOG!AP$27:AP$1500,$C294,DAILYLOG!AQ$27:AQ$1500),0)</f>
        <v>2</v>
      </c>
      <c r="AU294" s="28"/>
      <c r="AV294" s="28"/>
      <c r="AW294" s="73">
        <f>IFERROR($E294*SUMIF(DAILYLOG!AS$27:AS$1500,$C294,DAILYLOG!AT$27:AT$1500),0)</f>
        <v>3</v>
      </c>
      <c r="AX294" s="28"/>
      <c r="AY294" s="28"/>
      <c r="AZ294" s="73">
        <f>IFERROR($E294*SUMIF(DAILYLOG!AV$27:AV$1500,$C294,DAILYLOG!AW$27:AW$1500),0)</f>
        <v>0</v>
      </c>
      <c r="BA294" s="28"/>
      <c r="BB294" s="28"/>
      <c r="BC294" s="73">
        <f>IFERROR($E294*SUMIF(DAILYLOG!AY$27:AY$1500,$C294,DAILYLOG!AZ$27:AZ$1500),0)</f>
        <v>2</v>
      </c>
      <c r="BD294" s="28"/>
      <c r="BE294" s="28"/>
      <c r="BF294" s="73">
        <f>IFERROR($E294*SUMIF(DAILYLOG!BB$27:BB$1500,$C294,DAILYLOG!BC$27:BC$1500),0)</f>
        <v>0</v>
      </c>
      <c r="BG294" s="28"/>
      <c r="BH294" s="28"/>
      <c r="BI294" s="73">
        <f>IFERROR($E294*SUMIF(DAILYLOG!BE$27:BE$1500,$C294,DAILYLOG!BF$27:BF$1500),0)</f>
        <v>1</v>
      </c>
      <c r="BJ294" s="28"/>
      <c r="BK294" s="28"/>
      <c r="BL294" s="73">
        <f>IFERROR($E294*SUMIF(DAILYLOG!BH$27:BH$1500,$C294,DAILYLOG!BI$27:BI$1500),0)</f>
        <v>4</v>
      </c>
      <c r="BM294" s="28"/>
      <c r="BN294" s="28"/>
      <c r="BO294" s="73">
        <f>IFERROR($E294*SUMIF(DAILYLOG!BK$27:BK$1500,$C294,DAILYLOG!BL$27:BL$1500),0)</f>
        <v>0</v>
      </c>
      <c r="BP294" s="28"/>
      <c r="BQ294" s="28"/>
      <c r="BR294" s="73">
        <f>IFERROR($E294*SUMIF(DAILYLOG!BN$27:BN$1500,$C294,DAILYLOG!BO$27:BO$1500),0)</f>
        <v>0</v>
      </c>
      <c r="BS294" s="28"/>
      <c r="BT294" s="28"/>
      <c r="BU294" s="73">
        <f>IFERROR($E294*SUMIF(DAILYLOG!BQ$27:BQ$1500,$C294,DAILYLOG!BR$27:BR$1500),0)</f>
        <v>4</v>
      </c>
      <c r="BV294" s="28"/>
      <c r="BW294" s="28"/>
      <c r="BX294" s="73">
        <f>IFERROR($E294*SUMIF(DAILYLOG!BT$27:BT$1500,$C294,DAILYLOG!BU$27:BU$1500),0)</f>
        <v>2</v>
      </c>
      <c r="BY294" s="28"/>
      <c r="BZ294" s="28"/>
      <c r="CA294" s="73">
        <f>IFERROR($E294*SUMIF(DAILYLOG!BW$27:BW$1500,$C294,DAILYLOG!BX$27:BX$1500),0)</f>
        <v>1</v>
      </c>
      <c r="CB294" s="28"/>
      <c r="CC294" s="28"/>
      <c r="CD294" s="73">
        <f>IFERROR($E294*SUMIF(DAILYLOG!BZ$27:BZ$1500,$C294,DAILYLOG!CA$27:CA$1500),0)</f>
        <v>0</v>
      </c>
      <c r="CE294" s="28"/>
      <c r="CF294" s="28"/>
      <c r="CG294" s="73">
        <f>IFERROR($E294*SUMIF(DAILYLOG!CC$27:CC$1500,$C294,DAILYLOG!CD$27:CD$1500),0)</f>
        <v>0</v>
      </c>
      <c r="CH294" s="28"/>
      <c r="CI294" s="28"/>
      <c r="CJ294" s="73">
        <f>IFERROR($E294*SUMIF(DAILYLOG!CF$27:CF$1500,$C294,DAILYLOG!CG$27:CG$1500),0)</f>
        <v>0</v>
      </c>
      <c r="CK294" s="28"/>
      <c r="CL294" s="28"/>
      <c r="CM294" s="73">
        <f>IFERROR($E294*SUMIF(DAILYLOG!CI$27:CI$1500,$C294,DAILYLOG!CJ$27:CJ$1500),0)</f>
        <v>0</v>
      </c>
      <c r="CN294" s="28"/>
      <c r="CO294" s="28"/>
      <c r="CP294" s="73">
        <f>IFERROR($E294*SUMIF(DAILYLOG!CL$27:CL$1500,$C294,DAILYLOG!CM$27:CM$1500),0)</f>
        <v>0</v>
      </c>
      <c r="CQ294" s="44"/>
      <c r="CR294" s="44"/>
      <c r="CS294" s="73">
        <f>IFERROR($E294*SUMIF(DAILYLOG!CO$27:CO$1500,$C294,DAILYLOG!CP$27:CP$1500),0)</f>
        <v>0</v>
      </c>
      <c r="CT294" s="14"/>
    </row>
    <row r="295" spans="2:98" ht="13.5" hidden="1" customHeight="1" outlineLevel="2">
      <c r="B295" s="13"/>
      <c r="C295" s="27" t="s">
        <v>63</v>
      </c>
      <c r="D295" s="28" t="s">
        <v>61</v>
      </c>
      <c r="E295" s="65">
        <v>1</v>
      </c>
      <c r="F295" s="46">
        <f t="shared" ref="F295:F308" si="31">IFERROR(SUM(G295:CS295),0)</f>
        <v>42</v>
      </c>
      <c r="G295" s="73">
        <f>IFERROR($E295*SUMIF(DAILYLOG!C$27:C$1500,$C295,DAILYLOG!D$27:D$1500),0)</f>
        <v>2</v>
      </c>
      <c r="H295" s="28"/>
      <c r="I295" s="28"/>
      <c r="J295" s="73">
        <f>IFERROR($E295*SUMIF(DAILYLOG!F$27:F$1500,$C295,DAILYLOG!G$27:G$1500),0)</f>
        <v>1</v>
      </c>
      <c r="K295" s="28"/>
      <c r="L295" s="28"/>
      <c r="M295" s="73">
        <f>IFERROR($E295*SUMIF(DAILYLOG!I$27:I$1500,$C295,DAILYLOG!J$27:J$1500),0)</f>
        <v>0</v>
      </c>
      <c r="N295" s="28"/>
      <c r="O295" s="28"/>
      <c r="P295" s="73">
        <f>IFERROR($E295*SUMIF(DAILYLOG!L$27:L$1500,$C295,DAILYLOG!M$27:M$1500),0)</f>
        <v>0</v>
      </c>
      <c r="Q295" s="28"/>
      <c r="R295" s="28"/>
      <c r="S295" s="73">
        <f>IFERROR($E295*SUMIF(DAILYLOG!O$27:O$1500,$C295,DAILYLOG!P$27:P$1500),0)</f>
        <v>1</v>
      </c>
      <c r="T295" s="28"/>
      <c r="U295" s="28"/>
      <c r="V295" s="73">
        <f>IFERROR($E295*SUMIF(DAILYLOG!R$27:R$1500,$C295,DAILYLOG!S$27:S$1500),0)</f>
        <v>1</v>
      </c>
      <c r="W295" s="28"/>
      <c r="X295" s="28"/>
      <c r="Y295" s="73">
        <f>IFERROR($E295*SUMIF(DAILYLOG!U$27:U$1500,$C295,DAILYLOG!V$27:V$1500),0)</f>
        <v>2</v>
      </c>
      <c r="Z295" s="28"/>
      <c r="AA295" s="28"/>
      <c r="AB295" s="73">
        <f>IFERROR($E295*SUMIF(DAILYLOG!X$27:X$1500,$C295,DAILYLOG!Y$27:Y$1500),0)</f>
        <v>1</v>
      </c>
      <c r="AC295" s="28"/>
      <c r="AD295" s="28"/>
      <c r="AE295" s="73">
        <f>IFERROR($E295*SUMIF(DAILYLOG!AA$27:AA$1500,$C295,DAILYLOG!AB$27:AB$1500),0)</f>
        <v>3</v>
      </c>
      <c r="AF295" s="28"/>
      <c r="AG295" s="28"/>
      <c r="AH295" s="73">
        <f>IFERROR($E295*SUMIF(DAILYLOG!AD$27:AD$1500,$C295,DAILYLOG!AE$27:AE$1500),0)</f>
        <v>5</v>
      </c>
      <c r="AI295" s="28"/>
      <c r="AJ295" s="28"/>
      <c r="AK295" s="73">
        <f>IFERROR($E295*SUMIF(DAILYLOG!AG$27:AG$1500,$C295,DAILYLOG!AH$27:AH$1500),0)</f>
        <v>3</v>
      </c>
      <c r="AL295" s="28"/>
      <c r="AM295" s="28"/>
      <c r="AN295" s="73">
        <f>IFERROR($E295*SUMIF(DAILYLOG!AJ$27:AJ$1500,$C295,DAILYLOG!AK$27:AK$1500),0)</f>
        <v>3</v>
      </c>
      <c r="AO295" s="28"/>
      <c r="AP295" s="28"/>
      <c r="AQ295" s="73">
        <f>IFERROR($E295*SUMIF(DAILYLOG!AM$27:AM$1500,$C295,DAILYLOG!AN$27:AN$1500),0)</f>
        <v>2</v>
      </c>
      <c r="AR295" s="28"/>
      <c r="AS295" s="28"/>
      <c r="AT295" s="73">
        <f>IFERROR($E295*SUMIF(DAILYLOG!AP$27:AP$1500,$C295,DAILYLOG!AQ$27:AQ$1500),0)</f>
        <v>2</v>
      </c>
      <c r="AU295" s="28"/>
      <c r="AV295" s="28"/>
      <c r="AW295" s="73">
        <f>IFERROR($E295*SUMIF(DAILYLOG!AS$27:AS$1500,$C295,DAILYLOG!AT$27:AT$1500),0)</f>
        <v>1</v>
      </c>
      <c r="AX295" s="28"/>
      <c r="AY295" s="28"/>
      <c r="AZ295" s="73">
        <f>IFERROR($E295*SUMIF(DAILYLOG!AV$27:AV$1500,$C295,DAILYLOG!AW$27:AW$1500),0)</f>
        <v>0</v>
      </c>
      <c r="BA295" s="28"/>
      <c r="BB295" s="28"/>
      <c r="BC295" s="73">
        <f>IFERROR($E295*SUMIF(DAILYLOG!AY$27:AY$1500,$C295,DAILYLOG!AZ$27:AZ$1500),0)</f>
        <v>1</v>
      </c>
      <c r="BD295" s="28"/>
      <c r="BE295" s="28"/>
      <c r="BF295" s="73">
        <f>IFERROR($E295*SUMIF(DAILYLOG!BB$27:BB$1500,$C295,DAILYLOG!BC$27:BC$1500),0)</f>
        <v>1</v>
      </c>
      <c r="BG295" s="28"/>
      <c r="BH295" s="28"/>
      <c r="BI295" s="73">
        <f>IFERROR($E295*SUMIF(DAILYLOG!BE$27:BE$1500,$C295,DAILYLOG!BF$27:BF$1500),0)</f>
        <v>2</v>
      </c>
      <c r="BJ295" s="28"/>
      <c r="BK295" s="28"/>
      <c r="BL295" s="73">
        <f>IFERROR($E295*SUMIF(DAILYLOG!BH$27:BH$1500,$C295,DAILYLOG!BI$27:BI$1500),0)</f>
        <v>3</v>
      </c>
      <c r="BM295" s="28"/>
      <c r="BN295" s="28"/>
      <c r="BO295" s="73">
        <f>IFERROR($E295*SUMIF(DAILYLOG!BK$27:BK$1500,$C295,DAILYLOG!BL$27:BL$1500),0)</f>
        <v>2</v>
      </c>
      <c r="BP295" s="28"/>
      <c r="BQ295" s="28"/>
      <c r="BR295" s="73">
        <f>IFERROR($E295*SUMIF(DAILYLOG!BN$27:BN$1500,$C295,DAILYLOG!BO$27:BO$1500),0)</f>
        <v>0</v>
      </c>
      <c r="BS295" s="28"/>
      <c r="BT295" s="28"/>
      <c r="BU295" s="73">
        <f>IFERROR($E295*SUMIF(DAILYLOG!BQ$27:BQ$1500,$C295,DAILYLOG!BR$27:BR$1500),0)</f>
        <v>2</v>
      </c>
      <c r="BV295" s="28"/>
      <c r="BW295" s="28"/>
      <c r="BX295" s="73">
        <f>IFERROR($E295*SUMIF(DAILYLOG!BT$27:BT$1500,$C295,DAILYLOG!BU$27:BU$1500),0)</f>
        <v>1</v>
      </c>
      <c r="BY295" s="28"/>
      <c r="BZ295" s="28"/>
      <c r="CA295" s="73">
        <f>IFERROR($E295*SUMIF(DAILYLOG!BW$27:BW$1500,$C295,DAILYLOG!BX$27:BX$1500),0)</f>
        <v>3</v>
      </c>
      <c r="CB295" s="28"/>
      <c r="CC295" s="28"/>
      <c r="CD295" s="73">
        <f>IFERROR($E295*SUMIF(DAILYLOG!BZ$27:BZ$1500,$C295,DAILYLOG!CA$27:CA$1500),0)</f>
        <v>0</v>
      </c>
      <c r="CE295" s="28"/>
      <c r="CF295" s="28"/>
      <c r="CG295" s="73">
        <f>IFERROR($E295*SUMIF(DAILYLOG!CC$27:CC$1500,$C295,DAILYLOG!CD$27:CD$1500),0)</f>
        <v>0</v>
      </c>
      <c r="CH295" s="28"/>
      <c r="CI295" s="28"/>
      <c r="CJ295" s="73">
        <f>IFERROR($E295*SUMIF(DAILYLOG!CF$27:CF$1500,$C295,DAILYLOG!CG$27:CG$1500),0)</f>
        <v>0</v>
      </c>
      <c r="CK295" s="28"/>
      <c r="CL295" s="28"/>
      <c r="CM295" s="73">
        <f>IFERROR($E295*SUMIF(DAILYLOG!CI$27:CI$1500,$C295,DAILYLOG!CJ$27:CJ$1500),0)</f>
        <v>0</v>
      </c>
      <c r="CN295" s="28"/>
      <c r="CO295" s="28"/>
      <c r="CP295" s="73">
        <f>IFERROR($E295*SUMIF(DAILYLOG!CL$27:CL$1500,$C295,DAILYLOG!CM$27:CM$1500),0)</f>
        <v>0</v>
      </c>
      <c r="CQ295" s="44"/>
      <c r="CR295" s="44"/>
      <c r="CS295" s="73">
        <f>IFERROR($E295*SUMIF(DAILYLOG!CO$27:CO$1500,$C295,DAILYLOG!CP$27:CP$1500),0)</f>
        <v>0</v>
      </c>
      <c r="CT295" s="14"/>
    </row>
    <row r="296" spans="2:98" ht="13.5" hidden="1" customHeight="1" outlineLevel="2">
      <c r="B296" s="13"/>
      <c r="C296" s="27" t="s">
        <v>64</v>
      </c>
      <c r="D296" s="28" t="s">
        <v>61</v>
      </c>
      <c r="E296" s="65">
        <v>1</v>
      </c>
      <c r="F296" s="46">
        <f t="shared" si="31"/>
        <v>17</v>
      </c>
      <c r="G296" s="73">
        <f>IFERROR($E296*SUMIF(DAILYLOG!C$27:C$1500,$C296,DAILYLOG!D$27:D$1500),0)</f>
        <v>1</v>
      </c>
      <c r="H296" s="28"/>
      <c r="I296" s="28"/>
      <c r="J296" s="73">
        <f>IFERROR($E296*SUMIF(DAILYLOG!F$27:F$1500,$C296,DAILYLOG!G$27:G$1500),0)</f>
        <v>0</v>
      </c>
      <c r="K296" s="28"/>
      <c r="L296" s="28"/>
      <c r="M296" s="73">
        <f>IFERROR($E296*SUMIF(DAILYLOG!I$27:I$1500,$C296,DAILYLOG!J$27:J$1500),0)</f>
        <v>1</v>
      </c>
      <c r="N296" s="28"/>
      <c r="O296" s="28"/>
      <c r="P296" s="73">
        <f>IFERROR($E296*SUMIF(DAILYLOG!L$27:L$1500,$C296,DAILYLOG!M$27:M$1500),0)</f>
        <v>0</v>
      </c>
      <c r="Q296" s="28"/>
      <c r="R296" s="28"/>
      <c r="S296" s="73">
        <f>IFERROR($E296*SUMIF(DAILYLOG!O$27:O$1500,$C296,DAILYLOG!P$27:P$1500),0)</f>
        <v>1</v>
      </c>
      <c r="T296" s="28"/>
      <c r="U296" s="28"/>
      <c r="V296" s="73">
        <f>IFERROR($E296*SUMIF(DAILYLOG!R$27:R$1500,$C296,DAILYLOG!S$27:S$1500),0)</f>
        <v>0</v>
      </c>
      <c r="W296" s="28"/>
      <c r="X296" s="28"/>
      <c r="Y296" s="73">
        <f>IFERROR($E296*SUMIF(DAILYLOG!U$27:U$1500,$C296,DAILYLOG!V$27:V$1500),0)</f>
        <v>0</v>
      </c>
      <c r="Z296" s="28"/>
      <c r="AA296" s="28"/>
      <c r="AB296" s="73">
        <f>IFERROR($E296*SUMIF(DAILYLOG!X$27:X$1500,$C296,DAILYLOG!Y$27:Y$1500),0)</f>
        <v>0</v>
      </c>
      <c r="AC296" s="28"/>
      <c r="AD296" s="28"/>
      <c r="AE296" s="73">
        <f>IFERROR($E296*SUMIF(DAILYLOG!AA$27:AA$1500,$C296,DAILYLOG!AB$27:AB$1500),0)</f>
        <v>0</v>
      </c>
      <c r="AF296" s="28"/>
      <c r="AG296" s="28"/>
      <c r="AH296" s="73">
        <f>IFERROR($E296*SUMIF(DAILYLOG!AD$27:AD$1500,$C296,DAILYLOG!AE$27:AE$1500),0)</f>
        <v>1</v>
      </c>
      <c r="AI296" s="28"/>
      <c r="AJ296" s="28"/>
      <c r="AK296" s="73">
        <f>IFERROR($E296*SUMIF(DAILYLOG!AG$27:AG$1500,$C296,DAILYLOG!AH$27:AH$1500),0)</f>
        <v>0</v>
      </c>
      <c r="AL296" s="28"/>
      <c r="AM296" s="28"/>
      <c r="AN296" s="73">
        <f>IFERROR($E296*SUMIF(DAILYLOG!AJ$27:AJ$1500,$C296,DAILYLOG!AK$27:AK$1500),0)</f>
        <v>0</v>
      </c>
      <c r="AO296" s="28"/>
      <c r="AP296" s="28"/>
      <c r="AQ296" s="73">
        <f>IFERROR($E296*SUMIF(DAILYLOG!AM$27:AM$1500,$C296,DAILYLOG!AN$27:AN$1500),0)</f>
        <v>1</v>
      </c>
      <c r="AR296" s="28"/>
      <c r="AS296" s="28"/>
      <c r="AT296" s="73">
        <f>IFERROR($E296*SUMIF(DAILYLOG!AP$27:AP$1500,$C296,DAILYLOG!AQ$27:AQ$1500),0)</f>
        <v>0</v>
      </c>
      <c r="AU296" s="28"/>
      <c r="AV296" s="28"/>
      <c r="AW296" s="73">
        <f>IFERROR($E296*SUMIF(DAILYLOG!AS$27:AS$1500,$C296,DAILYLOG!AT$27:AT$1500),0)</f>
        <v>1</v>
      </c>
      <c r="AX296" s="28"/>
      <c r="AY296" s="28"/>
      <c r="AZ296" s="73">
        <f>IFERROR($E296*SUMIF(DAILYLOG!AV$27:AV$1500,$C296,DAILYLOG!AW$27:AW$1500),0)</f>
        <v>1</v>
      </c>
      <c r="BA296" s="28"/>
      <c r="BB296" s="28"/>
      <c r="BC296" s="73">
        <f>IFERROR($E296*SUMIF(DAILYLOG!AY$27:AY$1500,$C296,DAILYLOG!AZ$27:AZ$1500),0)</f>
        <v>1</v>
      </c>
      <c r="BD296" s="28"/>
      <c r="BE296" s="28"/>
      <c r="BF296" s="73">
        <f>IFERROR($E296*SUMIF(DAILYLOG!BB$27:BB$1500,$C296,DAILYLOG!BC$27:BC$1500),0)</f>
        <v>0</v>
      </c>
      <c r="BG296" s="28"/>
      <c r="BH296" s="28"/>
      <c r="BI296" s="73">
        <f>IFERROR($E296*SUMIF(DAILYLOG!BE$27:BE$1500,$C296,DAILYLOG!BF$27:BF$1500),0)</f>
        <v>3</v>
      </c>
      <c r="BJ296" s="28"/>
      <c r="BK296" s="28"/>
      <c r="BL296" s="73">
        <f>IFERROR($E296*SUMIF(DAILYLOG!BH$27:BH$1500,$C296,DAILYLOG!BI$27:BI$1500),0)</f>
        <v>1</v>
      </c>
      <c r="BM296" s="28"/>
      <c r="BN296" s="28"/>
      <c r="BO296" s="73">
        <f>IFERROR($E296*SUMIF(DAILYLOG!BK$27:BK$1500,$C296,DAILYLOG!BL$27:BL$1500),0)</f>
        <v>2</v>
      </c>
      <c r="BP296" s="28"/>
      <c r="BQ296" s="28"/>
      <c r="BR296" s="73">
        <f>IFERROR($E296*SUMIF(DAILYLOG!BN$27:BN$1500,$C296,DAILYLOG!BO$27:BO$1500),0)</f>
        <v>1</v>
      </c>
      <c r="BS296" s="28"/>
      <c r="BT296" s="28"/>
      <c r="BU296" s="73">
        <f>IFERROR($E296*SUMIF(DAILYLOG!BQ$27:BQ$1500,$C296,DAILYLOG!BR$27:BR$1500),0)</f>
        <v>1</v>
      </c>
      <c r="BV296" s="28"/>
      <c r="BW296" s="28"/>
      <c r="BX296" s="73">
        <f>IFERROR($E296*SUMIF(DAILYLOG!BT$27:BT$1500,$C296,DAILYLOG!BU$27:BU$1500),0)</f>
        <v>1</v>
      </c>
      <c r="BY296" s="28"/>
      <c r="BZ296" s="28"/>
      <c r="CA296" s="73">
        <f>IFERROR($E296*SUMIF(DAILYLOG!BW$27:BW$1500,$C296,DAILYLOG!BX$27:BX$1500),0)</f>
        <v>0</v>
      </c>
      <c r="CB296" s="28"/>
      <c r="CC296" s="28"/>
      <c r="CD296" s="73">
        <f>IFERROR($E296*SUMIF(DAILYLOG!BZ$27:BZ$1500,$C296,DAILYLOG!CA$27:CA$1500),0)</f>
        <v>0</v>
      </c>
      <c r="CE296" s="28"/>
      <c r="CF296" s="28"/>
      <c r="CG296" s="73">
        <f>IFERROR($E296*SUMIF(DAILYLOG!CC$27:CC$1500,$C296,DAILYLOG!CD$27:CD$1500),0)</f>
        <v>0</v>
      </c>
      <c r="CH296" s="28"/>
      <c r="CI296" s="28"/>
      <c r="CJ296" s="73">
        <f>IFERROR($E296*SUMIF(DAILYLOG!CF$27:CF$1500,$C296,DAILYLOG!CG$27:CG$1500),0)</f>
        <v>0</v>
      </c>
      <c r="CK296" s="28"/>
      <c r="CL296" s="28"/>
      <c r="CM296" s="73">
        <f>IFERROR($E296*SUMIF(DAILYLOG!CI$27:CI$1500,$C296,DAILYLOG!CJ$27:CJ$1500),0)</f>
        <v>0</v>
      </c>
      <c r="CN296" s="28"/>
      <c r="CO296" s="28"/>
      <c r="CP296" s="73">
        <f>IFERROR($E296*SUMIF(DAILYLOG!CL$27:CL$1500,$C296,DAILYLOG!CM$27:CM$1500),0)</f>
        <v>0</v>
      </c>
      <c r="CQ296" s="44"/>
      <c r="CR296" s="44"/>
      <c r="CS296" s="73">
        <f>IFERROR($E296*SUMIF(DAILYLOG!CO$27:CO$1500,$C296,DAILYLOG!CP$27:CP$1500),0)</f>
        <v>0</v>
      </c>
      <c r="CT296" s="14"/>
    </row>
    <row r="297" spans="2:98" ht="13.5" hidden="1" customHeight="1" outlineLevel="2">
      <c r="B297" s="13"/>
      <c r="C297" s="27" t="s">
        <v>65</v>
      </c>
      <c r="D297" s="28" t="s">
        <v>61</v>
      </c>
      <c r="E297" s="65">
        <v>1</v>
      </c>
      <c r="F297" s="46">
        <f t="shared" si="31"/>
        <v>80</v>
      </c>
      <c r="G297" s="73">
        <f>IFERROR($E297*SUMIF(DAILYLOG!C$27:C$1500,$C297,DAILYLOG!D$27:D$1500),0)</f>
        <v>5</v>
      </c>
      <c r="H297" s="28"/>
      <c r="I297" s="28"/>
      <c r="J297" s="73">
        <f>IFERROR($E297*SUMIF(DAILYLOG!F$27:F$1500,$C297,DAILYLOG!G$27:G$1500),0)</f>
        <v>1</v>
      </c>
      <c r="K297" s="28"/>
      <c r="L297" s="28"/>
      <c r="M297" s="73">
        <f>IFERROR($E297*SUMIF(DAILYLOG!I$27:I$1500,$C297,DAILYLOG!J$27:J$1500),0)</f>
        <v>3</v>
      </c>
      <c r="N297" s="28"/>
      <c r="O297" s="28"/>
      <c r="P297" s="73">
        <f>IFERROR($E297*SUMIF(DAILYLOG!L$27:L$1500,$C297,DAILYLOG!M$27:M$1500),0)</f>
        <v>1</v>
      </c>
      <c r="Q297" s="28"/>
      <c r="R297" s="28"/>
      <c r="S297" s="73">
        <f>IFERROR($E297*SUMIF(DAILYLOG!O$27:O$1500,$C297,DAILYLOG!P$27:P$1500),0)</f>
        <v>6</v>
      </c>
      <c r="T297" s="28"/>
      <c r="U297" s="28"/>
      <c r="V297" s="73">
        <f>IFERROR($E297*SUMIF(DAILYLOG!R$27:R$1500,$C297,DAILYLOG!S$27:S$1500),0)</f>
        <v>7</v>
      </c>
      <c r="W297" s="28"/>
      <c r="X297" s="28"/>
      <c r="Y297" s="73">
        <f>IFERROR($E297*SUMIF(DAILYLOG!U$27:U$1500,$C297,DAILYLOG!V$27:V$1500),0)</f>
        <v>6</v>
      </c>
      <c r="Z297" s="28"/>
      <c r="AA297" s="28"/>
      <c r="AB297" s="73">
        <f>IFERROR($E297*SUMIF(DAILYLOG!X$27:X$1500,$C297,DAILYLOG!Y$27:Y$1500),0)</f>
        <v>2</v>
      </c>
      <c r="AC297" s="28"/>
      <c r="AD297" s="28"/>
      <c r="AE297" s="73">
        <f>IFERROR($E297*SUMIF(DAILYLOG!AA$27:AA$1500,$C297,DAILYLOG!AB$27:AB$1500),0)</f>
        <v>8</v>
      </c>
      <c r="AF297" s="28"/>
      <c r="AG297" s="28"/>
      <c r="AH297" s="73">
        <f>IFERROR($E297*SUMIF(DAILYLOG!AD$27:AD$1500,$C297,DAILYLOG!AE$27:AE$1500),0)</f>
        <v>5</v>
      </c>
      <c r="AI297" s="28"/>
      <c r="AJ297" s="28"/>
      <c r="AK297" s="73">
        <f>IFERROR($E297*SUMIF(DAILYLOG!AG$27:AG$1500,$C297,DAILYLOG!AH$27:AH$1500),0)</f>
        <v>3</v>
      </c>
      <c r="AL297" s="28"/>
      <c r="AM297" s="28"/>
      <c r="AN297" s="73">
        <f>IFERROR($E297*SUMIF(DAILYLOG!AJ$27:AJ$1500,$C297,DAILYLOG!AK$27:AK$1500),0)</f>
        <v>2</v>
      </c>
      <c r="AO297" s="28"/>
      <c r="AP297" s="28"/>
      <c r="AQ297" s="73">
        <f>IFERROR($E297*SUMIF(DAILYLOG!AM$27:AM$1500,$C297,DAILYLOG!AN$27:AN$1500),0)</f>
        <v>3</v>
      </c>
      <c r="AR297" s="28"/>
      <c r="AS297" s="28"/>
      <c r="AT297" s="73">
        <f>IFERROR($E297*SUMIF(DAILYLOG!AP$27:AP$1500,$C297,DAILYLOG!AQ$27:AQ$1500),0)</f>
        <v>4</v>
      </c>
      <c r="AU297" s="28"/>
      <c r="AV297" s="28"/>
      <c r="AW297" s="73">
        <f>IFERROR($E297*SUMIF(DAILYLOG!AS$27:AS$1500,$C297,DAILYLOG!AT$27:AT$1500),0)</f>
        <v>1</v>
      </c>
      <c r="AX297" s="28"/>
      <c r="AY297" s="28"/>
      <c r="AZ297" s="73">
        <f>IFERROR($E297*SUMIF(DAILYLOG!AV$27:AV$1500,$C297,DAILYLOG!AW$27:AW$1500),0)</f>
        <v>1</v>
      </c>
      <c r="BA297" s="28"/>
      <c r="BB297" s="28"/>
      <c r="BC297" s="73">
        <f>IFERROR($E297*SUMIF(DAILYLOG!AY$27:AY$1500,$C297,DAILYLOG!AZ$27:AZ$1500),0)</f>
        <v>3</v>
      </c>
      <c r="BD297" s="28"/>
      <c r="BE297" s="28"/>
      <c r="BF297" s="73">
        <f>IFERROR($E297*SUMIF(DAILYLOG!BB$27:BB$1500,$C297,DAILYLOG!BC$27:BC$1500),0)</f>
        <v>1</v>
      </c>
      <c r="BG297" s="28"/>
      <c r="BH297" s="28"/>
      <c r="BI297" s="73">
        <f>IFERROR($E297*SUMIF(DAILYLOG!BE$27:BE$1500,$C297,DAILYLOG!BF$27:BF$1500),0)</f>
        <v>3</v>
      </c>
      <c r="BJ297" s="28"/>
      <c r="BK297" s="28"/>
      <c r="BL297" s="73">
        <f>IFERROR($E297*SUMIF(DAILYLOG!BH$27:BH$1500,$C297,DAILYLOG!BI$27:BI$1500),0)</f>
        <v>1</v>
      </c>
      <c r="BM297" s="28"/>
      <c r="BN297" s="28"/>
      <c r="BO297" s="73">
        <f>IFERROR($E297*SUMIF(DAILYLOG!BK$27:BK$1500,$C297,DAILYLOG!BL$27:BL$1500),0)</f>
        <v>2</v>
      </c>
      <c r="BP297" s="28"/>
      <c r="BQ297" s="28"/>
      <c r="BR297" s="73">
        <f>IFERROR($E297*SUMIF(DAILYLOG!BN$27:BN$1500,$C297,DAILYLOG!BO$27:BO$1500),0)</f>
        <v>5</v>
      </c>
      <c r="BS297" s="28"/>
      <c r="BT297" s="28"/>
      <c r="BU297" s="73">
        <f>IFERROR($E297*SUMIF(DAILYLOG!BQ$27:BQ$1500,$C297,DAILYLOG!BR$27:BR$1500),0)</f>
        <v>0</v>
      </c>
      <c r="BV297" s="28"/>
      <c r="BW297" s="28"/>
      <c r="BX297" s="73">
        <f>IFERROR($E297*SUMIF(DAILYLOG!BT$27:BT$1500,$C297,DAILYLOG!BU$27:BU$1500),0)</f>
        <v>3</v>
      </c>
      <c r="BY297" s="28"/>
      <c r="BZ297" s="28"/>
      <c r="CA297" s="73">
        <f>IFERROR($E297*SUMIF(DAILYLOG!BW$27:BW$1500,$C297,DAILYLOG!BX$27:BX$1500),0)</f>
        <v>4</v>
      </c>
      <c r="CB297" s="28"/>
      <c r="CC297" s="28"/>
      <c r="CD297" s="73">
        <f>IFERROR($E297*SUMIF(DAILYLOG!BZ$27:BZ$1500,$C297,DAILYLOG!CA$27:CA$1500),0)</f>
        <v>0</v>
      </c>
      <c r="CE297" s="28"/>
      <c r="CF297" s="28"/>
      <c r="CG297" s="73">
        <f>IFERROR($E297*SUMIF(DAILYLOG!CC$27:CC$1500,$C297,DAILYLOG!CD$27:CD$1500),0)</f>
        <v>0</v>
      </c>
      <c r="CH297" s="28"/>
      <c r="CI297" s="28"/>
      <c r="CJ297" s="73">
        <f>IFERROR($E297*SUMIF(DAILYLOG!CF$27:CF$1500,$C297,DAILYLOG!CG$27:CG$1500),0)</f>
        <v>0</v>
      </c>
      <c r="CK297" s="28"/>
      <c r="CL297" s="28"/>
      <c r="CM297" s="73">
        <f>IFERROR($E297*SUMIF(DAILYLOG!CI$27:CI$1500,$C297,DAILYLOG!CJ$27:CJ$1500),0)</f>
        <v>0</v>
      </c>
      <c r="CN297" s="28"/>
      <c r="CO297" s="28"/>
      <c r="CP297" s="73">
        <f>IFERROR($E297*SUMIF(DAILYLOG!CL$27:CL$1500,$C297,DAILYLOG!CM$27:CM$1500),0)</f>
        <v>0</v>
      </c>
      <c r="CQ297" s="44"/>
      <c r="CR297" s="44"/>
      <c r="CS297" s="73">
        <f>IFERROR($E297*SUMIF(DAILYLOG!CO$27:CO$1500,$C297,DAILYLOG!CP$27:CP$1500),0)</f>
        <v>0</v>
      </c>
      <c r="CT297" s="14"/>
    </row>
    <row r="298" spans="2:98" ht="13.5" hidden="1" customHeight="1" outlineLevel="2">
      <c r="B298" s="13"/>
      <c r="C298" s="27" t="s">
        <v>66</v>
      </c>
      <c r="D298" s="28" t="s">
        <v>61</v>
      </c>
      <c r="E298" s="65">
        <v>1</v>
      </c>
      <c r="F298" s="46">
        <f t="shared" si="31"/>
        <v>50</v>
      </c>
      <c r="G298" s="73">
        <f>IFERROR($E298*SUMIF(DAILYLOG!C$27:C$1500,$C298,DAILYLOG!D$27:D$1500),0)</f>
        <v>0</v>
      </c>
      <c r="H298" s="28"/>
      <c r="I298" s="28"/>
      <c r="J298" s="73">
        <f>IFERROR($E298*SUMIF(DAILYLOG!F$27:F$1500,$C298,DAILYLOG!G$27:G$1500),0)</f>
        <v>2</v>
      </c>
      <c r="K298" s="28"/>
      <c r="L298" s="28"/>
      <c r="M298" s="73">
        <f>IFERROR($E298*SUMIF(DAILYLOG!I$27:I$1500,$C298,DAILYLOG!J$27:J$1500),0)</f>
        <v>0</v>
      </c>
      <c r="N298" s="28"/>
      <c r="O298" s="28"/>
      <c r="P298" s="73">
        <f>IFERROR($E298*SUMIF(DAILYLOG!L$27:L$1500,$C298,DAILYLOG!M$27:M$1500),0)</f>
        <v>0</v>
      </c>
      <c r="Q298" s="28"/>
      <c r="R298" s="28"/>
      <c r="S298" s="73">
        <f>IFERROR($E298*SUMIF(DAILYLOG!O$27:O$1500,$C298,DAILYLOG!P$27:P$1500),0)</f>
        <v>6</v>
      </c>
      <c r="T298" s="28"/>
      <c r="U298" s="28"/>
      <c r="V298" s="73">
        <f>IFERROR($E298*SUMIF(DAILYLOG!R$27:R$1500,$C298,DAILYLOG!S$27:S$1500),0)</f>
        <v>6</v>
      </c>
      <c r="W298" s="28"/>
      <c r="X298" s="28"/>
      <c r="Y298" s="73">
        <f>IFERROR($E298*SUMIF(DAILYLOG!U$27:U$1500,$C298,DAILYLOG!V$27:V$1500),0)</f>
        <v>2</v>
      </c>
      <c r="Z298" s="28"/>
      <c r="AA298" s="28"/>
      <c r="AB298" s="73">
        <f>IFERROR($E298*SUMIF(DAILYLOG!X$27:X$1500,$C298,DAILYLOG!Y$27:Y$1500),0)</f>
        <v>1</v>
      </c>
      <c r="AC298" s="28"/>
      <c r="AD298" s="28"/>
      <c r="AE298" s="73">
        <f>IFERROR($E298*SUMIF(DAILYLOG!AA$27:AA$1500,$C298,DAILYLOG!AB$27:AB$1500),0)</f>
        <v>9</v>
      </c>
      <c r="AF298" s="28"/>
      <c r="AG298" s="28"/>
      <c r="AH298" s="73">
        <f>IFERROR($E298*SUMIF(DAILYLOG!AD$27:AD$1500,$C298,DAILYLOG!AE$27:AE$1500),0)</f>
        <v>2</v>
      </c>
      <c r="AI298" s="28"/>
      <c r="AJ298" s="28"/>
      <c r="AK298" s="73">
        <f>IFERROR($E298*SUMIF(DAILYLOG!AG$27:AG$1500,$C298,DAILYLOG!AH$27:AH$1500),0)</f>
        <v>1</v>
      </c>
      <c r="AL298" s="28"/>
      <c r="AM298" s="28"/>
      <c r="AN298" s="73">
        <f>IFERROR($E298*SUMIF(DAILYLOG!AJ$27:AJ$1500,$C298,DAILYLOG!AK$27:AK$1500),0)</f>
        <v>2</v>
      </c>
      <c r="AO298" s="28"/>
      <c r="AP298" s="28"/>
      <c r="AQ298" s="73">
        <f>IFERROR($E298*SUMIF(DAILYLOG!AM$27:AM$1500,$C298,DAILYLOG!AN$27:AN$1500),0)</f>
        <v>0</v>
      </c>
      <c r="AR298" s="28"/>
      <c r="AS298" s="28"/>
      <c r="AT298" s="73">
        <f>IFERROR($E298*SUMIF(DAILYLOG!AP$27:AP$1500,$C298,DAILYLOG!AQ$27:AQ$1500),0)</f>
        <v>1</v>
      </c>
      <c r="AU298" s="28"/>
      <c r="AV298" s="28"/>
      <c r="AW298" s="73">
        <f>IFERROR($E298*SUMIF(DAILYLOG!AS$27:AS$1500,$C298,DAILYLOG!AT$27:AT$1500),0)</f>
        <v>0</v>
      </c>
      <c r="AX298" s="28"/>
      <c r="AY298" s="28"/>
      <c r="AZ298" s="73">
        <f>IFERROR($E298*SUMIF(DAILYLOG!AV$27:AV$1500,$C298,DAILYLOG!AW$27:AW$1500),0)</f>
        <v>1</v>
      </c>
      <c r="BA298" s="28"/>
      <c r="BB298" s="28"/>
      <c r="BC298" s="73">
        <f>IFERROR($E298*SUMIF(DAILYLOG!AY$27:AY$1500,$C298,DAILYLOG!AZ$27:AZ$1500),0)</f>
        <v>3</v>
      </c>
      <c r="BD298" s="28"/>
      <c r="BE298" s="28"/>
      <c r="BF298" s="73">
        <f>IFERROR($E298*SUMIF(DAILYLOG!BB$27:BB$1500,$C298,DAILYLOG!BC$27:BC$1500),0)</f>
        <v>1</v>
      </c>
      <c r="BG298" s="28"/>
      <c r="BH298" s="28"/>
      <c r="BI298" s="73">
        <f>IFERROR($E298*SUMIF(DAILYLOG!BE$27:BE$1500,$C298,DAILYLOG!BF$27:BF$1500),0)</f>
        <v>1</v>
      </c>
      <c r="BJ298" s="28"/>
      <c r="BK298" s="28"/>
      <c r="BL298" s="73">
        <f>IFERROR($E298*SUMIF(DAILYLOG!BH$27:BH$1500,$C298,DAILYLOG!BI$27:BI$1500),0)</f>
        <v>3</v>
      </c>
      <c r="BM298" s="28"/>
      <c r="BN298" s="28"/>
      <c r="BO298" s="73">
        <f>IFERROR($E298*SUMIF(DAILYLOG!BK$27:BK$1500,$C298,DAILYLOG!BL$27:BL$1500),0)</f>
        <v>1</v>
      </c>
      <c r="BP298" s="28"/>
      <c r="BQ298" s="28"/>
      <c r="BR298" s="73">
        <f>IFERROR($E298*SUMIF(DAILYLOG!BN$27:BN$1500,$C298,DAILYLOG!BO$27:BO$1500),0)</f>
        <v>3</v>
      </c>
      <c r="BS298" s="28"/>
      <c r="BT298" s="28"/>
      <c r="BU298" s="73">
        <f>IFERROR($E298*SUMIF(DAILYLOG!BQ$27:BQ$1500,$C298,DAILYLOG!BR$27:BR$1500),0)</f>
        <v>0</v>
      </c>
      <c r="BV298" s="28"/>
      <c r="BW298" s="28"/>
      <c r="BX298" s="73">
        <f>IFERROR($E298*SUMIF(DAILYLOG!BT$27:BT$1500,$C298,DAILYLOG!BU$27:BU$1500),0)</f>
        <v>3</v>
      </c>
      <c r="BY298" s="28"/>
      <c r="BZ298" s="28"/>
      <c r="CA298" s="73">
        <f>IFERROR($E298*SUMIF(DAILYLOG!BW$27:BW$1500,$C298,DAILYLOG!BX$27:BX$1500),0)</f>
        <v>2</v>
      </c>
      <c r="CB298" s="28"/>
      <c r="CC298" s="28"/>
      <c r="CD298" s="73">
        <f>IFERROR($E298*SUMIF(DAILYLOG!BZ$27:BZ$1500,$C298,DAILYLOG!CA$27:CA$1500),0)</f>
        <v>0</v>
      </c>
      <c r="CE298" s="28"/>
      <c r="CF298" s="28"/>
      <c r="CG298" s="73">
        <f>IFERROR($E298*SUMIF(DAILYLOG!CC$27:CC$1500,$C298,DAILYLOG!CD$27:CD$1500),0)</f>
        <v>0</v>
      </c>
      <c r="CH298" s="28"/>
      <c r="CI298" s="28"/>
      <c r="CJ298" s="73">
        <f>IFERROR($E298*SUMIF(DAILYLOG!CF$27:CF$1500,$C298,DAILYLOG!CG$27:CG$1500),0)</f>
        <v>0</v>
      </c>
      <c r="CK298" s="28"/>
      <c r="CL298" s="28"/>
      <c r="CM298" s="73">
        <f>IFERROR($E298*SUMIF(DAILYLOG!CI$27:CI$1500,$C298,DAILYLOG!CJ$27:CJ$1500),0)</f>
        <v>0</v>
      </c>
      <c r="CN298" s="28"/>
      <c r="CO298" s="28"/>
      <c r="CP298" s="73">
        <f>IFERROR($E298*SUMIF(DAILYLOG!CL$27:CL$1500,$C298,DAILYLOG!CM$27:CM$1500),0)</f>
        <v>0</v>
      </c>
      <c r="CQ298" s="44"/>
      <c r="CR298" s="44"/>
      <c r="CS298" s="73">
        <f>IFERROR($E298*SUMIF(DAILYLOG!CO$27:CO$1500,$C298,DAILYLOG!CP$27:CP$1500),0)</f>
        <v>0</v>
      </c>
      <c r="CT298" s="14"/>
    </row>
    <row r="299" spans="2:98" ht="13.5" hidden="1" customHeight="1" outlineLevel="2">
      <c r="B299" s="13"/>
      <c r="C299" s="27" t="s">
        <v>67</v>
      </c>
      <c r="D299" s="28" t="s">
        <v>61</v>
      </c>
      <c r="E299" s="65">
        <v>1</v>
      </c>
      <c r="F299" s="46">
        <f t="shared" si="31"/>
        <v>27</v>
      </c>
      <c r="G299" s="73">
        <f>IFERROR($E299*SUMIF(DAILYLOG!C$27:C$1500,$C299,DAILYLOG!D$27:D$1500),0)</f>
        <v>1</v>
      </c>
      <c r="H299" s="28"/>
      <c r="I299" s="28"/>
      <c r="J299" s="73">
        <f>IFERROR($E299*SUMIF(DAILYLOG!F$27:F$1500,$C299,DAILYLOG!G$27:G$1500),0)</f>
        <v>2</v>
      </c>
      <c r="K299" s="28"/>
      <c r="L299" s="28"/>
      <c r="M299" s="73">
        <f>IFERROR($E299*SUMIF(DAILYLOG!I$27:I$1500,$C299,DAILYLOG!J$27:J$1500),0)</f>
        <v>0</v>
      </c>
      <c r="N299" s="28"/>
      <c r="O299" s="28"/>
      <c r="P299" s="73">
        <f>IFERROR($E299*SUMIF(DAILYLOG!L$27:L$1500,$C299,DAILYLOG!M$27:M$1500),0)</f>
        <v>1</v>
      </c>
      <c r="Q299" s="28"/>
      <c r="R299" s="28"/>
      <c r="S299" s="73">
        <f>IFERROR($E299*SUMIF(DAILYLOG!O$27:O$1500,$C299,DAILYLOG!P$27:P$1500),0)</f>
        <v>0</v>
      </c>
      <c r="T299" s="28"/>
      <c r="U299" s="28"/>
      <c r="V299" s="73">
        <f>IFERROR($E299*SUMIF(DAILYLOG!R$27:R$1500,$C299,DAILYLOG!S$27:S$1500),0)</f>
        <v>3</v>
      </c>
      <c r="W299" s="28"/>
      <c r="X299" s="28"/>
      <c r="Y299" s="73">
        <f>IFERROR($E299*SUMIF(DAILYLOG!U$27:U$1500,$C299,DAILYLOG!V$27:V$1500),0)</f>
        <v>0</v>
      </c>
      <c r="Z299" s="28"/>
      <c r="AA299" s="28"/>
      <c r="AB299" s="73">
        <f>IFERROR($E299*SUMIF(DAILYLOG!X$27:X$1500,$C299,DAILYLOG!Y$27:Y$1500),0)</f>
        <v>0</v>
      </c>
      <c r="AC299" s="28"/>
      <c r="AD299" s="28"/>
      <c r="AE299" s="73">
        <f>IFERROR($E299*SUMIF(DAILYLOG!AA$27:AA$1500,$C299,DAILYLOG!AB$27:AB$1500),0)</f>
        <v>2</v>
      </c>
      <c r="AF299" s="28"/>
      <c r="AG299" s="28"/>
      <c r="AH299" s="73">
        <f>IFERROR($E299*SUMIF(DAILYLOG!AD$27:AD$1500,$C299,DAILYLOG!AE$27:AE$1500),0)</f>
        <v>2</v>
      </c>
      <c r="AI299" s="28"/>
      <c r="AJ299" s="28"/>
      <c r="AK299" s="73">
        <f>IFERROR($E299*SUMIF(DAILYLOG!AG$27:AG$1500,$C299,DAILYLOG!AH$27:AH$1500),0)</f>
        <v>1</v>
      </c>
      <c r="AL299" s="28"/>
      <c r="AM299" s="28"/>
      <c r="AN299" s="73">
        <f>IFERROR($E299*SUMIF(DAILYLOG!AJ$27:AJ$1500,$C299,DAILYLOG!AK$27:AK$1500),0)</f>
        <v>2</v>
      </c>
      <c r="AO299" s="28"/>
      <c r="AP299" s="28"/>
      <c r="AQ299" s="73">
        <f>IFERROR($E299*SUMIF(DAILYLOG!AM$27:AM$1500,$C299,DAILYLOG!AN$27:AN$1500),0)</f>
        <v>0</v>
      </c>
      <c r="AR299" s="28"/>
      <c r="AS299" s="28"/>
      <c r="AT299" s="73">
        <f>IFERROR($E299*SUMIF(DAILYLOG!AP$27:AP$1500,$C299,DAILYLOG!AQ$27:AQ$1500),0)</f>
        <v>1</v>
      </c>
      <c r="AU299" s="28"/>
      <c r="AV299" s="28"/>
      <c r="AW299" s="73">
        <f>IFERROR($E299*SUMIF(DAILYLOG!AS$27:AS$1500,$C299,DAILYLOG!AT$27:AT$1500),0)</f>
        <v>0</v>
      </c>
      <c r="AX299" s="28"/>
      <c r="AY299" s="28"/>
      <c r="AZ299" s="73">
        <f>IFERROR($E299*SUMIF(DAILYLOG!AV$27:AV$1500,$C299,DAILYLOG!AW$27:AW$1500),0)</f>
        <v>0</v>
      </c>
      <c r="BA299" s="28"/>
      <c r="BB299" s="28"/>
      <c r="BC299" s="73">
        <f>IFERROR($E299*SUMIF(DAILYLOG!AY$27:AY$1500,$C299,DAILYLOG!AZ$27:AZ$1500),0)</f>
        <v>3</v>
      </c>
      <c r="BD299" s="28"/>
      <c r="BE299" s="28"/>
      <c r="BF299" s="73">
        <f>IFERROR($E299*SUMIF(DAILYLOG!BB$27:BB$1500,$C299,DAILYLOG!BC$27:BC$1500),0)</f>
        <v>2</v>
      </c>
      <c r="BG299" s="28"/>
      <c r="BH299" s="28"/>
      <c r="BI299" s="73">
        <f>IFERROR($E299*SUMIF(DAILYLOG!BE$27:BE$1500,$C299,DAILYLOG!BF$27:BF$1500),0)</f>
        <v>0</v>
      </c>
      <c r="BJ299" s="28"/>
      <c r="BK299" s="28"/>
      <c r="BL299" s="73">
        <f>IFERROR($E299*SUMIF(DAILYLOG!BH$27:BH$1500,$C299,DAILYLOG!BI$27:BI$1500),0)</f>
        <v>1</v>
      </c>
      <c r="BM299" s="28"/>
      <c r="BN299" s="28"/>
      <c r="BO299" s="73">
        <f>IFERROR($E299*SUMIF(DAILYLOG!BK$27:BK$1500,$C299,DAILYLOG!BL$27:BL$1500),0)</f>
        <v>0</v>
      </c>
      <c r="BP299" s="28"/>
      <c r="BQ299" s="28"/>
      <c r="BR299" s="73">
        <f>IFERROR($E299*SUMIF(DAILYLOG!BN$27:BN$1500,$C299,DAILYLOG!BO$27:BO$1500),0)</f>
        <v>1</v>
      </c>
      <c r="BS299" s="28"/>
      <c r="BT299" s="28"/>
      <c r="BU299" s="73">
        <f>IFERROR($E299*SUMIF(DAILYLOG!BQ$27:BQ$1500,$C299,DAILYLOG!BR$27:BR$1500),0)</f>
        <v>1</v>
      </c>
      <c r="BV299" s="28"/>
      <c r="BW299" s="28"/>
      <c r="BX299" s="73">
        <f>IFERROR($E299*SUMIF(DAILYLOG!BT$27:BT$1500,$C299,DAILYLOG!BU$27:BU$1500),0)</f>
        <v>3</v>
      </c>
      <c r="BY299" s="28"/>
      <c r="BZ299" s="28"/>
      <c r="CA299" s="73">
        <f>IFERROR($E299*SUMIF(DAILYLOG!BW$27:BW$1500,$C299,DAILYLOG!BX$27:BX$1500),0)</f>
        <v>1</v>
      </c>
      <c r="CB299" s="28"/>
      <c r="CC299" s="28"/>
      <c r="CD299" s="73">
        <f>IFERROR($E299*SUMIF(DAILYLOG!BZ$27:BZ$1500,$C299,DAILYLOG!CA$27:CA$1500),0)</f>
        <v>0</v>
      </c>
      <c r="CE299" s="28"/>
      <c r="CF299" s="28"/>
      <c r="CG299" s="73">
        <f>IFERROR($E299*SUMIF(DAILYLOG!CC$27:CC$1500,$C299,DAILYLOG!CD$27:CD$1500),0)</f>
        <v>0</v>
      </c>
      <c r="CH299" s="28"/>
      <c r="CI299" s="28"/>
      <c r="CJ299" s="73">
        <f>IFERROR($E299*SUMIF(DAILYLOG!CF$27:CF$1500,$C299,DAILYLOG!CG$27:CG$1500),0)</f>
        <v>0</v>
      </c>
      <c r="CK299" s="28"/>
      <c r="CL299" s="28"/>
      <c r="CM299" s="73">
        <f>IFERROR($E299*SUMIF(DAILYLOG!CI$27:CI$1500,$C299,DAILYLOG!CJ$27:CJ$1500),0)</f>
        <v>0</v>
      </c>
      <c r="CN299" s="28"/>
      <c r="CO299" s="28"/>
      <c r="CP299" s="73">
        <f>IFERROR($E299*SUMIF(DAILYLOG!CL$27:CL$1500,$C299,DAILYLOG!CM$27:CM$1500),0)</f>
        <v>0</v>
      </c>
      <c r="CQ299" s="44"/>
      <c r="CR299" s="44"/>
      <c r="CS299" s="73">
        <f>IFERROR($E299*SUMIF(DAILYLOG!CO$27:CO$1500,$C299,DAILYLOG!CP$27:CP$1500),0)</f>
        <v>0</v>
      </c>
      <c r="CT299" s="14"/>
    </row>
    <row r="300" spans="2:98" ht="13.5" hidden="1" customHeight="1" outlineLevel="2">
      <c r="B300" s="13"/>
      <c r="C300" s="27" t="s">
        <v>68</v>
      </c>
      <c r="D300" s="28" t="s">
        <v>61</v>
      </c>
      <c r="E300" s="65">
        <v>1</v>
      </c>
      <c r="F300" s="46">
        <f t="shared" si="31"/>
        <v>11</v>
      </c>
      <c r="G300" s="73">
        <f>IFERROR($E300*SUMIF(DAILYLOG!C$27:C$1500,$C300,DAILYLOG!D$27:D$1500),0)</f>
        <v>0</v>
      </c>
      <c r="H300" s="28"/>
      <c r="I300" s="28"/>
      <c r="J300" s="73">
        <f>IFERROR($E300*SUMIF(DAILYLOG!F$27:F$1500,$C300,DAILYLOG!G$27:G$1500),0)</f>
        <v>0</v>
      </c>
      <c r="K300" s="28"/>
      <c r="L300" s="28"/>
      <c r="M300" s="73">
        <f>IFERROR($E300*SUMIF(DAILYLOG!I$27:I$1500,$C300,DAILYLOG!J$27:J$1500),0)</f>
        <v>1</v>
      </c>
      <c r="N300" s="28"/>
      <c r="O300" s="28"/>
      <c r="P300" s="73">
        <f>IFERROR($E300*SUMIF(DAILYLOG!L$27:L$1500,$C300,DAILYLOG!M$27:M$1500),0)</f>
        <v>0</v>
      </c>
      <c r="Q300" s="28"/>
      <c r="R300" s="28"/>
      <c r="S300" s="73">
        <f>IFERROR($E300*SUMIF(DAILYLOG!O$27:O$1500,$C300,DAILYLOG!P$27:P$1500),0)</f>
        <v>0</v>
      </c>
      <c r="T300" s="28"/>
      <c r="U300" s="28"/>
      <c r="V300" s="73">
        <f>IFERROR($E300*SUMIF(DAILYLOG!R$27:R$1500,$C300,DAILYLOG!S$27:S$1500),0)</f>
        <v>1</v>
      </c>
      <c r="W300" s="28"/>
      <c r="X300" s="28"/>
      <c r="Y300" s="73">
        <f>IFERROR($E300*SUMIF(DAILYLOG!U$27:U$1500,$C300,DAILYLOG!V$27:V$1500),0)</f>
        <v>0</v>
      </c>
      <c r="Z300" s="28"/>
      <c r="AA300" s="28"/>
      <c r="AB300" s="73">
        <f>IFERROR($E300*SUMIF(DAILYLOG!X$27:X$1500,$C300,DAILYLOG!Y$27:Y$1500),0)</f>
        <v>0</v>
      </c>
      <c r="AC300" s="28"/>
      <c r="AD300" s="28"/>
      <c r="AE300" s="73">
        <f>IFERROR($E300*SUMIF(DAILYLOG!AA$27:AA$1500,$C300,DAILYLOG!AB$27:AB$1500),0)</f>
        <v>0</v>
      </c>
      <c r="AF300" s="28"/>
      <c r="AG300" s="28"/>
      <c r="AH300" s="73">
        <f>IFERROR($E300*SUMIF(DAILYLOG!AD$27:AD$1500,$C300,DAILYLOG!AE$27:AE$1500),0)</f>
        <v>0</v>
      </c>
      <c r="AI300" s="28"/>
      <c r="AJ300" s="28"/>
      <c r="AK300" s="73">
        <f>IFERROR($E300*SUMIF(DAILYLOG!AG$27:AG$1500,$C300,DAILYLOG!AH$27:AH$1500),0)</f>
        <v>0</v>
      </c>
      <c r="AL300" s="28"/>
      <c r="AM300" s="28"/>
      <c r="AN300" s="73">
        <f>IFERROR($E300*SUMIF(DAILYLOG!AJ$27:AJ$1500,$C300,DAILYLOG!AK$27:AK$1500),0)</f>
        <v>0</v>
      </c>
      <c r="AO300" s="28"/>
      <c r="AP300" s="28"/>
      <c r="AQ300" s="73">
        <f>IFERROR($E300*SUMIF(DAILYLOG!AM$27:AM$1500,$C300,DAILYLOG!AN$27:AN$1500),0)</f>
        <v>1</v>
      </c>
      <c r="AR300" s="28"/>
      <c r="AS300" s="28"/>
      <c r="AT300" s="73">
        <f>IFERROR($E300*SUMIF(DAILYLOG!AP$27:AP$1500,$C300,DAILYLOG!AQ$27:AQ$1500),0)</f>
        <v>0</v>
      </c>
      <c r="AU300" s="28"/>
      <c r="AV300" s="28"/>
      <c r="AW300" s="73">
        <f>IFERROR($E300*SUMIF(DAILYLOG!AS$27:AS$1500,$C300,DAILYLOG!AT$27:AT$1500),0)</f>
        <v>1</v>
      </c>
      <c r="AX300" s="28"/>
      <c r="AY300" s="28"/>
      <c r="AZ300" s="73">
        <f>IFERROR($E300*SUMIF(DAILYLOG!AV$27:AV$1500,$C300,DAILYLOG!AW$27:AW$1500),0)</f>
        <v>0</v>
      </c>
      <c r="BA300" s="28"/>
      <c r="BB300" s="28"/>
      <c r="BC300" s="73">
        <f>IFERROR($E300*SUMIF(DAILYLOG!AY$27:AY$1500,$C300,DAILYLOG!AZ$27:AZ$1500),0)</f>
        <v>2</v>
      </c>
      <c r="BD300" s="28"/>
      <c r="BE300" s="28"/>
      <c r="BF300" s="73">
        <f>IFERROR($E300*SUMIF(DAILYLOG!BB$27:BB$1500,$C300,DAILYLOG!BC$27:BC$1500),0)</f>
        <v>0</v>
      </c>
      <c r="BG300" s="28"/>
      <c r="BH300" s="28"/>
      <c r="BI300" s="73">
        <f>IFERROR($E300*SUMIF(DAILYLOG!BE$27:BE$1500,$C300,DAILYLOG!BF$27:BF$1500),0)</f>
        <v>0</v>
      </c>
      <c r="BJ300" s="28"/>
      <c r="BK300" s="28"/>
      <c r="BL300" s="73">
        <f>IFERROR($E300*SUMIF(DAILYLOG!BH$27:BH$1500,$C300,DAILYLOG!BI$27:BI$1500),0)</f>
        <v>1</v>
      </c>
      <c r="BM300" s="28"/>
      <c r="BN300" s="28"/>
      <c r="BO300" s="73">
        <f>IFERROR($E300*SUMIF(DAILYLOG!BK$27:BK$1500,$C300,DAILYLOG!BL$27:BL$1500),0)</f>
        <v>1</v>
      </c>
      <c r="BP300" s="28"/>
      <c r="BQ300" s="28"/>
      <c r="BR300" s="73">
        <f>IFERROR($E300*SUMIF(DAILYLOG!BN$27:BN$1500,$C300,DAILYLOG!BO$27:BO$1500),0)</f>
        <v>0</v>
      </c>
      <c r="BS300" s="28"/>
      <c r="BT300" s="28"/>
      <c r="BU300" s="73">
        <f>IFERROR($E300*SUMIF(DAILYLOG!BQ$27:BQ$1500,$C300,DAILYLOG!BR$27:BR$1500),0)</f>
        <v>0</v>
      </c>
      <c r="BV300" s="28"/>
      <c r="BW300" s="28"/>
      <c r="BX300" s="73">
        <f>IFERROR($E300*SUMIF(DAILYLOG!BT$27:BT$1500,$C300,DAILYLOG!BU$27:BU$1500),0)</f>
        <v>2</v>
      </c>
      <c r="BY300" s="28"/>
      <c r="BZ300" s="28"/>
      <c r="CA300" s="73">
        <f>IFERROR($E300*SUMIF(DAILYLOG!BW$27:BW$1500,$C300,DAILYLOG!BX$27:BX$1500),0)</f>
        <v>1</v>
      </c>
      <c r="CB300" s="28"/>
      <c r="CC300" s="28"/>
      <c r="CD300" s="73">
        <f>IFERROR($E300*SUMIF(DAILYLOG!BZ$27:BZ$1500,$C300,DAILYLOG!CA$27:CA$1500),0)</f>
        <v>0</v>
      </c>
      <c r="CE300" s="28"/>
      <c r="CF300" s="28"/>
      <c r="CG300" s="73">
        <f>IFERROR($E300*SUMIF(DAILYLOG!CC$27:CC$1500,$C300,DAILYLOG!CD$27:CD$1500),0)</f>
        <v>0</v>
      </c>
      <c r="CH300" s="28"/>
      <c r="CI300" s="28"/>
      <c r="CJ300" s="73">
        <f>IFERROR($E300*SUMIF(DAILYLOG!CF$27:CF$1500,$C300,DAILYLOG!CG$27:CG$1500),0)</f>
        <v>0</v>
      </c>
      <c r="CK300" s="28"/>
      <c r="CL300" s="28"/>
      <c r="CM300" s="73">
        <f>IFERROR($E300*SUMIF(DAILYLOG!CI$27:CI$1500,$C300,DAILYLOG!CJ$27:CJ$1500),0)</f>
        <v>0</v>
      </c>
      <c r="CN300" s="28"/>
      <c r="CO300" s="28"/>
      <c r="CP300" s="73">
        <f>IFERROR($E300*SUMIF(DAILYLOG!CL$27:CL$1500,$C300,DAILYLOG!CM$27:CM$1500),0)</f>
        <v>0</v>
      </c>
      <c r="CQ300" s="44"/>
      <c r="CR300" s="44"/>
      <c r="CS300" s="73">
        <f>IFERROR($E300*SUMIF(DAILYLOG!CO$27:CO$1500,$C300,DAILYLOG!CP$27:CP$1500),0)</f>
        <v>0</v>
      </c>
      <c r="CT300" s="14"/>
    </row>
    <row r="301" spans="2:98" ht="13.5" hidden="1" customHeight="1" outlineLevel="2">
      <c r="B301" s="13"/>
      <c r="C301" s="27" t="s">
        <v>69</v>
      </c>
      <c r="D301" s="28" t="s">
        <v>61</v>
      </c>
      <c r="E301" s="65">
        <v>1</v>
      </c>
      <c r="F301" s="46">
        <f t="shared" si="31"/>
        <v>22</v>
      </c>
      <c r="G301" s="73">
        <f>IFERROR($E301*SUMIF(DAILYLOG!C$27:C$1500,$C301,DAILYLOG!D$27:D$1500),0)</f>
        <v>0</v>
      </c>
      <c r="H301" s="28"/>
      <c r="I301" s="28"/>
      <c r="J301" s="73">
        <f>IFERROR($E301*SUMIF(DAILYLOG!F$27:F$1500,$C301,DAILYLOG!G$27:G$1500),0)</f>
        <v>1</v>
      </c>
      <c r="K301" s="28"/>
      <c r="L301" s="28"/>
      <c r="M301" s="73">
        <f>IFERROR($E301*SUMIF(DAILYLOG!I$27:I$1500,$C301,DAILYLOG!J$27:J$1500),0)</f>
        <v>3</v>
      </c>
      <c r="N301" s="28"/>
      <c r="O301" s="28"/>
      <c r="P301" s="73">
        <f>IFERROR($E301*SUMIF(DAILYLOG!L$27:L$1500,$C301,DAILYLOG!M$27:M$1500),0)</f>
        <v>1</v>
      </c>
      <c r="Q301" s="28"/>
      <c r="R301" s="28"/>
      <c r="S301" s="73">
        <f>IFERROR($E301*SUMIF(DAILYLOG!O$27:O$1500,$C301,DAILYLOG!P$27:P$1500),0)</f>
        <v>0</v>
      </c>
      <c r="T301" s="28"/>
      <c r="U301" s="28"/>
      <c r="V301" s="73">
        <f>IFERROR($E301*SUMIF(DAILYLOG!R$27:R$1500,$C301,DAILYLOG!S$27:S$1500),0)</f>
        <v>0</v>
      </c>
      <c r="W301" s="28"/>
      <c r="X301" s="28"/>
      <c r="Y301" s="73">
        <f>IFERROR($E301*SUMIF(DAILYLOG!U$27:U$1500,$C301,DAILYLOG!V$27:V$1500),0)</f>
        <v>1</v>
      </c>
      <c r="Z301" s="28"/>
      <c r="AA301" s="28"/>
      <c r="AB301" s="73">
        <f>IFERROR($E301*SUMIF(DAILYLOG!X$27:X$1500,$C301,DAILYLOG!Y$27:Y$1500),0)</f>
        <v>0</v>
      </c>
      <c r="AC301" s="28"/>
      <c r="AD301" s="28"/>
      <c r="AE301" s="73">
        <f>IFERROR($E301*SUMIF(DAILYLOG!AA$27:AA$1500,$C301,DAILYLOG!AB$27:AB$1500),0)</f>
        <v>2</v>
      </c>
      <c r="AF301" s="28"/>
      <c r="AG301" s="28"/>
      <c r="AH301" s="73">
        <f>IFERROR($E301*SUMIF(DAILYLOG!AD$27:AD$1500,$C301,DAILYLOG!AE$27:AE$1500),0)</f>
        <v>4</v>
      </c>
      <c r="AI301" s="28"/>
      <c r="AJ301" s="28"/>
      <c r="AK301" s="73">
        <f>IFERROR($E301*SUMIF(DAILYLOG!AG$27:AG$1500,$C301,DAILYLOG!AH$27:AH$1500),0)</f>
        <v>1</v>
      </c>
      <c r="AL301" s="28"/>
      <c r="AM301" s="28"/>
      <c r="AN301" s="73">
        <f>IFERROR($E301*SUMIF(DAILYLOG!AJ$27:AJ$1500,$C301,DAILYLOG!AK$27:AK$1500),0)</f>
        <v>0</v>
      </c>
      <c r="AO301" s="28"/>
      <c r="AP301" s="28"/>
      <c r="AQ301" s="73">
        <f>IFERROR($E301*SUMIF(DAILYLOG!AM$27:AM$1500,$C301,DAILYLOG!AN$27:AN$1500),0)</f>
        <v>1</v>
      </c>
      <c r="AR301" s="28"/>
      <c r="AS301" s="28"/>
      <c r="AT301" s="73">
        <f>IFERROR($E301*SUMIF(DAILYLOG!AP$27:AP$1500,$C301,DAILYLOG!AQ$27:AQ$1500),0)</f>
        <v>1</v>
      </c>
      <c r="AU301" s="28"/>
      <c r="AV301" s="28"/>
      <c r="AW301" s="73">
        <f>IFERROR($E301*SUMIF(DAILYLOG!AS$27:AS$1500,$C301,DAILYLOG!AT$27:AT$1500),0)</f>
        <v>1</v>
      </c>
      <c r="AX301" s="28"/>
      <c r="AY301" s="28"/>
      <c r="AZ301" s="73">
        <f>IFERROR($E301*SUMIF(DAILYLOG!AV$27:AV$1500,$C301,DAILYLOG!AW$27:AW$1500),0)</f>
        <v>1</v>
      </c>
      <c r="BA301" s="28"/>
      <c r="BB301" s="28"/>
      <c r="BC301" s="73">
        <f>IFERROR($E301*SUMIF(DAILYLOG!AY$27:AY$1500,$C301,DAILYLOG!AZ$27:AZ$1500),0)</f>
        <v>0</v>
      </c>
      <c r="BD301" s="28"/>
      <c r="BE301" s="28"/>
      <c r="BF301" s="73">
        <f>IFERROR($E301*SUMIF(DAILYLOG!BB$27:BB$1500,$C301,DAILYLOG!BC$27:BC$1500),0)</f>
        <v>2</v>
      </c>
      <c r="BG301" s="28"/>
      <c r="BH301" s="28"/>
      <c r="BI301" s="73">
        <f>IFERROR($E301*SUMIF(DAILYLOG!BE$27:BE$1500,$C301,DAILYLOG!BF$27:BF$1500),0)</f>
        <v>0</v>
      </c>
      <c r="BJ301" s="28"/>
      <c r="BK301" s="28"/>
      <c r="BL301" s="73">
        <f>IFERROR($E301*SUMIF(DAILYLOG!BH$27:BH$1500,$C301,DAILYLOG!BI$27:BI$1500),0)</f>
        <v>2</v>
      </c>
      <c r="BM301" s="28"/>
      <c r="BN301" s="28"/>
      <c r="BO301" s="73">
        <f>IFERROR($E301*SUMIF(DAILYLOG!BK$27:BK$1500,$C301,DAILYLOG!BL$27:BL$1500),0)</f>
        <v>0</v>
      </c>
      <c r="BP301" s="28"/>
      <c r="BQ301" s="28"/>
      <c r="BR301" s="73">
        <f>IFERROR($E301*SUMIF(DAILYLOG!BN$27:BN$1500,$C301,DAILYLOG!BO$27:BO$1500),0)</f>
        <v>1</v>
      </c>
      <c r="BS301" s="28"/>
      <c r="BT301" s="28"/>
      <c r="BU301" s="73">
        <f>IFERROR($E301*SUMIF(DAILYLOG!BQ$27:BQ$1500,$C301,DAILYLOG!BR$27:BR$1500),0)</f>
        <v>0</v>
      </c>
      <c r="BV301" s="28"/>
      <c r="BW301" s="28"/>
      <c r="BX301" s="73">
        <f>IFERROR($E301*SUMIF(DAILYLOG!BT$27:BT$1500,$C301,DAILYLOG!BU$27:BU$1500),0)</f>
        <v>0</v>
      </c>
      <c r="BY301" s="28"/>
      <c r="BZ301" s="28"/>
      <c r="CA301" s="73">
        <f>IFERROR($E301*SUMIF(DAILYLOG!BW$27:BW$1500,$C301,DAILYLOG!BX$27:BX$1500),0)</f>
        <v>0</v>
      </c>
      <c r="CB301" s="28"/>
      <c r="CC301" s="28"/>
      <c r="CD301" s="73">
        <f>IFERROR($E301*SUMIF(DAILYLOG!BZ$27:BZ$1500,$C301,DAILYLOG!CA$27:CA$1500),0)</f>
        <v>0</v>
      </c>
      <c r="CE301" s="28"/>
      <c r="CF301" s="28"/>
      <c r="CG301" s="73">
        <f>IFERROR($E301*SUMIF(DAILYLOG!CC$27:CC$1500,$C301,DAILYLOG!CD$27:CD$1500),0)</f>
        <v>0</v>
      </c>
      <c r="CH301" s="28"/>
      <c r="CI301" s="28"/>
      <c r="CJ301" s="73">
        <f>IFERROR($E301*SUMIF(DAILYLOG!CF$27:CF$1500,$C301,DAILYLOG!CG$27:CG$1500),0)</f>
        <v>0</v>
      </c>
      <c r="CK301" s="28"/>
      <c r="CL301" s="28"/>
      <c r="CM301" s="73">
        <f>IFERROR($E301*SUMIF(DAILYLOG!CI$27:CI$1500,$C301,DAILYLOG!CJ$27:CJ$1500),0)</f>
        <v>0</v>
      </c>
      <c r="CN301" s="28"/>
      <c r="CO301" s="28"/>
      <c r="CP301" s="73">
        <f>IFERROR($E301*SUMIF(DAILYLOG!CL$27:CL$1500,$C301,DAILYLOG!CM$27:CM$1500),0)</f>
        <v>0</v>
      </c>
      <c r="CQ301" s="44"/>
      <c r="CR301" s="44"/>
      <c r="CS301" s="73">
        <f>IFERROR($E301*SUMIF(DAILYLOG!CO$27:CO$1500,$C301,DAILYLOG!CP$27:CP$1500),0)</f>
        <v>0</v>
      </c>
      <c r="CT301" s="14"/>
    </row>
    <row r="302" spans="2:98" ht="13.5" hidden="1" customHeight="1" outlineLevel="2">
      <c r="B302" s="13"/>
      <c r="C302" s="27" t="s">
        <v>70</v>
      </c>
      <c r="D302" s="28" t="s">
        <v>61</v>
      </c>
      <c r="E302" s="65">
        <v>1</v>
      </c>
      <c r="F302" s="46">
        <f t="shared" si="31"/>
        <v>18</v>
      </c>
      <c r="G302" s="73">
        <f>IFERROR($E302*SUMIF(DAILYLOG!C$27:C$1500,$C302,DAILYLOG!D$27:D$1500),0)</f>
        <v>0</v>
      </c>
      <c r="H302" s="28"/>
      <c r="I302" s="28"/>
      <c r="J302" s="73">
        <f>IFERROR($E302*SUMIF(DAILYLOG!F$27:F$1500,$C302,DAILYLOG!G$27:G$1500),0)</f>
        <v>1</v>
      </c>
      <c r="K302" s="28"/>
      <c r="L302" s="28"/>
      <c r="M302" s="73">
        <f>IFERROR($E302*SUMIF(DAILYLOG!I$27:I$1500,$C302,DAILYLOG!J$27:J$1500),0)</f>
        <v>0</v>
      </c>
      <c r="N302" s="28"/>
      <c r="O302" s="28"/>
      <c r="P302" s="73">
        <f>IFERROR($E302*SUMIF(DAILYLOG!L$27:L$1500,$C302,DAILYLOG!M$27:M$1500),0)</f>
        <v>0</v>
      </c>
      <c r="Q302" s="28"/>
      <c r="R302" s="28"/>
      <c r="S302" s="73">
        <f>IFERROR($E302*SUMIF(DAILYLOG!O$27:O$1500,$C302,DAILYLOG!P$27:P$1500),0)</f>
        <v>0</v>
      </c>
      <c r="T302" s="28"/>
      <c r="U302" s="28"/>
      <c r="V302" s="73">
        <f>IFERROR($E302*SUMIF(DAILYLOG!R$27:R$1500,$C302,DAILYLOG!S$27:S$1500),0)</f>
        <v>1</v>
      </c>
      <c r="W302" s="28"/>
      <c r="X302" s="28"/>
      <c r="Y302" s="73">
        <f>IFERROR($E302*SUMIF(DAILYLOG!U$27:U$1500,$C302,DAILYLOG!V$27:V$1500),0)</f>
        <v>0</v>
      </c>
      <c r="Z302" s="28"/>
      <c r="AA302" s="28"/>
      <c r="AB302" s="73">
        <f>IFERROR($E302*SUMIF(DAILYLOG!X$27:X$1500,$C302,DAILYLOG!Y$27:Y$1500),0)</f>
        <v>2</v>
      </c>
      <c r="AC302" s="28"/>
      <c r="AD302" s="28"/>
      <c r="AE302" s="73">
        <f>IFERROR($E302*SUMIF(DAILYLOG!AA$27:AA$1500,$C302,DAILYLOG!AB$27:AB$1500),0)</f>
        <v>2</v>
      </c>
      <c r="AF302" s="28"/>
      <c r="AG302" s="28"/>
      <c r="AH302" s="73">
        <f>IFERROR($E302*SUMIF(DAILYLOG!AD$27:AD$1500,$C302,DAILYLOG!AE$27:AE$1500),0)</f>
        <v>1</v>
      </c>
      <c r="AI302" s="28"/>
      <c r="AJ302" s="28"/>
      <c r="AK302" s="73">
        <f>IFERROR($E302*SUMIF(DAILYLOG!AG$27:AG$1500,$C302,DAILYLOG!AH$27:AH$1500),0)</f>
        <v>1</v>
      </c>
      <c r="AL302" s="28"/>
      <c r="AM302" s="28"/>
      <c r="AN302" s="73">
        <f>IFERROR($E302*SUMIF(DAILYLOG!AJ$27:AJ$1500,$C302,DAILYLOG!AK$27:AK$1500),0)</f>
        <v>2</v>
      </c>
      <c r="AO302" s="28"/>
      <c r="AP302" s="28"/>
      <c r="AQ302" s="73">
        <f>IFERROR($E302*SUMIF(DAILYLOG!AM$27:AM$1500,$C302,DAILYLOG!AN$27:AN$1500),0)</f>
        <v>0</v>
      </c>
      <c r="AR302" s="28"/>
      <c r="AS302" s="28"/>
      <c r="AT302" s="73">
        <f>IFERROR($E302*SUMIF(DAILYLOG!AP$27:AP$1500,$C302,DAILYLOG!AQ$27:AQ$1500),0)</f>
        <v>0</v>
      </c>
      <c r="AU302" s="28"/>
      <c r="AV302" s="28"/>
      <c r="AW302" s="73">
        <f>IFERROR($E302*SUMIF(DAILYLOG!AS$27:AS$1500,$C302,DAILYLOG!AT$27:AT$1500),0)</f>
        <v>0</v>
      </c>
      <c r="AX302" s="28"/>
      <c r="AY302" s="28"/>
      <c r="AZ302" s="73">
        <f>IFERROR($E302*SUMIF(DAILYLOG!AV$27:AV$1500,$C302,DAILYLOG!AW$27:AW$1500),0)</f>
        <v>0</v>
      </c>
      <c r="BA302" s="28"/>
      <c r="BB302" s="28"/>
      <c r="BC302" s="73">
        <f>IFERROR($E302*SUMIF(DAILYLOG!AY$27:AY$1500,$C302,DAILYLOG!AZ$27:AZ$1500),0)</f>
        <v>1</v>
      </c>
      <c r="BD302" s="28"/>
      <c r="BE302" s="28"/>
      <c r="BF302" s="73">
        <f>IFERROR($E302*SUMIF(DAILYLOG!BB$27:BB$1500,$C302,DAILYLOG!BC$27:BC$1500),0)</f>
        <v>3</v>
      </c>
      <c r="BG302" s="28"/>
      <c r="BH302" s="28"/>
      <c r="BI302" s="73">
        <f>IFERROR($E302*SUMIF(DAILYLOG!BE$27:BE$1500,$C302,DAILYLOG!BF$27:BF$1500),0)</f>
        <v>1</v>
      </c>
      <c r="BJ302" s="28"/>
      <c r="BK302" s="28"/>
      <c r="BL302" s="73">
        <f>IFERROR($E302*SUMIF(DAILYLOG!BH$27:BH$1500,$C302,DAILYLOG!BI$27:BI$1500),0)</f>
        <v>1</v>
      </c>
      <c r="BM302" s="28"/>
      <c r="BN302" s="28"/>
      <c r="BO302" s="73">
        <f>IFERROR($E302*SUMIF(DAILYLOG!BK$27:BK$1500,$C302,DAILYLOG!BL$27:BL$1500),0)</f>
        <v>0</v>
      </c>
      <c r="BP302" s="28"/>
      <c r="BQ302" s="28"/>
      <c r="BR302" s="73">
        <f>IFERROR($E302*SUMIF(DAILYLOG!BN$27:BN$1500,$C302,DAILYLOG!BO$27:BO$1500),0)</f>
        <v>0</v>
      </c>
      <c r="BS302" s="28"/>
      <c r="BT302" s="28"/>
      <c r="BU302" s="73">
        <f>IFERROR($E302*SUMIF(DAILYLOG!BQ$27:BQ$1500,$C302,DAILYLOG!BR$27:BR$1500),0)</f>
        <v>0</v>
      </c>
      <c r="BV302" s="28"/>
      <c r="BW302" s="28"/>
      <c r="BX302" s="73">
        <f>IFERROR($E302*SUMIF(DAILYLOG!BT$27:BT$1500,$C302,DAILYLOG!BU$27:BU$1500),0)</f>
        <v>1</v>
      </c>
      <c r="BY302" s="28"/>
      <c r="BZ302" s="28"/>
      <c r="CA302" s="73">
        <f>IFERROR($E302*SUMIF(DAILYLOG!BW$27:BW$1500,$C302,DAILYLOG!BX$27:BX$1500),0)</f>
        <v>1</v>
      </c>
      <c r="CB302" s="28"/>
      <c r="CC302" s="28"/>
      <c r="CD302" s="73">
        <f>IFERROR($E302*SUMIF(DAILYLOG!BZ$27:BZ$1500,$C302,DAILYLOG!CA$27:CA$1500),0)</f>
        <v>0</v>
      </c>
      <c r="CE302" s="28"/>
      <c r="CF302" s="28"/>
      <c r="CG302" s="73">
        <f>IFERROR($E302*SUMIF(DAILYLOG!CC$27:CC$1500,$C302,DAILYLOG!CD$27:CD$1500),0)</f>
        <v>0</v>
      </c>
      <c r="CH302" s="28"/>
      <c r="CI302" s="28"/>
      <c r="CJ302" s="73">
        <f>IFERROR($E302*SUMIF(DAILYLOG!CF$27:CF$1500,$C302,DAILYLOG!CG$27:CG$1500),0)</f>
        <v>0</v>
      </c>
      <c r="CK302" s="28"/>
      <c r="CL302" s="28"/>
      <c r="CM302" s="73">
        <f>IFERROR($E302*SUMIF(DAILYLOG!CI$27:CI$1500,$C302,DAILYLOG!CJ$27:CJ$1500),0)</f>
        <v>0</v>
      </c>
      <c r="CN302" s="28"/>
      <c r="CO302" s="28"/>
      <c r="CP302" s="73">
        <f>IFERROR($E302*SUMIF(DAILYLOG!CL$27:CL$1500,$C302,DAILYLOG!CM$27:CM$1500),0)</f>
        <v>0</v>
      </c>
      <c r="CQ302" s="44"/>
      <c r="CR302" s="44"/>
      <c r="CS302" s="73">
        <f>IFERROR($E302*SUMIF(DAILYLOG!CO$27:CO$1500,$C302,DAILYLOG!CP$27:CP$1500),0)</f>
        <v>0</v>
      </c>
      <c r="CT302" s="14"/>
    </row>
    <row r="303" spans="2:98" ht="13.5" hidden="1" customHeight="1" outlineLevel="2">
      <c r="B303" s="13"/>
      <c r="C303" s="27" t="s">
        <v>71</v>
      </c>
      <c r="D303" s="28" t="s">
        <v>61</v>
      </c>
      <c r="E303" s="65">
        <v>1</v>
      </c>
      <c r="F303" s="46">
        <f t="shared" si="31"/>
        <v>7</v>
      </c>
      <c r="G303" s="73">
        <f>IFERROR($E303*SUMIF(DAILYLOG!C$27:C$1500,$C303,DAILYLOG!D$27:D$1500),0)</f>
        <v>0</v>
      </c>
      <c r="H303" s="28"/>
      <c r="I303" s="28"/>
      <c r="J303" s="73">
        <f>IFERROR($E303*SUMIF(DAILYLOG!F$27:F$1500,$C303,DAILYLOG!G$27:G$1500),0)</f>
        <v>0</v>
      </c>
      <c r="K303" s="28"/>
      <c r="L303" s="28"/>
      <c r="M303" s="73">
        <f>IFERROR($E303*SUMIF(DAILYLOG!I$27:I$1500,$C303,DAILYLOG!J$27:J$1500),0)</f>
        <v>0</v>
      </c>
      <c r="N303" s="28"/>
      <c r="O303" s="28"/>
      <c r="P303" s="73">
        <f>IFERROR($E303*SUMIF(DAILYLOG!L$27:L$1500,$C303,DAILYLOG!M$27:M$1500),0)</f>
        <v>0</v>
      </c>
      <c r="Q303" s="28"/>
      <c r="R303" s="28"/>
      <c r="S303" s="73">
        <f>IFERROR($E303*SUMIF(DAILYLOG!O$27:O$1500,$C303,DAILYLOG!P$27:P$1500),0)</f>
        <v>0</v>
      </c>
      <c r="T303" s="28"/>
      <c r="U303" s="28"/>
      <c r="V303" s="73">
        <f>IFERROR($E303*SUMIF(DAILYLOG!R$27:R$1500,$C303,DAILYLOG!S$27:S$1500),0)</f>
        <v>0</v>
      </c>
      <c r="W303" s="28"/>
      <c r="X303" s="28"/>
      <c r="Y303" s="73">
        <f>IFERROR($E303*SUMIF(DAILYLOG!U$27:U$1500,$C303,DAILYLOG!V$27:V$1500),0)</f>
        <v>0</v>
      </c>
      <c r="Z303" s="28"/>
      <c r="AA303" s="28"/>
      <c r="AB303" s="73">
        <f>IFERROR($E303*SUMIF(DAILYLOG!X$27:X$1500,$C303,DAILYLOG!Y$27:Y$1500),0)</f>
        <v>0</v>
      </c>
      <c r="AC303" s="28"/>
      <c r="AD303" s="28"/>
      <c r="AE303" s="73">
        <f>IFERROR($E303*SUMIF(DAILYLOG!AA$27:AA$1500,$C303,DAILYLOG!AB$27:AB$1500),0)</f>
        <v>0</v>
      </c>
      <c r="AF303" s="28"/>
      <c r="AG303" s="28"/>
      <c r="AH303" s="73">
        <f>IFERROR($E303*SUMIF(DAILYLOG!AD$27:AD$1500,$C303,DAILYLOG!AE$27:AE$1500),0)</f>
        <v>2</v>
      </c>
      <c r="AI303" s="28"/>
      <c r="AJ303" s="28"/>
      <c r="AK303" s="73">
        <f>IFERROR($E303*SUMIF(DAILYLOG!AG$27:AG$1500,$C303,DAILYLOG!AH$27:AH$1500),0)</f>
        <v>1</v>
      </c>
      <c r="AL303" s="28"/>
      <c r="AM303" s="28"/>
      <c r="AN303" s="73">
        <f>IFERROR($E303*SUMIF(DAILYLOG!AJ$27:AJ$1500,$C303,DAILYLOG!AK$27:AK$1500),0)</f>
        <v>0</v>
      </c>
      <c r="AO303" s="28"/>
      <c r="AP303" s="28"/>
      <c r="AQ303" s="73">
        <f>IFERROR($E303*SUMIF(DAILYLOG!AM$27:AM$1500,$C303,DAILYLOG!AN$27:AN$1500),0)</f>
        <v>1</v>
      </c>
      <c r="AR303" s="28"/>
      <c r="AS303" s="28"/>
      <c r="AT303" s="73">
        <f>IFERROR($E303*SUMIF(DAILYLOG!AP$27:AP$1500,$C303,DAILYLOG!AQ$27:AQ$1500),0)</f>
        <v>0</v>
      </c>
      <c r="AU303" s="28"/>
      <c r="AV303" s="28"/>
      <c r="AW303" s="73">
        <f>IFERROR($E303*SUMIF(DAILYLOG!AS$27:AS$1500,$C303,DAILYLOG!AT$27:AT$1500),0)</f>
        <v>0</v>
      </c>
      <c r="AX303" s="28"/>
      <c r="AY303" s="28"/>
      <c r="AZ303" s="73">
        <f>IFERROR($E303*SUMIF(DAILYLOG!AV$27:AV$1500,$C303,DAILYLOG!AW$27:AW$1500),0)</f>
        <v>0</v>
      </c>
      <c r="BA303" s="28"/>
      <c r="BB303" s="28"/>
      <c r="BC303" s="73">
        <f>IFERROR($E303*SUMIF(DAILYLOG!AY$27:AY$1500,$C303,DAILYLOG!AZ$27:AZ$1500),0)</f>
        <v>1</v>
      </c>
      <c r="BD303" s="28"/>
      <c r="BE303" s="28"/>
      <c r="BF303" s="73">
        <f>IFERROR($E303*SUMIF(DAILYLOG!BB$27:BB$1500,$C303,DAILYLOG!BC$27:BC$1500),0)</f>
        <v>0</v>
      </c>
      <c r="BG303" s="28"/>
      <c r="BH303" s="28"/>
      <c r="BI303" s="73">
        <f>IFERROR($E303*SUMIF(DAILYLOG!BE$27:BE$1500,$C303,DAILYLOG!BF$27:BF$1500),0)</f>
        <v>0</v>
      </c>
      <c r="BJ303" s="28"/>
      <c r="BK303" s="28"/>
      <c r="BL303" s="73">
        <f>IFERROR($E303*SUMIF(DAILYLOG!BH$27:BH$1500,$C303,DAILYLOG!BI$27:BI$1500),0)</f>
        <v>1</v>
      </c>
      <c r="BM303" s="28"/>
      <c r="BN303" s="28"/>
      <c r="BO303" s="73">
        <f>IFERROR($E303*SUMIF(DAILYLOG!BK$27:BK$1500,$C303,DAILYLOG!BL$27:BL$1500),0)</f>
        <v>0</v>
      </c>
      <c r="BP303" s="28"/>
      <c r="BQ303" s="28"/>
      <c r="BR303" s="73">
        <f>IFERROR($E303*SUMIF(DAILYLOG!BN$27:BN$1500,$C303,DAILYLOG!BO$27:BO$1500),0)</f>
        <v>0</v>
      </c>
      <c r="BS303" s="28"/>
      <c r="BT303" s="28"/>
      <c r="BU303" s="73">
        <f>IFERROR($E303*SUMIF(DAILYLOG!BQ$27:BQ$1500,$C303,DAILYLOG!BR$27:BR$1500),0)</f>
        <v>0</v>
      </c>
      <c r="BV303" s="28"/>
      <c r="BW303" s="28"/>
      <c r="BX303" s="73">
        <f>IFERROR($E303*SUMIF(DAILYLOG!BT$27:BT$1500,$C303,DAILYLOG!BU$27:BU$1500),0)</f>
        <v>1</v>
      </c>
      <c r="BY303" s="28"/>
      <c r="BZ303" s="28"/>
      <c r="CA303" s="73">
        <f>IFERROR($E303*SUMIF(DAILYLOG!BW$27:BW$1500,$C303,DAILYLOG!BX$27:BX$1500),0)</f>
        <v>0</v>
      </c>
      <c r="CB303" s="28"/>
      <c r="CC303" s="28"/>
      <c r="CD303" s="73">
        <f>IFERROR($E303*SUMIF(DAILYLOG!BZ$27:BZ$1500,$C303,DAILYLOG!CA$27:CA$1500),0)</f>
        <v>0</v>
      </c>
      <c r="CE303" s="28"/>
      <c r="CF303" s="28"/>
      <c r="CG303" s="73">
        <f>IFERROR($E303*SUMIF(DAILYLOG!CC$27:CC$1500,$C303,DAILYLOG!CD$27:CD$1500),0)</f>
        <v>0</v>
      </c>
      <c r="CH303" s="28"/>
      <c r="CI303" s="28"/>
      <c r="CJ303" s="73">
        <f>IFERROR($E303*SUMIF(DAILYLOG!CF$27:CF$1500,$C303,DAILYLOG!CG$27:CG$1500),0)</f>
        <v>0</v>
      </c>
      <c r="CK303" s="28"/>
      <c r="CL303" s="28"/>
      <c r="CM303" s="73">
        <f>IFERROR($E303*SUMIF(DAILYLOG!CI$27:CI$1500,$C303,DAILYLOG!CJ$27:CJ$1500),0)</f>
        <v>0</v>
      </c>
      <c r="CN303" s="28"/>
      <c r="CO303" s="28"/>
      <c r="CP303" s="73">
        <f>IFERROR($E303*SUMIF(DAILYLOG!CL$27:CL$1500,$C303,DAILYLOG!CM$27:CM$1500),0)</f>
        <v>0</v>
      </c>
      <c r="CQ303" s="44"/>
      <c r="CR303" s="44"/>
      <c r="CS303" s="73">
        <f>IFERROR($E303*SUMIF(DAILYLOG!CO$27:CO$1500,$C303,DAILYLOG!CP$27:CP$1500),0)</f>
        <v>0</v>
      </c>
      <c r="CT303" s="14"/>
    </row>
    <row r="304" spans="2:98" ht="13.5" hidden="1" customHeight="1" outlineLevel="2">
      <c r="B304" s="13"/>
      <c r="C304" s="27" t="s">
        <v>72</v>
      </c>
      <c r="D304" s="28" t="s">
        <v>61</v>
      </c>
      <c r="E304" s="65">
        <v>1</v>
      </c>
      <c r="F304" s="46">
        <f t="shared" si="31"/>
        <v>35</v>
      </c>
      <c r="G304" s="73">
        <f>IFERROR($E304*SUMIF(DAILYLOG!C$27:C$1500,$C304,DAILYLOG!D$27:D$1500),0)</f>
        <v>2</v>
      </c>
      <c r="H304" s="28"/>
      <c r="I304" s="28"/>
      <c r="J304" s="73">
        <f>IFERROR($E304*SUMIF(DAILYLOG!F$27:F$1500,$C304,DAILYLOG!G$27:G$1500),0)</f>
        <v>2</v>
      </c>
      <c r="K304" s="28"/>
      <c r="L304" s="28"/>
      <c r="M304" s="73">
        <f>IFERROR($E304*SUMIF(DAILYLOG!I$27:I$1500,$C304,DAILYLOG!J$27:J$1500),0)</f>
        <v>2</v>
      </c>
      <c r="N304" s="28"/>
      <c r="O304" s="28"/>
      <c r="P304" s="73">
        <f>IFERROR($E304*SUMIF(DAILYLOG!L$27:L$1500,$C304,DAILYLOG!M$27:M$1500),0)</f>
        <v>0</v>
      </c>
      <c r="Q304" s="28"/>
      <c r="R304" s="28"/>
      <c r="S304" s="73">
        <f>IFERROR($E304*SUMIF(DAILYLOG!O$27:O$1500,$C304,DAILYLOG!P$27:P$1500),0)</f>
        <v>1</v>
      </c>
      <c r="T304" s="28"/>
      <c r="U304" s="28"/>
      <c r="V304" s="73">
        <f>IFERROR($E304*SUMIF(DAILYLOG!R$27:R$1500,$C304,DAILYLOG!S$27:S$1500),0)</f>
        <v>0</v>
      </c>
      <c r="W304" s="28"/>
      <c r="X304" s="28"/>
      <c r="Y304" s="73">
        <f>IFERROR($E304*SUMIF(DAILYLOG!U$27:U$1500,$C304,DAILYLOG!V$27:V$1500),0)</f>
        <v>1</v>
      </c>
      <c r="Z304" s="28"/>
      <c r="AA304" s="28"/>
      <c r="AB304" s="73">
        <f>IFERROR($E304*SUMIF(DAILYLOG!X$27:X$1500,$C304,DAILYLOG!Y$27:Y$1500),0)</f>
        <v>2</v>
      </c>
      <c r="AC304" s="28"/>
      <c r="AD304" s="28"/>
      <c r="AE304" s="73">
        <f>IFERROR($E304*SUMIF(DAILYLOG!AA$27:AA$1500,$C304,DAILYLOG!AB$27:AB$1500),0)</f>
        <v>1</v>
      </c>
      <c r="AF304" s="28"/>
      <c r="AG304" s="28"/>
      <c r="AH304" s="73">
        <f>IFERROR($E304*SUMIF(DAILYLOG!AD$27:AD$1500,$C304,DAILYLOG!AE$27:AE$1500),0)</f>
        <v>2</v>
      </c>
      <c r="AI304" s="28"/>
      <c r="AJ304" s="28"/>
      <c r="AK304" s="73">
        <f>IFERROR($E304*SUMIF(DAILYLOG!AG$27:AG$1500,$C304,DAILYLOG!AH$27:AH$1500),0)</f>
        <v>5</v>
      </c>
      <c r="AL304" s="28"/>
      <c r="AM304" s="28"/>
      <c r="AN304" s="73">
        <f>IFERROR($E304*SUMIF(DAILYLOG!AJ$27:AJ$1500,$C304,DAILYLOG!AK$27:AK$1500),0)</f>
        <v>1</v>
      </c>
      <c r="AO304" s="28"/>
      <c r="AP304" s="28"/>
      <c r="AQ304" s="73">
        <f>IFERROR($E304*SUMIF(DAILYLOG!AM$27:AM$1500,$C304,DAILYLOG!AN$27:AN$1500),0)</f>
        <v>2</v>
      </c>
      <c r="AR304" s="28"/>
      <c r="AS304" s="28"/>
      <c r="AT304" s="73">
        <f>IFERROR($E304*SUMIF(DAILYLOG!AP$27:AP$1500,$C304,DAILYLOG!AQ$27:AQ$1500),0)</f>
        <v>1</v>
      </c>
      <c r="AU304" s="28"/>
      <c r="AV304" s="28"/>
      <c r="AW304" s="73">
        <f>IFERROR($E304*SUMIF(DAILYLOG!AS$27:AS$1500,$C304,DAILYLOG!AT$27:AT$1500),0)</f>
        <v>0</v>
      </c>
      <c r="AX304" s="28"/>
      <c r="AY304" s="28"/>
      <c r="AZ304" s="73">
        <f>IFERROR($E304*SUMIF(DAILYLOG!AV$27:AV$1500,$C304,DAILYLOG!AW$27:AW$1500),0)</f>
        <v>0</v>
      </c>
      <c r="BA304" s="28"/>
      <c r="BB304" s="28"/>
      <c r="BC304" s="73">
        <f>IFERROR($E304*SUMIF(DAILYLOG!AY$27:AY$1500,$C304,DAILYLOG!AZ$27:AZ$1500),0)</f>
        <v>4</v>
      </c>
      <c r="BD304" s="28"/>
      <c r="BE304" s="28"/>
      <c r="BF304" s="73">
        <f>IFERROR($E304*SUMIF(DAILYLOG!BB$27:BB$1500,$C304,DAILYLOG!BC$27:BC$1500),0)</f>
        <v>0</v>
      </c>
      <c r="BG304" s="28"/>
      <c r="BH304" s="28"/>
      <c r="BI304" s="73">
        <f>IFERROR($E304*SUMIF(DAILYLOG!BE$27:BE$1500,$C304,DAILYLOG!BF$27:BF$1500),0)</f>
        <v>0</v>
      </c>
      <c r="BJ304" s="28"/>
      <c r="BK304" s="28"/>
      <c r="BL304" s="73">
        <f>IFERROR($E304*SUMIF(DAILYLOG!BH$27:BH$1500,$C304,DAILYLOG!BI$27:BI$1500),0)</f>
        <v>2</v>
      </c>
      <c r="BM304" s="28"/>
      <c r="BN304" s="28"/>
      <c r="BO304" s="73">
        <f>IFERROR($E304*SUMIF(DAILYLOG!BK$27:BK$1500,$C304,DAILYLOG!BL$27:BL$1500),0)</f>
        <v>0</v>
      </c>
      <c r="BP304" s="28"/>
      <c r="BQ304" s="28"/>
      <c r="BR304" s="73">
        <f>IFERROR($E304*SUMIF(DAILYLOG!BN$27:BN$1500,$C304,DAILYLOG!BO$27:BO$1500),0)</f>
        <v>1</v>
      </c>
      <c r="BS304" s="28"/>
      <c r="BT304" s="28"/>
      <c r="BU304" s="73">
        <f>IFERROR($E304*SUMIF(DAILYLOG!BQ$27:BQ$1500,$C304,DAILYLOG!BR$27:BR$1500),0)</f>
        <v>0</v>
      </c>
      <c r="BV304" s="28"/>
      <c r="BW304" s="28"/>
      <c r="BX304" s="73">
        <f>IFERROR($E304*SUMIF(DAILYLOG!BT$27:BT$1500,$C304,DAILYLOG!BU$27:BU$1500),0)</f>
        <v>4</v>
      </c>
      <c r="BY304" s="28"/>
      <c r="BZ304" s="28"/>
      <c r="CA304" s="73">
        <f>IFERROR($E304*SUMIF(DAILYLOG!BW$27:BW$1500,$C304,DAILYLOG!BX$27:BX$1500),0)</f>
        <v>2</v>
      </c>
      <c r="CB304" s="28"/>
      <c r="CC304" s="28"/>
      <c r="CD304" s="73">
        <f>IFERROR($E304*SUMIF(DAILYLOG!BZ$27:BZ$1500,$C304,DAILYLOG!CA$27:CA$1500),0)</f>
        <v>0</v>
      </c>
      <c r="CE304" s="28"/>
      <c r="CF304" s="28"/>
      <c r="CG304" s="73">
        <f>IFERROR($E304*SUMIF(DAILYLOG!CC$27:CC$1500,$C304,DAILYLOG!CD$27:CD$1500),0)</f>
        <v>0</v>
      </c>
      <c r="CH304" s="28"/>
      <c r="CI304" s="28"/>
      <c r="CJ304" s="73">
        <f>IFERROR($E304*SUMIF(DAILYLOG!CF$27:CF$1500,$C304,DAILYLOG!CG$27:CG$1500),0)</f>
        <v>0</v>
      </c>
      <c r="CK304" s="28"/>
      <c r="CL304" s="28"/>
      <c r="CM304" s="73">
        <f>IFERROR($E304*SUMIF(DAILYLOG!CI$27:CI$1500,$C304,DAILYLOG!CJ$27:CJ$1500),0)</f>
        <v>0</v>
      </c>
      <c r="CN304" s="28"/>
      <c r="CO304" s="28"/>
      <c r="CP304" s="73">
        <f>IFERROR($E304*SUMIF(DAILYLOG!CL$27:CL$1500,$C304,DAILYLOG!CM$27:CM$1500),0)</f>
        <v>0</v>
      </c>
      <c r="CQ304" s="44"/>
      <c r="CR304" s="44"/>
      <c r="CS304" s="73">
        <f>IFERROR($E304*SUMIF(DAILYLOG!CO$27:CO$1500,$C304,DAILYLOG!CP$27:CP$1500),0)</f>
        <v>0</v>
      </c>
      <c r="CT304" s="14"/>
    </row>
    <row r="305" spans="2:98" ht="13.5" hidden="1" customHeight="1" outlineLevel="2">
      <c r="B305" s="13"/>
      <c r="C305" s="27" t="s">
        <v>73</v>
      </c>
      <c r="D305" s="28" t="s">
        <v>61</v>
      </c>
      <c r="E305" s="65">
        <v>1</v>
      </c>
      <c r="F305" s="46">
        <f t="shared" si="31"/>
        <v>22</v>
      </c>
      <c r="G305" s="73">
        <f>IFERROR($E305*SUMIF(DAILYLOG!C$27:C$1500,$C305,DAILYLOG!D$27:D$1500),0)</f>
        <v>0</v>
      </c>
      <c r="H305" s="28"/>
      <c r="I305" s="28"/>
      <c r="J305" s="73">
        <f>IFERROR($E305*SUMIF(DAILYLOG!F$27:F$1500,$C305,DAILYLOG!G$27:G$1500),0)</f>
        <v>2</v>
      </c>
      <c r="K305" s="28"/>
      <c r="L305" s="28"/>
      <c r="M305" s="73">
        <f>IFERROR($E305*SUMIF(DAILYLOG!I$27:I$1500,$C305,DAILYLOG!J$27:J$1500),0)</f>
        <v>0</v>
      </c>
      <c r="N305" s="28"/>
      <c r="O305" s="28"/>
      <c r="P305" s="73">
        <f>IFERROR($E305*SUMIF(DAILYLOG!L$27:L$1500,$C305,DAILYLOG!M$27:M$1500),0)</f>
        <v>0</v>
      </c>
      <c r="Q305" s="28"/>
      <c r="R305" s="28"/>
      <c r="S305" s="73">
        <f>IFERROR($E305*SUMIF(DAILYLOG!O$27:O$1500,$C305,DAILYLOG!P$27:P$1500),0)</f>
        <v>0</v>
      </c>
      <c r="T305" s="28"/>
      <c r="U305" s="28"/>
      <c r="V305" s="73">
        <f>IFERROR($E305*SUMIF(DAILYLOG!R$27:R$1500,$C305,DAILYLOG!S$27:S$1500),0)</f>
        <v>1</v>
      </c>
      <c r="W305" s="28"/>
      <c r="X305" s="28"/>
      <c r="Y305" s="73">
        <f>IFERROR($E305*SUMIF(DAILYLOG!U$27:U$1500,$C305,DAILYLOG!V$27:V$1500),0)</f>
        <v>3</v>
      </c>
      <c r="Z305" s="28"/>
      <c r="AA305" s="28"/>
      <c r="AB305" s="73">
        <f>IFERROR($E305*SUMIF(DAILYLOG!X$27:X$1500,$C305,DAILYLOG!Y$27:Y$1500),0)</f>
        <v>2</v>
      </c>
      <c r="AC305" s="28"/>
      <c r="AD305" s="28"/>
      <c r="AE305" s="73">
        <f>IFERROR($E305*SUMIF(DAILYLOG!AA$27:AA$1500,$C305,DAILYLOG!AB$27:AB$1500),0)</f>
        <v>2</v>
      </c>
      <c r="AF305" s="28"/>
      <c r="AG305" s="28"/>
      <c r="AH305" s="73">
        <f>IFERROR($E305*SUMIF(DAILYLOG!AD$27:AD$1500,$C305,DAILYLOG!AE$27:AE$1500),0)</f>
        <v>2</v>
      </c>
      <c r="AI305" s="28"/>
      <c r="AJ305" s="28"/>
      <c r="AK305" s="73">
        <f>IFERROR($E305*SUMIF(DAILYLOG!AG$27:AG$1500,$C305,DAILYLOG!AH$27:AH$1500),0)</f>
        <v>2</v>
      </c>
      <c r="AL305" s="28"/>
      <c r="AM305" s="28"/>
      <c r="AN305" s="73">
        <f>IFERROR($E305*SUMIF(DAILYLOG!AJ$27:AJ$1500,$C305,DAILYLOG!AK$27:AK$1500),0)</f>
        <v>0</v>
      </c>
      <c r="AO305" s="28"/>
      <c r="AP305" s="28"/>
      <c r="AQ305" s="73">
        <f>IFERROR($E305*SUMIF(DAILYLOG!AM$27:AM$1500,$C305,DAILYLOG!AN$27:AN$1500),0)</f>
        <v>1</v>
      </c>
      <c r="AR305" s="28"/>
      <c r="AS305" s="28"/>
      <c r="AT305" s="73">
        <f>IFERROR($E305*SUMIF(DAILYLOG!AP$27:AP$1500,$C305,DAILYLOG!AQ$27:AQ$1500),0)</f>
        <v>0</v>
      </c>
      <c r="AU305" s="28"/>
      <c r="AV305" s="28"/>
      <c r="AW305" s="73">
        <f>IFERROR($E305*SUMIF(DAILYLOG!AS$27:AS$1500,$C305,DAILYLOG!AT$27:AT$1500),0)</f>
        <v>0</v>
      </c>
      <c r="AX305" s="28"/>
      <c r="AY305" s="28"/>
      <c r="AZ305" s="73">
        <f>IFERROR($E305*SUMIF(DAILYLOG!AV$27:AV$1500,$C305,DAILYLOG!AW$27:AW$1500),0)</f>
        <v>1</v>
      </c>
      <c r="BA305" s="28"/>
      <c r="BB305" s="28"/>
      <c r="BC305" s="73">
        <f>IFERROR($E305*SUMIF(DAILYLOG!AY$27:AY$1500,$C305,DAILYLOG!AZ$27:AZ$1500),0)</f>
        <v>1</v>
      </c>
      <c r="BD305" s="28"/>
      <c r="BE305" s="28"/>
      <c r="BF305" s="73">
        <f>IFERROR($E305*SUMIF(DAILYLOG!BB$27:BB$1500,$C305,DAILYLOG!BC$27:BC$1500),0)</f>
        <v>1</v>
      </c>
      <c r="BG305" s="28"/>
      <c r="BH305" s="28"/>
      <c r="BI305" s="73">
        <f>IFERROR($E305*SUMIF(DAILYLOG!BE$27:BE$1500,$C305,DAILYLOG!BF$27:BF$1500),0)</f>
        <v>1</v>
      </c>
      <c r="BJ305" s="28"/>
      <c r="BK305" s="28"/>
      <c r="BL305" s="73">
        <f>IFERROR($E305*SUMIF(DAILYLOG!BH$27:BH$1500,$C305,DAILYLOG!BI$27:BI$1500),0)</f>
        <v>1</v>
      </c>
      <c r="BM305" s="28"/>
      <c r="BN305" s="28"/>
      <c r="BO305" s="73">
        <f>IFERROR($E305*SUMIF(DAILYLOG!BK$27:BK$1500,$C305,DAILYLOG!BL$27:BL$1500),0)</f>
        <v>0</v>
      </c>
      <c r="BP305" s="28"/>
      <c r="BQ305" s="28"/>
      <c r="BR305" s="73">
        <f>IFERROR($E305*SUMIF(DAILYLOG!BN$27:BN$1500,$C305,DAILYLOG!BO$27:BO$1500),0)</f>
        <v>0</v>
      </c>
      <c r="BS305" s="28"/>
      <c r="BT305" s="28"/>
      <c r="BU305" s="73">
        <f>IFERROR($E305*SUMIF(DAILYLOG!BQ$27:BQ$1500,$C305,DAILYLOG!BR$27:BR$1500),0)</f>
        <v>1</v>
      </c>
      <c r="BV305" s="28"/>
      <c r="BW305" s="28"/>
      <c r="BX305" s="73">
        <f>IFERROR($E305*SUMIF(DAILYLOG!BT$27:BT$1500,$C305,DAILYLOG!BU$27:BU$1500),0)</f>
        <v>1</v>
      </c>
      <c r="BY305" s="28"/>
      <c r="BZ305" s="28"/>
      <c r="CA305" s="73">
        <f>IFERROR($E305*SUMIF(DAILYLOG!BW$27:BW$1500,$C305,DAILYLOG!BX$27:BX$1500),0)</f>
        <v>0</v>
      </c>
      <c r="CB305" s="28"/>
      <c r="CC305" s="28"/>
      <c r="CD305" s="73">
        <f>IFERROR($E305*SUMIF(DAILYLOG!BZ$27:BZ$1500,$C305,DAILYLOG!CA$27:CA$1500),0)</f>
        <v>0</v>
      </c>
      <c r="CE305" s="28"/>
      <c r="CF305" s="28"/>
      <c r="CG305" s="73">
        <f>IFERROR($E305*SUMIF(DAILYLOG!CC$27:CC$1500,$C305,DAILYLOG!CD$27:CD$1500),0)</f>
        <v>0</v>
      </c>
      <c r="CH305" s="28"/>
      <c r="CI305" s="28"/>
      <c r="CJ305" s="73">
        <f>IFERROR($E305*SUMIF(DAILYLOG!CF$27:CF$1500,$C305,DAILYLOG!CG$27:CG$1500),0)</f>
        <v>0</v>
      </c>
      <c r="CK305" s="28"/>
      <c r="CL305" s="28"/>
      <c r="CM305" s="73">
        <f>IFERROR($E305*SUMIF(DAILYLOG!CI$27:CI$1500,$C305,DAILYLOG!CJ$27:CJ$1500),0)</f>
        <v>0</v>
      </c>
      <c r="CN305" s="28"/>
      <c r="CO305" s="28"/>
      <c r="CP305" s="73">
        <f>IFERROR($E305*SUMIF(DAILYLOG!CL$27:CL$1500,$C305,DAILYLOG!CM$27:CM$1500),0)</f>
        <v>0</v>
      </c>
      <c r="CQ305" s="44"/>
      <c r="CR305" s="44"/>
      <c r="CS305" s="73">
        <f>IFERROR($E305*SUMIF(DAILYLOG!CO$27:CO$1500,$C305,DAILYLOG!CP$27:CP$1500),0)</f>
        <v>0</v>
      </c>
      <c r="CT305" s="14"/>
    </row>
    <row r="306" spans="2:98" ht="13.5" hidden="1" customHeight="1" outlineLevel="2">
      <c r="B306" s="13"/>
      <c r="C306" s="27" t="s">
        <v>74</v>
      </c>
      <c r="D306" s="28" t="s">
        <v>61</v>
      </c>
      <c r="E306" s="65">
        <v>1</v>
      </c>
      <c r="F306" s="46">
        <f t="shared" si="31"/>
        <v>0</v>
      </c>
      <c r="G306" s="73">
        <f>IFERROR($E306*SUMIF(DAILYLOG!C$27:C$1500,$C306,DAILYLOG!D$27:D$1500),0)</f>
        <v>0</v>
      </c>
      <c r="H306" s="28"/>
      <c r="I306" s="28"/>
      <c r="J306" s="73">
        <f>IFERROR($E306*SUMIF(DAILYLOG!F$27:F$1500,$C306,DAILYLOG!G$27:G$1500),0)</f>
        <v>0</v>
      </c>
      <c r="K306" s="28"/>
      <c r="L306" s="28"/>
      <c r="M306" s="73">
        <f>IFERROR($E306*SUMIF(DAILYLOG!I$27:I$1500,$C306,DAILYLOG!J$27:J$1500),0)</f>
        <v>0</v>
      </c>
      <c r="N306" s="28"/>
      <c r="O306" s="28"/>
      <c r="P306" s="73">
        <f>IFERROR($E306*SUMIF(DAILYLOG!L$27:L$1500,$C306,DAILYLOG!M$27:M$1500),0)</f>
        <v>0</v>
      </c>
      <c r="Q306" s="28"/>
      <c r="R306" s="28"/>
      <c r="S306" s="73">
        <f>IFERROR($E306*SUMIF(DAILYLOG!O$27:O$1500,$C306,DAILYLOG!P$27:P$1500),0)</f>
        <v>0</v>
      </c>
      <c r="T306" s="28"/>
      <c r="U306" s="28"/>
      <c r="V306" s="73">
        <f>IFERROR($E306*SUMIF(DAILYLOG!R$27:R$1500,$C306,DAILYLOG!S$27:S$1500),0)</f>
        <v>0</v>
      </c>
      <c r="W306" s="28"/>
      <c r="X306" s="28"/>
      <c r="Y306" s="73">
        <f>IFERROR($E306*SUMIF(DAILYLOG!U$27:U$1500,$C306,DAILYLOG!V$27:V$1500),0)</f>
        <v>0</v>
      </c>
      <c r="Z306" s="28"/>
      <c r="AA306" s="28"/>
      <c r="AB306" s="73">
        <f>IFERROR($E306*SUMIF(DAILYLOG!X$27:X$1500,$C306,DAILYLOG!Y$27:Y$1500),0)</f>
        <v>0</v>
      </c>
      <c r="AC306" s="28"/>
      <c r="AD306" s="28"/>
      <c r="AE306" s="73">
        <f>IFERROR($E306*SUMIF(DAILYLOG!AA$27:AA$1500,$C306,DAILYLOG!AB$27:AB$1500),0)</f>
        <v>0</v>
      </c>
      <c r="AF306" s="28"/>
      <c r="AG306" s="28"/>
      <c r="AH306" s="73">
        <f>IFERROR($E306*SUMIF(DAILYLOG!AD$27:AD$1500,$C306,DAILYLOG!AE$27:AE$1500),0)</f>
        <v>0</v>
      </c>
      <c r="AI306" s="28"/>
      <c r="AJ306" s="28"/>
      <c r="AK306" s="73">
        <f>IFERROR($E306*SUMIF(DAILYLOG!AG$27:AG$1500,$C306,DAILYLOG!AH$27:AH$1500),0)</f>
        <v>0</v>
      </c>
      <c r="AL306" s="28"/>
      <c r="AM306" s="28"/>
      <c r="AN306" s="73">
        <f>IFERROR($E306*SUMIF(DAILYLOG!AJ$27:AJ$1500,$C306,DAILYLOG!AK$27:AK$1500),0)</f>
        <v>0</v>
      </c>
      <c r="AO306" s="28"/>
      <c r="AP306" s="28"/>
      <c r="AQ306" s="73">
        <f>IFERROR($E306*SUMIF(DAILYLOG!AM$27:AM$1500,$C306,DAILYLOG!AN$27:AN$1500),0)</f>
        <v>0</v>
      </c>
      <c r="AR306" s="28"/>
      <c r="AS306" s="28"/>
      <c r="AT306" s="73">
        <f>IFERROR($E306*SUMIF(DAILYLOG!AP$27:AP$1500,$C306,DAILYLOG!AQ$27:AQ$1500),0)</f>
        <v>0</v>
      </c>
      <c r="AU306" s="28"/>
      <c r="AV306" s="28"/>
      <c r="AW306" s="73">
        <f>IFERROR($E306*SUMIF(DAILYLOG!AS$27:AS$1500,$C306,DAILYLOG!AT$27:AT$1500),0)</f>
        <v>0</v>
      </c>
      <c r="AX306" s="28"/>
      <c r="AY306" s="28"/>
      <c r="AZ306" s="73">
        <f>IFERROR($E306*SUMIF(DAILYLOG!AV$27:AV$1500,$C306,DAILYLOG!AW$27:AW$1500),0)</f>
        <v>0</v>
      </c>
      <c r="BA306" s="28"/>
      <c r="BB306" s="28"/>
      <c r="BC306" s="73">
        <f>IFERROR($E306*SUMIF(DAILYLOG!AY$27:AY$1500,$C306,DAILYLOG!AZ$27:AZ$1500),0)</f>
        <v>0</v>
      </c>
      <c r="BD306" s="28"/>
      <c r="BE306" s="28"/>
      <c r="BF306" s="73">
        <f>IFERROR($E306*SUMIF(DAILYLOG!BB$27:BB$1500,$C306,DAILYLOG!BC$27:BC$1500),0)</f>
        <v>0</v>
      </c>
      <c r="BG306" s="28"/>
      <c r="BH306" s="28"/>
      <c r="BI306" s="73">
        <f>IFERROR($E306*SUMIF(DAILYLOG!BE$27:BE$1500,$C306,DAILYLOG!BF$27:BF$1500),0)</f>
        <v>0</v>
      </c>
      <c r="BJ306" s="28"/>
      <c r="BK306" s="28"/>
      <c r="BL306" s="73">
        <f>IFERROR($E306*SUMIF(DAILYLOG!BH$27:BH$1500,$C306,DAILYLOG!BI$27:BI$1500),0)</f>
        <v>0</v>
      </c>
      <c r="BM306" s="28"/>
      <c r="BN306" s="28"/>
      <c r="BO306" s="73">
        <f>IFERROR($E306*SUMIF(DAILYLOG!BK$27:BK$1500,$C306,DAILYLOG!BL$27:BL$1500),0)</f>
        <v>0</v>
      </c>
      <c r="BP306" s="28"/>
      <c r="BQ306" s="28"/>
      <c r="BR306" s="73">
        <f>IFERROR($E306*SUMIF(DAILYLOG!BN$27:BN$1500,$C306,DAILYLOG!BO$27:BO$1500),0)</f>
        <v>0</v>
      </c>
      <c r="BS306" s="28"/>
      <c r="BT306" s="28"/>
      <c r="BU306" s="73">
        <f>IFERROR($E306*SUMIF(DAILYLOG!BQ$27:BQ$1500,$C306,DAILYLOG!BR$27:BR$1500),0)</f>
        <v>0</v>
      </c>
      <c r="BV306" s="28"/>
      <c r="BW306" s="28"/>
      <c r="BX306" s="73">
        <f>IFERROR($E306*SUMIF(DAILYLOG!BT$27:BT$1500,$C306,DAILYLOG!BU$27:BU$1500),0)</f>
        <v>0</v>
      </c>
      <c r="BY306" s="28"/>
      <c r="BZ306" s="28"/>
      <c r="CA306" s="73">
        <f>IFERROR($E306*SUMIF(DAILYLOG!BW$27:BW$1500,$C306,DAILYLOG!BX$27:BX$1500),0)</f>
        <v>0</v>
      </c>
      <c r="CB306" s="28"/>
      <c r="CC306" s="28"/>
      <c r="CD306" s="73">
        <f>IFERROR($E306*SUMIF(DAILYLOG!BZ$27:BZ$1500,$C306,DAILYLOG!CA$27:CA$1500),0)</f>
        <v>0</v>
      </c>
      <c r="CE306" s="28"/>
      <c r="CF306" s="28"/>
      <c r="CG306" s="73">
        <f>IFERROR($E306*SUMIF(DAILYLOG!CC$27:CC$1500,$C306,DAILYLOG!CD$27:CD$1500),0)</f>
        <v>0</v>
      </c>
      <c r="CH306" s="28"/>
      <c r="CI306" s="28"/>
      <c r="CJ306" s="73">
        <f>IFERROR($E306*SUMIF(DAILYLOG!CF$27:CF$1500,$C306,DAILYLOG!CG$27:CG$1500),0)</f>
        <v>0</v>
      </c>
      <c r="CK306" s="28"/>
      <c r="CL306" s="28"/>
      <c r="CM306" s="73">
        <f>IFERROR($E306*SUMIF(DAILYLOG!CI$27:CI$1500,$C306,DAILYLOG!CJ$27:CJ$1500),0)</f>
        <v>0</v>
      </c>
      <c r="CN306" s="28"/>
      <c r="CO306" s="28"/>
      <c r="CP306" s="73">
        <f>IFERROR($E306*SUMIF(DAILYLOG!CL$27:CL$1500,$C306,DAILYLOG!CM$27:CM$1500),0)</f>
        <v>0</v>
      </c>
      <c r="CQ306" s="44"/>
      <c r="CR306" s="44"/>
      <c r="CS306" s="73">
        <f>IFERROR($E306*SUMIF(DAILYLOG!CO$27:CO$1500,$C306,DAILYLOG!CP$27:CP$1500),0)</f>
        <v>0</v>
      </c>
      <c r="CT306" s="14"/>
    </row>
    <row r="307" spans="2:98" ht="13.5" hidden="1" customHeight="1" outlineLevel="2">
      <c r="B307" s="13"/>
      <c r="C307" s="27" t="s">
        <v>75</v>
      </c>
      <c r="D307" s="28" t="s">
        <v>61</v>
      </c>
      <c r="E307" s="65">
        <v>1</v>
      </c>
      <c r="F307" s="46">
        <f t="shared" si="31"/>
        <v>0</v>
      </c>
      <c r="G307" s="73">
        <f>IFERROR($E307*SUMIF(DAILYLOG!C$27:C$1500,$C307,DAILYLOG!D$27:D$1500),0)</f>
        <v>0</v>
      </c>
      <c r="H307" s="28"/>
      <c r="I307" s="28"/>
      <c r="J307" s="73">
        <f>IFERROR($E307*SUMIF(DAILYLOG!F$27:F$1500,$C307,DAILYLOG!G$27:G$1500),0)</f>
        <v>0</v>
      </c>
      <c r="K307" s="28"/>
      <c r="L307" s="28"/>
      <c r="M307" s="73">
        <f>IFERROR($E307*SUMIF(DAILYLOG!I$27:I$1500,$C307,DAILYLOG!J$27:J$1500),0)</f>
        <v>0</v>
      </c>
      <c r="N307" s="28"/>
      <c r="O307" s="28"/>
      <c r="P307" s="73">
        <f>IFERROR($E307*SUMIF(DAILYLOG!L$27:L$1500,$C307,DAILYLOG!M$27:M$1500),0)</f>
        <v>0</v>
      </c>
      <c r="Q307" s="28"/>
      <c r="R307" s="28"/>
      <c r="S307" s="73">
        <f>IFERROR($E307*SUMIF(DAILYLOG!O$27:O$1500,$C307,DAILYLOG!P$27:P$1500),0)</f>
        <v>0</v>
      </c>
      <c r="T307" s="28"/>
      <c r="U307" s="28"/>
      <c r="V307" s="73">
        <f>IFERROR($E307*SUMIF(DAILYLOG!R$27:R$1500,$C307,DAILYLOG!S$27:S$1500),0)</f>
        <v>0</v>
      </c>
      <c r="W307" s="28"/>
      <c r="X307" s="28"/>
      <c r="Y307" s="73">
        <f>IFERROR($E307*SUMIF(DAILYLOG!U$27:U$1500,$C307,DAILYLOG!V$27:V$1500),0)</f>
        <v>0</v>
      </c>
      <c r="Z307" s="28"/>
      <c r="AA307" s="28"/>
      <c r="AB307" s="73">
        <f>IFERROR($E307*SUMIF(DAILYLOG!X$27:X$1500,$C307,DAILYLOG!Y$27:Y$1500),0)</f>
        <v>0</v>
      </c>
      <c r="AC307" s="28"/>
      <c r="AD307" s="28"/>
      <c r="AE307" s="73">
        <f>IFERROR($E307*SUMIF(DAILYLOG!AA$27:AA$1500,$C307,DAILYLOG!AB$27:AB$1500),0)</f>
        <v>0</v>
      </c>
      <c r="AF307" s="28"/>
      <c r="AG307" s="28"/>
      <c r="AH307" s="73">
        <f>IFERROR($E307*SUMIF(DAILYLOG!AD$27:AD$1500,$C307,DAILYLOG!AE$27:AE$1500),0)</f>
        <v>0</v>
      </c>
      <c r="AI307" s="28"/>
      <c r="AJ307" s="28"/>
      <c r="AK307" s="73">
        <f>IFERROR($E307*SUMIF(DAILYLOG!AG$27:AG$1500,$C307,DAILYLOG!AH$27:AH$1500),0)</f>
        <v>0</v>
      </c>
      <c r="AL307" s="28"/>
      <c r="AM307" s="28"/>
      <c r="AN307" s="73">
        <f>IFERROR($E307*SUMIF(DAILYLOG!AJ$27:AJ$1500,$C307,DAILYLOG!AK$27:AK$1500),0)</f>
        <v>0</v>
      </c>
      <c r="AO307" s="28"/>
      <c r="AP307" s="28"/>
      <c r="AQ307" s="73">
        <f>IFERROR($E307*SUMIF(DAILYLOG!AM$27:AM$1500,$C307,DAILYLOG!AN$27:AN$1500),0)</f>
        <v>0</v>
      </c>
      <c r="AR307" s="28"/>
      <c r="AS307" s="28"/>
      <c r="AT307" s="73">
        <f>IFERROR($E307*SUMIF(DAILYLOG!AP$27:AP$1500,$C307,DAILYLOG!AQ$27:AQ$1500),0)</f>
        <v>0</v>
      </c>
      <c r="AU307" s="28"/>
      <c r="AV307" s="28"/>
      <c r="AW307" s="73">
        <f>IFERROR($E307*SUMIF(DAILYLOG!AS$27:AS$1500,$C307,DAILYLOG!AT$27:AT$1500),0)</f>
        <v>0</v>
      </c>
      <c r="AX307" s="28"/>
      <c r="AY307" s="28"/>
      <c r="AZ307" s="73">
        <f>IFERROR($E307*SUMIF(DAILYLOG!AV$27:AV$1500,$C307,DAILYLOG!AW$27:AW$1500),0)</f>
        <v>0</v>
      </c>
      <c r="BA307" s="28"/>
      <c r="BB307" s="28"/>
      <c r="BC307" s="73">
        <f>IFERROR($E307*SUMIF(DAILYLOG!AY$27:AY$1500,$C307,DAILYLOG!AZ$27:AZ$1500),0)</f>
        <v>0</v>
      </c>
      <c r="BD307" s="28"/>
      <c r="BE307" s="28"/>
      <c r="BF307" s="73">
        <f>IFERROR($E307*SUMIF(DAILYLOG!BB$27:BB$1500,$C307,DAILYLOG!BC$27:BC$1500),0)</f>
        <v>0</v>
      </c>
      <c r="BG307" s="28"/>
      <c r="BH307" s="28"/>
      <c r="BI307" s="73">
        <f>IFERROR($E307*SUMIF(DAILYLOG!BE$27:BE$1500,$C307,DAILYLOG!BF$27:BF$1500),0)</f>
        <v>0</v>
      </c>
      <c r="BJ307" s="28"/>
      <c r="BK307" s="28"/>
      <c r="BL307" s="73">
        <f>IFERROR($E307*SUMIF(DAILYLOG!BH$27:BH$1500,$C307,DAILYLOG!BI$27:BI$1500),0)</f>
        <v>0</v>
      </c>
      <c r="BM307" s="28"/>
      <c r="BN307" s="28"/>
      <c r="BO307" s="73">
        <f>IFERROR($E307*SUMIF(DAILYLOG!BK$27:BK$1500,$C307,DAILYLOG!BL$27:BL$1500),0)</f>
        <v>0</v>
      </c>
      <c r="BP307" s="28"/>
      <c r="BQ307" s="28"/>
      <c r="BR307" s="73">
        <f>IFERROR($E307*SUMIF(DAILYLOG!BN$27:BN$1500,$C307,DAILYLOG!BO$27:BO$1500),0)</f>
        <v>0</v>
      </c>
      <c r="BS307" s="28"/>
      <c r="BT307" s="28"/>
      <c r="BU307" s="73">
        <f>IFERROR($E307*SUMIF(DAILYLOG!BQ$27:BQ$1500,$C307,DAILYLOG!BR$27:BR$1500),0)</f>
        <v>0</v>
      </c>
      <c r="BV307" s="28"/>
      <c r="BW307" s="28"/>
      <c r="BX307" s="73">
        <f>IFERROR($E307*SUMIF(DAILYLOG!BT$27:BT$1500,$C307,DAILYLOG!BU$27:BU$1500),0)</f>
        <v>0</v>
      </c>
      <c r="BY307" s="28"/>
      <c r="BZ307" s="28"/>
      <c r="CA307" s="73">
        <f>IFERROR($E307*SUMIF(DAILYLOG!BW$27:BW$1500,$C307,DAILYLOG!BX$27:BX$1500),0)</f>
        <v>0</v>
      </c>
      <c r="CB307" s="28"/>
      <c r="CC307" s="28"/>
      <c r="CD307" s="73">
        <f>IFERROR($E307*SUMIF(DAILYLOG!BZ$27:BZ$1500,$C307,DAILYLOG!CA$27:CA$1500),0)</f>
        <v>0</v>
      </c>
      <c r="CE307" s="28"/>
      <c r="CF307" s="28"/>
      <c r="CG307" s="73">
        <f>IFERROR($E307*SUMIF(DAILYLOG!CC$27:CC$1500,$C307,DAILYLOG!CD$27:CD$1500),0)</f>
        <v>0</v>
      </c>
      <c r="CH307" s="28"/>
      <c r="CI307" s="28"/>
      <c r="CJ307" s="73">
        <f>IFERROR($E307*SUMIF(DAILYLOG!CF$27:CF$1500,$C307,DAILYLOG!CG$27:CG$1500),0)</f>
        <v>0</v>
      </c>
      <c r="CK307" s="28"/>
      <c r="CL307" s="28"/>
      <c r="CM307" s="73">
        <f>IFERROR($E307*SUMIF(DAILYLOG!CI$27:CI$1500,$C307,DAILYLOG!CJ$27:CJ$1500),0)</f>
        <v>0</v>
      </c>
      <c r="CN307" s="28"/>
      <c r="CO307" s="28"/>
      <c r="CP307" s="73">
        <f>IFERROR($E307*SUMIF(DAILYLOG!CL$27:CL$1500,$C307,DAILYLOG!CM$27:CM$1500),0)</f>
        <v>0</v>
      </c>
      <c r="CQ307" s="44"/>
      <c r="CR307" s="44"/>
      <c r="CS307" s="73">
        <f>IFERROR($E307*SUMIF(DAILYLOG!CO$27:CO$1500,$C307,DAILYLOG!CP$27:CP$1500),0)</f>
        <v>0</v>
      </c>
      <c r="CT307" s="14"/>
    </row>
    <row r="308" spans="2:98" ht="13.5" hidden="1" customHeight="1" outlineLevel="2">
      <c r="B308" s="13"/>
      <c r="C308" s="27" t="s">
        <v>76</v>
      </c>
      <c r="D308" s="28" t="s">
        <v>61</v>
      </c>
      <c r="E308" s="65">
        <v>1</v>
      </c>
      <c r="F308" s="46">
        <f t="shared" si="31"/>
        <v>0</v>
      </c>
      <c r="G308" s="73">
        <f>IFERROR($E308*SUMIF(DAILYLOG!C$27:C$1500,$C308,DAILYLOG!D$27:D$1500),0)</f>
        <v>0</v>
      </c>
      <c r="H308" s="28"/>
      <c r="I308" s="28"/>
      <c r="J308" s="73">
        <f>IFERROR($E308*SUMIF(DAILYLOG!F$27:F$1500,$C308,DAILYLOG!G$27:G$1500),0)</f>
        <v>0</v>
      </c>
      <c r="K308" s="28"/>
      <c r="L308" s="28"/>
      <c r="M308" s="73">
        <f>IFERROR($E308*SUMIF(DAILYLOG!I$27:I$1500,$C308,DAILYLOG!J$27:J$1500),0)</f>
        <v>0</v>
      </c>
      <c r="N308" s="28"/>
      <c r="O308" s="28"/>
      <c r="P308" s="73">
        <f>IFERROR($E308*SUMIF(DAILYLOG!L$27:L$1500,$C308,DAILYLOG!M$27:M$1500),0)</f>
        <v>0</v>
      </c>
      <c r="Q308" s="28"/>
      <c r="R308" s="28"/>
      <c r="S308" s="73">
        <f>IFERROR($E308*SUMIF(DAILYLOG!O$27:O$1500,$C308,DAILYLOG!P$27:P$1500),0)</f>
        <v>0</v>
      </c>
      <c r="T308" s="28"/>
      <c r="U308" s="28"/>
      <c r="V308" s="73">
        <f>IFERROR($E308*SUMIF(DAILYLOG!R$27:R$1500,$C308,DAILYLOG!S$27:S$1500),0)</f>
        <v>0</v>
      </c>
      <c r="W308" s="28"/>
      <c r="X308" s="28"/>
      <c r="Y308" s="73">
        <f>IFERROR($E308*SUMIF(DAILYLOG!U$27:U$1500,$C308,DAILYLOG!V$27:V$1500),0)</f>
        <v>0</v>
      </c>
      <c r="Z308" s="28"/>
      <c r="AA308" s="28"/>
      <c r="AB308" s="73">
        <f>IFERROR($E308*SUMIF(DAILYLOG!X$27:X$1500,$C308,DAILYLOG!Y$27:Y$1500),0)</f>
        <v>0</v>
      </c>
      <c r="AC308" s="28"/>
      <c r="AD308" s="28"/>
      <c r="AE308" s="73">
        <f>IFERROR($E308*SUMIF(DAILYLOG!AA$27:AA$1500,$C308,DAILYLOG!AB$27:AB$1500),0)</f>
        <v>0</v>
      </c>
      <c r="AF308" s="28"/>
      <c r="AG308" s="28"/>
      <c r="AH308" s="73">
        <f>IFERROR($E308*SUMIF(DAILYLOG!AD$27:AD$1500,$C308,DAILYLOG!AE$27:AE$1500),0)</f>
        <v>0</v>
      </c>
      <c r="AI308" s="28"/>
      <c r="AJ308" s="28"/>
      <c r="AK308" s="73">
        <f>IFERROR($E308*SUMIF(DAILYLOG!AG$27:AG$1500,$C308,DAILYLOG!AH$27:AH$1500),0)</f>
        <v>0</v>
      </c>
      <c r="AL308" s="28"/>
      <c r="AM308" s="28"/>
      <c r="AN308" s="73">
        <f>IFERROR($E308*SUMIF(DAILYLOG!AJ$27:AJ$1500,$C308,DAILYLOG!AK$27:AK$1500),0)</f>
        <v>0</v>
      </c>
      <c r="AO308" s="28"/>
      <c r="AP308" s="28"/>
      <c r="AQ308" s="73">
        <f>IFERROR($E308*SUMIF(DAILYLOG!AM$27:AM$1500,$C308,DAILYLOG!AN$27:AN$1500),0)</f>
        <v>0</v>
      </c>
      <c r="AR308" s="28"/>
      <c r="AS308" s="28"/>
      <c r="AT308" s="73">
        <f>IFERROR($E308*SUMIF(DAILYLOG!AP$27:AP$1500,$C308,DAILYLOG!AQ$27:AQ$1500),0)</f>
        <v>0</v>
      </c>
      <c r="AU308" s="28"/>
      <c r="AV308" s="28"/>
      <c r="AW308" s="73">
        <f>IFERROR($E308*SUMIF(DAILYLOG!AS$27:AS$1500,$C308,DAILYLOG!AT$27:AT$1500),0)</f>
        <v>0</v>
      </c>
      <c r="AX308" s="28"/>
      <c r="AY308" s="28"/>
      <c r="AZ308" s="73">
        <f>IFERROR($E308*SUMIF(DAILYLOG!AV$27:AV$1500,$C308,DAILYLOG!AW$27:AW$1500),0)</f>
        <v>0</v>
      </c>
      <c r="BA308" s="28"/>
      <c r="BB308" s="28"/>
      <c r="BC308" s="73">
        <f>IFERROR($E308*SUMIF(DAILYLOG!AY$27:AY$1500,$C308,DAILYLOG!AZ$27:AZ$1500),0)</f>
        <v>0</v>
      </c>
      <c r="BD308" s="28"/>
      <c r="BE308" s="28"/>
      <c r="BF308" s="73">
        <f>IFERROR($E308*SUMIF(DAILYLOG!BB$27:BB$1500,$C308,DAILYLOG!BC$27:BC$1500),0)</f>
        <v>0</v>
      </c>
      <c r="BG308" s="28"/>
      <c r="BH308" s="28"/>
      <c r="BI308" s="73">
        <f>IFERROR($E308*SUMIF(DAILYLOG!BE$27:BE$1500,$C308,DAILYLOG!BF$27:BF$1500),0)</f>
        <v>0</v>
      </c>
      <c r="BJ308" s="28"/>
      <c r="BK308" s="28"/>
      <c r="BL308" s="73">
        <f>IFERROR($E308*SUMIF(DAILYLOG!BH$27:BH$1500,$C308,DAILYLOG!BI$27:BI$1500),0)</f>
        <v>0</v>
      </c>
      <c r="BM308" s="28"/>
      <c r="BN308" s="28"/>
      <c r="BO308" s="73">
        <f>IFERROR($E308*SUMIF(DAILYLOG!BK$27:BK$1500,$C308,DAILYLOG!BL$27:BL$1500),0)</f>
        <v>0</v>
      </c>
      <c r="BP308" s="28"/>
      <c r="BQ308" s="28"/>
      <c r="BR308" s="73">
        <f>IFERROR($E308*SUMIF(DAILYLOG!BN$27:BN$1500,$C308,DAILYLOG!BO$27:BO$1500),0)</f>
        <v>0</v>
      </c>
      <c r="BS308" s="28"/>
      <c r="BT308" s="28"/>
      <c r="BU308" s="73">
        <f>IFERROR($E308*SUMIF(DAILYLOG!BQ$27:BQ$1500,$C308,DAILYLOG!BR$27:BR$1500),0)</f>
        <v>0</v>
      </c>
      <c r="BV308" s="28"/>
      <c r="BW308" s="28"/>
      <c r="BX308" s="73">
        <f>IFERROR($E308*SUMIF(DAILYLOG!BT$27:BT$1500,$C308,DAILYLOG!BU$27:BU$1500),0)</f>
        <v>0</v>
      </c>
      <c r="BY308" s="28"/>
      <c r="BZ308" s="28"/>
      <c r="CA308" s="73">
        <f>IFERROR($E308*SUMIF(DAILYLOG!BW$27:BW$1500,$C308,DAILYLOG!BX$27:BX$1500),0)</f>
        <v>0</v>
      </c>
      <c r="CB308" s="28"/>
      <c r="CC308" s="28"/>
      <c r="CD308" s="73">
        <f>IFERROR($E308*SUMIF(DAILYLOG!BZ$27:BZ$1500,$C308,DAILYLOG!CA$27:CA$1500),0)</f>
        <v>0</v>
      </c>
      <c r="CE308" s="28"/>
      <c r="CF308" s="28"/>
      <c r="CG308" s="73">
        <f>IFERROR($E308*SUMIF(DAILYLOG!CC$27:CC$1500,$C308,DAILYLOG!CD$27:CD$1500),0)</f>
        <v>0</v>
      </c>
      <c r="CH308" s="28"/>
      <c r="CI308" s="28"/>
      <c r="CJ308" s="73">
        <f>IFERROR($E308*SUMIF(DAILYLOG!CF$27:CF$1500,$C308,DAILYLOG!CG$27:CG$1500),0)</f>
        <v>0</v>
      </c>
      <c r="CK308" s="28"/>
      <c r="CL308" s="28"/>
      <c r="CM308" s="73">
        <f>IFERROR($E308*SUMIF(DAILYLOG!CI$27:CI$1500,$C308,DAILYLOG!CJ$27:CJ$1500),0)</f>
        <v>0</v>
      </c>
      <c r="CN308" s="28"/>
      <c r="CO308" s="28"/>
      <c r="CP308" s="73">
        <f>IFERROR($E308*SUMIF(DAILYLOG!CL$27:CL$1500,$C308,DAILYLOG!CM$27:CM$1500),0)</f>
        <v>0</v>
      </c>
      <c r="CQ308" s="44"/>
      <c r="CR308" s="44"/>
      <c r="CS308" s="73">
        <f>IFERROR($E308*SUMIF(DAILYLOG!CO$27:CO$1500,$C308,DAILYLOG!CP$27:CP$1500),0)</f>
        <v>0</v>
      </c>
      <c r="CT308" s="14"/>
    </row>
    <row r="309" spans="2:98" ht="13.5" customHeight="1" outlineLevel="1" collapsed="1">
      <c r="B309" s="13"/>
      <c r="C309" s="47" t="s">
        <v>150</v>
      </c>
      <c r="D309" s="48" t="s">
        <v>61</v>
      </c>
      <c r="E309" s="64"/>
      <c r="F309" s="49">
        <f>IFERROR(SUM(G309:CS309),0)</f>
        <v>259</v>
      </c>
      <c r="G309" s="72">
        <f>IFERROR(SUBTOTAL(9,G310:G316),0)</f>
        <v>21</v>
      </c>
      <c r="H309" s="48"/>
      <c r="I309" s="48"/>
      <c r="J309" s="72">
        <f>IFERROR(SUBTOTAL(9,J310:J316),0)</f>
        <v>9</v>
      </c>
      <c r="K309" s="48"/>
      <c r="L309" s="48"/>
      <c r="M309" s="72">
        <f>IFERROR(SUBTOTAL(9,M310:M316),0)</f>
        <v>11</v>
      </c>
      <c r="N309" s="48"/>
      <c r="O309" s="48"/>
      <c r="P309" s="72">
        <f>IFERROR(SUBTOTAL(9,P310:P316),0)</f>
        <v>1</v>
      </c>
      <c r="Q309" s="48"/>
      <c r="R309" s="48"/>
      <c r="S309" s="72">
        <f>IFERROR(SUBTOTAL(9,S310:S316),0)</f>
        <v>5</v>
      </c>
      <c r="T309" s="48"/>
      <c r="U309" s="48"/>
      <c r="V309" s="72">
        <f>IFERROR(SUBTOTAL(9,V310:V316),0)</f>
        <v>9</v>
      </c>
      <c r="W309" s="48"/>
      <c r="X309" s="48"/>
      <c r="Y309" s="72">
        <f>IFERROR(SUBTOTAL(9,Y310:Y316),0)</f>
        <v>13</v>
      </c>
      <c r="Z309" s="48"/>
      <c r="AA309" s="48"/>
      <c r="AB309" s="72">
        <f>IFERROR(SUBTOTAL(9,AB310:AB316),0)</f>
        <v>8</v>
      </c>
      <c r="AC309" s="48"/>
      <c r="AD309" s="48"/>
      <c r="AE309" s="72">
        <f>IFERROR(SUBTOTAL(9,AE310:AE316),0)</f>
        <v>16</v>
      </c>
      <c r="AF309" s="48"/>
      <c r="AG309" s="48"/>
      <c r="AH309" s="72">
        <f>IFERROR(SUBTOTAL(9,AH310:AH316),0)</f>
        <v>19</v>
      </c>
      <c r="AI309" s="48"/>
      <c r="AJ309" s="48"/>
      <c r="AK309" s="72">
        <f>IFERROR(SUBTOTAL(9,AK310:AK316),0)</f>
        <v>15</v>
      </c>
      <c r="AL309" s="48"/>
      <c r="AM309" s="48"/>
      <c r="AN309" s="72">
        <f>IFERROR(SUBTOTAL(9,AN310:AN316),0)</f>
        <v>12</v>
      </c>
      <c r="AO309" s="48"/>
      <c r="AP309" s="48"/>
      <c r="AQ309" s="72">
        <f>IFERROR(SUBTOTAL(9,AQ310:AQ316),0)</f>
        <v>12</v>
      </c>
      <c r="AR309" s="48"/>
      <c r="AS309" s="48"/>
      <c r="AT309" s="72">
        <f>IFERROR(SUBTOTAL(9,AT310:AT316),0)</f>
        <v>3</v>
      </c>
      <c r="AU309" s="48"/>
      <c r="AV309" s="48"/>
      <c r="AW309" s="72">
        <f>IFERROR(SUBTOTAL(9,AW310:AW316),0)</f>
        <v>7</v>
      </c>
      <c r="AX309" s="48"/>
      <c r="AY309" s="48"/>
      <c r="AZ309" s="72">
        <f>IFERROR(SUBTOTAL(9,AZ310:AZ316),0)</f>
        <v>5</v>
      </c>
      <c r="BA309" s="48"/>
      <c r="BB309" s="48"/>
      <c r="BC309" s="72">
        <f>IFERROR(SUBTOTAL(9,BC310:BC316),0)</f>
        <v>22</v>
      </c>
      <c r="BD309" s="48"/>
      <c r="BE309" s="48"/>
      <c r="BF309" s="72">
        <f>IFERROR(SUBTOTAL(9,BF310:BF316),0)</f>
        <v>4</v>
      </c>
      <c r="BG309" s="48"/>
      <c r="BH309" s="48"/>
      <c r="BI309" s="72">
        <f>IFERROR(SUBTOTAL(9,BI310:BI316),0)</f>
        <v>3</v>
      </c>
      <c r="BJ309" s="48"/>
      <c r="BK309" s="48"/>
      <c r="BL309" s="72">
        <f>IFERROR(SUBTOTAL(9,BL310:BL316),0)</f>
        <v>8</v>
      </c>
      <c r="BM309" s="48"/>
      <c r="BN309" s="48"/>
      <c r="BO309" s="72">
        <f>IFERROR(SUBTOTAL(9,BO310:BO316),0)</f>
        <v>6</v>
      </c>
      <c r="BP309" s="48"/>
      <c r="BQ309" s="48"/>
      <c r="BR309" s="72">
        <f>IFERROR(SUBTOTAL(9,BR310:BR316),0)</f>
        <v>9</v>
      </c>
      <c r="BS309" s="48"/>
      <c r="BT309" s="48"/>
      <c r="BU309" s="72">
        <f>IFERROR(SUBTOTAL(9,BU310:BU316),0)</f>
        <v>7</v>
      </c>
      <c r="BV309" s="48"/>
      <c r="BW309" s="48"/>
      <c r="BX309" s="72">
        <f>IFERROR(SUBTOTAL(9,BX310:BX316),0)</f>
        <v>22</v>
      </c>
      <c r="BY309" s="48"/>
      <c r="BZ309" s="48"/>
      <c r="CA309" s="72">
        <f>IFERROR(SUBTOTAL(9,CA310:CA316),0)</f>
        <v>12</v>
      </c>
      <c r="CB309" s="48"/>
      <c r="CC309" s="48"/>
      <c r="CD309" s="72">
        <f>IFERROR(SUBTOTAL(9,CD310:CD316),0)</f>
        <v>0</v>
      </c>
      <c r="CE309" s="48"/>
      <c r="CF309" s="48"/>
      <c r="CG309" s="72">
        <f>IFERROR(SUBTOTAL(9,CG310:CG316),0)</f>
        <v>0</v>
      </c>
      <c r="CH309" s="48"/>
      <c r="CI309" s="48"/>
      <c r="CJ309" s="72">
        <f>IFERROR(SUBTOTAL(9,CJ310:CJ316),0)</f>
        <v>0</v>
      </c>
      <c r="CK309" s="48"/>
      <c r="CL309" s="48"/>
      <c r="CM309" s="72">
        <f>IFERROR(SUBTOTAL(9,CM310:CM316),0)</f>
        <v>0</v>
      </c>
      <c r="CN309" s="48"/>
      <c r="CO309" s="48"/>
      <c r="CP309" s="72">
        <f>IFERROR(SUBTOTAL(9,CP310:CP316),0)</f>
        <v>0</v>
      </c>
      <c r="CQ309" s="50"/>
      <c r="CR309" s="50"/>
      <c r="CS309" s="72">
        <f>IFERROR(SUBTOTAL(9,CS310:CS316),0)</f>
        <v>0</v>
      </c>
      <c r="CT309" s="14"/>
    </row>
    <row r="310" spans="2:98" ht="13.5" hidden="1" customHeight="1" outlineLevel="2">
      <c r="B310" s="13"/>
      <c r="C310" s="27" t="s">
        <v>77</v>
      </c>
      <c r="D310" s="28" t="s">
        <v>61</v>
      </c>
      <c r="E310" s="65">
        <v>1</v>
      </c>
      <c r="F310" s="46">
        <f t="shared" ref="F310:F316" si="32">IFERROR(SUM(G310:CS310),0)</f>
        <v>65</v>
      </c>
      <c r="G310" s="73">
        <f>IFERROR($E310*SUMIF(DAILYLOG!C$27:C$1500,$C310,DAILYLOG!D$27:D$1500),0)</f>
        <v>0</v>
      </c>
      <c r="H310" s="28"/>
      <c r="I310" s="28"/>
      <c r="J310" s="73">
        <f>IFERROR($E310*SUMIF(DAILYLOG!F$27:F$1500,$C310,DAILYLOG!G$27:G$1500),0)</f>
        <v>2</v>
      </c>
      <c r="K310" s="28"/>
      <c r="L310" s="28"/>
      <c r="M310" s="73">
        <f>IFERROR($E310*SUMIF(DAILYLOG!I$27:I$1500,$C310,DAILYLOG!J$27:J$1500),0)</f>
        <v>3</v>
      </c>
      <c r="N310" s="28"/>
      <c r="O310" s="28"/>
      <c r="P310" s="73">
        <f>IFERROR($E310*SUMIF(DAILYLOG!L$27:L$1500,$C310,DAILYLOG!M$27:M$1500),0)</f>
        <v>0</v>
      </c>
      <c r="Q310" s="28"/>
      <c r="R310" s="28"/>
      <c r="S310" s="73">
        <f>IFERROR($E310*SUMIF(DAILYLOG!O$27:O$1500,$C310,DAILYLOG!P$27:P$1500),0)</f>
        <v>0</v>
      </c>
      <c r="T310" s="28"/>
      <c r="U310" s="28"/>
      <c r="V310" s="73">
        <f>IFERROR($E310*SUMIF(DAILYLOG!R$27:R$1500,$C310,DAILYLOG!S$27:S$1500),0)</f>
        <v>1</v>
      </c>
      <c r="W310" s="28"/>
      <c r="X310" s="28"/>
      <c r="Y310" s="73">
        <f>IFERROR($E310*SUMIF(DAILYLOG!U$27:U$1500,$C310,DAILYLOG!V$27:V$1500),0)</f>
        <v>2</v>
      </c>
      <c r="Z310" s="28"/>
      <c r="AA310" s="28"/>
      <c r="AB310" s="73">
        <f>IFERROR($E310*SUMIF(DAILYLOG!X$27:X$1500,$C310,DAILYLOG!Y$27:Y$1500),0)</f>
        <v>2</v>
      </c>
      <c r="AC310" s="28"/>
      <c r="AD310" s="28"/>
      <c r="AE310" s="73">
        <f>IFERROR($E310*SUMIF(DAILYLOG!AA$27:AA$1500,$C310,DAILYLOG!AB$27:AB$1500),0)</f>
        <v>7</v>
      </c>
      <c r="AF310" s="28"/>
      <c r="AG310" s="28"/>
      <c r="AH310" s="73">
        <f>IFERROR($E310*SUMIF(DAILYLOG!AD$27:AD$1500,$C310,DAILYLOG!AE$27:AE$1500),0)</f>
        <v>6</v>
      </c>
      <c r="AI310" s="28"/>
      <c r="AJ310" s="28"/>
      <c r="AK310" s="73">
        <f>IFERROR($E310*SUMIF(DAILYLOG!AG$27:AG$1500,$C310,DAILYLOG!AH$27:AH$1500),0)</f>
        <v>1</v>
      </c>
      <c r="AL310" s="28"/>
      <c r="AM310" s="28"/>
      <c r="AN310" s="73">
        <f>IFERROR($E310*SUMIF(DAILYLOG!AJ$27:AJ$1500,$C310,DAILYLOG!AK$27:AK$1500),0)</f>
        <v>5</v>
      </c>
      <c r="AO310" s="28"/>
      <c r="AP310" s="28"/>
      <c r="AQ310" s="73">
        <f>IFERROR($E310*SUMIF(DAILYLOG!AM$27:AM$1500,$C310,DAILYLOG!AN$27:AN$1500),0)</f>
        <v>4</v>
      </c>
      <c r="AR310" s="28"/>
      <c r="AS310" s="28"/>
      <c r="AT310" s="73">
        <f>IFERROR($E310*SUMIF(DAILYLOG!AP$27:AP$1500,$C310,DAILYLOG!AQ$27:AQ$1500),0)</f>
        <v>1</v>
      </c>
      <c r="AU310" s="28"/>
      <c r="AV310" s="28"/>
      <c r="AW310" s="73">
        <f>IFERROR($E310*SUMIF(DAILYLOG!AS$27:AS$1500,$C310,DAILYLOG!AT$27:AT$1500),0)</f>
        <v>1</v>
      </c>
      <c r="AX310" s="28"/>
      <c r="AY310" s="28"/>
      <c r="AZ310" s="73">
        <f>IFERROR($E310*SUMIF(DAILYLOG!AV$27:AV$1500,$C310,DAILYLOG!AW$27:AW$1500),0)</f>
        <v>2</v>
      </c>
      <c r="BA310" s="28"/>
      <c r="BB310" s="28"/>
      <c r="BC310" s="73">
        <f>IFERROR($E310*SUMIF(DAILYLOG!AY$27:AY$1500,$C310,DAILYLOG!AZ$27:AZ$1500),0)</f>
        <v>5</v>
      </c>
      <c r="BD310" s="28"/>
      <c r="BE310" s="28"/>
      <c r="BF310" s="73">
        <f>IFERROR($E310*SUMIF(DAILYLOG!BB$27:BB$1500,$C310,DAILYLOG!BC$27:BC$1500),0)</f>
        <v>3</v>
      </c>
      <c r="BG310" s="28"/>
      <c r="BH310" s="28"/>
      <c r="BI310" s="73">
        <f>IFERROR($E310*SUMIF(DAILYLOG!BE$27:BE$1500,$C310,DAILYLOG!BF$27:BF$1500),0)</f>
        <v>1</v>
      </c>
      <c r="BJ310" s="28"/>
      <c r="BK310" s="28"/>
      <c r="BL310" s="73">
        <f>IFERROR($E310*SUMIF(DAILYLOG!BH$27:BH$1500,$C310,DAILYLOG!BI$27:BI$1500),0)</f>
        <v>3</v>
      </c>
      <c r="BM310" s="28"/>
      <c r="BN310" s="28"/>
      <c r="BO310" s="73">
        <f>IFERROR($E310*SUMIF(DAILYLOG!BK$27:BK$1500,$C310,DAILYLOG!BL$27:BL$1500),0)</f>
        <v>4</v>
      </c>
      <c r="BP310" s="28"/>
      <c r="BQ310" s="28"/>
      <c r="BR310" s="73">
        <f>IFERROR($E310*SUMIF(DAILYLOG!BN$27:BN$1500,$C310,DAILYLOG!BO$27:BO$1500),0)</f>
        <v>2</v>
      </c>
      <c r="BS310" s="28"/>
      <c r="BT310" s="28"/>
      <c r="BU310" s="73">
        <f>IFERROR($E310*SUMIF(DAILYLOG!BQ$27:BQ$1500,$C310,DAILYLOG!BR$27:BR$1500),0)</f>
        <v>2</v>
      </c>
      <c r="BV310" s="28"/>
      <c r="BW310" s="28"/>
      <c r="BX310" s="73">
        <f>IFERROR($E310*SUMIF(DAILYLOG!BT$27:BT$1500,$C310,DAILYLOG!BU$27:BU$1500),0)</f>
        <v>5</v>
      </c>
      <c r="BY310" s="28"/>
      <c r="BZ310" s="28"/>
      <c r="CA310" s="73">
        <f>IFERROR($E310*SUMIF(DAILYLOG!BW$27:BW$1500,$C310,DAILYLOG!BX$27:BX$1500),0)</f>
        <v>3</v>
      </c>
      <c r="CB310" s="28"/>
      <c r="CC310" s="28"/>
      <c r="CD310" s="73">
        <f>IFERROR($E310*SUMIF(DAILYLOG!BZ$27:BZ$1500,$C310,DAILYLOG!CA$27:CA$1500),0)</f>
        <v>0</v>
      </c>
      <c r="CE310" s="28"/>
      <c r="CF310" s="28"/>
      <c r="CG310" s="73">
        <f>IFERROR($E310*SUMIF(DAILYLOG!CC$27:CC$1500,$C310,DAILYLOG!CD$27:CD$1500),0)</f>
        <v>0</v>
      </c>
      <c r="CH310" s="28"/>
      <c r="CI310" s="28"/>
      <c r="CJ310" s="73">
        <f>IFERROR($E310*SUMIF(DAILYLOG!CF$27:CF$1500,$C310,DAILYLOG!CG$27:CG$1500),0)</f>
        <v>0</v>
      </c>
      <c r="CK310" s="28"/>
      <c r="CL310" s="28"/>
      <c r="CM310" s="73">
        <f>IFERROR($E310*SUMIF(DAILYLOG!CI$27:CI$1500,$C310,DAILYLOG!CJ$27:CJ$1500),0)</f>
        <v>0</v>
      </c>
      <c r="CN310" s="28"/>
      <c r="CO310" s="28"/>
      <c r="CP310" s="73">
        <f>IFERROR($E310*SUMIF(DAILYLOG!CL$27:CL$1500,$C310,DAILYLOG!CM$27:CM$1500),0)</f>
        <v>0</v>
      </c>
      <c r="CQ310" s="44"/>
      <c r="CR310" s="44"/>
      <c r="CS310" s="73">
        <f>IFERROR($E310*SUMIF(DAILYLOG!CO$27:CO$1500,$C310,DAILYLOG!CP$27:CP$1500),0)</f>
        <v>0</v>
      </c>
      <c r="CT310" s="14"/>
    </row>
    <row r="311" spans="2:98" ht="13.5" hidden="1" customHeight="1" outlineLevel="2">
      <c r="B311" s="13"/>
      <c r="C311" s="27" t="s">
        <v>78</v>
      </c>
      <c r="D311" s="28" t="s">
        <v>61</v>
      </c>
      <c r="E311" s="65">
        <v>1</v>
      </c>
      <c r="F311" s="46">
        <f t="shared" si="32"/>
        <v>18</v>
      </c>
      <c r="G311" s="73">
        <f>IFERROR($E311*SUMIF(DAILYLOG!C$27:C$1500,$C311,DAILYLOG!D$27:D$1500),0)</f>
        <v>2</v>
      </c>
      <c r="H311" s="28"/>
      <c r="I311" s="28"/>
      <c r="J311" s="73">
        <f>IFERROR($E311*SUMIF(DAILYLOG!F$27:F$1500,$C311,DAILYLOG!G$27:G$1500),0)</f>
        <v>1</v>
      </c>
      <c r="K311" s="28"/>
      <c r="L311" s="28"/>
      <c r="M311" s="73">
        <f>IFERROR($E311*SUMIF(DAILYLOG!I$27:I$1500,$C311,DAILYLOG!J$27:J$1500),0)</f>
        <v>1</v>
      </c>
      <c r="N311" s="28"/>
      <c r="O311" s="28"/>
      <c r="P311" s="73">
        <f>IFERROR($E311*SUMIF(DAILYLOG!L$27:L$1500,$C311,DAILYLOG!M$27:M$1500),0)</f>
        <v>0</v>
      </c>
      <c r="Q311" s="28"/>
      <c r="R311" s="28"/>
      <c r="S311" s="73">
        <f>IFERROR($E311*SUMIF(DAILYLOG!O$27:O$1500,$C311,DAILYLOG!P$27:P$1500),0)</f>
        <v>0</v>
      </c>
      <c r="T311" s="28"/>
      <c r="U311" s="28"/>
      <c r="V311" s="73">
        <f>IFERROR($E311*SUMIF(DAILYLOG!R$27:R$1500,$C311,DAILYLOG!S$27:S$1500),0)</f>
        <v>1</v>
      </c>
      <c r="W311" s="28"/>
      <c r="X311" s="28"/>
      <c r="Y311" s="73">
        <f>IFERROR($E311*SUMIF(DAILYLOG!U$27:U$1500,$C311,DAILYLOG!V$27:V$1500),0)</f>
        <v>0</v>
      </c>
      <c r="Z311" s="28"/>
      <c r="AA311" s="28"/>
      <c r="AB311" s="73">
        <f>IFERROR($E311*SUMIF(DAILYLOG!X$27:X$1500,$C311,DAILYLOG!Y$27:Y$1500),0)</f>
        <v>0</v>
      </c>
      <c r="AC311" s="28"/>
      <c r="AD311" s="28"/>
      <c r="AE311" s="73">
        <f>IFERROR($E311*SUMIF(DAILYLOG!AA$27:AA$1500,$C311,DAILYLOG!AB$27:AB$1500),0)</f>
        <v>2</v>
      </c>
      <c r="AF311" s="28"/>
      <c r="AG311" s="28"/>
      <c r="AH311" s="73">
        <f>IFERROR($E311*SUMIF(DAILYLOG!AD$27:AD$1500,$C311,DAILYLOG!AE$27:AE$1500),0)</f>
        <v>1</v>
      </c>
      <c r="AI311" s="28"/>
      <c r="AJ311" s="28"/>
      <c r="AK311" s="73">
        <f>IFERROR($E311*SUMIF(DAILYLOG!AG$27:AG$1500,$C311,DAILYLOG!AH$27:AH$1500),0)</f>
        <v>0</v>
      </c>
      <c r="AL311" s="28"/>
      <c r="AM311" s="28"/>
      <c r="AN311" s="73">
        <f>IFERROR($E311*SUMIF(DAILYLOG!AJ$27:AJ$1500,$C311,DAILYLOG!AK$27:AK$1500),0)</f>
        <v>1</v>
      </c>
      <c r="AO311" s="28"/>
      <c r="AP311" s="28"/>
      <c r="AQ311" s="73">
        <f>IFERROR($E311*SUMIF(DAILYLOG!AM$27:AM$1500,$C311,DAILYLOG!AN$27:AN$1500),0)</f>
        <v>0</v>
      </c>
      <c r="AR311" s="28"/>
      <c r="AS311" s="28"/>
      <c r="AT311" s="73">
        <f>IFERROR($E311*SUMIF(DAILYLOG!AP$27:AP$1500,$C311,DAILYLOG!AQ$27:AQ$1500),0)</f>
        <v>0</v>
      </c>
      <c r="AU311" s="28"/>
      <c r="AV311" s="28"/>
      <c r="AW311" s="73">
        <f>IFERROR($E311*SUMIF(DAILYLOG!AS$27:AS$1500,$C311,DAILYLOG!AT$27:AT$1500),0)</f>
        <v>2</v>
      </c>
      <c r="AX311" s="28"/>
      <c r="AY311" s="28"/>
      <c r="AZ311" s="73">
        <f>IFERROR($E311*SUMIF(DAILYLOG!AV$27:AV$1500,$C311,DAILYLOG!AW$27:AW$1500),0)</f>
        <v>1</v>
      </c>
      <c r="BA311" s="28"/>
      <c r="BB311" s="28"/>
      <c r="BC311" s="73">
        <f>IFERROR($E311*SUMIF(DAILYLOG!AY$27:AY$1500,$C311,DAILYLOG!AZ$27:AZ$1500),0)</f>
        <v>0</v>
      </c>
      <c r="BD311" s="28"/>
      <c r="BE311" s="28"/>
      <c r="BF311" s="73">
        <f>IFERROR($E311*SUMIF(DAILYLOG!BB$27:BB$1500,$C311,DAILYLOG!BC$27:BC$1500),0)</f>
        <v>0</v>
      </c>
      <c r="BG311" s="28"/>
      <c r="BH311" s="28"/>
      <c r="BI311" s="73">
        <f>IFERROR($E311*SUMIF(DAILYLOG!BE$27:BE$1500,$C311,DAILYLOG!BF$27:BF$1500),0)</f>
        <v>0</v>
      </c>
      <c r="BJ311" s="28"/>
      <c r="BK311" s="28"/>
      <c r="BL311" s="73">
        <f>IFERROR($E311*SUMIF(DAILYLOG!BH$27:BH$1500,$C311,DAILYLOG!BI$27:BI$1500),0)</f>
        <v>0</v>
      </c>
      <c r="BM311" s="28"/>
      <c r="BN311" s="28"/>
      <c r="BO311" s="73">
        <f>IFERROR($E311*SUMIF(DAILYLOG!BK$27:BK$1500,$C311,DAILYLOG!BL$27:BL$1500),0)</f>
        <v>1</v>
      </c>
      <c r="BP311" s="28"/>
      <c r="BQ311" s="28"/>
      <c r="BR311" s="73">
        <f>IFERROR($E311*SUMIF(DAILYLOG!BN$27:BN$1500,$C311,DAILYLOG!BO$27:BO$1500),0)</f>
        <v>1</v>
      </c>
      <c r="BS311" s="28"/>
      <c r="BT311" s="28"/>
      <c r="BU311" s="73">
        <f>IFERROR($E311*SUMIF(DAILYLOG!BQ$27:BQ$1500,$C311,DAILYLOG!BR$27:BR$1500),0)</f>
        <v>2</v>
      </c>
      <c r="BV311" s="28"/>
      <c r="BW311" s="28"/>
      <c r="BX311" s="73">
        <f>IFERROR($E311*SUMIF(DAILYLOG!BT$27:BT$1500,$C311,DAILYLOG!BU$27:BU$1500),0)</f>
        <v>0</v>
      </c>
      <c r="BY311" s="28"/>
      <c r="BZ311" s="28"/>
      <c r="CA311" s="73">
        <f>IFERROR($E311*SUMIF(DAILYLOG!BW$27:BW$1500,$C311,DAILYLOG!BX$27:BX$1500),0)</f>
        <v>2</v>
      </c>
      <c r="CB311" s="28"/>
      <c r="CC311" s="28"/>
      <c r="CD311" s="73">
        <f>IFERROR($E311*SUMIF(DAILYLOG!BZ$27:BZ$1500,$C311,DAILYLOG!CA$27:CA$1500),0)</f>
        <v>0</v>
      </c>
      <c r="CE311" s="28"/>
      <c r="CF311" s="28"/>
      <c r="CG311" s="73">
        <f>IFERROR($E311*SUMIF(DAILYLOG!CC$27:CC$1500,$C311,DAILYLOG!CD$27:CD$1500),0)</f>
        <v>0</v>
      </c>
      <c r="CH311" s="28"/>
      <c r="CI311" s="28"/>
      <c r="CJ311" s="73">
        <f>IFERROR($E311*SUMIF(DAILYLOG!CF$27:CF$1500,$C311,DAILYLOG!CG$27:CG$1500),0)</f>
        <v>0</v>
      </c>
      <c r="CK311" s="28"/>
      <c r="CL311" s="28"/>
      <c r="CM311" s="73">
        <f>IFERROR($E311*SUMIF(DAILYLOG!CI$27:CI$1500,$C311,DAILYLOG!CJ$27:CJ$1500),0)</f>
        <v>0</v>
      </c>
      <c r="CN311" s="28"/>
      <c r="CO311" s="28"/>
      <c r="CP311" s="73">
        <f>IFERROR($E311*SUMIF(DAILYLOG!CL$27:CL$1500,$C311,DAILYLOG!CM$27:CM$1500),0)</f>
        <v>0</v>
      </c>
      <c r="CQ311" s="44"/>
      <c r="CR311" s="44"/>
      <c r="CS311" s="73">
        <f>IFERROR($E311*SUMIF(DAILYLOG!CO$27:CO$1500,$C311,DAILYLOG!CP$27:CP$1500),0)</f>
        <v>0</v>
      </c>
      <c r="CT311" s="14"/>
    </row>
    <row r="312" spans="2:98" ht="13.5" hidden="1" customHeight="1" outlineLevel="2">
      <c r="B312" s="13"/>
      <c r="C312" s="27" t="s">
        <v>79</v>
      </c>
      <c r="D312" s="28" t="s">
        <v>61</v>
      </c>
      <c r="E312" s="65">
        <v>1</v>
      </c>
      <c r="F312" s="46">
        <f t="shared" si="32"/>
        <v>81</v>
      </c>
      <c r="G312" s="73">
        <f>IFERROR($E312*SUMIF(DAILYLOG!C$27:C$1500,$C312,DAILYLOG!D$27:D$1500),0)</f>
        <v>10</v>
      </c>
      <c r="H312" s="28"/>
      <c r="I312" s="28"/>
      <c r="J312" s="73">
        <f>IFERROR($E312*SUMIF(DAILYLOG!F$27:F$1500,$C312,DAILYLOG!G$27:G$1500),0)</f>
        <v>4</v>
      </c>
      <c r="K312" s="28"/>
      <c r="L312" s="28"/>
      <c r="M312" s="73">
        <f>IFERROR($E312*SUMIF(DAILYLOG!I$27:I$1500,$C312,DAILYLOG!J$27:J$1500),0)</f>
        <v>3</v>
      </c>
      <c r="N312" s="28"/>
      <c r="O312" s="28"/>
      <c r="P312" s="73">
        <f>IFERROR($E312*SUMIF(DAILYLOG!L$27:L$1500,$C312,DAILYLOG!M$27:M$1500),0)</f>
        <v>1</v>
      </c>
      <c r="Q312" s="28"/>
      <c r="R312" s="28"/>
      <c r="S312" s="73">
        <f>IFERROR($E312*SUMIF(DAILYLOG!O$27:O$1500,$C312,DAILYLOG!P$27:P$1500),0)</f>
        <v>2</v>
      </c>
      <c r="T312" s="28"/>
      <c r="U312" s="28"/>
      <c r="V312" s="73">
        <f>IFERROR($E312*SUMIF(DAILYLOG!R$27:R$1500,$C312,DAILYLOG!S$27:S$1500),0)</f>
        <v>3</v>
      </c>
      <c r="W312" s="28"/>
      <c r="X312" s="28"/>
      <c r="Y312" s="73">
        <f>IFERROR($E312*SUMIF(DAILYLOG!U$27:U$1500,$C312,DAILYLOG!V$27:V$1500),0)</f>
        <v>6</v>
      </c>
      <c r="Z312" s="28"/>
      <c r="AA312" s="28"/>
      <c r="AB312" s="73">
        <f>IFERROR($E312*SUMIF(DAILYLOG!X$27:X$1500,$C312,DAILYLOG!Y$27:Y$1500),0)</f>
        <v>2</v>
      </c>
      <c r="AC312" s="28"/>
      <c r="AD312" s="28"/>
      <c r="AE312" s="73">
        <f>IFERROR($E312*SUMIF(DAILYLOG!AA$27:AA$1500,$C312,DAILYLOG!AB$27:AB$1500),0)</f>
        <v>4</v>
      </c>
      <c r="AF312" s="28"/>
      <c r="AG312" s="28"/>
      <c r="AH312" s="73">
        <f>IFERROR($E312*SUMIF(DAILYLOG!AD$27:AD$1500,$C312,DAILYLOG!AE$27:AE$1500),0)</f>
        <v>7</v>
      </c>
      <c r="AI312" s="28"/>
      <c r="AJ312" s="28"/>
      <c r="AK312" s="73">
        <f>IFERROR($E312*SUMIF(DAILYLOG!AG$27:AG$1500,$C312,DAILYLOG!AH$27:AH$1500),0)</f>
        <v>6</v>
      </c>
      <c r="AL312" s="28"/>
      <c r="AM312" s="28"/>
      <c r="AN312" s="73">
        <f>IFERROR($E312*SUMIF(DAILYLOG!AJ$27:AJ$1500,$C312,DAILYLOG!AK$27:AK$1500),0)</f>
        <v>1</v>
      </c>
      <c r="AO312" s="28"/>
      <c r="AP312" s="28"/>
      <c r="AQ312" s="73">
        <f>IFERROR($E312*SUMIF(DAILYLOG!AM$27:AM$1500,$C312,DAILYLOG!AN$27:AN$1500),0)</f>
        <v>2</v>
      </c>
      <c r="AR312" s="28"/>
      <c r="AS312" s="28"/>
      <c r="AT312" s="73">
        <f>IFERROR($E312*SUMIF(DAILYLOG!AP$27:AP$1500,$C312,DAILYLOG!AQ$27:AQ$1500),0)</f>
        <v>1</v>
      </c>
      <c r="AU312" s="28"/>
      <c r="AV312" s="28"/>
      <c r="AW312" s="73">
        <f>IFERROR($E312*SUMIF(DAILYLOG!AS$27:AS$1500,$C312,DAILYLOG!AT$27:AT$1500),0)</f>
        <v>2</v>
      </c>
      <c r="AX312" s="28"/>
      <c r="AY312" s="28"/>
      <c r="AZ312" s="73">
        <f>IFERROR($E312*SUMIF(DAILYLOG!AV$27:AV$1500,$C312,DAILYLOG!AW$27:AW$1500),0)</f>
        <v>1</v>
      </c>
      <c r="BA312" s="28"/>
      <c r="BB312" s="28"/>
      <c r="BC312" s="73">
        <f>IFERROR($E312*SUMIF(DAILYLOG!AY$27:AY$1500,$C312,DAILYLOG!AZ$27:AZ$1500),0)</f>
        <v>5</v>
      </c>
      <c r="BD312" s="28"/>
      <c r="BE312" s="28"/>
      <c r="BF312" s="73">
        <f>IFERROR($E312*SUMIF(DAILYLOG!BB$27:BB$1500,$C312,DAILYLOG!BC$27:BC$1500),0)</f>
        <v>1</v>
      </c>
      <c r="BG312" s="28"/>
      <c r="BH312" s="28"/>
      <c r="BI312" s="73">
        <f>IFERROR($E312*SUMIF(DAILYLOG!BE$27:BE$1500,$C312,DAILYLOG!BF$27:BF$1500),0)</f>
        <v>1</v>
      </c>
      <c r="BJ312" s="28"/>
      <c r="BK312" s="28"/>
      <c r="BL312" s="73">
        <f>IFERROR($E312*SUMIF(DAILYLOG!BH$27:BH$1500,$C312,DAILYLOG!BI$27:BI$1500),0)</f>
        <v>5</v>
      </c>
      <c r="BM312" s="28"/>
      <c r="BN312" s="28"/>
      <c r="BO312" s="73">
        <f>IFERROR($E312*SUMIF(DAILYLOG!BK$27:BK$1500,$C312,DAILYLOG!BL$27:BL$1500),0)</f>
        <v>1</v>
      </c>
      <c r="BP312" s="28"/>
      <c r="BQ312" s="28"/>
      <c r="BR312" s="73">
        <f>IFERROR($E312*SUMIF(DAILYLOG!BN$27:BN$1500,$C312,DAILYLOG!BO$27:BO$1500),0)</f>
        <v>4</v>
      </c>
      <c r="BS312" s="28"/>
      <c r="BT312" s="28"/>
      <c r="BU312" s="73">
        <f>IFERROR($E312*SUMIF(DAILYLOG!BQ$27:BQ$1500,$C312,DAILYLOG!BR$27:BR$1500),0)</f>
        <v>0</v>
      </c>
      <c r="BV312" s="28"/>
      <c r="BW312" s="28"/>
      <c r="BX312" s="73">
        <f>IFERROR($E312*SUMIF(DAILYLOG!BT$27:BT$1500,$C312,DAILYLOG!BU$27:BU$1500),0)</f>
        <v>5</v>
      </c>
      <c r="BY312" s="28"/>
      <c r="BZ312" s="28"/>
      <c r="CA312" s="73">
        <f>IFERROR($E312*SUMIF(DAILYLOG!BW$27:BW$1500,$C312,DAILYLOG!BX$27:BX$1500),0)</f>
        <v>4</v>
      </c>
      <c r="CB312" s="28"/>
      <c r="CC312" s="28"/>
      <c r="CD312" s="73">
        <f>IFERROR($E312*SUMIF(DAILYLOG!BZ$27:BZ$1500,$C312,DAILYLOG!CA$27:CA$1500),0)</f>
        <v>0</v>
      </c>
      <c r="CE312" s="28"/>
      <c r="CF312" s="28"/>
      <c r="CG312" s="73">
        <f>IFERROR($E312*SUMIF(DAILYLOG!CC$27:CC$1500,$C312,DAILYLOG!CD$27:CD$1500),0)</f>
        <v>0</v>
      </c>
      <c r="CH312" s="28"/>
      <c r="CI312" s="28"/>
      <c r="CJ312" s="73">
        <f>IFERROR($E312*SUMIF(DAILYLOG!CF$27:CF$1500,$C312,DAILYLOG!CG$27:CG$1500),0)</f>
        <v>0</v>
      </c>
      <c r="CK312" s="28"/>
      <c r="CL312" s="28"/>
      <c r="CM312" s="73">
        <f>IFERROR($E312*SUMIF(DAILYLOG!CI$27:CI$1500,$C312,DAILYLOG!CJ$27:CJ$1500),0)</f>
        <v>0</v>
      </c>
      <c r="CN312" s="28"/>
      <c r="CO312" s="28"/>
      <c r="CP312" s="73">
        <f>IFERROR($E312*SUMIF(DAILYLOG!CL$27:CL$1500,$C312,DAILYLOG!CM$27:CM$1500),0)</f>
        <v>0</v>
      </c>
      <c r="CQ312" s="44"/>
      <c r="CR312" s="44"/>
      <c r="CS312" s="73">
        <f>IFERROR($E312*SUMIF(DAILYLOG!CO$27:CO$1500,$C312,DAILYLOG!CP$27:CP$1500),0)</f>
        <v>0</v>
      </c>
      <c r="CT312" s="14"/>
    </row>
    <row r="313" spans="2:98" ht="13.5" hidden="1" customHeight="1" outlineLevel="2">
      <c r="B313" s="13"/>
      <c r="C313" s="27" t="s">
        <v>80</v>
      </c>
      <c r="D313" s="28" t="s">
        <v>61</v>
      </c>
      <c r="E313" s="65">
        <v>1</v>
      </c>
      <c r="F313" s="46">
        <f t="shared" si="32"/>
        <v>18</v>
      </c>
      <c r="G313" s="73">
        <f>IFERROR($E313*SUMIF(DAILYLOG!C$27:C$1500,$C313,DAILYLOG!D$27:D$1500),0)</f>
        <v>3</v>
      </c>
      <c r="H313" s="28"/>
      <c r="I313" s="28"/>
      <c r="J313" s="73">
        <f>IFERROR($E313*SUMIF(DAILYLOG!F$27:F$1500,$C313,DAILYLOG!G$27:G$1500),0)</f>
        <v>1</v>
      </c>
      <c r="K313" s="28"/>
      <c r="L313" s="28"/>
      <c r="M313" s="73">
        <f>IFERROR($E313*SUMIF(DAILYLOG!I$27:I$1500,$C313,DAILYLOG!J$27:J$1500),0)</f>
        <v>0</v>
      </c>
      <c r="N313" s="28"/>
      <c r="O313" s="28"/>
      <c r="P313" s="73">
        <f>IFERROR($E313*SUMIF(DAILYLOG!L$27:L$1500,$C313,DAILYLOG!M$27:M$1500),0)</f>
        <v>0</v>
      </c>
      <c r="Q313" s="28"/>
      <c r="R313" s="28"/>
      <c r="S313" s="73">
        <f>IFERROR($E313*SUMIF(DAILYLOG!O$27:O$1500,$C313,DAILYLOG!P$27:P$1500),0)</f>
        <v>1</v>
      </c>
      <c r="T313" s="28"/>
      <c r="U313" s="28"/>
      <c r="V313" s="73">
        <f>IFERROR($E313*SUMIF(DAILYLOG!R$27:R$1500,$C313,DAILYLOG!S$27:S$1500),0)</f>
        <v>1</v>
      </c>
      <c r="W313" s="28"/>
      <c r="X313" s="28"/>
      <c r="Y313" s="73">
        <f>IFERROR($E313*SUMIF(DAILYLOG!U$27:U$1500,$C313,DAILYLOG!V$27:V$1500),0)</f>
        <v>2</v>
      </c>
      <c r="Z313" s="28"/>
      <c r="AA313" s="28"/>
      <c r="AB313" s="73">
        <f>IFERROR($E313*SUMIF(DAILYLOG!X$27:X$1500,$C313,DAILYLOG!Y$27:Y$1500),0)</f>
        <v>0</v>
      </c>
      <c r="AC313" s="28"/>
      <c r="AD313" s="28"/>
      <c r="AE313" s="73">
        <f>IFERROR($E313*SUMIF(DAILYLOG!AA$27:AA$1500,$C313,DAILYLOG!AB$27:AB$1500),0)</f>
        <v>0</v>
      </c>
      <c r="AF313" s="28"/>
      <c r="AG313" s="28"/>
      <c r="AH313" s="73">
        <f>IFERROR($E313*SUMIF(DAILYLOG!AD$27:AD$1500,$C313,DAILYLOG!AE$27:AE$1500),0)</f>
        <v>1</v>
      </c>
      <c r="AI313" s="28"/>
      <c r="AJ313" s="28"/>
      <c r="AK313" s="73">
        <f>IFERROR($E313*SUMIF(DAILYLOG!AG$27:AG$1500,$C313,DAILYLOG!AH$27:AH$1500),0)</f>
        <v>1</v>
      </c>
      <c r="AL313" s="28"/>
      <c r="AM313" s="28"/>
      <c r="AN313" s="73">
        <f>IFERROR($E313*SUMIF(DAILYLOG!AJ$27:AJ$1500,$C313,DAILYLOG!AK$27:AK$1500),0)</f>
        <v>1</v>
      </c>
      <c r="AO313" s="28"/>
      <c r="AP313" s="28"/>
      <c r="AQ313" s="73">
        <f>IFERROR($E313*SUMIF(DAILYLOG!AM$27:AM$1500,$C313,DAILYLOG!AN$27:AN$1500),0)</f>
        <v>2</v>
      </c>
      <c r="AR313" s="28"/>
      <c r="AS313" s="28"/>
      <c r="AT313" s="73">
        <f>IFERROR($E313*SUMIF(DAILYLOG!AP$27:AP$1500,$C313,DAILYLOG!AQ$27:AQ$1500),0)</f>
        <v>1</v>
      </c>
      <c r="AU313" s="28"/>
      <c r="AV313" s="28"/>
      <c r="AW313" s="73">
        <f>IFERROR($E313*SUMIF(DAILYLOG!AS$27:AS$1500,$C313,DAILYLOG!AT$27:AT$1500),0)</f>
        <v>0</v>
      </c>
      <c r="AX313" s="28"/>
      <c r="AY313" s="28"/>
      <c r="AZ313" s="73">
        <f>IFERROR($E313*SUMIF(DAILYLOG!AV$27:AV$1500,$C313,DAILYLOG!AW$27:AW$1500),0)</f>
        <v>0</v>
      </c>
      <c r="BA313" s="28"/>
      <c r="BB313" s="28"/>
      <c r="BC313" s="73">
        <f>IFERROR($E313*SUMIF(DAILYLOG!AY$27:AY$1500,$C313,DAILYLOG!AZ$27:AZ$1500),0)</f>
        <v>2</v>
      </c>
      <c r="BD313" s="28"/>
      <c r="BE313" s="28"/>
      <c r="BF313" s="73">
        <f>IFERROR($E313*SUMIF(DAILYLOG!BB$27:BB$1500,$C313,DAILYLOG!BC$27:BC$1500),0)</f>
        <v>0</v>
      </c>
      <c r="BG313" s="28"/>
      <c r="BH313" s="28"/>
      <c r="BI313" s="73">
        <f>IFERROR($E313*SUMIF(DAILYLOG!BE$27:BE$1500,$C313,DAILYLOG!BF$27:BF$1500),0)</f>
        <v>0</v>
      </c>
      <c r="BJ313" s="28"/>
      <c r="BK313" s="28"/>
      <c r="BL313" s="73">
        <f>IFERROR($E313*SUMIF(DAILYLOG!BH$27:BH$1500,$C313,DAILYLOG!BI$27:BI$1500),0)</f>
        <v>0</v>
      </c>
      <c r="BM313" s="28"/>
      <c r="BN313" s="28"/>
      <c r="BO313" s="73">
        <f>IFERROR($E313*SUMIF(DAILYLOG!BK$27:BK$1500,$C313,DAILYLOG!BL$27:BL$1500),0)</f>
        <v>0</v>
      </c>
      <c r="BP313" s="28"/>
      <c r="BQ313" s="28"/>
      <c r="BR313" s="73">
        <f>IFERROR($E313*SUMIF(DAILYLOG!BN$27:BN$1500,$C313,DAILYLOG!BO$27:BO$1500),0)</f>
        <v>0</v>
      </c>
      <c r="BS313" s="28"/>
      <c r="BT313" s="28"/>
      <c r="BU313" s="73">
        <f>IFERROR($E313*SUMIF(DAILYLOG!BQ$27:BQ$1500,$C313,DAILYLOG!BR$27:BR$1500),0)</f>
        <v>0</v>
      </c>
      <c r="BV313" s="28"/>
      <c r="BW313" s="28"/>
      <c r="BX313" s="73">
        <f>IFERROR($E313*SUMIF(DAILYLOG!BT$27:BT$1500,$C313,DAILYLOG!BU$27:BU$1500),0)</f>
        <v>2</v>
      </c>
      <c r="BY313" s="28"/>
      <c r="BZ313" s="28"/>
      <c r="CA313" s="73">
        <f>IFERROR($E313*SUMIF(DAILYLOG!BW$27:BW$1500,$C313,DAILYLOG!BX$27:BX$1500),0)</f>
        <v>0</v>
      </c>
      <c r="CB313" s="28"/>
      <c r="CC313" s="28"/>
      <c r="CD313" s="73">
        <f>IFERROR($E313*SUMIF(DAILYLOG!BZ$27:BZ$1500,$C313,DAILYLOG!CA$27:CA$1500),0)</f>
        <v>0</v>
      </c>
      <c r="CE313" s="28"/>
      <c r="CF313" s="28"/>
      <c r="CG313" s="73">
        <f>IFERROR($E313*SUMIF(DAILYLOG!CC$27:CC$1500,$C313,DAILYLOG!CD$27:CD$1500),0)</f>
        <v>0</v>
      </c>
      <c r="CH313" s="28"/>
      <c r="CI313" s="28"/>
      <c r="CJ313" s="73">
        <f>IFERROR($E313*SUMIF(DAILYLOG!CF$27:CF$1500,$C313,DAILYLOG!CG$27:CG$1500),0)</f>
        <v>0</v>
      </c>
      <c r="CK313" s="28"/>
      <c r="CL313" s="28"/>
      <c r="CM313" s="73">
        <f>IFERROR($E313*SUMIF(DAILYLOG!CI$27:CI$1500,$C313,DAILYLOG!CJ$27:CJ$1500),0)</f>
        <v>0</v>
      </c>
      <c r="CN313" s="28"/>
      <c r="CO313" s="28"/>
      <c r="CP313" s="73">
        <f>IFERROR($E313*SUMIF(DAILYLOG!CL$27:CL$1500,$C313,DAILYLOG!CM$27:CM$1500),0)</f>
        <v>0</v>
      </c>
      <c r="CQ313" s="44"/>
      <c r="CR313" s="44"/>
      <c r="CS313" s="73">
        <f>IFERROR($E313*SUMIF(DAILYLOG!CO$27:CO$1500,$C313,DAILYLOG!CP$27:CP$1500),0)</f>
        <v>0</v>
      </c>
      <c r="CT313" s="14"/>
    </row>
    <row r="314" spans="2:98" ht="13.5" hidden="1" customHeight="1" outlineLevel="2">
      <c r="B314" s="13"/>
      <c r="C314" s="27" t="s">
        <v>81</v>
      </c>
      <c r="D314" s="28" t="s">
        <v>61</v>
      </c>
      <c r="E314" s="65">
        <v>1</v>
      </c>
      <c r="F314" s="46">
        <f t="shared" si="32"/>
        <v>30</v>
      </c>
      <c r="G314" s="73">
        <f>IFERROR($E314*SUMIF(DAILYLOG!C$27:C$1500,$C314,DAILYLOG!D$27:D$1500),0)</f>
        <v>2</v>
      </c>
      <c r="H314" s="28"/>
      <c r="I314" s="28"/>
      <c r="J314" s="73">
        <f>IFERROR($E314*SUMIF(DAILYLOG!F$27:F$1500,$C314,DAILYLOG!G$27:G$1500),0)</f>
        <v>0</v>
      </c>
      <c r="K314" s="28"/>
      <c r="L314" s="28"/>
      <c r="M314" s="73">
        <f>IFERROR($E314*SUMIF(DAILYLOG!I$27:I$1500,$C314,DAILYLOG!J$27:J$1500),0)</f>
        <v>2</v>
      </c>
      <c r="N314" s="28"/>
      <c r="O314" s="28"/>
      <c r="P314" s="73">
        <f>IFERROR($E314*SUMIF(DAILYLOG!L$27:L$1500,$C314,DAILYLOG!M$27:M$1500),0)</f>
        <v>0</v>
      </c>
      <c r="Q314" s="28"/>
      <c r="R314" s="28"/>
      <c r="S314" s="73">
        <f>IFERROR($E314*SUMIF(DAILYLOG!O$27:O$1500,$C314,DAILYLOG!P$27:P$1500),0)</f>
        <v>1</v>
      </c>
      <c r="T314" s="28"/>
      <c r="U314" s="28"/>
      <c r="V314" s="73">
        <f>IFERROR($E314*SUMIF(DAILYLOG!R$27:R$1500,$C314,DAILYLOG!S$27:S$1500),0)</f>
        <v>2</v>
      </c>
      <c r="W314" s="28"/>
      <c r="X314" s="28"/>
      <c r="Y314" s="73">
        <f>IFERROR($E314*SUMIF(DAILYLOG!U$27:U$1500,$C314,DAILYLOG!V$27:V$1500),0)</f>
        <v>0</v>
      </c>
      <c r="Z314" s="28"/>
      <c r="AA314" s="28"/>
      <c r="AB314" s="73">
        <f>IFERROR($E314*SUMIF(DAILYLOG!X$27:X$1500,$C314,DAILYLOG!Y$27:Y$1500),0)</f>
        <v>2</v>
      </c>
      <c r="AC314" s="28"/>
      <c r="AD314" s="28"/>
      <c r="AE314" s="73">
        <f>IFERROR($E314*SUMIF(DAILYLOG!AA$27:AA$1500,$C314,DAILYLOG!AB$27:AB$1500),0)</f>
        <v>0</v>
      </c>
      <c r="AF314" s="28"/>
      <c r="AG314" s="28"/>
      <c r="AH314" s="73">
        <f>IFERROR($E314*SUMIF(DAILYLOG!AD$27:AD$1500,$C314,DAILYLOG!AE$27:AE$1500),0)</f>
        <v>0</v>
      </c>
      <c r="AI314" s="28"/>
      <c r="AJ314" s="28"/>
      <c r="AK314" s="73">
        <f>IFERROR($E314*SUMIF(DAILYLOG!AG$27:AG$1500,$C314,DAILYLOG!AH$27:AH$1500),0)</f>
        <v>2</v>
      </c>
      <c r="AL314" s="28"/>
      <c r="AM314" s="28"/>
      <c r="AN314" s="73">
        <f>IFERROR($E314*SUMIF(DAILYLOG!AJ$27:AJ$1500,$C314,DAILYLOG!AK$27:AK$1500),0)</f>
        <v>1</v>
      </c>
      <c r="AO314" s="28"/>
      <c r="AP314" s="28"/>
      <c r="AQ314" s="73">
        <f>IFERROR($E314*SUMIF(DAILYLOG!AM$27:AM$1500,$C314,DAILYLOG!AN$27:AN$1500),0)</f>
        <v>0</v>
      </c>
      <c r="AR314" s="28"/>
      <c r="AS314" s="28"/>
      <c r="AT314" s="73">
        <f>IFERROR($E314*SUMIF(DAILYLOG!AP$27:AP$1500,$C314,DAILYLOG!AQ$27:AQ$1500),0)</f>
        <v>0</v>
      </c>
      <c r="AU314" s="28"/>
      <c r="AV314" s="28"/>
      <c r="AW314" s="73">
        <f>IFERROR($E314*SUMIF(DAILYLOG!AS$27:AS$1500,$C314,DAILYLOG!AT$27:AT$1500),0)</f>
        <v>1</v>
      </c>
      <c r="AX314" s="28"/>
      <c r="AY314" s="28"/>
      <c r="AZ314" s="73">
        <f>IFERROR($E314*SUMIF(DAILYLOG!AV$27:AV$1500,$C314,DAILYLOG!AW$27:AW$1500),0)</f>
        <v>0</v>
      </c>
      <c r="BA314" s="28"/>
      <c r="BB314" s="28"/>
      <c r="BC314" s="73">
        <f>IFERROR($E314*SUMIF(DAILYLOG!AY$27:AY$1500,$C314,DAILYLOG!AZ$27:AZ$1500),0)</f>
        <v>6</v>
      </c>
      <c r="BD314" s="28"/>
      <c r="BE314" s="28"/>
      <c r="BF314" s="73">
        <f>IFERROR($E314*SUMIF(DAILYLOG!BB$27:BB$1500,$C314,DAILYLOG!BC$27:BC$1500),0)</f>
        <v>0</v>
      </c>
      <c r="BG314" s="28"/>
      <c r="BH314" s="28"/>
      <c r="BI314" s="73">
        <f>IFERROR($E314*SUMIF(DAILYLOG!BE$27:BE$1500,$C314,DAILYLOG!BF$27:BF$1500),0)</f>
        <v>0</v>
      </c>
      <c r="BJ314" s="28"/>
      <c r="BK314" s="28"/>
      <c r="BL314" s="73">
        <f>IFERROR($E314*SUMIF(DAILYLOG!BH$27:BH$1500,$C314,DAILYLOG!BI$27:BI$1500),0)</f>
        <v>0</v>
      </c>
      <c r="BM314" s="28"/>
      <c r="BN314" s="28"/>
      <c r="BO314" s="73">
        <f>IFERROR($E314*SUMIF(DAILYLOG!BK$27:BK$1500,$C314,DAILYLOG!BL$27:BL$1500),0)</f>
        <v>0</v>
      </c>
      <c r="BP314" s="28"/>
      <c r="BQ314" s="28"/>
      <c r="BR314" s="73">
        <f>IFERROR($E314*SUMIF(DAILYLOG!BN$27:BN$1500,$C314,DAILYLOG!BO$27:BO$1500),0)</f>
        <v>1</v>
      </c>
      <c r="BS314" s="28"/>
      <c r="BT314" s="28"/>
      <c r="BU314" s="73">
        <f>IFERROR($E314*SUMIF(DAILYLOG!BQ$27:BQ$1500,$C314,DAILYLOG!BR$27:BR$1500),0)</f>
        <v>2</v>
      </c>
      <c r="BV314" s="28"/>
      <c r="BW314" s="28"/>
      <c r="BX314" s="73">
        <f>IFERROR($E314*SUMIF(DAILYLOG!BT$27:BT$1500,$C314,DAILYLOG!BU$27:BU$1500),0)</f>
        <v>6</v>
      </c>
      <c r="BY314" s="28"/>
      <c r="BZ314" s="28"/>
      <c r="CA314" s="73">
        <f>IFERROR($E314*SUMIF(DAILYLOG!BW$27:BW$1500,$C314,DAILYLOG!BX$27:BX$1500),0)</f>
        <v>2</v>
      </c>
      <c r="CB314" s="28"/>
      <c r="CC314" s="28"/>
      <c r="CD314" s="73">
        <f>IFERROR($E314*SUMIF(DAILYLOG!BZ$27:BZ$1500,$C314,DAILYLOG!CA$27:CA$1500),0)</f>
        <v>0</v>
      </c>
      <c r="CE314" s="28"/>
      <c r="CF314" s="28"/>
      <c r="CG314" s="73">
        <f>IFERROR($E314*SUMIF(DAILYLOG!CC$27:CC$1500,$C314,DAILYLOG!CD$27:CD$1500),0)</f>
        <v>0</v>
      </c>
      <c r="CH314" s="28"/>
      <c r="CI314" s="28"/>
      <c r="CJ314" s="73">
        <f>IFERROR($E314*SUMIF(DAILYLOG!CF$27:CF$1500,$C314,DAILYLOG!CG$27:CG$1500),0)</f>
        <v>0</v>
      </c>
      <c r="CK314" s="28"/>
      <c r="CL314" s="28"/>
      <c r="CM314" s="73">
        <f>IFERROR($E314*SUMIF(DAILYLOG!CI$27:CI$1500,$C314,DAILYLOG!CJ$27:CJ$1500),0)</f>
        <v>0</v>
      </c>
      <c r="CN314" s="28"/>
      <c r="CO314" s="28"/>
      <c r="CP314" s="73">
        <f>IFERROR($E314*SUMIF(DAILYLOG!CL$27:CL$1500,$C314,DAILYLOG!CM$27:CM$1500),0)</f>
        <v>0</v>
      </c>
      <c r="CQ314" s="44"/>
      <c r="CR314" s="44"/>
      <c r="CS314" s="73">
        <f>IFERROR($E314*SUMIF(DAILYLOG!CO$27:CO$1500,$C314,DAILYLOG!CP$27:CP$1500),0)</f>
        <v>0</v>
      </c>
      <c r="CT314" s="14"/>
    </row>
    <row r="315" spans="2:98" ht="13.5" hidden="1" customHeight="1" outlineLevel="2">
      <c r="B315" s="13"/>
      <c r="C315" s="27" t="s">
        <v>82</v>
      </c>
      <c r="D315" s="28" t="s">
        <v>61</v>
      </c>
      <c r="E315" s="65">
        <v>1</v>
      </c>
      <c r="F315" s="46">
        <f t="shared" si="32"/>
        <v>36</v>
      </c>
      <c r="G315" s="73">
        <f>IFERROR($E315*SUMIF(DAILYLOG!C$27:C$1500,$C315,DAILYLOG!D$27:D$1500),0)</f>
        <v>3</v>
      </c>
      <c r="H315" s="28"/>
      <c r="I315" s="28"/>
      <c r="J315" s="73">
        <f>IFERROR($E315*SUMIF(DAILYLOG!F$27:F$1500,$C315,DAILYLOG!G$27:G$1500),0)</f>
        <v>1</v>
      </c>
      <c r="K315" s="28"/>
      <c r="L315" s="28"/>
      <c r="M315" s="73">
        <f>IFERROR($E315*SUMIF(DAILYLOG!I$27:I$1500,$C315,DAILYLOG!J$27:J$1500),0)</f>
        <v>1</v>
      </c>
      <c r="N315" s="28"/>
      <c r="O315" s="28"/>
      <c r="P315" s="73">
        <f>IFERROR($E315*SUMIF(DAILYLOG!L$27:L$1500,$C315,DAILYLOG!M$27:M$1500),0)</f>
        <v>0</v>
      </c>
      <c r="Q315" s="28"/>
      <c r="R315" s="28"/>
      <c r="S315" s="73">
        <f>IFERROR($E315*SUMIF(DAILYLOG!O$27:O$1500,$C315,DAILYLOG!P$27:P$1500),0)</f>
        <v>1</v>
      </c>
      <c r="T315" s="28"/>
      <c r="U315" s="28"/>
      <c r="V315" s="73">
        <f>IFERROR($E315*SUMIF(DAILYLOG!R$27:R$1500,$C315,DAILYLOG!S$27:S$1500),0)</f>
        <v>1</v>
      </c>
      <c r="W315" s="28"/>
      <c r="X315" s="28"/>
      <c r="Y315" s="73">
        <f>IFERROR($E315*SUMIF(DAILYLOG!U$27:U$1500,$C315,DAILYLOG!V$27:V$1500),0)</f>
        <v>2</v>
      </c>
      <c r="Z315" s="28"/>
      <c r="AA315" s="28"/>
      <c r="AB315" s="73">
        <f>IFERROR($E315*SUMIF(DAILYLOG!X$27:X$1500,$C315,DAILYLOG!Y$27:Y$1500),0)</f>
        <v>2</v>
      </c>
      <c r="AC315" s="28"/>
      <c r="AD315" s="28"/>
      <c r="AE315" s="73">
        <f>IFERROR($E315*SUMIF(DAILYLOG!AA$27:AA$1500,$C315,DAILYLOG!AB$27:AB$1500),0)</f>
        <v>2</v>
      </c>
      <c r="AF315" s="28"/>
      <c r="AG315" s="28"/>
      <c r="AH315" s="73">
        <f>IFERROR($E315*SUMIF(DAILYLOG!AD$27:AD$1500,$C315,DAILYLOG!AE$27:AE$1500),0)</f>
        <v>4</v>
      </c>
      <c r="AI315" s="28"/>
      <c r="AJ315" s="28"/>
      <c r="AK315" s="73">
        <f>IFERROR($E315*SUMIF(DAILYLOG!AG$27:AG$1500,$C315,DAILYLOG!AH$27:AH$1500),0)</f>
        <v>3</v>
      </c>
      <c r="AL315" s="28"/>
      <c r="AM315" s="28"/>
      <c r="AN315" s="73">
        <f>IFERROR($E315*SUMIF(DAILYLOG!AJ$27:AJ$1500,$C315,DAILYLOG!AK$27:AK$1500),0)</f>
        <v>1</v>
      </c>
      <c r="AO315" s="28"/>
      <c r="AP315" s="28"/>
      <c r="AQ315" s="73">
        <f>IFERROR($E315*SUMIF(DAILYLOG!AM$27:AM$1500,$C315,DAILYLOG!AN$27:AN$1500),0)</f>
        <v>4</v>
      </c>
      <c r="AR315" s="28"/>
      <c r="AS315" s="28"/>
      <c r="AT315" s="73">
        <f>IFERROR($E315*SUMIF(DAILYLOG!AP$27:AP$1500,$C315,DAILYLOG!AQ$27:AQ$1500),0)</f>
        <v>0</v>
      </c>
      <c r="AU315" s="28"/>
      <c r="AV315" s="28"/>
      <c r="AW315" s="73">
        <f>IFERROR($E315*SUMIF(DAILYLOG!AS$27:AS$1500,$C315,DAILYLOG!AT$27:AT$1500),0)</f>
        <v>0</v>
      </c>
      <c r="AX315" s="28"/>
      <c r="AY315" s="28"/>
      <c r="AZ315" s="73">
        <f>IFERROR($E315*SUMIF(DAILYLOG!AV$27:AV$1500,$C315,DAILYLOG!AW$27:AW$1500),0)</f>
        <v>1</v>
      </c>
      <c r="BA315" s="28"/>
      <c r="BB315" s="28"/>
      <c r="BC315" s="73">
        <f>IFERROR($E315*SUMIF(DAILYLOG!AY$27:AY$1500,$C315,DAILYLOG!AZ$27:AZ$1500),0)</f>
        <v>3</v>
      </c>
      <c r="BD315" s="28"/>
      <c r="BE315" s="28"/>
      <c r="BF315" s="73">
        <f>IFERROR($E315*SUMIF(DAILYLOG!BB$27:BB$1500,$C315,DAILYLOG!BC$27:BC$1500),0)</f>
        <v>0</v>
      </c>
      <c r="BG315" s="28"/>
      <c r="BH315" s="28"/>
      <c r="BI315" s="73">
        <f>IFERROR($E315*SUMIF(DAILYLOG!BE$27:BE$1500,$C315,DAILYLOG!BF$27:BF$1500),0)</f>
        <v>1</v>
      </c>
      <c r="BJ315" s="28"/>
      <c r="BK315" s="28"/>
      <c r="BL315" s="73">
        <f>IFERROR($E315*SUMIF(DAILYLOG!BH$27:BH$1500,$C315,DAILYLOG!BI$27:BI$1500),0)</f>
        <v>0</v>
      </c>
      <c r="BM315" s="28"/>
      <c r="BN315" s="28"/>
      <c r="BO315" s="73">
        <f>IFERROR($E315*SUMIF(DAILYLOG!BK$27:BK$1500,$C315,DAILYLOG!BL$27:BL$1500),0)</f>
        <v>0</v>
      </c>
      <c r="BP315" s="28"/>
      <c r="BQ315" s="28"/>
      <c r="BR315" s="73">
        <f>IFERROR($E315*SUMIF(DAILYLOG!BN$27:BN$1500,$C315,DAILYLOG!BO$27:BO$1500),0)</f>
        <v>1</v>
      </c>
      <c r="BS315" s="28"/>
      <c r="BT315" s="28"/>
      <c r="BU315" s="73">
        <f>IFERROR($E315*SUMIF(DAILYLOG!BQ$27:BQ$1500,$C315,DAILYLOG!BR$27:BR$1500),0)</f>
        <v>1</v>
      </c>
      <c r="BV315" s="28"/>
      <c r="BW315" s="28"/>
      <c r="BX315" s="73">
        <f>IFERROR($E315*SUMIF(DAILYLOG!BT$27:BT$1500,$C315,DAILYLOG!BU$27:BU$1500),0)</f>
        <v>3</v>
      </c>
      <c r="BY315" s="28"/>
      <c r="BZ315" s="28"/>
      <c r="CA315" s="73">
        <f>IFERROR($E315*SUMIF(DAILYLOG!BW$27:BW$1500,$C315,DAILYLOG!BX$27:BX$1500),0)</f>
        <v>1</v>
      </c>
      <c r="CB315" s="28"/>
      <c r="CC315" s="28"/>
      <c r="CD315" s="73">
        <f>IFERROR($E315*SUMIF(DAILYLOG!BZ$27:BZ$1500,$C315,DAILYLOG!CA$27:CA$1500),0)</f>
        <v>0</v>
      </c>
      <c r="CE315" s="28"/>
      <c r="CF315" s="28"/>
      <c r="CG315" s="73">
        <f>IFERROR($E315*SUMIF(DAILYLOG!CC$27:CC$1500,$C315,DAILYLOG!CD$27:CD$1500),0)</f>
        <v>0</v>
      </c>
      <c r="CH315" s="28"/>
      <c r="CI315" s="28"/>
      <c r="CJ315" s="73">
        <f>IFERROR($E315*SUMIF(DAILYLOG!CF$27:CF$1500,$C315,DAILYLOG!CG$27:CG$1500),0)</f>
        <v>0</v>
      </c>
      <c r="CK315" s="28"/>
      <c r="CL315" s="28"/>
      <c r="CM315" s="73">
        <f>IFERROR($E315*SUMIF(DAILYLOG!CI$27:CI$1500,$C315,DAILYLOG!CJ$27:CJ$1500),0)</f>
        <v>0</v>
      </c>
      <c r="CN315" s="28"/>
      <c r="CO315" s="28"/>
      <c r="CP315" s="73">
        <f>IFERROR($E315*SUMIF(DAILYLOG!CL$27:CL$1500,$C315,DAILYLOG!CM$27:CM$1500),0)</f>
        <v>0</v>
      </c>
      <c r="CQ315" s="44"/>
      <c r="CR315" s="44"/>
      <c r="CS315" s="73">
        <f>IFERROR($E315*SUMIF(DAILYLOG!CO$27:CO$1500,$C315,DAILYLOG!CP$27:CP$1500),0)</f>
        <v>0</v>
      </c>
      <c r="CT315" s="14"/>
    </row>
    <row r="316" spans="2:98" ht="13.5" hidden="1" customHeight="1" outlineLevel="2">
      <c r="B316" s="13"/>
      <c r="C316" s="27" t="s">
        <v>83</v>
      </c>
      <c r="D316" s="28" t="s">
        <v>61</v>
      </c>
      <c r="E316" s="65">
        <v>1</v>
      </c>
      <c r="F316" s="46">
        <f t="shared" si="32"/>
        <v>11</v>
      </c>
      <c r="G316" s="73">
        <f>IFERROR($E316*SUMIF(DAILYLOG!C$27:C$1500,$C316,DAILYLOG!D$27:D$1500),0)</f>
        <v>1</v>
      </c>
      <c r="H316" s="28"/>
      <c r="I316" s="28"/>
      <c r="J316" s="73">
        <f>IFERROR($E316*SUMIF(DAILYLOG!F$27:F$1500,$C316,DAILYLOG!G$27:G$1500),0)</f>
        <v>0</v>
      </c>
      <c r="K316" s="28"/>
      <c r="L316" s="28"/>
      <c r="M316" s="73">
        <f>IFERROR($E316*SUMIF(DAILYLOG!I$27:I$1500,$C316,DAILYLOG!J$27:J$1500),0)</f>
        <v>1</v>
      </c>
      <c r="N316" s="28"/>
      <c r="O316" s="28"/>
      <c r="P316" s="73">
        <f>IFERROR($E316*SUMIF(DAILYLOG!L$27:L$1500,$C316,DAILYLOG!M$27:M$1500),0)</f>
        <v>0</v>
      </c>
      <c r="Q316" s="28"/>
      <c r="R316" s="28"/>
      <c r="S316" s="73">
        <f>IFERROR($E316*SUMIF(DAILYLOG!O$27:O$1500,$C316,DAILYLOG!P$27:P$1500),0)</f>
        <v>0</v>
      </c>
      <c r="T316" s="28"/>
      <c r="U316" s="28"/>
      <c r="V316" s="73">
        <f>IFERROR($E316*SUMIF(DAILYLOG!R$27:R$1500,$C316,DAILYLOG!S$27:S$1500),0)</f>
        <v>0</v>
      </c>
      <c r="W316" s="28"/>
      <c r="X316" s="28"/>
      <c r="Y316" s="73">
        <f>IFERROR($E316*SUMIF(DAILYLOG!U$27:U$1500,$C316,DAILYLOG!V$27:V$1500),0)</f>
        <v>1</v>
      </c>
      <c r="Z316" s="28"/>
      <c r="AA316" s="28"/>
      <c r="AB316" s="73">
        <f>IFERROR($E316*SUMIF(DAILYLOG!X$27:X$1500,$C316,DAILYLOG!Y$27:Y$1500),0)</f>
        <v>0</v>
      </c>
      <c r="AC316" s="28"/>
      <c r="AD316" s="28"/>
      <c r="AE316" s="73">
        <f>IFERROR($E316*SUMIF(DAILYLOG!AA$27:AA$1500,$C316,DAILYLOG!AB$27:AB$1500),0)</f>
        <v>1</v>
      </c>
      <c r="AF316" s="28"/>
      <c r="AG316" s="28"/>
      <c r="AH316" s="73">
        <f>IFERROR($E316*SUMIF(DAILYLOG!AD$27:AD$1500,$C316,DAILYLOG!AE$27:AE$1500),0)</f>
        <v>0</v>
      </c>
      <c r="AI316" s="28"/>
      <c r="AJ316" s="28"/>
      <c r="AK316" s="73">
        <f>IFERROR($E316*SUMIF(DAILYLOG!AG$27:AG$1500,$C316,DAILYLOG!AH$27:AH$1500),0)</f>
        <v>2</v>
      </c>
      <c r="AL316" s="28"/>
      <c r="AM316" s="28"/>
      <c r="AN316" s="73">
        <f>IFERROR($E316*SUMIF(DAILYLOG!AJ$27:AJ$1500,$C316,DAILYLOG!AK$27:AK$1500),0)</f>
        <v>2</v>
      </c>
      <c r="AO316" s="28"/>
      <c r="AP316" s="28"/>
      <c r="AQ316" s="73">
        <f>IFERROR($E316*SUMIF(DAILYLOG!AM$27:AM$1500,$C316,DAILYLOG!AN$27:AN$1500),0)</f>
        <v>0</v>
      </c>
      <c r="AR316" s="28"/>
      <c r="AS316" s="28"/>
      <c r="AT316" s="73">
        <f>IFERROR($E316*SUMIF(DAILYLOG!AP$27:AP$1500,$C316,DAILYLOG!AQ$27:AQ$1500),0)</f>
        <v>0</v>
      </c>
      <c r="AU316" s="28"/>
      <c r="AV316" s="28"/>
      <c r="AW316" s="73">
        <f>IFERROR($E316*SUMIF(DAILYLOG!AS$27:AS$1500,$C316,DAILYLOG!AT$27:AT$1500),0)</f>
        <v>1</v>
      </c>
      <c r="AX316" s="28"/>
      <c r="AY316" s="28"/>
      <c r="AZ316" s="73">
        <f>IFERROR($E316*SUMIF(DAILYLOG!AV$27:AV$1500,$C316,DAILYLOG!AW$27:AW$1500),0)</f>
        <v>0</v>
      </c>
      <c r="BA316" s="28"/>
      <c r="BB316" s="28"/>
      <c r="BC316" s="73">
        <f>IFERROR($E316*SUMIF(DAILYLOG!AY$27:AY$1500,$C316,DAILYLOG!AZ$27:AZ$1500),0)</f>
        <v>1</v>
      </c>
      <c r="BD316" s="28"/>
      <c r="BE316" s="28"/>
      <c r="BF316" s="73">
        <f>IFERROR($E316*SUMIF(DAILYLOG!BB$27:BB$1500,$C316,DAILYLOG!BC$27:BC$1500),0)</f>
        <v>0</v>
      </c>
      <c r="BG316" s="28"/>
      <c r="BH316" s="28"/>
      <c r="BI316" s="73">
        <f>IFERROR($E316*SUMIF(DAILYLOG!BE$27:BE$1500,$C316,DAILYLOG!BF$27:BF$1500),0)</f>
        <v>0</v>
      </c>
      <c r="BJ316" s="28"/>
      <c r="BK316" s="28"/>
      <c r="BL316" s="73">
        <f>IFERROR($E316*SUMIF(DAILYLOG!BH$27:BH$1500,$C316,DAILYLOG!BI$27:BI$1500),0)</f>
        <v>0</v>
      </c>
      <c r="BM316" s="28"/>
      <c r="BN316" s="28"/>
      <c r="BO316" s="73">
        <f>IFERROR($E316*SUMIF(DAILYLOG!BK$27:BK$1500,$C316,DAILYLOG!BL$27:BL$1500),0)</f>
        <v>0</v>
      </c>
      <c r="BP316" s="28"/>
      <c r="BQ316" s="28"/>
      <c r="BR316" s="73">
        <f>IFERROR($E316*SUMIF(DAILYLOG!BN$27:BN$1500,$C316,DAILYLOG!BO$27:BO$1500),0)</f>
        <v>0</v>
      </c>
      <c r="BS316" s="28"/>
      <c r="BT316" s="28"/>
      <c r="BU316" s="73">
        <f>IFERROR($E316*SUMIF(DAILYLOG!BQ$27:BQ$1500,$C316,DAILYLOG!BR$27:BR$1500),0)</f>
        <v>0</v>
      </c>
      <c r="BV316" s="28"/>
      <c r="BW316" s="28"/>
      <c r="BX316" s="73">
        <f>IFERROR($E316*SUMIF(DAILYLOG!BT$27:BT$1500,$C316,DAILYLOG!BU$27:BU$1500),0)</f>
        <v>1</v>
      </c>
      <c r="BY316" s="28"/>
      <c r="BZ316" s="28"/>
      <c r="CA316" s="73">
        <f>IFERROR($E316*SUMIF(DAILYLOG!BW$27:BW$1500,$C316,DAILYLOG!BX$27:BX$1500),0)</f>
        <v>0</v>
      </c>
      <c r="CB316" s="28"/>
      <c r="CC316" s="28"/>
      <c r="CD316" s="73">
        <f>IFERROR($E316*SUMIF(DAILYLOG!BZ$27:BZ$1500,$C316,DAILYLOG!CA$27:CA$1500),0)</f>
        <v>0</v>
      </c>
      <c r="CE316" s="28"/>
      <c r="CF316" s="28"/>
      <c r="CG316" s="73">
        <f>IFERROR($E316*SUMIF(DAILYLOG!CC$27:CC$1500,$C316,DAILYLOG!CD$27:CD$1500),0)</f>
        <v>0</v>
      </c>
      <c r="CH316" s="28"/>
      <c r="CI316" s="28"/>
      <c r="CJ316" s="73">
        <f>IFERROR($E316*SUMIF(DAILYLOG!CF$27:CF$1500,$C316,DAILYLOG!CG$27:CG$1500),0)</f>
        <v>0</v>
      </c>
      <c r="CK316" s="28"/>
      <c r="CL316" s="28"/>
      <c r="CM316" s="73">
        <f>IFERROR($E316*SUMIF(DAILYLOG!CI$27:CI$1500,$C316,DAILYLOG!CJ$27:CJ$1500),0)</f>
        <v>0</v>
      </c>
      <c r="CN316" s="28"/>
      <c r="CO316" s="28"/>
      <c r="CP316" s="73">
        <f>IFERROR($E316*SUMIF(DAILYLOG!CL$27:CL$1500,$C316,DAILYLOG!CM$27:CM$1500),0)</f>
        <v>0</v>
      </c>
      <c r="CQ316" s="44"/>
      <c r="CR316" s="44"/>
      <c r="CS316" s="73">
        <f>IFERROR($E316*SUMIF(DAILYLOG!CO$27:CO$1500,$C316,DAILYLOG!CP$27:CP$1500),0)</f>
        <v>0</v>
      </c>
      <c r="CT316" s="14"/>
    </row>
    <row r="317" spans="2:98" ht="13.5" customHeight="1">
      <c r="B317" s="13"/>
      <c r="C317" s="52" t="s">
        <v>155</v>
      </c>
      <c r="D317" s="53" t="s">
        <v>85</v>
      </c>
      <c r="E317" s="66"/>
      <c r="F317" s="54">
        <f t="shared" ref="F317:F320" si="33">IFERROR(SUM(G317:CS317),0)</f>
        <v>34</v>
      </c>
      <c r="G317" s="54">
        <f>IFERROR((G318+G322+G331+G349+G355+G361+G373),0)</f>
        <v>9</v>
      </c>
      <c r="H317" s="53"/>
      <c r="I317" s="53"/>
      <c r="J317" s="54">
        <f>IFERROR((J318+J322+J331+J349+J355+J361+J373),0)</f>
        <v>2</v>
      </c>
      <c r="K317" s="53"/>
      <c r="L317" s="53"/>
      <c r="M317" s="54">
        <f>IFERROR((M318+M322+M331+M349+M355+M361+M373),0)</f>
        <v>0</v>
      </c>
      <c r="N317" s="53"/>
      <c r="O317" s="53"/>
      <c r="P317" s="54">
        <f>IFERROR((P318+P322+P331+P349+P355+P361+P373),0)</f>
        <v>2</v>
      </c>
      <c r="Q317" s="53"/>
      <c r="R317" s="53"/>
      <c r="S317" s="54">
        <f>IFERROR((S318+S322+S331+S349+S355+S361+S373),0)</f>
        <v>0</v>
      </c>
      <c r="T317" s="53"/>
      <c r="U317" s="53"/>
      <c r="V317" s="54">
        <f>IFERROR((V318+V322+V331+V349+V355+V361+V373),0)</f>
        <v>0</v>
      </c>
      <c r="W317" s="53"/>
      <c r="X317" s="53"/>
      <c r="Y317" s="54">
        <f>IFERROR((Y318+Y322+Y331+Y349+Y355+Y361+Y373),0)</f>
        <v>0</v>
      </c>
      <c r="Z317" s="53"/>
      <c r="AA317" s="53"/>
      <c r="AB317" s="54">
        <f>IFERROR((AB318+AB322+AB331+AB349+AB355+AB361+AB373),0)</f>
        <v>3</v>
      </c>
      <c r="AC317" s="53"/>
      <c r="AD317" s="53"/>
      <c r="AE317" s="54">
        <f>IFERROR((AE318+AE322+AE331+AE349+AE355+AE361+AE373),0)</f>
        <v>1</v>
      </c>
      <c r="AF317" s="53"/>
      <c r="AG317" s="53"/>
      <c r="AH317" s="54">
        <f>IFERROR((AH318+AH322+AH331+AH349+AH355+AH361+AH373),0)</f>
        <v>1</v>
      </c>
      <c r="AI317" s="53"/>
      <c r="AJ317" s="53"/>
      <c r="AK317" s="54">
        <f>IFERROR((AK318+AK322+AK331+AK349+AK355+AK361+AK373),0)</f>
        <v>1</v>
      </c>
      <c r="AL317" s="53"/>
      <c r="AM317" s="53"/>
      <c r="AN317" s="54">
        <f>IFERROR((AN318+AN322+AN331+AN349+AN355+AN361+AN373),0)</f>
        <v>0</v>
      </c>
      <c r="AO317" s="53"/>
      <c r="AP317" s="53"/>
      <c r="AQ317" s="54">
        <f>IFERROR((AQ318+AQ322+AQ331+AQ349+AQ355+AQ361+AQ373),0)</f>
        <v>1</v>
      </c>
      <c r="AR317" s="53"/>
      <c r="AS317" s="53"/>
      <c r="AT317" s="54">
        <f>IFERROR((AT318+AT322+AT331+AT349+AT355+AT361+AT373),0)</f>
        <v>0</v>
      </c>
      <c r="AU317" s="53"/>
      <c r="AV317" s="53"/>
      <c r="AW317" s="54">
        <f>IFERROR((AW318+AW322+AW331+AW349+AW355+AW361+AW373),0)</f>
        <v>2</v>
      </c>
      <c r="AX317" s="53"/>
      <c r="AY317" s="53"/>
      <c r="AZ317" s="54">
        <f>IFERROR((AZ318+AZ322+AZ331+AZ349+AZ355+AZ361+AZ373),0)</f>
        <v>0</v>
      </c>
      <c r="BA317" s="53"/>
      <c r="BB317" s="53"/>
      <c r="BC317" s="54">
        <f>IFERROR((BC318+BC322+BC331+BC349+BC355+BC361+BC373),0)</f>
        <v>1</v>
      </c>
      <c r="BD317" s="53"/>
      <c r="BE317" s="53"/>
      <c r="BF317" s="54">
        <f>IFERROR((BF318+BF322+BF331+BF349+BF355+BF361+BF373),0)</f>
        <v>1</v>
      </c>
      <c r="BG317" s="53"/>
      <c r="BH317" s="53"/>
      <c r="BI317" s="54">
        <f>IFERROR((BI318+BI322+BI331+BI349+BI355+BI361+BI373),0)</f>
        <v>0</v>
      </c>
      <c r="BJ317" s="53"/>
      <c r="BK317" s="53"/>
      <c r="BL317" s="54">
        <f>IFERROR((BL318+BL322+BL331+BL349+BL355+BL361+BL373),0)</f>
        <v>0</v>
      </c>
      <c r="BM317" s="53"/>
      <c r="BN317" s="53"/>
      <c r="BO317" s="54">
        <f>IFERROR((BO318+BO322+BO331+BO349+BO355+BO361+BO373),0)</f>
        <v>1</v>
      </c>
      <c r="BP317" s="53"/>
      <c r="BQ317" s="53"/>
      <c r="BR317" s="54">
        <f>IFERROR((BR318+BR322+BR331+BR349+BR355+BR361+BR373),0)</f>
        <v>1</v>
      </c>
      <c r="BS317" s="53"/>
      <c r="BT317" s="53"/>
      <c r="BU317" s="54">
        <f>IFERROR((BU318+BU322+BU331+BU349+BU355+BU361+BU373),0)</f>
        <v>5</v>
      </c>
      <c r="BV317" s="53"/>
      <c r="BW317" s="53"/>
      <c r="BX317" s="54">
        <f>IFERROR((BX318+BX322+BX331+BX349+BX355+BX361+BX373),0)</f>
        <v>1</v>
      </c>
      <c r="BY317" s="53"/>
      <c r="BZ317" s="53"/>
      <c r="CA317" s="54">
        <f>IFERROR((CA318+CA322+CA331+CA349+CA355+CA361+CA373),0)</f>
        <v>2</v>
      </c>
      <c r="CB317" s="53"/>
      <c r="CC317" s="53"/>
      <c r="CD317" s="54">
        <f>IFERROR((CD318+CD322+CD331+CD349+CD355+CD361+CD373),0)</f>
        <v>0</v>
      </c>
      <c r="CE317" s="53"/>
      <c r="CF317" s="53"/>
      <c r="CG317" s="54">
        <f>IFERROR((CG318+CG322+CG331+CG349+CG355+CG361+CG373),0)</f>
        <v>0</v>
      </c>
      <c r="CH317" s="53"/>
      <c r="CI317" s="53"/>
      <c r="CJ317" s="54">
        <f>IFERROR((CJ318+CJ322+CJ331+CJ349+CJ355+CJ361+CJ373),0)</f>
        <v>0</v>
      </c>
      <c r="CK317" s="53"/>
      <c r="CL317" s="53"/>
      <c r="CM317" s="54">
        <f>IFERROR((CM318+CM322+CM331+CM349+CM355+CM361+CM373),0)</f>
        <v>0</v>
      </c>
      <c r="CN317" s="53"/>
      <c r="CO317" s="53"/>
      <c r="CP317" s="54">
        <f>IFERROR((CP318+CP322+CP331+CP349+CP355+CP361+CP373),0)</f>
        <v>0</v>
      </c>
      <c r="CQ317" s="55"/>
      <c r="CR317" s="55"/>
      <c r="CS317" s="54">
        <f>IFERROR((CS318+CS322+CS331+CS349+CS355+CS361+CS373),0)</f>
        <v>0</v>
      </c>
      <c r="CT317" s="14"/>
    </row>
    <row r="318" spans="2:98" ht="13.5" customHeight="1" outlineLevel="1" collapsed="1">
      <c r="B318" s="13"/>
      <c r="C318" s="47" t="s">
        <v>145</v>
      </c>
      <c r="D318" s="48" t="s">
        <v>85</v>
      </c>
      <c r="E318" s="64"/>
      <c r="F318" s="49">
        <f>IFERROR(SUM(G318:CS318),0)</f>
        <v>4</v>
      </c>
      <c r="G318" s="72">
        <f>IFERROR(SUBTOTAL(9,G319:G321),0)</f>
        <v>1</v>
      </c>
      <c r="H318" s="48"/>
      <c r="I318" s="48"/>
      <c r="J318" s="72">
        <f>IFERROR(SUBTOTAL(9,J319:J321),0)</f>
        <v>0</v>
      </c>
      <c r="K318" s="48"/>
      <c r="L318" s="48"/>
      <c r="M318" s="72">
        <f>IFERROR(SUBTOTAL(9,M319:M321),0)</f>
        <v>0</v>
      </c>
      <c r="N318" s="48"/>
      <c r="O318" s="48"/>
      <c r="P318" s="72">
        <f>IFERROR(SUBTOTAL(9,P319:P321),0)</f>
        <v>0</v>
      </c>
      <c r="Q318" s="48"/>
      <c r="R318" s="48"/>
      <c r="S318" s="72">
        <f>IFERROR(SUBTOTAL(9,S319:S321),0)</f>
        <v>0</v>
      </c>
      <c r="T318" s="48"/>
      <c r="U318" s="48"/>
      <c r="V318" s="72">
        <f>IFERROR(SUBTOTAL(9,V319:V321),0)</f>
        <v>0</v>
      </c>
      <c r="W318" s="48"/>
      <c r="X318" s="48"/>
      <c r="Y318" s="72">
        <f>IFERROR(SUBTOTAL(9,Y319:Y321),0)</f>
        <v>0</v>
      </c>
      <c r="Z318" s="48"/>
      <c r="AA318" s="48"/>
      <c r="AB318" s="72">
        <f>IFERROR(SUBTOTAL(9,AB319:AB321),0)</f>
        <v>1</v>
      </c>
      <c r="AC318" s="48"/>
      <c r="AD318" s="48"/>
      <c r="AE318" s="72">
        <f>IFERROR(SUBTOTAL(9,AE319:AE321),0)</f>
        <v>0</v>
      </c>
      <c r="AF318" s="48"/>
      <c r="AG318" s="48"/>
      <c r="AH318" s="72">
        <f>IFERROR(SUBTOTAL(9,AH319:AH321),0)</f>
        <v>0</v>
      </c>
      <c r="AI318" s="48"/>
      <c r="AJ318" s="48"/>
      <c r="AK318" s="72">
        <f>IFERROR(SUBTOTAL(9,AK319:AK321),0)</f>
        <v>1</v>
      </c>
      <c r="AL318" s="48"/>
      <c r="AM318" s="48"/>
      <c r="AN318" s="72">
        <f>IFERROR(SUBTOTAL(9,AN319:AN321),0)</f>
        <v>0</v>
      </c>
      <c r="AO318" s="48"/>
      <c r="AP318" s="48"/>
      <c r="AQ318" s="72">
        <f>IFERROR(SUBTOTAL(9,AQ319:AQ321),0)</f>
        <v>0</v>
      </c>
      <c r="AR318" s="48"/>
      <c r="AS318" s="48"/>
      <c r="AT318" s="72">
        <f>IFERROR(SUBTOTAL(9,AT319:AT321),0)</f>
        <v>0</v>
      </c>
      <c r="AU318" s="48"/>
      <c r="AV318" s="48"/>
      <c r="AW318" s="72">
        <f>IFERROR(SUBTOTAL(9,AW319:AW321),0)</f>
        <v>0</v>
      </c>
      <c r="AX318" s="48"/>
      <c r="AY318" s="48"/>
      <c r="AZ318" s="72">
        <f>IFERROR(SUBTOTAL(9,AZ319:AZ321),0)</f>
        <v>0</v>
      </c>
      <c r="BA318" s="48"/>
      <c r="BB318" s="48"/>
      <c r="BC318" s="72">
        <f>IFERROR(SUBTOTAL(9,BC319:BC321),0)</f>
        <v>0</v>
      </c>
      <c r="BD318" s="48"/>
      <c r="BE318" s="48"/>
      <c r="BF318" s="72">
        <f>IFERROR(SUBTOTAL(9,BF319:BF321),0)</f>
        <v>0</v>
      </c>
      <c r="BG318" s="48"/>
      <c r="BH318" s="48"/>
      <c r="BI318" s="72">
        <f>IFERROR(SUBTOTAL(9,BI319:BI321),0)</f>
        <v>0</v>
      </c>
      <c r="BJ318" s="48"/>
      <c r="BK318" s="48"/>
      <c r="BL318" s="72">
        <f>IFERROR(SUBTOTAL(9,BL319:BL321),0)</f>
        <v>0</v>
      </c>
      <c r="BM318" s="48"/>
      <c r="BN318" s="48"/>
      <c r="BO318" s="72">
        <f>IFERROR(SUBTOTAL(9,BO319:BO321),0)</f>
        <v>0</v>
      </c>
      <c r="BP318" s="48"/>
      <c r="BQ318" s="48"/>
      <c r="BR318" s="72">
        <f>IFERROR(SUBTOTAL(9,BR319:BR321),0)</f>
        <v>0</v>
      </c>
      <c r="BS318" s="48"/>
      <c r="BT318" s="48"/>
      <c r="BU318" s="72">
        <f>IFERROR(SUBTOTAL(9,BU319:BU321),0)</f>
        <v>1</v>
      </c>
      <c r="BV318" s="48"/>
      <c r="BW318" s="48"/>
      <c r="BX318" s="72">
        <f>IFERROR(SUBTOTAL(9,BX319:BX321),0)</f>
        <v>0</v>
      </c>
      <c r="BY318" s="48"/>
      <c r="BZ318" s="48"/>
      <c r="CA318" s="72">
        <f>IFERROR(SUBTOTAL(9,CA319:CA321),0)</f>
        <v>0</v>
      </c>
      <c r="CB318" s="48"/>
      <c r="CC318" s="48"/>
      <c r="CD318" s="72">
        <f>IFERROR(SUBTOTAL(9,CD319:CD321),0)</f>
        <v>0</v>
      </c>
      <c r="CE318" s="48"/>
      <c r="CF318" s="48"/>
      <c r="CG318" s="72">
        <f>IFERROR(SUBTOTAL(9,CG319:CG321),0)</f>
        <v>0</v>
      </c>
      <c r="CH318" s="48"/>
      <c r="CI318" s="48"/>
      <c r="CJ318" s="72">
        <f>IFERROR(SUBTOTAL(9,CJ319:CJ321),0)</f>
        <v>0</v>
      </c>
      <c r="CK318" s="48"/>
      <c r="CL318" s="48"/>
      <c r="CM318" s="72">
        <f>IFERROR(SUBTOTAL(9,CM319:CM321),0)</f>
        <v>0</v>
      </c>
      <c r="CN318" s="48"/>
      <c r="CO318" s="48"/>
      <c r="CP318" s="72">
        <f>IFERROR(SUBTOTAL(9,CP319:CP321),0)</f>
        <v>0</v>
      </c>
      <c r="CQ318" s="50"/>
      <c r="CR318" s="50"/>
      <c r="CS318" s="72">
        <f>IFERROR(SUBTOTAL(9,CS319:CS321),0)</f>
        <v>0</v>
      </c>
      <c r="CT318" s="14"/>
    </row>
    <row r="319" spans="2:98" ht="13.5" hidden="1" customHeight="1" outlineLevel="2">
      <c r="B319" s="13"/>
      <c r="C319" s="27" t="s">
        <v>86</v>
      </c>
      <c r="D319" s="28" t="s">
        <v>85</v>
      </c>
      <c r="E319" s="65">
        <v>1</v>
      </c>
      <c r="F319" s="46">
        <f t="shared" si="33"/>
        <v>1</v>
      </c>
      <c r="G319" s="73">
        <f>IFERROR($E319*SUMIF(DAILYLOG!C$27:C$1500,$C319,DAILYLOG!D$27:D$1500),0)</f>
        <v>0</v>
      </c>
      <c r="H319" s="28"/>
      <c r="I319" s="28"/>
      <c r="J319" s="73">
        <f>IFERROR($E319*SUMIF(DAILYLOG!F$27:F$1500,$C319,DAILYLOG!G$27:G$1500),0)</f>
        <v>0</v>
      </c>
      <c r="K319" s="28"/>
      <c r="L319" s="28"/>
      <c r="M319" s="73">
        <f>IFERROR($E319*SUMIF(DAILYLOG!I$27:I$1500,$C319,DAILYLOG!J$27:J$1500),0)</f>
        <v>0</v>
      </c>
      <c r="N319" s="28"/>
      <c r="O319" s="28"/>
      <c r="P319" s="73">
        <f>IFERROR($E319*SUMIF(DAILYLOG!L$27:L$1500,$C319,DAILYLOG!M$27:M$1500),0)</f>
        <v>0</v>
      </c>
      <c r="Q319" s="28"/>
      <c r="R319" s="28"/>
      <c r="S319" s="73">
        <f>IFERROR($E319*SUMIF(DAILYLOG!O$27:O$1500,$C319,DAILYLOG!P$27:P$1500),0)</f>
        <v>0</v>
      </c>
      <c r="T319" s="28"/>
      <c r="U319" s="28"/>
      <c r="V319" s="73">
        <f>IFERROR($E319*SUMIF(DAILYLOG!R$27:R$1500,$C319,DAILYLOG!S$27:S$1500),0)</f>
        <v>0</v>
      </c>
      <c r="W319" s="28"/>
      <c r="X319" s="28"/>
      <c r="Y319" s="73">
        <f>IFERROR($E319*SUMIF(DAILYLOG!U$27:U$1500,$C319,DAILYLOG!V$27:V$1500),0)</f>
        <v>0</v>
      </c>
      <c r="Z319" s="28"/>
      <c r="AA319" s="28"/>
      <c r="AB319" s="73">
        <f>IFERROR($E319*SUMIF(DAILYLOG!X$27:X$1500,$C319,DAILYLOG!Y$27:Y$1500),0)</f>
        <v>1</v>
      </c>
      <c r="AC319" s="28"/>
      <c r="AD319" s="28"/>
      <c r="AE319" s="73">
        <f>IFERROR($E319*SUMIF(DAILYLOG!AA$27:AA$1500,$C319,DAILYLOG!AB$27:AB$1500),0)</f>
        <v>0</v>
      </c>
      <c r="AF319" s="28"/>
      <c r="AG319" s="28"/>
      <c r="AH319" s="73">
        <f>IFERROR($E319*SUMIF(DAILYLOG!AD$27:AD$1500,$C319,DAILYLOG!AE$27:AE$1500),0)</f>
        <v>0</v>
      </c>
      <c r="AI319" s="28"/>
      <c r="AJ319" s="28"/>
      <c r="AK319" s="73">
        <f>IFERROR($E319*SUMIF(DAILYLOG!AG$27:AG$1500,$C319,DAILYLOG!AH$27:AH$1500),0)</f>
        <v>0</v>
      </c>
      <c r="AL319" s="28"/>
      <c r="AM319" s="28"/>
      <c r="AN319" s="73">
        <f>IFERROR($E319*SUMIF(DAILYLOG!AJ$27:AJ$1500,$C319,DAILYLOG!AK$27:AK$1500),0)</f>
        <v>0</v>
      </c>
      <c r="AO319" s="28"/>
      <c r="AP319" s="28"/>
      <c r="AQ319" s="73">
        <f>IFERROR($E319*SUMIF(DAILYLOG!AM$27:AM$1500,$C319,DAILYLOG!AN$27:AN$1500),0)</f>
        <v>0</v>
      </c>
      <c r="AR319" s="28"/>
      <c r="AS319" s="28"/>
      <c r="AT319" s="73">
        <f>IFERROR($E319*SUMIF(DAILYLOG!AP$27:AP$1500,$C319,DAILYLOG!AQ$27:AQ$1500),0)</f>
        <v>0</v>
      </c>
      <c r="AU319" s="28"/>
      <c r="AV319" s="28"/>
      <c r="AW319" s="73">
        <f>IFERROR($E319*SUMIF(DAILYLOG!AS$27:AS$1500,$C319,DAILYLOG!AT$27:AT$1500),0)</f>
        <v>0</v>
      </c>
      <c r="AX319" s="28"/>
      <c r="AY319" s="28"/>
      <c r="AZ319" s="73">
        <f>IFERROR($E319*SUMIF(DAILYLOG!AV$27:AV$1500,$C319,DAILYLOG!AW$27:AW$1500),0)</f>
        <v>0</v>
      </c>
      <c r="BA319" s="28"/>
      <c r="BB319" s="28"/>
      <c r="BC319" s="73">
        <f>IFERROR($E319*SUMIF(DAILYLOG!AY$27:AY$1500,$C319,DAILYLOG!AZ$27:AZ$1500),0)</f>
        <v>0</v>
      </c>
      <c r="BD319" s="28"/>
      <c r="BE319" s="28"/>
      <c r="BF319" s="73">
        <f>IFERROR($E319*SUMIF(DAILYLOG!BB$27:BB$1500,$C319,DAILYLOG!BC$27:BC$1500),0)</f>
        <v>0</v>
      </c>
      <c r="BG319" s="28"/>
      <c r="BH319" s="28"/>
      <c r="BI319" s="73">
        <f>IFERROR($E319*SUMIF(DAILYLOG!BE$27:BE$1500,$C319,DAILYLOG!BF$27:BF$1500),0)</f>
        <v>0</v>
      </c>
      <c r="BJ319" s="28"/>
      <c r="BK319" s="28"/>
      <c r="BL319" s="73">
        <f>IFERROR($E319*SUMIF(DAILYLOG!BH$27:BH$1500,$C319,DAILYLOG!BI$27:BI$1500),0)</f>
        <v>0</v>
      </c>
      <c r="BM319" s="28"/>
      <c r="BN319" s="28"/>
      <c r="BO319" s="73">
        <f>IFERROR($E319*SUMIF(DAILYLOG!BK$27:BK$1500,$C319,DAILYLOG!BL$27:BL$1500),0)</f>
        <v>0</v>
      </c>
      <c r="BP319" s="28"/>
      <c r="BQ319" s="28"/>
      <c r="BR319" s="73">
        <f>IFERROR($E319*SUMIF(DAILYLOG!BN$27:BN$1500,$C319,DAILYLOG!BO$27:BO$1500),0)</f>
        <v>0</v>
      </c>
      <c r="BS319" s="28"/>
      <c r="BT319" s="28"/>
      <c r="BU319" s="73">
        <f>IFERROR($E319*SUMIF(DAILYLOG!BQ$27:BQ$1500,$C319,DAILYLOG!BR$27:BR$1500),0)</f>
        <v>0</v>
      </c>
      <c r="BV319" s="28"/>
      <c r="BW319" s="28"/>
      <c r="BX319" s="73">
        <f>IFERROR($E319*SUMIF(DAILYLOG!BT$27:BT$1500,$C319,DAILYLOG!BU$27:BU$1500),0)</f>
        <v>0</v>
      </c>
      <c r="BY319" s="28"/>
      <c r="BZ319" s="28"/>
      <c r="CA319" s="73">
        <f>IFERROR($E319*SUMIF(DAILYLOG!BW$27:BW$1500,$C319,DAILYLOG!BX$27:BX$1500),0)</f>
        <v>0</v>
      </c>
      <c r="CB319" s="28"/>
      <c r="CC319" s="28"/>
      <c r="CD319" s="73">
        <f>IFERROR($E319*SUMIF(DAILYLOG!BZ$27:BZ$1500,$C319,DAILYLOG!CA$27:CA$1500),0)</f>
        <v>0</v>
      </c>
      <c r="CE319" s="28"/>
      <c r="CF319" s="28"/>
      <c r="CG319" s="73">
        <f>IFERROR($E319*SUMIF(DAILYLOG!CC$27:CC$1500,$C319,DAILYLOG!CD$27:CD$1500),0)</f>
        <v>0</v>
      </c>
      <c r="CH319" s="28"/>
      <c r="CI319" s="28"/>
      <c r="CJ319" s="73">
        <f>IFERROR($E319*SUMIF(DAILYLOG!CF$27:CF$1500,$C319,DAILYLOG!CG$27:CG$1500),0)</f>
        <v>0</v>
      </c>
      <c r="CK319" s="28"/>
      <c r="CL319" s="28"/>
      <c r="CM319" s="73">
        <f>IFERROR($E319*SUMIF(DAILYLOG!CI$27:CI$1500,$C319,DAILYLOG!CJ$27:CJ$1500),0)</f>
        <v>0</v>
      </c>
      <c r="CN319" s="28"/>
      <c r="CO319" s="28"/>
      <c r="CP319" s="73">
        <f>IFERROR($E319*SUMIF(DAILYLOG!CL$27:CL$1500,$C319,DAILYLOG!CM$27:CM$1500),0)</f>
        <v>0</v>
      </c>
      <c r="CQ319" s="44"/>
      <c r="CR319" s="44"/>
      <c r="CS319" s="73">
        <f>IFERROR($E319*SUMIF(DAILYLOG!CO$27:CO$1500,$C319,DAILYLOG!CP$27:CP$1500),0)</f>
        <v>0</v>
      </c>
      <c r="CT319" s="14"/>
    </row>
    <row r="320" spans="2:98" ht="13.5" hidden="1" customHeight="1" outlineLevel="2">
      <c r="B320" s="13"/>
      <c r="C320" s="27" t="s">
        <v>87</v>
      </c>
      <c r="D320" s="28" t="s">
        <v>85</v>
      </c>
      <c r="E320" s="65">
        <v>1</v>
      </c>
      <c r="F320" s="46">
        <f t="shared" si="33"/>
        <v>0</v>
      </c>
      <c r="G320" s="73">
        <f>IFERROR($E320*SUMIF(DAILYLOG!C$27:C$1500,$C320,DAILYLOG!D$27:D$1500),0)</f>
        <v>0</v>
      </c>
      <c r="H320" s="28"/>
      <c r="I320" s="28"/>
      <c r="J320" s="73">
        <f>IFERROR($E320*SUMIF(DAILYLOG!F$27:F$1500,$C320,DAILYLOG!G$27:G$1500),0)</f>
        <v>0</v>
      </c>
      <c r="K320" s="28"/>
      <c r="L320" s="28"/>
      <c r="M320" s="73">
        <f>IFERROR($E320*SUMIF(DAILYLOG!I$27:I$1500,$C320,DAILYLOG!J$27:J$1500),0)</f>
        <v>0</v>
      </c>
      <c r="N320" s="28"/>
      <c r="O320" s="28"/>
      <c r="P320" s="73">
        <f>IFERROR($E320*SUMIF(DAILYLOG!L$27:L$1500,$C320,DAILYLOG!M$27:M$1500),0)</f>
        <v>0</v>
      </c>
      <c r="Q320" s="28"/>
      <c r="R320" s="28"/>
      <c r="S320" s="73">
        <f>IFERROR($E320*SUMIF(DAILYLOG!O$27:O$1500,$C320,DAILYLOG!P$27:P$1500),0)</f>
        <v>0</v>
      </c>
      <c r="T320" s="28"/>
      <c r="U320" s="28"/>
      <c r="V320" s="73">
        <f>IFERROR($E320*SUMIF(DAILYLOG!R$27:R$1500,$C320,DAILYLOG!S$27:S$1500),0)</f>
        <v>0</v>
      </c>
      <c r="W320" s="28"/>
      <c r="X320" s="28"/>
      <c r="Y320" s="73">
        <f>IFERROR($E320*SUMIF(DAILYLOG!U$27:U$1500,$C320,DAILYLOG!V$27:V$1500),0)</f>
        <v>0</v>
      </c>
      <c r="Z320" s="28"/>
      <c r="AA320" s="28"/>
      <c r="AB320" s="73">
        <f>IFERROR($E320*SUMIF(DAILYLOG!X$27:X$1500,$C320,DAILYLOG!Y$27:Y$1500),0)</f>
        <v>0</v>
      </c>
      <c r="AC320" s="28"/>
      <c r="AD320" s="28"/>
      <c r="AE320" s="73">
        <f>IFERROR($E320*SUMIF(DAILYLOG!AA$27:AA$1500,$C320,DAILYLOG!AB$27:AB$1500),0)</f>
        <v>0</v>
      </c>
      <c r="AF320" s="28"/>
      <c r="AG320" s="28"/>
      <c r="AH320" s="73">
        <f>IFERROR($E320*SUMIF(DAILYLOG!AD$27:AD$1500,$C320,DAILYLOG!AE$27:AE$1500),0)</f>
        <v>0</v>
      </c>
      <c r="AI320" s="28"/>
      <c r="AJ320" s="28"/>
      <c r="AK320" s="73">
        <f>IFERROR($E320*SUMIF(DAILYLOG!AG$27:AG$1500,$C320,DAILYLOG!AH$27:AH$1500),0)</f>
        <v>0</v>
      </c>
      <c r="AL320" s="28"/>
      <c r="AM320" s="28"/>
      <c r="AN320" s="73">
        <f>IFERROR($E320*SUMIF(DAILYLOG!AJ$27:AJ$1500,$C320,DAILYLOG!AK$27:AK$1500),0)</f>
        <v>0</v>
      </c>
      <c r="AO320" s="28"/>
      <c r="AP320" s="28"/>
      <c r="AQ320" s="73">
        <f>IFERROR($E320*SUMIF(DAILYLOG!AM$27:AM$1500,$C320,DAILYLOG!AN$27:AN$1500),0)</f>
        <v>0</v>
      </c>
      <c r="AR320" s="28"/>
      <c r="AS320" s="28"/>
      <c r="AT320" s="73">
        <f>IFERROR($E320*SUMIF(DAILYLOG!AP$27:AP$1500,$C320,DAILYLOG!AQ$27:AQ$1500),0)</f>
        <v>0</v>
      </c>
      <c r="AU320" s="28"/>
      <c r="AV320" s="28"/>
      <c r="AW320" s="73">
        <f>IFERROR($E320*SUMIF(DAILYLOG!AS$27:AS$1500,$C320,DAILYLOG!AT$27:AT$1500),0)</f>
        <v>0</v>
      </c>
      <c r="AX320" s="28"/>
      <c r="AY320" s="28"/>
      <c r="AZ320" s="73">
        <f>IFERROR($E320*SUMIF(DAILYLOG!AV$27:AV$1500,$C320,DAILYLOG!AW$27:AW$1500),0)</f>
        <v>0</v>
      </c>
      <c r="BA320" s="28"/>
      <c r="BB320" s="28"/>
      <c r="BC320" s="73">
        <f>IFERROR($E320*SUMIF(DAILYLOG!AY$27:AY$1500,$C320,DAILYLOG!AZ$27:AZ$1500),0)</f>
        <v>0</v>
      </c>
      <c r="BD320" s="28"/>
      <c r="BE320" s="28"/>
      <c r="BF320" s="73">
        <f>IFERROR($E320*SUMIF(DAILYLOG!BB$27:BB$1500,$C320,DAILYLOG!BC$27:BC$1500),0)</f>
        <v>0</v>
      </c>
      <c r="BG320" s="28"/>
      <c r="BH320" s="28"/>
      <c r="BI320" s="73">
        <f>IFERROR($E320*SUMIF(DAILYLOG!BE$27:BE$1500,$C320,DAILYLOG!BF$27:BF$1500),0)</f>
        <v>0</v>
      </c>
      <c r="BJ320" s="28"/>
      <c r="BK320" s="28"/>
      <c r="BL320" s="73">
        <f>IFERROR($E320*SUMIF(DAILYLOG!BH$27:BH$1500,$C320,DAILYLOG!BI$27:BI$1500),0)</f>
        <v>0</v>
      </c>
      <c r="BM320" s="28"/>
      <c r="BN320" s="28"/>
      <c r="BO320" s="73">
        <f>IFERROR($E320*SUMIF(DAILYLOG!BK$27:BK$1500,$C320,DAILYLOG!BL$27:BL$1500),0)</f>
        <v>0</v>
      </c>
      <c r="BP320" s="28"/>
      <c r="BQ320" s="28"/>
      <c r="BR320" s="73">
        <f>IFERROR($E320*SUMIF(DAILYLOG!BN$27:BN$1500,$C320,DAILYLOG!BO$27:BO$1500),0)</f>
        <v>0</v>
      </c>
      <c r="BS320" s="28"/>
      <c r="BT320" s="28"/>
      <c r="BU320" s="73">
        <f>IFERROR($E320*SUMIF(DAILYLOG!BQ$27:BQ$1500,$C320,DAILYLOG!BR$27:BR$1500),0)</f>
        <v>0</v>
      </c>
      <c r="BV320" s="28"/>
      <c r="BW320" s="28"/>
      <c r="BX320" s="73">
        <f>IFERROR($E320*SUMIF(DAILYLOG!BT$27:BT$1500,$C320,DAILYLOG!BU$27:BU$1500),0)</f>
        <v>0</v>
      </c>
      <c r="BY320" s="28"/>
      <c r="BZ320" s="28"/>
      <c r="CA320" s="73">
        <f>IFERROR($E320*SUMIF(DAILYLOG!BW$27:BW$1500,$C320,DAILYLOG!BX$27:BX$1500),0)</f>
        <v>0</v>
      </c>
      <c r="CB320" s="28"/>
      <c r="CC320" s="28"/>
      <c r="CD320" s="73">
        <f>IFERROR($E320*SUMIF(DAILYLOG!BZ$27:BZ$1500,$C320,DAILYLOG!CA$27:CA$1500),0)</f>
        <v>0</v>
      </c>
      <c r="CE320" s="28"/>
      <c r="CF320" s="28"/>
      <c r="CG320" s="73">
        <f>IFERROR($E320*SUMIF(DAILYLOG!CC$27:CC$1500,$C320,DAILYLOG!CD$27:CD$1500),0)</f>
        <v>0</v>
      </c>
      <c r="CH320" s="28"/>
      <c r="CI320" s="28"/>
      <c r="CJ320" s="73">
        <f>IFERROR($E320*SUMIF(DAILYLOG!CF$27:CF$1500,$C320,DAILYLOG!CG$27:CG$1500),0)</f>
        <v>0</v>
      </c>
      <c r="CK320" s="28"/>
      <c r="CL320" s="28"/>
      <c r="CM320" s="73">
        <f>IFERROR($E320*SUMIF(DAILYLOG!CI$27:CI$1500,$C320,DAILYLOG!CJ$27:CJ$1500),0)</f>
        <v>0</v>
      </c>
      <c r="CN320" s="28"/>
      <c r="CO320" s="28"/>
      <c r="CP320" s="73">
        <f>IFERROR($E320*SUMIF(DAILYLOG!CL$27:CL$1500,$C320,DAILYLOG!CM$27:CM$1500),0)</f>
        <v>0</v>
      </c>
      <c r="CQ320" s="44"/>
      <c r="CR320" s="44"/>
      <c r="CS320" s="73">
        <f>IFERROR($E320*SUMIF(DAILYLOG!CO$27:CO$1500,$C320,DAILYLOG!CP$27:CP$1500),0)</f>
        <v>0</v>
      </c>
      <c r="CT320" s="14"/>
    </row>
    <row r="321" spans="2:98" ht="13.5" hidden="1" customHeight="1" outlineLevel="2">
      <c r="B321" s="13"/>
      <c r="C321" s="27" t="s">
        <v>88</v>
      </c>
      <c r="D321" s="28" t="s">
        <v>85</v>
      </c>
      <c r="E321" s="65">
        <v>1</v>
      </c>
      <c r="F321" s="46">
        <f>IFERROR(SUM(G321:CS321),0)</f>
        <v>3</v>
      </c>
      <c r="G321" s="73">
        <f>IFERROR($E321*SUMIF(DAILYLOG!C$27:C$1500,$C321,DAILYLOG!D$27:D$1500),0)</f>
        <v>1</v>
      </c>
      <c r="H321" s="28"/>
      <c r="I321" s="28"/>
      <c r="J321" s="73">
        <f>IFERROR($E321*SUMIF(DAILYLOG!F$27:F$1500,$C321,DAILYLOG!G$27:G$1500),0)</f>
        <v>0</v>
      </c>
      <c r="K321" s="28"/>
      <c r="L321" s="28"/>
      <c r="M321" s="73">
        <f>IFERROR($E321*SUMIF(DAILYLOG!I$27:I$1500,$C321,DAILYLOG!J$27:J$1500),0)</f>
        <v>0</v>
      </c>
      <c r="N321" s="28"/>
      <c r="O321" s="28"/>
      <c r="P321" s="73">
        <f>IFERROR($E321*SUMIF(DAILYLOG!L$27:L$1500,$C321,DAILYLOG!M$27:M$1500),0)</f>
        <v>0</v>
      </c>
      <c r="Q321" s="28"/>
      <c r="R321" s="28"/>
      <c r="S321" s="73">
        <f>IFERROR($E321*SUMIF(DAILYLOG!O$27:O$1500,$C321,DAILYLOG!P$27:P$1500),0)</f>
        <v>0</v>
      </c>
      <c r="T321" s="28"/>
      <c r="U321" s="28"/>
      <c r="V321" s="73">
        <f>IFERROR($E321*SUMIF(DAILYLOG!R$27:R$1500,$C321,DAILYLOG!S$27:S$1500),0)</f>
        <v>0</v>
      </c>
      <c r="W321" s="28"/>
      <c r="X321" s="28"/>
      <c r="Y321" s="73">
        <f>IFERROR($E321*SUMIF(DAILYLOG!U$27:U$1500,$C321,DAILYLOG!V$27:V$1500),0)</f>
        <v>0</v>
      </c>
      <c r="Z321" s="28"/>
      <c r="AA321" s="28"/>
      <c r="AB321" s="73">
        <f>IFERROR($E321*SUMIF(DAILYLOG!X$27:X$1500,$C321,DAILYLOG!Y$27:Y$1500),0)</f>
        <v>0</v>
      </c>
      <c r="AC321" s="28"/>
      <c r="AD321" s="28"/>
      <c r="AE321" s="73">
        <f>IFERROR($E321*SUMIF(DAILYLOG!AA$27:AA$1500,$C321,DAILYLOG!AB$27:AB$1500),0)</f>
        <v>0</v>
      </c>
      <c r="AF321" s="28"/>
      <c r="AG321" s="28"/>
      <c r="AH321" s="73">
        <f>IFERROR($E321*SUMIF(DAILYLOG!AD$27:AD$1500,$C321,DAILYLOG!AE$27:AE$1500),0)</f>
        <v>0</v>
      </c>
      <c r="AI321" s="28"/>
      <c r="AJ321" s="28"/>
      <c r="AK321" s="73">
        <f>IFERROR($E321*SUMIF(DAILYLOG!AG$27:AG$1500,$C321,DAILYLOG!AH$27:AH$1500),0)</f>
        <v>1</v>
      </c>
      <c r="AL321" s="28"/>
      <c r="AM321" s="28"/>
      <c r="AN321" s="73">
        <f>IFERROR($E321*SUMIF(DAILYLOG!AJ$27:AJ$1500,$C321,DAILYLOG!AK$27:AK$1500),0)</f>
        <v>0</v>
      </c>
      <c r="AO321" s="28"/>
      <c r="AP321" s="28"/>
      <c r="AQ321" s="73">
        <f>IFERROR($E321*SUMIF(DAILYLOG!AM$27:AM$1500,$C321,DAILYLOG!AN$27:AN$1500),0)</f>
        <v>0</v>
      </c>
      <c r="AR321" s="28"/>
      <c r="AS321" s="28"/>
      <c r="AT321" s="73">
        <f>IFERROR($E321*SUMIF(DAILYLOG!AP$27:AP$1500,$C321,DAILYLOG!AQ$27:AQ$1500),0)</f>
        <v>0</v>
      </c>
      <c r="AU321" s="28"/>
      <c r="AV321" s="28"/>
      <c r="AW321" s="73">
        <f>IFERROR($E321*SUMIF(DAILYLOG!AS$27:AS$1500,$C321,DAILYLOG!AT$27:AT$1500),0)</f>
        <v>0</v>
      </c>
      <c r="AX321" s="28"/>
      <c r="AY321" s="28"/>
      <c r="AZ321" s="73">
        <f>IFERROR($E321*SUMIF(DAILYLOG!AV$27:AV$1500,$C321,DAILYLOG!AW$27:AW$1500),0)</f>
        <v>0</v>
      </c>
      <c r="BA321" s="28"/>
      <c r="BB321" s="28"/>
      <c r="BC321" s="73">
        <f>IFERROR($E321*SUMIF(DAILYLOG!AY$27:AY$1500,$C321,DAILYLOG!AZ$27:AZ$1500),0)</f>
        <v>0</v>
      </c>
      <c r="BD321" s="28"/>
      <c r="BE321" s="28"/>
      <c r="BF321" s="73">
        <f>IFERROR($E321*SUMIF(DAILYLOG!BB$27:BB$1500,$C321,DAILYLOG!BC$27:BC$1500),0)</f>
        <v>0</v>
      </c>
      <c r="BG321" s="28"/>
      <c r="BH321" s="28"/>
      <c r="BI321" s="73">
        <f>IFERROR($E321*SUMIF(DAILYLOG!BE$27:BE$1500,$C321,DAILYLOG!BF$27:BF$1500),0)</f>
        <v>0</v>
      </c>
      <c r="BJ321" s="28"/>
      <c r="BK321" s="28"/>
      <c r="BL321" s="73">
        <f>IFERROR($E321*SUMIF(DAILYLOG!BH$27:BH$1500,$C321,DAILYLOG!BI$27:BI$1500),0)</f>
        <v>0</v>
      </c>
      <c r="BM321" s="28"/>
      <c r="BN321" s="28"/>
      <c r="BO321" s="73">
        <f>IFERROR($E321*SUMIF(DAILYLOG!BK$27:BK$1500,$C321,DAILYLOG!BL$27:BL$1500),0)</f>
        <v>0</v>
      </c>
      <c r="BP321" s="28"/>
      <c r="BQ321" s="28"/>
      <c r="BR321" s="73">
        <f>IFERROR($E321*SUMIF(DAILYLOG!BN$27:BN$1500,$C321,DAILYLOG!BO$27:BO$1500),0)</f>
        <v>0</v>
      </c>
      <c r="BS321" s="28"/>
      <c r="BT321" s="28"/>
      <c r="BU321" s="73">
        <f>IFERROR($E321*SUMIF(DAILYLOG!BQ$27:BQ$1500,$C321,DAILYLOG!BR$27:BR$1500),0)</f>
        <v>1</v>
      </c>
      <c r="BV321" s="28"/>
      <c r="BW321" s="28"/>
      <c r="BX321" s="73">
        <f>IFERROR($E321*SUMIF(DAILYLOG!BT$27:BT$1500,$C321,DAILYLOG!BU$27:BU$1500),0)</f>
        <v>0</v>
      </c>
      <c r="BY321" s="28"/>
      <c r="BZ321" s="28"/>
      <c r="CA321" s="73">
        <f>IFERROR($E321*SUMIF(DAILYLOG!BW$27:BW$1500,$C321,DAILYLOG!BX$27:BX$1500),0)</f>
        <v>0</v>
      </c>
      <c r="CB321" s="28"/>
      <c r="CC321" s="28"/>
      <c r="CD321" s="73">
        <f>IFERROR($E321*SUMIF(DAILYLOG!BZ$27:BZ$1500,$C321,DAILYLOG!CA$27:CA$1500),0)</f>
        <v>0</v>
      </c>
      <c r="CE321" s="28"/>
      <c r="CF321" s="28"/>
      <c r="CG321" s="73">
        <f>IFERROR($E321*SUMIF(DAILYLOG!CC$27:CC$1500,$C321,DAILYLOG!CD$27:CD$1500),0)</f>
        <v>0</v>
      </c>
      <c r="CH321" s="28"/>
      <c r="CI321" s="28"/>
      <c r="CJ321" s="73">
        <f>IFERROR($E321*SUMIF(DAILYLOG!CF$27:CF$1500,$C321,DAILYLOG!CG$27:CG$1500),0)</f>
        <v>0</v>
      </c>
      <c r="CK321" s="28"/>
      <c r="CL321" s="28"/>
      <c r="CM321" s="73">
        <f>IFERROR($E321*SUMIF(DAILYLOG!CI$27:CI$1500,$C321,DAILYLOG!CJ$27:CJ$1500),0)</f>
        <v>0</v>
      </c>
      <c r="CN321" s="28"/>
      <c r="CO321" s="28"/>
      <c r="CP321" s="73">
        <f>IFERROR($E321*SUMIF(DAILYLOG!CL$27:CL$1500,$C321,DAILYLOG!CM$27:CM$1500),0)</f>
        <v>0</v>
      </c>
      <c r="CQ321" s="44"/>
      <c r="CR321" s="44"/>
      <c r="CS321" s="73">
        <f>IFERROR($E321*SUMIF(DAILYLOG!CO$27:CO$1500,$C321,DAILYLOG!CP$27:CP$1500),0)</f>
        <v>0</v>
      </c>
      <c r="CT321" s="14"/>
    </row>
    <row r="322" spans="2:98" ht="13.5" customHeight="1" outlineLevel="1" collapsed="1">
      <c r="B322" s="13"/>
      <c r="C322" s="47" t="s">
        <v>144</v>
      </c>
      <c r="D322" s="48" t="s">
        <v>85</v>
      </c>
      <c r="E322" s="64"/>
      <c r="F322" s="49">
        <f>IFERROR(SUM(G322:CS322),0)</f>
        <v>10</v>
      </c>
      <c r="G322" s="72">
        <f>IFERROR(SUBTOTAL(9,G323:G330),0)</f>
        <v>6</v>
      </c>
      <c r="H322" s="48"/>
      <c r="I322" s="48"/>
      <c r="J322" s="72">
        <f>IFERROR(SUBTOTAL(9,J323:J330),0)</f>
        <v>0</v>
      </c>
      <c r="K322" s="48"/>
      <c r="L322" s="48"/>
      <c r="M322" s="72">
        <f>IFERROR(SUBTOTAL(9,M323:M330),0)</f>
        <v>0</v>
      </c>
      <c r="N322" s="48"/>
      <c r="O322" s="48"/>
      <c r="P322" s="72">
        <f>IFERROR(SUBTOTAL(9,P323:P330),0)</f>
        <v>0</v>
      </c>
      <c r="Q322" s="48"/>
      <c r="R322" s="48"/>
      <c r="S322" s="72">
        <f>IFERROR(SUBTOTAL(9,S323:S330),0)</f>
        <v>0</v>
      </c>
      <c r="T322" s="48"/>
      <c r="U322" s="48"/>
      <c r="V322" s="72">
        <f>IFERROR(SUBTOTAL(9,V323:V330),0)</f>
        <v>0</v>
      </c>
      <c r="W322" s="48"/>
      <c r="X322" s="48"/>
      <c r="Y322" s="72">
        <f>IFERROR(SUBTOTAL(9,Y323:Y330),0)</f>
        <v>0</v>
      </c>
      <c r="Z322" s="48"/>
      <c r="AA322" s="48"/>
      <c r="AB322" s="72">
        <f>IFERROR(SUBTOTAL(9,AB323:AB330),0)</f>
        <v>0</v>
      </c>
      <c r="AC322" s="48"/>
      <c r="AD322" s="48"/>
      <c r="AE322" s="72">
        <f>IFERROR(SUBTOTAL(9,AE323:AE330),0)</f>
        <v>1</v>
      </c>
      <c r="AF322" s="48"/>
      <c r="AG322" s="48"/>
      <c r="AH322" s="72">
        <f>IFERROR(SUBTOTAL(9,AH323:AH330),0)</f>
        <v>0</v>
      </c>
      <c r="AI322" s="48"/>
      <c r="AJ322" s="48"/>
      <c r="AK322" s="72">
        <f>IFERROR(SUBTOTAL(9,AK323:AK330),0)</f>
        <v>0</v>
      </c>
      <c r="AL322" s="48"/>
      <c r="AM322" s="48"/>
      <c r="AN322" s="72">
        <f>IFERROR(SUBTOTAL(9,AN323:AN330),0)</f>
        <v>0</v>
      </c>
      <c r="AO322" s="48"/>
      <c r="AP322" s="48"/>
      <c r="AQ322" s="72">
        <f>IFERROR(SUBTOTAL(9,AQ323:AQ330),0)</f>
        <v>1</v>
      </c>
      <c r="AR322" s="48"/>
      <c r="AS322" s="48"/>
      <c r="AT322" s="72">
        <f>IFERROR(SUBTOTAL(9,AT323:AT330),0)</f>
        <v>0</v>
      </c>
      <c r="AU322" s="48"/>
      <c r="AV322" s="48"/>
      <c r="AW322" s="72">
        <f>IFERROR(SUBTOTAL(9,AW323:AW330),0)</f>
        <v>0</v>
      </c>
      <c r="AX322" s="48"/>
      <c r="AY322" s="48"/>
      <c r="AZ322" s="72">
        <f>IFERROR(SUBTOTAL(9,AZ323:AZ330),0)</f>
        <v>0</v>
      </c>
      <c r="BA322" s="48"/>
      <c r="BB322" s="48"/>
      <c r="BC322" s="72">
        <f>IFERROR(SUBTOTAL(9,BC323:BC330),0)</f>
        <v>0</v>
      </c>
      <c r="BD322" s="48"/>
      <c r="BE322" s="48"/>
      <c r="BF322" s="72">
        <f>IFERROR(SUBTOTAL(9,BF323:BF330),0)</f>
        <v>1</v>
      </c>
      <c r="BG322" s="48"/>
      <c r="BH322" s="48"/>
      <c r="BI322" s="72">
        <f>IFERROR(SUBTOTAL(9,BI323:BI330),0)</f>
        <v>0</v>
      </c>
      <c r="BJ322" s="48"/>
      <c r="BK322" s="48"/>
      <c r="BL322" s="72">
        <f>IFERROR(SUBTOTAL(9,BL323:BL330),0)</f>
        <v>0</v>
      </c>
      <c r="BM322" s="48"/>
      <c r="BN322" s="48"/>
      <c r="BO322" s="72">
        <f>IFERROR(SUBTOTAL(9,BO323:BO330),0)</f>
        <v>0</v>
      </c>
      <c r="BP322" s="48"/>
      <c r="BQ322" s="48"/>
      <c r="BR322" s="72">
        <f>IFERROR(SUBTOTAL(9,BR323:BR330),0)</f>
        <v>0</v>
      </c>
      <c r="BS322" s="48"/>
      <c r="BT322" s="48"/>
      <c r="BU322" s="72">
        <f>IFERROR(SUBTOTAL(9,BU323:BU330),0)</f>
        <v>0</v>
      </c>
      <c r="BV322" s="48"/>
      <c r="BW322" s="48"/>
      <c r="BX322" s="72">
        <f>IFERROR(SUBTOTAL(9,BX323:BX330),0)</f>
        <v>0</v>
      </c>
      <c r="BY322" s="48"/>
      <c r="BZ322" s="48"/>
      <c r="CA322" s="72">
        <f>IFERROR(SUBTOTAL(9,CA323:CA330),0)</f>
        <v>1</v>
      </c>
      <c r="CB322" s="48"/>
      <c r="CC322" s="48"/>
      <c r="CD322" s="72">
        <f>IFERROR(SUBTOTAL(9,CD323:CD330),0)</f>
        <v>0</v>
      </c>
      <c r="CE322" s="48"/>
      <c r="CF322" s="48"/>
      <c r="CG322" s="72">
        <f>IFERROR(SUBTOTAL(9,CG323:CG330),0)</f>
        <v>0</v>
      </c>
      <c r="CH322" s="48"/>
      <c r="CI322" s="48"/>
      <c r="CJ322" s="72">
        <f>IFERROR(SUBTOTAL(9,CJ323:CJ330),0)</f>
        <v>0</v>
      </c>
      <c r="CK322" s="48"/>
      <c r="CL322" s="48"/>
      <c r="CM322" s="72">
        <f>IFERROR(SUBTOTAL(9,CM323:CM330),0)</f>
        <v>0</v>
      </c>
      <c r="CN322" s="48"/>
      <c r="CO322" s="48"/>
      <c r="CP322" s="72">
        <f>IFERROR(SUBTOTAL(9,CP323:CP330),0)</f>
        <v>0</v>
      </c>
      <c r="CQ322" s="50"/>
      <c r="CR322" s="50"/>
      <c r="CS322" s="72">
        <f>IFERROR(SUBTOTAL(9,CS323:CS330),0)</f>
        <v>0</v>
      </c>
      <c r="CT322" s="14"/>
    </row>
    <row r="323" spans="2:98" ht="13.5" hidden="1" customHeight="1" outlineLevel="2">
      <c r="B323" s="13"/>
      <c r="C323" s="27" t="s">
        <v>89</v>
      </c>
      <c r="D323" s="28" t="s">
        <v>85</v>
      </c>
      <c r="E323" s="65">
        <v>1</v>
      </c>
      <c r="F323" s="46">
        <f t="shared" ref="F323:F330" si="34">IFERROR(SUM(G323:CS323),0)</f>
        <v>0</v>
      </c>
      <c r="G323" s="73">
        <f>IFERROR($E323*SUMIF(DAILYLOG!C$27:C$1500,$C323,DAILYLOG!D$27:D$1500),0)</f>
        <v>0</v>
      </c>
      <c r="H323" s="28"/>
      <c r="I323" s="28"/>
      <c r="J323" s="73">
        <f>IFERROR($E323*SUMIF(DAILYLOG!F$27:F$1500,$C323,DAILYLOG!G$27:G$1500),0)</f>
        <v>0</v>
      </c>
      <c r="K323" s="28"/>
      <c r="L323" s="28"/>
      <c r="M323" s="73">
        <f>IFERROR($E323*SUMIF(DAILYLOG!I$27:I$1500,$C323,DAILYLOG!J$27:J$1500),0)</f>
        <v>0</v>
      </c>
      <c r="N323" s="28"/>
      <c r="O323" s="28"/>
      <c r="P323" s="73">
        <f>IFERROR($E323*SUMIF(DAILYLOG!L$27:L$1500,$C323,DAILYLOG!M$27:M$1500),0)</f>
        <v>0</v>
      </c>
      <c r="Q323" s="28"/>
      <c r="R323" s="28"/>
      <c r="S323" s="73">
        <f>IFERROR($E323*SUMIF(DAILYLOG!O$27:O$1500,$C323,DAILYLOG!P$27:P$1500),0)</f>
        <v>0</v>
      </c>
      <c r="T323" s="28"/>
      <c r="U323" s="28"/>
      <c r="V323" s="73">
        <f>IFERROR($E323*SUMIF(DAILYLOG!R$27:R$1500,$C323,DAILYLOG!S$27:S$1500),0)</f>
        <v>0</v>
      </c>
      <c r="W323" s="28"/>
      <c r="X323" s="28"/>
      <c r="Y323" s="73">
        <f>IFERROR($E323*SUMIF(DAILYLOG!U$27:U$1500,$C323,DAILYLOG!V$27:V$1500),0)</f>
        <v>0</v>
      </c>
      <c r="Z323" s="28"/>
      <c r="AA323" s="28"/>
      <c r="AB323" s="73">
        <f>IFERROR($E323*SUMIF(DAILYLOG!X$27:X$1500,$C323,DAILYLOG!Y$27:Y$1500),0)</f>
        <v>0</v>
      </c>
      <c r="AC323" s="28"/>
      <c r="AD323" s="28"/>
      <c r="AE323" s="73">
        <f>IFERROR($E323*SUMIF(DAILYLOG!AA$27:AA$1500,$C323,DAILYLOG!AB$27:AB$1500),0)</f>
        <v>0</v>
      </c>
      <c r="AF323" s="28"/>
      <c r="AG323" s="28"/>
      <c r="AH323" s="73">
        <f>IFERROR($E323*SUMIF(DAILYLOG!AD$27:AD$1500,$C323,DAILYLOG!AE$27:AE$1500),0)</f>
        <v>0</v>
      </c>
      <c r="AI323" s="28"/>
      <c r="AJ323" s="28"/>
      <c r="AK323" s="73">
        <f>IFERROR($E323*SUMIF(DAILYLOG!AG$27:AG$1500,$C323,DAILYLOG!AH$27:AH$1500),0)</f>
        <v>0</v>
      </c>
      <c r="AL323" s="28"/>
      <c r="AM323" s="28"/>
      <c r="AN323" s="73">
        <f>IFERROR($E323*SUMIF(DAILYLOG!AJ$27:AJ$1500,$C323,DAILYLOG!AK$27:AK$1500),0)</f>
        <v>0</v>
      </c>
      <c r="AO323" s="28"/>
      <c r="AP323" s="28"/>
      <c r="AQ323" s="73">
        <f>IFERROR($E323*SUMIF(DAILYLOG!AM$27:AM$1500,$C323,DAILYLOG!AN$27:AN$1500),0)</f>
        <v>0</v>
      </c>
      <c r="AR323" s="28"/>
      <c r="AS323" s="28"/>
      <c r="AT323" s="73">
        <f>IFERROR($E323*SUMIF(DAILYLOG!AP$27:AP$1500,$C323,DAILYLOG!AQ$27:AQ$1500),0)</f>
        <v>0</v>
      </c>
      <c r="AU323" s="28"/>
      <c r="AV323" s="28"/>
      <c r="AW323" s="73">
        <f>IFERROR($E323*SUMIF(DAILYLOG!AS$27:AS$1500,$C323,DAILYLOG!AT$27:AT$1500),0)</f>
        <v>0</v>
      </c>
      <c r="AX323" s="28"/>
      <c r="AY323" s="28"/>
      <c r="AZ323" s="73">
        <f>IFERROR($E323*SUMIF(DAILYLOG!AV$27:AV$1500,$C323,DAILYLOG!AW$27:AW$1500),0)</f>
        <v>0</v>
      </c>
      <c r="BA323" s="28"/>
      <c r="BB323" s="28"/>
      <c r="BC323" s="73">
        <f>IFERROR($E323*SUMIF(DAILYLOG!AY$27:AY$1500,$C323,DAILYLOG!AZ$27:AZ$1500),0)</f>
        <v>0</v>
      </c>
      <c r="BD323" s="28"/>
      <c r="BE323" s="28"/>
      <c r="BF323" s="73">
        <f>IFERROR($E323*SUMIF(DAILYLOG!BB$27:BB$1500,$C323,DAILYLOG!BC$27:BC$1500),0)</f>
        <v>0</v>
      </c>
      <c r="BG323" s="28"/>
      <c r="BH323" s="28"/>
      <c r="BI323" s="73">
        <f>IFERROR($E323*SUMIF(DAILYLOG!BE$27:BE$1500,$C323,DAILYLOG!BF$27:BF$1500),0)</f>
        <v>0</v>
      </c>
      <c r="BJ323" s="28"/>
      <c r="BK323" s="28"/>
      <c r="BL323" s="73">
        <f>IFERROR($E323*SUMIF(DAILYLOG!BH$27:BH$1500,$C323,DAILYLOG!BI$27:BI$1500),0)</f>
        <v>0</v>
      </c>
      <c r="BM323" s="28"/>
      <c r="BN323" s="28"/>
      <c r="BO323" s="73">
        <f>IFERROR($E323*SUMIF(DAILYLOG!BK$27:BK$1500,$C323,DAILYLOG!BL$27:BL$1500),0)</f>
        <v>0</v>
      </c>
      <c r="BP323" s="28"/>
      <c r="BQ323" s="28"/>
      <c r="BR323" s="73">
        <f>IFERROR($E323*SUMIF(DAILYLOG!BN$27:BN$1500,$C323,DAILYLOG!BO$27:BO$1500),0)</f>
        <v>0</v>
      </c>
      <c r="BS323" s="28"/>
      <c r="BT323" s="28"/>
      <c r="BU323" s="73">
        <f>IFERROR($E323*SUMIF(DAILYLOG!BQ$27:BQ$1500,$C323,DAILYLOG!BR$27:BR$1500),0)</f>
        <v>0</v>
      </c>
      <c r="BV323" s="28"/>
      <c r="BW323" s="28"/>
      <c r="BX323" s="73">
        <f>IFERROR($E323*SUMIF(DAILYLOG!BT$27:BT$1500,$C323,DAILYLOG!BU$27:BU$1500),0)</f>
        <v>0</v>
      </c>
      <c r="BY323" s="28"/>
      <c r="BZ323" s="28"/>
      <c r="CA323" s="73">
        <f>IFERROR($E323*SUMIF(DAILYLOG!BW$27:BW$1500,$C323,DAILYLOG!BX$27:BX$1500),0)</f>
        <v>0</v>
      </c>
      <c r="CB323" s="28"/>
      <c r="CC323" s="28"/>
      <c r="CD323" s="73">
        <f>IFERROR($E323*SUMIF(DAILYLOG!BZ$27:BZ$1500,$C323,DAILYLOG!CA$27:CA$1500),0)</f>
        <v>0</v>
      </c>
      <c r="CE323" s="28"/>
      <c r="CF323" s="28"/>
      <c r="CG323" s="73">
        <f>IFERROR($E323*SUMIF(DAILYLOG!CC$27:CC$1500,$C323,DAILYLOG!CD$27:CD$1500),0)</f>
        <v>0</v>
      </c>
      <c r="CH323" s="28"/>
      <c r="CI323" s="28"/>
      <c r="CJ323" s="73">
        <f>IFERROR($E323*SUMIF(DAILYLOG!CF$27:CF$1500,$C323,DAILYLOG!CG$27:CG$1500),0)</f>
        <v>0</v>
      </c>
      <c r="CK323" s="28"/>
      <c r="CL323" s="28"/>
      <c r="CM323" s="73">
        <f>IFERROR($E323*SUMIF(DAILYLOG!CI$27:CI$1500,$C323,DAILYLOG!CJ$27:CJ$1500),0)</f>
        <v>0</v>
      </c>
      <c r="CN323" s="28"/>
      <c r="CO323" s="28"/>
      <c r="CP323" s="73">
        <f>IFERROR($E323*SUMIF(DAILYLOG!CL$27:CL$1500,$C323,DAILYLOG!CM$27:CM$1500),0)</f>
        <v>0</v>
      </c>
      <c r="CQ323" s="44"/>
      <c r="CR323" s="44"/>
      <c r="CS323" s="73">
        <f>IFERROR($E323*SUMIF(DAILYLOG!CO$27:CO$1500,$C323,DAILYLOG!CP$27:CP$1500),0)</f>
        <v>0</v>
      </c>
      <c r="CT323" s="14"/>
    </row>
    <row r="324" spans="2:98" ht="13.5" hidden="1" customHeight="1" outlineLevel="2">
      <c r="B324" s="13"/>
      <c r="C324" s="27" t="s">
        <v>90</v>
      </c>
      <c r="D324" s="28" t="s">
        <v>85</v>
      </c>
      <c r="E324" s="65">
        <v>1</v>
      </c>
      <c r="F324" s="46">
        <f t="shared" si="34"/>
        <v>0</v>
      </c>
      <c r="G324" s="73">
        <f>IFERROR($E324*SUMIF(DAILYLOG!C$27:C$1500,$C324,DAILYLOG!D$27:D$1500),0)</f>
        <v>0</v>
      </c>
      <c r="H324" s="28"/>
      <c r="I324" s="28"/>
      <c r="J324" s="73">
        <f>IFERROR($E324*SUMIF(DAILYLOG!F$27:F$1500,$C324,DAILYLOG!G$27:G$1500),0)</f>
        <v>0</v>
      </c>
      <c r="K324" s="28"/>
      <c r="L324" s="28"/>
      <c r="M324" s="73">
        <f>IFERROR($E324*SUMIF(DAILYLOG!I$27:I$1500,$C324,DAILYLOG!J$27:J$1500),0)</f>
        <v>0</v>
      </c>
      <c r="N324" s="28"/>
      <c r="O324" s="28"/>
      <c r="P324" s="73">
        <f>IFERROR($E324*SUMIF(DAILYLOG!L$27:L$1500,$C324,DAILYLOG!M$27:M$1500),0)</f>
        <v>0</v>
      </c>
      <c r="Q324" s="28"/>
      <c r="R324" s="28"/>
      <c r="S324" s="73">
        <f>IFERROR($E324*SUMIF(DAILYLOG!O$27:O$1500,$C324,DAILYLOG!P$27:P$1500),0)</f>
        <v>0</v>
      </c>
      <c r="T324" s="28"/>
      <c r="U324" s="28"/>
      <c r="V324" s="73">
        <f>IFERROR($E324*SUMIF(DAILYLOG!R$27:R$1500,$C324,DAILYLOG!S$27:S$1500),0)</f>
        <v>0</v>
      </c>
      <c r="W324" s="28"/>
      <c r="X324" s="28"/>
      <c r="Y324" s="73">
        <f>IFERROR($E324*SUMIF(DAILYLOG!U$27:U$1500,$C324,DAILYLOG!V$27:V$1500),0)</f>
        <v>0</v>
      </c>
      <c r="Z324" s="28"/>
      <c r="AA324" s="28"/>
      <c r="AB324" s="73">
        <f>IFERROR($E324*SUMIF(DAILYLOG!X$27:X$1500,$C324,DAILYLOG!Y$27:Y$1500),0)</f>
        <v>0</v>
      </c>
      <c r="AC324" s="28"/>
      <c r="AD324" s="28"/>
      <c r="AE324" s="73">
        <f>IFERROR($E324*SUMIF(DAILYLOG!AA$27:AA$1500,$C324,DAILYLOG!AB$27:AB$1500),0)</f>
        <v>0</v>
      </c>
      <c r="AF324" s="28"/>
      <c r="AG324" s="28"/>
      <c r="AH324" s="73">
        <f>IFERROR($E324*SUMIF(DAILYLOG!AD$27:AD$1500,$C324,DAILYLOG!AE$27:AE$1500),0)</f>
        <v>0</v>
      </c>
      <c r="AI324" s="28"/>
      <c r="AJ324" s="28"/>
      <c r="AK324" s="73">
        <f>IFERROR($E324*SUMIF(DAILYLOG!AG$27:AG$1500,$C324,DAILYLOG!AH$27:AH$1500),0)</f>
        <v>0</v>
      </c>
      <c r="AL324" s="28"/>
      <c r="AM324" s="28"/>
      <c r="AN324" s="73">
        <f>IFERROR($E324*SUMIF(DAILYLOG!AJ$27:AJ$1500,$C324,DAILYLOG!AK$27:AK$1500),0)</f>
        <v>0</v>
      </c>
      <c r="AO324" s="28"/>
      <c r="AP324" s="28"/>
      <c r="AQ324" s="73">
        <f>IFERROR($E324*SUMIF(DAILYLOG!AM$27:AM$1500,$C324,DAILYLOG!AN$27:AN$1500),0)</f>
        <v>0</v>
      </c>
      <c r="AR324" s="28"/>
      <c r="AS324" s="28"/>
      <c r="AT324" s="73">
        <f>IFERROR($E324*SUMIF(DAILYLOG!AP$27:AP$1500,$C324,DAILYLOG!AQ$27:AQ$1500),0)</f>
        <v>0</v>
      </c>
      <c r="AU324" s="28"/>
      <c r="AV324" s="28"/>
      <c r="AW324" s="73">
        <f>IFERROR($E324*SUMIF(DAILYLOG!AS$27:AS$1500,$C324,DAILYLOG!AT$27:AT$1500),0)</f>
        <v>0</v>
      </c>
      <c r="AX324" s="28"/>
      <c r="AY324" s="28"/>
      <c r="AZ324" s="73">
        <f>IFERROR($E324*SUMIF(DAILYLOG!AV$27:AV$1500,$C324,DAILYLOG!AW$27:AW$1500),0)</f>
        <v>0</v>
      </c>
      <c r="BA324" s="28"/>
      <c r="BB324" s="28"/>
      <c r="BC324" s="73">
        <f>IFERROR($E324*SUMIF(DAILYLOG!AY$27:AY$1500,$C324,DAILYLOG!AZ$27:AZ$1500),0)</f>
        <v>0</v>
      </c>
      <c r="BD324" s="28"/>
      <c r="BE324" s="28"/>
      <c r="BF324" s="73">
        <f>IFERROR($E324*SUMIF(DAILYLOG!BB$27:BB$1500,$C324,DAILYLOG!BC$27:BC$1500),0)</f>
        <v>0</v>
      </c>
      <c r="BG324" s="28"/>
      <c r="BH324" s="28"/>
      <c r="BI324" s="73">
        <f>IFERROR($E324*SUMIF(DAILYLOG!BE$27:BE$1500,$C324,DAILYLOG!BF$27:BF$1500),0)</f>
        <v>0</v>
      </c>
      <c r="BJ324" s="28"/>
      <c r="BK324" s="28"/>
      <c r="BL324" s="73">
        <f>IFERROR($E324*SUMIF(DAILYLOG!BH$27:BH$1500,$C324,DAILYLOG!BI$27:BI$1500),0)</f>
        <v>0</v>
      </c>
      <c r="BM324" s="28"/>
      <c r="BN324" s="28"/>
      <c r="BO324" s="73">
        <f>IFERROR($E324*SUMIF(DAILYLOG!BK$27:BK$1500,$C324,DAILYLOG!BL$27:BL$1500),0)</f>
        <v>0</v>
      </c>
      <c r="BP324" s="28"/>
      <c r="BQ324" s="28"/>
      <c r="BR324" s="73">
        <f>IFERROR($E324*SUMIF(DAILYLOG!BN$27:BN$1500,$C324,DAILYLOG!BO$27:BO$1500),0)</f>
        <v>0</v>
      </c>
      <c r="BS324" s="28"/>
      <c r="BT324" s="28"/>
      <c r="BU324" s="73">
        <f>IFERROR($E324*SUMIF(DAILYLOG!BQ$27:BQ$1500,$C324,DAILYLOG!BR$27:BR$1500),0)</f>
        <v>0</v>
      </c>
      <c r="BV324" s="28"/>
      <c r="BW324" s="28"/>
      <c r="BX324" s="73">
        <f>IFERROR($E324*SUMIF(DAILYLOG!BT$27:BT$1500,$C324,DAILYLOG!BU$27:BU$1500),0)</f>
        <v>0</v>
      </c>
      <c r="BY324" s="28"/>
      <c r="BZ324" s="28"/>
      <c r="CA324" s="73">
        <f>IFERROR($E324*SUMIF(DAILYLOG!BW$27:BW$1500,$C324,DAILYLOG!BX$27:BX$1500),0)</f>
        <v>0</v>
      </c>
      <c r="CB324" s="28"/>
      <c r="CC324" s="28"/>
      <c r="CD324" s="73">
        <f>IFERROR($E324*SUMIF(DAILYLOG!BZ$27:BZ$1500,$C324,DAILYLOG!CA$27:CA$1500),0)</f>
        <v>0</v>
      </c>
      <c r="CE324" s="28"/>
      <c r="CF324" s="28"/>
      <c r="CG324" s="73">
        <f>IFERROR($E324*SUMIF(DAILYLOG!CC$27:CC$1500,$C324,DAILYLOG!CD$27:CD$1500),0)</f>
        <v>0</v>
      </c>
      <c r="CH324" s="28"/>
      <c r="CI324" s="28"/>
      <c r="CJ324" s="73">
        <f>IFERROR($E324*SUMIF(DAILYLOG!CF$27:CF$1500,$C324,DAILYLOG!CG$27:CG$1500),0)</f>
        <v>0</v>
      </c>
      <c r="CK324" s="28"/>
      <c r="CL324" s="28"/>
      <c r="CM324" s="73">
        <f>IFERROR($E324*SUMIF(DAILYLOG!CI$27:CI$1500,$C324,DAILYLOG!CJ$27:CJ$1500),0)</f>
        <v>0</v>
      </c>
      <c r="CN324" s="28"/>
      <c r="CO324" s="28"/>
      <c r="CP324" s="73">
        <f>IFERROR($E324*SUMIF(DAILYLOG!CL$27:CL$1500,$C324,DAILYLOG!CM$27:CM$1500),0)</f>
        <v>0</v>
      </c>
      <c r="CQ324" s="44"/>
      <c r="CR324" s="44"/>
      <c r="CS324" s="73">
        <f>IFERROR($E324*SUMIF(DAILYLOG!CO$27:CO$1500,$C324,DAILYLOG!CP$27:CP$1500),0)</f>
        <v>0</v>
      </c>
      <c r="CT324" s="14"/>
    </row>
    <row r="325" spans="2:98" ht="13.5" hidden="1" customHeight="1" outlineLevel="2">
      <c r="B325" s="13"/>
      <c r="C325" s="27" t="s">
        <v>91</v>
      </c>
      <c r="D325" s="28" t="s">
        <v>85</v>
      </c>
      <c r="E325" s="65">
        <v>1</v>
      </c>
      <c r="F325" s="46">
        <f t="shared" si="34"/>
        <v>0</v>
      </c>
      <c r="G325" s="73">
        <f>IFERROR($E325*SUMIF(DAILYLOG!C$27:C$1500,$C325,DAILYLOG!D$27:D$1500),0)</f>
        <v>0</v>
      </c>
      <c r="H325" s="28"/>
      <c r="I325" s="28"/>
      <c r="J325" s="73">
        <f>IFERROR($E325*SUMIF(DAILYLOG!F$27:F$1500,$C325,DAILYLOG!G$27:G$1500),0)</f>
        <v>0</v>
      </c>
      <c r="K325" s="28"/>
      <c r="L325" s="28"/>
      <c r="M325" s="73">
        <f>IFERROR($E325*SUMIF(DAILYLOG!I$27:I$1500,$C325,DAILYLOG!J$27:J$1500),0)</f>
        <v>0</v>
      </c>
      <c r="N325" s="28"/>
      <c r="O325" s="28"/>
      <c r="P325" s="73">
        <f>IFERROR($E325*SUMIF(DAILYLOG!L$27:L$1500,$C325,DAILYLOG!M$27:M$1500),0)</f>
        <v>0</v>
      </c>
      <c r="Q325" s="28"/>
      <c r="R325" s="28"/>
      <c r="S325" s="73">
        <f>IFERROR($E325*SUMIF(DAILYLOG!O$27:O$1500,$C325,DAILYLOG!P$27:P$1500),0)</f>
        <v>0</v>
      </c>
      <c r="T325" s="28"/>
      <c r="U325" s="28"/>
      <c r="V325" s="73">
        <f>IFERROR($E325*SUMIF(DAILYLOG!R$27:R$1500,$C325,DAILYLOG!S$27:S$1500),0)</f>
        <v>0</v>
      </c>
      <c r="W325" s="28"/>
      <c r="X325" s="28"/>
      <c r="Y325" s="73">
        <f>IFERROR($E325*SUMIF(DAILYLOG!U$27:U$1500,$C325,DAILYLOG!V$27:V$1500),0)</f>
        <v>0</v>
      </c>
      <c r="Z325" s="28"/>
      <c r="AA325" s="28"/>
      <c r="AB325" s="73">
        <f>IFERROR($E325*SUMIF(DAILYLOG!X$27:X$1500,$C325,DAILYLOG!Y$27:Y$1500),0)</f>
        <v>0</v>
      </c>
      <c r="AC325" s="28"/>
      <c r="AD325" s="28"/>
      <c r="AE325" s="73">
        <f>IFERROR($E325*SUMIF(DAILYLOG!AA$27:AA$1500,$C325,DAILYLOG!AB$27:AB$1500),0)</f>
        <v>0</v>
      </c>
      <c r="AF325" s="28"/>
      <c r="AG325" s="28"/>
      <c r="AH325" s="73">
        <f>IFERROR($E325*SUMIF(DAILYLOG!AD$27:AD$1500,$C325,DAILYLOG!AE$27:AE$1500),0)</f>
        <v>0</v>
      </c>
      <c r="AI325" s="28"/>
      <c r="AJ325" s="28"/>
      <c r="AK325" s="73">
        <f>IFERROR($E325*SUMIF(DAILYLOG!AG$27:AG$1500,$C325,DAILYLOG!AH$27:AH$1500),0)</f>
        <v>0</v>
      </c>
      <c r="AL325" s="28"/>
      <c r="AM325" s="28"/>
      <c r="AN325" s="73">
        <f>IFERROR($E325*SUMIF(DAILYLOG!AJ$27:AJ$1500,$C325,DAILYLOG!AK$27:AK$1500),0)</f>
        <v>0</v>
      </c>
      <c r="AO325" s="28"/>
      <c r="AP325" s="28"/>
      <c r="AQ325" s="73">
        <f>IFERROR($E325*SUMIF(DAILYLOG!AM$27:AM$1500,$C325,DAILYLOG!AN$27:AN$1500),0)</f>
        <v>0</v>
      </c>
      <c r="AR325" s="28"/>
      <c r="AS325" s="28"/>
      <c r="AT325" s="73">
        <f>IFERROR($E325*SUMIF(DAILYLOG!AP$27:AP$1500,$C325,DAILYLOG!AQ$27:AQ$1500),0)</f>
        <v>0</v>
      </c>
      <c r="AU325" s="28"/>
      <c r="AV325" s="28"/>
      <c r="AW325" s="73">
        <f>IFERROR($E325*SUMIF(DAILYLOG!AS$27:AS$1500,$C325,DAILYLOG!AT$27:AT$1500),0)</f>
        <v>0</v>
      </c>
      <c r="AX325" s="28"/>
      <c r="AY325" s="28"/>
      <c r="AZ325" s="73">
        <f>IFERROR($E325*SUMIF(DAILYLOG!AV$27:AV$1500,$C325,DAILYLOG!AW$27:AW$1500),0)</f>
        <v>0</v>
      </c>
      <c r="BA325" s="28"/>
      <c r="BB325" s="28"/>
      <c r="BC325" s="73">
        <f>IFERROR($E325*SUMIF(DAILYLOG!AY$27:AY$1500,$C325,DAILYLOG!AZ$27:AZ$1500),0)</f>
        <v>0</v>
      </c>
      <c r="BD325" s="28"/>
      <c r="BE325" s="28"/>
      <c r="BF325" s="73">
        <f>IFERROR($E325*SUMIF(DAILYLOG!BB$27:BB$1500,$C325,DAILYLOG!BC$27:BC$1500),0)</f>
        <v>0</v>
      </c>
      <c r="BG325" s="28"/>
      <c r="BH325" s="28"/>
      <c r="BI325" s="73">
        <f>IFERROR($E325*SUMIF(DAILYLOG!BE$27:BE$1500,$C325,DAILYLOG!BF$27:BF$1500),0)</f>
        <v>0</v>
      </c>
      <c r="BJ325" s="28"/>
      <c r="BK325" s="28"/>
      <c r="BL325" s="73">
        <f>IFERROR($E325*SUMIF(DAILYLOG!BH$27:BH$1500,$C325,DAILYLOG!BI$27:BI$1500),0)</f>
        <v>0</v>
      </c>
      <c r="BM325" s="28"/>
      <c r="BN325" s="28"/>
      <c r="BO325" s="73">
        <f>IFERROR($E325*SUMIF(DAILYLOG!BK$27:BK$1500,$C325,DAILYLOG!BL$27:BL$1500),0)</f>
        <v>0</v>
      </c>
      <c r="BP325" s="28"/>
      <c r="BQ325" s="28"/>
      <c r="BR325" s="73">
        <f>IFERROR($E325*SUMIF(DAILYLOG!BN$27:BN$1500,$C325,DAILYLOG!BO$27:BO$1500),0)</f>
        <v>0</v>
      </c>
      <c r="BS325" s="28"/>
      <c r="BT325" s="28"/>
      <c r="BU325" s="73">
        <f>IFERROR($E325*SUMIF(DAILYLOG!BQ$27:BQ$1500,$C325,DAILYLOG!BR$27:BR$1500),0)</f>
        <v>0</v>
      </c>
      <c r="BV325" s="28"/>
      <c r="BW325" s="28"/>
      <c r="BX325" s="73">
        <f>IFERROR($E325*SUMIF(DAILYLOG!BT$27:BT$1500,$C325,DAILYLOG!BU$27:BU$1500),0)</f>
        <v>0</v>
      </c>
      <c r="BY325" s="28"/>
      <c r="BZ325" s="28"/>
      <c r="CA325" s="73">
        <f>IFERROR($E325*SUMIF(DAILYLOG!BW$27:BW$1500,$C325,DAILYLOG!BX$27:BX$1500),0)</f>
        <v>0</v>
      </c>
      <c r="CB325" s="28"/>
      <c r="CC325" s="28"/>
      <c r="CD325" s="73">
        <f>IFERROR($E325*SUMIF(DAILYLOG!BZ$27:BZ$1500,$C325,DAILYLOG!CA$27:CA$1500),0)</f>
        <v>0</v>
      </c>
      <c r="CE325" s="28"/>
      <c r="CF325" s="28"/>
      <c r="CG325" s="73">
        <f>IFERROR($E325*SUMIF(DAILYLOG!CC$27:CC$1500,$C325,DAILYLOG!CD$27:CD$1500),0)</f>
        <v>0</v>
      </c>
      <c r="CH325" s="28"/>
      <c r="CI325" s="28"/>
      <c r="CJ325" s="73">
        <f>IFERROR($E325*SUMIF(DAILYLOG!CF$27:CF$1500,$C325,DAILYLOG!CG$27:CG$1500),0)</f>
        <v>0</v>
      </c>
      <c r="CK325" s="28"/>
      <c r="CL325" s="28"/>
      <c r="CM325" s="73">
        <f>IFERROR($E325*SUMIF(DAILYLOG!CI$27:CI$1500,$C325,DAILYLOG!CJ$27:CJ$1500),0)</f>
        <v>0</v>
      </c>
      <c r="CN325" s="28"/>
      <c r="CO325" s="28"/>
      <c r="CP325" s="73">
        <f>IFERROR($E325*SUMIF(DAILYLOG!CL$27:CL$1500,$C325,DAILYLOG!CM$27:CM$1500),0)</f>
        <v>0</v>
      </c>
      <c r="CQ325" s="44"/>
      <c r="CR325" s="44"/>
      <c r="CS325" s="73">
        <f>IFERROR($E325*SUMIF(DAILYLOG!CO$27:CO$1500,$C325,DAILYLOG!CP$27:CP$1500),0)</f>
        <v>0</v>
      </c>
      <c r="CT325" s="14"/>
    </row>
    <row r="326" spans="2:98" ht="13.5" hidden="1" customHeight="1" outlineLevel="2">
      <c r="B326" s="13"/>
      <c r="C326" s="27" t="s">
        <v>92</v>
      </c>
      <c r="D326" s="28" t="s">
        <v>85</v>
      </c>
      <c r="E326" s="65">
        <v>1</v>
      </c>
      <c r="F326" s="46">
        <f t="shared" si="34"/>
        <v>1</v>
      </c>
      <c r="G326" s="73">
        <f>IFERROR($E326*SUMIF(DAILYLOG!C$27:C$1500,$C326,DAILYLOG!D$27:D$1500),0)</f>
        <v>0</v>
      </c>
      <c r="H326" s="28"/>
      <c r="I326" s="28"/>
      <c r="J326" s="73">
        <f>IFERROR($E326*SUMIF(DAILYLOG!F$27:F$1500,$C326,DAILYLOG!G$27:G$1500),0)</f>
        <v>0</v>
      </c>
      <c r="K326" s="28"/>
      <c r="L326" s="28"/>
      <c r="M326" s="73">
        <f>IFERROR($E326*SUMIF(DAILYLOG!I$27:I$1500,$C326,DAILYLOG!J$27:J$1500),0)</f>
        <v>0</v>
      </c>
      <c r="N326" s="28"/>
      <c r="O326" s="28"/>
      <c r="P326" s="73">
        <f>IFERROR($E326*SUMIF(DAILYLOG!L$27:L$1500,$C326,DAILYLOG!M$27:M$1500),0)</f>
        <v>0</v>
      </c>
      <c r="Q326" s="28"/>
      <c r="R326" s="28"/>
      <c r="S326" s="73">
        <f>IFERROR($E326*SUMIF(DAILYLOG!O$27:O$1500,$C326,DAILYLOG!P$27:P$1500),0)</f>
        <v>0</v>
      </c>
      <c r="T326" s="28"/>
      <c r="U326" s="28"/>
      <c r="V326" s="73">
        <f>IFERROR($E326*SUMIF(DAILYLOG!R$27:R$1500,$C326,DAILYLOG!S$27:S$1500),0)</f>
        <v>0</v>
      </c>
      <c r="W326" s="28"/>
      <c r="X326" s="28"/>
      <c r="Y326" s="73">
        <f>IFERROR($E326*SUMIF(DAILYLOG!U$27:U$1500,$C326,DAILYLOG!V$27:V$1500),0)</f>
        <v>0</v>
      </c>
      <c r="Z326" s="28"/>
      <c r="AA326" s="28"/>
      <c r="AB326" s="73">
        <f>IFERROR($E326*SUMIF(DAILYLOG!X$27:X$1500,$C326,DAILYLOG!Y$27:Y$1500),0)</f>
        <v>0</v>
      </c>
      <c r="AC326" s="28"/>
      <c r="AD326" s="28"/>
      <c r="AE326" s="73">
        <f>IFERROR($E326*SUMIF(DAILYLOG!AA$27:AA$1500,$C326,DAILYLOG!AB$27:AB$1500),0)</f>
        <v>0</v>
      </c>
      <c r="AF326" s="28"/>
      <c r="AG326" s="28"/>
      <c r="AH326" s="73">
        <f>IFERROR($E326*SUMIF(DAILYLOG!AD$27:AD$1500,$C326,DAILYLOG!AE$27:AE$1500),0)</f>
        <v>0</v>
      </c>
      <c r="AI326" s="28"/>
      <c r="AJ326" s="28"/>
      <c r="AK326" s="73">
        <f>IFERROR($E326*SUMIF(DAILYLOG!AG$27:AG$1500,$C326,DAILYLOG!AH$27:AH$1500),0)</f>
        <v>0</v>
      </c>
      <c r="AL326" s="28"/>
      <c r="AM326" s="28"/>
      <c r="AN326" s="73">
        <f>IFERROR($E326*SUMIF(DAILYLOG!AJ$27:AJ$1500,$C326,DAILYLOG!AK$27:AK$1500),0)</f>
        <v>0</v>
      </c>
      <c r="AO326" s="28"/>
      <c r="AP326" s="28"/>
      <c r="AQ326" s="73">
        <f>IFERROR($E326*SUMIF(DAILYLOG!AM$27:AM$1500,$C326,DAILYLOG!AN$27:AN$1500),0)</f>
        <v>0</v>
      </c>
      <c r="AR326" s="28"/>
      <c r="AS326" s="28"/>
      <c r="AT326" s="73">
        <f>IFERROR($E326*SUMIF(DAILYLOG!AP$27:AP$1500,$C326,DAILYLOG!AQ$27:AQ$1500),0)</f>
        <v>0</v>
      </c>
      <c r="AU326" s="28"/>
      <c r="AV326" s="28"/>
      <c r="AW326" s="73">
        <f>IFERROR($E326*SUMIF(DAILYLOG!AS$27:AS$1500,$C326,DAILYLOG!AT$27:AT$1500),0)</f>
        <v>0</v>
      </c>
      <c r="AX326" s="28"/>
      <c r="AY326" s="28"/>
      <c r="AZ326" s="73">
        <f>IFERROR($E326*SUMIF(DAILYLOG!AV$27:AV$1500,$C326,DAILYLOG!AW$27:AW$1500),0)</f>
        <v>0</v>
      </c>
      <c r="BA326" s="28"/>
      <c r="BB326" s="28"/>
      <c r="BC326" s="73">
        <f>IFERROR($E326*SUMIF(DAILYLOG!AY$27:AY$1500,$C326,DAILYLOG!AZ$27:AZ$1500),0)</f>
        <v>0</v>
      </c>
      <c r="BD326" s="28"/>
      <c r="BE326" s="28"/>
      <c r="BF326" s="73">
        <f>IFERROR($E326*SUMIF(DAILYLOG!BB$27:BB$1500,$C326,DAILYLOG!BC$27:BC$1500),0)</f>
        <v>0</v>
      </c>
      <c r="BG326" s="28"/>
      <c r="BH326" s="28"/>
      <c r="BI326" s="73">
        <f>IFERROR($E326*SUMIF(DAILYLOG!BE$27:BE$1500,$C326,DAILYLOG!BF$27:BF$1500),0)</f>
        <v>0</v>
      </c>
      <c r="BJ326" s="28"/>
      <c r="BK326" s="28"/>
      <c r="BL326" s="73">
        <f>IFERROR($E326*SUMIF(DAILYLOG!BH$27:BH$1500,$C326,DAILYLOG!BI$27:BI$1500),0)</f>
        <v>0</v>
      </c>
      <c r="BM326" s="28"/>
      <c r="BN326" s="28"/>
      <c r="BO326" s="73">
        <f>IFERROR($E326*SUMIF(DAILYLOG!BK$27:BK$1500,$C326,DAILYLOG!BL$27:BL$1500),0)</f>
        <v>0</v>
      </c>
      <c r="BP326" s="28"/>
      <c r="BQ326" s="28"/>
      <c r="BR326" s="73">
        <f>IFERROR($E326*SUMIF(DAILYLOG!BN$27:BN$1500,$C326,DAILYLOG!BO$27:BO$1500),0)</f>
        <v>0</v>
      </c>
      <c r="BS326" s="28"/>
      <c r="BT326" s="28"/>
      <c r="BU326" s="73">
        <f>IFERROR($E326*SUMIF(DAILYLOG!BQ$27:BQ$1500,$C326,DAILYLOG!BR$27:BR$1500),0)</f>
        <v>0</v>
      </c>
      <c r="BV326" s="28"/>
      <c r="BW326" s="28"/>
      <c r="BX326" s="73">
        <f>IFERROR($E326*SUMIF(DAILYLOG!BT$27:BT$1500,$C326,DAILYLOG!BU$27:BU$1500),0)</f>
        <v>0</v>
      </c>
      <c r="BY326" s="28"/>
      <c r="BZ326" s="28"/>
      <c r="CA326" s="73">
        <f>IFERROR($E326*SUMIF(DAILYLOG!BW$27:BW$1500,$C326,DAILYLOG!BX$27:BX$1500),0)</f>
        <v>1</v>
      </c>
      <c r="CB326" s="28"/>
      <c r="CC326" s="28"/>
      <c r="CD326" s="73">
        <f>IFERROR($E326*SUMIF(DAILYLOG!BZ$27:BZ$1500,$C326,DAILYLOG!CA$27:CA$1500),0)</f>
        <v>0</v>
      </c>
      <c r="CE326" s="28"/>
      <c r="CF326" s="28"/>
      <c r="CG326" s="73">
        <f>IFERROR($E326*SUMIF(DAILYLOG!CC$27:CC$1500,$C326,DAILYLOG!CD$27:CD$1500),0)</f>
        <v>0</v>
      </c>
      <c r="CH326" s="28"/>
      <c r="CI326" s="28"/>
      <c r="CJ326" s="73">
        <f>IFERROR($E326*SUMIF(DAILYLOG!CF$27:CF$1500,$C326,DAILYLOG!CG$27:CG$1500),0)</f>
        <v>0</v>
      </c>
      <c r="CK326" s="28"/>
      <c r="CL326" s="28"/>
      <c r="CM326" s="73">
        <f>IFERROR($E326*SUMIF(DAILYLOG!CI$27:CI$1500,$C326,DAILYLOG!CJ$27:CJ$1500),0)</f>
        <v>0</v>
      </c>
      <c r="CN326" s="28"/>
      <c r="CO326" s="28"/>
      <c r="CP326" s="73">
        <f>IFERROR($E326*SUMIF(DAILYLOG!CL$27:CL$1500,$C326,DAILYLOG!CM$27:CM$1500),0)</f>
        <v>0</v>
      </c>
      <c r="CQ326" s="44"/>
      <c r="CR326" s="44"/>
      <c r="CS326" s="73">
        <f>IFERROR($E326*SUMIF(DAILYLOG!CO$27:CO$1500,$C326,DAILYLOG!CP$27:CP$1500),0)</f>
        <v>0</v>
      </c>
      <c r="CT326" s="14"/>
    </row>
    <row r="327" spans="2:98" ht="13.5" hidden="1" customHeight="1" outlineLevel="2">
      <c r="B327" s="13"/>
      <c r="C327" s="27" t="s">
        <v>93</v>
      </c>
      <c r="D327" s="28" t="s">
        <v>85</v>
      </c>
      <c r="E327" s="65">
        <v>1</v>
      </c>
      <c r="F327" s="46">
        <f t="shared" si="34"/>
        <v>5</v>
      </c>
      <c r="G327" s="73">
        <f>IFERROR($E327*SUMIF(DAILYLOG!C$27:C$1500,$C327,DAILYLOG!D$27:D$1500),0)</f>
        <v>2</v>
      </c>
      <c r="H327" s="28"/>
      <c r="I327" s="28"/>
      <c r="J327" s="73">
        <f>IFERROR($E327*SUMIF(DAILYLOG!F$27:F$1500,$C327,DAILYLOG!G$27:G$1500),0)</f>
        <v>0</v>
      </c>
      <c r="K327" s="28"/>
      <c r="L327" s="28"/>
      <c r="M327" s="73">
        <f>IFERROR($E327*SUMIF(DAILYLOG!I$27:I$1500,$C327,DAILYLOG!J$27:J$1500),0)</f>
        <v>0</v>
      </c>
      <c r="N327" s="28"/>
      <c r="O327" s="28"/>
      <c r="P327" s="73">
        <f>IFERROR($E327*SUMIF(DAILYLOG!L$27:L$1500,$C327,DAILYLOG!M$27:M$1500),0)</f>
        <v>0</v>
      </c>
      <c r="Q327" s="28"/>
      <c r="R327" s="28"/>
      <c r="S327" s="73">
        <f>IFERROR($E327*SUMIF(DAILYLOG!O$27:O$1500,$C327,DAILYLOG!P$27:P$1500),0)</f>
        <v>0</v>
      </c>
      <c r="T327" s="28"/>
      <c r="U327" s="28"/>
      <c r="V327" s="73">
        <f>IFERROR($E327*SUMIF(DAILYLOG!R$27:R$1500,$C327,DAILYLOG!S$27:S$1500),0)</f>
        <v>0</v>
      </c>
      <c r="W327" s="28"/>
      <c r="X327" s="28"/>
      <c r="Y327" s="73">
        <f>IFERROR($E327*SUMIF(DAILYLOG!U$27:U$1500,$C327,DAILYLOG!V$27:V$1500),0)</f>
        <v>0</v>
      </c>
      <c r="Z327" s="28"/>
      <c r="AA327" s="28"/>
      <c r="AB327" s="73">
        <f>IFERROR($E327*SUMIF(DAILYLOG!X$27:X$1500,$C327,DAILYLOG!Y$27:Y$1500),0)</f>
        <v>0</v>
      </c>
      <c r="AC327" s="28"/>
      <c r="AD327" s="28"/>
      <c r="AE327" s="73">
        <f>IFERROR($E327*SUMIF(DAILYLOG!AA$27:AA$1500,$C327,DAILYLOG!AB$27:AB$1500),0)</f>
        <v>1</v>
      </c>
      <c r="AF327" s="28"/>
      <c r="AG327" s="28"/>
      <c r="AH327" s="73">
        <f>IFERROR($E327*SUMIF(DAILYLOG!AD$27:AD$1500,$C327,DAILYLOG!AE$27:AE$1500),0)</f>
        <v>0</v>
      </c>
      <c r="AI327" s="28"/>
      <c r="AJ327" s="28"/>
      <c r="AK327" s="73">
        <f>IFERROR($E327*SUMIF(DAILYLOG!AG$27:AG$1500,$C327,DAILYLOG!AH$27:AH$1500),0)</f>
        <v>0</v>
      </c>
      <c r="AL327" s="28"/>
      <c r="AM327" s="28"/>
      <c r="AN327" s="73">
        <f>IFERROR($E327*SUMIF(DAILYLOG!AJ$27:AJ$1500,$C327,DAILYLOG!AK$27:AK$1500),0)</f>
        <v>0</v>
      </c>
      <c r="AO327" s="28"/>
      <c r="AP327" s="28"/>
      <c r="AQ327" s="73">
        <f>IFERROR($E327*SUMIF(DAILYLOG!AM$27:AM$1500,$C327,DAILYLOG!AN$27:AN$1500),0)</f>
        <v>1</v>
      </c>
      <c r="AR327" s="28"/>
      <c r="AS327" s="28"/>
      <c r="AT327" s="73">
        <f>IFERROR($E327*SUMIF(DAILYLOG!AP$27:AP$1500,$C327,DAILYLOG!AQ$27:AQ$1500),0)</f>
        <v>0</v>
      </c>
      <c r="AU327" s="28"/>
      <c r="AV327" s="28"/>
      <c r="AW327" s="73">
        <f>IFERROR($E327*SUMIF(DAILYLOG!AS$27:AS$1500,$C327,DAILYLOG!AT$27:AT$1500),0)</f>
        <v>0</v>
      </c>
      <c r="AX327" s="28"/>
      <c r="AY327" s="28"/>
      <c r="AZ327" s="73">
        <f>IFERROR($E327*SUMIF(DAILYLOG!AV$27:AV$1500,$C327,DAILYLOG!AW$27:AW$1500),0)</f>
        <v>0</v>
      </c>
      <c r="BA327" s="28"/>
      <c r="BB327" s="28"/>
      <c r="BC327" s="73">
        <f>IFERROR($E327*SUMIF(DAILYLOG!AY$27:AY$1500,$C327,DAILYLOG!AZ$27:AZ$1500),0)</f>
        <v>0</v>
      </c>
      <c r="BD327" s="28"/>
      <c r="BE327" s="28"/>
      <c r="BF327" s="73">
        <f>IFERROR($E327*SUMIF(DAILYLOG!BB$27:BB$1500,$C327,DAILYLOG!BC$27:BC$1500),0)</f>
        <v>1</v>
      </c>
      <c r="BG327" s="28"/>
      <c r="BH327" s="28"/>
      <c r="BI327" s="73">
        <f>IFERROR($E327*SUMIF(DAILYLOG!BE$27:BE$1500,$C327,DAILYLOG!BF$27:BF$1500),0)</f>
        <v>0</v>
      </c>
      <c r="BJ327" s="28"/>
      <c r="BK327" s="28"/>
      <c r="BL327" s="73">
        <f>IFERROR($E327*SUMIF(DAILYLOG!BH$27:BH$1500,$C327,DAILYLOG!BI$27:BI$1500),0)</f>
        <v>0</v>
      </c>
      <c r="BM327" s="28"/>
      <c r="BN327" s="28"/>
      <c r="BO327" s="73">
        <f>IFERROR($E327*SUMIF(DAILYLOG!BK$27:BK$1500,$C327,DAILYLOG!BL$27:BL$1500),0)</f>
        <v>0</v>
      </c>
      <c r="BP327" s="28"/>
      <c r="BQ327" s="28"/>
      <c r="BR327" s="73">
        <f>IFERROR($E327*SUMIF(DAILYLOG!BN$27:BN$1500,$C327,DAILYLOG!BO$27:BO$1500),0)</f>
        <v>0</v>
      </c>
      <c r="BS327" s="28"/>
      <c r="BT327" s="28"/>
      <c r="BU327" s="73">
        <f>IFERROR($E327*SUMIF(DAILYLOG!BQ$27:BQ$1500,$C327,DAILYLOG!BR$27:BR$1500),0)</f>
        <v>0</v>
      </c>
      <c r="BV327" s="28"/>
      <c r="BW327" s="28"/>
      <c r="BX327" s="73">
        <f>IFERROR($E327*SUMIF(DAILYLOG!BT$27:BT$1500,$C327,DAILYLOG!BU$27:BU$1500),0)</f>
        <v>0</v>
      </c>
      <c r="BY327" s="28"/>
      <c r="BZ327" s="28"/>
      <c r="CA327" s="73">
        <f>IFERROR($E327*SUMIF(DAILYLOG!BW$27:BW$1500,$C327,DAILYLOG!BX$27:BX$1500),0)</f>
        <v>0</v>
      </c>
      <c r="CB327" s="28"/>
      <c r="CC327" s="28"/>
      <c r="CD327" s="73">
        <f>IFERROR($E327*SUMIF(DAILYLOG!BZ$27:BZ$1500,$C327,DAILYLOG!CA$27:CA$1500),0)</f>
        <v>0</v>
      </c>
      <c r="CE327" s="28"/>
      <c r="CF327" s="28"/>
      <c r="CG327" s="73">
        <f>IFERROR($E327*SUMIF(DAILYLOG!CC$27:CC$1500,$C327,DAILYLOG!CD$27:CD$1500),0)</f>
        <v>0</v>
      </c>
      <c r="CH327" s="28"/>
      <c r="CI327" s="28"/>
      <c r="CJ327" s="73">
        <f>IFERROR($E327*SUMIF(DAILYLOG!CF$27:CF$1500,$C327,DAILYLOG!CG$27:CG$1500),0)</f>
        <v>0</v>
      </c>
      <c r="CK327" s="28"/>
      <c r="CL327" s="28"/>
      <c r="CM327" s="73">
        <f>IFERROR($E327*SUMIF(DAILYLOG!CI$27:CI$1500,$C327,DAILYLOG!CJ$27:CJ$1500),0)</f>
        <v>0</v>
      </c>
      <c r="CN327" s="28"/>
      <c r="CO327" s="28"/>
      <c r="CP327" s="73">
        <f>IFERROR($E327*SUMIF(DAILYLOG!CL$27:CL$1500,$C327,DAILYLOG!CM$27:CM$1500),0)</f>
        <v>0</v>
      </c>
      <c r="CQ327" s="44"/>
      <c r="CR327" s="44"/>
      <c r="CS327" s="73">
        <f>IFERROR($E327*SUMIF(DAILYLOG!CO$27:CO$1500,$C327,DAILYLOG!CP$27:CP$1500),0)</f>
        <v>0</v>
      </c>
      <c r="CT327" s="14"/>
    </row>
    <row r="328" spans="2:98" ht="13.5" hidden="1" customHeight="1" outlineLevel="2">
      <c r="B328" s="13"/>
      <c r="C328" s="27" t="s">
        <v>94</v>
      </c>
      <c r="D328" s="28" t="s">
        <v>85</v>
      </c>
      <c r="E328" s="65">
        <v>1</v>
      </c>
      <c r="F328" s="46">
        <f t="shared" si="34"/>
        <v>3</v>
      </c>
      <c r="G328" s="73">
        <f>IFERROR($E328*SUMIF(DAILYLOG!C$27:C$1500,$C328,DAILYLOG!D$27:D$1500),0)</f>
        <v>3</v>
      </c>
      <c r="H328" s="28"/>
      <c r="I328" s="28"/>
      <c r="J328" s="73">
        <f>IFERROR($E328*SUMIF(DAILYLOG!F$27:F$1500,$C328,DAILYLOG!G$27:G$1500),0)</f>
        <v>0</v>
      </c>
      <c r="K328" s="28"/>
      <c r="L328" s="28"/>
      <c r="M328" s="73">
        <f>IFERROR($E328*SUMIF(DAILYLOG!I$27:I$1500,$C328,DAILYLOG!J$27:J$1500),0)</f>
        <v>0</v>
      </c>
      <c r="N328" s="28"/>
      <c r="O328" s="28"/>
      <c r="P328" s="73">
        <f>IFERROR($E328*SUMIF(DAILYLOG!L$27:L$1500,$C328,DAILYLOG!M$27:M$1500),0)</f>
        <v>0</v>
      </c>
      <c r="Q328" s="28"/>
      <c r="R328" s="28"/>
      <c r="S328" s="73">
        <f>IFERROR($E328*SUMIF(DAILYLOG!O$27:O$1500,$C328,DAILYLOG!P$27:P$1500),0)</f>
        <v>0</v>
      </c>
      <c r="T328" s="28"/>
      <c r="U328" s="28"/>
      <c r="V328" s="73">
        <f>IFERROR($E328*SUMIF(DAILYLOG!R$27:R$1500,$C328,DAILYLOG!S$27:S$1500),0)</f>
        <v>0</v>
      </c>
      <c r="W328" s="28"/>
      <c r="X328" s="28"/>
      <c r="Y328" s="73">
        <f>IFERROR($E328*SUMIF(DAILYLOG!U$27:U$1500,$C328,DAILYLOG!V$27:V$1500),0)</f>
        <v>0</v>
      </c>
      <c r="Z328" s="28"/>
      <c r="AA328" s="28"/>
      <c r="AB328" s="73">
        <f>IFERROR($E328*SUMIF(DAILYLOG!X$27:X$1500,$C328,DAILYLOG!Y$27:Y$1500),0)</f>
        <v>0</v>
      </c>
      <c r="AC328" s="28"/>
      <c r="AD328" s="28"/>
      <c r="AE328" s="73">
        <f>IFERROR($E328*SUMIF(DAILYLOG!AA$27:AA$1500,$C328,DAILYLOG!AB$27:AB$1500),0)</f>
        <v>0</v>
      </c>
      <c r="AF328" s="28"/>
      <c r="AG328" s="28"/>
      <c r="AH328" s="73">
        <f>IFERROR($E328*SUMIF(DAILYLOG!AD$27:AD$1500,$C328,DAILYLOG!AE$27:AE$1500),0)</f>
        <v>0</v>
      </c>
      <c r="AI328" s="28"/>
      <c r="AJ328" s="28"/>
      <c r="AK328" s="73">
        <f>IFERROR($E328*SUMIF(DAILYLOG!AG$27:AG$1500,$C328,DAILYLOG!AH$27:AH$1500),0)</f>
        <v>0</v>
      </c>
      <c r="AL328" s="28"/>
      <c r="AM328" s="28"/>
      <c r="AN328" s="73">
        <f>IFERROR($E328*SUMIF(DAILYLOG!AJ$27:AJ$1500,$C328,DAILYLOG!AK$27:AK$1500),0)</f>
        <v>0</v>
      </c>
      <c r="AO328" s="28"/>
      <c r="AP328" s="28"/>
      <c r="AQ328" s="73">
        <f>IFERROR($E328*SUMIF(DAILYLOG!AM$27:AM$1500,$C328,DAILYLOG!AN$27:AN$1500),0)</f>
        <v>0</v>
      </c>
      <c r="AR328" s="28"/>
      <c r="AS328" s="28"/>
      <c r="AT328" s="73">
        <f>IFERROR($E328*SUMIF(DAILYLOG!AP$27:AP$1500,$C328,DAILYLOG!AQ$27:AQ$1500),0)</f>
        <v>0</v>
      </c>
      <c r="AU328" s="28"/>
      <c r="AV328" s="28"/>
      <c r="AW328" s="73">
        <f>IFERROR($E328*SUMIF(DAILYLOG!AS$27:AS$1500,$C328,DAILYLOG!AT$27:AT$1500),0)</f>
        <v>0</v>
      </c>
      <c r="AX328" s="28"/>
      <c r="AY328" s="28"/>
      <c r="AZ328" s="73">
        <f>IFERROR($E328*SUMIF(DAILYLOG!AV$27:AV$1500,$C328,DAILYLOG!AW$27:AW$1500),0)</f>
        <v>0</v>
      </c>
      <c r="BA328" s="28"/>
      <c r="BB328" s="28"/>
      <c r="BC328" s="73">
        <f>IFERROR($E328*SUMIF(DAILYLOG!AY$27:AY$1500,$C328,DAILYLOG!AZ$27:AZ$1500),0)</f>
        <v>0</v>
      </c>
      <c r="BD328" s="28"/>
      <c r="BE328" s="28"/>
      <c r="BF328" s="73">
        <f>IFERROR($E328*SUMIF(DAILYLOG!BB$27:BB$1500,$C328,DAILYLOG!BC$27:BC$1500),0)</f>
        <v>0</v>
      </c>
      <c r="BG328" s="28"/>
      <c r="BH328" s="28"/>
      <c r="BI328" s="73">
        <f>IFERROR($E328*SUMIF(DAILYLOG!BE$27:BE$1500,$C328,DAILYLOG!BF$27:BF$1500),0)</f>
        <v>0</v>
      </c>
      <c r="BJ328" s="28"/>
      <c r="BK328" s="28"/>
      <c r="BL328" s="73">
        <f>IFERROR($E328*SUMIF(DAILYLOG!BH$27:BH$1500,$C328,DAILYLOG!BI$27:BI$1500),0)</f>
        <v>0</v>
      </c>
      <c r="BM328" s="28"/>
      <c r="BN328" s="28"/>
      <c r="BO328" s="73">
        <f>IFERROR($E328*SUMIF(DAILYLOG!BK$27:BK$1500,$C328,DAILYLOG!BL$27:BL$1500),0)</f>
        <v>0</v>
      </c>
      <c r="BP328" s="28"/>
      <c r="BQ328" s="28"/>
      <c r="BR328" s="73">
        <f>IFERROR($E328*SUMIF(DAILYLOG!BN$27:BN$1500,$C328,DAILYLOG!BO$27:BO$1500),0)</f>
        <v>0</v>
      </c>
      <c r="BS328" s="28"/>
      <c r="BT328" s="28"/>
      <c r="BU328" s="73">
        <f>IFERROR($E328*SUMIF(DAILYLOG!BQ$27:BQ$1500,$C328,DAILYLOG!BR$27:BR$1500),0)</f>
        <v>0</v>
      </c>
      <c r="BV328" s="28"/>
      <c r="BW328" s="28"/>
      <c r="BX328" s="73">
        <f>IFERROR($E328*SUMIF(DAILYLOG!BT$27:BT$1500,$C328,DAILYLOG!BU$27:BU$1500),0)</f>
        <v>0</v>
      </c>
      <c r="BY328" s="28"/>
      <c r="BZ328" s="28"/>
      <c r="CA328" s="73">
        <f>IFERROR($E328*SUMIF(DAILYLOG!BW$27:BW$1500,$C328,DAILYLOG!BX$27:BX$1500),0)</f>
        <v>0</v>
      </c>
      <c r="CB328" s="28"/>
      <c r="CC328" s="28"/>
      <c r="CD328" s="73">
        <f>IFERROR($E328*SUMIF(DAILYLOG!BZ$27:BZ$1500,$C328,DAILYLOG!CA$27:CA$1500),0)</f>
        <v>0</v>
      </c>
      <c r="CE328" s="28"/>
      <c r="CF328" s="28"/>
      <c r="CG328" s="73">
        <f>IFERROR($E328*SUMIF(DAILYLOG!CC$27:CC$1500,$C328,DAILYLOG!CD$27:CD$1500),0)</f>
        <v>0</v>
      </c>
      <c r="CH328" s="28"/>
      <c r="CI328" s="28"/>
      <c r="CJ328" s="73">
        <f>IFERROR($E328*SUMIF(DAILYLOG!CF$27:CF$1500,$C328,DAILYLOG!CG$27:CG$1500),0)</f>
        <v>0</v>
      </c>
      <c r="CK328" s="28"/>
      <c r="CL328" s="28"/>
      <c r="CM328" s="73">
        <f>IFERROR($E328*SUMIF(DAILYLOG!CI$27:CI$1500,$C328,DAILYLOG!CJ$27:CJ$1500),0)</f>
        <v>0</v>
      </c>
      <c r="CN328" s="28"/>
      <c r="CO328" s="28"/>
      <c r="CP328" s="73">
        <f>IFERROR($E328*SUMIF(DAILYLOG!CL$27:CL$1500,$C328,DAILYLOG!CM$27:CM$1500),0)</f>
        <v>0</v>
      </c>
      <c r="CQ328" s="44"/>
      <c r="CR328" s="44"/>
      <c r="CS328" s="73">
        <f>IFERROR($E328*SUMIF(DAILYLOG!CO$27:CO$1500,$C328,DAILYLOG!CP$27:CP$1500),0)</f>
        <v>0</v>
      </c>
      <c r="CT328" s="14"/>
    </row>
    <row r="329" spans="2:98" ht="13.5" hidden="1" customHeight="1" outlineLevel="2">
      <c r="B329" s="13"/>
      <c r="C329" s="27" t="s">
        <v>95</v>
      </c>
      <c r="D329" s="28" t="s">
        <v>85</v>
      </c>
      <c r="E329" s="65">
        <v>1</v>
      </c>
      <c r="F329" s="46">
        <f t="shared" si="34"/>
        <v>0</v>
      </c>
      <c r="G329" s="73">
        <f>IFERROR($E329*SUMIF(DAILYLOG!C$27:C$1500,$C329,DAILYLOG!D$27:D$1500),0)</f>
        <v>0</v>
      </c>
      <c r="H329" s="28"/>
      <c r="I329" s="28"/>
      <c r="J329" s="73">
        <f>IFERROR($E329*SUMIF(DAILYLOG!F$27:F$1500,$C329,DAILYLOG!G$27:G$1500),0)</f>
        <v>0</v>
      </c>
      <c r="K329" s="28"/>
      <c r="L329" s="28"/>
      <c r="M329" s="73">
        <f>IFERROR($E329*SUMIF(DAILYLOG!I$27:I$1500,$C329,DAILYLOG!J$27:J$1500),0)</f>
        <v>0</v>
      </c>
      <c r="N329" s="28"/>
      <c r="O329" s="28"/>
      <c r="P329" s="73">
        <f>IFERROR($E329*SUMIF(DAILYLOG!L$27:L$1500,$C329,DAILYLOG!M$27:M$1500),0)</f>
        <v>0</v>
      </c>
      <c r="Q329" s="28"/>
      <c r="R329" s="28"/>
      <c r="S329" s="73">
        <f>IFERROR($E329*SUMIF(DAILYLOG!O$27:O$1500,$C329,DAILYLOG!P$27:P$1500),0)</f>
        <v>0</v>
      </c>
      <c r="T329" s="28"/>
      <c r="U329" s="28"/>
      <c r="V329" s="73">
        <f>IFERROR($E329*SUMIF(DAILYLOG!R$27:R$1500,$C329,DAILYLOG!S$27:S$1500),0)</f>
        <v>0</v>
      </c>
      <c r="W329" s="28"/>
      <c r="X329" s="28"/>
      <c r="Y329" s="73">
        <f>IFERROR($E329*SUMIF(DAILYLOG!U$27:U$1500,$C329,DAILYLOG!V$27:V$1500),0)</f>
        <v>0</v>
      </c>
      <c r="Z329" s="28"/>
      <c r="AA329" s="28"/>
      <c r="AB329" s="73">
        <f>IFERROR($E329*SUMIF(DAILYLOG!X$27:X$1500,$C329,DAILYLOG!Y$27:Y$1500),0)</f>
        <v>0</v>
      </c>
      <c r="AC329" s="28"/>
      <c r="AD329" s="28"/>
      <c r="AE329" s="73">
        <f>IFERROR($E329*SUMIF(DAILYLOG!AA$27:AA$1500,$C329,DAILYLOG!AB$27:AB$1500),0)</f>
        <v>0</v>
      </c>
      <c r="AF329" s="28"/>
      <c r="AG329" s="28"/>
      <c r="AH329" s="73">
        <f>IFERROR($E329*SUMIF(DAILYLOG!AD$27:AD$1500,$C329,DAILYLOG!AE$27:AE$1500),0)</f>
        <v>0</v>
      </c>
      <c r="AI329" s="28"/>
      <c r="AJ329" s="28"/>
      <c r="AK329" s="73">
        <f>IFERROR($E329*SUMIF(DAILYLOG!AG$27:AG$1500,$C329,DAILYLOG!AH$27:AH$1500),0)</f>
        <v>0</v>
      </c>
      <c r="AL329" s="28"/>
      <c r="AM329" s="28"/>
      <c r="AN329" s="73">
        <f>IFERROR($E329*SUMIF(DAILYLOG!AJ$27:AJ$1500,$C329,DAILYLOG!AK$27:AK$1500),0)</f>
        <v>0</v>
      </c>
      <c r="AO329" s="28"/>
      <c r="AP329" s="28"/>
      <c r="AQ329" s="73">
        <f>IFERROR($E329*SUMIF(DAILYLOG!AM$27:AM$1500,$C329,DAILYLOG!AN$27:AN$1500),0)</f>
        <v>0</v>
      </c>
      <c r="AR329" s="28"/>
      <c r="AS329" s="28"/>
      <c r="AT329" s="73">
        <f>IFERROR($E329*SUMIF(DAILYLOG!AP$27:AP$1500,$C329,DAILYLOG!AQ$27:AQ$1500),0)</f>
        <v>0</v>
      </c>
      <c r="AU329" s="28"/>
      <c r="AV329" s="28"/>
      <c r="AW329" s="73">
        <f>IFERROR($E329*SUMIF(DAILYLOG!AS$27:AS$1500,$C329,DAILYLOG!AT$27:AT$1500),0)</f>
        <v>0</v>
      </c>
      <c r="AX329" s="28"/>
      <c r="AY329" s="28"/>
      <c r="AZ329" s="73">
        <f>IFERROR($E329*SUMIF(DAILYLOG!AV$27:AV$1500,$C329,DAILYLOG!AW$27:AW$1500),0)</f>
        <v>0</v>
      </c>
      <c r="BA329" s="28"/>
      <c r="BB329" s="28"/>
      <c r="BC329" s="73">
        <f>IFERROR($E329*SUMIF(DAILYLOG!AY$27:AY$1500,$C329,DAILYLOG!AZ$27:AZ$1500),0)</f>
        <v>0</v>
      </c>
      <c r="BD329" s="28"/>
      <c r="BE329" s="28"/>
      <c r="BF329" s="73">
        <f>IFERROR($E329*SUMIF(DAILYLOG!BB$27:BB$1500,$C329,DAILYLOG!BC$27:BC$1500),0)</f>
        <v>0</v>
      </c>
      <c r="BG329" s="28"/>
      <c r="BH329" s="28"/>
      <c r="BI329" s="73">
        <f>IFERROR($E329*SUMIF(DAILYLOG!BE$27:BE$1500,$C329,DAILYLOG!BF$27:BF$1500),0)</f>
        <v>0</v>
      </c>
      <c r="BJ329" s="28"/>
      <c r="BK329" s="28"/>
      <c r="BL329" s="73">
        <f>IFERROR($E329*SUMIF(DAILYLOG!BH$27:BH$1500,$C329,DAILYLOG!BI$27:BI$1500),0)</f>
        <v>0</v>
      </c>
      <c r="BM329" s="28"/>
      <c r="BN329" s="28"/>
      <c r="BO329" s="73">
        <f>IFERROR($E329*SUMIF(DAILYLOG!BK$27:BK$1500,$C329,DAILYLOG!BL$27:BL$1500),0)</f>
        <v>0</v>
      </c>
      <c r="BP329" s="28"/>
      <c r="BQ329" s="28"/>
      <c r="BR329" s="73">
        <f>IFERROR($E329*SUMIF(DAILYLOG!BN$27:BN$1500,$C329,DAILYLOG!BO$27:BO$1500),0)</f>
        <v>0</v>
      </c>
      <c r="BS329" s="28"/>
      <c r="BT329" s="28"/>
      <c r="BU329" s="73">
        <f>IFERROR($E329*SUMIF(DAILYLOG!BQ$27:BQ$1500,$C329,DAILYLOG!BR$27:BR$1500),0)</f>
        <v>0</v>
      </c>
      <c r="BV329" s="28"/>
      <c r="BW329" s="28"/>
      <c r="BX329" s="73">
        <f>IFERROR($E329*SUMIF(DAILYLOG!BT$27:BT$1500,$C329,DAILYLOG!BU$27:BU$1500),0)</f>
        <v>0</v>
      </c>
      <c r="BY329" s="28"/>
      <c r="BZ329" s="28"/>
      <c r="CA329" s="73">
        <f>IFERROR($E329*SUMIF(DAILYLOG!BW$27:BW$1500,$C329,DAILYLOG!BX$27:BX$1500),0)</f>
        <v>0</v>
      </c>
      <c r="CB329" s="28"/>
      <c r="CC329" s="28"/>
      <c r="CD329" s="73">
        <f>IFERROR($E329*SUMIF(DAILYLOG!BZ$27:BZ$1500,$C329,DAILYLOG!CA$27:CA$1500),0)</f>
        <v>0</v>
      </c>
      <c r="CE329" s="28"/>
      <c r="CF329" s="28"/>
      <c r="CG329" s="73">
        <f>IFERROR($E329*SUMIF(DAILYLOG!CC$27:CC$1500,$C329,DAILYLOG!CD$27:CD$1500),0)</f>
        <v>0</v>
      </c>
      <c r="CH329" s="28"/>
      <c r="CI329" s="28"/>
      <c r="CJ329" s="73">
        <f>IFERROR($E329*SUMIF(DAILYLOG!CF$27:CF$1500,$C329,DAILYLOG!CG$27:CG$1500),0)</f>
        <v>0</v>
      </c>
      <c r="CK329" s="28"/>
      <c r="CL329" s="28"/>
      <c r="CM329" s="73">
        <f>IFERROR($E329*SUMIF(DAILYLOG!CI$27:CI$1500,$C329,DAILYLOG!CJ$27:CJ$1500),0)</f>
        <v>0</v>
      </c>
      <c r="CN329" s="28"/>
      <c r="CO329" s="28"/>
      <c r="CP329" s="73">
        <f>IFERROR($E329*SUMIF(DAILYLOG!CL$27:CL$1500,$C329,DAILYLOG!CM$27:CM$1500),0)</f>
        <v>0</v>
      </c>
      <c r="CQ329" s="44"/>
      <c r="CR329" s="44"/>
      <c r="CS329" s="73">
        <f>IFERROR($E329*SUMIF(DAILYLOG!CO$27:CO$1500,$C329,DAILYLOG!CP$27:CP$1500),0)</f>
        <v>0</v>
      </c>
      <c r="CT329" s="14"/>
    </row>
    <row r="330" spans="2:98" ht="13.5" hidden="1" customHeight="1" outlineLevel="2">
      <c r="B330" s="13"/>
      <c r="C330" s="27" t="s">
        <v>96</v>
      </c>
      <c r="D330" s="28" t="s">
        <v>85</v>
      </c>
      <c r="E330" s="65">
        <v>1</v>
      </c>
      <c r="F330" s="46">
        <f t="shared" si="34"/>
        <v>1</v>
      </c>
      <c r="G330" s="73">
        <f>IFERROR($E330*SUMIF(DAILYLOG!C$27:C$1500,$C330,DAILYLOG!D$27:D$1500),0)</f>
        <v>1</v>
      </c>
      <c r="H330" s="28"/>
      <c r="I330" s="28"/>
      <c r="J330" s="73">
        <f>IFERROR($E330*SUMIF(DAILYLOG!F$27:F$1500,$C330,DAILYLOG!G$27:G$1500),0)</f>
        <v>0</v>
      </c>
      <c r="K330" s="28"/>
      <c r="L330" s="28"/>
      <c r="M330" s="73">
        <f>IFERROR($E330*SUMIF(DAILYLOG!I$27:I$1500,$C330,DAILYLOG!J$27:J$1500),0)</f>
        <v>0</v>
      </c>
      <c r="N330" s="28"/>
      <c r="O330" s="28"/>
      <c r="P330" s="73">
        <f>IFERROR($E330*SUMIF(DAILYLOG!L$27:L$1500,$C330,DAILYLOG!M$27:M$1500),0)</f>
        <v>0</v>
      </c>
      <c r="Q330" s="28"/>
      <c r="R330" s="28"/>
      <c r="S330" s="73">
        <f>IFERROR($E330*SUMIF(DAILYLOG!O$27:O$1500,$C330,DAILYLOG!P$27:P$1500),0)</f>
        <v>0</v>
      </c>
      <c r="T330" s="28"/>
      <c r="U330" s="28"/>
      <c r="V330" s="73">
        <f>IFERROR($E330*SUMIF(DAILYLOG!R$27:R$1500,$C330,DAILYLOG!S$27:S$1500),0)</f>
        <v>0</v>
      </c>
      <c r="W330" s="28"/>
      <c r="X330" s="28"/>
      <c r="Y330" s="73">
        <f>IFERROR($E330*SUMIF(DAILYLOG!U$27:U$1500,$C330,DAILYLOG!V$27:V$1500),0)</f>
        <v>0</v>
      </c>
      <c r="Z330" s="28"/>
      <c r="AA330" s="28"/>
      <c r="AB330" s="73">
        <f>IFERROR($E330*SUMIF(DAILYLOG!X$27:X$1500,$C330,DAILYLOG!Y$27:Y$1500),0)</f>
        <v>0</v>
      </c>
      <c r="AC330" s="28"/>
      <c r="AD330" s="28"/>
      <c r="AE330" s="73">
        <f>IFERROR($E330*SUMIF(DAILYLOG!AA$27:AA$1500,$C330,DAILYLOG!AB$27:AB$1500),0)</f>
        <v>0</v>
      </c>
      <c r="AF330" s="28"/>
      <c r="AG330" s="28"/>
      <c r="AH330" s="73">
        <f>IFERROR($E330*SUMIF(DAILYLOG!AD$27:AD$1500,$C330,DAILYLOG!AE$27:AE$1500),0)</f>
        <v>0</v>
      </c>
      <c r="AI330" s="28"/>
      <c r="AJ330" s="28"/>
      <c r="AK330" s="73">
        <f>IFERROR($E330*SUMIF(DAILYLOG!AG$27:AG$1500,$C330,DAILYLOG!AH$27:AH$1500),0)</f>
        <v>0</v>
      </c>
      <c r="AL330" s="28"/>
      <c r="AM330" s="28"/>
      <c r="AN330" s="73">
        <f>IFERROR($E330*SUMIF(DAILYLOG!AJ$27:AJ$1500,$C330,DAILYLOG!AK$27:AK$1500),0)</f>
        <v>0</v>
      </c>
      <c r="AO330" s="28"/>
      <c r="AP330" s="28"/>
      <c r="AQ330" s="73">
        <f>IFERROR($E330*SUMIF(DAILYLOG!AM$27:AM$1500,$C330,DAILYLOG!AN$27:AN$1500),0)</f>
        <v>0</v>
      </c>
      <c r="AR330" s="28"/>
      <c r="AS330" s="28"/>
      <c r="AT330" s="73">
        <f>IFERROR($E330*SUMIF(DAILYLOG!AP$27:AP$1500,$C330,DAILYLOG!AQ$27:AQ$1500),0)</f>
        <v>0</v>
      </c>
      <c r="AU330" s="28"/>
      <c r="AV330" s="28"/>
      <c r="AW330" s="73">
        <f>IFERROR($E330*SUMIF(DAILYLOG!AS$27:AS$1500,$C330,DAILYLOG!AT$27:AT$1500),0)</f>
        <v>0</v>
      </c>
      <c r="AX330" s="28"/>
      <c r="AY330" s="28"/>
      <c r="AZ330" s="73">
        <f>IFERROR($E330*SUMIF(DAILYLOG!AV$27:AV$1500,$C330,DAILYLOG!AW$27:AW$1500),0)</f>
        <v>0</v>
      </c>
      <c r="BA330" s="28"/>
      <c r="BB330" s="28"/>
      <c r="BC330" s="73">
        <f>IFERROR($E330*SUMIF(DAILYLOG!AY$27:AY$1500,$C330,DAILYLOG!AZ$27:AZ$1500),0)</f>
        <v>0</v>
      </c>
      <c r="BD330" s="28"/>
      <c r="BE330" s="28"/>
      <c r="BF330" s="73">
        <f>IFERROR($E330*SUMIF(DAILYLOG!BB$27:BB$1500,$C330,DAILYLOG!BC$27:BC$1500),0)</f>
        <v>0</v>
      </c>
      <c r="BG330" s="28"/>
      <c r="BH330" s="28"/>
      <c r="BI330" s="73">
        <f>IFERROR($E330*SUMIF(DAILYLOG!BE$27:BE$1500,$C330,DAILYLOG!BF$27:BF$1500),0)</f>
        <v>0</v>
      </c>
      <c r="BJ330" s="28"/>
      <c r="BK330" s="28"/>
      <c r="BL330" s="73">
        <f>IFERROR($E330*SUMIF(DAILYLOG!BH$27:BH$1500,$C330,DAILYLOG!BI$27:BI$1500),0)</f>
        <v>0</v>
      </c>
      <c r="BM330" s="28"/>
      <c r="BN330" s="28"/>
      <c r="BO330" s="73">
        <f>IFERROR($E330*SUMIF(DAILYLOG!BK$27:BK$1500,$C330,DAILYLOG!BL$27:BL$1500),0)</f>
        <v>0</v>
      </c>
      <c r="BP330" s="28"/>
      <c r="BQ330" s="28"/>
      <c r="BR330" s="73">
        <f>IFERROR($E330*SUMIF(DAILYLOG!BN$27:BN$1500,$C330,DAILYLOG!BO$27:BO$1500),0)</f>
        <v>0</v>
      </c>
      <c r="BS330" s="28"/>
      <c r="BT330" s="28"/>
      <c r="BU330" s="73">
        <f>IFERROR($E330*SUMIF(DAILYLOG!BQ$27:BQ$1500,$C330,DAILYLOG!BR$27:BR$1500),0)</f>
        <v>0</v>
      </c>
      <c r="BV330" s="28"/>
      <c r="BW330" s="28"/>
      <c r="BX330" s="73">
        <f>IFERROR($E330*SUMIF(DAILYLOG!BT$27:BT$1500,$C330,DAILYLOG!BU$27:BU$1500),0)</f>
        <v>0</v>
      </c>
      <c r="BY330" s="28"/>
      <c r="BZ330" s="28"/>
      <c r="CA330" s="73">
        <f>IFERROR($E330*SUMIF(DAILYLOG!BW$27:BW$1500,$C330,DAILYLOG!BX$27:BX$1500),0)</f>
        <v>0</v>
      </c>
      <c r="CB330" s="28"/>
      <c r="CC330" s="28"/>
      <c r="CD330" s="73">
        <f>IFERROR($E330*SUMIF(DAILYLOG!BZ$27:BZ$1500,$C330,DAILYLOG!CA$27:CA$1500),0)</f>
        <v>0</v>
      </c>
      <c r="CE330" s="28"/>
      <c r="CF330" s="28"/>
      <c r="CG330" s="73">
        <f>IFERROR($E330*SUMIF(DAILYLOG!CC$27:CC$1500,$C330,DAILYLOG!CD$27:CD$1500),0)</f>
        <v>0</v>
      </c>
      <c r="CH330" s="28"/>
      <c r="CI330" s="28"/>
      <c r="CJ330" s="73">
        <f>IFERROR($E330*SUMIF(DAILYLOG!CF$27:CF$1500,$C330,DAILYLOG!CG$27:CG$1500),0)</f>
        <v>0</v>
      </c>
      <c r="CK330" s="28"/>
      <c r="CL330" s="28"/>
      <c r="CM330" s="73">
        <f>IFERROR($E330*SUMIF(DAILYLOG!CI$27:CI$1500,$C330,DAILYLOG!CJ$27:CJ$1500),0)</f>
        <v>0</v>
      </c>
      <c r="CN330" s="28"/>
      <c r="CO330" s="28"/>
      <c r="CP330" s="73">
        <f>IFERROR($E330*SUMIF(DAILYLOG!CL$27:CL$1500,$C330,DAILYLOG!CM$27:CM$1500),0)</f>
        <v>0</v>
      </c>
      <c r="CQ330" s="44"/>
      <c r="CR330" s="44"/>
      <c r="CS330" s="73">
        <f>IFERROR($E330*SUMIF(DAILYLOG!CO$27:CO$1500,$C330,DAILYLOG!CP$27:CP$1500),0)</f>
        <v>0</v>
      </c>
      <c r="CT330" s="14"/>
    </row>
    <row r="331" spans="2:98" ht="13.5" customHeight="1" outlineLevel="1" collapsed="1">
      <c r="B331" s="13"/>
      <c r="C331" s="47" t="s">
        <v>146</v>
      </c>
      <c r="D331" s="48" t="s">
        <v>85</v>
      </c>
      <c r="E331" s="64"/>
      <c r="F331" s="49">
        <f>IFERROR(SUM(G331:CS331),0)</f>
        <v>10</v>
      </c>
      <c r="G331" s="72">
        <f>IFERROR(SUBTOTAL(9,G332:G348),0)</f>
        <v>2</v>
      </c>
      <c r="H331" s="48"/>
      <c r="I331" s="48"/>
      <c r="J331" s="72">
        <f>IFERROR(SUBTOTAL(9,J332:J348),0)</f>
        <v>2</v>
      </c>
      <c r="K331" s="48"/>
      <c r="L331" s="48"/>
      <c r="M331" s="72">
        <f>IFERROR(SUBTOTAL(9,M332:M348),0)</f>
        <v>0</v>
      </c>
      <c r="N331" s="48"/>
      <c r="O331" s="48"/>
      <c r="P331" s="72">
        <f>IFERROR(SUBTOTAL(9,P332:P348),0)</f>
        <v>1</v>
      </c>
      <c r="Q331" s="48"/>
      <c r="R331" s="48"/>
      <c r="S331" s="72">
        <f>IFERROR(SUBTOTAL(9,S332:S348),0)</f>
        <v>0</v>
      </c>
      <c r="T331" s="48"/>
      <c r="U331" s="48"/>
      <c r="V331" s="72">
        <f>IFERROR(SUBTOTAL(9,V332:V348),0)</f>
        <v>0</v>
      </c>
      <c r="W331" s="48"/>
      <c r="X331" s="48"/>
      <c r="Y331" s="72">
        <f>IFERROR(SUBTOTAL(9,Y332:Y348),0)</f>
        <v>0</v>
      </c>
      <c r="Z331" s="48"/>
      <c r="AA331" s="48"/>
      <c r="AB331" s="72">
        <f>IFERROR(SUBTOTAL(9,AB332:AB348),0)</f>
        <v>1</v>
      </c>
      <c r="AC331" s="48"/>
      <c r="AD331" s="48"/>
      <c r="AE331" s="72">
        <f>IFERROR(SUBTOTAL(9,AE332:AE348),0)</f>
        <v>0</v>
      </c>
      <c r="AF331" s="48"/>
      <c r="AG331" s="48"/>
      <c r="AH331" s="72">
        <f>IFERROR(SUBTOTAL(9,AH332:AH348),0)</f>
        <v>0</v>
      </c>
      <c r="AI331" s="48"/>
      <c r="AJ331" s="48"/>
      <c r="AK331" s="72">
        <f>IFERROR(SUBTOTAL(9,AK332:AK348),0)</f>
        <v>0</v>
      </c>
      <c r="AL331" s="48"/>
      <c r="AM331" s="48"/>
      <c r="AN331" s="72">
        <f>IFERROR(SUBTOTAL(9,AN332:AN348),0)</f>
        <v>0</v>
      </c>
      <c r="AO331" s="48"/>
      <c r="AP331" s="48"/>
      <c r="AQ331" s="72">
        <f>IFERROR(SUBTOTAL(9,AQ332:AQ348),0)</f>
        <v>0</v>
      </c>
      <c r="AR331" s="48"/>
      <c r="AS331" s="48"/>
      <c r="AT331" s="72">
        <f>IFERROR(SUBTOTAL(9,AT332:AT348),0)</f>
        <v>0</v>
      </c>
      <c r="AU331" s="48"/>
      <c r="AV331" s="48"/>
      <c r="AW331" s="72">
        <f>IFERROR(SUBTOTAL(9,AW332:AW348),0)</f>
        <v>0</v>
      </c>
      <c r="AX331" s="48"/>
      <c r="AY331" s="48"/>
      <c r="AZ331" s="72">
        <f>IFERROR(SUBTOTAL(9,AZ332:AZ348),0)</f>
        <v>0</v>
      </c>
      <c r="BA331" s="48"/>
      <c r="BB331" s="48"/>
      <c r="BC331" s="72">
        <f>IFERROR(SUBTOTAL(9,BC332:BC348),0)</f>
        <v>1</v>
      </c>
      <c r="BD331" s="48"/>
      <c r="BE331" s="48"/>
      <c r="BF331" s="72">
        <f>IFERROR(SUBTOTAL(9,BF332:BF348),0)</f>
        <v>0</v>
      </c>
      <c r="BG331" s="48"/>
      <c r="BH331" s="48"/>
      <c r="BI331" s="72">
        <f>IFERROR(SUBTOTAL(9,BI332:BI348),0)</f>
        <v>0</v>
      </c>
      <c r="BJ331" s="48"/>
      <c r="BK331" s="48"/>
      <c r="BL331" s="72">
        <f>IFERROR(SUBTOTAL(9,BL332:BL348),0)</f>
        <v>0</v>
      </c>
      <c r="BM331" s="48"/>
      <c r="BN331" s="48"/>
      <c r="BO331" s="72">
        <f>IFERROR(SUBTOTAL(9,BO332:BO348),0)</f>
        <v>1</v>
      </c>
      <c r="BP331" s="48"/>
      <c r="BQ331" s="48"/>
      <c r="BR331" s="72">
        <f>IFERROR(SUBTOTAL(9,BR332:BR348),0)</f>
        <v>0</v>
      </c>
      <c r="BS331" s="48"/>
      <c r="BT331" s="48"/>
      <c r="BU331" s="72">
        <f>IFERROR(SUBTOTAL(9,BU332:BU348),0)</f>
        <v>0</v>
      </c>
      <c r="BV331" s="48"/>
      <c r="BW331" s="48"/>
      <c r="BX331" s="72">
        <f>IFERROR(SUBTOTAL(9,BX332:BX348),0)</f>
        <v>1</v>
      </c>
      <c r="BY331" s="48"/>
      <c r="BZ331" s="48"/>
      <c r="CA331" s="72">
        <f>IFERROR(SUBTOTAL(9,CA332:CA348),0)</f>
        <v>1</v>
      </c>
      <c r="CB331" s="48"/>
      <c r="CC331" s="48"/>
      <c r="CD331" s="72">
        <f>IFERROR(SUBTOTAL(9,CD332:CD348),0)</f>
        <v>0</v>
      </c>
      <c r="CE331" s="48"/>
      <c r="CF331" s="48"/>
      <c r="CG331" s="72">
        <f>IFERROR(SUBTOTAL(9,CG332:CG348),0)</f>
        <v>0</v>
      </c>
      <c r="CH331" s="48"/>
      <c r="CI331" s="48"/>
      <c r="CJ331" s="72">
        <f>IFERROR(SUBTOTAL(9,CJ332:CJ348),0)</f>
        <v>0</v>
      </c>
      <c r="CK331" s="48"/>
      <c r="CL331" s="48"/>
      <c r="CM331" s="72">
        <f>IFERROR(SUBTOTAL(9,CM332:CM348),0)</f>
        <v>0</v>
      </c>
      <c r="CN331" s="48"/>
      <c r="CO331" s="48"/>
      <c r="CP331" s="72">
        <f>IFERROR(SUBTOTAL(9,CP332:CP348),0)</f>
        <v>0</v>
      </c>
      <c r="CQ331" s="50"/>
      <c r="CR331" s="50"/>
      <c r="CS331" s="72">
        <f>IFERROR(SUBTOTAL(9,CS332:CS348),0)</f>
        <v>0</v>
      </c>
      <c r="CT331" s="14"/>
    </row>
    <row r="332" spans="2:98" ht="13.5" hidden="1" customHeight="1" outlineLevel="2">
      <c r="B332" s="13"/>
      <c r="C332" s="27" t="s">
        <v>97</v>
      </c>
      <c r="D332" s="28" t="s">
        <v>85</v>
      </c>
      <c r="E332" s="65">
        <v>1</v>
      </c>
      <c r="F332" s="46">
        <f t="shared" ref="F332:F348" si="35">IFERROR(SUM(G332:CS332),0)</f>
        <v>0</v>
      </c>
      <c r="G332" s="73">
        <f>IFERROR($E332*SUMIF(DAILYLOG!C$27:C$1500,$C332,DAILYLOG!D$27:D$1500),0)</f>
        <v>0</v>
      </c>
      <c r="H332" s="28"/>
      <c r="I332" s="28"/>
      <c r="J332" s="73">
        <f>IFERROR($E332*SUMIF(DAILYLOG!F$27:F$1500,$C332,DAILYLOG!G$27:G$1500),0)</f>
        <v>0</v>
      </c>
      <c r="K332" s="28"/>
      <c r="L332" s="28"/>
      <c r="M332" s="73">
        <f>IFERROR($E332*SUMIF(DAILYLOG!I$27:I$1500,$C332,DAILYLOG!J$27:J$1500),0)</f>
        <v>0</v>
      </c>
      <c r="N332" s="28"/>
      <c r="O332" s="28"/>
      <c r="P332" s="73">
        <f>IFERROR($E332*SUMIF(DAILYLOG!L$27:L$1500,$C332,DAILYLOG!M$27:M$1500),0)</f>
        <v>0</v>
      </c>
      <c r="Q332" s="28"/>
      <c r="R332" s="28"/>
      <c r="S332" s="73">
        <f>IFERROR($E332*SUMIF(DAILYLOG!O$27:O$1500,$C332,DAILYLOG!P$27:P$1500),0)</f>
        <v>0</v>
      </c>
      <c r="T332" s="28"/>
      <c r="U332" s="28"/>
      <c r="V332" s="73">
        <f>IFERROR($E332*SUMIF(DAILYLOG!R$27:R$1500,$C332,DAILYLOG!S$27:S$1500),0)</f>
        <v>0</v>
      </c>
      <c r="W332" s="28"/>
      <c r="X332" s="28"/>
      <c r="Y332" s="73">
        <f>IFERROR($E332*SUMIF(DAILYLOG!U$27:U$1500,$C332,DAILYLOG!V$27:V$1500),0)</f>
        <v>0</v>
      </c>
      <c r="Z332" s="28"/>
      <c r="AA332" s="28"/>
      <c r="AB332" s="73">
        <f>IFERROR($E332*SUMIF(DAILYLOG!X$27:X$1500,$C332,DAILYLOG!Y$27:Y$1500),0)</f>
        <v>0</v>
      </c>
      <c r="AC332" s="28"/>
      <c r="AD332" s="28"/>
      <c r="AE332" s="73">
        <f>IFERROR($E332*SUMIF(DAILYLOG!AA$27:AA$1500,$C332,DAILYLOG!AB$27:AB$1500),0)</f>
        <v>0</v>
      </c>
      <c r="AF332" s="28"/>
      <c r="AG332" s="28"/>
      <c r="AH332" s="73">
        <f>IFERROR($E332*SUMIF(DAILYLOG!AD$27:AD$1500,$C332,DAILYLOG!AE$27:AE$1500),0)</f>
        <v>0</v>
      </c>
      <c r="AI332" s="28"/>
      <c r="AJ332" s="28"/>
      <c r="AK332" s="73">
        <f>IFERROR($E332*SUMIF(DAILYLOG!AG$27:AG$1500,$C332,DAILYLOG!AH$27:AH$1500),0)</f>
        <v>0</v>
      </c>
      <c r="AL332" s="28"/>
      <c r="AM332" s="28"/>
      <c r="AN332" s="73">
        <f>IFERROR($E332*SUMIF(DAILYLOG!AJ$27:AJ$1500,$C332,DAILYLOG!AK$27:AK$1500),0)</f>
        <v>0</v>
      </c>
      <c r="AO332" s="28"/>
      <c r="AP332" s="28"/>
      <c r="AQ332" s="73">
        <f>IFERROR($E332*SUMIF(DAILYLOG!AM$27:AM$1500,$C332,DAILYLOG!AN$27:AN$1500),0)</f>
        <v>0</v>
      </c>
      <c r="AR332" s="28"/>
      <c r="AS332" s="28"/>
      <c r="AT332" s="73">
        <f>IFERROR($E332*SUMIF(DAILYLOG!AP$27:AP$1500,$C332,DAILYLOG!AQ$27:AQ$1500),0)</f>
        <v>0</v>
      </c>
      <c r="AU332" s="28"/>
      <c r="AV332" s="28"/>
      <c r="AW332" s="73">
        <f>IFERROR($E332*SUMIF(DAILYLOG!AS$27:AS$1500,$C332,DAILYLOG!AT$27:AT$1500),0)</f>
        <v>0</v>
      </c>
      <c r="AX332" s="28"/>
      <c r="AY332" s="28"/>
      <c r="AZ332" s="73">
        <f>IFERROR($E332*SUMIF(DAILYLOG!AV$27:AV$1500,$C332,DAILYLOG!AW$27:AW$1500),0)</f>
        <v>0</v>
      </c>
      <c r="BA332" s="28"/>
      <c r="BB332" s="28"/>
      <c r="BC332" s="73">
        <f>IFERROR($E332*SUMIF(DAILYLOG!AY$27:AY$1500,$C332,DAILYLOG!AZ$27:AZ$1500),0)</f>
        <v>0</v>
      </c>
      <c r="BD332" s="28"/>
      <c r="BE332" s="28"/>
      <c r="BF332" s="73">
        <f>IFERROR($E332*SUMIF(DAILYLOG!BB$27:BB$1500,$C332,DAILYLOG!BC$27:BC$1500),0)</f>
        <v>0</v>
      </c>
      <c r="BG332" s="28"/>
      <c r="BH332" s="28"/>
      <c r="BI332" s="73">
        <f>IFERROR($E332*SUMIF(DAILYLOG!BE$27:BE$1500,$C332,DAILYLOG!BF$27:BF$1500),0)</f>
        <v>0</v>
      </c>
      <c r="BJ332" s="28"/>
      <c r="BK332" s="28"/>
      <c r="BL332" s="73">
        <f>IFERROR($E332*SUMIF(DAILYLOG!BH$27:BH$1500,$C332,DAILYLOG!BI$27:BI$1500),0)</f>
        <v>0</v>
      </c>
      <c r="BM332" s="28"/>
      <c r="BN332" s="28"/>
      <c r="BO332" s="73">
        <f>IFERROR($E332*SUMIF(DAILYLOG!BK$27:BK$1500,$C332,DAILYLOG!BL$27:BL$1500),0)</f>
        <v>0</v>
      </c>
      <c r="BP332" s="28"/>
      <c r="BQ332" s="28"/>
      <c r="BR332" s="73">
        <f>IFERROR($E332*SUMIF(DAILYLOG!BN$27:BN$1500,$C332,DAILYLOG!BO$27:BO$1500),0)</f>
        <v>0</v>
      </c>
      <c r="BS332" s="28"/>
      <c r="BT332" s="28"/>
      <c r="BU332" s="73">
        <f>IFERROR($E332*SUMIF(DAILYLOG!BQ$27:BQ$1500,$C332,DAILYLOG!BR$27:BR$1500),0)</f>
        <v>0</v>
      </c>
      <c r="BV332" s="28"/>
      <c r="BW332" s="28"/>
      <c r="BX332" s="73">
        <f>IFERROR($E332*SUMIF(DAILYLOG!BT$27:BT$1500,$C332,DAILYLOG!BU$27:BU$1500),0)</f>
        <v>0</v>
      </c>
      <c r="BY332" s="28"/>
      <c r="BZ332" s="28"/>
      <c r="CA332" s="73">
        <f>IFERROR($E332*SUMIF(DAILYLOG!BW$27:BW$1500,$C332,DAILYLOG!BX$27:BX$1500),0)</f>
        <v>0</v>
      </c>
      <c r="CB332" s="28"/>
      <c r="CC332" s="28"/>
      <c r="CD332" s="73">
        <f>IFERROR($E332*SUMIF(DAILYLOG!BZ$27:BZ$1500,$C332,DAILYLOG!CA$27:CA$1500),0)</f>
        <v>0</v>
      </c>
      <c r="CE332" s="28"/>
      <c r="CF332" s="28"/>
      <c r="CG332" s="73">
        <f>IFERROR($E332*SUMIF(DAILYLOG!CC$27:CC$1500,$C332,DAILYLOG!CD$27:CD$1500),0)</f>
        <v>0</v>
      </c>
      <c r="CH332" s="28"/>
      <c r="CI332" s="28"/>
      <c r="CJ332" s="73">
        <f>IFERROR($E332*SUMIF(DAILYLOG!CF$27:CF$1500,$C332,DAILYLOG!CG$27:CG$1500),0)</f>
        <v>0</v>
      </c>
      <c r="CK332" s="28"/>
      <c r="CL332" s="28"/>
      <c r="CM332" s="73">
        <f>IFERROR($E332*SUMIF(DAILYLOG!CI$27:CI$1500,$C332,DAILYLOG!CJ$27:CJ$1500),0)</f>
        <v>0</v>
      </c>
      <c r="CN332" s="28"/>
      <c r="CO332" s="28"/>
      <c r="CP332" s="73">
        <f>IFERROR($E332*SUMIF(DAILYLOG!CL$27:CL$1500,$C332,DAILYLOG!CM$27:CM$1500),0)</f>
        <v>0</v>
      </c>
      <c r="CQ332" s="44"/>
      <c r="CR332" s="44"/>
      <c r="CS332" s="73">
        <f>IFERROR($E332*SUMIF(DAILYLOG!CO$27:CO$1500,$C332,DAILYLOG!CP$27:CP$1500),0)</f>
        <v>0</v>
      </c>
      <c r="CT332" s="14"/>
    </row>
    <row r="333" spans="2:98" ht="13.5" hidden="1" customHeight="1" outlineLevel="2">
      <c r="B333" s="13"/>
      <c r="C333" s="27" t="s">
        <v>98</v>
      </c>
      <c r="D333" s="28" t="s">
        <v>85</v>
      </c>
      <c r="E333" s="65">
        <v>1</v>
      </c>
      <c r="F333" s="46">
        <f t="shared" si="35"/>
        <v>0</v>
      </c>
      <c r="G333" s="73">
        <f>IFERROR($E333*SUMIF(DAILYLOG!C$27:C$1500,$C333,DAILYLOG!D$27:D$1500),0)</f>
        <v>0</v>
      </c>
      <c r="H333" s="28"/>
      <c r="I333" s="28"/>
      <c r="J333" s="73">
        <f>IFERROR($E333*SUMIF(DAILYLOG!F$27:F$1500,$C333,DAILYLOG!G$27:G$1500),0)</f>
        <v>0</v>
      </c>
      <c r="K333" s="28"/>
      <c r="L333" s="28"/>
      <c r="M333" s="73">
        <f>IFERROR($E333*SUMIF(DAILYLOG!I$27:I$1500,$C333,DAILYLOG!J$27:J$1500),0)</f>
        <v>0</v>
      </c>
      <c r="N333" s="28"/>
      <c r="O333" s="28"/>
      <c r="P333" s="73">
        <f>IFERROR($E333*SUMIF(DAILYLOG!L$27:L$1500,$C333,DAILYLOG!M$27:M$1500),0)</f>
        <v>0</v>
      </c>
      <c r="Q333" s="28"/>
      <c r="R333" s="28"/>
      <c r="S333" s="73">
        <f>IFERROR($E333*SUMIF(DAILYLOG!O$27:O$1500,$C333,DAILYLOG!P$27:P$1500),0)</f>
        <v>0</v>
      </c>
      <c r="T333" s="28"/>
      <c r="U333" s="28"/>
      <c r="V333" s="73">
        <f>IFERROR($E333*SUMIF(DAILYLOG!R$27:R$1500,$C333,DAILYLOG!S$27:S$1500),0)</f>
        <v>0</v>
      </c>
      <c r="W333" s="28"/>
      <c r="X333" s="28"/>
      <c r="Y333" s="73">
        <f>IFERROR($E333*SUMIF(DAILYLOG!U$27:U$1500,$C333,DAILYLOG!V$27:V$1500),0)</f>
        <v>0</v>
      </c>
      <c r="Z333" s="28"/>
      <c r="AA333" s="28"/>
      <c r="AB333" s="73">
        <f>IFERROR($E333*SUMIF(DAILYLOG!X$27:X$1500,$C333,DAILYLOG!Y$27:Y$1500),0)</f>
        <v>0</v>
      </c>
      <c r="AC333" s="28"/>
      <c r="AD333" s="28"/>
      <c r="AE333" s="73">
        <f>IFERROR($E333*SUMIF(DAILYLOG!AA$27:AA$1500,$C333,DAILYLOG!AB$27:AB$1500),0)</f>
        <v>0</v>
      </c>
      <c r="AF333" s="28"/>
      <c r="AG333" s="28"/>
      <c r="AH333" s="73">
        <f>IFERROR($E333*SUMIF(DAILYLOG!AD$27:AD$1500,$C333,DAILYLOG!AE$27:AE$1500),0)</f>
        <v>0</v>
      </c>
      <c r="AI333" s="28"/>
      <c r="AJ333" s="28"/>
      <c r="AK333" s="73">
        <f>IFERROR($E333*SUMIF(DAILYLOG!AG$27:AG$1500,$C333,DAILYLOG!AH$27:AH$1500),0)</f>
        <v>0</v>
      </c>
      <c r="AL333" s="28"/>
      <c r="AM333" s="28"/>
      <c r="AN333" s="73">
        <f>IFERROR($E333*SUMIF(DAILYLOG!AJ$27:AJ$1500,$C333,DAILYLOG!AK$27:AK$1500),0)</f>
        <v>0</v>
      </c>
      <c r="AO333" s="28"/>
      <c r="AP333" s="28"/>
      <c r="AQ333" s="73">
        <f>IFERROR($E333*SUMIF(DAILYLOG!AM$27:AM$1500,$C333,DAILYLOG!AN$27:AN$1500),0)</f>
        <v>0</v>
      </c>
      <c r="AR333" s="28"/>
      <c r="AS333" s="28"/>
      <c r="AT333" s="73">
        <f>IFERROR($E333*SUMIF(DAILYLOG!AP$27:AP$1500,$C333,DAILYLOG!AQ$27:AQ$1500),0)</f>
        <v>0</v>
      </c>
      <c r="AU333" s="28"/>
      <c r="AV333" s="28"/>
      <c r="AW333" s="73">
        <f>IFERROR($E333*SUMIF(DAILYLOG!AS$27:AS$1500,$C333,DAILYLOG!AT$27:AT$1500),0)</f>
        <v>0</v>
      </c>
      <c r="AX333" s="28"/>
      <c r="AY333" s="28"/>
      <c r="AZ333" s="73">
        <f>IFERROR($E333*SUMIF(DAILYLOG!AV$27:AV$1500,$C333,DAILYLOG!AW$27:AW$1500),0)</f>
        <v>0</v>
      </c>
      <c r="BA333" s="28"/>
      <c r="BB333" s="28"/>
      <c r="BC333" s="73">
        <f>IFERROR($E333*SUMIF(DAILYLOG!AY$27:AY$1500,$C333,DAILYLOG!AZ$27:AZ$1500),0)</f>
        <v>0</v>
      </c>
      <c r="BD333" s="28"/>
      <c r="BE333" s="28"/>
      <c r="BF333" s="73">
        <f>IFERROR($E333*SUMIF(DAILYLOG!BB$27:BB$1500,$C333,DAILYLOG!BC$27:BC$1500),0)</f>
        <v>0</v>
      </c>
      <c r="BG333" s="28"/>
      <c r="BH333" s="28"/>
      <c r="BI333" s="73">
        <f>IFERROR($E333*SUMIF(DAILYLOG!BE$27:BE$1500,$C333,DAILYLOG!BF$27:BF$1500),0)</f>
        <v>0</v>
      </c>
      <c r="BJ333" s="28"/>
      <c r="BK333" s="28"/>
      <c r="BL333" s="73">
        <f>IFERROR($E333*SUMIF(DAILYLOG!BH$27:BH$1500,$C333,DAILYLOG!BI$27:BI$1500),0)</f>
        <v>0</v>
      </c>
      <c r="BM333" s="28"/>
      <c r="BN333" s="28"/>
      <c r="BO333" s="73">
        <f>IFERROR($E333*SUMIF(DAILYLOG!BK$27:BK$1500,$C333,DAILYLOG!BL$27:BL$1500),0)</f>
        <v>0</v>
      </c>
      <c r="BP333" s="28"/>
      <c r="BQ333" s="28"/>
      <c r="BR333" s="73">
        <f>IFERROR($E333*SUMIF(DAILYLOG!BN$27:BN$1500,$C333,DAILYLOG!BO$27:BO$1500),0)</f>
        <v>0</v>
      </c>
      <c r="BS333" s="28"/>
      <c r="BT333" s="28"/>
      <c r="BU333" s="73">
        <f>IFERROR($E333*SUMIF(DAILYLOG!BQ$27:BQ$1500,$C333,DAILYLOG!BR$27:BR$1500),0)</f>
        <v>0</v>
      </c>
      <c r="BV333" s="28"/>
      <c r="BW333" s="28"/>
      <c r="BX333" s="73">
        <f>IFERROR($E333*SUMIF(DAILYLOG!BT$27:BT$1500,$C333,DAILYLOG!BU$27:BU$1500),0)</f>
        <v>0</v>
      </c>
      <c r="BY333" s="28"/>
      <c r="BZ333" s="28"/>
      <c r="CA333" s="73">
        <f>IFERROR($E333*SUMIF(DAILYLOG!BW$27:BW$1500,$C333,DAILYLOG!BX$27:BX$1500),0)</f>
        <v>0</v>
      </c>
      <c r="CB333" s="28"/>
      <c r="CC333" s="28"/>
      <c r="CD333" s="73">
        <f>IFERROR($E333*SUMIF(DAILYLOG!BZ$27:BZ$1500,$C333,DAILYLOG!CA$27:CA$1500),0)</f>
        <v>0</v>
      </c>
      <c r="CE333" s="28"/>
      <c r="CF333" s="28"/>
      <c r="CG333" s="73">
        <f>IFERROR($E333*SUMIF(DAILYLOG!CC$27:CC$1500,$C333,DAILYLOG!CD$27:CD$1500),0)</f>
        <v>0</v>
      </c>
      <c r="CH333" s="28"/>
      <c r="CI333" s="28"/>
      <c r="CJ333" s="73">
        <f>IFERROR($E333*SUMIF(DAILYLOG!CF$27:CF$1500,$C333,DAILYLOG!CG$27:CG$1500),0)</f>
        <v>0</v>
      </c>
      <c r="CK333" s="28"/>
      <c r="CL333" s="28"/>
      <c r="CM333" s="73">
        <f>IFERROR($E333*SUMIF(DAILYLOG!CI$27:CI$1500,$C333,DAILYLOG!CJ$27:CJ$1500),0)</f>
        <v>0</v>
      </c>
      <c r="CN333" s="28"/>
      <c r="CO333" s="28"/>
      <c r="CP333" s="73">
        <f>IFERROR($E333*SUMIF(DAILYLOG!CL$27:CL$1500,$C333,DAILYLOG!CM$27:CM$1500),0)</f>
        <v>0</v>
      </c>
      <c r="CQ333" s="44"/>
      <c r="CR333" s="44"/>
      <c r="CS333" s="73">
        <f>IFERROR($E333*SUMIF(DAILYLOG!CO$27:CO$1500,$C333,DAILYLOG!CP$27:CP$1500),0)</f>
        <v>0</v>
      </c>
      <c r="CT333" s="14"/>
    </row>
    <row r="334" spans="2:98" ht="13.5" hidden="1" customHeight="1" outlineLevel="2">
      <c r="B334" s="13"/>
      <c r="C334" s="27" t="s">
        <v>99</v>
      </c>
      <c r="D334" s="28" t="s">
        <v>85</v>
      </c>
      <c r="E334" s="65">
        <v>1</v>
      </c>
      <c r="F334" s="46">
        <f t="shared" si="35"/>
        <v>0</v>
      </c>
      <c r="G334" s="73">
        <f>IFERROR($E334*SUMIF(DAILYLOG!C$27:C$1500,$C334,DAILYLOG!D$27:D$1500),0)</f>
        <v>0</v>
      </c>
      <c r="H334" s="28"/>
      <c r="I334" s="28"/>
      <c r="J334" s="73">
        <f>IFERROR($E334*SUMIF(DAILYLOG!F$27:F$1500,$C334,DAILYLOG!G$27:G$1500),0)</f>
        <v>0</v>
      </c>
      <c r="K334" s="28"/>
      <c r="L334" s="28"/>
      <c r="M334" s="73">
        <f>IFERROR($E334*SUMIF(DAILYLOG!I$27:I$1500,$C334,DAILYLOG!J$27:J$1500),0)</f>
        <v>0</v>
      </c>
      <c r="N334" s="28"/>
      <c r="O334" s="28"/>
      <c r="P334" s="73">
        <f>IFERROR($E334*SUMIF(DAILYLOG!L$27:L$1500,$C334,DAILYLOG!M$27:M$1500),0)</f>
        <v>0</v>
      </c>
      <c r="Q334" s="28"/>
      <c r="R334" s="28"/>
      <c r="S334" s="73">
        <f>IFERROR($E334*SUMIF(DAILYLOG!O$27:O$1500,$C334,DAILYLOG!P$27:P$1500),0)</f>
        <v>0</v>
      </c>
      <c r="T334" s="28"/>
      <c r="U334" s="28"/>
      <c r="V334" s="73">
        <f>IFERROR($E334*SUMIF(DAILYLOG!R$27:R$1500,$C334,DAILYLOG!S$27:S$1500),0)</f>
        <v>0</v>
      </c>
      <c r="W334" s="28"/>
      <c r="X334" s="28"/>
      <c r="Y334" s="73">
        <f>IFERROR($E334*SUMIF(DAILYLOG!U$27:U$1500,$C334,DAILYLOG!V$27:V$1500),0)</f>
        <v>0</v>
      </c>
      <c r="Z334" s="28"/>
      <c r="AA334" s="28"/>
      <c r="AB334" s="73">
        <f>IFERROR($E334*SUMIF(DAILYLOG!X$27:X$1500,$C334,DAILYLOG!Y$27:Y$1500),0)</f>
        <v>0</v>
      </c>
      <c r="AC334" s="28"/>
      <c r="AD334" s="28"/>
      <c r="AE334" s="73">
        <f>IFERROR($E334*SUMIF(DAILYLOG!AA$27:AA$1500,$C334,DAILYLOG!AB$27:AB$1500),0)</f>
        <v>0</v>
      </c>
      <c r="AF334" s="28"/>
      <c r="AG334" s="28"/>
      <c r="AH334" s="73">
        <f>IFERROR($E334*SUMIF(DAILYLOG!AD$27:AD$1500,$C334,DAILYLOG!AE$27:AE$1500),0)</f>
        <v>0</v>
      </c>
      <c r="AI334" s="28"/>
      <c r="AJ334" s="28"/>
      <c r="AK334" s="73">
        <f>IFERROR($E334*SUMIF(DAILYLOG!AG$27:AG$1500,$C334,DAILYLOG!AH$27:AH$1500),0)</f>
        <v>0</v>
      </c>
      <c r="AL334" s="28"/>
      <c r="AM334" s="28"/>
      <c r="AN334" s="73">
        <f>IFERROR($E334*SUMIF(DAILYLOG!AJ$27:AJ$1500,$C334,DAILYLOG!AK$27:AK$1500),0)</f>
        <v>0</v>
      </c>
      <c r="AO334" s="28"/>
      <c r="AP334" s="28"/>
      <c r="AQ334" s="73">
        <f>IFERROR($E334*SUMIF(DAILYLOG!AM$27:AM$1500,$C334,DAILYLOG!AN$27:AN$1500),0)</f>
        <v>0</v>
      </c>
      <c r="AR334" s="28"/>
      <c r="AS334" s="28"/>
      <c r="AT334" s="73">
        <f>IFERROR($E334*SUMIF(DAILYLOG!AP$27:AP$1500,$C334,DAILYLOG!AQ$27:AQ$1500),0)</f>
        <v>0</v>
      </c>
      <c r="AU334" s="28"/>
      <c r="AV334" s="28"/>
      <c r="AW334" s="73">
        <f>IFERROR($E334*SUMIF(DAILYLOG!AS$27:AS$1500,$C334,DAILYLOG!AT$27:AT$1500),0)</f>
        <v>0</v>
      </c>
      <c r="AX334" s="28"/>
      <c r="AY334" s="28"/>
      <c r="AZ334" s="73">
        <f>IFERROR($E334*SUMIF(DAILYLOG!AV$27:AV$1500,$C334,DAILYLOG!AW$27:AW$1500),0)</f>
        <v>0</v>
      </c>
      <c r="BA334" s="28"/>
      <c r="BB334" s="28"/>
      <c r="BC334" s="73">
        <f>IFERROR($E334*SUMIF(DAILYLOG!AY$27:AY$1500,$C334,DAILYLOG!AZ$27:AZ$1500),0)</f>
        <v>0</v>
      </c>
      <c r="BD334" s="28"/>
      <c r="BE334" s="28"/>
      <c r="BF334" s="73">
        <f>IFERROR($E334*SUMIF(DAILYLOG!BB$27:BB$1500,$C334,DAILYLOG!BC$27:BC$1500),0)</f>
        <v>0</v>
      </c>
      <c r="BG334" s="28"/>
      <c r="BH334" s="28"/>
      <c r="BI334" s="73">
        <f>IFERROR($E334*SUMIF(DAILYLOG!BE$27:BE$1500,$C334,DAILYLOG!BF$27:BF$1500),0)</f>
        <v>0</v>
      </c>
      <c r="BJ334" s="28"/>
      <c r="BK334" s="28"/>
      <c r="BL334" s="73">
        <f>IFERROR($E334*SUMIF(DAILYLOG!BH$27:BH$1500,$C334,DAILYLOG!BI$27:BI$1500),0)</f>
        <v>0</v>
      </c>
      <c r="BM334" s="28"/>
      <c r="BN334" s="28"/>
      <c r="BO334" s="73">
        <f>IFERROR($E334*SUMIF(DAILYLOG!BK$27:BK$1500,$C334,DAILYLOG!BL$27:BL$1500),0)</f>
        <v>0</v>
      </c>
      <c r="BP334" s="28"/>
      <c r="BQ334" s="28"/>
      <c r="BR334" s="73">
        <f>IFERROR($E334*SUMIF(DAILYLOG!BN$27:BN$1500,$C334,DAILYLOG!BO$27:BO$1500),0)</f>
        <v>0</v>
      </c>
      <c r="BS334" s="28"/>
      <c r="BT334" s="28"/>
      <c r="BU334" s="73">
        <f>IFERROR($E334*SUMIF(DAILYLOG!BQ$27:BQ$1500,$C334,DAILYLOG!BR$27:BR$1500),0)</f>
        <v>0</v>
      </c>
      <c r="BV334" s="28"/>
      <c r="BW334" s="28"/>
      <c r="BX334" s="73">
        <f>IFERROR($E334*SUMIF(DAILYLOG!BT$27:BT$1500,$C334,DAILYLOG!BU$27:BU$1500),0)</f>
        <v>0</v>
      </c>
      <c r="BY334" s="28"/>
      <c r="BZ334" s="28"/>
      <c r="CA334" s="73">
        <f>IFERROR($E334*SUMIF(DAILYLOG!BW$27:BW$1500,$C334,DAILYLOG!BX$27:BX$1500),0)</f>
        <v>0</v>
      </c>
      <c r="CB334" s="28"/>
      <c r="CC334" s="28"/>
      <c r="CD334" s="73">
        <f>IFERROR($E334*SUMIF(DAILYLOG!BZ$27:BZ$1500,$C334,DAILYLOG!CA$27:CA$1500),0)</f>
        <v>0</v>
      </c>
      <c r="CE334" s="28"/>
      <c r="CF334" s="28"/>
      <c r="CG334" s="73">
        <f>IFERROR($E334*SUMIF(DAILYLOG!CC$27:CC$1500,$C334,DAILYLOG!CD$27:CD$1500),0)</f>
        <v>0</v>
      </c>
      <c r="CH334" s="28"/>
      <c r="CI334" s="28"/>
      <c r="CJ334" s="73">
        <f>IFERROR($E334*SUMIF(DAILYLOG!CF$27:CF$1500,$C334,DAILYLOG!CG$27:CG$1500),0)</f>
        <v>0</v>
      </c>
      <c r="CK334" s="28"/>
      <c r="CL334" s="28"/>
      <c r="CM334" s="73">
        <f>IFERROR($E334*SUMIF(DAILYLOG!CI$27:CI$1500,$C334,DAILYLOG!CJ$27:CJ$1500),0)</f>
        <v>0</v>
      </c>
      <c r="CN334" s="28"/>
      <c r="CO334" s="28"/>
      <c r="CP334" s="73">
        <f>IFERROR($E334*SUMIF(DAILYLOG!CL$27:CL$1500,$C334,DAILYLOG!CM$27:CM$1500),0)</f>
        <v>0</v>
      </c>
      <c r="CQ334" s="44"/>
      <c r="CR334" s="44"/>
      <c r="CS334" s="73">
        <f>IFERROR($E334*SUMIF(DAILYLOG!CO$27:CO$1500,$C334,DAILYLOG!CP$27:CP$1500),0)</f>
        <v>0</v>
      </c>
      <c r="CT334" s="14"/>
    </row>
    <row r="335" spans="2:98" ht="13.5" hidden="1" customHeight="1" outlineLevel="2">
      <c r="B335" s="13"/>
      <c r="C335" s="27" t="s">
        <v>100</v>
      </c>
      <c r="D335" s="28" t="s">
        <v>85</v>
      </c>
      <c r="E335" s="65">
        <v>1</v>
      </c>
      <c r="F335" s="46">
        <f t="shared" si="35"/>
        <v>0</v>
      </c>
      <c r="G335" s="73">
        <f>IFERROR($E335*SUMIF(DAILYLOG!C$27:C$1500,$C335,DAILYLOG!D$27:D$1500),0)</f>
        <v>0</v>
      </c>
      <c r="H335" s="28"/>
      <c r="I335" s="28"/>
      <c r="J335" s="73">
        <f>IFERROR($E335*SUMIF(DAILYLOG!F$27:F$1500,$C335,DAILYLOG!G$27:G$1500),0)</f>
        <v>0</v>
      </c>
      <c r="K335" s="28"/>
      <c r="L335" s="28"/>
      <c r="M335" s="73">
        <f>IFERROR($E335*SUMIF(DAILYLOG!I$27:I$1500,$C335,DAILYLOG!J$27:J$1500),0)</f>
        <v>0</v>
      </c>
      <c r="N335" s="28"/>
      <c r="O335" s="28"/>
      <c r="P335" s="73">
        <f>IFERROR($E335*SUMIF(DAILYLOG!L$27:L$1500,$C335,DAILYLOG!M$27:M$1500),0)</f>
        <v>0</v>
      </c>
      <c r="Q335" s="28"/>
      <c r="R335" s="28"/>
      <c r="S335" s="73">
        <f>IFERROR($E335*SUMIF(DAILYLOG!O$27:O$1500,$C335,DAILYLOG!P$27:P$1500),0)</f>
        <v>0</v>
      </c>
      <c r="T335" s="28"/>
      <c r="U335" s="28"/>
      <c r="V335" s="73">
        <f>IFERROR($E335*SUMIF(DAILYLOG!R$27:R$1500,$C335,DAILYLOG!S$27:S$1500),0)</f>
        <v>0</v>
      </c>
      <c r="W335" s="28"/>
      <c r="X335" s="28"/>
      <c r="Y335" s="73">
        <f>IFERROR($E335*SUMIF(DAILYLOG!U$27:U$1500,$C335,DAILYLOG!V$27:V$1500),0)</f>
        <v>0</v>
      </c>
      <c r="Z335" s="28"/>
      <c r="AA335" s="28"/>
      <c r="AB335" s="73">
        <f>IFERROR($E335*SUMIF(DAILYLOG!X$27:X$1500,$C335,DAILYLOG!Y$27:Y$1500),0)</f>
        <v>0</v>
      </c>
      <c r="AC335" s="28"/>
      <c r="AD335" s="28"/>
      <c r="AE335" s="73">
        <f>IFERROR($E335*SUMIF(DAILYLOG!AA$27:AA$1500,$C335,DAILYLOG!AB$27:AB$1500),0)</f>
        <v>0</v>
      </c>
      <c r="AF335" s="28"/>
      <c r="AG335" s="28"/>
      <c r="AH335" s="73">
        <f>IFERROR($E335*SUMIF(DAILYLOG!AD$27:AD$1500,$C335,DAILYLOG!AE$27:AE$1500),0)</f>
        <v>0</v>
      </c>
      <c r="AI335" s="28"/>
      <c r="AJ335" s="28"/>
      <c r="AK335" s="73">
        <f>IFERROR($E335*SUMIF(DAILYLOG!AG$27:AG$1500,$C335,DAILYLOG!AH$27:AH$1500),0)</f>
        <v>0</v>
      </c>
      <c r="AL335" s="28"/>
      <c r="AM335" s="28"/>
      <c r="AN335" s="73">
        <f>IFERROR($E335*SUMIF(DAILYLOG!AJ$27:AJ$1500,$C335,DAILYLOG!AK$27:AK$1500),0)</f>
        <v>0</v>
      </c>
      <c r="AO335" s="28"/>
      <c r="AP335" s="28"/>
      <c r="AQ335" s="73">
        <f>IFERROR($E335*SUMIF(DAILYLOG!AM$27:AM$1500,$C335,DAILYLOG!AN$27:AN$1500),0)</f>
        <v>0</v>
      </c>
      <c r="AR335" s="28"/>
      <c r="AS335" s="28"/>
      <c r="AT335" s="73">
        <f>IFERROR($E335*SUMIF(DAILYLOG!AP$27:AP$1500,$C335,DAILYLOG!AQ$27:AQ$1500),0)</f>
        <v>0</v>
      </c>
      <c r="AU335" s="28"/>
      <c r="AV335" s="28"/>
      <c r="AW335" s="73">
        <f>IFERROR($E335*SUMIF(DAILYLOG!AS$27:AS$1500,$C335,DAILYLOG!AT$27:AT$1500),0)</f>
        <v>0</v>
      </c>
      <c r="AX335" s="28"/>
      <c r="AY335" s="28"/>
      <c r="AZ335" s="73">
        <f>IFERROR($E335*SUMIF(DAILYLOG!AV$27:AV$1500,$C335,DAILYLOG!AW$27:AW$1500),0)</f>
        <v>0</v>
      </c>
      <c r="BA335" s="28"/>
      <c r="BB335" s="28"/>
      <c r="BC335" s="73">
        <f>IFERROR($E335*SUMIF(DAILYLOG!AY$27:AY$1500,$C335,DAILYLOG!AZ$27:AZ$1500),0)</f>
        <v>0</v>
      </c>
      <c r="BD335" s="28"/>
      <c r="BE335" s="28"/>
      <c r="BF335" s="73">
        <f>IFERROR($E335*SUMIF(DAILYLOG!BB$27:BB$1500,$C335,DAILYLOG!BC$27:BC$1500),0)</f>
        <v>0</v>
      </c>
      <c r="BG335" s="28"/>
      <c r="BH335" s="28"/>
      <c r="BI335" s="73">
        <f>IFERROR($E335*SUMIF(DAILYLOG!BE$27:BE$1500,$C335,DAILYLOG!BF$27:BF$1500),0)</f>
        <v>0</v>
      </c>
      <c r="BJ335" s="28"/>
      <c r="BK335" s="28"/>
      <c r="BL335" s="73">
        <f>IFERROR($E335*SUMIF(DAILYLOG!BH$27:BH$1500,$C335,DAILYLOG!BI$27:BI$1500),0)</f>
        <v>0</v>
      </c>
      <c r="BM335" s="28"/>
      <c r="BN335" s="28"/>
      <c r="BO335" s="73">
        <f>IFERROR($E335*SUMIF(DAILYLOG!BK$27:BK$1500,$C335,DAILYLOG!BL$27:BL$1500),0)</f>
        <v>0</v>
      </c>
      <c r="BP335" s="28"/>
      <c r="BQ335" s="28"/>
      <c r="BR335" s="73">
        <f>IFERROR($E335*SUMIF(DAILYLOG!BN$27:BN$1500,$C335,DAILYLOG!BO$27:BO$1500),0)</f>
        <v>0</v>
      </c>
      <c r="BS335" s="28"/>
      <c r="BT335" s="28"/>
      <c r="BU335" s="73">
        <f>IFERROR($E335*SUMIF(DAILYLOG!BQ$27:BQ$1500,$C335,DAILYLOG!BR$27:BR$1500),0)</f>
        <v>0</v>
      </c>
      <c r="BV335" s="28"/>
      <c r="BW335" s="28"/>
      <c r="BX335" s="73">
        <f>IFERROR($E335*SUMIF(DAILYLOG!BT$27:BT$1500,$C335,DAILYLOG!BU$27:BU$1500),0)</f>
        <v>0</v>
      </c>
      <c r="BY335" s="28"/>
      <c r="BZ335" s="28"/>
      <c r="CA335" s="73">
        <f>IFERROR($E335*SUMIF(DAILYLOG!BW$27:BW$1500,$C335,DAILYLOG!BX$27:BX$1500),0)</f>
        <v>0</v>
      </c>
      <c r="CB335" s="28"/>
      <c r="CC335" s="28"/>
      <c r="CD335" s="73">
        <f>IFERROR($E335*SUMIF(DAILYLOG!BZ$27:BZ$1500,$C335,DAILYLOG!CA$27:CA$1500),0)</f>
        <v>0</v>
      </c>
      <c r="CE335" s="28"/>
      <c r="CF335" s="28"/>
      <c r="CG335" s="73">
        <f>IFERROR($E335*SUMIF(DAILYLOG!CC$27:CC$1500,$C335,DAILYLOG!CD$27:CD$1500),0)</f>
        <v>0</v>
      </c>
      <c r="CH335" s="28"/>
      <c r="CI335" s="28"/>
      <c r="CJ335" s="73">
        <f>IFERROR($E335*SUMIF(DAILYLOG!CF$27:CF$1500,$C335,DAILYLOG!CG$27:CG$1500),0)</f>
        <v>0</v>
      </c>
      <c r="CK335" s="28"/>
      <c r="CL335" s="28"/>
      <c r="CM335" s="73">
        <f>IFERROR($E335*SUMIF(DAILYLOG!CI$27:CI$1500,$C335,DAILYLOG!CJ$27:CJ$1500),0)</f>
        <v>0</v>
      </c>
      <c r="CN335" s="28"/>
      <c r="CO335" s="28"/>
      <c r="CP335" s="73">
        <f>IFERROR($E335*SUMIF(DAILYLOG!CL$27:CL$1500,$C335,DAILYLOG!CM$27:CM$1500),0)</f>
        <v>0</v>
      </c>
      <c r="CQ335" s="44"/>
      <c r="CR335" s="44"/>
      <c r="CS335" s="73">
        <f>IFERROR($E335*SUMIF(DAILYLOG!CO$27:CO$1500,$C335,DAILYLOG!CP$27:CP$1500),0)</f>
        <v>0</v>
      </c>
      <c r="CT335" s="14"/>
    </row>
    <row r="336" spans="2:98" ht="13.5" hidden="1" customHeight="1" outlineLevel="2">
      <c r="B336" s="13"/>
      <c r="C336" s="27" t="s">
        <v>101</v>
      </c>
      <c r="D336" s="28" t="s">
        <v>85</v>
      </c>
      <c r="E336" s="65">
        <v>1</v>
      </c>
      <c r="F336" s="46">
        <f t="shared" si="35"/>
        <v>1</v>
      </c>
      <c r="G336" s="73">
        <f>IFERROR($E336*SUMIF(DAILYLOG!C$27:C$1500,$C336,DAILYLOG!D$27:D$1500),0)</f>
        <v>1</v>
      </c>
      <c r="H336" s="28"/>
      <c r="I336" s="28"/>
      <c r="J336" s="73">
        <f>IFERROR($E336*SUMIF(DAILYLOG!F$27:F$1500,$C336,DAILYLOG!G$27:G$1500),0)</f>
        <v>0</v>
      </c>
      <c r="K336" s="28"/>
      <c r="L336" s="28"/>
      <c r="M336" s="73">
        <f>IFERROR($E336*SUMIF(DAILYLOG!I$27:I$1500,$C336,DAILYLOG!J$27:J$1500),0)</f>
        <v>0</v>
      </c>
      <c r="N336" s="28"/>
      <c r="O336" s="28"/>
      <c r="P336" s="73">
        <f>IFERROR($E336*SUMIF(DAILYLOG!L$27:L$1500,$C336,DAILYLOG!M$27:M$1500),0)</f>
        <v>0</v>
      </c>
      <c r="Q336" s="28"/>
      <c r="R336" s="28"/>
      <c r="S336" s="73">
        <f>IFERROR($E336*SUMIF(DAILYLOG!O$27:O$1500,$C336,DAILYLOG!P$27:P$1500),0)</f>
        <v>0</v>
      </c>
      <c r="T336" s="28"/>
      <c r="U336" s="28"/>
      <c r="V336" s="73">
        <f>IFERROR($E336*SUMIF(DAILYLOG!R$27:R$1500,$C336,DAILYLOG!S$27:S$1500),0)</f>
        <v>0</v>
      </c>
      <c r="W336" s="28"/>
      <c r="X336" s="28"/>
      <c r="Y336" s="73">
        <f>IFERROR($E336*SUMIF(DAILYLOG!U$27:U$1500,$C336,DAILYLOG!V$27:V$1500),0)</f>
        <v>0</v>
      </c>
      <c r="Z336" s="28"/>
      <c r="AA336" s="28"/>
      <c r="AB336" s="73">
        <f>IFERROR($E336*SUMIF(DAILYLOG!X$27:X$1500,$C336,DAILYLOG!Y$27:Y$1500),0)</f>
        <v>0</v>
      </c>
      <c r="AC336" s="28"/>
      <c r="AD336" s="28"/>
      <c r="AE336" s="73">
        <f>IFERROR($E336*SUMIF(DAILYLOG!AA$27:AA$1500,$C336,DAILYLOG!AB$27:AB$1500),0)</f>
        <v>0</v>
      </c>
      <c r="AF336" s="28"/>
      <c r="AG336" s="28"/>
      <c r="AH336" s="73">
        <f>IFERROR($E336*SUMIF(DAILYLOG!AD$27:AD$1500,$C336,DAILYLOG!AE$27:AE$1500),0)</f>
        <v>0</v>
      </c>
      <c r="AI336" s="28"/>
      <c r="AJ336" s="28"/>
      <c r="AK336" s="73">
        <f>IFERROR($E336*SUMIF(DAILYLOG!AG$27:AG$1500,$C336,DAILYLOG!AH$27:AH$1500),0)</f>
        <v>0</v>
      </c>
      <c r="AL336" s="28"/>
      <c r="AM336" s="28"/>
      <c r="AN336" s="73">
        <f>IFERROR($E336*SUMIF(DAILYLOG!AJ$27:AJ$1500,$C336,DAILYLOG!AK$27:AK$1500),0)</f>
        <v>0</v>
      </c>
      <c r="AO336" s="28"/>
      <c r="AP336" s="28"/>
      <c r="AQ336" s="73">
        <f>IFERROR($E336*SUMIF(DAILYLOG!AM$27:AM$1500,$C336,DAILYLOG!AN$27:AN$1500),0)</f>
        <v>0</v>
      </c>
      <c r="AR336" s="28"/>
      <c r="AS336" s="28"/>
      <c r="AT336" s="73">
        <f>IFERROR($E336*SUMIF(DAILYLOG!AP$27:AP$1500,$C336,DAILYLOG!AQ$27:AQ$1500),0)</f>
        <v>0</v>
      </c>
      <c r="AU336" s="28"/>
      <c r="AV336" s="28"/>
      <c r="AW336" s="73">
        <f>IFERROR($E336*SUMIF(DAILYLOG!AS$27:AS$1500,$C336,DAILYLOG!AT$27:AT$1500),0)</f>
        <v>0</v>
      </c>
      <c r="AX336" s="28"/>
      <c r="AY336" s="28"/>
      <c r="AZ336" s="73">
        <f>IFERROR($E336*SUMIF(DAILYLOG!AV$27:AV$1500,$C336,DAILYLOG!AW$27:AW$1500),0)</f>
        <v>0</v>
      </c>
      <c r="BA336" s="28"/>
      <c r="BB336" s="28"/>
      <c r="BC336" s="73">
        <f>IFERROR($E336*SUMIF(DAILYLOG!AY$27:AY$1500,$C336,DAILYLOG!AZ$27:AZ$1500),0)</f>
        <v>0</v>
      </c>
      <c r="BD336" s="28"/>
      <c r="BE336" s="28"/>
      <c r="BF336" s="73">
        <f>IFERROR($E336*SUMIF(DAILYLOG!BB$27:BB$1500,$C336,DAILYLOG!BC$27:BC$1500),0)</f>
        <v>0</v>
      </c>
      <c r="BG336" s="28"/>
      <c r="BH336" s="28"/>
      <c r="BI336" s="73">
        <f>IFERROR($E336*SUMIF(DAILYLOG!BE$27:BE$1500,$C336,DAILYLOG!BF$27:BF$1500),0)</f>
        <v>0</v>
      </c>
      <c r="BJ336" s="28"/>
      <c r="BK336" s="28"/>
      <c r="BL336" s="73">
        <f>IFERROR($E336*SUMIF(DAILYLOG!BH$27:BH$1500,$C336,DAILYLOG!BI$27:BI$1500),0)</f>
        <v>0</v>
      </c>
      <c r="BM336" s="28"/>
      <c r="BN336" s="28"/>
      <c r="BO336" s="73">
        <f>IFERROR($E336*SUMIF(DAILYLOG!BK$27:BK$1500,$C336,DAILYLOG!BL$27:BL$1500),0)</f>
        <v>0</v>
      </c>
      <c r="BP336" s="28"/>
      <c r="BQ336" s="28"/>
      <c r="BR336" s="73">
        <f>IFERROR($E336*SUMIF(DAILYLOG!BN$27:BN$1500,$C336,DAILYLOG!BO$27:BO$1500),0)</f>
        <v>0</v>
      </c>
      <c r="BS336" s="28"/>
      <c r="BT336" s="28"/>
      <c r="BU336" s="73">
        <f>IFERROR($E336*SUMIF(DAILYLOG!BQ$27:BQ$1500,$C336,DAILYLOG!BR$27:BR$1500),0)</f>
        <v>0</v>
      </c>
      <c r="BV336" s="28"/>
      <c r="BW336" s="28"/>
      <c r="BX336" s="73">
        <f>IFERROR($E336*SUMIF(DAILYLOG!BT$27:BT$1500,$C336,DAILYLOG!BU$27:BU$1500),0)</f>
        <v>0</v>
      </c>
      <c r="BY336" s="28"/>
      <c r="BZ336" s="28"/>
      <c r="CA336" s="73">
        <f>IFERROR($E336*SUMIF(DAILYLOG!BW$27:BW$1500,$C336,DAILYLOG!BX$27:BX$1500),0)</f>
        <v>0</v>
      </c>
      <c r="CB336" s="28"/>
      <c r="CC336" s="28"/>
      <c r="CD336" s="73">
        <f>IFERROR($E336*SUMIF(DAILYLOG!BZ$27:BZ$1500,$C336,DAILYLOG!CA$27:CA$1500),0)</f>
        <v>0</v>
      </c>
      <c r="CE336" s="28"/>
      <c r="CF336" s="28"/>
      <c r="CG336" s="73">
        <f>IFERROR($E336*SUMIF(DAILYLOG!CC$27:CC$1500,$C336,DAILYLOG!CD$27:CD$1500),0)</f>
        <v>0</v>
      </c>
      <c r="CH336" s="28"/>
      <c r="CI336" s="28"/>
      <c r="CJ336" s="73">
        <f>IFERROR($E336*SUMIF(DAILYLOG!CF$27:CF$1500,$C336,DAILYLOG!CG$27:CG$1500),0)</f>
        <v>0</v>
      </c>
      <c r="CK336" s="28"/>
      <c r="CL336" s="28"/>
      <c r="CM336" s="73">
        <f>IFERROR($E336*SUMIF(DAILYLOG!CI$27:CI$1500,$C336,DAILYLOG!CJ$27:CJ$1500),0)</f>
        <v>0</v>
      </c>
      <c r="CN336" s="28"/>
      <c r="CO336" s="28"/>
      <c r="CP336" s="73">
        <f>IFERROR($E336*SUMIF(DAILYLOG!CL$27:CL$1500,$C336,DAILYLOG!CM$27:CM$1500),0)</f>
        <v>0</v>
      </c>
      <c r="CQ336" s="44"/>
      <c r="CR336" s="44"/>
      <c r="CS336" s="73">
        <f>IFERROR($E336*SUMIF(DAILYLOG!CO$27:CO$1500,$C336,DAILYLOG!CP$27:CP$1500),0)</f>
        <v>0</v>
      </c>
      <c r="CT336" s="14"/>
    </row>
    <row r="337" spans="2:98" ht="13.5" hidden="1" customHeight="1" outlineLevel="2">
      <c r="B337" s="13"/>
      <c r="C337" s="27" t="s">
        <v>102</v>
      </c>
      <c r="D337" s="28" t="s">
        <v>85</v>
      </c>
      <c r="E337" s="65">
        <v>1</v>
      </c>
      <c r="F337" s="46">
        <f t="shared" si="35"/>
        <v>1</v>
      </c>
      <c r="G337" s="73">
        <f>IFERROR($E337*SUMIF(DAILYLOG!C$27:C$1500,$C337,DAILYLOG!D$27:D$1500),0)</f>
        <v>1</v>
      </c>
      <c r="H337" s="28"/>
      <c r="I337" s="28"/>
      <c r="J337" s="73">
        <f>IFERROR($E337*SUMIF(DAILYLOG!F$27:F$1500,$C337,DAILYLOG!G$27:G$1500),0)</f>
        <v>0</v>
      </c>
      <c r="K337" s="28"/>
      <c r="L337" s="28"/>
      <c r="M337" s="73">
        <f>IFERROR($E337*SUMIF(DAILYLOG!I$27:I$1500,$C337,DAILYLOG!J$27:J$1500),0)</f>
        <v>0</v>
      </c>
      <c r="N337" s="28"/>
      <c r="O337" s="28"/>
      <c r="P337" s="73">
        <f>IFERROR($E337*SUMIF(DAILYLOG!L$27:L$1500,$C337,DAILYLOG!M$27:M$1500),0)</f>
        <v>0</v>
      </c>
      <c r="Q337" s="28"/>
      <c r="R337" s="28"/>
      <c r="S337" s="73">
        <f>IFERROR($E337*SUMIF(DAILYLOG!O$27:O$1500,$C337,DAILYLOG!P$27:P$1500),0)</f>
        <v>0</v>
      </c>
      <c r="T337" s="28"/>
      <c r="U337" s="28"/>
      <c r="V337" s="73">
        <f>IFERROR($E337*SUMIF(DAILYLOG!R$27:R$1500,$C337,DAILYLOG!S$27:S$1500),0)</f>
        <v>0</v>
      </c>
      <c r="W337" s="28"/>
      <c r="X337" s="28"/>
      <c r="Y337" s="73">
        <f>IFERROR($E337*SUMIF(DAILYLOG!U$27:U$1500,$C337,DAILYLOG!V$27:V$1500),0)</f>
        <v>0</v>
      </c>
      <c r="Z337" s="28"/>
      <c r="AA337" s="28"/>
      <c r="AB337" s="73">
        <f>IFERROR($E337*SUMIF(DAILYLOG!X$27:X$1500,$C337,DAILYLOG!Y$27:Y$1500),0)</f>
        <v>0</v>
      </c>
      <c r="AC337" s="28"/>
      <c r="AD337" s="28"/>
      <c r="AE337" s="73">
        <f>IFERROR($E337*SUMIF(DAILYLOG!AA$27:AA$1500,$C337,DAILYLOG!AB$27:AB$1500),0)</f>
        <v>0</v>
      </c>
      <c r="AF337" s="28"/>
      <c r="AG337" s="28"/>
      <c r="AH337" s="73">
        <f>IFERROR($E337*SUMIF(DAILYLOG!AD$27:AD$1500,$C337,DAILYLOG!AE$27:AE$1500),0)</f>
        <v>0</v>
      </c>
      <c r="AI337" s="28"/>
      <c r="AJ337" s="28"/>
      <c r="AK337" s="73">
        <f>IFERROR($E337*SUMIF(DAILYLOG!AG$27:AG$1500,$C337,DAILYLOG!AH$27:AH$1500),0)</f>
        <v>0</v>
      </c>
      <c r="AL337" s="28"/>
      <c r="AM337" s="28"/>
      <c r="AN337" s="73">
        <f>IFERROR($E337*SUMIF(DAILYLOG!AJ$27:AJ$1500,$C337,DAILYLOG!AK$27:AK$1500),0)</f>
        <v>0</v>
      </c>
      <c r="AO337" s="28"/>
      <c r="AP337" s="28"/>
      <c r="AQ337" s="73">
        <f>IFERROR($E337*SUMIF(DAILYLOG!AM$27:AM$1500,$C337,DAILYLOG!AN$27:AN$1500),0)</f>
        <v>0</v>
      </c>
      <c r="AR337" s="28"/>
      <c r="AS337" s="28"/>
      <c r="AT337" s="73">
        <f>IFERROR($E337*SUMIF(DAILYLOG!AP$27:AP$1500,$C337,DAILYLOG!AQ$27:AQ$1500),0)</f>
        <v>0</v>
      </c>
      <c r="AU337" s="28"/>
      <c r="AV337" s="28"/>
      <c r="AW337" s="73">
        <f>IFERROR($E337*SUMIF(DAILYLOG!AS$27:AS$1500,$C337,DAILYLOG!AT$27:AT$1500),0)</f>
        <v>0</v>
      </c>
      <c r="AX337" s="28"/>
      <c r="AY337" s="28"/>
      <c r="AZ337" s="73">
        <f>IFERROR($E337*SUMIF(DAILYLOG!AV$27:AV$1500,$C337,DAILYLOG!AW$27:AW$1500),0)</f>
        <v>0</v>
      </c>
      <c r="BA337" s="28"/>
      <c r="BB337" s="28"/>
      <c r="BC337" s="73">
        <f>IFERROR($E337*SUMIF(DAILYLOG!AY$27:AY$1500,$C337,DAILYLOG!AZ$27:AZ$1500),0)</f>
        <v>0</v>
      </c>
      <c r="BD337" s="28"/>
      <c r="BE337" s="28"/>
      <c r="BF337" s="73">
        <f>IFERROR($E337*SUMIF(DAILYLOG!BB$27:BB$1500,$C337,DAILYLOG!BC$27:BC$1500),0)</f>
        <v>0</v>
      </c>
      <c r="BG337" s="28"/>
      <c r="BH337" s="28"/>
      <c r="BI337" s="73">
        <f>IFERROR($E337*SUMIF(DAILYLOG!BE$27:BE$1500,$C337,DAILYLOG!BF$27:BF$1500),0)</f>
        <v>0</v>
      </c>
      <c r="BJ337" s="28"/>
      <c r="BK337" s="28"/>
      <c r="BL337" s="73">
        <f>IFERROR($E337*SUMIF(DAILYLOG!BH$27:BH$1500,$C337,DAILYLOG!BI$27:BI$1500),0)</f>
        <v>0</v>
      </c>
      <c r="BM337" s="28"/>
      <c r="BN337" s="28"/>
      <c r="BO337" s="73">
        <f>IFERROR($E337*SUMIF(DAILYLOG!BK$27:BK$1500,$C337,DAILYLOG!BL$27:BL$1500),0)</f>
        <v>0</v>
      </c>
      <c r="BP337" s="28"/>
      <c r="BQ337" s="28"/>
      <c r="BR337" s="73">
        <f>IFERROR($E337*SUMIF(DAILYLOG!BN$27:BN$1500,$C337,DAILYLOG!BO$27:BO$1500),0)</f>
        <v>0</v>
      </c>
      <c r="BS337" s="28"/>
      <c r="BT337" s="28"/>
      <c r="BU337" s="73">
        <f>IFERROR($E337*SUMIF(DAILYLOG!BQ$27:BQ$1500,$C337,DAILYLOG!BR$27:BR$1500),0)</f>
        <v>0</v>
      </c>
      <c r="BV337" s="28"/>
      <c r="BW337" s="28"/>
      <c r="BX337" s="73">
        <f>IFERROR($E337*SUMIF(DAILYLOG!BT$27:BT$1500,$C337,DAILYLOG!BU$27:BU$1500),0)</f>
        <v>0</v>
      </c>
      <c r="BY337" s="28"/>
      <c r="BZ337" s="28"/>
      <c r="CA337" s="73">
        <f>IFERROR($E337*SUMIF(DAILYLOG!BW$27:BW$1500,$C337,DAILYLOG!BX$27:BX$1500),0)</f>
        <v>0</v>
      </c>
      <c r="CB337" s="28"/>
      <c r="CC337" s="28"/>
      <c r="CD337" s="73">
        <f>IFERROR($E337*SUMIF(DAILYLOG!BZ$27:BZ$1500,$C337,DAILYLOG!CA$27:CA$1500),0)</f>
        <v>0</v>
      </c>
      <c r="CE337" s="28"/>
      <c r="CF337" s="28"/>
      <c r="CG337" s="73">
        <f>IFERROR($E337*SUMIF(DAILYLOG!CC$27:CC$1500,$C337,DAILYLOG!CD$27:CD$1500),0)</f>
        <v>0</v>
      </c>
      <c r="CH337" s="28"/>
      <c r="CI337" s="28"/>
      <c r="CJ337" s="73">
        <f>IFERROR($E337*SUMIF(DAILYLOG!CF$27:CF$1500,$C337,DAILYLOG!CG$27:CG$1500),0)</f>
        <v>0</v>
      </c>
      <c r="CK337" s="28"/>
      <c r="CL337" s="28"/>
      <c r="CM337" s="73">
        <f>IFERROR($E337*SUMIF(DAILYLOG!CI$27:CI$1500,$C337,DAILYLOG!CJ$27:CJ$1500),0)</f>
        <v>0</v>
      </c>
      <c r="CN337" s="28"/>
      <c r="CO337" s="28"/>
      <c r="CP337" s="73">
        <f>IFERROR($E337*SUMIF(DAILYLOG!CL$27:CL$1500,$C337,DAILYLOG!CM$27:CM$1500),0)</f>
        <v>0</v>
      </c>
      <c r="CQ337" s="44"/>
      <c r="CR337" s="44"/>
      <c r="CS337" s="73">
        <f>IFERROR($E337*SUMIF(DAILYLOG!CO$27:CO$1500,$C337,DAILYLOG!CP$27:CP$1500),0)</f>
        <v>0</v>
      </c>
      <c r="CT337" s="14"/>
    </row>
    <row r="338" spans="2:98" ht="13.5" hidden="1" customHeight="1" outlineLevel="2">
      <c r="B338" s="13"/>
      <c r="C338" s="27" t="s">
        <v>103</v>
      </c>
      <c r="D338" s="28" t="s">
        <v>85</v>
      </c>
      <c r="E338" s="65">
        <v>1</v>
      </c>
      <c r="F338" s="46">
        <f t="shared" si="35"/>
        <v>0</v>
      </c>
      <c r="G338" s="73">
        <f>IFERROR($E338*SUMIF(DAILYLOG!C$27:C$1500,$C338,DAILYLOG!D$27:D$1500),0)</f>
        <v>0</v>
      </c>
      <c r="H338" s="28"/>
      <c r="I338" s="28"/>
      <c r="J338" s="73">
        <f>IFERROR($E338*SUMIF(DAILYLOG!F$27:F$1500,$C338,DAILYLOG!G$27:G$1500),0)</f>
        <v>0</v>
      </c>
      <c r="K338" s="28"/>
      <c r="L338" s="28"/>
      <c r="M338" s="73">
        <f>IFERROR($E338*SUMIF(DAILYLOG!I$27:I$1500,$C338,DAILYLOG!J$27:J$1500),0)</f>
        <v>0</v>
      </c>
      <c r="N338" s="28"/>
      <c r="O338" s="28"/>
      <c r="P338" s="73">
        <f>IFERROR($E338*SUMIF(DAILYLOG!L$27:L$1500,$C338,DAILYLOG!M$27:M$1500),0)</f>
        <v>0</v>
      </c>
      <c r="Q338" s="28"/>
      <c r="R338" s="28"/>
      <c r="S338" s="73">
        <f>IFERROR($E338*SUMIF(DAILYLOG!O$27:O$1500,$C338,DAILYLOG!P$27:P$1500),0)</f>
        <v>0</v>
      </c>
      <c r="T338" s="28"/>
      <c r="U338" s="28"/>
      <c r="V338" s="73">
        <f>IFERROR($E338*SUMIF(DAILYLOG!R$27:R$1500,$C338,DAILYLOG!S$27:S$1500),0)</f>
        <v>0</v>
      </c>
      <c r="W338" s="28"/>
      <c r="X338" s="28"/>
      <c r="Y338" s="73">
        <f>IFERROR($E338*SUMIF(DAILYLOG!U$27:U$1500,$C338,DAILYLOG!V$27:V$1500),0)</f>
        <v>0</v>
      </c>
      <c r="Z338" s="28"/>
      <c r="AA338" s="28"/>
      <c r="AB338" s="73">
        <f>IFERROR($E338*SUMIF(DAILYLOG!X$27:X$1500,$C338,DAILYLOG!Y$27:Y$1500),0)</f>
        <v>0</v>
      </c>
      <c r="AC338" s="28"/>
      <c r="AD338" s="28"/>
      <c r="AE338" s="73">
        <f>IFERROR($E338*SUMIF(DAILYLOG!AA$27:AA$1500,$C338,DAILYLOG!AB$27:AB$1500),0)</f>
        <v>0</v>
      </c>
      <c r="AF338" s="28"/>
      <c r="AG338" s="28"/>
      <c r="AH338" s="73">
        <f>IFERROR($E338*SUMIF(DAILYLOG!AD$27:AD$1500,$C338,DAILYLOG!AE$27:AE$1500),0)</f>
        <v>0</v>
      </c>
      <c r="AI338" s="28"/>
      <c r="AJ338" s="28"/>
      <c r="AK338" s="73">
        <f>IFERROR($E338*SUMIF(DAILYLOG!AG$27:AG$1500,$C338,DAILYLOG!AH$27:AH$1500),0)</f>
        <v>0</v>
      </c>
      <c r="AL338" s="28"/>
      <c r="AM338" s="28"/>
      <c r="AN338" s="73">
        <f>IFERROR($E338*SUMIF(DAILYLOG!AJ$27:AJ$1500,$C338,DAILYLOG!AK$27:AK$1500),0)</f>
        <v>0</v>
      </c>
      <c r="AO338" s="28"/>
      <c r="AP338" s="28"/>
      <c r="AQ338" s="73">
        <f>IFERROR($E338*SUMIF(DAILYLOG!AM$27:AM$1500,$C338,DAILYLOG!AN$27:AN$1500),0)</f>
        <v>0</v>
      </c>
      <c r="AR338" s="28"/>
      <c r="AS338" s="28"/>
      <c r="AT338" s="73">
        <f>IFERROR($E338*SUMIF(DAILYLOG!AP$27:AP$1500,$C338,DAILYLOG!AQ$27:AQ$1500),0)</f>
        <v>0</v>
      </c>
      <c r="AU338" s="28"/>
      <c r="AV338" s="28"/>
      <c r="AW338" s="73">
        <f>IFERROR($E338*SUMIF(DAILYLOG!AS$27:AS$1500,$C338,DAILYLOG!AT$27:AT$1500),0)</f>
        <v>0</v>
      </c>
      <c r="AX338" s="28"/>
      <c r="AY338" s="28"/>
      <c r="AZ338" s="73">
        <f>IFERROR($E338*SUMIF(DAILYLOG!AV$27:AV$1500,$C338,DAILYLOG!AW$27:AW$1500),0)</f>
        <v>0</v>
      </c>
      <c r="BA338" s="28"/>
      <c r="BB338" s="28"/>
      <c r="BC338" s="73">
        <f>IFERROR($E338*SUMIF(DAILYLOG!AY$27:AY$1500,$C338,DAILYLOG!AZ$27:AZ$1500),0)</f>
        <v>0</v>
      </c>
      <c r="BD338" s="28"/>
      <c r="BE338" s="28"/>
      <c r="BF338" s="73">
        <f>IFERROR($E338*SUMIF(DAILYLOG!BB$27:BB$1500,$C338,DAILYLOG!BC$27:BC$1500),0)</f>
        <v>0</v>
      </c>
      <c r="BG338" s="28"/>
      <c r="BH338" s="28"/>
      <c r="BI338" s="73">
        <f>IFERROR($E338*SUMIF(DAILYLOG!BE$27:BE$1500,$C338,DAILYLOG!BF$27:BF$1500),0)</f>
        <v>0</v>
      </c>
      <c r="BJ338" s="28"/>
      <c r="BK338" s="28"/>
      <c r="BL338" s="73">
        <f>IFERROR($E338*SUMIF(DAILYLOG!BH$27:BH$1500,$C338,DAILYLOG!BI$27:BI$1500),0)</f>
        <v>0</v>
      </c>
      <c r="BM338" s="28"/>
      <c r="BN338" s="28"/>
      <c r="BO338" s="73">
        <f>IFERROR($E338*SUMIF(DAILYLOG!BK$27:BK$1500,$C338,DAILYLOG!BL$27:BL$1500),0)</f>
        <v>0</v>
      </c>
      <c r="BP338" s="28"/>
      <c r="BQ338" s="28"/>
      <c r="BR338" s="73">
        <f>IFERROR($E338*SUMIF(DAILYLOG!BN$27:BN$1500,$C338,DAILYLOG!BO$27:BO$1500),0)</f>
        <v>0</v>
      </c>
      <c r="BS338" s="28"/>
      <c r="BT338" s="28"/>
      <c r="BU338" s="73">
        <f>IFERROR($E338*SUMIF(DAILYLOG!BQ$27:BQ$1500,$C338,DAILYLOG!BR$27:BR$1500),0)</f>
        <v>0</v>
      </c>
      <c r="BV338" s="28"/>
      <c r="BW338" s="28"/>
      <c r="BX338" s="73">
        <f>IFERROR($E338*SUMIF(DAILYLOG!BT$27:BT$1500,$C338,DAILYLOG!BU$27:BU$1500),0)</f>
        <v>0</v>
      </c>
      <c r="BY338" s="28"/>
      <c r="BZ338" s="28"/>
      <c r="CA338" s="73">
        <f>IFERROR($E338*SUMIF(DAILYLOG!BW$27:BW$1500,$C338,DAILYLOG!BX$27:BX$1500),0)</f>
        <v>0</v>
      </c>
      <c r="CB338" s="28"/>
      <c r="CC338" s="28"/>
      <c r="CD338" s="73">
        <f>IFERROR($E338*SUMIF(DAILYLOG!BZ$27:BZ$1500,$C338,DAILYLOG!CA$27:CA$1500),0)</f>
        <v>0</v>
      </c>
      <c r="CE338" s="28"/>
      <c r="CF338" s="28"/>
      <c r="CG338" s="73">
        <f>IFERROR($E338*SUMIF(DAILYLOG!CC$27:CC$1500,$C338,DAILYLOG!CD$27:CD$1500),0)</f>
        <v>0</v>
      </c>
      <c r="CH338" s="28"/>
      <c r="CI338" s="28"/>
      <c r="CJ338" s="73">
        <f>IFERROR($E338*SUMIF(DAILYLOG!CF$27:CF$1500,$C338,DAILYLOG!CG$27:CG$1500),0)</f>
        <v>0</v>
      </c>
      <c r="CK338" s="28"/>
      <c r="CL338" s="28"/>
      <c r="CM338" s="73">
        <f>IFERROR($E338*SUMIF(DAILYLOG!CI$27:CI$1500,$C338,DAILYLOG!CJ$27:CJ$1500),0)</f>
        <v>0</v>
      </c>
      <c r="CN338" s="28"/>
      <c r="CO338" s="28"/>
      <c r="CP338" s="73">
        <f>IFERROR($E338*SUMIF(DAILYLOG!CL$27:CL$1500,$C338,DAILYLOG!CM$27:CM$1500),0)</f>
        <v>0</v>
      </c>
      <c r="CQ338" s="44"/>
      <c r="CR338" s="44"/>
      <c r="CS338" s="73">
        <f>IFERROR($E338*SUMIF(DAILYLOG!CO$27:CO$1500,$C338,DAILYLOG!CP$27:CP$1500),0)</f>
        <v>0</v>
      </c>
      <c r="CT338" s="14"/>
    </row>
    <row r="339" spans="2:98" ht="13.5" hidden="1" customHeight="1" outlineLevel="2">
      <c r="B339" s="13"/>
      <c r="C339" s="27" t="s">
        <v>104</v>
      </c>
      <c r="D339" s="28" t="s">
        <v>85</v>
      </c>
      <c r="E339" s="65">
        <v>1</v>
      </c>
      <c r="F339" s="46">
        <f t="shared" si="35"/>
        <v>2</v>
      </c>
      <c r="G339" s="73">
        <f>IFERROR($E339*SUMIF(DAILYLOG!C$27:C$1500,$C339,DAILYLOG!D$27:D$1500),0)</f>
        <v>0</v>
      </c>
      <c r="H339" s="28"/>
      <c r="I339" s="28"/>
      <c r="J339" s="73">
        <f>IFERROR($E339*SUMIF(DAILYLOG!F$27:F$1500,$C339,DAILYLOG!G$27:G$1500),0)</f>
        <v>1</v>
      </c>
      <c r="K339" s="28"/>
      <c r="L339" s="28"/>
      <c r="M339" s="73">
        <f>IFERROR($E339*SUMIF(DAILYLOG!I$27:I$1500,$C339,DAILYLOG!J$27:J$1500),0)</f>
        <v>0</v>
      </c>
      <c r="N339" s="28"/>
      <c r="O339" s="28"/>
      <c r="P339" s="73">
        <f>IFERROR($E339*SUMIF(DAILYLOG!L$27:L$1500,$C339,DAILYLOG!M$27:M$1500),0)</f>
        <v>0</v>
      </c>
      <c r="Q339" s="28"/>
      <c r="R339" s="28"/>
      <c r="S339" s="73">
        <f>IFERROR($E339*SUMIF(DAILYLOG!O$27:O$1500,$C339,DAILYLOG!P$27:P$1500),0)</f>
        <v>0</v>
      </c>
      <c r="T339" s="28"/>
      <c r="U339" s="28"/>
      <c r="V339" s="73">
        <f>IFERROR($E339*SUMIF(DAILYLOG!R$27:R$1500,$C339,DAILYLOG!S$27:S$1500),0)</f>
        <v>0</v>
      </c>
      <c r="W339" s="28"/>
      <c r="X339" s="28"/>
      <c r="Y339" s="73">
        <f>IFERROR($E339*SUMIF(DAILYLOG!U$27:U$1500,$C339,DAILYLOG!V$27:V$1500),0)</f>
        <v>0</v>
      </c>
      <c r="Z339" s="28"/>
      <c r="AA339" s="28"/>
      <c r="AB339" s="73">
        <f>IFERROR($E339*SUMIF(DAILYLOG!X$27:X$1500,$C339,DAILYLOG!Y$27:Y$1500),0)</f>
        <v>0</v>
      </c>
      <c r="AC339" s="28"/>
      <c r="AD339" s="28"/>
      <c r="AE339" s="73">
        <f>IFERROR($E339*SUMIF(DAILYLOG!AA$27:AA$1500,$C339,DAILYLOG!AB$27:AB$1500),0)</f>
        <v>0</v>
      </c>
      <c r="AF339" s="28"/>
      <c r="AG339" s="28"/>
      <c r="AH339" s="73">
        <f>IFERROR($E339*SUMIF(DAILYLOG!AD$27:AD$1500,$C339,DAILYLOG!AE$27:AE$1500),0)</f>
        <v>0</v>
      </c>
      <c r="AI339" s="28"/>
      <c r="AJ339" s="28"/>
      <c r="AK339" s="73">
        <f>IFERROR($E339*SUMIF(DAILYLOG!AG$27:AG$1500,$C339,DAILYLOG!AH$27:AH$1500),0)</f>
        <v>0</v>
      </c>
      <c r="AL339" s="28"/>
      <c r="AM339" s="28"/>
      <c r="AN339" s="73">
        <f>IFERROR($E339*SUMIF(DAILYLOG!AJ$27:AJ$1500,$C339,DAILYLOG!AK$27:AK$1500),0)</f>
        <v>0</v>
      </c>
      <c r="AO339" s="28"/>
      <c r="AP339" s="28"/>
      <c r="AQ339" s="73">
        <f>IFERROR($E339*SUMIF(DAILYLOG!AM$27:AM$1500,$C339,DAILYLOG!AN$27:AN$1500),0)</f>
        <v>0</v>
      </c>
      <c r="AR339" s="28"/>
      <c r="AS339" s="28"/>
      <c r="AT339" s="73">
        <f>IFERROR($E339*SUMIF(DAILYLOG!AP$27:AP$1500,$C339,DAILYLOG!AQ$27:AQ$1500),0)</f>
        <v>0</v>
      </c>
      <c r="AU339" s="28"/>
      <c r="AV339" s="28"/>
      <c r="AW339" s="73">
        <f>IFERROR($E339*SUMIF(DAILYLOG!AS$27:AS$1500,$C339,DAILYLOG!AT$27:AT$1500),0)</f>
        <v>0</v>
      </c>
      <c r="AX339" s="28"/>
      <c r="AY339" s="28"/>
      <c r="AZ339" s="73">
        <f>IFERROR($E339*SUMIF(DAILYLOG!AV$27:AV$1500,$C339,DAILYLOG!AW$27:AW$1500),0)</f>
        <v>0</v>
      </c>
      <c r="BA339" s="28"/>
      <c r="BB339" s="28"/>
      <c r="BC339" s="73">
        <f>IFERROR($E339*SUMIF(DAILYLOG!AY$27:AY$1500,$C339,DAILYLOG!AZ$27:AZ$1500),0)</f>
        <v>0</v>
      </c>
      <c r="BD339" s="28"/>
      <c r="BE339" s="28"/>
      <c r="BF339" s="73">
        <f>IFERROR($E339*SUMIF(DAILYLOG!BB$27:BB$1500,$C339,DAILYLOG!BC$27:BC$1500),0)</f>
        <v>0</v>
      </c>
      <c r="BG339" s="28"/>
      <c r="BH339" s="28"/>
      <c r="BI339" s="73">
        <f>IFERROR($E339*SUMIF(DAILYLOG!BE$27:BE$1500,$C339,DAILYLOG!BF$27:BF$1500),0)</f>
        <v>0</v>
      </c>
      <c r="BJ339" s="28"/>
      <c r="BK339" s="28"/>
      <c r="BL339" s="73">
        <f>IFERROR($E339*SUMIF(DAILYLOG!BH$27:BH$1500,$C339,DAILYLOG!BI$27:BI$1500),0)</f>
        <v>0</v>
      </c>
      <c r="BM339" s="28"/>
      <c r="BN339" s="28"/>
      <c r="BO339" s="73">
        <f>IFERROR($E339*SUMIF(DAILYLOG!BK$27:BK$1500,$C339,DAILYLOG!BL$27:BL$1500),0)</f>
        <v>1</v>
      </c>
      <c r="BP339" s="28"/>
      <c r="BQ339" s="28"/>
      <c r="BR339" s="73">
        <f>IFERROR($E339*SUMIF(DAILYLOG!BN$27:BN$1500,$C339,DAILYLOG!BO$27:BO$1500),0)</f>
        <v>0</v>
      </c>
      <c r="BS339" s="28"/>
      <c r="BT339" s="28"/>
      <c r="BU339" s="73">
        <f>IFERROR($E339*SUMIF(DAILYLOG!BQ$27:BQ$1500,$C339,DAILYLOG!BR$27:BR$1500),0)</f>
        <v>0</v>
      </c>
      <c r="BV339" s="28"/>
      <c r="BW339" s="28"/>
      <c r="BX339" s="73">
        <f>IFERROR($E339*SUMIF(DAILYLOG!BT$27:BT$1500,$C339,DAILYLOG!BU$27:BU$1500),0)</f>
        <v>0</v>
      </c>
      <c r="BY339" s="28"/>
      <c r="BZ339" s="28"/>
      <c r="CA339" s="73">
        <f>IFERROR($E339*SUMIF(DAILYLOG!BW$27:BW$1500,$C339,DAILYLOG!BX$27:BX$1500),0)</f>
        <v>0</v>
      </c>
      <c r="CB339" s="28"/>
      <c r="CC339" s="28"/>
      <c r="CD339" s="73">
        <f>IFERROR($E339*SUMIF(DAILYLOG!BZ$27:BZ$1500,$C339,DAILYLOG!CA$27:CA$1500),0)</f>
        <v>0</v>
      </c>
      <c r="CE339" s="28"/>
      <c r="CF339" s="28"/>
      <c r="CG339" s="73">
        <f>IFERROR($E339*SUMIF(DAILYLOG!CC$27:CC$1500,$C339,DAILYLOG!CD$27:CD$1500),0)</f>
        <v>0</v>
      </c>
      <c r="CH339" s="28"/>
      <c r="CI339" s="28"/>
      <c r="CJ339" s="73">
        <f>IFERROR($E339*SUMIF(DAILYLOG!CF$27:CF$1500,$C339,DAILYLOG!CG$27:CG$1500),0)</f>
        <v>0</v>
      </c>
      <c r="CK339" s="28"/>
      <c r="CL339" s="28"/>
      <c r="CM339" s="73">
        <f>IFERROR($E339*SUMIF(DAILYLOG!CI$27:CI$1500,$C339,DAILYLOG!CJ$27:CJ$1500),0)</f>
        <v>0</v>
      </c>
      <c r="CN339" s="28"/>
      <c r="CO339" s="28"/>
      <c r="CP339" s="73">
        <f>IFERROR($E339*SUMIF(DAILYLOG!CL$27:CL$1500,$C339,DAILYLOG!CM$27:CM$1500),0)</f>
        <v>0</v>
      </c>
      <c r="CQ339" s="44"/>
      <c r="CR339" s="44"/>
      <c r="CS339" s="73">
        <f>IFERROR($E339*SUMIF(DAILYLOG!CO$27:CO$1500,$C339,DAILYLOG!CP$27:CP$1500),0)</f>
        <v>0</v>
      </c>
      <c r="CT339" s="14"/>
    </row>
    <row r="340" spans="2:98" ht="13.5" hidden="1" customHeight="1" outlineLevel="2">
      <c r="B340" s="13"/>
      <c r="C340" s="27" t="s">
        <v>105</v>
      </c>
      <c r="D340" s="28" t="s">
        <v>85</v>
      </c>
      <c r="E340" s="65">
        <v>1</v>
      </c>
      <c r="F340" s="46">
        <f t="shared" si="35"/>
        <v>0</v>
      </c>
      <c r="G340" s="73">
        <f>IFERROR($E340*SUMIF(DAILYLOG!C$27:C$1500,$C340,DAILYLOG!D$27:D$1500),0)</f>
        <v>0</v>
      </c>
      <c r="H340" s="28"/>
      <c r="I340" s="28"/>
      <c r="J340" s="73">
        <f>IFERROR($E340*SUMIF(DAILYLOG!F$27:F$1500,$C340,DAILYLOG!G$27:G$1500),0)</f>
        <v>0</v>
      </c>
      <c r="K340" s="28"/>
      <c r="L340" s="28"/>
      <c r="M340" s="73">
        <f>IFERROR($E340*SUMIF(DAILYLOG!I$27:I$1500,$C340,DAILYLOG!J$27:J$1500),0)</f>
        <v>0</v>
      </c>
      <c r="N340" s="28"/>
      <c r="O340" s="28"/>
      <c r="P340" s="73">
        <f>IFERROR($E340*SUMIF(DAILYLOG!L$27:L$1500,$C340,DAILYLOG!M$27:M$1500),0)</f>
        <v>0</v>
      </c>
      <c r="Q340" s="28"/>
      <c r="R340" s="28"/>
      <c r="S340" s="73">
        <f>IFERROR($E340*SUMIF(DAILYLOG!O$27:O$1500,$C340,DAILYLOG!P$27:P$1500),0)</f>
        <v>0</v>
      </c>
      <c r="T340" s="28"/>
      <c r="U340" s="28"/>
      <c r="V340" s="73">
        <f>IFERROR($E340*SUMIF(DAILYLOG!R$27:R$1500,$C340,DAILYLOG!S$27:S$1500),0)</f>
        <v>0</v>
      </c>
      <c r="W340" s="28"/>
      <c r="X340" s="28"/>
      <c r="Y340" s="73">
        <f>IFERROR($E340*SUMIF(DAILYLOG!U$27:U$1500,$C340,DAILYLOG!V$27:V$1500),0)</f>
        <v>0</v>
      </c>
      <c r="Z340" s="28"/>
      <c r="AA340" s="28"/>
      <c r="AB340" s="73">
        <f>IFERROR($E340*SUMIF(DAILYLOG!X$27:X$1500,$C340,DAILYLOG!Y$27:Y$1500),0)</f>
        <v>0</v>
      </c>
      <c r="AC340" s="28"/>
      <c r="AD340" s="28"/>
      <c r="AE340" s="73">
        <f>IFERROR($E340*SUMIF(DAILYLOG!AA$27:AA$1500,$C340,DAILYLOG!AB$27:AB$1500),0)</f>
        <v>0</v>
      </c>
      <c r="AF340" s="28"/>
      <c r="AG340" s="28"/>
      <c r="AH340" s="73">
        <f>IFERROR($E340*SUMIF(DAILYLOG!AD$27:AD$1500,$C340,DAILYLOG!AE$27:AE$1500),0)</f>
        <v>0</v>
      </c>
      <c r="AI340" s="28"/>
      <c r="AJ340" s="28"/>
      <c r="AK340" s="73">
        <f>IFERROR($E340*SUMIF(DAILYLOG!AG$27:AG$1500,$C340,DAILYLOG!AH$27:AH$1500),0)</f>
        <v>0</v>
      </c>
      <c r="AL340" s="28"/>
      <c r="AM340" s="28"/>
      <c r="AN340" s="73">
        <f>IFERROR($E340*SUMIF(DAILYLOG!AJ$27:AJ$1500,$C340,DAILYLOG!AK$27:AK$1500),0)</f>
        <v>0</v>
      </c>
      <c r="AO340" s="28"/>
      <c r="AP340" s="28"/>
      <c r="AQ340" s="73">
        <f>IFERROR($E340*SUMIF(DAILYLOG!AM$27:AM$1500,$C340,DAILYLOG!AN$27:AN$1500),0)</f>
        <v>0</v>
      </c>
      <c r="AR340" s="28"/>
      <c r="AS340" s="28"/>
      <c r="AT340" s="73">
        <f>IFERROR($E340*SUMIF(DAILYLOG!AP$27:AP$1500,$C340,DAILYLOG!AQ$27:AQ$1500),0)</f>
        <v>0</v>
      </c>
      <c r="AU340" s="28"/>
      <c r="AV340" s="28"/>
      <c r="AW340" s="73">
        <f>IFERROR($E340*SUMIF(DAILYLOG!AS$27:AS$1500,$C340,DAILYLOG!AT$27:AT$1500),0)</f>
        <v>0</v>
      </c>
      <c r="AX340" s="28"/>
      <c r="AY340" s="28"/>
      <c r="AZ340" s="73">
        <f>IFERROR($E340*SUMIF(DAILYLOG!AV$27:AV$1500,$C340,DAILYLOG!AW$27:AW$1500),0)</f>
        <v>0</v>
      </c>
      <c r="BA340" s="28"/>
      <c r="BB340" s="28"/>
      <c r="BC340" s="73">
        <f>IFERROR($E340*SUMIF(DAILYLOG!AY$27:AY$1500,$C340,DAILYLOG!AZ$27:AZ$1500),0)</f>
        <v>0</v>
      </c>
      <c r="BD340" s="28"/>
      <c r="BE340" s="28"/>
      <c r="BF340" s="73">
        <f>IFERROR($E340*SUMIF(DAILYLOG!BB$27:BB$1500,$C340,DAILYLOG!BC$27:BC$1500),0)</f>
        <v>0</v>
      </c>
      <c r="BG340" s="28"/>
      <c r="BH340" s="28"/>
      <c r="BI340" s="73">
        <f>IFERROR($E340*SUMIF(DAILYLOG!BE$27:BE$1500,$C340,DAILYLOG!BF$27:BF$1500),0)</f>
        <v>0</v>
      </c>
      <c r="BJ340" s="28"/>
      <c r="BK340" s="28"/>
      <c r="BL340" s="73">
        <f>IFERROR($E340*SUMIF(DAILYLOG!BH$27:BH$1500,$C340,DAILYLOG!BI$27:BI$1500),0)</f>
        <v>0</v>
      </c>
      <c r="BM340" s="28"/>
      <c r="BN340" s="28"/>
      <c r="BO340" s="73">
        <f>IFERROR($E340*SUMIF(DAILYLOG!BK$27:BK$1500,$C340,DAILYLOG!BL$27:BL$1500),0)</f>
        <v>0</v>
      </c>
      <c r="BP340" s="28"/>
      <c r="BQ340" s="28"/>
      <c r="BR340" s="73">
        <f>IFERROR($E340*SUMIF(DAILYLOG!BN$27:BN$1500,$C340,DAILYLOG!BO$27:BO$1500),0)</f>
        <v>0</v>
      </c>
      <c r="BS340" s="28"/>
      <c r="BT340" s="28"/>
      <c r="BU340" s="73">
        <f>IFERROR($E340*SUMIF(DAILYLOG!BQ$27:BQ$1500,$C340,DAILYLOG!BR$27:BR$1500),0)</f>
        <v>0</v>
      </c>
      <c r="BV340" s="28"/>
      <c r="BW340" s="28"/>
      <c r="BX340" s="73">
        <f>IFERROR($E340*SUMIF(DAILYLOG!BT$27:BT$1500,$C340,DAILYLOG!BU$27:BU$1500),0)</f>
        <v>0</v>
      </c>
      <c r="BY340" s="28"/>
      <c r="BZ340" s="28"/>
      <c r="CA340" s="73">
        <f>IFERROR($E340*SUMIF(DAILYLOG!BW$27:BW$1500,$C340,DAILYLOG!BX$27:BX$1500),0)</f>
        <v>0</v>
      </c>
      <c r="CB340" s="28"/>
      <c r="CC340" s="28"/>
      <c r="CD340" s="73">
        <f>IFERROR($E340*SUMIF(DAILYLOG!BZ$27:BZ$1500,$C340,DAILYLOG!CA$27:CA$1500),0)</f>
        <v>0</v>
      </c>
      <c r="CE340" s="28"/>
      <c r="CF340" s="28"/>
      <c r="CG340" s="73">
        <f>IFERROR($E340*SUMIF(DAILYLOG!CC$27:CC$1500,$C340,DAILYLOG!CD$27:CD$1500),0)</f>
        <v>0</v>
      </c>
      <c r="CH340" s="28"/>
      <c r="CI340" s="28"/>
      <c r="CJ340" s="73">
        <f>IFERROR($E340*SUMIF(DAILYLOG!CF$27:CF$1500,$C340,DAILYLOG!CG$27:CG$1500),0)</f>
        <v>0</v>
      </c>
      <c r="CK340" s="28"/>
      <c r="CL340" s="28"/>
      <c r="CM340" s="73">
        <f>IFERROR($E340*SUMIF(DAILYLOG!CI$27:CI$1500,$C340,DAILYLOG!CJ$27:CJ$1500),0)</f>
        <v>0</v>
      </c>
      <c r="CN340" s="28"/>
      <c r="CO340" s="28"/>
      <c r="CP340" s="73">
        <f>IFERROR($E340*SUMIF(DAILYLOG!CL$27:CL$1500,$C340,DAILYLOG!CM$27:CM$1500),0)</f>
        <v>0</v>
      </c>
      <c r="CQ340" s="44"/>
      <c r="CR340" s="44"/>
      <c r="CS340" s="73">
        <f>IFERROR($E340*SUMIF(DAILYLOG!CO$27:CO$1500,$C340,DAILYLOG!CP$27:CP$1500),0)</f>
        <v>0</v>
      </c>
      <c r="CT340" s="14"/>
    </row>
    <row r="341" spans="2:98" ht="13.5" hidden="1" customHeight="1" outlineLevel="2">
      <c r="B341" s="13"/>
      <c r="C341" s="27" t="s">
        <v>106</v>
      </c>
      <c r="D341" s="28" t="s">
        <v>85</v>
      </c>
      <c r="E341" s="65">
        <v>1</v>
      </c>
      <c r="F341" s="46">
        <f t="shared" si="35"/>
        <v>0</v>
      </c>
      <c r="G341" s="73">
        <f>IFERROR($E341*SUMIF(DAILYLOG!C$27:C$1500,$C341,DAILYLOG!D$27:D$1500),0)</f>
        <v>0</v>
      </c>
      <c r="H341" s="28"/>
      <c r="I341" s="28"/>
      <c r="J341" s="73">
        <f>IFERROR($E341*SUMIF(DAILYLOG!F$27:F$1500,$C341,DAILYLOG!G$27:G$1500),0)</f>
        <v>0</v>
      </c>
      <c r="K341" s="28"/>
      <c r="L341" s="28"/>
      <c r="M341" s="73">
        <f>IFERROR($E341*SUMIF(DAILYLOG!I$27:I$1500,$C341,DAILYLOG!J$27:J$1500),0)</f>
        <v>0</v>
      </c>
      <c r="N341" s="28"/>
      <c r="O341" s="28"/>
      <c r="P341" s="73">
        <f>IFERROR($E341*SUMIF(DAILYLOG!L$27:L$1500,$C341,DAILYLOG!M$27:M$1500),0)</f>
        <v>0</v>
      </c>
      <c r="Q341" s="28"/>
      <c r="R341" s="28"/>
      <c r="S341" s="73">
        <f>IFERROR($E341*SUMIF(DAILYLOG!O$27:O$1500,$C341,DAILYLOG!P$27:P$1500),0)</f>
        <v>0</v>
      </c>
      <c r="T341" s="28"/>
      <c r="U341" s="28"/>
      <c r="V341" s="73">
        <f>IFERROR($E341*SUMIF(DAILYLOG!R$27:R$1500,$C341,DAILYLOG!S$27:S$1500),0)</f>
        <v>0</v>
      </c>
      <c r="W341" s="28"/>
      <c r="X341" s="28"/>
      <c r="Y341" s="73">
        <f>IFERROR($E341*SUMIF(DAILYLOG!U$27:U$1500,$C341,DAILYLOG!V$27:V$1500),0)</f>
        <v>0</v>
      </c>
      <c r="Z341" s="28"/>
      <c r="AA341" s="28"/>
      <c r="AB341" s="73">
        <f>IFERROR($E341*SUMIF(DAILYLOG!X$27:X$1500,$C341,DAILYLOG!Y$27:Y$1500),0)</f>
        <v>0</v>
      </c>
      <c r="AC341" s="28"/>
      <c r="AD341" s="28"/>
      <c r="AE341" s="73">
        <f>IFERROR($E341*SUMIF(DAILYLOG!AA$27:AA$1500,$C341,DAILYLOG!AB$27:AB$1500),0)</f>
        <v>0</v>
      </c>
      <c r="AF341" s="28"/>
      <c r="AG341" s="28"/>
      <c r="AH341" s="73">
        <f>IFERROR($E341*SUMIF(DAILYLOG!AD$27:AD$1500,$C341,DAILYLOG!AE$27:AE$1500),0)</f>
        <v>0</v>
      </c>
      <c r="AI341" s="28"/>
      <c r="AJ341" s="28"/>
      <c r="AK341" s="73">
        <f>IFERROR($E341*SUMIF(DAILYLOG!AG$27:AG$1500,$C341,DAILYLOG!AH$27:AH$1500),0)</f>
        <v>0</v>
      </c>
      <c r="AL341" s="28"/>
      <c r="AM341" s="28"/>
      <c r="AN341" s="73">
        <f>IFERROR($E341*SUMIF(DAILYLOG!AJ$27:AJ$1500,$C341,DAILYLOG!AK$27:AK$1500),0)</f>
        <v>0</v>
      </c>
      <c r="AO341" s="28"/>
      <c r="AP341" s="28"/>
      <c r="AQ341" s="73">
        <f>IFERROR($E341*SUMIF(DAILYLOG!AM$27:AM$1500,$C341,DAILYLOG!AN$27:AN$1500),0)</f>
        <v>0</v>
      </c>
      <c r="AR341" s="28"/>
      <c r="AS341" s="28"/>
      <c r="AT341" s="73">
        <f>IFERROR($E341*SUMIF(DAILYLOG!AP$27:AP$1500,$C341,DAILYLOG!AQ$27:AQ$1500),0)</f>
        <v>0</v>
      </c>
      <c r="AU341" s="28"/>
      <c r="AV341" s="28"/>
      <c r="AW341" s="73">
        <f>IFERROR($E341*SUMIF(DAILYLOG!AS$27:AS$1500,$C341,DAILYLOG!AT$27:AT$1500),0)</f>
        <v>0</v>
      </c>
      <c r="AX341" s="28"/>
      <c r="AY341" s="28"/>
      <c r="AZ341" s="73">
        <f>IFERROR($E341*SUMIF(DAILYLOG!AV$27:AV$1500,$C341,DAILYLOG!AW$27:AW$1500),0)</f>
        <v>0</v>
      </c>
      <c r="BA341" s="28"/>
      <c r="BB341" s="28"/>
      <c r="BC341" s="73">
        <f>IFERROR($E341*SUMIF(DAILYLOG!AY$27:AY$1500,$C341,DAILYLOG!AZ$27:AZ$1500),0)</f>
        <v>0</v>
      </c>
      <c r="BD341" s="28"/>
      <c r="BE341" s="28"/>
      <c r="BF341" s="73">
        <f>IFERROR($E341*SUMIF(DAILYLOG!BB$27:BB$1500,$C341,DAILYLOG!BC$27:BC$1500),0)</f>
        <v>0</v>
      </c>
      <c r="BG341" s="28"/>
      <c r="BH341" s="28"/>
      <c r="BI341" s="73">
        <f>IFERROR($E341*SUMIF(DAILYLOG!BE$27:BE$1500,$C341,DAILYLOG!BF$27:BF$1500),0)</f>
        <v>0</v>
      </c>
      <c r="BJ341" s="28"/>
      <c r="BK341" s="28"/>
      <c r="BL341" s="73">
        <f>IFERROR($E341*SUMIF(DAILYLOG!BH$27:BH$1500,$C341,DAILYLOG!BI$27:BI$1500),0)</f>
        <v>0</v>
      </c>
      <c r="BM341" s="28"/>
      <c r="BN341" s="28"/>
      <c r="BO341" s="73">
        <f>IFERROR($E341*SUMIF(DAILYLOG!BK$27:BK$1500,$C341,DAILYLOG!BL$27:BL$1500),0)</f>
        <v>0</v>
      </c>
      <c r="BP341" s="28"/>
      <c r="BQ341" s="28"/>
      <c r="BR341" s="73">
        <f>IFERROR($E341*SUMIF(DAILYLOG!BN$27:BN$1500,$C341,DAILYLOG!BO$27:BO$1500),0)</f>
        <v>0</v>
      </c>
      <c r="BS341" s="28"/>
      <c r="BT341" s="28"/>
      <c r="BU341" s="73">
        <f>IFERROR($E341*SUMIF(DAILYLOG!BQ$27:BQ$1500,$C341,DAILYLOG!BR$27:BR$1500),0)</f>
        <v>0</v>
      </c>
      <c r="BV341" s="28"/>
      <c r="BW341" s="28"/>
      <c r="BX341" s="73">
        <f>IFERROR($E341*SUMIF(DAILYLOG!BT$27:BT$1500,$C341,DAILYLOG!BU$27:BU$1500),0)</f>
        <v>0</v>
      </c>
      <c r="BY341" s="28"/>
      <c r="BZ341" s="28"/>
      <c r="CA341" s="73">
        <f>IFERROR($E341*SUMIF(DAILYLOG!BW$27:BW$1500,$C341,DAILYLOG!BX$27:BX$1500),0)</f>
        <v>0</v>
      </c>
      <c r="CB341" s="28"/>
      <c r="CC341" s="28"/>
      <c r="CD341" s="73">
        <f>IFERROR($E341*SUMIF(DAILYLOG!BZ$27:BZ$1500,$C341,DAILYLOG!CA$27:CA$1500),0)</f>
        <v>0</v>
      </c>
      <c r="CE341" s="28"/>
      <c r="CF341" s="28"/>
      <c r="CG341" s="73">
        <f>IFERROR($E341*SUMIF(DAILYLOG!CC$27:CC$1500,$C341,DAILYLOG!CD$27:CD$1500),0)</f>
        <v>0</v>
      </c>
      <c r="CH341" s="28"/>
      <c r="CI341" s="28"/>
      <c r="CJ341" s="73">
        <f>IFERROR($E341*SUMIF(DAILYLOG!CF$27:CF$1500,$C341,DAILYLOG!CG$27:CG$1500),0)</f>
        <v>0</v>
      </c>
      <c r="CK341" s="28"/>
      <c r="CL341" s="28"/>
      <c r="CM341" s="73">
        <f>IFERROR($E341*SUMIF(DAILYLOG!CI$27:CI$1500,$C341,DAILYLOG!CJ$27:CJ$1500),0)</f>
        <v>0</v>
      </c>
      <c r="CN341" s="28"/>
      <c r="CO341" s="28"/>
      <c r="CP341" s="73">
        <f>IFERROR($E341*SUMIF(DAILYLOG!CL$27:CL$1500,$C341,DAILYLOG!CM$27:CM$1500),0)</f>
        <v>0</v>
      </c>
      <c r="CQ341" s="44"/>
      <c r="CR341" s="44"/>
      <c r="CS341" s="73">
        <f>IFERROR($E341*SUMIF(DAILYLOG!CO$27:CO$1500,$C341,DAILYLOG!CP$27:CP$1500),0)</f>
        <v>0</v>
      </c>
      <c r="CT341" s="14"/>
    </row>
    <row r="342" spans="2:98" ht="13.5" hidden="1" customHeight="1" outlineLevel="2">
      <c r="B342" s="13"/>
      <c r="C342" s="27" t="s">
        <v>107</v>
      </c>
      <c r="D342" s="28" t="s">
        <v>85</v>
      </c>
      <c r="E342" s="65">
        <v>1</v>
      </c>
      <c r="F342" s="46">
        <f t="shared" si="35"/>
        <v>0</v>
      </c>
      <c r="G342" s="73">
        <f>IFERROR($E342*SUMIF(DAILYLOG!C$27:C$1500,$C342,DAILYLOG!D$27:D$1500),0)</f>
        <v>0</v>
      </c>
      <c r="H342" s="28"/>
      <c r="I342" s="28"/>
      <c r="J342" s="73">
        <f>IFERROR($E342*SUMIF(DAILYLOG!F$27:F$1500,$C342,DAILYLOG!G$27:G$1500),0)</f>
        <v>0</v>
      </c>
      <c r="K342" s="28"/>
      <c r="L342" s="28"/>
      <c r="M342" s="73">
        <f>IFERROR($E342*SUMIF(DAILYLOG!I$27:I$1500,$C342,DAILYLOG!J$27:J$1500),0)</f>
        <v>0</v>
      </c>
      <c r="N342" s="28"/>
      <c r="O342" s="28"/>
      <c r="P342" s="73">
        <f>IFERROR($E342*SUMIF(DAILYLOG!L$27:L$1500,$C342,DAILYLOG!M$27:M$1500),0)</f>
        <v>0</v>
      </c>
      <c r="Q342" s="28"/>
      <c r="R342" s="28"/>
      <c r="S342" s="73">
        <f>IFERROR($E342*SUMIF(DAILYLOG!O$27:O$1500,$C342,DAILYLOG!P$27:P$1500),0)</f>
        <v>0</v>
      </c>
      <c r="T342" s="28"/>
      <c r="U342" s="28"/>
      <c r="V342" s="73">
        <f>IFERROR($E342*SUMIF(DAILYLOG!R$27:R$1500,$C342,DAILYLOG!S$27:S$1500),0)</f>
        <v>0</v>
      </c>
      <c r="W342" s="28"/>
      <c r="X342" s="28"/>
      <c r="Y342" s="73">
        <f>IFERROR($E342*SUMIF(DAILYLOG!U$27:U$1500,$C342,DAILYLOG!V$27:V$1500),0)</f>
        <v>0</v>
      </c>
      <c r="Z342" s="28"/>
      <c r="AA342" s="28"/>
      <c r="AB342" s="73">
        <f>IFERROR($E342*SUMIF(DAILYLOG!X$27:X$1500,$C342,DAILYLOG!Y$27:Y$1500),0)</f>
        <v>0</v>
      </c>
      <c r="AC342" s="28"/>
      <c r="AD342" s="28"/>
      <c r="AE342" s="73">
        <f>IFERROR($E342*SUMIF(DAILYLOG!AA$27:AA$1500,$C342,DAILYLOG!AB$27:AB$1500),0)</f>
        <v>0</v>
      </c>
      <c r="AF342" s="28"/>
      <c r="AG342" s="28"/>
      <c r="AH342" s="73">
        <f>IFERROR($E342*SUMIF(DAILYLOG!AD$27:AD$1500,$C342,DAILYLOG!AE$27:AE$1500),0)</f>
        <v>0</v>
      </c>
      <c r="AI342" s="28"/>
      <c r="AJ342" s="28"/>
      <c r="AK342" s="73">
        <f>IFERROR($E342*SUMIF(DAILYLOG!AG$27:AG$1500,$C342,DAILYLOG!AH$27:AH$1500),0)</f>
        <v>0</v>
      </c>
      <c r="AL342" s="28"/>
      <c r="AM342" s="28"/>
      <c r="AN342" s="73">
        <f>IFERROR($E342*SUMIF(DAILYLOG!AJ$27:AJ$1500,$C342,DAILYLOG!AK$27:AK$1500),0)</f>
        <v>0</v>
      </c>
      <c r="AO342" s="28"/>
      <c r="AP342" s="28"/>
      <c r="AQ342" s="73">
        <f>IFERROR($E342*SUMIF(DAILYLOG!AM$27:AM$1500,$C342,DAILYLOG!AN$27:AN$1500),0)</f>
        <v>0</v>
      </c>
      <c r="AR342" s="28"/>
      <c r="AS342" s="28"/>
      <c r="AT342" s="73">
        <f>IFERROR($E342*SUMIF(DAILYLOG!AP$27:AP$1500,$C342,DAILYLOG!AQ$27:AQ$1500),0)</f>
        <v>0</v>
      </c>
      <c r="AU342" s="28"/>
      <c r="AV342" s="28"/>
      <c r="AW342" s="73">
        <f>IFERROR($E342*SUMIF(DAILYLOG!AS$27:AS$1500,$C342,DAILYLOG!AT$27:AT$1500),0)</f>
        <v>0</v>
      </c>
      <c r="AX342" s="28"/>
      <c r="AY342" s="28"/>
      <c r="AZ342" s="73">
        <f>IFERROR($E342*SUMIF(DAILYLOG!AV$27:AV$1500,$C342,DAILYLOG!AW$27:AW$1500),0)</f>
        <v>0</v>
      </c>
      <c r="BA342" s="28"/>
      <c r="BB342" s="28"/>
      <c r="BC342" s="73">
        <f>IFERROR($E342*SUMIF(DAILYLOG!AY$27:AY$1500,$C342,DAILYLOG!AZ$27:AZ$1500),0)</f>
        <v>0</v>
      </c>
      <c r="BD342" s="28"/>
      <c r="BE342" s="28"/>
      <c r="BF342" s="73">
        <f>IFERROR($E342*SUMIF(DAILYLOG!BB$27:BB$1500,$C342,DAILYLOG!BC$27:BC$1500),0)</f>
        <v>0</v>
      </c>
      <c r="BG342" s="28"/>
      <c r="BH342" s="28"/>
      <c r="BI342" s="73">
        <f>IFERROR($E342*SUMIF(DAILYLOG!BE$27:BE$1500,$C342,DAILYLOG!BF$27:BF$1500),0)</f>
        <v>0</v>
      </c>
      <c r="BJ342" s="28"/>
      <c r="BK342" s="28"/>
      <c r="BL342" s="73">
        <f>IFERROR($E342*SUMIF(DAILYLOG!BH$27:BH$1500,$C342,DAILYLOG!BI$27:BI$1500),0)</f>
        <v>0</v>
      </c>
      <c r="BM342" s="28"/>
      <c r="BN342" s="28"/>
      <c r="BO342" s="73">
        <f>IFERROR($E342*SUMIF(DAILYLOG!BK$27:BK$1500,$C342,DAILYLOG!BL$27:BL$1500),0)</f>
        <v>0</v>
      </c>
      <c r="BP342" s="28"/>
      <c r="BQ342" s="28"/>
      <c r="BR342" s="73">
        <f>IFERROR($E342*SUMIF(DAILYLOG!BN$27:BN$1500,$C342,DAILYLOG!BO$27:BO$1500),0)</f>
        <v>0</v>
      </c>
      <c r="BS342" s="28"/>
      <c r="BT342" s="28"/>
      <c r="BU342" s="73">
        <f>IFERROR($E342*SUMIF(DAILYLOG!BQ$27:BQ$1500,$C342,DAILYLOG!BR$27:BR$1500),0)</f>
        <v>0</v>
      </c>
      <c r="BV342" s="28"/>
      <c r="BW342" s="28"/>
      <c r="BX342" s="73">
        <f>IFERROR($E342*SUMIF(DAILYLOG!BT$27:BT$1500,$C342,DAILYLOG!BU$27:BU$1500),0)</f>
        <v>0</v>
      </c>
      <c r="BY342" s="28"/>
      <c r="BZ342" s="28"/>
      <c r="CA342" s="73">
        <f>IFERROR($E342*SUMIF(DAILYLOG!BW$27:BW$1500,$C342,DAILYLOG!BX$27:BX$1500),0)</f>
        <v>0</v>
      </c>
      <c r="CB342" s="28"/>
      <c r="CC342" s="28"/>
      <c r="CD342" s="73">
        <f>IFERROR($E342*SUMIF(DAILYLOG!BZ$27:BZ$1500,$C342,DAILYLOG!CA$27:CA$1500),0)</f>
        <v>0</v>
      </c>
      <c r="CE342" s="28"/>
      <c r="CF342" s="28"/>
      <c r="CG342" s="73">
        <f>IFERROR($E342*SUMIF(DAILYLOG!CC$27:CC$1500,$C342,DAILYLOG!CD$27:CD$1500),0)</f>
        <v>0</v>
      </c>
      <c r="CH342" s="28"/>
      <c r="CI342" s="28"/>
      <c r="CJ342" s="73">
        <f>IFERROR($E342*SUMIF(DAILYLOG!CF$27:CF$1500,$C342,DAILYLOG!CG$27:CG$1500),0)</f>
        <v>0</v>
      </c>
      <c r="CK342" s="28"/>
      <c r="CL342" s="28"/>
      <c r="CM342" s="73">
        <f>IFERROR($E342*SUMIF(DAILYLOG!CI$27:CI$1500,$C342,DAILYLOG!CJ$27:CJ$1500),0)</f>
        <v>0</v>
      </c>
      <c r="CN342" s="28"/>
      <c r="CO342" s="28"/>
      <c r="CP342" s="73">
        <f>IFERROR($E342*SUMIF(DAILYLOG!CL$27:CL$1500,$C342,DAILYLOG!CM$27:CM$1500),0)</f>
        <v>0</v>
      </c>
      <c r="CQ342" s="44"/>
      <c r="CR342" s="44"/>
      <c r="CS342" s="73">
        <f>IFERROR($E342*SUMIF(DAILYLOG!CO$27:CO$1500,$C342,DAILYLOG!CP$27:CP$1500),0)</f>
        <v>0</v>
      </c>
      <c r="CT342" s="14"/>
    </row>
    <row r="343" spans="2:98" ht="13.5" hidden="1" customHeight="1" outlineLevel="2">
      <c r="B343" s="13"/>
      <c r="C343" s="27" t="s">
        <v>108</v>
      </c>
      <c r="D343" s="28" t="s">
        <v>85</v>
      </c>
      <c r="E343" s="65">
        <v>1</v>
      </c>
      <c r="F343" s="46">
        <f t="shared" si="35"/>
        <v>4</v>
      </c>
      <c r="G343" s="73">
        <f>IFERROR($E343*SUMIF(DAILYLOG!C$27:C$1500,$C343,DAILYLOG!D$27:D$1500),0)</f>
        <v>0</v>
      </c>
      <c r="H343" s="28"/>
      <c r="I343" s="28"/>
      <c r="J343" s="73">
        <f>IFERROR($E343*SUMIF(DAILYLOG!F$27:F$1500,$C343,DAILYLOG!G$27:G$1500),0)</f>
        <v>0</v>
      </c>
      <c r="K343" s="28"/>
      <c r="L343" s="28"/>
      <c r="M343" s="73">
        <f>IFERROR($E343*SUMIF(DAILYLOG!I$27:I$1500,$C343,DAILYLOG!J$27:J$1500),0)</f>
        <v>0</v>
      </c>
      <c r="N343" s="28"/>
      <c r="O343" s="28"/>
      <c r="P343" s="73">
        <f>IFERROR($E343*SUMIF(DAILYLOG!L$27:L$1500,$C343,DAILYLOG!M$27:M$1500),0)</f>
        <v>1</v>
      </c>
      <c r="Q343" s="28"/>
      <c r="R343" s="28"/>
      <c r="S343" s="73">
        <f>IFERROR($E343*SUMIF(DAILYLOG!O$27:O$1500,$C343,DAILYLOG!P$27:P$1500),0)</f>
        <v>0</v>
      </c>
      <c r="T343" s="28"/>
      <c r="U343" s="28"/>
      <c r="V343" s="73">
        <f>IFERROR($E343*SUMIF(DAILYLOG!R$27:R$1500,$C343,DAILYLOG!S$27:S$1500),0)</f>
        <v>0</v>
      </c>
      <c r="W343" s="28"/>
      <c r="X343" s="28"/>
      <c r="Y343" s="73">
        <f>IFERROR($E343*SUMIF(DAILYLOG!U$27:U$1500,$C343,DAILYLOG!V$27:V$1500),0)</f>
        <v>0</v>
      </c>
      <c r="Z343" s="28"/>
      <c r="AA343" s="28"/>
      <c r="AB343" s="73">
        <f>IFERROR($E343*SUMIF(DAILYLOG!X$27:X$1500,$C343,DAILYLOG!Y$27:Y$1500),0)</f>
        <v>0</v>
      </c>
      <c r="AC343" s="28"/>
      <c r="AD343" s="28"/>
      <c r="AE343" s="73">
        <f>IFERROR($E343*SUMIF(DAILYLOG!AA$27:AA$1500,$C343,DAILYLOG!AB$27:AB$1500),0)</f>
        <v>0</v>
      </c>
      <c r="AF343" s="28"/>
      <c r="AG343" s="28"/>
      <c r="AH343" s="73">
        <f>IFERROR($E343*SUMIF(DAILYLOG!AD$27:AD$1500,$C343,DAILYLOG!AE$27:AE$1500),0)</f>
        <v>0</v>
      </c>
      <c r="AI343" s="28"/>
      <c r="AJ343" s="28"/>
      <c r="AK343" s="73">
        <f>IFERROR($E343*SUMIF(DAILYLOG!AG$27:AG$1500,$C343,DAILYLOG!AH$27:AH$1500),0)</f>
        <v>0</v>
      </c>
      <c r="AL343" s="28"/>
      <c r="AM343" s="28"/>
      <c r="AN343" s="73">
        <f>IFERROR($E343*SUMIF(DAILYLOG!AJ$27:AJ$1500,$C343,DAILYLOG!AK$27:AK$1500),0)</f>
        <v>0</v>
      </c>
      <c r="AO343" s="28"/>
      <c r="AP343" s="28"/>
      <c r="AQ343" s="73">
        <f>IFERROR($E343*SUMIF(DAILYLOG!AM$27:AM$1500,$C343,DAILYLOG!AN$27:AN$1500),0)</f>
        <v>0</v>
      </c>
      <c r="AR343" s="28"/>
      <c r="AS343" s="28"/>
      <c r="AT343" s="73">
        <f>IFERROR($E343*SUMIF(DAILYLOG!AP$27:AP$1500,$C343,DAILYLOG!AQ$27:AQ$1500),0)</f>
        <v>0</v>
      </c>
      <c r="AU343" s="28"/>
      <c r="AV343" s="28"/>
      <c r="AW343" s="73">
        <f>IFERROR($E343*SUMIF(DAILYLOG!AS$27:AS$1500,$C343,DAILYLOG!AT$27:AT$1500),0)</f>
        <v>0</v>
      </c>
      <c r="AX343" s="28"/>
      <c r="AY343" s="28"/>
      <c r="AZ343" s="73">
        <f>IFERROR($E343*SUMIF(DAILYLOG!AV$27:AV$1500,$C343,DAILYLOG!AW$27:AW$1500),0)</f>
        <v>0</v>
      </c>
      <c r="BA343" s="28"/>
      <c r="BB343" s="28"/>
      <c r="BC343" s="73">
        <f>IFERROR($E343*SUMIF(DAILYLOG!AY$27:AY$1500,$C343,DAILYLOG!AZ$27:AZ$1500),0)</f>
        <v>1</v>
      </c>
      <c r="BD343" s="28"/>
      <c r="BE343" s="28"/>
      <c r="BF343" s="73">
        <f>IFERROR($E343*SUMIF(DAILYLOG!BB$27:BB$1500,$C343,DAILYLOG!BC$27:BC$1500),0)</f>
        <v>0</v>
      </c>
      <c r="BG343" s="28"/>
      <c r="BH343" s="28"/>
      <c r="BI343" s="73">
        <f>IFERROR($E343*SUMIF(DAILYLOG!BE$27:BE$1500,$C343,DAILYLOG!BF$27:BF$1500),0)</f>
        <v>0</v>
      </c>
      <c r="BJ343" s="28"/>
      <c r="BK343" s="28"/>
      <c r="BL343" s="73">
        <f>IFERROR($E343*SUMIF(DAILYLOG!BH$27:BH$1500,$C343,DAILYLOG!BI$27:BI$1500),0)</f>
        <v>0</v>
      </c>
      <c r="BM343" s="28"/>
      <c r="BN343" s="28"/>
      <c r="BO343" s="73">
        <f>IFERROR($E343*SUMIF(DAILYLOG!BK$27:BK$1500,$C343,DAILYLOG!BL$27:BL$1500),0)</f>
        <v>0</v>
      </c>
      <c r="BP343" s="28"/>
      <c r="BQ343" s="28"/>
      <c r="BR343" s="73">
        <f>IFERROR($E343*SUMIF(DAILYLOG!BN$27:BN$1500,$C343,DAILYLOG!BO$27:BO$1500),0)</f>
        <v>0</v>
      </c>
      <c r="BS343" s="28"/>
      <c r="BT343" s="28"/>
      <c r="BU343" s="73">
        <f>IFERROR($E343*SUMIF(DAILYLOG!BQ$27:BQ$1500,$C343,DAILYLOG!BR$27:BR$1500),0)</f>
        <v>0</v>
      </c>
      <c r="BV343" s="28"/>
      <c r="BW343" s="28"/>
      <c r="BX343" s="73">
        <f>IFERROR($E343*SUMIF(DAILYLOG!BT$27:BT$1500,$C343,DAILYLOG!BU$27:BU$1500),0)</f>
        <v>1</v>
      </c>
      <c r="BY343" s="28"/>
      <c r="BZ343" s="28"/>
      <c r="CA343" s="73">
        <f>IFERROR($E343*SUMIF(DAILYLOG!BW$27:BW$1500,$C343,DAILYLOG!BX$27:BX$1500),0)</f>
        <v>1</v>
      </c>
      <c r="CB343" s="28"/>
      <c r="CC343" s="28"/>
      <c r="CD343" s="73">
        <f>IFERROR($E343*SUMIF(DAILYLOG!BZ$27:BZ$1500,$C343,DAILYLOG!CA$27:CA$1500),0)</f>
        <v>0</v>
      </c>
      <c r="CE343" s="28"/>
      <c r="CF343" s="28"/>
      <c r="CG343" s="73">
        <f>IFERROR($E343*SUMIF(DAILYLOG!CC$27:CC$1500,$C343,DAILYLOG!CD$27:CD$1500),0)</f>
        <v>0</v>
      </c>
      <c r="CH343" s="28"/>
      <c r="CI343" s="28"/>
      <c r="CJ343" s="73">
        <f>IFERROR($E343*SUMIF(DAILYLOG!CF$27:CF$1500,$C343,DAILYLOG!CG$27:CG$1500),0)</f>
        <v>0</v>
      </c>
      <c r="CK343" s="28"/>
      <c r="CL343" s="28"/>
      <c r="CM343" s="73">
        <f>IFERROR($E343*SUMIF(DAILYLOG!CI$27:CI$1500,$C343,DAILYLOG!CJ$27:CJ$1500),0)</f>
        <v>0</v>
      </c>
      <c r="CN343" s="28"/>
      <c r="CO343" s="28"/>
      <c r="CP343" s="73">
        <f>IFERROR($E343*SUMIF(DAILYLOG!CL$27:CL$1500,$C343,DAILYLOG!CM$27:CM$1500),0)</f>
        <v>0</v>
      </c>
      <c r="CQ343" s="44"/>
      <c r="CR343" s="44"/>
      <c r="CS343" s="73">
        <f>IFERROR($E343*SUMIF(DAILYLOG!CO$27:CO$1500,$C343,DAILYLOG!CP$27:CP$1500),0)</f>
        <v>0</v>
      </c>
      <c r="CT343" s="14"/>
    </row>
    <row r="344" spans="2:98" ht="13.5" hidden="1" customHeight="1" outlineLevel="2">
      <c r="B344" s="13"/>
      <c r="C344" s="27" t="s">
        <v>109</v>
      </c>
      <c r="D344" s="28" t="s">
        <v>85</v>
      </c>
      <c r="E344" s="65">
        <v>1</v>
      </c>
      <c r="F344" s="46">
        <f t="shared" si="35"/>
        <v>1</v>
      </c>
      <c r="G344" s="73">
        <f>IFERROR($E344*SUMIF(DAILYLOG!C$27:C$1500,$C344,DAILYLOG!D$27:D$1500),0)</f>
        <v>0</v>
      </c>
      <c r="H344" s="28"/>
      <c r="I344" s="28"/>
      <c r="J344" s="73">
        <f>IFERROR($E344*SUMIF(DAILYLOG!F$27:F$1500,$C344,DAILYLOG!G$27:G$1500),0)</f>
        <v>0</v>
      </c>
      <c r="K344" s="28"/>
      <c r="L344" s="28"/>
      <c r="M344" s="73">
        <f>IFERROR($E344*SUMIF(DAILYLOG!I$27:I$1500,$C344,DAILYLOG!J$27:J$1500),0)</f>
        <v>0</v>
      </c>
      <c r="N344" s="28"/>
      <c r="O344" s="28"/>
      <c r="P344" s="73">
        <f>IFERROR($E344*SUMIF(DAILYLOG!L$27:L$1500,$C344,DAILYLOG!M$27:M$1500),0)</f>
        <v>0</v>
      </c>
      <c r="Q344" s="28"/>
      <c r="R344" s="28"/>
      <c r="S344" s="73">
        <f>IFERROR($E344*SUMIF(DAILYLOG!O$27:O$1500,$C344,DAILYLOG!P$27:P$1500),0)</f>
        <v>0</v>
      </c>
      <c r="T344" s="28"/>
      <c r="U344" s="28"/>
      <c r="V344" s="73">
        <f>IFERROR($E344*SUMIF(DAILYLOG!R$27:R$1500,$C344,DAILYLOG!S$27:S$1500),0)</f>
        <v>0</v>
      </c>
      <c r="W344" s="28"/>
      <c r="X344" s="28"/>
      <c r="Y344" s="73">
        <f>IFERROR($E344*SUMIF(DAILYLOG!U$27:U$1500,$C344,DAILYLOG!V$27:V$1500),0)</f>
        <v>0</v>
      </c>
      <c r="Z344" s="28"/>
      <c r="AA344" s="28"/>
      <c r="AB344" s="73">
        <f>IFERROR($E344*SUMIF(DAILYLOG!X$27:X$1500,$C344,DAILYLOG!Y$27:Y$1500),0)</f>
        <v>1</v>
      </c>
      <c r="AC344" s="28"/>
      <c r="AD344" s="28"/>
      <c r="AE344" s="73">
        <f>IFERROR($E344*SUMIF(DAILYLOG!AA$27:AA$1500,$C344,DAILYLOG!AB$27:AB$1500),0)</f>
        <v>0</v>
      </c>
      <c r="AF344" s="28"/>
      <c r="AG344" s="28"/>
      <c r="AH344" s="73">
        <f>IFERROR($E344*SUMIF(DAILYLOG!AD$27:AD$1500,$C344,DAILYLOG!AE$27:AE$1500),0)</f>
        <v>0</v>
      </c>
      <c r="AI344" s="28"/>
      <c r="AJ344" s="28"/>
      <c r="AK344" s="73">
        <f>IFERROR($E344*SUMIF(DAILYLOG!AG$27:AG$1500,$C344,DAILYLOG!AH$27:AH$1500),0)</f>
        <v>0</v>
      </c>
      <c r="AL344" s="28"/>
      <c r="AM344" s="28"/>
      <c r="AN344" s="73">
        <f>IFERROR($E344*SUMIF(DAILYLOG!AJ$27:AJ$1500,$C344,DAILYLOG!AK$27:AK$1500),0)</f>
        <v>0</v>
      </c>
      <c r="AO344" s="28"/>
      <c r="AP344" s="28"/>
      <c r="AQ344" s="73">
        <f>IFERROR($E344*SUMIF(DAILYLOG!AM$27:AM$1500,$C344,DAILYLOG!AN$27:AN$1500),0)</f>
        <v>0</v>
      </c>
      <c r="AR344" s="28"/>
      <c r="AS344" s="28"/>
      <c r="AT344" s="73">
        <f>IFERROR($E344*SUMIF(DAILYLOG!AP$27:AP$1500,$C344,DAILYLOG!AQ$27:AQ$1500),0)</f>
        <v>0</v>
      </c>
      <c r="AU344" s="28"/>
      <c r="AV344" s="28"/>
      <c r="AW344" s="73">
        <f>IFERROR($E344*SUMIF(DAILYLOG!AS$27:AS$1500,$C344,DAILYLOG!AT$27:AT$1500),0)</f>
        <v>0</v>
      </c>
      <c r="AX344" s="28"/>
      <c r="AY344" s="28"/>
      <c r="AZ344" s="73">
        <f>IFERROR($E344*SUMIF(DAILYLOG!AV$27:AV$1500,$C344,DAILYLOG!AW$27:AW$1500),0)</f>
        <v>0</v>
      </c>
      <c r="BA344" s="28"/>
      <c r="BB344" s="28"/>
      <c r="BC344" s="73">
        <f>IFERROR($E344*SUMIF(DAILYLOG!AY$27:AY$1500,$C344,DAILYLOG!AZ$27:AZ$1500),0)</f>
        <v>0</v>
      </c>
      <c r="BD344" s="28"/>
      <c r="BE344" s="28"/>
      <c r="BF344" s="73">
        <f>IFERROR($E344*SUMIF(DAILYLOG!BB$27:BB$1500,$C344,DAILYLOG!BC$27:BC$1500),0)</f>
        <v>0</v>
      </c>
      <c r="BG344" s="28"/>
      <c r="BH344" s="28"/>
      <c r="BI344" s="73">
        <f>IFERROR($E344*SUMIF(DAILYLOG!BE$27:BE$1500,$C344,DAILYLOG!BF$27:BF$1500),0)</f>
        <v>0</v>
      </c>
      <c r="BJ344" s="28"/>
      <c r="BK344" s="28"/>
      <c r="BL344" s="73">
        <f>IFERROR($E344*SUMIF(DAILYLOG!BH$27:BH$1500,$C344,DAILYLOG!BI$27:BI$1500),0)</f>
        <v>0</v>
      </c>
      <c r="BM344" s="28"/>
      <c r="BN344" s="28"/>
      <c r="BO344" s="73">
        <f>IFERROR($E344*SUMIF(DAILYLOG!BK$27:BK$1500,$C344,DAILYLOG!BL$27:BL$1500),0)</f>
        <v>0</v>
      </c>
      <c r="BP344" s="28"/>
      <c r="BQ344" s="28"/>
      <c r="BR344" s="73">
        <f>IFERROR($E344*SUMIF(DAILYLOG!BN$27:BN$1500,$C344,DAILYLOG!BO$27:BO$1500),0)</f>
        <v>0</v>
      </c>
      <c r="BS344" s="28"/>
      <c r="BT344" s="28"/>
      <c r="BU344" s="73">
        <f>IFERROR($E344*SUMIF(DAILYLOG!BQ$27:BQ$1500,$C344,DAILYLOG!BR$27:BR$1500),0)</f>
        <v>0</v>
      </c>
      <c r="BV344" s="28"/>
      <c r="BW344" s="28"/>
      <c r="BX344" s="73">
        <f>IFERROR($E344*SUMIF(DAILYLOG!BT$27:BT$1500,$C344,DAILYLOG!BU$27:BU$1500),0)</f>
        <v>0</v>
      </c>
      <c r="BY344" s="28"/>
      <c r="BZ344" s="28"/>
      <c r="CA344" s="73">
        <f>IFERROR($E344*SUMIF(DAILYLOG!BW$27:BW$1500,$C344,DAILYLOG!BX$27:BX$1500),0)</f>
        <v>0</v>
      </c>
      <c r="CB344" s="28"/>
      <c r="CC344" s="28"/>
      <c r="CD344" s="73">
        <f>IFERROR($E344*SUMIF(DAILYLOG!BZ$27:BZ$1500,$C344,DAILYLOG!CA$27:CA$1500),0)</f>
        <v>0</v>
      </c>
      <c r="CE344" s="28"/>
      <c r="CF344" s="28"/>
      <c r="CG344" s="73">
        <f>IFERROR($E344*SUMIF(DAILYLOG!CC$27:CC$1500,$C344,DAILYLOG!CD$27:CD$1500),0)</f>
        <v>0</v>
      </c>
      <c r="CH344" s="28"/>
      <c r="CI344" s="28"/>
      <c r="CJ344" s="73">
        <f>IFERROR($E344*SUMIF(DAILYLOG!CF$27:CF$1500,$C344,DAILYLOG!CG$27:CG$1500),0)</f>
        <v>0</v>
      </c>
      <c r="CK344" s="28"/>
      <c r="CL344" s="28"/>
      <c r="CM344" s="73">
        <f>IFERROR($E344*SUMIF(DAILYLOG!CI$27:CI$1500,$C344,DAILYLOG!CJ$27:CJ$1500),0)</f>
        <v>0</v>
      </c>
      <c r="CN344" s="28"/>
      <c r="CO344" s="28"/>
      <c r="CP344" s="73">
        <f>IFERROR($E344*SUMIF(DAILYLOG!CL$27:CL$1500,$C344,DAILYLOG!CM$27:CM$1500),0)</f>
        <v>0</v>
      </c>
      <c r="CQ344" s="44"/>
      <c r="CR344" s="44"/>
      <c r="CS344" s="73">
        <f>IFERROR($E344*SUMIF(DAILYLOG!CO$27:CO$1500,$C344,DAILYLOG!CP$27:CP$1500),0)</f>
        <v>0</v>
      </c>
      <c r="CT344" s="14"/>
    </row>
    <row r="345" spans="2:98" ht="13.5" hidden="1" customHeight="1" outlineLevel="2">
      <c r="B345" s="13"/>
      <c r="C345" s="27" t="s">
        <v>110</v>
      </c>
      <c r="D345" s="28" t="s">
        <v>85</v>
      </c>
      <c r="E345" s="65">
        <v>1</v>
      </c>
      <c r="F345" s="46">
        <f t="shared" si="35"/>
        <v>1</v>
      </c>
      <c r="G345" s="73">
        <f>IFERROR($E345*SUMIF(DAILYLOG!C$27:C$1500,$C345,DAILYLOG!D$27:D$1500),0)</f>
        <v>0</v>
      </c>
      <c r="H345" s="28"/>
      <c r="I345" s="28"/>
      <c r="J345" s="73">
        <f>IFERROR($E345*SUMIF(DAILYLOG!F$27:F$1500,$C345,DAILYLOG!G$27:G$1500),0)</f>
        <v>1</v>
      </c>
      <c r="K345" s="28"/>
      <c r="L345" s="28"/>
      <c r="M345" s="73">
        <f>IFERROR($E345*SUMIF(DAILYLOG!I$27:I$1500,$C345,DAILYLOG!J$27:J$1500),0)</f>
        <v>0</v>
      </c>
      <c r="N345" s="28"/>
      <c r="O345" s="28"/>
      <c r="P345" s="73">
        <f>IFERROR($E345*SUMIF(DAILYLOG!L$27:L$1500,$C345,DAILYLOG!M$27:M$1500),0)</f>
        <v>0</v>
      </c>
      <c r="Q345" s="28"/>
      <c r="R345" s="28"/>
      <c r="S345" s="73">
        <f>IFERROR($E345*SUMIF(DAILYLOG!O$27:O$1500,$C345,DAILYLOG!P$27:P$1500),0)</f>
        <v>0</v>
      </c>
      <c r="T345" s="28"/>
      <c r="U345" s="28"/>
      <c r="V345" s="73">
        <f>IFERROR($E345*SUMIF(DAILYLOG!R$27:R$1500,$C345,DAILYLOG!S$27:S$1500),0)</f>
        <v>0</v>
      </c>
      <c r="W345" s="28"/>
      <c r="X345" s="28"/>
      <c r="Y345" s="73">
        <f>IFERROR($E345*SUMIF(DAILYLOG!U$27:U$1500,$C345,DAILYLOG!V$27:V$1500),0)</f>
        <v>0</v>
      </c>
      <c r="Z345" s="28"/>
      <c r="AA345" s="28"/>
      <c r="AB345" s="73">
        <f>IFERROR($E345*SUMIF(DAILYLOG!X$27:X$1500,$C345,DAILYLOG!Y$27:Y$1500),0)</f>
        <v>0</v>
      </c>
      <c r="AC345" s="28"/>
      <c r="AD345" s="28"/>
      <c r="AE345" s="73">
        <f>IFERROR($E345*SUMIF(DAILYLOG!AA$27:AA$1500,$C345,DAILYLOG!AB$27:AB$1500),0)</f>
        <v>0</v>
      </c>
      <c r="AF345" s="28"/>
      <c r="AG345" s="28"/>
      <c r="AH345" s="73">
        <f>IFERROR($E345*SUMIF(DAILYLOG!AD$27:AD$1500,$C345,DAILYLOG!AE$27:AE$1500),0)</f>
        <v>0</v>
      </c>
      <c r="AI345" s="28"/>
      <c r="AJ345" s="28"/>
      <c r="AK345" s="73">
        <f>IFERROR($E345*SUMIF(DAILYLOG!AG$27:AG$1500,$C345,DAILYLOG!AH$27:AH$1500),0)</f>
        <v>0</v>
      </c>
      <c r="AL345" s="28"/>
      <c r="AM345" s="28"/>
      <c r="AN345" s="73">
        <f>IFERROR($E345*SUMIF(DAILYLOG!AJ$27:AJ$1500,$C345,DAILYLOG!AK$27:AK$1500),0)</f>
        <v>0</v>
      </c>
      <c r="AO345" s="28"/>
      <c r="AP345" s="28"/>
      <c r="AQ345" s="73">
        <f>IFERROR($E345*SUMIF(DAILYLOG!AM$27:AM$1500,$C345,DAILYLOG!AN$27:AN$1500),0)</f>
        <v>0</v>
      </c>
      <c r="AR345" s="28"/>
      <c r="AS345" s="28"/>
      <c r="AT345" s="73">
        <f>IFERROR($E345*SUMIF(DAILYLOG!AP$27:AP$1500,$C345,DAILYLOG!AQ$27:AQ$1500),0)</f>
        <v>0</v>
      </c>
      <c r="AU345" s="28"/>
      <c r="AV345" s="28"/>
      <c r="AW345" s="73">
        <f>IFERROR($E345*SUMIF(DAILYLOG!AS$27:AS$1500,$C345,DAILYLOG!AT$27:AT$1500),0)</f>
        <v>0</v>
      </c>
      <c r="AX345" s="28"/>
      <c r="AY345" s="28"/>
      <c r="AZ345" s="73">
        <f>IFERROR($E345*SUMIF(DAILYLOG!AV$27:AV$1500,$C345,DAILYLOG!AW$27:AW$1500),0)</f>
        <v>0</v>
      </c>
      <c r="BA345" s="28"/>
      <c r="BB345" s="28"/>
      <c r="BC345" s="73">
        <f>IFERROR($E345*SUMIF(DAILYLOG!AY$27:AY$1500,$C345,DAILYLOG!AZ$27:AZ$1500),0)</f>
        <v>0</v>
      </c>
      <c r="BD345" s="28"/>
      <c r="BE345" s="28"/>
      <c r="BF345" s="73">
        <f>IFERROR($E345*SUMIF(DAILYLOG!BB$27:BB$1500,$C345,DAILYLOG!BC$27:BC$1500),0)</f>
        <v>0</v>
      </c>
      <c r="BG345" s="28"/>
      <c r="BH345" s="28"/>
      <c r="BI345" s="73">
        <f>IFERROR($E345*SUMIF(DAILYLOG!BE$27:BE$1500,$C345,DAILYLOG!BF$27:BF$1500),0)</f>
        <v>0</v>
      </c>
      <c r="BJ345" s="28"/>
      <c r="BK345" s="28"/>
      <c r="BL345" s="73">
        <f>IFERROR($E345*SUMIF(DAILYLOG!BH$27:BH$1500,$C345,DAILYLOG!BI$27:BI$1500),0)</f>
        <v>0</v>
      </c>
      <c r="BM345" s="28"/>
      <c r="BN345" s="28"/>
      <c r="BO345" s="73">
        <f>IFERROR($E345*SUMIF(DAILYLOG!BK$27:BK$1500,$C345,DAILYLOG!BL$27:BL$1500),0)</f>
        <v>0</v>
      </c>
      <c r="BP345" s="28"/>
      <c r="BQ345" s="28"/>
      <c r="BR345" s="73">
        <f>IFERROR($E345*SUMIF(DAILYLOG!BN$27:BN$1500,$C345,DAILYLOG!BO$27:BO$1500),0)</f>
        <v>0</v>
      </c>
      <c r="BS345" s="28"/>
      <c r="BT345" s="28"/>
      <c r="BU345" s="73">
        <f>IFERROR($E345*SUMIF(DAILYLOG!BQ$27:BQ$1500,$C345,DAILYLOG!BR$27:BR$1500),0)</f>
        <v>0</v>
      </c>
      <c r="BV345" s="28"/>
      <c r="BW345" s="28"/>
      <c r="BX345" s="73">
        <f>IFERROR($E345*SUMIF(DAILYLOG!BT$27:BT$1500,$C345,DAILYLOG!BU$27:BU$1500),0)</f>
        <v>0</v>
      </c>
      <c r="BY345" s="28"/>
      <c r="BZ345" s="28"/>
      <c r="CA345" s="73">
        <f>IFERROR($E345*SUMIF(DAILYLOG!BW$27:BW$1500,$C345,DAILYLOG!BX$27:BX$1500),0)</f>
        <v>0</v>
      </c>
      <c r="CB345" s="28"/>
      <c r="CC345" s="28"/>
      <c r="CD345" s="73">
        <f>IFERROR($E345*SUMIF(DAILYLOG!BZ$27:BZ$1500,$C345,DAILYLOG!CA$27:CA$1500),0)</f>
        <v>0</v>
      </c>
      <c r="CE345" s="28"/>
      <c r="CF345" s="28"/>
      <c r="CG345" s="73">
        <f>IFERROR($E345*SUMIF(DAILYLOG!CC$27:CC$1500,$C345,DAILYLOG!CD$27:CD$1500),0)</f>
        <v>0</v>
      </c>
      <c r="CH345" s="28"/>
      <c r="CI345" s="28"/>
      <c r="CJ345" s="73">
        <f>IFERROR($E345*SUMIF(DAILYLOG!CF$27:CF$1500,$C345,DAILYLOG!CG$27:CG$1500),0)</f>
        <v>0</v>
      </c>
      <c r="CK345" s="28"/>
      <c r="CL345" s="28"/>
      <c r="CM345" s="73">
        <f>IFERROR($E345*SUMIF(DAILYLOG!CI$27:CI$1500,$C345,DAILYLOG!CJ$27:CJ$1500),0)</f>
        <v>0</v>
      </c>
      <c r="CN345" s="28"/>
      <c r="CO345" s="28"/>
      <c r="CP345" s="73">
        <f>IFERROR($E345*SUMIF(DAILYLOG!CL$27:CL$1500,$C345,DAILYLOG!CM$27:CM$1500),0)</f>
        <v>0</v>
      </c>
      <c r="CQ345" s="44"/>
      <c r="CR345" s="44"/>
      <c r="CS345" s="73">
        <f>IFERROR($E345*SUMIF(DAILYLOG!CO$27:CO$1500,$C345,DAILYLOG!CP$27:CP$1500),0)</f>
        <v>0</v>
      </c>
      <c r="CT345" s="14"/>
    </row>
    <row r="346" spans="2:98" ht="13.5" hidden="1" customHeight="1" outlineLevel="2">
      <c r="B346" s="13"/>
      <c r="C346" s="27" t="s">
        <v>111</v>
      </c>
      <c r="D346" s="28" t="s">
        <v>85</v>
      </c>
      <c r="E346" s="65">
        <v>1</v>
      </c>
      <c r="F346" s="46">
        <f t="shared" si="35"/>
        <v>0</v>
      </c>
      <c r="G346" s="73">
        <f>IFERROR($E346*SUMIF(DAILYLOG!C$27:C$1500,$C346,DAILYLOG!D$27:D$1500),0)</f>
        <v>0</v>
      </c>
      <c r="H346" s="28"/>
      <c r="I346" s="28"/>
      <c r="J346" s="73">
        <f>IFERROR($E346*SUMIF(DAILYLOG!F$27:F$1500,$C346,DAILYLOG!G$27:G$1500),0)</f>
        <v>0</v>
      </c>
      <c r="K346" s="28"/>
      <c r="L346" s="28"/>
      <c r="M346" s="73">
        <f>IFERROR($E346*SUMIF(DAILYLOG!I$27:I$1500,$C346,DAILYLOG!J$27:J$1500),0)</f>
        <v>0</v>
      </c>
      <c r="N346" s="28"/>
      <c r="O346" s="28"/>
      <c r="P346" s="73">
        <f>IFERROR($E346*SUMIF(DAILYLOG!L$27:L$1500,$C346,DAILYLOG!M$27:M$1500),0)</f>
        <v>0</v>
      </c>
      <c r="Q346" s="28"/>
      <c r="R346" s="28"/>
      <c r="S346" s="73">
        <f>IFERROR($E346*SUMIF(DAILYLOG!O$27:O$1500,$C346,DAILYLOG!P$27:P$1500),0)</f>
        <v>0</v>
      </c>
      <c r="T346" s="28"/>
      <c r="U346" s="28"/>
      <c r="V346" s="73">
        <f>IFERROR($E346*SUMIF(DAILYLOG!R$27:R$1500,$C346,DAILYLOG!S$27:S$1500),0)</f>
        <v>0</v>
      </c>
      <c r="W346" s="28"/>
      <c r="X346" s="28"/>
      <c r="Y346" s="73">
        <f>IFERROR($E346*SUMIF(DAILYLOG!U$27:U$1500,$C346,DAILYLOG!V$27:V$1500),0)</f>
        <v>0</v>
      </c>
      <c r="Z346" s="28"/>
      <c r="AA346" s="28"/>
      <c r="AB346" s="73">
        <f>IFERROR($E346*SUMIF(DAILYLOG!X$27:X$1500,$C346,DAILYLOG!Y$27:Y$1500),0)</f>
        <v>0</v>
      </c>
      <c r="AC346" s="28"/>
      <c r="AD346" s="28"/>
      <c r="AE346" s="73">
        <f>IFERROR($E346*SUMIF(DAILYLOG!AA$27:AA$1500,$C346,DAILYLOG!AB$27:AB$1500),0)</f>
        <v>0</v>
      </c>
      <c r="AF346" s="28"/>
      <c r="AG346" s="28"/>
      <c r="AH346" s="73">
        <f>IFERROR($E346*SUMIF(DAILYLOG!AD$27:AD$1500,$C346,DAILYLOG!AE$27:AE$1500),0)</f>
        <v>0</v>
      </c>
      <c r="AI346" s="28"/>
      <c r="AJ346" s="28"/>
      <c r="AK346" s="73">
        <f>IFERROR($E346*SUMIF(DAILYLOG!AG$27:AG$1500,$C346,DAILYLOG!AH$27:AH$1500),0)</f>
        <v>0</v>
      </c>
      <c r="AL346" s="28"/>
      <c r="AM346" s="28"/>
      <c r="AN346" s="73">
        <f>IFERROR($E346*SUMIF(DAILYLOG!AJ$27:AJ$1500,$C346,DAILYLOG!AK$27:AK$1500),0)</f>
        <v>0</v>
      </c>
      <c r="AO346" s="28"/>
      <c r="AP346" s="28"/>
      <c r="AQ346" s="73">
        <f>IFERROR($E346*SUMIF(DAILYLOG!AM$27:AM$1500,$C346,DAILYLOG!AN$27:AN$1500),0)</f>
        <v>0</v>
      </c>
      <c r="AR346" s="28"/>
      <c r="AS346" s="28"/>
      <c r="AT346" s="73">
        <f>IFERROR($E346*SUMIF(DAILYLOG!AP$27:AP$1500,$C346,DAILYLOG!AQ$27:AQ$1500),0)</f>
        <v>0</v>
      </c>
      <c r="AU346" s="28"/>
      <c r="AV346" s="28"/>
      <c r="AW346" s="73">
        <f>IFERROR($E346*SUMIF(DAILYLOG!AS$27:AS$1500,$C346,DAILYLOG!AT$27:AT$1500),0)</f>
        <v>0</v>
      </c>
      <c r="AX346" s="28"/>
      <c r="AY346" s="28"/>
      <c r="AZ346" s="73">
        <f>IFERROR($E346*SUMIF(DAILYLOG!AV$27:AV$1500,$C346,DAILYLOG!AW$27:AW$1500),0)</f>
        <v>0</v>
      </c>
      <c r="BA346" s="28"/>
      <c r="BB346" s="28"/>
      <c r="BC346" s="73">
        <f>IFERROR($E346*SUMIF(DAILYLOG!AY$27:AY$1500,$C346,DAILYLOG!AZ$27:AZ$1500),0)</f>
        <v>0</v>
      </c>
      <c r="BD346" s="28"/>
      <c r="BE346" s="28"/>
      <c r="BF346" s="73">
        <f>IFERROR($E346*SUMIF(DAILYLOG!BB$27:BB$1500,$C346,DAILYLOG!BC$27:BC$1500),0)</f>
        <v>0</v>
      </c>
      <c r="BG346" s="28"/>
      <c r="BH346" s="28"/>
      <c r="BI346" s="73">
        <f>IFERROR($E346*SUMIF(DAILYLOG!BE$27:BE$1500,$C346,DAILYLOG!BF$27:BF$1500),0)</f>
        <v>0</v>
      </c>
      <c r="BJ346" s="28"/>
      <c r="BK346" s="28"/>
      <c r="BL346" s="73">
        <f>IFERROR($E346*SUMIF(DAILYLOG!BH$27:BH$1500,$C346,DAILYLOG!BI$27:BI$1500),0)</f>
        <v>0</v>
      </c>
      <c r="BM346" s="28"/>
      <c r="BN346" s="28"/>
      <c r="BO346" s="73">
        <f>IFERROR($E346*SUMIF(DAILYLOG!BK$27:BK$1500,$C346,DAILYLOG!BL$27:BL$1500),0)</f>
        <v>0</v>
      </c>
      <c r="BP346" s="28"/>
      <c r="BQ346" s="28"/>
      <c r="BR346" s="73">
        <f>IFERROR($E346*SUMIF(DAILYLOG!BN$27:BN$1500,$C346,DAILYLOG!BO$27:BO$1500),0)</f>
        <v>0</v>
      </c>
      <c r="BS346" s="28"/>
      <c r="BT346" s="28"/>
      <c r="BU346" s="73">
        <f>IFERROR($E346*SUMIF(DAILYLOG!BQ$27:BQ$1500,$C346,DAILYLOG!BR$27:BR$1500),0)</f>
        <v>0</v>
      </c>
      <c r="BV346" s="28"/>
      <c r="BW346" s="28"/>
      <c r="BX346" s="73">
        <f>IFERROR($E346*SUMIF(DAILYLOG!BT$27:BT$1500,$C346,DAILYLOG!BU$27:BU$1500),0)</f>
        <v>0</v>
      </c>
      <c r="BY346" s="28"/>
      <c r="BZ346" s="28"/>
      <c r="CA346" s="73">
        <f>IFERROR($E346*SUMIF(DAILYLOG!BW$27:BW$1500,$C346,DAILYLOG!BX$27:BX$1500),0)</f>
        <v>0</v>
      </c>
      <c r="CB346" s="28"/>
      <c r="CC346" s="28"/>
      <c r="CD346" s="73">
        <f>IFERROR($E346*SUMIF(DAILYLOG!BZ$27:BZ$1500,$C346,DAILYLOG!CA$27:CA$1500),0)</f>
        <v>0</v>
      </c>
      <c r="CE346" s="28"/>
      <c r="CF346" s="28"/>
      <c r="CG346" s="73">
        <f>IFERROR($E346*SUMIF(DAILYLOG!CC$27:CC$1500,$C346,DAILYLOG!CD$27:CD$1500),0)</f>
        <v>0</v>
      </c>
      <c r="CH346" s="28"/>
      <c r="CI346" s="28"/>
      <c r="CJ346" s="73">
        <f>IFERROR($E346*SUMIF(DAILYLOG!CF$27:CF$1500,$C346,DAILYLOG!CG$27:CG$1500),0)</f>
        <v>0</v>
      </c>
      <c r="CK346" s="28"/>
      <c r="CL346" s="28"/>
      <c r="CM346" s="73">
        <f>IFERROR($E346*SUMIF(DAILYLOG!CI$27:CI$1500,$C346,DAILYLOG!CJ$27:CJ$1500),0)</f>
        <v>0</v>
      </c>
      <c r="CN346" s="28"/>
      <c r="CO346" s="28"/>
      <c r="CP346" s="73">
        <f>IFERROR($E346*SUMIF(DAILYLOG!CL$27:CL$1500,$C346,DAILYLOG!CM$27:CM$1500),0)</f>
        <v>0</v>
      </c>
      <c r="CQ346" s="44"/>
      <c r="CR346" s="44"/>
      <c r="CS346" s="73">
        <f>IFERROR($E346*SUMIF(DAILYLOG!CO$27:CO$1500,$C346,DAILYLOG!CP$27:CP$1500),0)</f>
        <v>0</v>
      </c>
      <c r="CT346" s="14"/>
    </row>
    <row r="347" spans="2:98" ht="13.5" hidden="1" customHeight="1" outlineLevel="2">
      <c r="B347" s="13"/>
      <c r="C347" s="27" t="s">
        <v>112</v>
      </c>
      <c r="D347" s="28" t="s">
        <v>85</v>
      </c>
      <c r="E347" s="65">
        <v>1</v>
      </c>
      <c r="F347" s="46">
        <f t="shared" si="35"/>
        <v>0</v>
      </c>
      <c r="G347" s="73">
        <f>IFERROR($E347*SUMIF(DAILYLOG!C$27:C$1500,$C347,DAILYLOG!D$27:D$1500),0)</f>
        <v>0</v>
      </c>
      <c r="H347" s="28"/>
      <c r="I347" s="28"/>
      <c r="J347" s="73">
        <f>IFERROR($E347*SUMIF(DAILYLOG!F$27:F$1500,$C347,DAILYLOG!G$27:G$1500),0)</f>
        <v>0</v>
      </c>
      <c r="K347" s="28"/>
      <c r="L347" s="28"/>
      <c r="M347" s="73">
        <f>IFERROR($E347*SUMIF(DAILYLOG!I$27:I$1500,$C347,DAILYLOG!J$27:J$1500),0)</f>
        <v>0</v>
      </c>
      <c r="N347" s="28"/>
      <c r="O347" s="28"/>
      <c r="P347" s="73">
        <f>IFERROR($E347*SUMIF(DAILYLOG!L$27:L$1500,$C347,DAILYLOG!M$27:M$1500),0)</f>
        <v>0</v>
      </c>
      <c r="Q347" s="28"/>
      <c r="R347" s="28"/>
      <c r="S347" s="73">
        <f>IFERROR($E347*SUMIF(DAILYLOG!O$27:O$1500,$C347,DAILYLOG!P$27:P$1500),0)</f>
        <v>0</v>
      </c>
      <c r="T347" s="28"/>
      <c r="U347" s="28"/>
      <c r="V347" s="73">
        <f>IFERROR($E347*SUMIF(DAILYLOG!R$27:R$1500,$C347,DAILYLOG!S$27:S$1500),0)</f>
        <v>0</v>
      </c>
      <c r="W347" s="28"/>
      <c r="X347" s="28"/>
      <c r="Y347" s="73">
        <f>IFERROR($E347*SUMIF(DAILYLOG!U$27:U$1500,$C347,DAILYLOG!V$27:V$1500),0)</f>
        <v>0</v>
      </c>
      <c r="Z347" s="28"/>
      <c r="AA347" s="28"/>
      <c r="AB347" s="73">
        <f>IFERROR($E347*SUMIF(DAILYLOG!X$27:X$1500,$C347,DAILYLOG!Y$27:Y$1500),0)</f>
        <v>0</v>
      </c>
      <c r="AC347" s="28"/>
      <c r="AD347" s="28"/>
      <c r="AE347" s="73">
        <f>IFERROR($E347*SUMIF(DAILYLOG!AA$27:AA$1500,$C347,DAILYLOG!AB$27:AB$1500),0)</f>
        <v>0</v>
      </c>
      <c r="AF347" s="28"/>
      <c r="AG347" s="28"/>
      <c r="AH347" s="73">
        <f>IFERROR($E347*SUMIF(DAILYLOG!AD$27:AD$1500,$C347,DAILYLOG!AE$27:AE$1500),0)</f>
        <v>0</v>
      </c>
      <c r="AI347" s="28"/>
      <c r="AJ347" s="28"/>
      <c r="AK347" s="73">
        <f>IFERROR($E347*SUMIF(DAILYLOG!AG$27:AG$1500,$C347,DAILYLOG!AH$27:AH$1500),0)</f>
        <v>0</v>
      </c>
      <c r="AL347" s="28"/>
      <c r="AM347" s="28"/>
      <c r="AN347" s="73">
        <f>IFERROR($E347*SUMIF(DAILYLOG!AJ$27:AJ$1500,$C347,DAILYLOG!AK$27:AK$1500),0)</f>
        <v>0</v>
      </c>
      <c r="AO347" s="28"/>
      <c r="AP347" s="28"/>
      <c r="AQ347" s="73">
        <f>IFERROR($E347*SUMIF(DAILYLOG!AM$27:AM$1500,$C347,DAILYLOG!AN$27:AN$1500),0)</f>
        <v>0</v>
      </c>
      <c r="AR347" s="28"/>
      <c r="AS347" s="28"/>
      <c r="AT347" s="73">
        <f>IFERROR($E347*SUMIF(DAILYLOG!AP$27:AP$1500,$C347,DAILYLOG!AQ$27:AQ$1500),0)</f>
        <v>0</v>
      </c>
      <c r="AU347" s="28"/>
      <c r="AV347" s="28"/>
      <c r="AW347" s="73">
        <f>IFERROR($E347*SUMIF(DAILYLOG!AS$27:AS$1500,$C347,DAILYLOG!AT$27:AT$1500),0)</f>
        <v>0</v>
      </c>
      <c r="AX347" s="28"/>
      <c r="AY347" s="28"/>
      <c r="AZ347" s="73">
        <f>IFERROR($E347*SUMIF(DAILYLOG!AV$27:AV$1500,$C347,DAILYLOG!AW$27:AW$1500),0)</f>
        <v>0</v>
      </c>
      <c r="BA347" s="28"/>
      <c r="BB347" s="28"/>
      <c r="BC347" s="73">
        <f>IFERROR($E347*SUMIF(DAILYLOG!AY$27:AY$1500,$C347,DAILYLOG!AZ$27:AZ$1500),0)</f>
        <v>0</v>
      </c>
      <c r="BD347" s="28"/>
      <c r="BE347" s="28"/>
      <c r="BF347" s="73">
        <f>IFERROR($E347*SUMIF(DAILYLOG!BB$27:BB$1500,$C347,DAILYLOG!BC$27:BC$1500),0)</f>
        <v>0</v>
      </c>
      <c r="BG347" s="28"/>
      <c r="BH347" s="28"/>
      <c r="BI347" s="73">
        <f>IFERROR($E347*SUMIF(DAILYLOG!BE$27:BE$1500,$C347,DAILYLOG!BF$27:BF$1500),0)</f>
        <v>0</v>
      </c>
      <c r="BJ347" s="28"/>
      <c r="BK347" s="28"/>
      <c r="BL347" s="73">
        <f>IFERROR($E347*SUMIF(DAILYLOG!BH$27:BH$1500,$C347,DAILYLOG!BI$27:BI$1500),0)</f>
        <v>0</v>
      </c>
      <c r="BM347" s="28"/>
      <c r="BN347" s="28"/>
      <c r="BO347" s="73">
        <f>IFERROR($E347*SUMIF(DAILYLOG!BK$27:BK$1500,$C347,DAILYLOG!BL$27:BL$1500),0)</f>
        <v>0</v>
      </c>
      <c r="BP347" s="28"/>
      <c r="BQ347" s="28"/>
      <c r="BR347" s="73">
        <f>IFERROR($E347*SUMIF(DAILYLOG!BN$27:BN$1500,$C347,DAILYLOG!BO$27:BO$1500),0)</f>
        <v>0</v>
      </c>
      <c r="BS347" s="28"/>
      <c r="BT347" s="28"/>
      <c r="BU347" s="73">
        <f>IFERROR($E347*SUMIF(DAILYLOG!BQ$27:BQ$1500,$C347,DAILYLOG!BR$27:BR$1500),0)</f>
        <v>0</v>
      </c>
      <c r="BV347" s="28"/>
      <c r="BW347" s="28"/>
      <c r="BX347" s="73">
        <f>IFERROR($E347*SUMIF(DAILYLOG!BT$27:BT$1500,$C347,DAILYLOG!BU$27:BU$1500),0)</f>
        <v>0</v>
      </c>
      <c r="BY347" s="28"/>
      <c r="BZ347" s="28"/>
      <c r="CA347" s="73">
        <f>IFERROR($E347*SUMIF(DAILYLOG!BW$27:BW$1500,$C347,DAILYLOG!BX$27:BX$1500),0)</f>
        <v>0</v>
      </c>
      <c r="CB347" s="28"/>
      <c r="CC347" s="28"/>
      <c r="CD347" s="73">
        <f>IFERROR($E347*SUMIF(DAILYLOG!BZ$27:BZ$1500,$C347,DAILYLOG!CA$27:CA$1500),0)</f>
        <v>0</v>
      </c>
      <c r="CE347" s="28"/>
      <c r="CF347" s="28"/>
      <c r="CG347" s="73">
        <f>IFERROR($E347*SUMIF(DAILYLOG!CC$27:CC$1500,$C347,DAILYLOG!CD$27:CD$1500),0)</f>
        <v>0</v>
      </c>
      <c r="CH347" s="28"/>
      <c r="CI347" s="28"/>
      <c r="CJ347" s="73">
        <f>IFERROR($E347*SUMIF(DAILYLOG!CF$27:CF$1500,$C347,DAILYLOG!CG$27:CG$1500),0)</f>
        <v>0</v>
      </c>
      <c r="CK347" s="28"/>
      <c r="CL347" s="28"/>
      <c r="CM347" s="73">
        <f>IFERROR($E347*SUMIF(DAILYLOG!CI$27:CI$1500,$C347,DAILYLOG!CJ$27:CJ$1500),0)</f>
        <v>0</v>
      </c>
      <c r="CN347" s="28"/>
      <c r="CO347" s="28"/>
      <c r="CP347" s="73">
        <f>IFERROR($E347*SUMIF(DAILYLOG!CL$27:CL$1500,$C347,DAILYLOG!CM$27:CM$1500),0)</f>
        <v>0</v>
      </c>
      <c r="CQ347" s="44"/>
      <c r="CR347" s="44"/>
      <c r="CS347" s="73">
        <f>IFERROR($E347*SUMIF(DAILYLOG!CO$27:CO$1500,$C347,DAILYLOG!CP$27:CP$1500),0)</f>
        <v>0</v>
      </c>
      <c r="CT347" s="14"/>
    </row>
    <row r="348" spans="2:98" ht="13.5" hidden="1" customHeight="1" outlineLevel="2">
      <c r="B348" s="13"/>
      <c r="C348" s="27" t="s">
        <v>113</v>
      </c>
      <c r="D348" s="28" t="s">
        <v>85</v>
      </c>
      <c r="E348" s="65">
        <v>1</v>
      </c>
      <c r="F348" s="46">
        <f t="shared" si="35"/>
        <v>0</v>
      </c>
      <c r="G348" s="73">
        <f>IFERROR($E348*SUMIF(DAILYLOG!C$27:C$1500,$C348,DAILYLOG!D$27:D$1500),0)</f>
        <v>0</v>
      </c>
      <c r="H348" s="28"/>
      <c r="I348" s="28"/>
      <c r="J348" s="73">
        <f>IFERROR($E348*SUMIF(DAILYLOG!F$27:F$1500,$C348,DAILYLOG!G$27:G$1500),0)</f>
        <v>0</v>
      </c>
      <c r="K348" s="28"/>
      <c r="L348" s="28"/>
      <c r="M348" s="73">
        <f>IFERROR($E348*SUMIF(DAILYLOG!I$27:I$1500,$C348,DAILYLOG!J$27:J$1500),0)</f>
        <v>0</v>
      </c>
      <c r="N348" s="28"/>
      <c r="O348" s="28"/>
      <c r="P348" s="73">
        <f>IFERROR($E348*SUMIF(DAILYLOG!L$27:L$1500,$C348,DAILYLOG!M$27:M$1500),0)</f>
        <v>0</v>
      </c>
      <c r="Q348" s="28"/>
      <c r="R348" s="28"/>
      <c r="S348" s="73">
        <f>IFERROR($E348*SUMIF(DAILYLOG!O$27:O$1500,$C348,DAILYLOG!P$27:P$1500),0)</f>
        <v>0</v>
      </c>
      <c r="T348" s="28"/>
      <c r="U348" s="28"/>
      <c r="V348" s="73">
        <f>IFERROR($E348*SUMIF(DAILYLOG!R$27:R$1500,$C348,DAILYLOG!S$27:S$1500),0)</f>
        <v>0</v>
      </c>
      <c r="W348" s="28"/>
      <c r="X348" s="28"/>
      <c r="Y348" s="73">
        <f>IFERROR($E348*SUMIF(DAILYLOG!U$27:U$1500,$C348,DAILYLOG!V$27:V$1500),0)</f>
        <v>0</v>
      </c>
      <c r="Z348" s="28"/>
      <c r="AA348" s="28"/>
      <c r="AB348" s="73">
        <f>IFERROR($E348*SUMIF(DAILYLOG!X$27:X$1500,$C348,DAILYLOG!Y$27:Y$1500),0)</f>
        <v>0</v>
      </c>
      <c r="AC348" s="28"/>
      <c r="AD348" s="28"/>
      <c r="AE348" s="73">
        <f>IFERROR($E348*SUMIF(DAILYLOG!AA$27:AA$1500,$C348,DAILYLOG!AB$27:AB$1500),0)</f>
        <v>0</v>
      </c>
      <c r="AF348" s="28"/>
      <c r="AG348" s="28"/>
      <c r="AH348" s="73">
        <f>IFERROR($E348*SUMIF(DAILYLOG!AD$27:AD$1500,$C348,DAILYLOG!AE$27:AE$1500),0)</f>
        <v>0</v>
      </c>
      <c r="AI348" s="28"/>
      <c r="AJ348" s="28"/>
      <c r="AK348" s="73">
        <f>IFERROR($E348*SUMIF(DAILYLOG!AG$27:AG$1500,$C348,DAILYLOG!AH$27:AH$1500),0)</f>
        <v>0</v>
      </c>
      <c r="AL348" s="28"/>
      <c r="AM348" s="28"/>
      <c r="AN348" s="73">
        <f>IFERROR($E348*SUMIF(DAILYLOG!AJ$27:AJ$1500,$C348,DAILYLOG!AK$27:AK$1500),0)</f>
        <v>0</v>
      </c>
      <c r="AO348" s="28"/>
      <c r="AP348" s="28"/>
      <c r="AQ348" s="73">
        <f>IFERROR($E348*SUMIF(DAILYLOG!AM$27:AM$1500,$C348,DAILYLOG!AN$27:AN$1500),0)</f>
        <v>0</v>
      </c>
      <c r="AR348" s="28"/>
      <c r="AS348" s="28"/>
      <c r="AT348" s="73">
        <f>IFERROR($E348*SUMIF(DAILYLOG!AP$27:AP$1500,$C348,DAILYLOG!AQ$27:AQ$1500),0)</f>
        <v>0</v>
      </c>
      <c r="AU348" s="28"/>
      <c r="AV348" s="28"/>
      <c r="AW348" s="73">
        <f>IFERROR($E348*SUMIF(DAILYLOG!AS$27:AS$1500,$C348,DAILYLOG!AT$27:AT$1500),0)</f>
        <v>0</v>
      </c>
      <c r="AX348" s="28"/>
      <c r="AY348" s="28"/>
      <c r="AZ348" s="73">
        <f>IFERROR($E348*SUMIF(DAILYLOG!AV$27:AV$1500,$C348,DAILYLOG!AW$27:AW$1500),0)</f>
        <v>0</v>
      </c>
      <c r="BA348" s="28"/>
      <c r="BB348" s="28"/>
      <c r="BC348" s="73">
        <f>IFERROR($E348*SUMIF(DAILYLOG!AY$27:AY$1500,$C348,DAILYLOG!AZ$27:AZ$1500),0)</f>
        <v>0</v>
      </c>
      <c r="BD348" s="28"/>
      <c r="BE348" s="28"/>
      <c r="BF348" s="73">
        <f>IFERROR($E348*SUMIF(DAILYLOG!BB$27:BB$1500,$C348,DAILYLOG!BC$27:BC$1500),0)</f>
        <v>0</v>
      </c>
      <c r="BG348" s="28"/>
      <c r="BH348" s="28"/>
      <c r="BI348" s="73">
        <f>IFERROR($E348*SUMIF(DAILYLOG!BE$27:BE$1500,$C348,DAILYLOG!BF$27:BF$1500),0)</f>
        <v>0</v>
      </c>
      <c r="BJ348" s="28"/>
      <c r="BK348" s="28"/>
      <c r="BL348" s="73">
        <f>IFERROR($E348*SUMIF(DAILYLOG!BH$27:BH$1500,$C348,DAILYLOG!BI$27:BI$1500),0)</f>
        <v>0</v>
      </c>
      <c r="BM348" s="28"/>
      <c r="BN348" s="28"/>
      <c r="BO348" s="73">
        <f>IFERROR($E348*SUMIF(DAILYLOG!BK$27:BK$1500,$C348,DAILYLOG!BL$27:BL$1500),0)</f>
        <v>0</v>
      </c>
      <c r="BP348" s="28"/>
      <c r="BQ348" s="28"/>
      <c r="BR348" s="73">
        <f>IFERROR($E348*SUMIF(DAILYLOG!BN$27:BN$1500,$C348,DAILYLOG!BO$27:BO$1500),0)</f>
        <v>0</v>
      </c>
      <c r="BS348" s="28"/>
      <c r="BT348" s="28"/>
      <c r="BU348" s="73">
        <f>IFERROR($E348*SUMIF(DAILYLOG!BQ$27:BQ$1500,$C348,DAILYLOG!BR$27:BR$1500),0)</f>
        <v>0</v>
      </c>
      <c r="BV348" s="28"/>
      <c r="BW348" s="28"/>
      <c r="BX348" s="73">
        <f>IFERROR($E348*SUMIF(DAILYLOG!BT$27:BT$1500,$C348,DAILYLOG!BU$27:BU$1500),0)</f>
        <v>0</v>
      </c>
      <c r="BY348" s="28"/>
      <c r="BZ348" s="28"/>
      <c r="CA348" s="73">
        <f>IFERROR($E348*SUMIF(DAILYLOG!BW$27:BW$1500,$C348,DAILYLOG!BX$27:BX$1500),0)</f>
        <v>0</v>
      </c>
      <c r="CB348" s="28"/>
      <c r="CC348" s="28"/>
      <c r="CD348" s="73">
        <f>IFERROR($E348*SUMIF(DAILYLOG!BZ$27:BZ$1500,$C348,DAILYLOG!CA$27:CA$1500),0)</f>
        <v>0</v>
      </c>
      <c r="CE348" s="28"/>
      <c r="CF348" s="28"/>
      <c r="CG348" s="73">
        <f>IFERROR($E348*SUMIF(DAILYLOG!CC$27:CC$1500,$C348,DAILYLOG!CD$27:CD$1500),0)</f>
        <v>0</v>
      </c>
      <c r="CH348" s="28"/>
      <c r="CI348" s="28"/>
      <c r="CJ348" s="73">
        <f>IFERROR($E348*SUMIF(DAILYLOG!CF$27:CF$1500,$C348,DAILYLOG!CG$27:CG$1500),0)</f>
        <v>0</v>
      </c>
      <c r="CK348" s="28"/>
      <c r="CL348" s="28"/>
      <c r="CM348" s="73">
        <f>IFERROR($E348*SUMIF(DAILYLOG!CI$27:CI$1500,$C348,DAILYLOG!CJ$27:CJ$1500),0)</f>
        <v>0</v>
      </c>
      <c r="CN348" s="28"/>
      <c r="CO348" s="28"/>
      <c r="CP348" s="73">
        <f>IFERROR($E348*SUMIF(DAILYLOG!CL$27:CL$1500,$C348,DAILYLOG!CM$27:CM$1500),0)</f>
        <v>0</v>
      </c>
      <c r="CQ348" s="44"/>
      <c r="CR348" s="44"/>
      <c r="CS348" s="73">
        <f>IFERROR($E348*SUMIF(DAILYLOG!CO$27:CO$1500,$C348,DAILYLOG!CP$27:CP$1500),0)</f>
        <v>0</v>
      </c>
      <c r="CT348" s="14"/>
    </row>
    <row r="349" spans="2:98" ht="13.5" customHeight="1" outlineLevel="1" collapsed="1">
      <c r="B349" s="13"/>
      <c r="C349" s="47" t="s">
        <v>147</v>
      </c>
      <c r="D349" s="48" t="s">
        <v>85</v>
      </c>
      <c r="E349" s="64"/>
      <c r="F349" s="49">
        <f>IFERROR(SUM(G349:CS349),0)</f>
        <v>1</v>
      </c>
      <c r="G349" s="72">
        <f>IFERROR(SUBTOTAL(9,G350:G354),0)</f>
        <v>0</v>
      </c>
      <c r="H349" s="48"/>
      <c r="I349" s="48"/>
      <c r="J349" s="72">
        <f>IFERROR(SUBTOTAL(9,J350:J354),0)</f>
        <v>0</v>
      </c>
      <c r="K349" s="48"/>
      <c r="L349" s="48"/>
      <c r="M349" s="72">
        <f>IFERROR(SUBTOTAL(9,M350:M354),0)</f>
        <v>0</v>
      </c>
      <c r="N349" s="48"/>
      <c r="O349" s="48"/>
      <c r="P349" s="72">
        <f>IFERROR(SUBTOTAL(9,P350:P354),0)</f>
        <v>0</v>
      </c>
      <c r="Q349" s="48"/>
      <c r="R349" s="48"/>
      <c r="S349" s="72">
        <f>IFERROR(SUBTOTAL(9,S350:S354),0)</f>
        <v>0</v>
      </c>
      <c r="T349" s="48"/>
      <c r="U349" s="48"/>
      <c r="V349" s="72">
        <f>IFERROR(SUBTOTAL(9,V350:V354),0)</f>
        <v>0</v>
      </c>
      <c r="W349" s="48"/>
      <c r="X349" s="48"/>
      <c r="Y349" s="72">
        <f>IFERROR(SUBTOTAL(9,Y350:Y354),0)</f>
        <v>0</v>
      </c>
      <c r="Z349" s="48"/>
      <c r="AA349" s="48"/>
      <c r="AB349" s="72">
        <f>IFERROR(SUBTOTAL(9,AB350:AB354),0)</f>
        <v>1</v>
      </c>
      <c r="AC349" s="48"/>
      <c r="AD349" s="48"/>
      <c r="AE349" s="72">
        <f>IFERROR(SUBTOTAL(9,AE350:AE354),0)</f>
        <v>0</v>
      </c>
      <c r="AF349" s="48"/>
      <c r="AG349" s="48"/>
      <c r="AH349" s="72">
        <f>IFERROR(SUBTOTAL(9,AH350:AH354),0)</f>
        <v>0</v>
      </c>
      <c r="AI349" s="48"/>
      <c r="AJ349" s="48"/>
      <c r="AK349" s="72">
        <f>IFERROR(SUBTOTAL(9,AK350:AK354),0)</f>
        <v>0</v>
      </c>
      <c r="AL349" s="48"/>
      <c r="AM349" s="48"/>
      <c r="AN349" s="72">
        <f>IFERROR(SUBTOTAL(9,AN350:AN354),0)</f>
        <v>0</v>
      </c>
      <c r="AO349" s="48"/>
      <c r="AP349" s="48"/>
      <c r="AQ349" s="72">
        <f>IFERROR(SUBTOTAL(9,AQ350:AQ354),0)</f>
        <v>0</v>
      </c>
      <c r="AR349" s="48"/>
      <c r="AS349" s="48"/>
      <c r="AT349" s="72">
        <f>IFERROR(SUBTOTAL(9,AT350:AT354),0)</f>
        <v>0</v>
      </c>
      <c r="AU349" s="48"/>
      <c r="AV349" s="48"/>
      <c r="AW349" s="72">
        <f>IFERROR(SUBTOTAL(9,AW350:AW354),0)</f>
        <v>0</v>
      </c>
      <c r="AX349" s="48"/>
      <c r="AY349" s="48"/>
      <c r="AZ349" s="72">
        <f>IFERROR(SUBTOTAL(9,AZ350:AZ354),0)</f>
        <v>0</v>
      </c>
      <c r="BA349" s="48"/>
      <c r="BB349" s="48"/>
      <c r="BC349" s="72">
        <f>IFERROR(SUBTOTAL(9,BC350:BC354),0)</f>
        <v>0</v>
      </c>
      <c r="BD349" s="48"/>
      <c r="BE349" s="48"/>
      <c r="BF349" s="72">
        <f>IFERROR(SUBTOTAL(9,BF350:BF354),0)</f>
        <v>0</v>
      </c>
      <c r="BG349" s="48"/>
      <c r="BH349" s="48"/>
      <c r="BI349" s="72">
        <f>IFERROR(SUBTOTAL(9,BI350:BI354),0)</f>
        <v>0</v>
      </c>
      <c r="BJ349" s="48"/>
      <c r="BK349" s="48"/>
      <c r="BL349" s="72">
        <f>IFERROR(SUBTOTAL(9,BL350:BL354),0)</f>
        <v>0</v>
      </c>
      <c r="BM349" s="48"/>
      <c r="BN349" s="48"/>
      <c r="BO349" s="72">
        <f>IFERROR(SUBTOTAL(9,BO350:BO354),0)</f>
        <v>0</v>
      </c>
      <c r="BP349" s="48"/>
      <c r="BQ349" s="48"/>
      <c r="BR349" s="72">
        <f>IFERROR(SUBTOTAL(9,BR350:BR354),0)</f>
        <v>0</v>
      </c>
      <c r="BS349" s="48"/>
      <c r="BT349" s="48"/>
      <c r="BU349" s="72">
        <f>IFERROR(SUBTOTAL(9,BU350:BU354),0)</f>
        <v>0</v>
      </c>
      <c r="BV349" s="48"/>
      <c r="BW349" s="48"/>
      <c r="BX349" s="72">
        <f>IFERROR(SUBTOTAL(9,BX350:BX354),0)</f>
        <v>0</v>
      </c>
      <c r="BY349" s="48"/>
      <c r="BZ349" s="48"/>
      <c r="CA349" s="72">
        <f>IFERROR(SUBTOTAL(9,CA350:CA354),0)</f>
        <v>0</v>
      </c>
      <c r="CB349" s="48"/>
      <c r="CC349" s="48"/>
      <c r="CD349" s="72">
        <f>IFERROR(SUBTOTAL(9,CD350:CD354),0)</f>
        <v>0</v>
      </c>
      <c r="CE349" s="48"/>
      <c r="CF349" s="48"/>
      <c r="CG349" s="72">
        <f>IFERROR(SUBTOTAL(9,CG350:CG354),0)</f>
        <v>0</v>
      </c>
      <c r="CH349" s="48"/>
      <c r="CI349" s="48"/>
      <c r="CJ349" s="72">
        <f>IFERROR(SUBTOTAL(9,CJ350:CJ354),0)</f>
        <v>0</v>
      </c>
      <c r="CK349" s="48"/>
      <c r="CL349" s="48"/>
      <c r="CM349" s="72">
        <f>IFERROR(SUBTOTAL(9,CM350:CM354),0)</f>
        <v>0</v>
      </c>
      <c r="CN349" s="48"/>
      <c r="CO349" s="48"/>
      <c r="CP349" s="72">
        <f>IFERROR(SUBTOTAL(9,CP350:CP354),0)</f>
        <v>0</v>
      </c>
      <c r="CQ349" s="50"/>
      <c r="CR349" s="50"/>
      <c r="CS349" s="72">
        <f>IFERROR(SUBTOTAL(9,CS350:CS354),0)</f>
        <v>0</v>
      </c>
      <c r="CT349" s="14"/>
    </row>
    <row r="350" spans="2:98" ht="13.5" hidden="1" customHeight="1" outlineLevel="2">
      <c r="B350" s="13"/>
      <c r="C350" s="27" t="s">
        <v>122</v>
      </c>
      <c r="D350" s="28" t="s">
        <v>85</v>
      </c>
      <c r="E350" s="65">
        <v>1</v>
      </c>
      <c r="F350" s="46">
        <f t="shared" ref="F350:F354" si="36">IFERROR(SUM(G350:CS350),0)</f>
        <v>0</v>
      </c>
      <c r="G350" s="73">
        <f>IFERROR($E350*SUMIF(DAILYLOG!C$27:C$1500,$C350,DAILYLOG!D$27:D$1500),0)</f>
        <v>0</v>
      </c>
      <c r="H350" s="28"/>
      <c r="I350" s="28"/>
      <c r="J350" s="73">
        <f>IFERROR($E350*SUMIF(DAILYLOG!F$27:F$1500,$C350,DAILYLOG!G$27:G$1500),0)</f>
        <v>0</v>
      </c>
      <c r="K350" s="28"/>
      <c r="L350" s="28"/>
      <c r="M350" s="73">
        <f>IFERROR($E350*SUMIF(DAILYLOG!I$27:I$1500,$C350,DAILYLOG!J$27:J$1500),0)</f>
        <v>0</v>
      </c>
      <c r="N350" s="28"/>
      <c r="O350" s="28"/>
      <c r="P350" s="73">
        <f>IFERROR($E350*SUMIF(DAILYLOG!L$27:L$1500,$C350,DAILYLOG!M$27:M$1500),0)</f>
        <v>0</v>
      </c>
      <c r="Q350" s="28"/>
      <c r="R350" s="28"/>
      <c r="S350" s="73">
        <f>IFERROR($E350*SUMIF(DAILYLOG!O$27:O$1500,$C350,DAILYLOG!P$27:P$1500),0)</f>
        <v>0</v>
      </c>
      <c r="T350" s="28"/>
      <c r="U350" s="28"/>
      <c r="V350" s="73">
        <f>IFERROR($E350*SUMIF(DAILYLOG!R$27:R$1500,$C350,DAILYLOG!S$27:S$1500),0)</f>
        <v>0</v>
      </c>
      <c r="W350" s="28"/>
      <c r="X350" s="28"/>
      <c r="Y350" s="73">
        <f>IFERROR($E350*SUMIF(DAILYLOG!U$27:U$1500,$C350,DAILYLOG!V$27:V$1500),0)</f>
        <v>0</v>
      </c>
      <c r="Z350" s="28"/>
      <c r="AA350" s="28"/>
      <c r="AB350" s="73">
        <f>IFERROR($E350*SUMIF(DAILYLOG!X$27:X$1500,$C350,DAILYLOG!Y$27:Y$1500),0)</f>
        <v>0</v>
      </c>
      <c r="AC350" s="28"/>
      <c r="AD350" s="28"/>
      <c r="AE350" s="73">
        <f>IFERROR($E350*SUMIF(DAILYLOG!AA$27:AA$1500,$C350,DAILYLOG!AB$27:AB$1500),0)</f>
        <v>0</v>
      </c>
      <c r="AF350" s="28"/>
      <c r="AG350" s="28"/>
      <c r="AH350" s="73">
        <f>IFERROR($E350*SUMIF(DAILYLOG!AD$27:AD$1500,$C350,DAILYLOG!AE$27:AE$1500),0)</f>
        <v>0</v>
      </c>
      <c r="AI350" s="28"/>
      <c r="AJ350" s="28"/>
      <c r="AK350" s="73">
        <f>IFERROR($E350*SUMIF(DAILYLOG!AG$27:AG$1500,$C350,DAILYLOG!AH$27:AH$1500),0)</f>
        <v>0</v>
      </c>
      <c r="AL350" s="28"/>
      <c r="AM350" s="28"/>
      <c r="AN350" s="73">
        <f>IFERROR($E350*SUMIF(DAILYLOG!AJ$27:AJ$1500,$C350,DAILYLOG!AK$27:AK$1500),0)</f>
        <v>0</v>
      </c>
      <c r="AO350" s="28"/>
      <c r="AP350" s="28"/>
      <c r="AQ350" s="73">
        <f>IFERROR($E350*SUMIF(DAILYLOG!AM$27:AM$1500,$C350,DAILYLOG!AN$27:AN$1500),0)</f>
        <v>0</v>
      </c>
      <c r="AR350" s="28"/>
      <c r="AS350" s="28"/>
      <c r="AT350" s="73">
        <f>IFERROR($E350*SUMIF(DAILYLOG!AP$27:AP$1500,$C350,DAILYLOG!AQ$27:AQ$1500),0)</f>
        <v>0</v>
      </c>
      <c r="AU350" s="28"/>
      <c r="AV350" s="28"/>
      <c r="AW350" s="73">
        <f>IFERROR($E350*SUMIF(DAILYLOG!AS$27:AS$1500,$C350,DAILYLOG!AT$27:AT$1500),0)</f>
        <v>0</v>
      </c>
      <c r="AX350" s="28"/>
      <c r="AY350" s="28"/>
      <c r="AZ350" s="73">
        <f>IFERROR($E350*SUMIF(DAILYLOG!AV$27:AV$1500,$C350,DAILYLOG!AW$27:AW$1500),0)</f>
        <v>0</v>
      </c>
      <c r="BA350" s="28"/>
      <c r="BB350" s="28"/>
      <c r="BC350" s="73">
        <f>IFERROR($E350*SUMIF(DAILYLOG!AY$27:AY$1500,$C350,DAILYLOG!AZ$27:AZ$1500),0)</f>
        <v>0</v>
      </c>
      <c r="BD350" s="28"/>
      <c r="BE350" s="28"/>
      <c r="BF350" s="73">
        <f>IFERROR($E350*SUMIF(DAILYLOG!BB$27:BB$1500,$C350,DAILYLOG!BC$27:BC$1500),0)</f>
        <v>0</v>
      </c>
      <c r="BG350" s="28"/>
      <c r="BH350" s="28"/>
      <c r="BI350" s="73">
        <f>IFERROR($E350*SUMIF(DAILYLOG!BE$27:BE$1500,$C350,DAILYLOG!BF$27:BF$1500),0)</f>
        <v>0</v>
      </c>
      <c r="BJ350" s="28"/>
      <c r="BK350" s="28"/>
      <c r="BL350" s="73">
        <f>IFERROR($E350*SUMIF(DAILYLOG!BH$27:BH$1500,$C350,DAILYLOG!BI$27:BI$1500),0)</f>
        <v>0</v>
      </c>
      <c r="BM350" s="28"/>
      <c r="BN350" s="28"/>
      <c r="BO350" s="73">
        <f>IFERROR($E350*SUMIF(DAILYLOG!BK$27:BK$1500,$C350,DAILYLOG!BL$27:BL$1500),0)</f>
        <v>0</v>
      </c>
      <c r="BP350" s="28"/>
      <c r="BQ350" s="28"/>
      <c r="BR350" s="73">
        <f>IFERROR($E350*SUMIF(DAILYLOG!BN$27:BN$1500,$C350,DAILYLOG!BO$27:BO$1500),0)</f>
        <v>0</v>
      </c>
      <c r="BS350" s="28"/>
      <c r="BT350" s="28"/>
      <c r="BU350" s="73">
        <f>IFERROR($E350*SUMIF(DAILYLOG!BQ$27:BQ$1500,$C350,DAILYLOG!BR$27:BR$1500),0)</f>
        <v>0</v>
      </c>
      <c r="BV350" s="28"/>
      <c r="BW350" s="28"/>
      <c r="BX350" s="73">
        <f>IFERROR($E350*SUMIF(DAILYLOG!BT$27:BT$1500,$C350,DAILYLOG!BU$27:BU$1500),0)</f>
        <v>0</v>
      </c>
      <c r="BY350" s="28"/>
      <c r="BZ350" s="28"/>
      <c r="CA350" s="73">
        <f>IFERROR($E350*SUMIF(DAILYLOG!BW$27:BW$1500,$C350,DAILYLOG!BX$27:BX$1500),0)</f>
        <v>0</v>
      </c>
      <c r="CB350" s="28"/>
      <c r="CC350" s="28"/>
      <c r="CD350" s="73">
        <f>IFERROR($E350*SUMIF(DAILYLOG!BZ$27:BZ$1500,$C350,DAILYLOG!CA$27:CA$1500),0)</f>
        <v>0</v>
      </c>
      <c r="CE350" s="28"/>
      <c r="CF350" s="28"/>
      <c r="CG350" s="73">
        <f>IFERROR($E350*SUMIF(DAILYLOG!CC$27:CC$1500,$C350,DAILYLOG!CD$27:CD$1500),0)</f>
        <v>0</v>
      </c>
      <c r="CH350" s="28"/>
      <c r="CI350" s="28"/>
      <c r="CJ350" s="73">
        <f>IFERROR($E350*SUMIF(DAILYLOG!CF$27:CF$1500,$C350,DAILYLOG!CG$27:CG$1500),0)</f>
        <v>0</v>
      </c>
      <c r="CK350" s="28"/>
      <c r="CL350" s="28"/>
      <c r="CM350" s="73">
        <f>IFERROR($E350*SUMIF(DAILYLOG!CI$27:CI$1500,$C350,DAILYLOG!CJ$27:CJ$1500),0)</f>
        <v>0</v>
      </c>
      <c r="CN350" s="28"/>
      <c r="CO350" s="28"/>
      <c r="CP350" s="73">
        <f>IFERROR($E350*SUMIF(DAILYLOG!CL$27:CL$1500,$C350,DAILYLOG!CM$27:CM$1500),0)</f>
        <v>0</v>
      </c>
      <c r="CQ350" s="44"/>
      <c r="CR350" s="44"/>
      <c r="CS350" s="73">
        <f>IFERROR($E350*SUMIF(DAILYLOG!CO$27:CO$1500,$C350,DAILYLOG!CP$27:CP$1500),0)</f>
        <v>0</v>
      </c>
      <c r="CT350" s="14"/>
    </row>
    <row r="351" spans="2:98" ht="13.5" hidden="1" customHeight="1" outlineLevel="2">
      <c r="B351" s="13"/>
      <c r="C351" s="27" t="s">
        <v>123</v>
      </c>
      <c r="D351" s="28" t="s">
        <v>85</v>
      </c>
      <c r="E351" s="65">
        <v>1</v>
      </c>
      <c r="F351" s="46">
        <f t="shared" si="36"/>
        <v>0</v>
      </c>
      <c r="G351" s="73">
        <f>IFERROR($E351*SUMIF(DAILYLOG!C$27:C$1500,$C351,DAILYLOG!D$27:D$1500),0)</f>
        <v>0</v>
      </c>
      <c r="H351" s="28"/>
      <c r="I351" s="28"/>
      <c r="J351" s="73">
        <f>IFERROR($E351*SUMIF(DAILYLOG!F$27:F$1500,$C351,DAILYLOG!G$27:G$1500),0)</f>
        <v>0</v>
      </c>
      <c r="K351" s="28"/>
      <c r="L351" s="28"/>
      <c r="M351" s="73">
        <f>IFERROR($E351*SUMIF(DAILYLOG!I$27:I$1500,$C351,DAILYLOG!J$27:J$1500),0)</f>
        <v>0</v>
      </c>
      <c r="N351" s="28"/>
      <c r="O351" s="28"/>
      <c r="P351" s="73">
        <f>IFERROR($E351*SUMIF(DAILYLOG!L$27:L$1500,$C351,DAILYLOG!M$27:M$1500),0)</f>
        <v>0</v>
      </c>
      <c r="Q351" s="28"/>
      <c r="R351" s="28"/>
      <c r="S351" s="73">
        <f>IFERROR($E351*SUMIF(DAILYLOG!O$27:O$1500,$C351,DAILYLOG!P$27:P$1500),0)</f>
        <v>0</v>
      </c>
      <c r="T351" s="28"/>
      <c r="U351" s="28"/>
      <c r="V351" s="73">
        <f>IFERROR($E351*SUMIF(DAILYLOG!R$27:R$1500,$C351,DAILYLOG!S$27:S$1500),0)</f>
        <v>0</v>
      </c>
      <c r="W351" s="28"/>
      <c r="X351" s="28"/>
      <c r="Y351" s="73">
        <f>IFERROR($E351*SUMIF(DAILYLOG!U$27:U$1500,$C351,DAILYLOG!V$27:V$1500),0)</f>
        <v>0</v>
      </c>
      <c r="Z351" s="28"/>
      <c r="AA351" s="28"/>
      <c r="AB351" s="73">
        <f>IFERROR($E351*SUMIF(DAILYLOG!X$27:X$1500,$C351,DAILYLOG!Y$27:Y$1500),0)</f>
        <v>0</v>
      </c>
      <c r="AC351" s="28"/>
      <c r="AD351" s="28"/>
      <c r="AE351" s="73">
        <f>IFERROR($E351*SUMIF(DAILYLOG!AA$27:AA$1500,$C351,DAILYLOG!AB$27:AB$1500),0)</f>
        <v>0</v>
      </c>
      <c r="AF351" s="28"/>
      <c r="AG351" s="28"/>
      <c r="AH351" s="73">
        <f>IFERROR($E351*SUMIF(DAILYLOG!AD$27:AD$1500,$C351,DAILYLOG!AE$27:AE$1500),0)</f>
        <v>0</v>
      </c>
      <c r="AI351" s="28"/>
      <c r="AJ351" s="28"/>
      <c r="AK351" s="73">
        <f>IFERROR($E351*SUMIF(DAILYLOG!AG$27:AG$1500,$C351,DAILYLOG!AH$27:AH$1500),0)</f>
        <v>0</v>
      </c>
      <c r="AL351" s="28"/>
      <c r="AM351" s="28"/>
      <c r="AN351" s="73">
        <f>IFERROR($E351*SUMIF(DAILYLOG!AJ$27:AJ$1500,$C351,DAILYLOG!AK$27:AK$1500),0)</f>
        <v>0</v>
      </c>
      <c r="AO351" s="28"/>
      <c r="AP351" s="28"/>
      <c r="AQ351" s="73">
        <f>IFERROR($E351*SUMIF(DAILYLOG!AM$27:AM$1500,$C351,DAILYLOG!AN$27:AN$1500),0)</f>
        <v>0</v>
      </c>
      <c r="AR351" s="28"/>
      <c r="AS351" s="28"/>
      <c r="AT351" s="73">
        <f>IFERROR($E351*SUMIF(DAILYLOG!AP$27:AP$1500,$C351,DAILYLOG!AQ$27:AQ$1500),0)</f>
        <v>0</v>
      </c>
      <c r="AU351" s="28"/>
      <c r="AV351" s="28"/>
      <c r="AW351" s="73">
        <f>IFERROR($E351*SUMIF(DAILYLOG!AS$27:AS$1500,$C351,DAILYLOG!AT$27:AT$1500),0)</f>
        <v>0</v>
      </c>
      <c r="AX351" s="28"/>
      <c r="AY351" s="28"/>
      <c r="AZ351" s="73">
        <f>IFERROR($E351*SUMIF(DAILYLOG!AV$27:AV$1500,$C351,DAILYLOG!AW$27:AW$1500),0)</f>
        <v>0</v>
      </c>
      <c r="BA351" s="28"/>
      <c r="BB351" s="28"/>
      <c r="BC351" s="73">
        <f>IFERROR($E351*SUMIF(DAILYLOG!AY$27:AY$1500,$C351,DAILYLOG!AZ$27:AZ$1500),0)</f>
        <v>0</v>
      </c>
      <c r="BD351" s="28"/>
      <c r="BE351" s="28"/>
      <c r="BF351" s="73">
        <f>IFERROR($E351*SUMIF(DAILYLOG!BB$27:BB$1500,$C351,DAILYLOG!BC$27:BC$1500),0)</f>
        <v>0</v>
      </c>
      <c r="BG351" s="28"/>
      <c r="BH351" s="28"/>
      <c r="BI351" s="73">
        <f>IFERROR($E351*SUMIF(DAILYLOG!BE$27:BE$1500,$C351,DAILYLOG!BF$27:BF$1500),0)</f>
        <v>0</v>
      </c>
      <c r="BJ351" s="28"/>
      <c r="BK351" s="28"/>
      <c r="BL351" s="73">
        <f>IFERROR($E351*SUMIF(DAILYLOG!BH$27:BH$1500,$C351,DAILYLOG!BI$27:BI$1500),0)</f>
        <v>0</v>
      </c>
      <c r="BM351" s="28"/>
      <c r="BN351" s="28"/>
      <c r="BO351" s="73">
        <f>IFERROR($E351*SUMIF(DAILYLOG!BK$27:BK$1500,$C351,DAILYLOG!BL$27:BL$1500),0)</f>
        <v>0</v>
      </c>
      <c r="BP351" s="28"/>
      <c r="BQ351" s="28"/>
      <c r="BR351" s="73">
        <f>IFERROR($E351*SUMIF(DAILYLOG!BN$27:BN$1500,$C351,DAILYLOG!BO$27:BO$1500),0)</f>
        <v>0</v>
      </c>
      <c r="BS351" s="28"/>
      <c r="BT351" s="28"/>
      <c r="BU351" s="73">
        <f>IFERROR($E351*SUMIF(DAILYLOG!BQ$27:BQ$1500,$C351,DAILYLOG!BR$27:BR$1500),0)</f>
        <v>0</v>
      </c>
      <c r="BV351" s="28"/>
      <c r="BW351" s="28"/>
      <c r="BX351" s="73">
        <f>IFERROR($E351*SUMIF(DAILYLOG!BT$27:BT$1500,$C351,DAILYLOG!BU$27:BU$1500),0)</f>
        <v>0</v>
      </c>
      <c r="BY351" s="28"/>
      <c r="BZ351" s="28"/>
      <c r="CA351" s="73">
        <f>IFERROR($E351*SUMIF(DAILYLOG!BW$27:BW$1500,$C351,DAILYLOG!BX$27:BX$1500),0)</f>
        <v>0</v>
      </c>
      <c r="CB351" s="28"/>
      <c r="CC351" s="28"/>
      <c r="CD351" s="73">
        <f>IFERROR($E351*SUMIF(DAILYLOG!BZ$27:BZ$1500,$C351,DAILYLOG!CA$27:CA$1500),0)</f>
        <v>0</v>
      </c>
      <c r="CE351" s="28"/>
      <c r="CF351" s="28"/>
      <c r="CG351" s="73">
        <f>IFERROR($E351*SUMIF(DAILYLOG!CC$27:CC$1500,$C351,DAILYLOG!CD$27:CD$1500),0)</f>
        <v>0</v>
      </c>
      <c r="CH351" s="28"/>
      <c r="CI351" s="28"/>
      <c r="CJ351" s="73">
        <f>IFERROR($E351*SUMIF(DAILYLOG!CF$27:CF$1500,$C351,DAILYLOG!CG$27:CG$1500),0)</f>
        <v>0</v>
      </c>
      <c r="CK351" s="28"/>
      <c r="CL351" s="28"/>
      <c r="CM351" s="73">
        <f>IFERROR($E351*SUMIF(DAILYLOG!CI$27:CI$1500,$C351,DAILYLOG!CJ$27:CJ$1500),0)</f>
        <v>0</v>
      </c>
      <c r="CN351" s="28"/>
      <c r="CO351" s="28"/>
      <c r="CP351" s="73">
        <f>IFERROR($E351*SUMIF(DAILYLOG!CL$27:CL$1500,$C351,DAILYLOG!CM$27:CM$1500),0)</f>
        <v>0</v>
      </c>
      <c r="CQ351" s="44"/>
      <c r="CR351" s="44"/>
      <c r="CS351" s="73">
        <f>IFERROR($E351*SUMIF(DAILYLOG!CO$27:CO$1500,$C351,DAILYLOG!CP$27:CP$1500),0)</f>
        <v>0</v>
      </c>
      <c r="CT351" s="14"/>
    </row>
    <row r="352" spans="2:98" ht="13.5" hidden="1" customHeight="1" outlineLevel="2">
      <c r="B352" s="13"/>
      <c r="C352" s="27" t="s">
        <v>124</v>
      </c>
      <c r="D352" s="28" t="s">
        <v>85</v>
      </c>
      <c r="E352" s="65">
        <v>1</v>
      </c>
      <c r="F352" s="46">
        <f t="shared" si="36"/>
        <v>1</v>
      </c>
      <c r="G352" s="73">
        <f>IFERROR($E352*SUMIF(DAILYLOG!C$27:C$1500,$C352,DAILYLOG!D$27:D$1500),0)</f>
        <v>0</v>
      </c>
      <c r="H352" s="28"/>
      <c r="I352" s="28"/>
      <c r="J352" s="73">
        <f>IFERROR($E352*SUMIF(DAILYLOG!F$27:F$1500,$C352,DAILYLOG!G$27:G$1500),0)</f>
        <v>0</v>
      </c>
      <c r="K352" s="28"/>
      <c r="L352" s="28"/>
      <c r="M352" s="73">
        <f>IFERROR($E352*SUMIF(DAILYLOG!I$27:I$1500,$C352,DAILYLOG!J$27:J$1500),0)</f>
        <v>0</v>
      </c>
      <c r="N352" s="28"/>
      <c r="O352" s="28"/>
      <c r="P352" s="73">
        <f>IFERROR($E352*SUMIF(DAILYLOG!L$27:L$1500,$C352,DAILYLOG!M$27:M$1500),0)</f>
        <v>0</v>
      </c>
      <c r="Q352" s="28"/>
      <c r="R352" s="28"/>
      <c r="S352" s="73">
        <f>IFERROR($E352*SUMIF(DAILYLOG!O$27:O$1500,$C352,DAILYLOG!P$27:P$1500),0)</f>
        <v>0</v>
      </c>
      <c r="T352" s="28"/>
      <c r="U352" s="28"/>
      <c r="V352" s="73">
        <f>IFERROR($E352*SUMIF(DAILYLOG!R$27:R$1500,$C352,DAILYLOG!S$27:S$1500),0)</f>
        <v>0</v>
      </c>
      <c r="W352" s="28"/>
      <c r="X352" s="28"/>
      <c r="Y352" s="73">
        <f>IFERROR($E352*SUMIF(DAILYLOG!U$27:U$1500,$C352,DAILYLOG!V$27:V$1500),0)</f>
        <v>0</v>
      </c>
      <c r="Z352" s="28"/>
      <c r="AA352" s="28"/>
      <c r="AB352" s="73">
        <f>IFERROR($E352*SUMIF(DAILYLOG!X$27:X$1500,$C352,DAILYLOG!Y$27:Y$1500),0)</f>
        <v>1</v>
      </c>
      <c r="AC352" s="28"/>
      <c r="AD352" s="28"/>
      <c r="AE352" s="73">
        <f>IFERROR($E352*SUMIF(DAILYLOG!AA$27:AA$1500,$C352,DAILYLOG!AB$27:AB$1500),0)</f>
        <v>0</v>
      </c>
      <c r="AF352" s="28"/>
      <c r="AG352" s="28"/>
      <c r="AH352" s="73">
        <f>IFERROR($E352*SUMIF(DAILYLOG!AD$27:AD$1500,$C352,DAILYLOG!AE$27:AE$1500),0)</f>
        <v>0</v>
      </c>
      <c r="AI352" s="28"/>
      <c r="AJ352" s="28"/>
      <c r="AK352" s="73">
        <f>IFERROR($E352*SUMIF(DAILYLOG!AG$27:AG$1500,$C352,DAILYLOG!AH$27:AH$1500),0)</f>
        <v>0</v>
      </c>
      <c r="AL352" s="28"/>
      <c r="AM352" s="28"/>
      <c r="AN352" s="73">
        <f>IFERROR($E352*SUMIF(DAILYLOG!AJ$27:AJ$1500,$C352,DAILYLOG!AK$27:AK$1500),0)</f>
        <v>0</v>
      </c>
      <c r="AO352" s="28"/>
      <c r="AP352" s="28"/>
      <c r="AQ352" s="73">
        <f>IFERROR($E352*SUMIF(DAILYLOG!AM$27:AM$1500,$C352,DAILYLOG!AN$27:AN$1500),0)</f>
        <v>0</v>
      </c>
      <c r="AR352" s="28"/>
      <c r="AS352" s="28"/>
      <c r="AT352" s="73">
        <f>IFERROR($E352*SUMIF(DAILYLOG!AP$27:AP$1500,$C352,DAILYLOG!AQ$27:AQ$1500),0)</f>
        <v>0</v>
      </c>
      <c r="AU352" s="28"/>
      <c r="AV352" s="28"/>
      <c r="AW352" s="73">
        <f>IFERROR($E352*SUMIF(DAILYLOG!AS$27:AS$1500,$C352,DAILYLOG!AT$27:AT$1500),0)</f>
        <v>0</v>
      </c>
      <c r="AX352" s="28"/>
      <c r="AY352" s="28"/>
      <c r="AZ352" s="73">
        <f>IFERROR($E352*SUMIF(DAILYLOG!AV$27:AV$1500,$C352,DAILYLOG!AW$27:AW$1500),0)</f>
        <v>0</v>
      </c>
      <c r="BA352" s="28"/>
      <c r="BB352" s="28"/>
      <c r="BC352" s="73">
        <f>IFERROR($E352*SUMIF(DAILYLOG!AY$27:AY$1500,$C352,DAILYLOG!AZ$27:AZ$1500),0)</f>
        <v>0</v>
      </c>
      <c r="BD352" s="28"/>
      <c r="BE352" s="28"/>
      <c r="BF352" s="73">
        <f>IFERROR($E352*SUMIF(DAILYLOG!BB$27:BB$1500,$C352,DAILYLOG!BC$27:BC$1500),0)</f>
        <v>0</v>
      </c>
      <c r="BG352" s="28"/>
      <c r="BH352" s="28"/>
      <c r="BI352" s="73">
        <f>IFERROR($E352*SUMIF(DAILYLOG!BE$27:BE$1500,$C352,DAILYLOG!BF$27:BF$1500),0)</f>
        <v>0</v>
      </c>
      <c r="BJ352" s="28"/>
      <c r="BK352" s="28"/>
      <c r="BL352" s="73">
        <f>IFERROR($E352*SUMIF(DAILYLOG!BH$27:BH$1500,$C352,DAILYLOG!BI$27:BI$1500),0)</f>
        <v>0</v>
      </c>
      <c r="BM352" s="28"/>
      <c r="BN352" s="28"/>
      <c r="BO352" s="73">
        <f>IFERROR($E352*SUMIF(DAILYLOG!BK$27:BK$1500,$C352,DAILYLOG!BL$27:BL$1500),0)</f>
        <v>0</v>
      </c>
      <c r="BP352" s="28"/>
      <c r="BQ352" s="28"/>
      <c r="BR352" s="73">
        <f>IFERROR($E352*SUMIF(DAILYLOG!BN$27:BN$1500,$C352,DAILYLOG!BO$27:BO$1500),0)</f>
        <v>0</v>
      </c>
      <c r="BS352" s="28"/>
      <c r="BT352" s="28"/>
      <c r="BU352" s="73">
        <f>IFERROR($E352*SUMIF(DAILYLOG!BQ$27:BQ$1500,$C352,DAILYLOG!BR$27:BR$1500),0)</f>
        <v>0</v>
      </c>
      <c r="BV352" s="28"/>
      <c r="BW352" s="28"/>
      <c r="BX352" s="73">
        <f>IFERROR($E352*SUMIF(DAILYLOG!BT$27:BT$1500,$C352,DAILYLOG!BU$27:BU$1500),0)</f>
        <v>0</v>
      </c>
      <c r="BY352" s="28"/>
      <c r="BZ352" s="28"/>
      <c r="CA352" s="73">
        <f>IFERROR($E352*SUMIF(DAILYLOG!BW$27:BW$1500,$C352,DAILYLOG!BX$27:BX$1500),0)</f>
        <v>0</v>
      </c>
      <c r="CB352" s="28"/>
      <c r="CC352" s="28"/>
      <c r="CD352" s="73">
        <f>IFERROR($E352*SUMIF(DAILYLOG!BZ$27:BZ$1500,$C352,DAILYLOG!CA$27:CA$1500),0)</f>
        <v>0</v>
      </c>
      <c r="CE352" s="28"/>
      <c r="CF352" s="28"/>
      <c r="CG352" s="73">
        <f>IFERROR($E352*SUMIF(DAILYLOG!CC$27:CC$1500,$C352,DAILYLOG!CD$27:CD$1500),0)</f>
        <v>0</v>
      </c>
      <c r="CH352" s="28"/>
      <c r="CI352" s="28"/>
      <c r="CJ352" s="73">
        <f>IFERROR($E352*SUMIF(DAILYLOG!CF$27:CF$1500,$C352,DAILYLOG!CG$27:CG$1500),0)</f>
        <v>0</v>
      </c>
      <c r="CK352" s="28"/>
      <c r="CL352" s="28"/>
      <c r="CM352" s="73">
        <f>IFERROR($E352*SUMIF(DAILYLOG!CI$27:CI$1500,$C352,DAILYLOG!CJ$27:CJ$1500),0)</f>
        <v>0</v>
      </c>
      <c r="CN352" s="28"/>
      <c r="CO352" s="28"/>
      <c r="CP352" s="73">
        <f>IFERROR($E352*SUMIF(DAILYLOG!CL$27:CL$1500,$C352,DAILYLOG!CM$27:CM$1500),0)</f>
        <v>0</v>
      </c>
      <c r="CQ352" s="44"/>
      <c r="CR352" s="44"/>
      <c r="CS352" s="73">
        <f>IFERROR($E352*SUMIF(DAILYLOG!CO$27:CO$1500,$C352,DAILYLOG!CP$27:CP$1500),0)</f>
        <v>0</v>
      </c>
      <c r="CT352" s="14"/>
    </row>
    <row r="353" spans="2:98" ht="13.5" hidden="1" customHeight="1" outlineLevel="2">
      <c r="B353" s="13"/>
      <c r="C353" s="27" t="s">
        <v>125</v>
      </c>
      <c r="D353" s="28" t="s">
        <v>85</v>
      </c>
      <c r="E353" s="65">
        <v>1</v>
      </c>
      <c r="F353" s="46">
        <f t="shared" si="36"/>
        <v>0</v>
      </c>
      <c r="G353" s="73">
        <f>IFERROR($E353*SUMIF(DAILYLOG!C$27:C$1500,$C353,DAILYLOG!D$27:D$1500),0)</f>
        <v>0</v>
      </c>
      <c r="H353" s="28"/>
      <c r="I353" s="28"/>
      <c r="J353" s="73">
        <f>IFERROR($E353*SUMIF(DAILYLOG!F$27:F$1500,$C353,DAILYLOG!G$27:G$1500),0)</f>
        <v>0</v>
      </c>
      <c r="K353" s="28"/>
      <c r="L353" s="28"/>
      <c r="M353" s="73">
        <f>IFERROR($E353*SUMIF(DAILYLOG!I$27:I$1500,$C353,DAILYLOG!J$27:J$1500),0)</f>
        <v>0</v>
      </c>
      <c r="N353" s="28"/>
      <c r="O353" s="28"/>
      <c r="P353" s="73">
        <f>IFERROR($E353*SUMIF(DAILYLOG!L$27:L$1500,$C353,DAILYLOG!M$27:M$1500),0)</f>
        <v>0</v>
      </c>
      <c r="Q353" s="28"/>
      <c r="R353" s="28"/>
      <c r="S353" s="73">
        <f>IFERROR($E353*SUMIF(DAILYLOG!O$27:O$1500,$C353,DAILYLOG!P$27:P$1500),0)</f>
        <v>0</v>
      </c>
      <c r="T353" s="28"/>
      <c r="U353" s="28"/>
      <c r="V353" s="73">
        <f>IFERROR($E353*SUMIF(DAILYLOG!R$27:R$1500,$C353,DAILYLOG!S$27:S$1500),0)</f>
        <v>0</v>
      </c>
      <c r="W353" s="28"/>
      <c r="X353" s="28"/>
      <c r="Y353" s="73">
        <f>IFERROR($E353*SUMIF(DAILYLOG!U$27:U$1500,$C353,DAILYLOG!V$27:V$1500),0)</f>
        <v>0</v>
      </c>
      <c r="Z353" s="28"/>
      <c r="AA353" s="28"/>
      <c r="AB353" s="73">
        <f>IFERROR($E353*SUMIF(DAILYLOG!X$27:X$1500,$C353,DAILYLOG!Y$27:Y$1500),0)</f>
        <v>0</v>
      </c>
      <c r="AC353" s="28"/>
      <c r="AD353" s="28"/>
      <c r="AE353" s="73">
        <f>IFERROR($E353*SUMIF(DAILYLOG!AA$27:AA$1500,$C353,DAILYLOG!AB$27:AB$1500),0)</f>
        <v>0</v>
      </c>
      <c r="AF353" s="28"/>
      <c r="AG353" s="28"/>
      <c r="AH353" s="73">
        <f>IFERROR($E353*SUMIF(DAILYLOG!AD$27:AD$1500,$C353,DAILYLOG!AE$27:AE$1500),0)</f>
        <v>0</v>
      </c>
      <c r="AI353" s="28"/>
      <c r="AJ353" s="28"/>
      <c r="AK353" s="73">
        <f>IFERROR($E353*SUMIF(DAILYLOG!AG$27:AG$1500,$C353,DAILYLOG!AH$27:AH$1500),0)</f>
        <v>0</v>
      </c>
      <c r="AL353" s="28"/>
      <c r="AM353" s="28"/>
      <c r="AN353" s="73">
        <f>IFERROR($E353*SUMIF(DAILYLOG!AJ$27:AJ$1500,$C353,DAILYLOG!AK$27:AK$1500),0)</f>
        <v>0</v>
      </c>
      <c r="AO353" s="28"/>
      <c r="AP353" s="28"/>
      <c r="AQ353" s="73">
        <f>IFERROR($E353*SUMIF(DAILYLOG!AM$27:AM$1500,$C353,DAILYLOG!AN$27:AN$1500),0)</f>
        <v>0</v>
      </c>
      <c r="AR353" s="28"/>
      <c r="AS353" s="28"/>
      <c r="AT353" s="73">
        <f>IFERROR($E353*SUMIF(DAILYLOG!AP$27:AP$1500,$C353,DAILYLOG!AQ$27:AQ$1500),0)</f>
        <v>0</v>
      </c>
      <c r="AU353" s="28"/>
      <c r="AV353" s="28"/>
      <c r="AW353" s="73">
        <f>IFERROR($E353*SUMIF(DAILYLOG!AS$27:AS$1500,$C353,DAILYLOG!AT$27:AT$1500),0)</f>
        <v>0</v>
      </c>
      <c r="AX353" s="28"/>
      <c r="AY353" s="28"/>
      <c r="AZ353" s="73">
        <f>IFERROR($E353*SUMIF(DAILYLOG!AV$27:AV$1500,$C353,DAILYLOG!AW$27:AW$1500),0)</f>
        <v>0</v>
      </c>
      <c r="BA353" s="28"/>
      <c r="BB353" s="28"/>
      <c r="BC353" s="73">
        <f>IFERROR($E353*SUMIF(DAILYLOG!AY$27:AY$1500,$C353,DAILYLOG!AZ$27:AZ$1500),0)</f>
        <v>0</v>
      </c>
      <c r="BD353" s="28"/>
      <c r="BE353" s="28"/>
      <c r="BF353" s="73">
        <f>IFERROR($E353*SUMIF(DAILYLOG!BB$27:BB$1500,$C353,DAILYLOG!BC$27:BC$1500),0)</f>
        <v>0</v>
      </c>
      <c r="BG353" s="28"/>
      <c r="BH353" s="28"/>
      <c r="BI353" s="73">
        <f>IFERROR($E353*SUMIF(DAILYLOG!BE$27:BE$1500,$C353,DAILYLOG!BF$27:BF$1500),0)</f>
        <v>0</v>
      </c>
      <c r="BJ353" s="28"/>
      <c r="BK353" s="28"/>
      <c r="BL353" s="73">
        <f>IFERROR($E353*SUMIF(DAILYLOG!BH$27:BH$1500,$C353,DAILYLOG!BI$27:BI$1500),0)</f>
        <v>0</v>
      </c>
      <c r="BM353" s="28"/>
      <c r="BN353" s="28"/>
      <c r="BO353" s="73">
        <f>IFERROR($E353*SUMIF(DAILYLOG!BK$27:BK$1500,$C353,DAILYLOG!BL$27:BL$1500),0)</f>
        <v>0</v>
      </c>
      <c r="BP353" s="28"/>
      <c r="BQ353" s="28"/>
      <c r="BR353" s="73">
        <f>IFERROR($E353*SUMIF(DAILYLOG!BN$27:BN$1500,$C353,DAILYLOG!BO$27:BO$1500),0)</f>
        <v>0</v>
      </c>
      <c r="BS353" s="28"/>
      <c r="BT353" s="28"/>
      <c r="BU353" s="73">
        <f>IFERROR($E353*SUMIF(DAILYLOG!BQ$27:BQ$1500,$C353,DAILYLOG!BR$27:BR$1500),0)</f>
        <v>0</v>
      </c>
      <c r="BV353" s="28"/>
      <c r="BW353" s="28"/>
      <c r="BX353" s="73">
        <f>IFERROR($E353*SUMIF(DAILYLOG!BT$27:BT$1500,$C353,DAILYLOG!BU$27:BU$1500),0)</f>
        <v>0</v>
      </c>
      <c r="BY353" s="28"/>
      <c r="BZ353" s="28"/>
      <c r="CA353" s="73">
        <f>IFERROR($E353*SUMIF(DAILYLOG!BW$27:BW$1500,$C353,DAILYLOG!BX$27:BX$1500),0)</f>
        <v>0</v>
      </c>
      <c r="CB353" s="28"/>
      <c r="CC353" s="28"/>
      <c r="CD353" s="73">
        <f>IFERROR($E353*SUMIF(DAILYLOG!BZ$27:BZ$1500,$C353,DAILYLOG!CA$27:CA$1500),0)</f>
        <v>0</v>
      </c>
      <c r="CE353" s="28"/>
      <c r="CF353" s="28"/>
      <c r="CG353" s="73">
        <f>IFERROR($E353*SUMIF(DAILYLOG!CC$27:CC$1500,$C353,DAILYLOG!CD$27:CD$1500),0)</f>
        <v>0</v>
      </c>
      <c r="CH353" s="28"/>
      <c r="CI353" s="28"/>
      <c r="CJ353" s="73">
        <f>IFERROR($E353*SUMIF(DAILYLOG!CF$27:CF$1500,$C353,DAILYLOG!CG$27:CG$1500),0)</f>
        <v>0</v>
      </c>
      <c r="CK353" s="28"/>
      <c r="CL353" s="28"/>
      <c r="CM353" s="73">
        <f>IFERROR($E353*SUMIF(DAILYLOG!CI$27:CI$1500,$C353,DAILYLOG!CJ$27:CJ$1500),0)</f>
        <v>0</v>
      </c>
      <c r="CN353" s="28"/>
      <c r="CO353" s="28"/>
      <c r="CP353" s="73">
        <f>IFERROR($E353*SUMIF(DAILYLOG!CL$27:CL$1500,$C353,DAILYLOG!CM$27:CM$1500),0)</f>
        <v>0</v>
      </c>
      <c r="CQ353" s="44"/>
      <c r="CR353" s="44"/>
      <c r="CS353" s="73">
        <f>IFERROR($E353*SUMIF(DAILYLOG!CO$27:CO$1500,$C353,DAILYLOG!CP$27:CP$1500),0)</f>
        <v>0</v>
      </c>
      <c r="CT353" s="14"/>
    </row>
    <row r="354" spans="2:98" ht="13.5" hidden="1" customHeight="1" outlineLevel="2">
      <c r="B354" s="13"/>
      <c r="C354" s="27" t="s">
        <v>126</v>
      </c>
      <c r="D354" s="28" t="s">
        <v>85</v>
      </c>
      <c r="E354" s="65">
        <v>1</v>
      </c>
      <c r="F354" s="46">
        <f t="shared" si="36"/>
        <v>0</v>
      </c>
      <c r="G354" s="73">
        <f>IFERROR($E354*SUMIF(DAILYLOG!C$27:C$1500,$C354,DAILYLOG!D$27:D$1500),0)</f>
        <v>0</v>
      </c>
      <c r="H354" s="28"/>
      <c r="I354" s="28"/>
      <c r="J354" s="73">
        <f>IFERROR($E354*SUMIF(DAILYLOG!F$27:F$1500,$C354,DAILYLOG!G$27:G$1500),0)</f>
        <v>0</v>
      </c>
      <c r="K354" s="28"/>
      <c r="L354" s="28"/>
      <c r="M354" s="73">
        <f>IFERROR($E354*SUMIF(DAILYLOG!I$27:I$1500,$C354,DAILYLOG!J$27:J$1500),0)</f>
        <v>0</v>
      </c>
      <c r="N354" s="28"/>
      <c r="O354" s="28"/>
      <c r="P354" s="73">
        <f>IFERROR($E354*SUMIF(DAILYLOG!L$27:L$1500,$C354,DAILYLOG!M$27:M$1500),0)</f>
        <v>0</v>
      </c>
      <c r="Q354" s="28"/>
      <c r="R354" s="28"/>
      <c r="S354" s="73">
        <f>IFERROR($E354*SUMIF(DAILYLOG!O$27:O$1500,$C354,DAILYLOG!P$27:P$1500),0)</f>
        <v>0</v>
      </c>
      <c r="T354" s="28"/>
      <c r="U354" s="28"/>
      <c r="V354" s="73">
        <f>IFERROR($E354*SUMIF(DAILYLOG!R$27:R$1500,$C354,DAILYLOG!S$27:S$1500),0)</f>
        <v>0</v>
      </c>
      <c r="W354" s="28"/>
      <c r="X354" s="28"/>
      <c r="Y354" s="73">
        <f>IFERROR($E354*SUMIF(DAILYLOG!U$27:U$1500,$C354,DAILYLOG!V$27:V$1500),0)</f>
        <v>0</v>
      </c>
      <c r="Z354" s="28"/>
      <c r="AA354" s="28"/>
      <c r="AB354" s="73">
        <f>IFERROR($E354*SUMIF(DAILYLOG!X$27:X$1500,$C354,DAILYLOG!Y$27:Y$1500),0)</f>
        <v>0</v>
      </c>
      <c r="AC354" s="28"/>
      <c r="AD354" s="28"/>
      <c r="AE354" s="73">
        <f>IFERROR($E354*SUMIF(DAILYLOG!AA$27:AA$1500,$C354,DAILYLOG!AB$27:AB$1500),0)</f>
        <v>0</v>
      </c>
      <c r="AF354" s="28"/>
      <c r="AG354" s="28"/>
      <c r="AH354" s="73">
        <f>IFERROR($E354*SUMIF(DAILYLOG!AD$27:AD$1500,$C354,DAILYLOG!AE$27:AE$1500),0)</f>
        <v>0</v>
      </c>
      <c r="AI354" s="28"/>
      <c r="AJ354" s="28"/>
      <c r="AK354" s="73">
        <f>IFERROR($E354*SUMIF(DAILYLOG!AG$27:AG$1500,$C354,DAILYLOG!AH$27:AH$1500),0)</f>
        <v>0</v>
      </c>
      <c r="AL354" s="28"/>
      <c r="AM354" s="28"/>
      <c r="AN354" s="73">
        <f>IFERROR($E354*SUMIF(DAILYLOG!AJ$27:AJ$1500,$C354,DAILYLOG!AK$27:AK$1500),0)</f>
        <v>0</v>
      </c>
      <c r="AO354" s="28"/>
      <c r="AP354" s="28"/>
      <c r="AQ354" s="73">
        <f>IFERROR($E354*SUMIF(DAILYLOG!AM$27:AM$1500,$C354,DAILYLOG!AN$27:AN$1500),0)</f>
        <v>0</v>
      </c>
      <c r="AR354" s="28"/>
      <c r="AS354" s="28"/>
      <c r="AT354" s="73">
        <f>IFERROR($E354*SUMIF(DAILYLOG!AP$27:AP$1500,$C354,DAILYLOG!AQ$27:AQ$1500),0)</f>
        <v>0</v>
      </c>
      <c r="AU354" s="28"/>
      <c r="AV354" s="28"/>
      <c r="AW354" s="73">
        <f>IFERROR($E354*SUMIF(DAILYLOG!AS$27:AS$1500,$C354,DAILYLOG!AT$27:AT$1500),0)</f>
        <v>0</v>
      </c>
      <c r="AX354" s="28"/>
      <c r="AY354" s="28"/>
      <c r="AZ354" s="73">
        <f>IFERROR($E354*SUMIF(DAILYLOG!AV$27:AV$1500,$C354,DAILYLOG!AW$27:AW$1500),0)</f>
        <v>0</v>
      </c>
      <c r="BA354" s="28"/>
      <c r="BB354" s="28"/>
      <c r="BC354" s="73">
        <f>IFERROR($E354*SUMIF(DAILYLOG!AY$27:AY$1500,$C354,DAILYLOG!AZ$27:AZ$1500),0)</f>
        <v>0</v>
      </c>
      <c r="BD354" s="28"/>
      <c r="BE354" s="28"/>
      <c r="BF354" s="73">
        <f>IFERROR($E354*SUMIF(DAILYLOG!BB$27:BB$1500,$C354,DAILYLOG!BC$27:BC$1500),0)</f>
        <v>0</v>
      </c>
      <c r="BG354" s="28"/>
      <c r="BH354" s="28"/>
      <c r="BI354" s="73">
        <f>IFERROR($E354*SUMIF(DAILYLOG!BE$27:BE$1500,$C354,DAILYLOG!BF$27:BF$1500),0)</f>
        <v>0</v>
      </c>
      <c r="BJ354" s="28"/>
      <c r="BK354" s="28"/>
      <c r="BL354" s="73">
        <f>IFERROR($E354*SUMIF(DAILYLOG!BH$27:BH$1500,$C354,DAILYLOG!BI$27:BI$1500),0)</f>
        <v>0</v>
      </c>
      <c r="BM354" s="28"/>
      <c r="BN354" s="28"/>
      <c r="BO354" s="73">
        <f>IFERROR($E354*SUMIF(DAILYLOG!BK$27:BK$1500,$C354,DAILYLOG!BL$27:BL$1500),0)</f>
        <v>0</v>
      </c>
      <c r="BP354" s="28"/>
      <c r="BQ354" s="28"/>
      <c r="BR354" s="73">
        <f>IFERROR($E354*SUMIF(DAILYLOG!BN$27:BN$1500,$C354,DAILYLOG!BO$27:BO$1500),0)</f>
        <v>0</v>
      </c>
      <c r="BS354" s="28"/>
      <c r="BT354" s="28"/>
      <c r="BU354" s="73">
        <f>IFERROR($E354*SUMIF(DAILYLOG!BQ$27:BQ$1500,$C354,DAILYLOG!BR$27:BR$1500),0)</f>
        <v>0</v>
      </c>
      <c r="BV354" s="28"/>
      <c r="BW354" s="28"/>
      <c r="BX354" s="73">
        <f>IFERROR($E354*SUMIF(DAILYLOG!BT$27:BT$1500,$C354,DAILYLOG!BU$27:BU$1500),0)</f>
        <v>0</v>
      </c>
      <c r="BY354" s="28"/>
      <c r="BZ354" s="28"/>
      <c r="CA354" s="73">
        <f>IFERROR($E354*SUMIF(DAILYLOG!BW$27:BW$1500,$C354,DAILYLOG!BX$27:BX$1500),0)</f>
        <v>0</v>
      </c>
      <c r="CB354" s="28"/>
      <c r="CC354" s="28"/>
      <c r="CD354" s="73">
        <f>IFERROR($E354*SUMIF(DAILYLOG!BZ$27:BZ$1500,$C354,DAILYLOG!CA$27:CA$1500),0)</f>
        <v>0</v>
      </c>
      <c r="CE354" s="28"/>
      <c r="CF354" s="28"/>
      <c r="CG354" s="73">
        <f>IFERROR($E354*SUMIF(DAILYLOG!CC$27:CC$1500,$C354,DAILYLOG!CD$27:CD$1500),0)</f>
        <v>0</v>
      </c>
      <c r="CH354" s="28"/>
      <c r="CI354" s="28"/>
      <c r="CJ354" s="73">
        <f>IFERROR($E354*SUMIF(DAILYLOG!CF$27:CF$1500,$C354,DAILYLOG!CG$27:CG$1500),0)</f>
        <v>0</v>
      </c>
      <c r="CK354" s="28"/>
      <c r="CL354" s="28"/>
      <c r="CM354" s="73">
        <f>IFERROR($E354*SUMIF(DAILYLOG!CI$27:CI$1500,$C354,DAILYLOG!CJ$27:CJ$1500),0)</f>
        <v>0</v>
      </c>
      <c r="CN354" s="28"/>
      <c r="CO354" s="28"/>
      <c r="CP354" s="73">
        <f>IFERROR($E354*SUMIF(DAILYLOG!CL$27:CL$1500,$C354,DAILYLOG!CM$27:CM$1500),0)</f>
        <v>0</v>
      </c>
      <c r="CQ354" s="44"/>
      <c r="CR354" s="44"/>
      <c r="CS354" s="73">
        <f>IFERROR($E354*SUMIF(DAILYLOG!CO$27:CO$1500,$C354,DAILYLOG!CP$27:CP$1500),0)</f>
        <v>0</v>
      </c>
      <c r="CT354" s="14"/>
    </row>
    <row r="355" spans="2:98" ht="13.5" customHeight="1" outlineLevel="1" collapsed="1">
      <c r="B355" s="13"/>
      <c r="C355" s="47" t="s">
        <v>148</v>
      </c>
      <c r="D355" s="48" t="s">
        <v>85</v>
      </c>
      <c r="E355" s="64"/>
      <c r="F355" s="49">
        <f>IFERROR(SUM(G355:CS355),0)</f>
        <v>0</v>
      </c>
      <c r="G355" s="72">
        <f>IFERROR(SUBTOTAL(9,G356:G360),0)</f>
        <v>0</v>
      </c>
      <c r="H355" s="48"/>
      <c r="I355" s="48"/>
      <c r="J355" s="72">
        <f>IFERROR(SUBTOTAL(9,J356:J360),0)</f>
        <v>0</v>
      </c>
      <c r="K355" s="48"/>
      <c r="L355" s="48"/>
      <c r="M355" s="72">
        <f>IFERROR(SUBTOTAL(9,M356:M360),0)</f>
        <v>0</v>
      </c>
      <c r="N355" s="48"/>
      <c r="O355" s="48"/>
      <c r="P355" s="72">
        <f>IFERROR(SUBTOTAL(9,P356:P360),0)</f>
        <v>0</v>
      </c>
      <c r="Q355" s="48"/>
      <c r="R355" s="48"/>
      <c r="S355" s="72">
        <f>IFERROR(SUBTOTAL(9,S356:S360),0)</f>
        <v>0</v>
      </c>
      <c r="T355" s="48"/>
      <c r="U355" s="48"/>
      <c r="V355" s="72">
        <f>IFERROR(SUBTOTAL(9,V356:V360),0)</f>
        <v>0</v>
      </c>
      <c r="W355" s="48"/>
      <c r="X355" s="48"/>
      <c r="Y355" s="72">
        <f>IFERROR(SUBTOTAL(9,Y356:Y360),0)</f>
        <v>0</v>
      </c>
      <c r="Z355" s="48"/>
      <c r="AA355" s="48"/>
      <c r="AB355" s="72">
        <f>IFERROR(SUBTOTAL(9,AB356:AB360),0)</f>
        <v>0</v>
      </c>
      <c r="AC355" s="48"/>
      <c r="AD355" s="48"/>
      <c r="AE355" s="72">
        <f>IFERROR(SUBTOTAL(9,AE356:AE360),0)</f>
        <v>0</v>
      </c>
      <c r="AF355" s="48"/>
      <c r="AG355" s="48"/>
      <c r="AH355" s="72">
        <f>IFERROR(SUBTOTAL(9,AH356:AH360),0)</f>
        <v>0</v>
      </c>
      <c r="AI355" s="48"/>
      <c r="AJ355" s="48"/>
      <c r="AK355" s="72">
        <f>IFERROR(SUBTOTAL(9,AK356:AK360),0)</f>
        <v>0</v>
      </c>
      <c r="AL355" s="48"/>
      <c r="AM355" s="48"/>
      <c r="AN355" s="72">
        <f>IFERROR(SUBTOTAL(9,AN356:AN360),0)</f>
        <v>0</v>
      </c>
      <c r="AO355" s="48"/>
      <c r="AP355" s="48"/>
      <c r="AQ355" s="72">
        <f>IFERROR(SUBTOTAL(9,AQ356:AQ360),0)</f>
        <v>0</v>
      </c>
      <c r="AR355" s="48"/>
      <c r="AS355" s="48"/>
      <c r="AT355" s="72">
        <f>IFERROR(SUBTOTAL(9,AT356:AT360),0)</f>
        <v>0</v>
      </c>
      <c r="AU355" s="48"/>
      <c r="AV355" s="48"/>
      <c r="AW355" s="72">
        <f>IFERROR(SUBTOTAL(9,AW356:AW360),0)</f>
        <v>0</v>
      </c>
      <c r="AX355" s="48"/>
      <c r="AY355" s="48"/>
      <c r="AZ355" s="72">
        <f>IFERROR(SUBTOTAL(9,AZ356:AZ360),0)</f>
        <v>0</v>
      </c>
      <c r="BA355" s="48"/>
      <c r="BB355" s="48"/>
      <c r="BC355" s="72">
        <f>IFERROR(SUBTOTAL(9,BC356:BC360),0)</f>
        <v>0</v>
      </c>
      <c r="BD355" s="48"/>
      <c r="BE355" s="48"/>
      <c r="BF355" s="72">
        <f>IFERROR(SUBTOTAL(9,BF356:BF360),0)</f>
        <v>0</v>
      </c>
      <c r="BG355" s="48"/>
      <c r="BH355" s="48"/>
      <c r="BI355" s="72">
        <f>IFERROR(SUBTOTAL(9,BI356:BI360),0)</f>
        <v>0</v>
      </c>
      <c r="BJ355" s="48"/>
      <c r="BK355" s="48"/>
      <c r="BL355" s="72">
        <f>IFERROR(SUBTOTAL(9,BL356:BL360),0)</f>
        <v>0</v>
      </c>
      <c r="BM355" s="48"/>
      <c r="BN355" s="48"/>
      <c r="BO355" s="72">
        <f>IFERROR(SUBTOTAL(9,BO356:BO360),0)</f>
        <v>0</v>
      </c>
      <c r="BP355" s="48"/>
      <c r="BQ355" s="48"/>
      <c r="BR355" s="72">
        <f>IFERROR(SUBTOTAL(9,BR356:BR360),0)</f>
        <v>0</v>
      </c>
      <c r="BS355" s="48"/>
      <c r="BT355" s="48"/>
      <c r="BU355" s="72">
        <f>IFERROR(SUBTOTAL(9,BU356:BU360),0)</f>
        <v>0</v>
      </c>
      <c r="BV355" s="48"/>
      <c r="BW355" s="48"/>
      <c r="BX355" s="72">
        <f>IFERROR(SUBTOTAL(9,BX356:BX360),0)</f>
        <v>0</v>
      </c>
      <c r="BY355" s="48"/>
      <c r="BZ355" s="48"/>
      <c r="CA355" s="72">
        <f>IFERROR(SUBTOTAL(9,CA356:CA360),0)</f>
        <v>0</v>
      </c>
      <c r="CB355" s="48"/>
      <c r="CC355" s="48"/>
      <c r="CD355" s="72">
        <f>IFERROR(SUBTOTAL(9,CD356:CD360),0)</f>
        <v>0</v>
      </c>
      <c r="CE355" s="48"/>
      <c r="CF355" s="48"/>
      <c r="CG355" s="72">
        <f>IFERROR(SUBTOTAL(9,CG356:CG360),0)</f>
        <v>0</v>
      </c>
      <c r="CH355" s="48"/>
      <c r="CI355" s="48"/>
      <c r="CJ355" s="72">
        <f>IFERROR(SUBTOTAL(9,CJ356:CJ360),0)</f>
        <v>0</v>
      </c>
      <c r="CK355" s="48"/>
      <c r="CL355" s="48"/>
      <c r="CM355" s="72">
        <f>IFERROR(SUBTOTAL(9,CM356:CM360),0)</f>
        <v>0</v>
      </c>
      <c r="CN355" s="48"/>
      <c r="CO355" s="48"/>
      <c r="CP355" s="72">
        <f>IFERROR(SUBTOTAL(9,CP356:CP360),0)</f>
        <v>0</v>
      </c>
      <c r="CQ355" s="50"/>
      <c r="CR355" s="50"/>
      <c r="CS355" s="72">
        <f>IFERROR(SUBTOTAL(9,CS356:CS360),0)</f>
        <v>0</v>
      </c>
      <c r="CT355" s="14"/>
    </row>
    <row r="356" spans="2:98" ht="13.5" hidden="1" customHeight="1" outlineLevel="2">
      <c r="B356" s="13"/>
      <c r="C356" s="27" t="s">
        <v>127</v>
      </c>
      <c r="D356" s="28" t="s">
        <v>85</v>
      </c>
      <c r="E356" s="65">
        <v>1</v>
      </c>
      <c r="F356" s="46">
        <f t="shared" ref="F356:F360" si="37">IFERROR(SUM(G356:CS356),0)</f>
        <v>0</v>
      </c>
      <c r="G356" s="73">
        <f>IFERROR($E356*SUMIF(DAILYLOG!C$27:C$1500,$C356,DAILYLOG!D$27:D$1500),0)</f>
        <v>0</v>
      </c>
      <c r="H356" s="28"/>
      <c r="I356" s="28"/>
      <c r="J356" s="73">
        <f>IFERROR($E356*SUMIF(DAILYLOG!F$27:F$1500,$C356,DAILYLOG!G$27:G$1500),0)</f>
        <v>0</v>
      </c>
      <c r="K356" s="28"/>
      <c r="L356" s="28"/>
      <c r="M356" s="73">
        <f>IFERROR($E356*SUMIF(DAILYLOG!I$27:I$1500,$C356,DAILYLOG!J$27:J$1500),0)</f>
        <v>0</v>
      </c>
      <c r="N356" s="28"/>
      <c r="O356" s="28"/>
      <c r="P356" s="73">
        <f>IFERROR($E356*SUMIF(DAILYLOG!L$27:L$1500,$C356,DAILYLOG!M$27:M$1500),0)</f>
        <v>0</v>
      </c>
      <c r="Q356" s="28"/>
      <c r="R356" s="28"/>
      <c r="S356" s="73">
        <f>IFERROR($E356*SUMIF(DAILYLOG!O$27:O$1500,$C356,DAILYLOG!P$27:P$1500),0)</f>
        <v>0</v>
      </c>
      <c r="T356" s="28"/>
      <c r="U356" s="28"/>
      <c r="V356" s="73">
        <f>IFERROR($E356*SUMIF(DAILYLOG!R$27:R$1500,$C356,DAILYLOG!S$27:S$1500),0)</f>
        <v>0</v>
      </c>
      <c r="W356" s="28"/>
      <c r="X356" s="28"/>
      <c r="Y356" s="73">
        <f>IFERROR($E356*SUMIF(DAILYLOG!U$27:U$1500,$C356,DAILYLOG!V$27:V$1500),0)</f>
        <v>0</v>
      </c>
      <c r="Z356" s="28"/>
      <c r="AA356" s="28"/>
      <c r="AB356" s="73">
        <f>IFERROR($E356*SUMIF(DAILYLOG!X$27:X$1500,$C356,DAILYLOG!Y$27:Y$1500),0)</f>
        <v>0</v>
      </c>
      <c r="AC356" s="28"/>
      <c r="AD356" s="28"/>
      <c r="AE356" s="73">
        <f>IFERROR($E356*SUMIF(DAILYLOG!AA$27:AA$1500,$C356,DAILYLOG!AB$27:AB$1500),0)</f>
        <v>0</v>
      </c>
      <c r="AF356" s="28"/>
      <c r="AG356" s="28"/>
      <c r="AH356" s="73">
        <f>IFERROR($E356*SUMIF(DAILYLOG!AD$27:AD$1500,$C356,DAILYLOG!AE$27:AE$1500),0)</f>
        <v>0</v>
      </c>
      <c r="AI356" s="28"/>
      <c r="AJ356" s="28"/>
      <c r="AK356" s="73">
        <f>IFERROR($E356*SUMIF(DAILYLOG!AG$27:AG$1500,$C356,DAILYLOG!AH$27:AH$1500),0)</f>
        <v>0</v>
      </c>
      <c r="AL356" s="28"/>
      <c r="AM356" s="28"/>
      <c r="AN356" s="73">
        <f>IFERROR($E356*SUMIF(DAILYLOG!AJ$27:AJ$1500,$C356,DAILYLOG!AK$27:AK$1500),0)</f>
        <v>0</v>
      </c>
      <c r="AO356" s="28"/>
      <c r="AP356" s="28"/>
      <c r="AQ356" s="73">
        <f>IFERROR($E356*SUMIF(DAILYLOG!AM$27:AM$1500,$C356,DAILYLOG!AN$27:AN$1500),0)</f>
        <v>0</v>
      </c>
      <c r="AR356" s="28"/>
      <c r="AS356" s="28"/>
      <c r="AT356" s="73">
        <f>IFERROR($E356*SUMIF(DAILYLOG!AP$27:AP$1500,$C356,DAILYLOG!AQ$27:AQ$1500),0)</f>
        <v>0</v>
      </c>
      <c r="AU356" s="28"/>
      <c r="AV356" s="28"/>
      <c r="AW356" s="73">
        <f>IFERROR($E356*SUMIF(DAILYLOG!AS$27:AS$1500,$C356,DAILYLOG!AT$27:AT$1500),0)</f>
        <v>0</v>
      </c>
      <c r="AX356" s="28"/>
      <c r="AY356" s="28"/>
      <c r="AZ356" s="73">
        <f>IFERROR($E356*SUMIF(DAILYLOG!AV$27:AV$1500,$C356,DAILYLOG!AW$27:AW$1500),0)</f>
        <v>0</v>
      </c>
      <c r="BA356" s="28"/>
      <c r="BB356" s="28"/>
      <c r="BC356" s="73">
        <f>IFERROR($E356*SUMIF(DAILYLOG!AY$27:AY$1500,$C356,DAILYLOG!AZ$27:AZ$1500),0)</f>
        <v>0</v>
      </c>
      <c r="BD356" s="28"/>
      <c r="BE356" s="28"/>
      <c r="BF356" s="73">
        <f>IFERROR($E356*SUMIF(DAILYLOG!BB$27:BB$1500,$C356,DAILYLOG!BC$27:BC$1500),0)</f>
        <v>0</v>
      </c>
      <c r="BG356" s="28"/>
      <c r="BH356" s="28"/>
      <c r="BI356" s="73">
        <f>IFERROR($E356*SUMIF(DAILYLOG!BE$27:BE$1500,$C356,DAILYLOG!BF$27:BF$1500),0)</f>
        <v>0</v>
      </c>
      <c r="BJ356" s="28"/>
      <c r="BK356" s="28"/>
      <c r="BL356" s="73">
        <f>IFERROR($E356*SUMIF(DAILYLOG!BH$27:BH$1500,$C356,DAILYLOG!BI$27:BI$1500),0)</f>
        <v>0</v>
      </c>
      <c r="BM356" s="28"/>
      <c r="BN356" s="28"/>
      <c r="BO356" s="73">
        <f>IFERROR($E356*SUMIF(DAILYLOG!BK$27:BK$1500,$C356,DAILYLOG!BL$27:BL$1500),0)</f>
        <v>0</v>
      </c>
      <c r="BP356" s="28"/>
      <c r="BQ356" s="28"/>
      <c r="BR356" s="73">
        <f>IFERROR($E356*SUMIF(DAILYLOG!BN$27:BN$1500,$C356,DAILYLOG!BO$27:BO$1500),0)</f>
        <v>0</v>
      </c>
      <c r="BS356" s="28"/>
      <c r="BT356" s="28"/>
      <c r="BU356" s="73">
        <f>IFERROR($E356*SUMIF(DAILYLOG!BQ$27:BQ$1500,$C356,DAILYLOG!BR$27:BR$1500),0)</f>
        <v>0</v>
      </c>
      <c r="BV356" s="28"/>
      <c r="BW356" s="28"/>
      <c r="BX356" s="73">
        <f>IFERROR($E356*SUMIF(DAILYLOG!BT$27:BT$1500,$C356,DAILYLOG!BU$27:BU$1500),0)</f>
        <v>0</v>
      </c>
      <c r="BY356" s="28"/>
      <c r="BZ356" s="28"/>
      <c r="CA356" s="73">
        <f>IFERROR($E356*SUMIF(DAILYLOG!BW$27:BW$1500,$C356,DAILYLOG!BX$27:BX$1500),0)</f>
        <v>0</v>
      </c>
      <c r="CB356" s="28"/>
      <c r="CC356" s="28"/>
      <c r="CD356" s="73">
        <f>IFERROR($E356*SUMIF(DAILYLOG!BZ$27:BZ$1500,$C356,DAILYLOG!CA$27:CA$1500),0)</f>
        <v>0</v>
      </c>
      <c r="CE356" s="28"/>
      <c r="CF356" s="28"/>
      <c r="CG356" s="73">
        <f>IFERROR($E356*SUMIF(DAILYLOG!CC$27:CC$1500,$C356,DAILYLOG!CD$27:CD$1500),0)</f>
        <v>0</v>
      </c>
      <c r="CH356" s="28"/>
      <c r="CI356" s="28"/>
      <c r="CJ356" s="73">
        <f>IFERROR($E356*SUMIF(DAILYLOG!CF$27:CF$1500,$C356,DAILYLOG!CG$27:CG$1500),0)</f>
        <v>0</v>
      </c>
      <c r="CK356" s="28"/>
      <c r="CL356" s="28"/>
      <c r="CM356" s="73">
        <f>IFERROR($E356*SUMIF(DAILYLOG!CI$27:CI$1500,$C356,DAILYLOG!CJ$27:CJ$1500),0)</f>
        <v>0</v>
      </c>
      <c r="CN356" s="28"/>
      <c r="CO356" s="28"/>
      <c r="CP356" s="73">
        <f>IFERROR($E356*SUMIF(DAILYLOG!CL$27:CL$1500,$C356,DAILYLOG!CM$27:CM$1500),0)</f>
        <v>0</v>
      </c>
      <c r="CQ356" s="44"/>
      <c r="CR356" s="44"/>
      <c r="CS356" s="73">
        <f>IFERROR($E356*SUMIF(DAILYLOG!CO$27:CO$1500,$C356,DAILYLOG!CP$27:CP$1500),0)</f>
        <v>0</v>
      </c>
      <c r="CT356" s="14"/>
    </row>
    <row r="357" spans="2:98" ht="13.5" hidden="1" customHeight="1" outlineLevel="2">
      <c r="B357" s="13"/>
      <c r="C357" s="27" t="s">
        <v>128</v>
      </c>
      <c r="D357" s="28" t="s">
        <v>85</v>
      </c>
      <c r="E357" s="65">
        <v>1</v>
      </c>
      <c r="F357" s="46">
        <f t="shared" si="37"/>
        <v>0</v>
      </c>
      <c r="G357" s="73">
        <f>IFERROR($E357*SUMIF(DAILYLOG!C$27:C$1500,$C357,DAILYLOG!D$27:D$1500),0)</f>
        <v>0</v>
      </c>
      <c r="H357" s="28"/>
      <c r="I357" s="28"/>
      <c r="J357" s="73">
        <f>IFERROR($E357*SUMIF(DAILYLOG!F$27:F$1500,$C357,DAILYLOG!G$27:G$1500),0)</f>
        <v>0</v>
      </c>
      <c r="K357" s="28"/>
      <c r="L357" s="28"/>
      <c r="M357" s="73">
        <f>IFERROR($E357*SUMIF(DAILYLOG!I$27:I$1500,$C357,DAILYLOG!J$27:J$1500),0)</f>
        <v>0</v>
      </c>
      <c r="N357" s="28"/>
      <c r="O357" s="28"/>
      <c r="P357" s="73">
        <f>IFERROR($E357*SUMIF(DAILYLOG!L$27:L$1500,$C357,DAILYLOG!M$27:M$1500),0)</f>
        <v>0</v>
      </c>
      <c r="Q357" s="28"/>
      <c r="R357" s="28"/>
      <c r="S357" s="73">
        <f>IFERROR($E357*SUMIF(DAILYLOG!O$27:O$1500,$C357,DAILYLOG!P$27:P$1500),0)</f>
        <v>0</v>
      </c>
      <c r="T357" s="28"/>
      <c r="U357" s="28"/>
      <c r="V357" s="73">
        <f>IFERROR($E357*SUMIF(DAILYLOG!R$27:R$1500,$C357,DAILYLOG!S$27:S$1500),0)</f>
        <v>0</v>
      </c>
      <c r="W357" s="28"/>
      <c r="X357" s="28"/>
      <c r="Y357" s="73">
        <f>IFERROR($E357*SUMIF(DAILYLOG!U$27:U$1500,$C357,DAILYLOG!V$27:V$1500),0)</f>
        <v>0</v>
      </c>
      <c r="Z357" s="28"/>
      <c r="AA357" s="28"/>
      <c r="AB357" s="73">
        <f>IFERROR($E357*SUMIF(DAILYLOG!X$27:X$1500,$C357,DAILYLOG!Y$27:Y$1500),0)</f>
        <v>0</v>
      </c>
      <c r="AC357" s="28"/>
      <c r="AD357" s="28"/>
      <c r="AE357" s="73">
        <f>IFERROR($E357*SUMIF(DAILYLOG!AA$27:AA$1500,$C357,DAILYLOG!AB$27:AB$1500),0)</f>
        <v>0</v>
      </c>
      <c r="AF357" s="28"/>
      <c r="AG357" s="28"/>
      <c r="AH357" s="73">
        <f>IFERROR($E357*SUMIF(DAILYLOG!AD$27:AD$1500,$C357,DAILYLOG!AE$27:AE$1500),0)</f>
        <v>0</v>
      </c>
      <c r="AI357" s="28"/>
      <c r="AJ357" s="28"/>
      <c r="AK357" s="73">
        <f>IFERROR($E357*SUMIF(DAILYLOG!AG$27:AG$1500,$C357,DAILYLOG!AH$27:AH$1500),0)</f>
        <v>0</v>
      </c>
      <c r="AL357" s="28"/>
      <c r="AM357" s="28"/>
      <c r="AN357" s="73">
        <f>IFERROR($E357*SUMIF(DAILYLOG!AJ$27:AJ$1500,$C357,DAILYLOG!AK$27:AK$1500),0)</f>
        <v>0</v>
      </c>
      <c r="AO357" s="28"/>
      <c r="AP357" s="28"/>
      <c r="AQ357" s="73">
        <f>IFERROR($E357*SUMIF(DAILYLOG!AM$27:AM$1500,$C357,DAILYLOG!AN$27:AN$1500),0)</f>
        <v>0</v>
      </c>
      <c r="AR357" s="28"/>
      <c r="AS357" s="28"/>
      <c r="AT357" s="73">
        <f>IFERROR($E357*SUMIF(DAILYLOG!AP$27:AP$1500,$C357,DAILYLOG!AQ$27:AQ$1500),0)</f>
        <v>0</v>
      </c>
      <c r="AU357" s="28"/>
      <c r="AV357" s="28"/>
      <c r="AW357" s="73">
        <f>IFERROR($E357*SUMIF(DAILYLOG!AS$27:AS$1500,$C357,DAILYLOG!AT$27:AT$1500),0)</f>
        <v>0</v>
      </c>
      <c r="AX357" s="28"/>
      <c r="AY357" s="28"/>
      <c r="AZ357" s="73">
        <f>IFERROR($E357*SUMIF(DAILYLOG!AV$27:AV$1500,$C357,DAILYLOG!AW$27:AW$1500),0)</f>
        <v>0</v>
      </c>
      <c r="BA357" s="28"/>
      <c r="BB357" s="28"/>
      <c r="BC357" s="73">
        <f>IFERROR($E357*SUMIF(DAILYLOG!AY$27:AY$1500,$C357,DAILYLOG!AZ$27:AZ$1500),0)</f>
        <v>0</v>
      </c>
      <c r="BD357" s="28"/>
      <c r="BE357" s="28"/>
      <c r="BF357" s="73">
        <f>IFERROR($E357*SUMIF(DAILYLOG!BB$27:BB$1500,$C357,DAILYLOG!BC$27:BC$1500),0)</f>
        <v>0</v>
      </c>
      <c r="BG357" s="28"/>
      <c r="BH357" s="28"/>
      <c r="BI357" s="73">
        <f>IFERROR($E357*SUMIF(DAILYLOG!BE$27:BE$1500,$C357,DAILYLOG!BF$27:BF$1500),0)</f>
        <v>0</v>
      </c>
      <c r="BJ357" s="28"/>
      <c r="BK357" s="28"/>
      <c r="BL357" s="73">
        <f>IFERROR($E357*SUMIF(DAILYLOG!BH$27:BH$1500,$C357,DAILYLOG!BI$27:BI$1500),0)</f>
        <v>0</v>
      </c>
      <c r="BM357" s="28"/>
      <c r="BN357" s="28"/>
      <c r="BO357" s="73">
        <f>IFERROR($E357*SUMIF(DAILYLOG!BK$27:BK$1500,$C357,DAILYLOG!BL$27:BL$1500),0)</f>
        <v>0</v>
      </c>
      <c r="BP357" s="28"/>
      <c r="BQ357" s="28"/>
      <c r="BR357" s="73">
        <f>IFERROR($E357*SUMIF(DAILYLOG!BN$27:BN$1500,$C357,DAILYLOG!BO$27:BO$1500),0)</f>
        <v>0</v>
      </c>
      <c r="BS357" s="28"/>
      <c r="BT357" s="28"/>
      <c r="BU357" s="73">
        <f>IFERROR($E357*SUMIF(DAILYLOG!BQ$27:BQ$1500,$C357,DAILYLOG!BR$27:BR$1500),0)</f>
        <v>0</v>
      </c>
      <c r="BV357" s="28"/>
      <c r="BW357" s="28"/>
      <c r="BX357" s="73">
        <f>IFERROR($E357*SUMIF(DAILYLOG!BT$27:BT$1500,$C357,DAILYLOG!BU$27:BU$1500),0)</f>
        <v>0</v>
      </c>
      <c r="BY357" s="28"/>
      <c r="BZ357" s="28"/>
      <c r="CA357" s="73">
        <f>IFERROR($E357*SUMIF(DAILYLOG!BW$27:BW$1500,$C357,DAILYLOG!BX$27:BX$1500),0)</f>
        <v>0</v>
      </c>
      <c r="CB357" s="28"/>
      <c r="CC357" s="28"/>
      <c r="CD357" s="73">
        <f>IFERROR($E357*SUMIF(DAILYLOG!BZ$27:BZ$1500,$C357,DAILYLOG!CA$27:CA$1500),0)</f>
        <v>0</v>
      </c>
      <c r="CE357" s="28"/>
      <c r="CF357" s="28"/>
      <c r="CG357" s="73">
        <f>IFERROR($E357*SUMIF(DAILYLOG!CC$27:CC$1500,$C357,DAILYLOG!CD$27:CD$1500),0)</f>
        <v>0</v>
      </c>
      <c r="CH357" s="28"/>
      <c r="CI357" s="28"/>
      <c r="CJ357" s="73">
        <f>IFERROR($E357*SUMIF(DAILYLOG!CF$27:CF$1500,$C357,DAILYLOG!CG$27:CG$1500),0)</f>
        <v>0</v>
      </c>
      <c r="CK357" s="28"/>
      <c r="CL357" s="28"/>
      <c r="CM357" s="73">
        <f>IFERROR($E357*SUMIF(DAILYLOG!CI$27:CI$1500,$C357,DAILYLOG!CJ$27:CJ$1500),0)</f>
        <v>0</v>
      </c>
      <c r="CN357" s="28"/>
      <c r="CO357" s="28"/>
      <c r="CP357" s="73">
        <f>IFERROR($E357*SUMIF(DAILYLOG!CL$27:CL$1500,$C357,DAILYLOG!CM$27:CM$1500),0)</f>
        <v>0</v>
      </c>
      <c r="CQ357" s="44"/>
      <c r="CR357" s="44"/>
      <c r="CS357" s="73">
        <f>IFERROR($E357*SUMIF(DAILYLOG!CO$27:CO$1500,$C357,DAILYLOG!CP$27:CP$1500),0)</f>
        <v>0</v>
      </c>
      <c r="CT357" s="14"/>
    </row>
    <row r="358" spans="2:98" ht="13.5" hidden="1" customHeight="1" outlineLevel="2">
      <c r="B358" s="13"/>
      <c r="C358" s="27" t="s">
        <v>129</v>
      </c>
      <c r="D358" s="28" t="s">
        <v>85</v>
      </c>
      <c r="E358" s="65">
        <v>1</v>
      </c>
      <c r="F358" s="46">
        <f t="shared" si="37"/>
        <v>0</v>
      </c>
      <c r="G358" s="73">
        <f>IFERROR($E358*SUMIF(DAILYLOG!C$27:C$1500,$C358,DAILYLOG!D$27:D$1500),0)</f>
        <v>0</v>
      </c>
      <c r="H358" s="28"/>
      <c r="I358" s="28"/>
      <c r="J358" s="73">
        <f>IFERROR($E358*SUMIF(DAILYLOG!F$27:F$1500,$C358,DAILYLOG!G$27:G$1500),0)</f>
        <v>0</v>
      </c>
      <c r="K358" s="28"/>
      <c r="L358" s="28"/>
      <c r="M358" s="73">
        <f>IFERROR($E358*SUMIF(DAILYLOG!I$27:I$1500,$C358,DAILYLOG!J$27:J$1500),0)</f>
        <v>0</v>
      </c>
      <c r="N358" s="28"/>
      <c r="O358" s="28"/>
      <c r="P358" s="73">
        <f>IFERROR($E358*SUMIF(DAILYLOG!L$27:L$1500,$C358,DAILYLOG!M$27:M$1500),0)</f>
        <v>0</v>
      </c>
      <c r="Q358" s="28"/>
      <c r="R358" s="28"/>
      <c r="S358" s="73">
        <f>IFERROR($E358*SUMIF(DAILYLOG!O$27:O$1500,$C358,DAILYLOG!P$27:P$1500),0)</f>
        <v>0</v>
      </c>
      <c r="T358" s="28"/>
      <c r="U358" s="28"/>
      <c r="V358" s="73">
        <f>IFERROR($E358*SUMIF(DAILYLOG!R$27:R$1500,$C358,DAILYLOG!S$27:S$1500),0)</f>
        <v>0</v>
      </c>
      <c r="W358" s="28"/>
      <c r="X358" s="28"/>
      <c r="Y358" s="73">
        <f>IFERROR($E358*SUMIF(DAILYLOG!U$27:U$1500,$C358,DAILYLOG!V$27:V$1500),0)</f>
        <v>0</v>
      </c>
      <c r="Z358" s="28"/>
      <c r="AA358" s="28"/>
      <c r="AB358" s="73">
        <f>IFERROR($E358*SUMIF(DAILYLOG!X$27:X$1500,$C358,DAILYLOG!Y$27:Y$1500),0)</f>
        <v>0</v>
      </c>
      <c r="AC358" s="28"/>
      <c r="AD358" s="28"/>
      <c r="AE358" s="73">
        <f>IFERROR($E358*SUMIF(DAILYLOG!AA$27:AA$1500,$C358,DAILYLOG!AB$27:AB$1500),0)</f>
        <v>0</v>
      </c>
      <c r="AF358" s="28"/>
      <c r="AG358" s="28"/>
      <c r="AH358" s="73">
        <f>IFERROR($E358*SUMIF(DAILYLOG!AD$27:AD$1500,$C358,DAILYLOG!AE$27:AE$1500),0)</f>
        <v>0</v>
      </c>
      <c r="AI358" s="28"/>
      <c r="AJ358" s="28"/>
      <c r="AK358" s="73">
        <f>IFERROR($E358*SUMIF(DAILYLOG!AG$27:AG$1500,$C358,DAILYLOG!AH$27:AH$1500),0)</f>
        <v>0</v>
      </c>
      <c r="AL358" s="28"/>
      <c r="AM358" s="28"/>
      <c r="AN358" s="73">
        <f>IFERROR($E358*SUMIF(DAILYLOG!AJ$27:AJ$1500,$C358,DAILYLOG!AK$27:AK$1500),0)</f>
        <v>0</v>
      </c>
      <c r="AO358" s="28"/>
      <c r="AP358" s="28"/>
      <c r="AQ358" s="73">
        <f>IFERROR($E358*SUMIF(DAILYLOG!AM$27:AM$1500,$C358,DAILYLOG!AN$27:AN$1500),0)</f>
        <v>0</v>
      </c>
      <c r="AR358" s="28"/>
      <c r="AS358" s="28"/>
      <c r="AT358" s="73">
        <f>IFERROR($E358*SUMIF(DAILYLOG!AP$27:AP$1500,$C358,DAILYLOG!AQ$27:AQ$1500),0)</f>
        <v>0</v>
      </c>
      <c r="AU358" s="28"/>
      <c r="AV358" s="28"/>
      <c r="AW358" s="73">
        <f>IFERROR($E358*SUMIF(DAILYLOG!AS$27:AS$1500,$C358,DAILYLOG!AT$27:AT$1500),0)</f>
        <v>0</v>
      </c>
      <c r="AX358" s="28"/>
      <c r="AY358" s="28"/>
      <c r="AZ358" s="73">
        <f>IFERROR($E358*SUMIF(DAILYLOG!AV$27:AV$1500,$C358,DAILYLOG!AW$27:AW$1500),0)</f>
        <v>0</v>
      </c>
      <c r="BA358" s="28"/>
      <c r="BB358" s="28"/>
      <c r="BC358" s="73">
        <f>IFERROR($E358*SUMIF(DAILYLOG!AY$27:AY$1500,$C358,DAILYLOG!AZ$27:AZ$1500),0)</f>
        <v>0</v>
      </c>
      <c r="BD358" s="28"/>
      <c r="BE358" s="28"/>
      <c r="BF358" s="73">
        <f>IFERROR($E358*SUMIF(DAILYLOG!BB$27:BB$1500,$C358,DAILYLOG!BC$27:BC$1500),0)</f>
        <v>0</v>
      </c>
      <c r="BG358" s="28"/>
      <c r="BH358" s="28"/>
      <c r="BI358" s="73">
        <f>IFERROR($E358*SUMIF(DAILYLOG!BE$27:BE$1500,$C358,DAILYLOG!BF$27:BF$1500),0)</f>
        <v>0</v>
      </c>
      <c r="BJ358" s="28"/>
      <c r="BK358" s="28"/>
      <c r="BL358" s="73">
        <f>IFERROR($E358*SUMIF(DAILYLOG!BH$27:BH$1500,$C358,DAILYLOG!BI$27:BI$1500),0)</f>
        <v>0</v>
      </c>
      <c r="BM358" s="28"/>
      <c r="BN358" s="28"/>
      <c r="BO358" s="73">
        <f>IFERROR($E358*SUMIF(DAILYLOG!BK$27:BK$1500,$C358,DAILYLOG!BL$27:BL$1500),0)</f>
        <v>0</v>
      </c>
      <c r="BP358" s="28"/>
      <c r="BQ358" s="28"/>
      <c r="BR358" s="73">
        <f>IFERROR($E358*SUMIF(DAILYLOG!BN$27:BN$1500,$C358,DAILYLOG!BO$27:BO$1500),0)</f>
        <v>0</v>
      </c>
      <c r="BS358" s="28"/>
      <c r="BT358" s="28"/>
      <c r="BU358" s="73">
        <f>IFERROR($E358*SUMIF(DAILYLOG!BQ$27:BQ$1500,$C358,DAILYLOG!BR$27:BR$1500),0)</f>
        <v>0</v>
      </c>
      <c r="BV358" s="28"/>
      <c r="BW358" s="28"/>
      <c r="BX358" s="73">
        <f>IFERROR($E358*SUMIF(DAILYLOG!BT$27:BT$1500,$C358,DAILYLOG!BU$27:BU$1500),0)</f>
        <v>0</v>
      </c>
      <c r="BY358" s="28"/>
      <c r="BZ358" s="28"/>
      <c r="CA358" s="73">
        <f>IFERROR($E358*SUMIF(DAILYLOG!BW$27:BW$1500,$C358,DAILYLOG!BX$27:BX$1500),0)</f>
        <v>0</v>
      </c>
      <c r="CB358" s="28"/>
      <c r="CC358" s="28"/>
      <c r="CD358" s="73">
        <f>IFERROR($E358*SUMIF(DAILYLOG!BZ$27:BZ$1500,$C358,DAILYLOG!CA$27:CA$1500),0)</f>
        <v>0</v>
      </c>
      <c r="CE358" s="28"/>
      <c r="CF358" s="28"/>
      <c r="CG358" s="73">
        <f>IFERROR($E358*SUMIF(DAILYLOG!CC$27:CC$1500,$C358,DAILYLOG!CD$27:CD$1500),0)</f>
        <v>0</v>
      </c>
      <c r="CH358" s="28"/>
      <c r="CI358" s="28"/>
      <c r="CJ358" s="73">
        <f>IFERROR($E358*SUMIF(DAILYLOG!CF$27:CF$1500,$C358,DAILYLOG!CG$27:CG$1500),0)</f>
        <v>0</v>
      </c>
      <c r="CK358" s="28"/>
      <c r="CL358" s="28"/>
      <c r="CM358" s="73">
        <f>IFERROR($E358*SUMIF(DAILYLOG!CI$27:CI$1500,$C358,DAILYLOG!CJ$27:CJ$1500),0)</f>
        <v>0</v>
      </c>
      <c r="CN358" s="28"/>
      <c r="CO358" s="28"/>
      <c r="CP358" s="73">
        <f>IFERROR($E358*SUMIF(DAILYLOG!CL$27:CL$1500,$C358,DAILYLOG!CM$27:CM$1500),0)</f>
        <v>0</v>
      </c>
      <c r="CQ358" s="44"/>
      <c r="CR358" s="44"/>
      <c r="CS358" s="73">
        <f>IFERROR($E358*SUMIF(DAILYLOG!CO$27:CO$1500,$C358,DAILYLOG!CP$27:CP$1500),0)</f>
        <v>0</v>
      </c>
      <c r="CT358" s="14"/>
    </row>
    <row r="359" spans="2:98" ht="13.5" hidden="1" customHeight="1" outlineLevel="2">
      <c r="B359" s="13"/>
      <c r="C359" s="27" t="s">
        <v>130</v>
      </c>
      <c r="D359" s="28" t="s">
        <v>85</v>
      </c>
      <c r="E359" s="65">
        <v>1</v>
      </c>
      <c r="F359" s="46">
        <f t="shared" si="37"/>
        <v>0</v>
      </c>
      <c r="G359" s="73">
        <f>IFERROR($E359*SUMIF(DAILYLOG!C$27:C$1500,$C359,DAILYLOG!D$27:D$1500),0)</f>
        <v>0</v>
      </c>
      <c r="H359" s="28"/>
      <c r="I359" s="28"/>
      <c r="J359" s="73">
        <f>IFERROR($E359*SUMIF(DAILYLOG!F$27:F$1500,$C359,DAILYLOG!G$27:G$1500),0)</f>
        <v>0</v>
      </c>
      <c r="K359" s="28"/>
      <c r="L359" s="28"/>
      <c r="M359" s="73">
        <f>IFERROR($E359*SUMIF(DAILYLOG!I$27:I$1500,$C359,DAILYLOG!J$27:J$1500),0)</f>
        <v>0</v>
      </c>
      <c r="N359" s="28"/>
      <c r="O359" s="28"/>
      <c r="P359" s="73">
        <f>IFERROR($E359*SUMIF(DAILYLOG!L$27:L$1500,$C359,DAILYLOG!M$27:M$1500),0)</f>
        <v>0</v>
      </c>
      <c r="Q359" s="28"/>
      <c r="R359" s="28"/>
      <c r="S359" s="73">
        <f>IFERROR($E359*SUMIF(DAILYLOG!O$27:O$1500,$C359,DAILYLOG!P$27:P$1500),0)</f>
        <v>0</v>
      </c>
      <c r="T359" s="28"/>
      <c r="U359" s="28"/>
      <c r="V359" s="73">
        <f>IFERROR($E359*SUMIF(DAILYLOG!R$27:R$1500,$C359,DAILYLOG!S$27:S$1500),0)</f>
        <v>0</v>
      </c>
      <c r="W359" s="28"/>
      <c r="X359" s="28"/>
      <c r="Y359" s="73">
        <f>IFERROR($E359*SUMIF(DAILYLOG!U$27:U$1500,$C359,DAILYLOG!V$27:V$1500),0)</f>
        <v>0</v>
      </c>
      <c r="Z359" s="28"/>
      <c r="AA359" s="28"/>
      <c r="AB359" s="73">
        <f>IFERROR($E359*SUMIF(DAILYLOG!X$27:X$1500,$C359,DAILYLOG!Y$27:Y$1500),0)</f>
        <v>0</v>
      </c>
      <c r="AC359" s="28"/>
      <c r="AD359" s="28"/>
      <c r="AE359" s="73">
        <f>IFERROR($E359*SUMIF(DAILYLOG!AA$27:AA$1500,$C359,DAILYLOG!AB$27:AB$1500),0)</f>
        <v>0</v>
      </c>
      <c r="AF359" s="28"/>
      <c r="AG359" s="28"/>
      <c r="AH359" s="73">
        <f>IFERROR($E359*SUMIF(DAILYLOG!AD$27:AD$1500,$C359,DAILYLOG!AE$27:AE$1500),0)</f>
        <v>0</v>
      </c>
      <c r="AI359" s="28"/>
      <c r="AJ359" s="28"/>
      <c r="AK359" s="73">
        <f>IFERROR($E359*SUMIF(DAILYLOG!AG$27:AG$1500,$C359,DAILYLOG!AH$27:AH$1500),0)</f>
        <v>0</v>
      </c>
      <c r="AL359" s="28"/>
      <c r="AM359" s="28"/>
      <c r="AN359" s="73">
        <f>IFERROR($E359*SUMIF(DAILYLOG!AJ$27:AJ$1500,$C359,DAILYLOG!AK$27:AK$1500),0)</f>
        <v>0</v>
      </c>
      <c r="AO359" s="28"/>
      <c r="AP359" s="28"/>
      <c r="AQ359" s="73">
        <f>IFERROR($E359*SUMIF(DAILYLOG!AM$27:AM$1500,$C359,DAILYLOG!AN$27:AN$1500),0)</f>
        <v>0</v>
      </c>
      <c r="AR359" s="28"/>
      <c r="AS359" s="28"/>
      <c r="AT359" s="73">
        <f>IFERROR($E359*SUMIF(DAILYLOG!AP$27:AP$1500,$C359,DAILYLOG!AQ$27:AQ$1500),0)</f>
        <v>0</v>
      </c>
      <c r="AU359" s="28"/>
      <c r="AV359" s="28"/>
      <c r="AW359" s="73">
        <f>IFERROR($E359*SUMIF(DAILYLOG!AS$27:AS$1500,$C359,DAILYLOG!AT$27:AT$1500),0)</f>
        <v>0</v>
      </c>
      <c r="AX359" s="28"/>
      <c r="AY359" s="28"/>
      <c r="AZ359" s="73">
        <f>IFERROR($E359*SUMIF(DAILYLOG!AV$27:AV$1500,$C359,DAILYLOG!AW$27:AW$1500),0)</f>
        <v>0</v>
      </c>
      <c r="BA359" s="28"/>
      <c r="BB359" s="28"/>
      <c r="BC359" s="73">
        <f>IFERROR($E359*SUMIF(DAILYLOG!AY$27:AY$1500,$C359,DAILYLOG!AZ$27:AZ$1500),0)</f>
        <v>0</v>
      </c>
      <c r="BD359" s="28"/>
      <c r="BE359" s="28"/>
      <c r="BF359" s="73">
        <f>IFERROR($E359*SUMIF(DAILYLOG!BB$27:BB$1500,$C359,DAILYLOG!BC$27:BC$1500),0)</f>
        <v>0</v>
      </c>
      <c r="BG359" s="28"/>
      <c r="BH359" s="28"/>
      <c r="BI359" s="73">
        <f>IFERROR($E359*SUMIF(DAILYLOG!BE$27:BE$1500,$C359,DAILYLOG!BF$27:BF$1500),0)</f>
        <v>0</v>
      </c>
      <c r="BJ359" s="28"/>
      <c r="BK359" s="28"/>
      <c r="BL359" s="73">
        <f>IFERROR($E359*SUMIF(DAILYLOG!BH$27:BH$1500,$C359,DAILYLOG!BI$27:BI$1500),0)</f>
        <v>0</v>
      </c>
      <c r="BM359" s="28"/>
      <c r="BN359" s="28"/>
      <c r="BO359" s="73">
        <f>IFERROR($E359*SUMIF(DAILYLOG!BK$27:BK$1500,$C359,DAILYLOG!BL$27:BL$1500),0)</f>
        <v>0</v>
      </c>
      <c r="BP359" s="28"/>
      <c r="BQ359" s="28"/>
      <c r="BR359" s="73">
        <f>IFERROR($E359*SUMIF(DAILYLOG!BN$27:BN$1500,$C359,DAILYLOG!BO$27:BO$1500),0)</f>
        <v>0</v>
      </c>
      <c r="BS359" s="28"/>
      <c r="BT359" s="28"/>
      <c r="BU359" s="73">
        <f>IFERROR($E359*SUMIF(DAILYLOG!BQ$27:BQ$1500,$C359,DAILYLOG!BR$27:BR$1500),0)</f>
        <v>0</v>
      </c>
      <c r="BV359" s="28"/>
      <c r="BW359" s="28"/>
      <c r="BX359" s="73">
        <f>IFERROR($E359*SUMIF(DAILYLOG!BT$27:BT$1500,$C359,DAILYLOG!BU$27:BU$1500),0)</f>
        <v>0</v>
      </c>
      <c r="BY359" s="28"/>
      <c r="BZ359" s="28"/>
      <c r="CA359" s="73">
        <f>IFERROR($E359*SUMIF(DAILYLOG!BW$27:BW$1500,$C359,DAILYLOG!BX$27:BX$1500),0)</f>
        <v>0</v>
      </c>
      <c r="CB359" s="28"/>
      <c r="CC359" s="28"/>
      <c r="CD359" s="73">
        <f>IFERROR($E359*SUMIF(DAILYLOG!BZ$27:BZ$1500,$C359,DAILYLOG!CA$27:CA$1500),0)</f>
        <v>0</v>
      </c>
      <c r="CE359" s="28"/>
      <c r="CF359" s="28"/>
      <c r="CG359" s="73">
        <f>IFERROR($E359*SUMIF(DAILYLOG!CC$27:CC$1500,$C359,DAILYLOG!CD$27:CD$1500),0)</f>
        <v>0</v>
      </c>
      <c r="CH359" s="28"/>
      <c r="CI359" s="28"/>
      <c r="CJ359" s="73">
        <f>IFERROR($E359*SUMIF(DAILYLOG!CF$27:CF$1500,$C359,DAILYLOG!CG$27:CG$1500),0)</f>
        <v>0</v>
      </c>
      <c r="CK359" s="28"/>
      <c r="CL359" s="28"/>
      <c r="CM359" s="73">
        <f>IFERROR($E359*SUMIF(DAILYLOG!CI$27:CI$1500,$C359,DAILYLOG!CJ$27:CJ$1500),0)</f>
        <v>0</v>
      </c>
      <c r="CN359" s="28"/>
      <c r="CO359" s="28"/>
      <c r="CP359" s="73">
        <f>IFERROR($E359*SUMIF(DAILYLOG!CL$27:CL$1500,$C359,DAILYLOG!CM$27:CM$1500),0)</f>
        <v>0</v>
      </c>
      <c r="CQ359" s="44"/>
      <c r="CR359" s="44"/>
      <c r="CS359" s="73">
        <f>IFERROR($E359*SUMIF(DAILYLOG!CO$27:CO$1500,$C359,DAILYLOG!CP$27:CP$1500),0)</f>
        <v>0</v>
      </c>
      <c r="CT359" s="14"/>
    </row>
    <row r="360" spans="2:98" ht="13.5" hidden="1" customHeight="1" outlineLevel="2">
      <c r="B360" s="13"/>
      <c r="C360" s="27" t="s">
        <v>131</v>
      </c>
      <c r="D360" s="28" t="s">
        <v>85</v>
      </c>
      <c r="E360" s="65">
        <v>1</v>
      </c>
      <c r="F360" s="46">
        <f t="shared" si="37"/>
        <v>0</v>
      </c>
      <c r="G360" s="73">
        <f>IFERROR($E360*SUMIF(DAILYLOG!C$27:C$1500,$C360,DAILYLOG!D$27:D$1500),0)</f>
        <v>0</v>
      </c>
      <c r="H360" s="28"/>
      <c r="I360" s="28"/>
      <c r="J360" s="73">
        <f>IFERROR($E360*SUMIF(DAILYLOG!F$27:F$1500,$C360,DAILYLOG!G$27:G$1500),0)</f>
        <v>0</v>
      </c>
      <c r="K360" s="28"/>
      <c r="L360" s="28"/>
      <c r="M360" s="73">
        <f>IFERROR($E360*SUMIF(DAILYLOG!I$27:I$1500,$C360,DAILYLOG!J$27:J$1500),0)</f>
        <v>0</v>
      </c>
      <c r="N360" s="28"/>
      <c r="O360" s="28"/>
      <c r="P360" s="73">
        <f>IFERROR($E360*SUMIF(DAILYLOG!L$27:L$1500,$C360,DAILYLOG!M$27:M$1500),0)</f>
        <v>0</v>
      </c>
      <c r="Q360" s="28"/>
      <c r="R360" s="28"/>
      <c r="S360" s="73">
        <f>IFERROR($E360*SUMIF(DAILYLOG!O$27:O$1500,$C360,DAILYLOG!P$27:P$1500),0)</f>
        <v>0</v>
      </c>
      <c r="T360" s="28"/>
      <c r="U360" s="28"/>
      <c r="V360" s="73">
        <f>IFERROR($E360*SUMIF(DAILYLOG!R$27:R$1500,$C360,DAILYLOG!S$27:S$1500),0)</f>
        <v>0</v>
      </c>
      <c r="W360" s="28"/>
      <c r="X360" s="28"/>
      <c r="Y360" s="73">
        <f>IFERROR($E360*SUMIF(DAILYLOG!U$27:U$1500,$C360,DAILYLOG!V$27:V$1500),0)</f>
        <v>0</v>
      </c>
      <c r="Z360" s="28"/>
      <c r="AA360" s="28"/>
      <c r="AB360" s="73">
        <f>IFERROR($E360*SUMIF(DAILYLOG!X$27:X$1500,$C360,DAILYLOG!Y$27:Y$1500),0)</f>
        <v>0</v>
      </c>
      <c r="AC360" s="28"/>
      <c r="AD360" s="28"/>
      <c r="AE360" s="73">
        <f>IFERROR($E360*SUMIF(DAILYLOG!AA$27:AA$1500,$C360,DAILYLOG!AB$27:AB$1500),0)</f>
        <v>0</v>
      </c>
      <c r="AF360" s="28"/>
      <c r="AG360" s="28"/>
      <c r="AH360" s="73">
        <f>IFERROR($E360*SUMIF(DAILYLOG!AD$27:AD$1500,$C360,DAILYLOG!AE$27:AE$1500),0)</f>
        <v>0</v>
      </c>
      <c r="AI360" s="28"/>
      <c r="AJ360" s="28"/>
      <c r="AK360" s="73">
        <f>IFERROR($E360*SUMIF(DAILYLOG!AG$27:AG$1500,$C360,DAILYLOG!AH$27:AH$1500),0)</f>
        <v>0</v>
      </c>
      <c r="AL360" s="28"/>
      <c r="AM360" s="28"/>
      <c r="AN360" s="73">
        <f>IFERROR($E360*SUMIF(DAILYLOG!AJ$27:AJ$1500,$C360,DAILYLOG!AK$27:AK$1500),0)</f>
        <v>0</v>
      </c>
      <c r="AO360" s="28"/>
      <c r="AP360" s="28"/>
      <c r="AQ360" s="73">
        <f>IFERROR($E360*SUMIF(DAILYLOG!AM$27:AM$1500,$C360,DAILYLOG!AN$27:AN$1500),0)</f>
        <v>0</v>
      </c>
      <c r="AR360" s="28"/>
      <c r="AS360" s="28"/>
      <c r="AT360" s="73">
        <f>IFERROR($E360*SUMIF(DAILYLOG!AP$27:AP$1500,$C360,DAILYLOG!AQ$27:AQ$1500),0)</f>
        <v>0</v>
      </c>
      <c r="AU360" s="28"/>
      <c r="AV360" s="28"/>
      <c r="AW360" s="73">
        <f>IFERROR($E360*SUMIF(DAILYLOG!AS$27:AS$1500,$C360,DAILYLOG!AT$27:AT$1500),0)</f>
        <v>0</v>
      </c>
      <c r="AX360" s="28"/>
      <c r="AY360" s="28"/>
      <c r="AZ360" s="73">
        <f>IFERROR($E360*SUMIF(DAILYLOG!AV$27:AV$1500,$C360,DAILYLOG!AW$27:AW$1500),0)</f>
        <v>0</v>
      </c>
      <c r="BA360" s="28"/>
      <c r="BB360" s="28"/>
      <c r="BC360" s="73">
        <f>IFERROR($E360*SUMIF(DAILYLOG!AY$27:AY$1500,$C360,DAILYLOG!AZ$27:AZ$1500),0)</f>
        <v>0</v>
      </c>
      <c r="BD360" s="28"/>
      <c r="BE360" s="28"/>
      <c r="BF360" s="73">
        <f>IFERROR($E360*SUMIF(DAILYLOG!BB$27:BB$1500,$C360,DAILYLOG!BC$27:BC$1500),0)</f>
        <v>0</v>
      </c>
      <c r="BG360" s="28"/>
      <c r="BH360" s="28"/>
      <c r="BI360" s="73">
        <f>IFERROR($E360*SUMIF(DAILYLOG!BE$27:BE$1500,$C360,DAILYLOG!BF$27:BF$1500),0)</f>
        <v>0</v>
      </c>
      <c r="BJ360" s="28"/>
      <c r="BK360" s="28"/>
      <c r="BL360" s="73">
        <f>IFERROR($E360*SUMIF(DAILYLOG!BH$27:BH$1500,$C360,DAILYLOG!BI$27:BI$1500),0)</f>
        <v>0</v>
      </c>
      <c r="BM360" s="28"/>
      <c r="BN360" s="28"/>
      <c r="BO360" s="73">
        <f>IFERROR($E360*SUMIF(DAILYLOG!BK$27:BK$1500,$C360,DAILYLOG!BL$27:BL$1500),0)</f>
        <v>0</v>
      </c>
      <c r="BP360" s="28"/>
      <c r="BQ360" s="28"/>
      <c r="BR360" s="73">
        <f>IFERROR($E360*SUMIF(DAILYLOG!BN$27:BN$1500,$C360,DAILYLOG!BO$27:BO$1500),0)</f>
        <v>0</v>
      </c>
      <c r="BS360" s="28"/>
      <c r="BT360" s="28"/>
      <c r="BU360" s="73">
        <f>IFERROR($E360*SUMIF(DAILYLOG!BQ$27:BQ$1500,$C360,DAILYLOG!BR$27:BR$1500),0)</f>
        <v>0</v>
      </c>
      <c r="BV360" s="28"/>
      <c r="BW360" s="28"/>
      <c r="BX360" s="73">
        <f>IFERROR($E360*SUMIF(DAILYLOG!BT$27:BT$1500,$C360,DAILYLOG!BU$27:BU$1500),0)</f>
        <v>0</v>
      </c>
      <c r="BY360" s="28"/>
      <c r="BZ360" s="28"/>
      <c r="CA360" s="73">
        <f>IFERROR($E360*SUMIF(DAILYLOG!BW$27:BW$1500,$C360,DAILYLOG!BX$27:BX$1500),0)</f>
        <v>0</v>
      </c>
      <c r="CB360" s="28"/>
      <c r="CC360" s="28"/>
      <c r="CD360" s="73">
        <f>IFERROR($E360*SUMIF(DAILYLOG!BZ$27:BZ$1500,$C360,DAILYLOG!CA$27:CA$1500),0)</f>
        <v>0</v>
      </c>
      <c r="CE360" s="28"/>
      <c r="CF360" s="28"/>
      <c r="CG360" s="73">
        <f>IFERROR($E360*SUMIF(DAILYLOG!CC$27:CC$1500,$C360,DAILYLOG!CD$27:CD$1500),0)</f>
        <v>0</v>
      </c>
      <c r="CH360" s="28"/>
      <c r="CI360" s="28"/>
      <c r="CJ360" s="73">
        <f>IFERROR($E360*SUMIF(DAILYLOG!CF$27:CF$1500,$C360,DAILYLOG!CG$27:CG$1500),0)</f>
        <v>0</v>
      </c>
      <c r="CK360" s="28"/>
      <c r="CL360" s="28"/>
      <c r="CM360" s="73">
        <f>IFERROR($E360*SUMIF(DAILYLOG!CI$27:CI$1500,$C360,DAILYLOG!CJ$27:CJ$1500),0)</f>
        <v>0</v>
      </c>
      <c r="CN360" s="28"/>
      <c r="CO360" s="28"/>
      <c r="CP360" s="73">
        <f>IFERROR($E360*SUMIF(DAILYLOG!CL$27:CL$1500,$C360,DAILYLOG!CM$27:CM$1500),0)</f>
        <v>0</v>
      </c>
      <c r="CQ360" s="44"/>
      <c r="CR360" s="44"/>
      <c r="CS360" s="73">
        <f>IFERROR($E360*SUMIF(DAILYLOG!CO$27:CO$1500,$C360,DAILYLOG!CP$27:CP$1500),0)</f>
        <v>0</v>
      </c>
      <c r="CT360" s="14"/>
    </row>
    <row r="361" spans="2:98" ht="13.5" customHeight="1" outlineLevel="1" collapsed="1">
      <c r="B361" s="13"/>
      <c r="C361" s="47" t="s">
        <v>156</v>
      </c>
      <c r="D361" s="48" t="s">
        <v>85</v>
      </c>
      <c r="E361" s="64"/>
      <c r="F361" s="49">
        <f>IFERROR(SUM(G361:CS361),0)</f>
        <v>1</v>
      </c>
      <c r="G361" s="72">
        <f>IFERROR(SUBTOTAL(9,G362:G372),0)</f>
        <v>0</v>
      </c>
      <c r="H361" s="48"/>
      <c r="I361" s="48"/>
      <c r="J361" s="72">
        <f>IFERROR(SUBTOTAL(9,J362:J372),0)</f>
        <v>0</v>
      </c>
      <c r="K361" s="48"/>
      <c r="L361" s="48"/>
      <c r="M361" s="72">
        <f>IFERROR(SUBTOTAL(9,M362:M372),0)</f>
        <v>0</v>
      </c>
      <c r="N361" s="48"/>
      <c r="O361" s="48"/>
      <c r="P361" s="72">
        <f>IFERROR(SUBTOTAL(9,P362:P372),0)</f>
        <v>0</v>
      </c>
      <c r="Q361" s="48"/>
      <c r="R361" s="48"/>
      <c r="S361" s="72">
        <f>IFERROR(SUBTOTAL(9,S362:S372),0)</f>
        <v>0</v>
      </c>
      <c r="T361" s="48"/>
      <c r="U361" s="48"/>
      <c r="V361" s="72">
        <f>IFERROR(SUBTOTAL(9,V362:V372),0)</f>
        <v>0</v>
      </c>
      <c r="W361" s="48"/>
      <c r="X361" s="48"/>
      <c r="Y361" s="72">
        <f>IFERROR(SUBTOTAL(9,Y362:Y372),0)</f>
        <v>0</v>
      </c>
      <c r="Z361" s="48"/>
      <c r="AA361" s="48"/>
      <c r="AB361" s="72">
        <f>IFERROR(SUBTOTAL(9,AB362:AB372),0)</f>
        <v>0</v>
      </c>
      <c r="AC361" s="48"/>
      <c r="AD361" s="48"/>
      <c r="AE361" s="72">
        <f>IFERROR(SUBTOTAL(9,AE362:AE372),0)</f>
        <v>0</v>
      </c>
      <c r="AF361" s="48"/>
      <c r="AG361" s="48"/>
      <c r="AH361" s="72">
        <f>IFERROR(SUBTOTAL(9,AH362:AH372),0)</f>
        <v>0</v>
      </c>
      <c r="AI361" s="48"/>
      <c r="AJ361" s="48"/>
      <c r="AK361" s="72">
        <f>IFERROR(SUBTOTAL(9,AK362:AK372),0)</f>
        <v>0</v>
      </c>
      <c r="AL361" s="48"/>
      <c r="AM361" s="48"/>
      <c r="AN361" s="72">
        <f>IFERROR(SUBTOTAL(9,AN362:AN372),0)</f>
        <v>0</v>
      </c>
      <c r="AO361" s="48"/>
      <c r="AP361" s="48"/>
      <c r="AQ361" s="72">
        <f>IFERROR(SUBTOTAL(9,AQ362:AQ372),0)</f>
        <v>0</v>
      </c>
      <c r="AR361" s="48"/>
      <c r="AS361" s="48"/>
      <c r="AT361" s="72">
        <f>IFERROR(SUBTOTAL(9,AT362:AT372),0)</f>
        <v>0</v>
      </c>
      <c r="AU361" s="48"/>
      <c r="AV361" s="48"/>
      <c r="AW361" s="72">
        <f>IFERROR(SUBTOTAL(9,AW362:AW372),0)</f>
        <v>0</v>
      </c>
      <c r="AX361" s="48"/>
      <c r="AY361" s="48"/>
      <c r="AZ361" s="72">
        <f>IFERROR(SUBTOTAL(9,AZ362:AZ372),0)</f>
        <v>0</v>
      </c>
      <c r="BA361" s="48"/>
      <c r="BB361" s="48"/>
      <c r="BC361" s="72">
        <f>IFERROR(SUBTOTAL(9,BC362:BC372),0)</f>
        <v>0</v>
      </c>
      <c r="BD361" s="48"/>
      <c r="BE361" s="48"/>
      <c r="BF361" s="72">
        <f>IFERROR(SUBTOTAL(9,BF362:BF372),0)</f>
        <v>0</v>
      </c>
      <c r="BG361" s="48"/>
      <c r="BH361" s="48"/>
      <c r="BI361" s="72">
        <f>IFERROR(SUBTOTAL(9,BI362:BI372),0)</f>
        <v>0</v>
      </c>
      <c r="BJ361" s="48"/>
      <c r="BK361" s="48"/>
      <c r="BL361" s="72">
        <f>IFERROR(SUBTOTAL(9,BL362:BL372),0)</f>
        <v>0</v>
      </c>
      <c r="BM361" s="48"/>
      <c r="BN361" s="48"/>
      <c r="BO361" s="72">
        <f>IFERROR(SUBTOTAL(9,BO362:BO372),0)</f>
        <v>0</v>
      </c>
      <c r="BP361" s="48"/>
      <c r="BQ361" s="48"/>
      <c r="BR361" s="72">
        <f>IFERROR(SUBTOTAL(9,BR362:BR372),0)</f>
        <v>1</v>
      </c>
      <c r="BS361" s="48"/>
      <c r="BT361" s="48"/>
      <c r="BU361" s="72">
        <f>IFERROR(SUBTOTAL(9,BU362:BU372),0)</f>
        <v>0</v>
      </c>
      <c r="BV361" s="48"/>
      <c r="BW361" s="48"/>
      <c r="BX361" s="72">
        <f>IFERROR(SUBTOTAL(9,BX362:BX372),0)</f>
        <v>0</v>
      </c>
      <c r="BY361" s="48"/>
      <c r="BZ361" s="48"/>
      <c r="CA361" s="72">
        <f>IFERROR(SUBTOTAL(9,CA362:CA372),0)</f>
        <v>0</v>
      </c>
      <c r="CB361" s="48"/>
      <c r="CC361" s="48"/>
      <c r="CD361" s="72">
        <f>IFERROR(SUBTOTAL(9,CD362:CD372),0)</f>
        <v>0</v>
      </c>
      <c r="CE361" s="48"/>
      <c r="CF361" s="48"/>
      <c r="CG361" s="72">
        <f>IFERROR(SUBTOTAL(9,CG362:CG372),0)</f>
        <v>0</v>
      </c>
      <c r="CH361" s="48"/>
      <c r="CI361" s="48"/>
      <c r="CJ361" s="72">
        <f>IFERROR(SUBTOTAL(9,CJ362:CJ372),0)</f>
        <v>0</v>
      </c>
      <c r="CK361" s="48"/>
      <c r="CL361" s="48"/>
      <c r="CM361" s="72">
        <f>IFERROR(SUBTOTAL(9,CM362:CM372),0)</f>
        <v>0</v>
      </c>
      <c r="CN361" s="48"/>
      <c r="CO361" s="48"/>
      <c r="CP361" s="72">
        <f>IFERROR(SUBTOTAL(9,CP362:CP372),0)</f>
        <v>0</v>
      </c>
      <c r="CQ361" s="50"/>
      <c r="CR361" s="50"/>
      <c r="CS361" s="72">
        <f>IFERROR(SUBTOTAL(9,CS362:CS372),0)</f>
        <v>0</v>
      </c>
      <c r="CT361" s="14"/>
    </row>
    <row r="362" spans="2:98" ht="13.5" hidden="1" customHeight="1" outlineLevel="2">
      <c r="B362" s="13"/>
      <c r="C362" s="27" t="s">
        <v>132</v>
      </c>
      <c r="D362" s="28" t="s">
        <v>85</v>
      </c>
      <c r="E362" s="65">
        <v>1</v>
      </c>
      <c r="F362" s="46">
        <f>IFERROR(SUM(G362:CS362),0)</f>
        <v>0</v>
      </c>
      <c r="G362" s="73">
        <f>IFERROR($E362*SUMIF(DAILYLOG!C$27:C$1500,$C362,DAILYLOG!D$27:D$1500),0)</f>
        <v>0</v>
      </c>
      <c r="H362" s="28"/>
      <c r="I362" s="28"/>
      <c r="J362" s="73">
        <f>IFERROR($E362*SUMIF(DAILYLOG!F$27:F$1500,$C362,DAILYLOG!G$27:G$1500),0)</f>
        <v>0</v>
      </c>
      <c r="K362" s="28"/>
      <c r="L362" s="28"/>
      <c r="M362" s="73">
        <f>IFERROR($E362*SUMIF(DAILYLOG!I$27:I$1500,$C362,DAILYLOG!J$27:J$1500),0)</f>
        <v>0</v>
      </c>
      <c r="N362" s="28"/>
      <c r="O362" s="28"/>
      <c r="P362" s="73">
        <f>IFERROR($E362*SUMIF(DAILYLOG!L$27:L$1500,$C362,DAILYLOG!M$27:M$1500),0)</f>
        <v>0</v>
      </c>
      <c r="Q362" s="28"/>
      <c r="R362" s="28"/>
      <c r="S362" s="73">
        <f>IFERROR($E362*SUMIF(DAILYLOG!O$27:O$1500,$C362,DAILYLOG!P$27:P$1500),0)</f>
        <v>0</v>
      </c>
      <c r="T362" s="28"/>
      <c r="U362" s="28"/>
      <c r="V362" s="73">
        <f>IFERROR($E362*SUMIF(DAILYLOG!R$27:R$1500,$C362,DAILYLOG!S$27:S$1500),0)</f>
        <v>0</v>
      </c>
      <c r="W362" s="28"/>
      <c r="X362" s="28"/>
      <c r="Y362" s="73">
        <f>IFERROR($E362*SUMIF(DAILYLOG!U$27:U$1500,$C362,DAILYLOG!V$27:V$1500),0)</f>
        <v>0</v>
      </c>
      <c r="Z362" s="28"/>
      <c r="AA362" s="28"/>
      <c r="AB362" s="73">
        <f>IFERROR($E362*SUMIF(DAILYLOG!X$27:X$1500,$C362,DAILYLOG!Y$27:Y$1500),0)</f>
        <v>0</v>
      </c>
      <c r="AC362" s="28"/>
      <c r="AD362" s="28"/>
      <c r="AE362" s="73">
        <f>IFERROR($E362*SUMIF(DAILYLOG!AA$27:AA$1500,$C362,DAILYLOG!AB$27:AB$1500),0)</f>
        <v>0</v>
      </c>
      <c r="AF362" s="28"/>
      <c r="AG362" s="28"/>
      <c r="AH362" s="73">
        <f>IFERROR($E362*SUMIF(DAILYLOG!AD$27:AD$1500,$C362,DAILYLOG!AE$27:AE$1500),0)</f>
        <v>0</v>
      </c>
      <c r="AI362" s="28"/>
      <c r="AJ362" s="28"/>
      <c r="AK362" s="73">
        <f>IFERROR($E362*SUMIF(DAILYLOG!AG$27:AG$1500,$C362,DAILYLOG!AH$27:AH$1500),0)</f>
        <v>0</v>
      </c>
      <c r="AL362" s="28"/>
      <c r="AM362" s="28"/>
      <c r="AN362" s="73">
        <f>IFERROR($E362*SUMIF(DAILYLOG!AJ$27:AJ$1500,$C362,DAILYLOG!AK$27:AK$1500),0)</f>
        <v>0</v>
      </c>
      <c r="AO362" s="28"/>
      <c r="AP362" s="28"/>
      <c r="AQ362" s="73">
        <f>IFERROR($E362*SUMIF(DAILYLOG!AM$27:AM$1500,$C362,DAILYLOG!AN$27:AN$1500),0)</f>
        <v>0</v>
      </c>
      <c r="AR362" s="28"/>
      <c r="AS362" s="28"/>
      <c r="AT362" s="73">
        <f>IFERROR($E362*SUMIF(DAILYLOG!AP$27:AP$1500,$C362,DAILYLOG!AQ$27:AQ$1500),0)</f>
        <v>0</v>
      </c>
      <c r="AU362" s="28"/>
      <c r="AV362" s="28"/>
      <c r="AW362" s="73">
        <f>IFERROR($E362*SUMIF(DAILYLOG!AS$27:AS$1500,$C362,DAILYLOG!AT$27:AT$1500),0)</f>
        <v>0</v>
      </c>
      <c r="AX362" s="28"/>
      <c r="AY362" s="28"/>
      <c r="AZ362" s="73">
        <f>IFERROR($E362*SUMIF(DAILYLOG!AV$27:AV$1500,$C362,DAILYLOG!AW$27:AW$1500),0)</f>
        <v>0</v>
      </c>
      <c r="BA362" s="28"/>
      <c r="BB362" s="28"/>
      <c r="BC362" s="73">
        <f>IFERROR($E362*SUMIF(DAILYLOG!AY$27:AY$1500,$C362,DAILYLOG!AZ$27:AZ$1500),0)</f>
        <v>0</v>
      </c>
      <c r="BD362" s="28"/>
      <c r="BE362" s="28"/>
      <c r="BF362" s="73">
        <f>IFERROR($E362*SUMIF(DAILYLOG!BB$27:BB$1500,$C362,DAILYLOG!BC$27:BC$1500),0)</f>
        <v>0</v>
      </c>
      <c r="BG362" s="28"/>
      <c r="BH362" s="28"/>
      <c r="BI362" s="73">
        <f>IFERROR($E362*SUMIF(DAILYLOG!BE$27:BE$1500,$C362,DAILYLOG!BF$27:BF$1500),0)</f>
        <v>0</v>
      </c>
      <c r="BJ362" s="28"/>
      <c r="BK362" s="28"/>
      <c r="BL362" s="73">
        <f>IFERROR($E362*SUMIF(DAILYLOG!BH$27:BH$1500,$C362,DAILYLOG!BI$27:BI$1500),0)</f>
        <v>0</v>
      </c>
      <c r="BM362" s="28"/>
      <c r="BN362" s="28"/>
      <c r="BO362" s="73">
        <f>IFERROR($E362*SUMIF(DAILYLOG!BK$27:BK$1500,$C362,DAILYLOG!BL$27:BL$1500),0)</f>
        <v>0</v>
      </c>
      <c r="BP362" s="28"/>
      <c r="BQ362" s="28"/>
      <c r="BR362" s="73">
        <f>IFERROR($E362*SUMIF(DAILYLOG!BN$27:BN$1500,$C362,DAILYLOG!BO$27:BO$1500),0)</f>
        <v>0</v>
      </c>
      <c r="BS362" s="28"/>
      <c r="BT362" s="28"/>
      <c r="BU362" s="73">
        <f>IFERROR($E362*SUMIF(DAILYLOG!BQ$27:BQ$1500,$C362,DAILYLOG!BR$27:BR$1500),0)</f>
        <v>0</v>
      </c>
      <c r="BV362" s="28"/>
      <c r="BW362" s="28"/>
      <c r="BX362" s="73">
        <f>IFERROR($E362*SUMIF(DAILYLOG!BT$27:BT$1500,$C362,DAILYLOG!BU$27:BU$1500),0)</f>
        <v>0</v>
      </c>
      <c r="BY362" s="28"/>
      <c r="BZ362" s="28"/>
      <c r="CA362" s="73">
        <f>IFERROR($E362*SUMIF(DAILYLOG!BW$27:BW$1500,$C362,DAILYLOG!BX$27:BX$1500),0)</f>
        <v>0</v>
      </c>
      <c r="CB362" s="28"/>
      <c r="CC362" s="28"/>
      <c r="CD362" s="73">
        <f>IFERROR($E362*SUMIF(DAILYLOG!BZ$27:BZ$1500,$C362,DAILYLOG!CA$27:CA$1500),0)</f>
        <v>0</v>
      </c>
      <c r="CE362" s="28"/>
      <c r="CF362" s="28"/>
      <c r="CG362" s="73">
        <f>IFERROR($E362*SUMIF(DAILYLOG!CC$27:CC$1500,$C362,DAILYLOG!CD$27:CD$1500),0)</f>
        <v>0</v>
      </c>
      <c r="CH362" s="28"/>
      <c r="CI362" s="28"/>
      <c r="CJ362" s="73">
        <f>IFERROR($E362*SUMIF(DAILYLOG!CF$27:CF$1500,$C362,DAILYLOG!CG$27:CG$1500),0)</f>
        <v>0</v>
      </c>
      <c r="CK362" s="28"/>
      <c r="CL362" s="28"/>
      <c r="CM362" s="73">
        <f>IFERROR($E362*SUMIF(DAILYLOG!CI$27:CI$1500,$C362,DAILYLOG!CJ$27:CJ$1500),0)</f>
        <v>0</v>
      </c>
      <c r="CN362" s="28"/>
      <c r="CO362" s="28"/>
      <c r="CP362" s="73">
        <f>IFERROR($E362*SUMIF(DAILYLOG!CL$27:CL$1500,$C362,DAILYLOG!CM$27:CM$1500),0)</f>
        <v>0</v>
      </c>
      <c r="CQ362" s="44"/>
      <c r="CR362" s="44"/>
      <c r="CS362" s="73">
        <f>IFERROR($E362*SUMIF(DAILYLOG!CO$27:CO$1500,$C362,DAILYLOG!CP$27:CP$1500),0)</f>
        <v>0</v>
      </c>
      <c r="CT362" s="14"/>
    </row>
    <row r="363" spans="2:98" ht="13.5" hidden="1" customHeight="1" outlineLevel="2">
      <c r="B363" s="13"/>
      <c r="C363" s="27" t="s">
        <v>133</v>
      </c>
      <c r="D363" s="28" t="s">
        <v>85</v>
      </c>
      <c r="E363" s="65">
        <v>1</v>
      </c>
      <c r="F363" s="46">
        <f t="shared" ref="F363:F372" si="38">IFERROR(SUM(G363:CS363),0)</f>
        <v>0</v>
      </c>
      <c r="G363" s="73">
        <f>IFERROR($E363*SUMIF(DAILYLOG!C$27:C$1500,$C363,DAILYLOG!D$27:D$1500),0)</f>
        <v>0</v>
      </c>
      <c r="H363" s="28"/>
      <c r="I363" s="28"/>
      <c r="J363" s="73">
        <f>IFERROR($E363*SUMIF(DAILYLOG!F$27:F$1500,$C363,DAILYLOG!G$27:G$1500),0)</f>
        <v>0</v>
      </c>
      <c r="K363" s="28"/>
      <c r="L363" s="28"/>
      <c r="M363" s="73">
        <f>IFERROR($E363*SUMIF(DAILYLOG!I$27:I$1500,$C363,DAILYLOG!J$27:J$1500),0)</f>
        <v>0</v>
      </c>
      <c r="N363" s="28"/>
      <c r="O363" s="28"/>
      <c r="P363" s="73">
        <f>IFERROR($E363*SUMIF(DAILYLOG!L$27:L$1500,$C363,DAILYLOG!M$27:M$1500),0)</f>
        <v>0</v>
      </c>
      <c r="Q363" s="28"/>
      <c r="R363" s="28"/>
      <c r="S363" s="73">
        <f>IFERROR($E363*SUMIF(DAILYLOG!O$27:O$1500,$C363,DAILYLOG!P$27:P$1500),0)</f>
        <v>0</v>
      </c>
      <c r="T363" s="28"/>
      <c r="U363" s="28"/>
      <c r="V363" s="73">
        <f>IFERROR($E363*SUMIF(DAILYLOG!R$27:R$1500,$C363,DAILYLOG!S$27:S$1500),0)</f>
        <v>0</v>
      </c>
      <c r="W363" s="28"/>
      <c r="X363" s="28"/>
      <c r="Y363" s="73">
        <f>IFERROR($E363*SUMIF(DAILYLOG!U$27:U$1500,$C363,DAILYLOG!V$27:V$1500),0)</f>
        <v>0</v>
      </c>
      <c r="Z363" s="28"/>
      <c r="AA363" s="28"/>
      <c r="AB363" s="73">
        <f>IFERROR($E363*SUMIF(DAILYLOG!X$27:X$1500,$C363,DAILYLOG!Y$27:Y$1500),0)</f>
        <v>0</v>
      </c>
      <c r="AC363" s="28"/>
      <c r="AD363" s="28"/>
      <c r="AE363" s="73">
        <f>IFERROR($E363*SUMIF(DAILYLOG!AA$27:AA$1500,$C363,DAILYLOG!AB$27:AB$1500),0)</f>
        <v>0</v>
      </c>
      <c r="AF363" s="28"/>
      <c r="AG363" s="28"/>
      <c r="AH363" s="73">
        <f>IFERROR($E363*SUMIF(DAILYLOG!AD$27:AD$1500,$C363,DAILYLOG!AE$27:AE$1500),0)</f>
        <v>0</v>
      </c>
      <c r="AI363" s="28"/>
      <c r="AJ363" s="28"/>
      <c r="AK363" s="73">
        <f>IFERROR($E363*SUMIF(DAILYLOG!AG$27:AG$1500,$C363,DAILYLOG!AH$27:AH$1500),0)</f>
        <v>0</v>
      </c>
      <c r="AL363" s="28"/>
      <c r="AM363" s="28"/>
      <c r="AN363" s="73">
        <f>IFERROR($E363*SUMIF(DAILYLOG!AJ$27:AJ$1500,$C363,DAILYLOG!AK$27:AK$1500),0)</f>
        <v>0</v>
      </c>
      <c r="AO363" s="28"/>
      <c r="AP363" s="28"/>
      <c r="AQ363" s="73">
        <f>IFERROR($E363*SUMIF(DAILYLOG!AM$27:AM$1500,$C363,DAILYLOG!AN$27:AN$1500),0)</f>
        <v>0</v>
      </c>
      <c r="AR363" s="28"/>
      <c r="AS363" s="28"/>
      <c r="AT363" s="73">
        <f>IFERROR($E363*SUMIF(DAILYLOG!AP$27:AP$1500,$C363,DAILYLOG!AQ$27:AQ$1500),0)</f>
        <v>0</v>
      </c>
      <c r="AU363" s="28"/>
      <c r="AV363" s="28"/>
      <c r="AW363" s="73">
        <f>IFERROR($E363*SUMIF(DAILYLOG!AS$27:AS$1500,$C363,DAILYLOG!AT$27:AT$1500),0)</f>
        <v>0</v>
      </c>
      <c r="AX363" s="28"/>
      <c r="AY363" s="28"/>
      <c r="AZ363" s="73">
        <f>IFERROR($E363*SUMIF(DAILYLOG!AV$27:AV$1500,$C363,DAILYLOG!AW$27:AW$1500),0)</f>
        <v>0</v>
      </c>
      <c r="BA363" s="28"/>
      <c r="BB363" s="28"/>
      <c r="BC363" s="73">
        <f>IFERROR($E363*SUMIF(DAILYLOG!AY$27:AY$1500,$C363,DAILYLOG!AZ$27:AZ$1500),0)</f>
        <v>0</v>
      </c>
      <c r="BD363" s="28"/>
      <c r="BE363" s="28"/>
      <c r="BF363" s="73">
        <f>IFERROR($E363*SUMIF(DAILYLOG!BB$27:BB$1500,$C363,DAILYLOG!BC$27:BC$1500),0)</f>
        <v>0</v>
      </c>
      <c r="BG363" s="28"/>
      <c r="BH363" s="28"/>
      <c r="BI363" s="73">
        <f>IFERROR($E363*SUMIF(DAILYLOG!BE$27:BE$1500,$C363,DAILYLOG!BF$27:BF$1500),0)</f>
        <v>0</v>
      </c>
      <c r="BJ363" s="28"/>
      <c r="BK363" s="28"/>
      <c r="BL363" s="73">
        <f>IFERROR($E363*SUMIF(DAILYLOG!BH$27:BH$1500,$C363,DAILYLOG!BI$27:BI$1500),0)</f>
        <v>0</v>
      </c>
      <c r="BM363" s="28"/>
      <c r="BN363" s="28"/>
      <c r="BO363" s="73">
        <f>IFERROR($E363*SUMIF(DAILYLOG!BK$27:BK$1500,$C363,DAILYLOG!BL$27:BL$1500),0)</f>
        <v>0</v>
      </c>
      <c r="BP363" s="28"/>
      <c r="BQ363" s="28"/>
      <c r="BR363" s="73">
        <f>IFERROR($E363*SUMIF(DAILYLOG!BN$27:BN$1500,$C363,DAILYLOG!BO$27:BO$1500),0)</f>
        <v>0</v>
      </c>
      <c r="BS363" s="28"/>
      <c r="BT363" s="28"/>
      <c r="BU363" s="73">
        <f>IFERROR($E363*SUMIF(DAILYLOG!BQ$27:BQ$1500,$C363,DAILYLOG!BR$27:BR$1500),0)</f>
        <v>0</v>
      </c>
      <c r="BV363" s="28"/>
      <c r="BW363" s="28"/>
      <c r="BX363" s="73">
        <f>IFERROR($E363*SUMIF(DAILYLOG!BT$27:BT$1500,$C363,DAILYLOG!BU$27:BU$1500),0)</f>
        <v>0</v>
      </c>
      <c r="BY363" s="28"/>
      <c r="BZ363" s="28"/>
      <c r="CA363" s="73">
        <f>IFERROR($E363*SUMIF(DAILYLOG!BW$27:BW$1500,$C363,DAILYLOG!BX$27:BX$1500),0)</f>
        <v>0</v>
      </c>
      <c r="CB363" s="28"/>
      <c r="CC363" s="28"/>
      <c r="CD363" s="73">
        <f>IFERROR($E363*SUMIF(DAILYLOG!BZ$27:BZ$1500,$C363,DAILYLOG!CA$27:CA$1500),0)</f>
        <v>0</v>
      </c>
      <c r="CE363" s="28"/>
      <c r="CF363" s="28"/>
      <c r="CG363" s="73">
        <f>IFERROR($E363*SUMIF(DAILYLOG!CC$27:CC$1500,$C363,DAILYLOG!CD$27:CD$1500),0)</f>
        <v>0</v>
      </c>
      <c r="CH363" s="28"/>
      <c r="CI363" s="28"/>
      <c r="CJ363" s="73">
        <f>IFERROR($E363*SUMIF(DAILYLOG!CF$27:CF$1500,$C363,DAILYLOG!CG$27:CG$1500),0)</f>
        <v>0</v>
      </c>
      <c r="CK363" s="28"/>
      <c r="CL363" s="28"/>
      <c r="CM363" s="73">
        <f>IFERROR($E363*SUMIF(DAILYLOG!CI$27:CI$1500,$C363,DAILYLOG!CJ$27:CJ$1500),0)</f>
        <v>0</v>
      </c>
      <c r="CN363" s="28"/>
      <c r="CO363" s="28"/>
      <c r="CP363" s="73">
        <f>IFERROR($E363*SUMIF(DAILYLOG!CL$27:CL$1500,$C363,DAILYLOG!CM$27:CM$1500),0)</f>
        <v>0</v>
      </c>
      <c r="CQ363" s="44"/>
      <c r="CR363" s="44"/>
      <c r="CS363" s="73">
        <f>IFERROR($E363*SUMIF(DAILYLOG!CO$27:CO$1500,$C363,DAILYLOG!CP$27:CP$1500),0)</f>
        <v>0</v>
      </c>
      <c r="CT363" s="14"/>
    </row>
    <row r="364" spans="2:98" ht="13.5" hidden="1" customHeight="1" outlineLevel="2">
      <c r="B364" s="13"/>
      <c r="C364" s="27" t="s">
        <v>134</v>
      </c>
      <c r="D364" s="28" t="s">
        <v>85</v>
      </c>
      <c r="E364" s="65">
        <v>1</v>
      </c>
      <c r="F364" s="46">
        <f t="shared" si="38"/>
        <v>0</v>
      </c>
      <c r="G364" s="73">
        <f>IFERROR($E364*SUMIF(DAILYLOG!C$27:C$1500,$C364,DAILYLOG!D$27:D$1500),0)</f>
        <v>0</v>
      </c>
      <c r="H364" s="28"/>
      <c r="I364" s="28"/>
      <c r="J364" s="73">
        <f>IFERROR($E364*SUMIF(DAILYLOG!F$27:F$1500,$C364,DAILYLOG!G$27:G$1500),0)</f>
        <v>0</v>
      </c>
      <c r="K364" s="28"/>
      <c r="L364" s="28"/>
      <c r="M364" s="73">
        <f>IFERROR($E364*SUMIF(DAILYLOG!I$27:I$1500,$C364,DAILYLOG!J$27:J$1500),0)</f>
        <v>0</v>
      </c>
      <c r="N364" s="28"/>
      <c r="O364" s="28"/>
      <c r="P364" s="73">
        <f>IFERROR($E364*SUMIF(DAILYLOG!L$27:L$1500,$C364,DAILYLOG!M$27:M$1500),0)</f>
        <v>0</v>
      </c>
      <c r="Q364" s="28"/>
      <c r="R364" s="28"/>
      <c r="S364" s="73">
        <f>IFERROR($E364*SUMIF(DAILYLOG!O$27:O$1500,$C364,DAILYLOG!P$27:P$1500),0)</f>
        <v>0</v>
      </c>
      <c r="T364" s="28"/>
      <c r="U364" s="28"/>
      <c r="V364" s="73">
        <f>IFERROR($E364*SUMIF(DAILYLOG!R$27:R$1500,$C364,DAILYLOG!S$27:S$1500),0)</f>
        <v>0</v>
      </c>
      <c r="W364" s="28"/>
      <c r="X364" s="28"/>
      <c r="Y364" s="73">
        <f>IFERROR($E364*SUMIF(DAILYLOG!U$27:U$1500,$C364,DAILYLOG!V$27:V$1500),0)</f>
        <v>0</v>
      </c>
      <c r="Z364" s="28"/>
      <c r="AA364" s="28"/>
      <c r="AB364" s="73">
        <f>IFERROR($E364*SUMIF(DAILYLOG!X$27:X$1500,$C364,DAILYLOG!Y$27:Y$1500),0)</f>
        <v>0</v>
      </c>
      <c r="AC364" s="28"/>
      <c r="AD364" s="28"/>
      <c r="AE364" s="73">
        <f>IFERROR($E364*SUMIF(DAILYLOG!AA$27:AA$1500,$C364,DAILYLOG!AB$27:AB$1500),0)</f>
        <v>0</v>
      </c>
      <c r="AF364" s="28"/>
      <c r="AG364" s="28"/>
      <c r="AH364" s="73">
        <f>IFERROR($E364*SUMIF(DAILYLOG!AD$27:AD$1500,$C364,DAILYLOG!AE$27:AE$1500),0)</f>
        <v>0</v>
      </c>
      <c r="AI364" s="28"/>
      <c r="AJ364" s="28"/>
      <c r="AK364" s="73">
        <f>IFERROR($E364*SUMIF(DAILYLOG!AG$27:AG$1500,$C364,DAILYLOG!AH$27:AH$1500),0)</f>
        <v>0</v>
      </c>
      <c r="AL364" s="28"/>
      <c r="AM364" s="28"/>
      <c r="AN364" s="73">
        <f>IFERROR($E364*SUMIF(DAILYLOG!AJ$27:AJ$1500,$C364,DAILYLOG!AK$27:AK$1500),0)</f>
        <v>0</v>
      </c>
      <c r="AO364" s="28"/>
      <c r="AP364" s="28"/>
      <c r="AQ364" s="73">
        <f>IFERROR($E364*SUMIF(DAILYLOG!AM$27:AM$1500,$C364,DAILYLOG!AN$27:AN$1500),0)</f>
        <v>0</v>
      </c>
      <c r="AR364" s="28"/>
      <c r="AS364" s="28"/>
      <c r="AT364" s="73">
        <f>IFERROR($E364*SUMIF(DAILYLOG!AP$27:AP$1500,$C364,DAILYLOG!AQ$27:AQ$1500),0)</f>
        <v>0</v>
      </c>
      <c r="AU364" s="28"/>
      <c r="AV364" s="28"/>
      <c r="AW364" s="73">
        <f>IFERROR($E364*SUMIF(DAILYLOG!AS$27:AS$1500,$C364,DAILYLOG!AT$27:AT$1500),0)</f>
        <v>0</v>
      </c>
      <c r="AX364" s="28"/>
      <c r="AY364" s="28"/>
      <c r="AZ364" s="73">
        <f>IFERROR($E364*SUMIF(DAILYLOG!AV$27:AV$1500,$C364,DAILYLOG!AW$27:AW$1500),0)</f>
        <v>0</v>
      </c>
      <c r="BA364" s="28"/>
      <c r="BB364" s="28"/>
      <c r="BC364" s="73">
        <f>IFERROR($E364*SUMIF(DAILYLOG!AY$27:AY$1500,$C364,DAILYLOG!AZ$27:AZ$1500),0)</f>
        <v>0</v>
      </c>
      <c r="BD364" s="28"/>
      <c r="BE364" s="28"/>
      <c r="BF364" s="73">
        <f>IFERROR($E364*SUMIF(DAILYLOG!BB$27:BB$1500,$C364,DAILYLOG!BC$27:BC$1500),0)</f>
        <v>0</v>
      </c>
      <c r="BG364" s="28"/>
      <c r="BH364" s="28"/>
      <c r="BI364" s="73">
        <f>IFERROR($E364*SUMIF(DAILYLOG!BE$27:BE$1500,$C364,DAILYLOG!BF$27:BF$1500),0)</f>
        <v>0</v>
      </c>
      <c r="BJ364" s="28"/>
      <c r="BK364" s="28"/>
      <c r="BL364" s="73">
        <f>IFERROR($E364*SUMIF(DAILYLOG!BH$27:BH$1500,$C364,DAILYLOG!BI$27:BI$1500),0)</f>
        <v>0</v>
      </c>
      <c r="BM364" s="28"/>
      <c r="BN364" s="28"/>
      <c r="BO364" s="73">
        <f>IFERROR($E364*SUMIF(DAILYLOG!BK$27:BK$1500,$C364,DAILYLOG!BL$27:BL$1500),0)</f>
        <v>0</v>
      </c>
      <c r="BP364" s="28"/>
      <c r="BQ364" s="28"/>
      <c r="BR364" s="73">
        <f>IFERROR($E364*SUMIF(DAILYLOG!BN$27:BN$1500,$C364,DAILYLOG!BO$27:BO$1500),0)</f>
        <v>0</v>
      </c>
      <c r="BS364" s="28"/>
      <c r="BT364" s="28"/>
      <c r="BU364" s="73">
        <f>IFERROR($E364*SUMIF(DAILYLOG!BQ$27:BQ$1500,$C364,DAILYLOG!BR$27:BR$1500),0)</f>
        <v>0</v>
      </c>
      <c r="BV364" s="28"/>
      <c r="BW364" s="28"/>
      <c r="BX364" s="73">
        <f>IFERROR($E364*SUMIF(DAILYLOG!BT$27:BT$1500,$C364,DAILYLOG!BU$27:BU$1500),0)</f>
        <v>0</v>
      </c>
      <c r="BY364" s="28"/>
      <c r="BZ364" s="28"/>
      <c r="CA364" s="73">
        <f>IFERROR($E364*SUMIF(DAILYLOG!BW$27:BW$1500,$C364,DAILYLOG!BX$27:BX$1500),0)</f>
        <v>0</v>
      </c>
      <c r="CB364" s="28"/>
      <c r="CC364" s="28"/>
      <c r="CD364" s="73">
        <f>IFERROR($E364*SUMIF(DAILYLOG!BZ$27:BZ$1500,$C364,DAILYLOG!CA$27:CA$1500),0)</f>
        <v>0</v>
      </c>
      <c r="CE364" s="28"/>
      <c r="CF364" s="28"/>
      <c r="CG364" s="73">
        <f>IFERROR($E364*SUMIF(DAILYLOG!CC$27:CC$1500,$C364,DAILYLOG!CD$27:CD$1500),0)</f>
        <v>0</v>
      </c>
      <c r="CH364" s="28"/>
      <c r="CI364" s="28"/>
      <c r="CJ364" s="73">
        <f>IFERROR($E364*SUMIF(DAILYLOG!CF$27:CF$1500,$C364,DAILYLOG!CG$27:CG$1500),0)</f>
        <v>0</v>
      </c>
      <c r="CK364" s="28"/>
      <c r="CL364" s="28"/>
      <c r="CM364" s="73">
        <f>IFERROR($E364*SUMIF(DAILYLOG!CI$27:CI$1500,$C364,DAILYLOG!CJ$27:CJ$1500),0)</f>
        <v>0</v>
      </c>
      <c r="CN364" s="28"/>
      <c r="CO364" s="28"/>
      <c r="CP364" s="73">
        <f>IFERROR($E364*SUMIF(DAILYLOG!CL$27:CL$1500,$C364,DAILYLOG!CM$27:CM$1500),0)</f>
        <v>0</v>
      </c>
      <c r="CQ364" s="44"/>
      <c r="CR364" s="44"/>
      <c r="CS364" s="73">
        <f>IFERROR($E364*SUMIF(DAILYLOG!CO$27:CO$1500,$C364,DAILYLOG!CP$27:CP$1500),0)</f>
        <v>0</v>
      </c>
      <c r="CT364" s="14"/>
    </row>
    <row r="365" spans="2:98" ht="13.5" hidden="1" customHeight="1" outlineLevel="2">
      <c r="B365" s="13"/>
      <c r="C365" s="27" t="s">
        <v>135</v>
      </c>
      <c r="D365" s="28" t="s">
        <v>85</v>
      </c>
      <c r="E365" s="65">
        <v>1</v>
      </c>
      <c r="F365" s="46">
        <f t="shared" si="38"/>
        <v>0</v>
      </c>
      <c r="G365" s="73">
        <f>IFERROR($E365*SUMIF(DAILYLOG!C$27:C$1500,$C365,DAILYLOG!D$27:D$1500),0)</f>
        <v>0</v>
      </c>
      <c r="H365" s="28"/>
      <c r="I365" s="28"/>
      <c r="J365" s="73">
        <f>IFERROR($E365*SUMIF(DAILYLOG!F$27:F$1500,$C365,DAILYLOG!G$27:G$1500),0)</f>
        <v>0</v>
      </c>
      <c r="K365" s="28"/>
      <c r="L365" s="28"/>
      <c r="M365" s="73">
        <f>IFERROR($E365*SUMIF(DAILYLOG!I$27:I$1500,$C365,DAILYLOG!J$27:J$1500),0)</f>
        <v>0</v>
      </c>
      <c r="N365" s="28"/>
      <c r="O365" s="28"/>
      <c r="P365" s="73">
        <f>IFERROR($E365*SUMIF(DAILYLOG!L$27:L$1500,$C365,DAILYLOG!M$27:M$1500),0)</f>
        <v>0</v>
      </c>
      <c r="Q365" s="28"/>
      <c r="R365" s="28"/>
      <c r="S365" s="73">
        <f>IFERROR($E365*SUMIF(DAILYLOG!O$27:O$1500,$C365,DAILYLOG!P$27:P$1500),0)</f>
        <v>0</v>
      </c>
      <c r="T365" s="28"/>
      <c r="U365" s="28"/>
      <c r="V365" s="73">
        <f>IFERROR($E365*SUMIF(DAILYLOG!R$27:R$1500,$C365,DAILYLOG!S$27:S$1500),0)</f>
        <v>0</v>
      </c>
      <c r="W365" s="28"/>
      <c r="X365" s="28"/>
      <c r="Y365" s="73">
        <f>IFERROR($E365*SUMIF(DAILYLOG!U$27:U$1500,$C365,DAILYLOG!V$27:V$1500),0)</f>
        <v>0</v>
      </c>
      <c r="Z365" s="28"/>
      <c r="AA365" s="28"/>
      <c r="AB365" s="73">
        <f>IFERROR($E365*SUMIF(DAILYLOG!X$27:X$1500,$C365,DAILYLOG!Y$27:Y$1500),0)</f>
        <v>0</v>
      </c>
      <c r="AC365" s="28"/>
      <c r="AD365" s="28"/>
      <c r="AE365" s="73">
        <f>IFERROR($E365*SUMIF(DAILYLOG!AA$27:AA$1500,$C365,DAILYLOG!AB$27:AB$1500),0)</f>
        <v>0</v>
      </c>
      <c r="AF365" s="28"/>
      <c r="AG365" s="28"/>
      <c r="AH365" s="73">
        <f>IFERROR($E365*SUMIF(DAILYLOG!AD$27:AD$1500,$C365,DAILYLOG!AE$27:AE$1500),0)</f>
        <v>0</v>
      </c>
      <c r="AI365" s="28"/>
      <c r="AJ365" s="28"/>
      <c r="AK365" s="73">
        <f>IFERROR($E365*SUMIF(DAILYLOG!AG$27:AG$1500,$C365,DAILYLOG!AH$27:AH$1500),0)</f>
        <v>0</v>
      </c>
      <c r="AL365" s="28"/>
      <c r="AM365" s="28"/>
      <c r="AN365" s="73">
        <f>IFERROR($E365*SUMIF(DAILYLOG!AJ$27:AJ$1500,$C365,DAILYLOG!AK$27:AK$1500),0)</f>
        <v>0</v>
      </c>
      <c r="AO365" s="28"/>
      <c r="AP365" s="28"/>
      <c r="AQ365" s="73">
        <f>IFERROR($E365*SUMIF(DAILYLOG!AM$27:AM$1500,$C365,DAILYLOG!AN$27:AN$1500),0)</f>
        <v>0</v>
      </c>
      <c r="AR365" s="28"/>
      <c r="AS365" s="28"/>
      <c r="AT365" s="73">
        <f>IFERROR($E365*SUMIF(DAILYLOG!AP$27:AP$1500,$C365,DAILYLOG!AQ$27:AQ$1500),0)</f>
        <v>0</v>
      </c>
      <c r="AU365" s="28"/>
      <c r="AV365" s="28"/>
      <c r="AW365" s="73">
        <f>IFERROR($E365*SUMIF(DAILYLOG!AS$27:AS$1500,$C365,DAILYLOG!AT$27:AT$1500),0)</f>
        <v>0</v>
      </c>
      <c r="AX365" s="28"/>
      <c r="AY365" s="28"/>
      <c r="AZ365" s="73">
        <f>IFERROR($E365*SUMIF(DAILYLOG!AV$27:AV$1500,$C365,DAILYLOG!AW$27:AW$1500),0)</f>
        <v>0</v>
      </c>
      <c r="BA365" s="28"/>
      <c r="BB365" s="28"/>
      <c r="BC365" s="73">
        <f>IFERROR($E365*SUMIF(DAILYLOG!AY$27:AY$1500,$C365,DAILYLOG!AZ$27:AZ$1500),0)</f>
        <v>0</v>
      </c>
      <c r="BD365" s="28"/>
      <c r="BE365" s="28"/>
      <c r="BF365" s="73">
        <f>IFERROR($E365*SUMIF(DAILYLOG!BB$27:BB$1500,$C365,DAILYLOG!BC$27:BC$1500),0)</f>
        <v>0</v>
      </c>
      <c r="BG365" s="28"/>
      <c r="BH365" s="28"/>
      <c r="BI365" s="73">
        <f>IFERROR($E365*SUMIF(DAILYLOG!BE$27:BE$1500,$C365,DAILYLOG!BF$27:BF$1500),0)</f>
        <v>0</v>
      </c>
      <c r="BJ365" s="28"/>
      <c r="BK365" s="28"/>
      <c r="BL365" s="73">
        <f>IFERROR($E365*SUMIF(DAILYLOG!BH$27:BH$1500,$C365,DAILYLOG!BI$27:BI$1500),0)</f>
        <v>0</v>
      </c>
      <c r="BM365" s="28"/>
      <c r="BN365" s="28"/>
      <c r="BO365" s="73">
        <f>IFERROR($E365*SUMIF(DAILYLOG!BK$27:BK$1500,$C365,DAILYLOG!BL$27:BL$1500),0)</f>
        <v>0</v>
      </c>
      <c r="BP365" s="28"/>
      <c r="BQ365" s="28"/>
      <c r="BR365" s="73">
        <f>IFERROR($E365*SUMIF(DAILYLOG!BN$27:BN$1500,$C365,DAILYLOG!BO$27:BO$1500),0)</f>
        <v>0</v>
      </c>
      <c r="BS365" s="28"/>
      <c r="BT365" s="28"/>
      <c r="BU365" s="73">
        <f>IFERROR($E365*SUMIF(DAILYLOG!BQ$27:BQ$1500,$C365,DAILYLOG!BR$27:BR$1500),0)</f>
        <v>0</v>
      </c>
      <c r="BV365" s="28"/>
      <c r="BW365" s="28"/>
      <c r="BX365" s="73">
        <f>IFERROR($E365*SUMIF(DAILYLOG!BT$27:BT$1500,$C365,DAILYLOG!BU$27:BU$1500),0)</f>
        <v>0</v>
      </c>
      <c r="BY365" s="28"/>
      <c r="BZ365" s="28"/>
      <c r="CA365" s="73">
        <f>IFERROR($E365*SUMIF(DAILYLOG!BW$27:BW$1500,$C365,DAILYLOG!BX$27:BX$1500),0)</f>
        <v>0</v>
      </c>
      <c r="CB365" s="28"/>
      <c r="CC365" s="28"/>
      <c r="CD365" s="73">
        <f>IFERROR($E365*SUMIF(DAILYLOG!BZ$27:BZ$1500,$C365,DAILYLOG!CA$27:CA$1500),0)</f>
        <v>0</v>
      </c>
      <c r="CE365" s="28"/>
      <c r="CF365" s="28"/>
      <c r="CG365" s="73">
        <f>IFERROR($E365*SUMIF(DAILYLOG!CC$27:CC$1500,$C365,DAILYLOG!CD$27:CD$1500),0)</f>
        <v>0</v>
      </c>
      <c r="CH365" s="28"/>
      <c r="CI365" s="28"/>
      <c r="CJ365" s="73">
        <f>IFERROR($E365*SUMIF(DAILYLOG!CF$27:CF$1500,$C365,DAILYLOG!CG$27:CG$1500),0)</f>
        <v>0</v>
      </c>
      <c r="CK365" s="28"/>
      <c r="CL365" s="28"/>
      <c r="CM365" s="73">
        <f>IFERROR($E365*SUMIF(DAILYLOG!CI$27:CI$1500,$C365,DAILYLOG!CJ$27:CJ$1500),0)</f>
        <v>0</v>
      </c>
      <c r="CN365" s="28"/>
      <c r="CO365" s="28"/>
      <c r="CP365" s="73">
        <f>IFERROR($E365*SUMIF(DAILYLOG!CL$27:CL$1500,$C365,DAILYLOG!CM$27:CM$1500),0)</f>
        <v>0</v>
      </c>
      <c r="CQ365" s="44"/>
      <c r="CR365" s="44"/>
      <c r="CS365" s="73">
        <f>IFERROR($E365*SUMIF(DAILYLOG!CO$27:CO$1500,$C365,DAILYLOG!CP$27:CP$1500),0)</f>
        <v>0</v>
      </c>
      <c r="CT365" s="14"/>
    </row>
    <row r="366" spans="2:98" ht="13.5" hidden="1" customHeight="1" outlineLevel="2">
      <c r="B366" s="13"/>
      <c r="C366" s="27" t="s">
        <v>136</v>
      </c>
      <c r="D366" s="28" t="s">
        <v>85</v>
      </c>
      <c r="E366" s="65">
        <v>1</v>
      </c>
      <c r="F366" s="46">
        <f t="shared" si="38"/>
        <v>0</v>
      </c>
      <c r="G366" s="73">
        <f>IFERROR($E366*SUMIF(DAILYLOG!C$27:C$1500,$C366,DAILYLOG!D$27:D$1500),0)</f>
        <v>0</v>
      </c>
      <c r="H366" s="28"/>
      <c r="I366" s="28"/>
      <c r="J366" s="73">
        <f>IFERROR($E366*SUMIF(DAILYLOG!F$27:F$1500,$C366,DAILYLOG!G$27:G$1500),0)</f>
        <v>0</v>
      </c>
      <c r="K366" s="28"/>
      <c r="L366" s="28"/>
      <c r="M366" s="73">
        <f>IFERROR($E366*SUMIF(DAILYLOG!I$27:I$1500,$C366,DAILYLOG!J$27:J$1500),0)</f>
        <v>0</v>
      </c>
      <c r="N366" s="28"/>
      <c r="O366" s="28"/>
      <c r="P366" s="73">
        <f>IFERROR($E366*SUMIF(DAILYLOG!L$27:L$1500,$C366,DAILYLOG!M$27:M$1500),0)</f>
        <v>0</v>
      </c>
      <c r="Q366" s="28"/>
      <c r="R366" s="28"/>
      <c r="S366" s="73">
        <f>IFERROR($E366*SUMIF(DAILYLOG!O$27:O$1500,$C366,DAILYLOG!P$27:P$1500),0)</f>
        <v>0</v>
      </c>
      <c r="T366" s="28"/>
      <c r="U366" s="28"/>
      <c r="V366" s="73">
        <f>IFERROR($E366*SUMIF(DAILYLOG!R$27:R$1500,$C366,DAILYLOG!S$27:S$1500),0)</f>
        <v>0</v>
      </c>
      <c r="W366" s="28"/>
      <c r="X366" s="28"/>
      <c r="Y366" s="73">
        <f>IFERROR($E366*SUMIF(DAILYLOG!U$27:U$1500,$C366,DAILYLOG!V$27:V$1500),0)</f>
        <v>0</v>
      </c>
      <c r="Z366" s="28"/>
      <c r="AA366" s="28"/>
      <c r="AB366" s="73">
        <f>IFERROR($E366*SUMIF(DAILYLOG!X$27:X$1500,$C366,DAILYLOG!Y$27:Y$1500),0)</f>
        <v>0</v>
      </c>
      <c r="AC366" s="28"/>
      <c r="AD366" s="28"/>
      <c r="AE366" s="73">
        <f>IFERROR($E366*SUMIF(DAILYLOG!AA$27:AA$1500,$C366,DAILYLOG!AB$27:AB$1500),0)</f>
        <v>0</v>
      </c>
      <c r="AF366" s="28"/>
      <c r="AG366" s="28"/>
      <c r="AH366" s="73">
        <f>IFERROR($E366*SUMIF(DAILYLOG!AD$27:AD$1500,$C366,DAILYLOG!AE$27:AE$1500),0)</f>
        <v>0</v>
      </c>
      <c r="AI366" s="28"/>
      <c r="AJ366" s="28"/>
      <c r="AK366" s="73">
        <f>IFERROR($E366*SUMIF(DAILYLOG!AG$27:AG$1500,$C366,DAILYLOG!AH$27:AH$1500),0)</f>
        <v>0</v>
      </c>
      <c r="AL366" s="28"/>
      <c r="AM366" s="28"/>
      <c r="AN366" s="73">
        <f>IFERROR($E366*SUMIF(DAILYLOG!AJ$27:AJ$1500,$C366,DAILYLOG!AK$27:AK$1500),0)</f>
        <v>0</v>
      </c>
      <c r="AO366" s="28"/>
      <c r="AP366" s="28"/>
      <c r="AQ366" s="73">
        <f>IFERROR($E366*SUMIF(DAILYLOG!AM$27:AM$1500,$C366,DAILYLOG!AN$27:AN$1500),0)</f>
        <v>0</v>
      </c>
      <c r="AR366" s="28"/>
      <c r="AS366" s="28"/>
      <c r="AT366" s="73">
        <f>IFERROR($E366*SUMIF(DAILYLOG!AP$27:AP$1500,$C366,DAILYLOG!AQ$27:AQ$1500),0)</f>
        <v>0</v>
      </c>
      <c r="AU366" s="28"/>
      <c r="AV366" s="28"/>
      <c r="AW366" s="73">
        <f>IFERROR($E366*SUMIF(DAILYLOG!AS$27:AS$1500,$C366,DAILYLOG!AT$27:AT$1500),0)</f>
        <v>0</v>
      </c>
      <c r="AX366" s="28"/>
      <c r="AY366" s="28"/>
      <c r="AZ366" s="73">
        <f>IFERROR($E366*SUMIF(DAILYLOG!AV$27:AV$1500,$C366,DAILYLOG!AW$27:AW$1500),0)</f>
        <v>0</v>
      </c>
      <c r="BA366" s="28"/>
      <c r="BB366" s="28"/>
      <c r="BC366" s="73">
        <f>IFERROR($E366*SUMIF(DAILYLOG!AY$27:AY$1500,$C366,DAILYLOG!AZ$27:AZ$1500),0)</f>
        <v>0</v>
      </c>
      <c r="BD366" s="28"/>
      <c r="BE366" s="28"/>
      <c r="BF366" s="73">
        <f>IFERROR($E366*SUMIF(DAILYLOG!BB$27:BB$1500,$C366,DAILYLOG!BC$27:BC$1500),0)</f>
        <v>0</v>
      </c>
      <c r="BG366" s="28"/>
      <c r="BH366" s="28"/>
      <c r="BI366" s="73">
        <f>IFERROR($E366*SUMIF(DAILYLOG!BE$27:BE$1500,$C366,DAILYLOG!BF$27:BF$1500),0)</f>
        <v>0</v>
      </c>
      <c r="BJ366" s="28"/>
      <c r="BK366" s="28"/>
      <c r="BL366" s="73">
        <f>IFERROR($E366*SUMIF(DAILYLOG!BH$27:BH$1500,$C366,DAILYLOG!BI$27:BI$1500),0)</f>
        <v>0</v>
      </c>
      <c r="BM366" s="28"/>
      <c r="BN366" s="28"/>
      <c r="BO366" s="73">
        <f>IFERROR($E366*SUMIF(DAILYLOG!BK$27:BK$1500,$C366,DAILYLOG!BL$27:BL$1500),0)</f>
        <v>0</v>
      </c>
      <c r="BP366" s="28"/>
      <c r="BQ366" s="28"/>
      <c r="BR366" s="73">
        <f>IFERROR($E366*SUMIF(DAILYLOG!BN$27:BN$1500,$C366,DAILYLOG!BO$27:BO$1500),0)</f>
        <v>0</v>
      </c>
      <c r="BS366" s="28"/>
      <c r="BT366" s="28"/>
      <c r="BU366" s="73">
        <f>IFERROR($E366*SUMIF(DAILYLOG!BQ$27:BQ$1500,$C366,DAILYLOG!BR$27:BR$1500),0)</f>
        <v>0</v>
      </c>
      <c r="BV366" s="28"/>
      <c r="BW366" s="28"/>
      <c r="BX366" s="73">
        <f>IFERROR($E366*SUMIF(DAILYLOG!BT$27:BT$1500,$C366,DAILYLOG!BU$27:BU$1500),0)</f>
        <v>0</v>
      </c>
      <c r="BY366" s="28"/>
      <c r="BZ366" s="28"/>
      <c r="CA366" s="73">
        <f>IFERROR($E366*SUMIF(DAILYLOG!BW$27:BW$1500,$C366,DAILYLOG!BX$27:BX$1500),0)</f>
        <v>0</v>
      </c>
      <c r="CB366" s="28"/>
      <c r="CC366" s="28"/>
      <c r="CD366" s="73">
        <f>IFERROR($E366*SUMIF(DAILYLOG!BZ$27:BZ$1500,$C366,DAILYLOG!CA$27:CA$1500),0)</f>
        <v>0</v>
      </c>
      <c r="CE366" s="28"/>
      <c r="CF366" s="28"/>
      <c r="CG366" s="73">
        <f>IFERROR($E366*SUMIF(DAILYLOG!CC$27:CC$1500,$C366,DAILYLOG!CD$27:CD$1500),0)</f>
        <v>0</v>
      </c>
      <c r="CH366" s="28"/>
      <c r="CI366" s="28"/>
      <c r="CJ366" s="73">
        <f>IFERROR($E366*SUMIF(DAILYLOG!CF$27:CF$1500,$C366,DAILYLOG!CG$27:CG$1500),0)</f>
        <v>0</v>
      </c>
      <c r="CK366" s="28"/>
      <c r="CL366" s="28"/>
      <c r="CM366" s="73">
        <f>IFERROR($E366*SUMIF(DAILYLOG!CI$27:CI$1500,$C366,DAILYLOG!CJ$27:CJ$1500),0)</f>
        <v>0</v>
      </c>
      <c r="CN366" s="28"/>
      <c r="CO366" s="28"/>
      <c r="CP366" s="73">
        <f>IFERROR($E366*SUMIF(DAILYLOG!CL$27:CL$1500,$C366,DAILYLOG!CM$27:CM$1500),0)</f>
        <v>0</v>
      </c>
      <c r="CQ366" s="44"/>
      <c r="CR366" s="44"/>
      <c r="CS366" s="73">
        <f>IFERROR($E366*SUMIF(DAILYLOG!CO$27:CO$1500,$C366,DAILYLOG!CP$27:CP$1500),0)</f>
        <v>0</v>
      </c>
      <c r="CT366" s="14"/>
    </row>
    <row r="367" spans="2:98" ht="13.5" hidden="1" customHeight="1" outlineLevel="2">
      <c r="B367" s="13"/>
      <c r="C367" s="27" t="s">
        <v>137</v>
      </c>
      <c r="D367" s="28" t="s">
        <v>85</v>
      </c>
      <c r="E367" s="65">
        <v>1</v>
      </c>
      <c r="F367" s="46">
        <f t="shared" si="38"/>
        <v>0</v>
      </c>
      <c r="G367" s="73">
        <f>IFERROR($E367*SUMIF(DAILYLOG!C$27:C$1500,$C367,DAILYLOG!D$27:D$1500),0)</f>
        <v>0</v>
      </c>
      <c r="H367" s="28"/>
      <c r="I367" s="28"/>
      <c r="J367" s="73">
        <f>IFERROR($E367*SUMIF(DAILYLOG!F$27:F$1500,$C367,DAILYLOG!G$27:G$1500),0)</f>
        <v>0</v>
      </c>
      <c r="K367" s="28"/>
      <c r="L367" s="28"/>
      <c r="M367" s="73">
        <f>IFERROR($E367*SUMIF(DAILYLOG!I$27:I$1500,$C367,DAILYLOG!J$27:J$1500),0)</f>
        <v>0</v>
      </c>
      <c r="N367" s="28"/>
      <c r="O367" s="28"/>
      <c r="P367" s="73">
        <f>IFERROR($E367*SUMIF(DAILYLOG!L$27:L$1500,$C367,DAILYLOG!M$27:M$1500),0)</f>
        <v>0</v>
      </c>
      <c r="Q367" s="28"/>
      <c r="R367" s="28"/>
      <c r="S367" s="73">
        <f>IFERROR($E367*SUMIF(DAILYLOG!O$27:O$1500,$C367,DAILYLOG!P$27:P$1500),0)</f>
        <v>0</v>
      </c>
      <c r="T367" s="28"/>
      <c r="U367" s="28"/>
      <c r="V367" s="73">
        <f>IFERROR($E367*SUMIF(DAILYLOG!R$27:R$1500,$C367,DAILYLOG!S$27:S$1500),0)</f>
        <v>0</v>
      </c>
      <c r="W367" s="28"/>
      <c r="X367" s="28"/>
      <c r="Y367" s="73">
        <f>IFERROR($E367*SUMIF(DAILYLOG!U$27:U$1500,$C367,DAILYLOG!V$27:V$1500),0)</f>
        <v>0</v>
      </c>
      <c r="Z367" s="28"/>
      <c r="AA367" s="28"/>
      <c r="AB367" s="73">
        <f>IFERROR($E367*SUMIF(DAILYLOG!X$27:X$1500,$C367,DAILYLOG!Y$27:Y$1500),0)</f>
        <v>0</v>
      </c>
      <c r="AC367" s="28"/>
      <c r="AD367" s="28"/>
      <c r="AE367" s="73">
        <f>IFERROR($E367*SUMIF(DAILYLOG!AA$27:AA$1500,$C367,DAILYLOG!AB$27:AB$1500),0)</f>
        <v>0</v>
      </c>
      <c r="AF367" s="28"/>
      <c r="AG367" s="28"/>
      <c r="AH367" s="73">
        <f>IFERROR($E367*SUMIF(DAILYLOG!AD$27:AD$1500,$C367,DAILYLOG!AE$27:AE$1500),0)</f>
        <v>0</v>
      </c>
      <c r="AI367" s="28"/>
      <c r="AJ367" s="28"/>
      <c r="AK367" s="73">
        <f>IFERROR($E367*SUMIF(DAILYLOG!AG$27:AG$1500,$C367,DAILYLOG!AH$27:AH$1500),0)</f>
        <v>0</v>
      </c>
      <c r="AL367" s="28"/>
      <c r="AM367" s="28"/>
      <c r="AN367" s="73">
        <f>IFERROR($E367*SUMIF(DAILYLOG!AJ$27:AJ$1500,$C367,DAILYLOG!AK$27:AK$1500),0)</f>
        <v>0</v>
      </c>
      <c r="AO367" s="28"/>
      <c r="AP367" s="28"/>
      <c r="AQ367" s="73">
        <f>IFERROR($E367*SUMIF(DAILYLOG!AM$27:AM$1500,$C367,DAILYLOG!AN$27:AN$1500),0)</f>
        <v>0</v>
      </c>
      <c r="AR367" s="28"/>
      <c r="AS367" s="28"/>
      <c r="AT367" s="73">
        <f>IFERROR($E367*SUMIF(DAILYLOG!AP$27:AP$1500,$C367,DAILYLOG!AQ$27:AQ$1500),0)</f>
        <v>0</v>
      </c>
      <c r="AU367" s="28"/>
      <c r="AV367" s="28"/>
      <c r="AW367" s="73">
        <f>IFERROR($E367*SUMIF(DAILYLOG!AS$27:AS$1500,$C367,DAILYLOG!AT$27:AT$1500),0)</f>
        <v>0</v>
      </c>
      <c r="AX367" s="28"/>
      <c r="AY367" s="28"/>
      <c r="AZ367" s="73">
        <f>IFERROR($E367*SUMIF(DAILYLOG!AV$27:AV$1500,$C367,DAILYLOG!AW$27:AW$1500),0)</f>
        <v>0</v>
      </c>
      <c r="BA367" s="28"/>
      <c r="BB367" s="28"/>
      <c r="BC367" s="73">
        <f>IFERROR($E367*SUMIF(DAILYLOG!AY$27:AY$1500,$C367,DAILYLOG!AZ$27:AZ$1500),0)</f>
        <v>0</v>
      </c>
      <c r="BD367" s="28"/>
      <c r="BE367" s="28"/>
      <c r="BF367" s="73">
        <f>IFERROR($E367*SUMIF(DAILYLOG!BB$27:BB$1500,$C367,DAILYLOG!BC$27:BC$1500),0)</f>
        <v>0</v>
      </c>
      <c r="BG367" s="28"/>
      <c r="BH367" s="28"/>
      <c r="BI367" s="73">
        <f>IFERROR($E367*SUMIF(DAILYLOG!BE$27:BE$1500,$C367,DAILYLOG!BF$27:BF$1500),0)</f>
        <v>0</v>
      </c>
      <c r="BJ367" s="28"/>
      <c r="BK367" s="28"/>
      <c r="BL367" s="73">
        <f>IFERROR($E367*SUMIF(DAILYLOG!BH$27:BH$1500,$C367,DAILYLOG!BI$27:BI$1500),0)</f>
        <v>0</v>
      </c>
      <c r="BM367" s="28"/>
      <c r="BN367" s="28"/>
      <c r="BO367" s="73">
        <f>IFERROR($E367*SUMIF(DAILYLOG!BK$27:BK$1500,$C367,DAILYLOG!BL$27:BL$1500),0)</f>
        <v>0</v>
      </c>
      <c r="BP367" s="28"/>
      <c r="BQ367" s="28"/>
      <c r="BR367" s="73">
        <f>IFERROR($E367*SUMIF(DAILYLOG!BN$27:BN$1500,$C367,DAILYLOG!BO$27:BO$1500),0)</f>
        <v>0</v>
      </c>
      <c r="BS367" s="28"/>
      <c r="BT367" s="28"/>
      <c r="BU367" s="73">
        <f>IFERROR($E367*SUMIF(DAILYLOG!BQ$27:BQ$1500,$C367,DAILYLOG!BR$27:BR$1500),0)</f>
        <v>0</v>
      </c>
      <c r="BV367" s="28"/>
      <c r="BW367" s="28"/>
      <c r="BX367" s="73">
        <f>IFERROR($E367*SUMIF(DAILYLOG!BT$27:BT$1500,$C367,DAILYLOG!BU$27:BU$1500),0)</f>
        <v>0</v>
      </c>
      <c r="BY367" s="28"/>
      <c r="BZ367" s="28"/>
      <c r="CA367" s="73">
        <f>IFERROR($E367*SUMIF(DAILYLOG!BW$27:BW$1500,$C367,DAILYLOG!BX$27:BX$1500),0)</f>
        <v>0</v>
      </c>
      <c r="CB367" s="28"/>
      <c r="CC367" s="28"/>
      <c r="CD367" s="73">
        <f>IFERROR($E367*SUMIF(DAILYLOG!BZ$27:BZ$1500,$C367,DAILYLOG!CA$27:CA$1500),0)</f>
        <v>0</v>
      </c>
      <c r="CE367" s="28"/>
      <c r="CF367" s="28"/>
      <c r="CG367" s="73">
        <f>IFERROR($E367*SUMIF(DAILYLOG!CC$27:CC$1500,$C367,DAILYLOG!CD$27:CD$1500),0)</f>
        <v>0</v>
      </c>
      <c r="CH367" s="28"/>
      <c r="CI367" s="28"/>
      <c r="CJ367" s="73">
        <f>IFERROR($E367*SUMIF(DAILYLOG!CF$27:CF$1500,$C367,DAILYLOG!CG$27:CG$1500),0)</f>
        <v>0</v>
      </c>
      <c r="CK367" s="28"/>
      <c r="CL367" s="28"/>
      <c r="CM367" s="73">
        <f>IFERROR($E367*SUMIF(DAILYLOG!CI$27:CI$1500,$C367,DAILYLOG!CJ$27:CJ$1500),0)</f>
        <v>0</v>
      </c>
      <c r="CN367" s="28"/>
      <c r="CO367" s="28"/>
      <c r="CP367" s="73">
        <f>IFERROR($E367*SUMIF(DAILYLOG!CL$27:CL$1500,$C367,DAILYLOG!CM$27:CM$1500),0)</f>
        <v>0</v>
      </c>
      <c r="CQ367" s="44"/>
      <c r="CR367" s="44"/>
      <c r="CS367" s="73">
        <f>IFERROR($E367*SUMIF(DAILYLOG!CO$27:CO$1500,$C367,DAILYLOG!CP$27:CP$1500),0)</f>
        <v>0</v>
      </c>
      <c r="CT367" s="14"/>
    </row>
    <row r="368" spans="2:98" ht="13.5" hidden="1" customHeight="1" outlineLevel="2">
      <c r="B368" s="13"/>
      <c r="C368" s="27" t="s">
        <v>138</v>
      </c>
      <c r="D368" s="28" t="s">
        <v>85</v>
      </c>
      <c r="E368" s="65">
        <v>1</v>
      </c>
      <c r="F368" s="46">
        <f t="shared" si="38"/>
        <v>1</v>
      </c>
      <c r="G368" s="73">
        <f>IFERROR($E368*SUMIF(DAILYLOG!C$27:C$1500,$C368,DAILYLOG!D$27:D$1500),0)</f>
        <v>0</v>
      </c>
      <c r="H368" s="28"/>
      <c r="I368" s="28"/>
      <c r="J368" s="73">
        <f>IFERROR($E368*SUMIF(DAILYLOG!F$27:F$1500,$C368,DAILYLOG!G$27:G$1500),0)</f>
        <v>0</v>
      </c>
      <c r="K368" s="28"/>
      <c r="L368" s="28"/>
      <c r="M368" s="73">
        <f>IFERROR($E368*SUMIF(DAILYLOG!I$27:I$1500,$C368,DAILYLOG!J$27:J$1500),0)</f>
        <v>0</v>
      </c>
      <c r="N368" s="28"/>
      <c r="O368" s="28"/>
      <c r="P368" s="73">
        <f>IFERROR($E368*SUMIF(DAILYLOG!L$27:L$1500,$C368,DAILYLOG!M$27:M$1500),0)</f>
        <v>0</v>
      </c>
      <c r="Q368" s="28"/>
      <c r="R368" s="28"/>
      <c r="S368" s="73">
        <f>IFERROR($E368*SUMIF(DAILYLOG!O$27:O$1500,$C368,DAILYLOG!P$27:P$1500),0)</f>
        <v>0</v>
      </c>
      <c r="T368" s="28"/>
      <c r="U368" s="28"/>
      <c r="V368" s="73">
        <f>IFERROR($E368*SUMIF(DAILYLOG!R$27:R$1500,$C368,DAILYLOG!S$27:S$1500),0)</f>
        <v>0</v>
      </c>
      <c r="W368" s="28"/>
      <c r="X368" s="28"/>
      <c r="Y368" s="73">
        <f>IFERROR($E368*SUMIF(DAILYLOG!U$27:U$1500,$C368,DAILYLOG!V$27:V$1500),0)</f>
        <v>0</v>
      </c>
      <c r="Z368" s="28"/>
      <c r="AA368" s="28"/>
      <c r="AB368" s="73">
        <f>IFERROR($E368*SUMIF(DAILYLOG!X$27:X$1500,$C368,DAILYLOG!Y$27:Y$1500),0)</f>
        <v>0</v>
      </c>
      <c r="AC368" s="28"/>
      <c r="AD368" s="28"/>
      <c r="AE368" s="73">
        <f>IFERROR($E368*SUMIF(DAILYLOG!AA$27:AA$1500,$C368,DAILYLOG!AB$27:AB$1500),0)</f>
        <v>0</v>
      </c>
      <c r="AF368" s="28"/>
      <c r="AG368" s="28"/>
      <c r="AH368" s="73">
        <f>IFERROR($E368*SUMIF(DAILYLOG!AD$27:AD$1500,$C368,DAILYLOG!AE$27:AE$1500),0)</f>
        <v>0</v>
      </c>
      <c r="AI368" s="28"/>
      <c r="AJ368" s="28"/>
      <c r="AK368" s="73">
        <f>IFERROR($E368*SUMIF(DAILYLOG!AG$27:AG$1500,$C368,DAILYLOG!AH$27:AH$1500),0)</f>
        <v>0</v>
      </c>
      <c r="AL368" s="28"/>
      <c r="AM368" s="28"/>
      <c r="AN368" s="73">
        <f>IFERROR($E368*SUMIF(DAILYLOG!AJ$27:AJ$1500,$C368,DAILYLOG!AK$27:AK$1500),0)</f>
        <v>0</v>
      </c>
      <c r="AO368" s="28"/>
      <c r="AP368" s="28"/>
      <c r="AQ368" s="73">
        <f>IFERROR($E368*SUMIF(DAILYLOG!AM$27:AM$1500,$C368,DAILYLOG!AN$27:AN$1500),0)</f>
        <v>0</v>
      </c>
      <c r="AR368" s="28"/>
      <c r="AS368" s="28"/>
      <c r="AT368" s="73">
        <f>IFERROR($E368*SUMIF(DAILYLOG!AP$27:AP$1500,$C368,DAILYLOG!AQ$27:AQ$1500),0)</f>
        <v>0</v>
      </c>
      <c r="AU368" s="28"/>
      <c r="AV368" s="28"/>
      <c r="AW368" s="73">
        <f>IFERROR($E368*SUMIF(DAILYLOG!AS$27:AS$1500,$C368,DAILYLOG!AT$27:AT$1500),0)</f>
        <v>0</v>
      </c>
      <c r="AX368" s="28"/>
      <c r="AY368" s="28"/>
      <c r="AZ368" s="73">
        <f>IFERROR($E368*SUMIF(DAILYLOG!AV$27:AV$1500,$C368,DAILYLOG!AW$27:AW$1500),0)</f>
        <v>0</v>
      </c>
      <c r="BA368" s="28"/>
      <c r="BB368" s="28"/>
      <c r="BC368" s="73">
        <f>IFERROR($E368*SUMIF(DAILYLOG!AY$27:AY$1500,$C368,DAILYLOG!AZ$27:AZ$1500),0)</f>
        <v>0</v>
      </c>
      <c r="BD368" s="28"/>
      <c r="BE368" s="28"/>
      <c r="BF368" s="73">
        <f>IFERROR($E368*SUMIF(DAILYLOG!BB$27:BB$1500,$C368,DAILYLOG!BC$27:BC$1500),0)</f>
        <v>0</v>
      </c>
      <c r="BG368" s="28"/>
      <c r="BH368" s="28"/>
      <c r="BI368" s="73">
        <f>IFERROR($E368*SUMIF(DAILYLOG!BE$27:BE$1500,$C368,DAILYLOG!BF$27:BF$1500),0)</f>
        <v>0</v>
      </c>
      <c r="BJ368" s="28"/>
      <c r="BK368" s="28"/>
      <c r="BL368" s="73">
        <f>IFERROR($E368*SUMIF(DAILYLOG!BH$27:BH$1500,$C368,DAILYLOG!BI$27:BI$1500),0)</f>
        <v>0</v>
      </c>
      <c r="BM368" s="28"/>
      <c r="BN368" s="28"/>
      <c r="BO368" s="73">
        <f>IFERROR($E368*SUMIF(DAILYLOG!BK$27:BK$1500,$C368,DAILYLOG!BL$27:BL$1500),0)</f>
        <v>0</v>
      </c>
      <c r="BP368" s="28"/>
      <c r="BQ368" s="28"/>
      <c r="BR368" s="73">
        <f>IFERROR($E368*SUMIF(DAILYLOG!BN$27:BN$1500,$C368,DAILYLOG!BO$27:BO$1500),0)</f>
        <v>1</v>
      </c>
      <c r="BS368" s="28"/>
      <c r="BT368" s="28"/>
      <c r="BU368" s="73">
        <f>IFERROR($E368*SUMIF(DAILYLOG!BQ$27:BQ$1500,$C368,DAILYLOG!BR$27:BR$1500),0)</f>
        <v>0</v>
      </c>
      <c r="BV368" s="28"/>
      <c r="BW368" s="28"/>
      <c r="BX368" s="73">
        <f>IFERROR($E368*SUMIF(DAILYLOG!BT$27:BT$1500,$C368,DAILYLOG!BU$27:BU$1500),0)</f>
        <v>0</v>
      </c>
      <c r="BY368" s="28"/>
      <c r="BZ368" s="28"/>
      <c r="CA368" s="73">
        <f>IFERROR($E368*SUMIF(DAILYLOG!BW$27:BW$1500,$C368,DAILYLOG!BX$27:BX$1500),0)</f>
        <v>0</v>
      </c>
      <c r="CB368" s="28"/>
      <c r="CC368" s="28"/>
      <c r="CD368" s="73">
        <f>IFERROR($E368*SUMIF(DAILYLOG!BZ$27:BZ$1500,$C368,DAILYLOG!CA$27:CA$1500),0)</f>
        <v>0</v>
      </c>
      <c r="CE368" s="28"/>
      <c r="CF368" s="28"/>
      <c r="CG368" s="73">
        <f>IFERROR($E368*SUMIF(DAILYLOG!CC$27:CC$1500,$C368,DAILYLOG!CD$27:CD$1500),0)</f>
        <v>0</v>
      </c>
      <c r="CH368" s="28"/>
      <c r="CI368" s="28"/>
      <c r="CJ368" s="73">
        <f>IFERROR($E368*SUMIF(DAILYLOG!CF$27:CF$1500,$C368,DAILYLOG!CG$27:CG$1500),0)</f>
        <v>0</v>
      </c>
      <c r="CK368" s="28"/>
      <c r="CL368" s="28"/>
      <c r="CM368" s="73">
        <f>IFERROR($E368*SUMIF(DAILYLOG!CI$27:CI$1500,$C368,DAILYLOG!CJ$27:CJ$1500),0)</f>
        <v>0</v>
      </c>
      <c r="CN368" s="28"/>
      <c r="CO368" s="28"/>
      <c r="CP368" s="73">
        <f>IFERROR($E368*SUMIF(DAILYLOG!CL$27:CL$1500,$C368,DAILYLOG!CM$27:CM$1500),0)</f>
        <v>0</v>
      </c>
      <c r="CQ368" s="44"/>
      <c r="CR368" s="44"/>
      <c r="CS368" s="73">
        <f>IFERROR($E368*SUMIF(DAILYLOG!CO$27:CO$1500,$C368,DAILYLOG!CP$27:CP$1500),0)</f>
        <v>0</v>
      </c>
      <c r="CT368" s="14"/>
    </row>
    <row r="369" spans="2:98" ht="13.5" hidden="1" customHeight="1" outlineLevel="2">
      <c r="B369" s="13"/>
      <c r="C369" s="27" t="s">
        <v>139</v>
      </c>
      <c r="D369" s="28" t="s">
        <v>85</v>
      </c>
      <c r="E369" s="65">
        <v>1</v>
      </c>
      <c r="F369" s="46">
        <f t="shared" si="38"/>
        <v>0</v>
      </c>
      <c r="G369" s="73">
        <f>IFERROR($E369*SUMIF(DAILYLOG!C$27:C$1500,$C369,DAILYLOG!D$27:D$1500),0)</f>
        <v>0</v>
      </c>
      <c r="H369" s="28"/>
      <c r="I369" s="28"/>
      <c r="J369" s="73">
        <f>IFERROR($E369*SUMIF(DAILYLOG!F$27:F$1500,$C369,DAILYLOG!G$27:G$1500),0)</f>
        <v>0</v>
      </c>
      <c r="K369" s="28"/>
      <c r="L369" s="28"/>
      <c r="M369" s="73">
        <f>IFERROR($E369*SUMIF(DAILYLOG!I$27:I$1500,$C369,DAILYLOG!J$27:J$1500),0)</f>
        <v>0</v>
      </c>
      <c r="N369" s="28"/>
      <c r="O369" s="28"/>
      <c r="P369" s="73">
        <f>IFERROR($E369*SUMIF(DAILYLOG!L$27:L$1500,$C369,DAILYLOG!M$27:M$1500),0)</f>
        <v>0</v>
      </c>
      <c r="Q369" s="28"/>
      <c r="R369" s="28"/>
      <c r="S369" s="73">
        <f>IFERROR($E369*SUMIF(DAILYLOG!O$27:O$1500,$C369,DAILYLOG!P$27:P$1500),0)</f>
        <v>0</v>
      </c>
      <c r="T369" s="28"/>
      <c r="U369" s="28"/>
      <c r="V369" s="73">
        <f>IFERROR($E369*SUMIF(DAILYLOG!R$27:R$1500,$C369,DAILYLOG!S$27:S$1500),0)</f>
        <v>0</v>
      </c>
      <c r="W369" s="28"/>
      <c r="X369" s="28"/>
      <c r="Y369" s="73">
        <f>IFERROR($E369*SUMIF(DAILYLOG!U$27:U$1500,$C369,DAILYLOG!V$27:V$1500),0)</f>
        <v>0</v>
      </c>
      <c r="Z369" s="28"/>
      <c r="AA369" s="28"/>
      <c r="AB369" s="73">
        <f>IFERROR($E369*SUMIF(DAILYLOG!X$27:X$1500,$C369,DAILYLOG!Y$27:Y$1500),0)</f>
        <v>0</v>
      </c>
      <c r="AC369" s="28"/>
      <c r="AD369" s="28"/>
      <c r="AE369" s="73">
        <f>IFERROR($E369*SUMIF(DAILYLOG!AA$27:AA$1500,$C369,DAILYLOG!AB$27:AB$1500),0)</f>
        <v>0</v>
      </c>
      <c r="AF369" s="28"/>
      <c r="AG369" s="28"/>
      <c r="AH369" s="73">
        <f>IFERROR($E369*SUMIF(DAILYLOG!AD$27:AD$1500,$C369,DAILYLOG!AE$27:AE$1500),0)</f>
        <v>0</v>
      </c>
      <c r="AI369" s="28"/>
      <c r="AJ369" s="28"/>
      <c r="AK369" s="73">
        <f>IFERROR($E369*SUMIF(DAILYLOG!AG$27:AG$1500,$C369,DAILYLOG!AH$27:AH$1500),0)</f>
        <v>0</v>
      </c>
      <c r="AL369" s="28"/>
      <c r="AM369" s="28"/>
      <c r="AN369" s="73">
        <f>IFERROR($E369*SUMIF(DAILYLOG!AJ$27:AJ$1500,$C369,DAILYLOG!AK$27:AK$1500),0)</f>
        <v>0</v>
      </c>
      <c r="AO369" s="28"/>
      <c r="AP369" s="28"/>
      <c r="AQ369" s="73">
        <f>IFERROR($E369*SUMIF(DAILYLOG!AM$27:AM$1500,$C369,DAILYLOG!AN$27:AN$1500),0)</f>
        <v>0</v>
      </c>
      <c r="AR369" s="28"/>
      <c r="AS369" s="28"/>
      <c r="AT369" s="73">
        <f>IFERROR($E369*SUMIF(DAILYLOG!AP$27:AP$1500,$C369,DAILYLOG!AQ$27:AQ$1500),0)</f>
        <v>0</v>
      </c>
      <c r="AU369" s="28"/>
      <c r="AV369" s="28"/>
      <c r="AW369" s="73">
        <f>IFERROR($E369*SUMIF(DAILYLOG!AS$27:AS$1500,$C369,DAILYLOG!AT$27:AT$1500),0)</f>
        <v>0</v>
      </c>
      <c r="AX369" s="28"/>
      <c r="AY369" s="28"/>
      <c r="AZ369" s="73">
        <f>IFERROR($E369*SUMIF(DAILYLOG!AV$27:AV$1500,$C369,DAILYLOG!AW$27:AW$1500),0)</f>
        <v>0</v>
      </c>
      <c r="BA369" s="28"/>
      <c r="BB369" s="28"/>
      <c r="BC369" s="73">
        <f>IFERROR($E369*SUMIF(DAILYLOG!AY$27:AY$1500,$C369,DAILYLOG!AZ$27:AZ$1500),0)</f>
        <v>0</v>
      </c>
      <c r="BD369" s="28"/>
      <c r="BE369" s="28"/>
      <c r="BF369" s="73">
        <f>IFERROR($E369*SUMIF(DAILYLOG!BB$27:BB$1500,$C369,DAILYLOG!BC$27:BC$1500),0)</f>
        <v>0</v>
      </c>
      <c r="BG369" s="28"/>
      <c r="BH369" s="28"/>
      <c r="BI369" s="73">
        <f>IFERROR($E369*SUMIF(DAILYLOG!BE$27:BE$1500,$C369,DAILYLOG!BF$27:BF$1500),0)</f>
        <v>0</v>
      </c>
      <c r="BJ369" s="28"/>
      <c r="BK369" s="28"/>
      <c r="BL369" s="73">
        <f>IFERROR($E369*SUMIF(DAILYLOG!BH$27:BH$1500,$C369,DAILYLOG!BI$27:BI$1500),0)</f>
        <v>0</v>
      </c>
      <c r="BM369" s="28"/>
      <c r="BN369" s="28"/>
      <c r="BO369" s="73">
        <f>IFERROR($E369*SUMIF(DAILYLOG!BK$27:BK$1500,$C369,DAILYLOG!BL$27:BL$1500),0)</f>
        <v>0</v>
      </c>
      <c r="BP369" s="28"/>
      <c r="BQ369" s="28"/>
      <c r="BR369" s="73">
        <f>IFERROR($E369*SUMIF(DAILYLOG!BN$27:BN$1500,$C369,DAILYLOG!BO$27:BO$1500),0)</f>
        <v>0</v>
      </c>
      <c r="BS369" s="28"/>
      <c r="BT369" s="28"/>
      <c r="BU369" s="73">
        <f>IFERROR($E369*SUMIF(DAILYLOG!BQ$27:BQ$1500,$C369,DAILYLOG!BR$27:BR$1500),0)</f>
        <v>0</v>
      </c>
      <c r="BV369" s="28"/>
      <c r="BW369" s="28"/>
      <c r="BX369" s="73">
        <f>IFERROR($E369*SUMIF(DAILYLOG!BT$27:BT$1500,$C369,DAILYLOG!BU$27:BU$1500),0)</f>
        <v>0</v>
      </c>
      <c r="BY369" s="28"/>
      <c r="BZ369" s="28"/>
      <c r="CA369" s="73">
        <f>IFERROR($E369*SUMIF(DAILYLOG!BW$27:BW$1500,$C369,DAILYLOG!BX$27:BX$1500),0)</f>
        <v>0</v>
      </c>
      <c r="CB369" s="28"/>
      <c r="CC369" s="28"/>
      <c r="CD369" s="73">
        <f>IFERROR($E369*SUMIF(DAILYLOG!BZ$27:BZ$1500,$C369,DAILYLOG!CA$27:CA$1500),0)</f>
        <v>0</v>
      </c>
      <c r="CE369" s="28"/>
      <c r="CF369" s="28"/>
      <c r="CG369" s="73">
        <f>IFERROR($E369*SUMIF(DAILYLOG!CC$27:CC$1500,$C369,DAILYLOG!CD$27:CD$1500),0)</f>
        <v>0</v>
      </c>
      <c r="CH369" s="28"/>
      <c r="CI369" s="28"/>
      <c r="CJ369" s="73">
        <f>IFERROR($E369*SUMIF(DAILYLOG!CF$27:CF$1500,$C369,DAILYLOG!CG$27:CG$1500),0)</f>
        <v>0</v>
      </c>
      <c r="CK369" s="28"/>
      <c r="CL369" s="28"/>
      <c r="CM369" s="73">
        <f>IFERROR($E369*SUMIF(DAILYLOG!CI$27:CI$1500,$C369,DAILYLOG!CJ$27:CJ$1500),0)</f>
        <v>0</v>
      </c>
      <c r="CN369" s="28"/>
      <c r="CO369" s="28"/>
      <c r="CP369" s="73">
        <f>IFERROR($E369*SUMIF(DAILYLOG!CL$27:CL$1500,$C369,DAILYLOG!CM$27:CM$1500),0)</f>
        <v>0</v>
      </c>
      <c r="CQ369" s="44"/>
      <c r="CR369" s="44"/>
      <c r="CS369" s="73">
        <f>IFERROR($E369*SUMIF(DAILYLOG!CO$27:CO$1500,$C369,DAILYLOG!CP$27:CP$1500),0)</f>
        <v>0</v>
      </c>
      <c r="CT369" s="14"/>
    </row>
    <row r="370" spans="2:98" ht="13.5" hidden="1" customHeight="1" outlineLevel="2">
      <c r="B370" s="13"/>
      <c r="C370" s="27" t="s">
        <v>140</v>
      </c>
      <c r="D370" s="28" t="s">
        <v>85</v>
      </c>
      <c r="E370" s="65">
        <v>1</v>
      </c>
      <c r="F370" s="46">
        <f t="shared" si="38"/>
        <v>0</v>
      </c>
      <c r="G370" s="73">
        <f>IFERROR($E370*SUMIF(DAILYLOG!C$27:C$1500,$C370,DAILYLOG!D$27:D$1500),0)</f>
        <v>0</v>
      </c>
      <c r="H370" s="28"/>
      <c r="I370" s="28"/>
      <c r="J370" s="73">
        <f>IFERROR($E370*SUMIF(DAILYLOG!F$27:F$1500,$C370,DAILYLOG!G$27:G$1500),0)</f>
        <v>0</v>
      </c>
      <c r="K370" s="28"/>
      <c r="L370" s="28"/>
      <c r="M370" s="73">
        <f>IFERROR($E370*SUMIF(DAILYLOG!I$27:I$1500,$C370,DAILYLOG!J$27:J$1500),0)</f>
        <v>0</v>
      </c>
      <c r="N370" s="28"/>
      <c r="O370" s="28"/>
      <c r="P370" s="73">
        <f>IFERROR($E370*SUMIF(DAILYLOG!L$27:L$1500,$C370,DAILYLOG!M$27:M$1500),0)</f>
        <v>0</v>
      </c>
      <c r="Q370" s="28"/>
      <c r="R370" s="28"/>
      <c r="S370" s="73">
        <f>IFERROR($E370*SUMIF(DAILYLOG!O$27:O$1500,$C370,DAILYLOG!P$27:P$1500),0)</f>
        <v>0</v>
      </c>
      <c r="T370" s="28"/>
      <c r="U370" s="28"/>
      <c r="V370" s="73">
        <f>IFERROR($E370*SUMIF(DAILYLOG!R$27:R$1500,$C370,DAILYLOG!S$27:S$1500),0)</f>
        <v>0</v>
      </c>
      <c r="W370" s="28"/>
      <c r="X370" s="28"/>
      <c r="Y370" s="73">
        <f>IFERROR($E370*SUMIF(DAILYLOG!U$27:U$1500,$C370,DAILYLOG!V$27:V$1500),0)</f>
        <v>0</v>
      </c>
      <c r="Z370" s="28"/>
      <c r="AA370" s="28"/>
      <c r="AB370" s="73">
        <f>IFERROR($E370*SUMIF(DAILYLOG!X$27:X$1500,$C370,DAILYLOG!Y$27:Y$1500),0)</f>
        <v>0</v>
      </c>
      <c r="AC370" s="28"/>
      <c r="AD370" s="28"/>
      <c r="AE370" s="73">
        <f>IFERROR($E370*SUMIF(DAILYLOG!AA$27:AA$1500,$C370,DAILYLOG!AB$27:AB$1500),0)</f>
        <v>0</v>
      </c>
      <c r="AF370" s="28"/>
      <c r="AG370" s="28"/>
      <c r="AH370" s="73">
        <f>IFERROR($E370*SUMIF(DAILYLOG!AD$27:AD$1500,$C370,DAILYLOG!AE$27:AE$1500),0)</f>
        <v>0</v>
      </c>
      <c r="AI370" s="28"/>
      <c r="AJ370" s="28"/>
      <c r="AK370" s="73">
        <f>IFERROR($E370*SUMIF(DAILYLOG!AG$27:AG$1500,$C370,DAILYLOG!AH$27:AH$1500),0)</f>
        <v>0</v>
      </c>
      <c r="AL370" s="28"/>
      <c r="AM370" s="28"/>
      <c r="AN370" s="73">
        <f>IFERROR($E370*SUMIF(DAILYLOG!AJ$27:AJ$1500,$C370,DAILYLOG!AK$27:AK$1500),0)</f>
        <v>0</v>
      </c>
      <c r="AO370" s="28"/>
      <c r="AP370" s="28"/>
      <c r="AQ370" s="73">
        <f>IFERROR($E370*SUMIF(DAILYLOG!AM$27:AM$1500,$C370,DAILYLOG!AN$27:AN$1500),0)</f>
        <v>0</v>
      </c>
      <c r="AR370" s="28"/>
      <c r="AS370" s="28"/>
      <c r="AT370" s="73">
        <f>IFERROR($E370*SUMIF(DAILYLOG!AP$27:AP$1500,$C370,DAILYLOG!AQ$27:AQ$1500),0)</f>
        <v>0</v>
      </c>
      <c r="AU370" s="28"/>
      <c r="AV370" s="28"/>
      <c r="AW370" s="73">
        <f>IFERROR($E370*SUMIF(DAILYLOG!AS$27:AS$1500,$C370,DAILYLOG!AT$27:AT$1500),0)</f>
        <v>0</v>
      </c>
      <c r="AX370" s="28"/>
      <c r="AY370" s="28"/>
      <c r="AZ370" s="73">
        <f>IFERROR($E370*SUMIF(DAILYLOG!AV$27:AV$1500,$C370,DAILYLOG!AW$27:AW$1500),0)</f>
        <v>0</v>
      </c>
      <c r="BA370" s="28"/>
      <c r="BB370" s="28"/>
      <c r="BC370" s="73">
        <f>IFERROR($E370*SUMIF(DAILYLOG!AY$27:AY$1500,$C370,DAILYLOG!AZ$27:AZ$1500),0)</f>
        <v>0</v>
      </c>
      <c r="BD370" s="28"/>
      <c r="BE370" s="28"/>
      <c r="BF370" s="73">
        <f>IFERROR($E370*SUMIF(DAILYLOG!BB$27:BB$1500,$C370,DAILYLOG!BC$27:BC$1500),0)</f>
        <v>0</v>
      </c>
      <c r="BG370" s="28"/>
      <c r="BH370" s="28"/>
      <c r="BI370" s="73">
        <f>IFERROR($E370*SUMIF(DAILYLOG!BE$27:BE$1500,$C370,DAILYLOG!BF$27:BF$1500),0)</f>
        <v>0</v>
      </c>
      <c r="BJ370" s="28"/>
      <c r="BK370" s="28"/>
      <c r="BL370" s="73">
        <f>IFERROR($E370*SUMIF(DAILYLOG!BH$27:BH$1500,$C370,DAILYLOG!BI$27:BI$1500),0)</f>
        <v>0</v>
      </c>
      <c r="BM370" s="28"/>
      <c r="BN370" s="28"/>
      <c r="BO370" s="73">
        <f>IFERROR($E370*SUMIF(DAILYLOG!BK$27:BK$1500,$C370,DAILYLOG!BL$27:BL$1500),0)</f>
        <v>0</v>
      </c>
      <c r="BP370" s="28"/>
      <c r="BQ370" s="28"/>
      <c r="BR370" s="73">
        <f>IFERROR($E370*SUMIF(DAILYLOG!BN$27:BN$1500,$C370,DAILYLOG!BO$27:BO$1500),0)</f>
        <v>0</v>
      </c>
      <c r="BS370" s="28"/>
      <c r="BT370" s="28"/>
      <c r="BU370" s="73">
        <f>IFERROR($E370*SUMIF(DAILYLOG!BQ$27:BQ$1500,$C370,DAILYLOG!BR$27:BR$1500),0)</f>
        <v>0</v>
      </c>
      <c r="BV370" s="28"/>
      <c r="BW370" s="28"/>
      <c r="BX370" s="73">
        <f>IFERROR($E370*SUMIF(DAILYLOG!BT$27:BT$1500,$C370,DAILYLOG!BU$27:BU$1500),0)</f>
        <v>0</v>
      </c>
      <c r="BY370" s="28"/>
      <c r="BZ370" s="28"/>
      <c r="CA370" s="73">
        <f>IFERROR($E370*SUMIF(DAILYLOG!BW$27:BW$1500,$C370,DAILYLOG!BX$27:BX$1500),0)</f>
        <v>0</v>
      </c>
      <c r="CB370" s="28"/>
      <c r="CC370" s="28"/>
      <c r="CD370" s="73">
        <f>IFERROR($E370*SUMIF(DAILYLOG!BZ$27:BZ$1500,$C370,DAILYLOG!CA$27:CA$1500),0)</f>
        <v>0</v>
      </c>
      <c r="CE370" s="28"/>
      <c r="CF370" s="28"/>
      <c r="CG370" s="73">
        <f>IFERROR($E370*SUMIF(DAILYLOG!CC$27:CC$1500,$C370,DAILYLOG!CD$27:CD$1500),0)</f>
        <v>0</v>
      </c>
      <c r="CH370" s="28"/>
      <c r="CI370" s="28"/>
      <c r="CJ370" s="73">
        <f>IFERROR($E370*SUMIF(DAILYLOG!CF$27:CF$1500,$C370,DAILYLOG!CG$27:CG$1500),0)</f>
        <v>0</v>
      </c>
      <c r="CK370" s="28"/>
      <c r="CL370" s="28"/>
      <c r="CM370" s="73">
        <f>IFERROR($E370*SUMIF(DAILYLOG!CI$27:CI$1500,$C370,DAILYLOG!CJ$27:CJ$1500),0)</f>
        <v>0</v>
      </c>
      <c r="CN370" s="28"/>
      <c r="CO370" s="28"/>
      <c r="CP370" s="73">
        <f>IFERROR($E370*SUMIF(DAILYLOG!CL$27:CL$1500,$C370,DAILYLOG!CM$27:CM$1500),0)</f>
        <v>0</v>
      </c>
      <c r="CQ370" s="44"/>
      <c r="CR370" s="44"/>
      <c r="CS370" s="73">
        <f>IFERROR($E370*SUMIF(DAILYLOG!CO$27:CO$1500,$C370,DAILYLOG!CP$27:CP$1500),0)</f>
        <v>0</v>
      </c>
      <c r="CT370" s="14"/>
    </row>
    <row r="371" spans="2:98" ht="13.5" hidden="1" customHeight="1" outlineLevel="2">
      <c r="B371" s="13"/>
      <c r="C371" s="27" t="s">
        <v>141</v>
      </c>
      <c r="D371" s="28" t="s">
        <v>85</v>
      </c>
      <c r="E371" s="65">
        <v>1</v>
      </c>
      <c r="F371" s="46">
        <f t="shared" si="38"/>
        <v>0</v>
      </c>
      <c r="G371" s="73">
        <f>IFERROR($E371*SUMIF(DAILYLOG!C$27:C$1500,$C371,DAILYLOG!D$27:D$1500),0)</f>
        <v>0</v>
      </c>
      <c r="H371" s="28"/>
      <c r="I371" s="28"/>
      <c r="J371" s="73">
        <f>IFERROR($E371*SUMIF(DAILYLOG!F$27:F$1500,$C371,DAILYLOG!G$27:G$1500),0)</f>
        <v>0</v>
      </c>
      <c r="K371" s="28"/>
      <c r="L371" s="28"/>
      <c r="M371" s="73">
        <f>IFERROR($E371*SUMIF(DAILYLOG!I$27:I$1500,$C371,DAILYLOG!J$27:J$1500),0)</f>
        <v>0</v>
      </c>
      <c r="N371" s="28"/>
      <c r="O371" s="28"/>
      <c r="P371" s="73">
        <f>IFERROR($E371*SUMIF(DAILYLOG!L$27:L$1500,$C371,DAILYLOG!M$27:M$1500),0)</f>
        <v>0</v>
      </c>
      <c r="Q371" s="28"/>
      <c r="R371" s="28"/>
      <c r="S371" s="73">
        <f>IFERROR($E371*SUMIF(DAILYLOG!O$27:O$1500,$C371,DAILYLOG!P$27:P$1500),0)</f>
        <v>0</v>
      </c>
      <c r="T371" s="28"/>
      <c r="U371" s="28"/>
      <c r="V371" s="73">
        <f>IFERROR($E371*SUMIF(DAILYLOG!R$27:R$1500,$C371,DAILYLOG!S$27:S$1500),0)</f>
        <v>0</v>
      </c>
      <c r="W371" s="28"/>
      <c r="X371" s="28"/>
      <c r="Y371" s="73">
        <f>IFERROR($E371*SUMIF(DAILYLOG!U$27:U$1500,$C371,DAILYLOG!V$27:V$1500),0)</f>
        <v>0</v>
      </c>
      <c r="Z371" s="28"/>
      <c r="AA371" s="28"/>
      <c r="AB371" s="73">
        <f>IFERROR($E371*SUMIF(DAILYLOG!X$27:X$1500,$C371,DAILYLOG!Y$27:Y$1500),0)</f>
        <v>0</v>
      </c>
      <c r="AC371" s="28"/>
      <c r="AD371" s="28"/>
      <c r="AE371" s="73">
        <f>IFERROR($E371*SUMIF(DAILYLOG!AA$27:AA$1500,$C371,DAILYLOG!AB$27:AB$1500),0)</f>
        <v>0</v>
      </c>
      <c r="AF371" s="28"/>
      <c r="AG371" s="28"/>
      <c r="AH371" s="73">
        <f>IFERROR($E371*SUMIF(DAILYLOG!AD$27:AD$1500,$C371,DAILYLOG!AE$27:AE$1500),0)</f>
        <v>0</v>
      </c>
      <c r="AI371" s="28"/>
      <c r="AJ371" s="28"/>
      <c r="AK371" s="73">
        <f>IFERROR($E371*SUMIF(DAILYLOG!AG$27:AG$1500,$C371,DAILYLOG!AH$27:AH$1500),0)</f>
        <v>0</v>
      </c>
      <c r="AL371" s="28"/>
      <c r="AM371" s="28"/>
      <c r="AN371" s="73">
        <f>IFERROR($E371*SUMIF(DAILYLOG!AJ$27:AJ$1500,$C371,DAILYLOG!AK$27:AK$1500),0)</f>
        <v>0</v>
      </c>
      <c r="AO371" s="28"/>
      <c r="AP371" s="28"/>
      <c r="AQ371" s="73">
        <f>IFERROR($E371*SUMIF(DAILYLOG!AM$27:AM$1500,$C371,DAILYLOG!AN$27:AN$1500),0)</f>
        <v>0</v>
      </c>
      <c r="AR371" s="28"/>
      <c r="AS371" s="28"/>
      <c r="AT371" s="73">
        <f>IFERROR($E371*SUMIF(DAILYLOG!AP$27:AP$1500,$C371,DAILYLOG!AQ$27:AQ$1500),0)</f>
        <v>0</v>
      </c>
      <c r="AU371" s="28"/>
      <c r="AV371" s="28"/>
      <c r="AW371" s="73">
        <f>IFERROR($E371*SUMIF(DAILYLOG!AS$27:AS$1500,$C371,DAILYLOG!AT$27:AT$1500),0)</f>
        <v>0</v>
      </c>
      <c r="AX371" s="28"/>
      <c r="AY371" s="28"/>
      <c r="AZ371" s="73">
        <f>IFERROR($E371*SUMIF(DAILYLOG!AV$27:AV$1500,$C371,DAILYLOG!AW$27:AW$1500),0)</f>
        <v>0</v>
      </c>
      <c r="BA371" s="28"/>
      <c r="BB371" s="28"/>
      <c r="BC371" s="73">
        <f>IFERROR($E371*SUMIF(DAILYLOG!AY$27:AY$1500,$C371,DAILYLOG!AZ$27:AZ$1500),0)</f>
        <v>0</v>
      </c>
      <c r="BD371" s="28"/>
      <c r="BE371" s="28"/>
      <c r="BF371" s="73">
        <f>IFERROR($E371*SUMIF(DAILYLOG!BB$27:BB$1500,$C371,DAILYLOG!BC$27:BC$1500),0)</f>
        <v>0</v>
      </c>
      <c r="BG371" s="28"/>
      <c r="BH371" s="28"/>
      <c r="BI371" s="73">
        <f>IFERROR($E371*SUMIF(DAILYLOG!BE$27:BE$1500,$C371,DAILYLOG!BF$27:BF$1500),0)</f>
        <v>0</v>
      </c>
      <c r="BJ371" s="28"/>
      <c r="BK371" s="28"/>
      <c r="BL371" s="73">
        <f>IFERROR($E371*SUMIF(DAILYLOG!BH$27:BH$1500,$C371,DAILYLOG!BI$27:BI$1500),0)</f>
        <v>0</v>
      </c>
      <c r="BM371" s="28"/>
      <c r="BN371" s="28"/>
      <c r="BO371" s="73">
        <f>IFERROR($E371*SUMIF(DAILYLOG!BK$27:BK$1500,$C371,DAILYLOG!BL$27:BL$1500),0)</f>
        <v>0</v>
      </c>
      <c r="BP371" s="28"/>
      <c r="BQ371" s="28"/>
      <c r="BR371" s="73">
        <f>IFERROR($E371*SUMIF(DAILYLOG!BN$27:BN$1500,$C371,DAILYLOG!BO$27:BO$1500),0)</f>
        <v>0</v>
      </c>
      <c r="BS371" s="28"/>
      <c r="BT371" s="28"/>
      <c r="BU371" s="73">
        <f>IFERROR($E371*SUMIF(DAILYLOG!BQ$27:BQ$1500,$C371,DAILYLOG!BR$27:BR$1500),0)</f>
        <v>0</v>
      </c>
      <c r="BV371" s="28"/>
      <c r="BW371" s="28"/>
      <c r="BX371" s="73">
        <f>IFERROR($E371*SUMIF(DAILYLOG!BT$27:BT$1500,$C371,DAILYLOG!BU$27:BU$1500),0)</f>
        <v>0</v>
      </c>
      <c r="BY371" s="28"/>
      <c r="BZ371" s="28"/>
      <c r="CA371" s="73">
        <f>IFERROR($E371*SUMIF(DAILYLOG!BW$27:BW$1500,$C371,DAILYLOG!BX$27:BX$1500),0)</f>
        <v>0</v>
      </c>
      <c r="CB371" s="28"/>
      <c r="CC371" s="28"/>
      <c r="CD371" s="73">
        <f>IFERROR($E371*SUMIF(DAILYLOG!BZ$27:BZ$1500,$C371,DAILYLOG!CA$27:CA$1500),0)</f>
        <v>0</v>
      </c>
      <c r="CE371" s="28"/>
      <c r="CF371" s="28"/>
      <c r="CG371" s="73">
        <f>IFERROR($E371*SUMIF(DAILYLOG!CC$27:CC$1500,$C371,DAILYLOG!CD$27:CD$1500),0)</f>
        <v>0</v>
      </c>
      <c r="CH371" s="28"/>
      <c r="CI371" s="28"/>
      <c r="CJ371" s="73">
        <f>IFERROR($E371*SUMIF(DAILYLOG!CF$27:CF$1500,$C371,DAILYLOG!CG$27:CG$1500),0)</f>
        <v>0</v>
      </c>
      <c r="CK371" s="28"/>
      <c r="CL371" s="28"/>
      <c r="CM371" s="73">
        <f>IFERROR($E371*SUMIF(DAILYLOG!CI$27:CI$1500,$C371,DAILYLOG!CJ$27:CJ$1500),0)</f>
        <v>0</v>
      </c>
      <c r="CN371" s="28"/>
      <c r="CO371" s="28"/>
      <c r="CP371" s="73">
        <f>IFERROR($E371*SUMIF(DAILYLOG!CL$27:CL$1500,$C371,DAILYLOG!CM$27:CM$1500),0)</f>
        <v>0</v>
      </c>
      <c r="CQ371" s="44"/>
      <c r="CR371" s="44"/>
      <c r="CS371" s="73">
        <f>IFERROR($E371*SUMIF(DAILYLOG!CO$27:CO$1500,$C371,DAILYLOG!CP$27:CP$1500),0)</f>
        <v>0</v>
      </c>
      <c r="CT371" s="14"/>
    </row>
    <row r="372" spans="2:98" ht="13.5" hidden="1" customHeight="1" outlineLevel="2">
      <c r="B372" s="13"/>
      <c r="C372" s="27" t="s">
        <v>142</v>
      </c>
      <c r="D372" s="28" t="s">
        <v>85</v>
      </c>
      <c r="E372" s="65">
        <v>1</v>
      </c>
      <c r="F372" s="46">
        <f t="shared" si="38"/>
        <v>0</v>
      </c>
      <c r="G372" s="73">
        <f>IFERROR($E372*SUMIF(DAILYLOG!C$27:C$1500,$C372,DAILYLOG!D$27:D$1500),0)</f>
        <v>0</v>
      </c>
      <c r="H372" s="28"/>
      <c r="I372" s="28"/>
      <c r="J372" s="73">
        <f>IFERROR($E372*SUMIF(DAILYLOG!F$27:F$1500,$C372,DAILYLOG!G$27:G$1500),0)</f>
        <v>0</v>
      </c>
      <c r="K372" s="28"/>
      <c r="L372" s="28"/>
      <c r="M372" s="73">
        <f>IFERROR($E372*SUMIF(DAILYLOG!I$27:I$1500,$C372,DAILYLOG!J$27:J$1500),0)</f>
        <v>0</v>
      </c>
      <c r="N372" s="28"/>
      <c r="O372" s="28"/>
      <c r="P372" s="73">
        <f>IFERROR($E372*SUMIF(DAILYLOG!L$27:L$1500,$C372,DAILYLOG!M$27:M$1500),0)</f>
        <v>0</v>
      </c>
      <c r="Q372" s="28"/>
      <c r="R372" s="28"/>
      <c r="S372" s="73">
        <f>IFERROR($E372*SUMIF(DAILYLOG!O$27:O$1500,$C372,DAILYLOG!P$27:P$1500),0)</f>
        <v>0</v>
      </c>
      <c r="T372" s="28"/>
      <c r="U372" s="28"/>
      <c r="V372" s="73">
        <f>IFERROR($E372*SUMIF(DAILYLOG!R$27:R$1500,$C372,DAILYLOG!S$27:S$1500),0)</f>
        <v>0</v>
      </c>
      <c r="W372" s="28"/>
      <c r="X372" s="28"/>
      <c r="Y372" s="73">
        <f>IFERROR($E372*SUMIF(DAILYLOG!U$27:U$1500,$C372,DAILYLOG!V$27:V$1500),0)</f>
        <v>0</v>
      </c>
      <c r="Z372" s="28"/>
      <c r="AA372" s="28"/>
      <c r="AB372" s="73">
        <f>IFERROR($E372*SUMIF(DAILYLOG!X$27:X$1500,$C372,DAILYLOG!Y$27:Y$1500),0)</f>
        <v>0</v>
      </c>
      <c r="AC372" s="28"/>
      <c r="AD372" s="28"/>
      <c r="AE372" s="73">
        <f>IFERROR($E372*SUMIF(DAILYLOG!AA$27:AA$1500,$C372,DAILYLOG!AB$27:AB$1500),0)</f>
        <v>0</v>
      </c>
      <c r="AF372" s="28"/>
      <c r="AG372" s="28"/>
      <c r="AH372" s="73">
        <f>IFERROR($E372*SUMIF(DAILYLOG!AD$27:AD$1500,$C372,DAILYLOG!AE$27:AE$1500),0)</f>
        <v>0</v>
      </c>
      <c r="AI372" s="28"/>
      <c r="AJ372" s="28"/>
      <c r="AK372" s="73">
        <f>IFERROR($E372*SUMIF(DAILYLOG!AG$27:AG$1500,$C372,DAILYLOG!AH$27:AH$1500),0)</f>
        <v>0</v>
      </c>
      <c r="AL372" s="28"/>
      <c r="AM372" s="28"/>
      <c r="AN372" s="73">
        <f>IFERROR($E372*SUMIF(DAILYLOG!AJ$27:AJ$1500,$C372,DAILYLOG!AK$27:AK$1500),0)</f>
        <v>0</v>
      </c>
      <c r="AO372" s="28"/>
      <c r="AP372" s="28"/>
      <c r="AQ372" s="73">
        <f>IFERROR($E372*SUMIF(DAILYLOG!AM$27:AM$1500,$C372,DAILYLOG!AN$27:AN$1500),0)</f>
        <v>0</v>
      </c>
      <c r="AR372" s="28"/>
      <c r="AS372" s="28"/>
      <c r="AT372" s="73">
        <f>IFERROR($E372*SUMIF(DAILYLOG!AP$27:AP$1500,$C372,DAILYLOG!AQ$27:AQ$1500),0)</f>
        <v>0</v>
      </c>
      <c r="AU372" s="28"/>
      <c r="AV372" s="28"/>
      <c r="AW372" s="73">
        <f>IFERROR($E372*SUMIF(DAILYLOG!AS$27:AS$1500,$C372,DAILYLOG!AT$27:AT$1500),0)</f>
        <v>0</v>
      </c>
      <c r="AX372" s="28"/>
      <c r="AY372" s="28"/>
      <c r="AZ372" s="73">
        <f>IFERROR($E372*SUMIF(DAILYLOG!AV$27:AV$1500,$C372,DAILYLOG!AW$27:AW$1500),0)</f>
        <v>0</v>
      </c>
      <c r="BA372" s="28"/>
      <c r="BB372" s="28"/>
      <c r="BC372" s="73">
        <f>IFERROR($E372*SUMIF(DAILYLOG!AY$27:AY$1500,$C372,DAILYLOG!AZ$27:AZ$1500),0)</f>
        <v>0</v>
      </c>
      <c r="BD372" s="28"/>
      <c r="BE372" s="28"/>
      <c r="BF372" s="73">
        <f>IFERROR($E372*SUMIF(DAILYLOG!BB$27:BB$1500,$C372,DAILYLOG!BC$27:BC$1500),0)</f>
        <v>0</v>
      </c>
      <c r="BG372" s="28"/>
      <c r="BH372" s="28"/>
      <c r="BI372" s="73">
        <f>IFERROR($E372*SUMIF(DAILYLOG!BE$27:BE$1500,$C372,DAILYLOG!BF$27:BF$1500),0)</f>
        <v>0</v>
      </c>
      <c r="BJ372" s="28"/>
      <c r="BK372" s="28"/>
      <c r="BL372" s="73">
        <f>IFERROR($E372*SUMIF(DAILYLOG!BH$27:BH$1500,$C372,DAILYLOG!BI$27:BI$1500),0)</f>
        <v>0</v>
      </c>
      <c r="BM372" s="28"/>
      <c r="BN372" s="28"/>
      <c r="BO372" s="73">
        <f>IFERROR($E372*SUMIF(DAILYLOG!BK$27:BK$1500,$C372,DAILYLOG!BL$27:BL$1500),0)</f>
        <v>0</v>
      </c>
      <c r="BP372" s="28"/>
      <c r="BQ372" s="28"/>
      <c r="BR372" s="73">
        <f>IFERROR($E372*SUMIF(DAILYLOG!BN$27:BN$1500,$C372,DAILYLOG!BO$27:BO$1500),0)</f>
        <v>0</v>
      </c>
      <c r="BS372" s="28"/>
      <c r="BT372" s="28"/>
      <c r="BU372" s="73">
        <f>IFERROR($E372*SUMIF(DAILYLOG!BQ$27:BQ$1500,$C372,DAILYLOG!BR$27:BR$1500),0)</f>
        <v>0</v>
      </c>
      <c r="BV372" s="28"/>
      <c r="BW372" s="28"/>
      <c r="BX372" s="73">
        <f>IFERROR($E372*SUMIF(DAILYLOG!BT$27:BT$1500,$C372,DAILYLOG!BU$27:BU$1500),0)</f>
        <v>0</v>
      </c>
      <c r="BY372" s="28"/>
      <c r="BZ372" s="28"/>
      <c r="CA372" s="73">
        <f>IFERROR($E372*SUMIF(DAILYLOG!BW$27:BW$1500,$C372,DAILYLOG!BX$27:BX$1500),0)</f>
        <v>0</v>
      </c>
      <c r="CB372" s="28"/>
      <c r="CC372" s="28"/>
      <c r="CD372" s="73">
        <f>IFERROR($E372*SUMIF(DAILYLOG!BZ$27:BZ$1500,$C372,DAILYLOG!CA$27:CA$1500),0)</f>
        <v>0</v>
      </c>
      <c r="CE372" s="28"/>
      <c r="CF372" s="28"/>
      <c r="CG372" s="73">
        <f>IFERROR($E372*SUMIF(DAILYLOG!CC$27:CC$1500,$C372,DAILYLOG!CD$27:CD$1500),0)</f>
        <v>0</v>
      </c>
      <c r="CH372" s="28"/>
      <c r="CI372" s="28"/>
      <c r="CJ372" s="73">
        <f>IFERROR($E372*SUMIF(DAILYLOG!CF$27:CF$1500,$C372,DAILYLOG!CG$27:CG$1500),0)</f>
        <v>0</v>
      </c>
      <c r="CK372" s="28"/>
      <c r="CL372" s="28"/>
      <c r="CM372" s="73">
        <f>IFERROR($E372*SUMIF(DAILYLOG!CI$27:CI$1500,$C372,DAILYLOG!CJ$27:CJ$1500),0)</f>
        <v>0</v>
      </c>
      <c r="CN372" s="28"/>
      <c r="CO372" s="28"/>
      <c r="CP372" s="73">
        <f>IFERROR($E372*SUMIF(DAILYLOG!CL$27:CL$1500,$C372,DAILYLOG!CM$27:CM$1500),0)</f>
        <v>0</v>
      </c>
      <c r="CQ372" s="44"/>
      <c r="CR372" s="44"/>
      <c r="CS372" s="73">
        <f>IFERROR($E372*SUMIF(DAILYLOG!CO$27:CO$1500,$C372,DAILYLOG!CP$27:CP$1500),0)</f>
        <v>0</v>
      </c>
      <c r="CT372" s="14"/>
    </row>
    <row r="373" spans="2:98" ht="13.5" customHeight="1" outlineLevel="1" collapsed="1">
      <c r="B373" s="13"/>
      <c r="C373" s="47" t="s">
        <v>157</v>
      </c>
      <c r="D373" s="48" t="s">
        <v>85</v>
      </c>
      <c r="E373" s="64"/>
      <c r="F373" s="49">
        <f>IFERROR(SUM(G373:CS373),0)</f>
        <v>8</v>
      </c>
      <c r="G373" s="72">
        <f>IFERROR(SUBTOTAL(9,G374),0)</f>
        <v>0</v>
      </c>
      <c r="H373" s="48"/>
      <c r="I373" s="48"/>
      <c r="J373" s="72">
        <f>IFERROR(SUBTOTAL(9,J374),0)</f>
        <v>0</v>
      </c>
      <c r="K373" s="48"/>
      <c r="L373" s="48"/>
      <c r="M373" s="72">
        <f>IFERROR(SUBTOTAL(9,M374),0)</f>
        <v>0</v>
      </c>
      <c r="N373" s="48"/>
      <c r="O373" s="48"/>
      <c r="P373" s="72">
        <f>IFERROR(SUBTOTAL(9,P374),0)</f>
        <v>1</v>
      </c>
      <c r="Q373" s="48"/>
      <c r="R373" s="48"/>
      <c r="S373" s="72">
        <f>IFERROR(SUBTOTAL(9,S374),0)</f>
        <v>0</v>
      </c>
      <c r="T373" s="48"/>
      <c r="U373" s="48"/>
      <c r="V373" s="72">
        <f>IFERROR(SUBTOTAL(9,V374),0)</f>
        <v>0</v>
      </c>
      <c r="W373" s="48"/>
      <c r="X373" s="48"/>
      <c r="Y373" s="72">
        <f>IFERROR(SUBTOTAL(9,Y374),0)</f>
        <v>0</v>
      </c>
      <c r="Z373" s="48"/>
      <c r="AA373" s="48"/>
      <c r="AB373" s="72">
        <f>IFERROR(SUBTOTAL(9,AB374),0)</f>
        <v>0</v>
      </c>
      <c r="AC373" s="48"/>
      <c r="AD373" s="48"/>
      <c r="AE373" s="72">
        <f>IFERROR(SUBTOTAL(9,AE374),0)</f>
        <v>0</v>
      </c>
      <c r="AF373" s="48"/>
      <c r="AG373" s="48"/>
      <c r="AH373" s="72">
        <f>IFERROR(SUBTOTAL(9,AH374),0)</f>
        <v>1</v>
      </c>
      <c r="AI373" s="48"/>
      <c r="AJ373" s="48"/>
      <c r="AK373" s="72">
        <f>IFERROR(SUBTOTAL(9,AK374),0)</f>
        <v>0</v>
      </c>
      <c r="AL373" s="48"/>
      <c r="AM373" s="48"/>
      <c r="AN373" s="72">
        <f>IFERROR(SUBTOTAL(9,AN374),0)</f>
        <v>0</v>
      </c>
      <c r="AO373" s="48"/>
      <c r="AP373" s="48"/>
      <c r="AQ373" s="72">
        <f>IFERROR(SUBTOTAL(9,AQ374),0)</f>
        <v>0</v>
      </c>
      <c r="AR373" s="48"/>
      <c r="AS373" s="48"/>
      <c r="AT373" s="72">
        <f>IFERROR(SUBTOTAL(9,AT374),0)</f>
        <v>0</v>
      </c>
      <c r="AU373" s="48"/>
      <c r="AV373" s="48"/>
      <c r="AW373" s="72">
        <f>IFERROR(SUBTOTAL(9,AW374),0)</f>
        <v>2</v>
      </c>
      <c r="AX373" s="48"/>
      <c r="AY373" s="48"/>
      <c r="AZ373" s="72">
        <f>IFERROR(SUBTOTAL(9,AZ374),0)</f>
        <v>0</v>
      </c>
      <c r="BA373" s="48"/>
      <c r="BB373" s="48"/>
      <c r="BC373" s="72">
        <f>IFERROR(SUBTOTAL(9,BC374),0)</f>
        <v>0</v>
      </c>
      <c r="BD373" s="48"/>
      <c r="BE373" s="48"/>
      <c r="BF373" s="72">
        <f>IFERROR(SUBTOTAL(9,BF374),0)</f>
        <v>0</v>
      </c>
      <c r="BG373" s="48"/>
      <c r="BH373" s="48"/>
      <c r="BI373" s="72">
        <f>IFERROR(SUBTOTAL(9,BI374),0)</f>
        <v>0</v>
      </c>
      <c r="BJ373" s="48"/>
      <c r="BK373" s="48"/>
      <c r="BL373" s="72">
        <f>IFERROR(SUBTOTAL(9,BL374),0)</f>
        <v>0</v>
      </c>
      <c r="BM373" s="48"/>
      <c r="BN373" s="48"/>
      <c r="BO373" s="72">
        <f>IFERROR(SUBTOTAL(9,BO374),0)</f>
        <v>0</v>
      </c>
      <c r="BP373" s="48"/>
      <c r="BQ373" s="48"/>
      <c r="BR373" s="72">
        <f>IFERROR(SUBTOTAL(9,BR374),0)</f>
        <v>0</v>
      </c>
      <c r="BS373" s="48"/>
      <c r="BT373" s="48"/>
      <c r="BU373" s="72">
        <f>IFERROR(SUBTOTAL(9,BU374),0)</f>
        <v>4</v>
      </c>
      <c r="BV373" s="48"/>
      <c r="BW373" s="48"/>
      <c r="BX373" s="72">
        <f>IFERROR(SUBTOTAL(9,BX374),0)</f>
        <v>0</v>
      </c>
      <c r="BY373" s="48"/>
      <c r="BZ373" s="48"/>
      <c r="CA373" s="72">
        <f>IFERROR(SUBTOTAL(9,CA374),0)</f>
        <v>0</v>
      </c>
      <c r="CB373" s="48"/>
      <c r="CC373" s="48"/>
      <c r="CD373" s="72">
        <f>IFERROR(SUBTOTAL(9,CD374),0)</f>
        <v>0</v>
      </c>
      <c r="CE373" s="48"/>
      <c r="CF373" s="48"/>
      <c r="CG373" s="72">
        <f>IFERROR(SUBTOTAL(9,CG374),0)</f>
        <v>0</v>
      </c>
      <c r="CH373" s="48"/>
      <c r="CI373" s="48"/>
      <c r="CJ373" s="72">
        <f>IFERROR(SUBTOTAL(9,CJ374),0)</f>
        <v>0</v>
      </c>
      <c r="CK373" s="48"/>
      <c r="CL373" s="48"/>
      <c r="CM373" s="72">
        <f>IFERROR(SUBTOTAL(9,CM374),0)</f>
        <v>0</v>
      </c>
      <c r="CN373" s="48"/>
      <c r="CO373" s="48"/>
      <c r="CP373" s="72">
        <f>IFERROR(SUBTOTAL(9,CP374),0)</f>
        <v>0</v>
      </c>
      <c r="CQ373" s="50"/>
      <c r="CR373" s="50"/>
      <c r="CS373" s="72">
        <f>IFERROR(SUBTOTAL(9,CS374),0)</f>
        <v>0</v>
      </c>
      <c r="CT373" s="14"/>
    </row>
    <row r="374" spans="2:98" ht="13.5" hidden="1" customHeight="1" outlineLevel="2">
      <c r="B374" s="13"/>
      <c r="C374" s="27" t="s">
        <v>143</v>
      </c>
      <c r="D374" s="28" t="s">
        <v>85</v>
      </c>
      <c r="E374" s="65">
        <v>1</v>
      </c>
      <c r="F374" s="46">
        <f t="shared" ref="F374" si="39">IFERROR(SUM(G374:CS374),0)</f>
        <v>8</v>
      </c>
      <c r="G374" s="73">
        <f>IFERROR($E374*SUMIF(DAILYLOG!C$27:C$1500,$C374,DAILYLOG!D$27:D$1500),0)</f>
        <v>0</v>
      </c>
      <c r="H374" s="28"/>
      <c r="I374" s="28"/>
      <c r="J374" s="73">
        <f>IFERROR($E374*SUMIF(DAILYLOG!F$27:F$1500,$C374,DAILYLOG!G$27:G$1500),0)</f>
        <v>0</v>
      </c>
      <c r="K374" s="28"/>
      <c r="L374" s="28"/>
      <c r="M374" s="73">
        <f>IFERROR($E374*SUMIF(DAILYLOG!I$27:I$1500,$C374,DAILYLOG!J$27:J$1500),0)</f>
        <v>0</v>
      </c>
      <c r="N374" s="28"/>
      <c r="O374" s="28"/>
      <c r="P374" s="73">
        <f>IFERROR($E374*SUMIF(DAILYLOG!L$27:L$1500,$C374,DAILYLOG!M$27:M$1500),0)</f>
        <v>1</v>
      </c>
      <c r="Q374" s="28"/>
      <c r="R374" s="28"/>
      <c r="S374" s="73">
        <f>IFERROR($E374*SUMIF(DAILYLOG!O$27:O$1500,$C374,DAILYLOG!P$27:P$1500),0)</f>
        <v>0</v>
      </c>
      <c r="T374" s="28"/>
      <c r="U374" s="28"/>
      <c r="V374" s="73">
        <f>IFERROR($E374*SUMIF(DAILYLOG!R$27:R$1500,$C374,DAILYLOG!S$27:S$1500),0)</f>
        <v>0</v>
      </c>
      <c r="W374" s="28"/>
      <c r="X374" s="28"/>
      <c r="Y374" s="73">
        <f>IFERROR($E374*SUMIF(DAILYLOG!U$27:U$1500,$C374,DAILYLOG!V$27:V$1500),0)</f>
        <v>0</v>
      </c>
      <c r="Z374" s="28"/>
      <c r="AA374" s="28"/>
      <c r="AB374" s="73">
        <f>IFERROR($E374*SUMIF(DAILYLOG!X$27:X$1500,$C374,DAILYLOG!Y$27:Y$1500),0)</f>
        <v>0</v>
      </c>
      <c r="AC374" s="28"/>
      <c r="AD374" s="28"/>
      <c r="AE374" s="73">
        <f>IFERROR($E374*SUMIF(DAILYLOG!AA$27:AA$1500,$C374,DAILYLOG!AB$27:AB$1500),0)</f>
        <v>0</v>
      </c>
      <c r="AF374" s="28"/>
      <c r="AG374" s="28"/>
      <c r="AH374" s="73">
        <f>IFERROR($E374*SUMIF(DAILYLOG!AD$27:AD$1500,$C374,DAILYLOG!AE$27:AE$1500),0)</f>
        <v>1</v>
      </c>
      <c r="AI374" s="28"/>
      <c r="AJ374" s="28"/>
      <c r="AK374" s="73">
        <f>IFERROR($E374*SUMIF(DAILYLOG!AG$27:AG$1500,$C374,DAILYLOG!AH$27:AH$1500),0)</f>
        <v>0</v>
      </c>
      <c r="AL374" s="28"/>
      <c r="AM374" s="28"/>
      <c r="AN374" s="73">
        <f>IFERROR($E374*SUMIF(DAILYLOG!AJ$27:AJ$1500,$C374,DAILYLOG!AK$27:AK$1500),0)</f>
        <v>0</v>
      </c>
      <c r="AO374" s="28"/>
      <c r="AP374" s="28"/>
      <c r="AQ374" s="73">
        <f>IFERROR($E374*SUMIF(DAILYLOG!AM$27:AM$1500,$C374,DAILYLOG!AN$27:AN$1500),0)</f>
        <v>0</v>
      </c>
      <c r="AR374" s="28"/>
      <c r="AS374" s="28"/>
      <c r="AT374" s="73">
        <f>IFERROR($E374*SUMIF(DAILYLOG!AP$27:AP$1500,$C374,DAILYLOG!AQ$27:AQ$1500),0)</f>
        <v>0</v>
      </c>
      <c r="AU374" s="28"/>
      <c r="AV374" s="28"/>
      <c r="AW374" s="73">
        <f>IFERROR($E374*SUMIF(DAILYLOG!AS$27:AS$1500,$C374,DAILYLOG!AT$27:AT$1500),0)</f>
        <v>2</v>
      </c>
      <c r="AX374" s="28"/>
      <c r="AY374" s="28"/>
      <c r="AZ374" s="73">
        <f>IFERROR($E374*SUMIF(DAILYLOG!AV$27:AV$1500,$C374,DAILYLOG!AW$27:AW$1500),0)</f>
        <v>0</v>
      </c>
      <c r="BA374" s="28"/>
      <c r="BB374" s="28"/>
      <c r="BC374" s="73">
        <f>IFERROR($E374*SUMIF(DAILYLOG!AY$27:AY$1500,$C374,DAILYLOG!AZ$27:AZ$1500),0)</f>
        <v>0</v>
      </c>
      <c r="BD374" s="28"/>
      <c r="BE374" s="28"/>
      <c r="BF374" s="73">
        <f>IFERROR($E374*SUMIF(DAILYLOG!BB$27:BB$1500,$C374,DAILYLOG!BC$27:BC$1500),0)</f>
        <v>0</v>
      </c>
      <c r="BG374" s="28"/>
      <c r="BH374" s="28"/>
      <c r="BI374" s="73">
        <f>IFERROR($E374*SUMIF(DAILYLOG!BE$27:BE$1500,$C374,DAILYLOG!BF$27:BF$1500),0)</f>
        <v>0</v>
      </c>
      <c r="BJ374" s="28"/>
      <c r="BK374" s="28"/>
      <c r="BL374" s="73">
        <f>IFERROR($E374*SUMIF(DAILYLOG!BH$27:BH$1500,$C374,DAILYLOG!BI$27:BI$1500),0)</f>
        <v>0</v>
      </c>
      <c r="BM374" s="28"/>
      <c r="BN374" s="28"/>
      <c r="BO374" s="73">
        <f>IFERROR($E374*SUMIF(DAILYLOG!BK$27:BK$1500,$C374,DAILYLOG!BL$27:BL$1500),0)</f>
        <v>0</v>
      </c>
      <c r="BP374" s="28"/>
      <c r="BQ374" s="28"/>
      <c r="BR374" s="73">
        <f>IFERROR($E374*SUMIF(DAILYLOG!BN$27:BN$1500,$C374,DAILYLOG!BO$27:BO$1500),0)</f>
        <v>0</v>
      </c>
      <c r="BS374" s="28"/>
      <c r="BT374" s="28"/>
      <c r="BU374" s="73">
        <f>IFERROR($E374*SUMIF(DAILYLOG!BQ$27:BQ$1500,$C374,DAILYLOG!BR$27:BR$1500),0)</f>
        <v>4</v>
      </c>
      <c r="BV374" s="28"/>
      <c r="BW374" s="28"/>
      <c r="BX374" s="73">
        <f>IFERROR($E374*SUMIF(DAILYLOG!BT$27:BT$1500,$C374,DAILYLOG!BU$27:BU$1500),0)</f>
        <v>0</v>
      </c>
      <c r="BY374" s="28"/>
      <c r="BZ374" s="28"/>
      <c r="CA374" s="73">
        <f>IFERROR($E374*SUMIF(DAILYLOG!BW$27:BW$1500,$C374,DAILYLOG!BX$27:BX$1500),0)</f>
        <v>0</v>
      </c>
      <c r="CB374" s="28"/>
      <c r="CC374" s="28"/>
      <c r="CD374" s="73">
        <f>IFERROR($E374*SUMIF(DAILYLOG!BZ$27:BZ$1500,$C374,DAILYLOG!CA$27:CA$1500),0)</f>
        <v>0</v>
      </c>
      <c r="CE374" s="28"/>
      <c r="CF374" s="28"/>
      <c r="CG374" s="73">
        <f>IFERROR($E374*SUMIF(DAILYLOG!CC$27:CC$1500,$C374,DAILYLOG!CD$27:CD$1500),0)</f>
        <v>0</v>
      </c>
      <c r="CH374" s="28"/>
      <c r="CI374" s="28"/>
      <c r="CJ374" s="73">
        <f>IFERROR($E374*SUMIF(DAILYLOG!CF$27:CF$1500,$C374,DAILYLOG!CG$27:CG$1500),0)</f>
        <v>0</v>
      </c>
      <c r="CK374" s="28"/>
      <c r="CL374" s="28"/>
      <c r="CM374" s="73">
        <f>IFERROR($E374*SUMIF(DAILYLOG!CI$27:CI$1500,$C374,DAILYLOG!CJ$27:CJ$1500),0)</f>
        <v>0</v>
      </c>
      <c r="CN374" s="28"/>
      <c r="CO374" s="28"/>
      <c r="CP374" s="73">
        <f>IFERROR($E374*SUMIF(DAILYLOG!CL$27:CL$1500,$C374,DAILYLOG!CM$27:CM$1500),0)</f>
        <v>0</v>
      </c>
      <c r="CQ374" s="44"/>
      <c r="CR374" s="44"/>
      <c r="CS374" s="73">
        <f>IFERROR($E374*SUMIF(DAILYLOG!CO$27:CO$1500,$C374,DAILYLOG!CP$27:CP$1500),0)</f>
        <v>0</v>
      </c>
      <c r="CT374" s="14"/>
    </row>
    <row r="375" spans="2:98" ht="13.5" customHeight="1">
      <c r="B375" s="13"/>
      <c r="C375" s="52" t="s">
        <v>161</v>
      </c>
      <c r="D375" s="53" t="s">
        <v>334</v>
      </c>
      <c r="E375" s="66"/>
      <c r="F375" s="54">
        <f>IFERROR(SUM(G375:CS375),0)</f>
        <v>0</v>
      </c>
      <c r="G375" s="54">
        <f>IFERROR((G376+G386),0)</f>
        <v>0</v>
      </c>
      <c r="H375" s="53"/>
      <c r="I375" s="53"/>
      <c r="J375" s="54">
        <f>IFERROR((J376+J386),0)</f>
        <v>0</v>
      </c>
      <c r="K375" s="53"/>
      <c r="L375" s="53"/>
      <c r="M375" s="54">
        <f>IFERROR((M376+M386),0)</f>
        <v>0</v>
      </c>
      <c r="N375" s="53"/>
      <c r="O375" s="53"/>
      <c r="P375" s="54">
        <f>IFERROR((P376+P386),0)</f>
        <v>0</v>
      </c>
      <c r="Q375" s="53"/>
      <c r="R375" s="53"/>
      <c r="S375" s="54">
        <f>IFERROR((S376+S386),0)</f>
        <v>0</v>
      </c>
      <c r="T375" s="53"/>
      <c r="U375" s="53"/>
      <c r="V375" s="54">
        <f>IFERROR((V376+V386),0)</f>
        <v>0</v>
      </c>
      <c r="W375" s="53"/>
      <c r="X375" s="53"/>
      <c r="Y375" s="54">
        <f>IFERROR((Y376+Y386),0)</f>
        <v>0</v>
      </c>
      <c r="Z375" s="53"/>
      <c r="AA375" s="53"/>
      <c r="AB375" s="54">
        <f>IFERROR((AB376+AB386),0)</f>
        <v>0</v>
      </c>
      <c r="AC375" s="53"/>
      <c r="AD375" s="53"/>
      <c r="AE375" s="54">
        <f>IFERROR((AE376+AE386),0)</f>
        <v>0</v>
      </c>
      <c r="AF375" s="53"/>
      <c r="AG375" s="53"/>
      <c r="AH375" s="54">
        <f>IFERROR((AH376+AH386),0)</f>
        <v>0</v>
      </c>
      <c r="AI375" s="53"/>
      <c r="AJ375" s="53"/>
      <c r="AK375" s="54">
        <f>IFERROR((AK376+AK386),0)</f>
        <v>0</v>
      </c>
      <c r="AL375" s="53"/>
      <c r="AM375" s="53"/>
      <c r="AN375" s="54">
        <f>IFERROR((AN376+AN386),0)</f>
        <v>0</v>
      </c>
      <c r="AO375" s="53"/>
      <c r="AP375" s="53"/>
      <c r="AQ375" s="54">
        <f>IFERROR((AQ376+AQ386),0)</f>
        <v>0</v>
      </c>
      <c r="AR375" s="53"/>
      <c r="AS375" s="53"/>
      <c r="AT375" s="54">
        <f>IFERROR((AT376+AT386),0)</f>
        <v>0</v>
      </c>
      <c r="AU375" s="53"/>
      <c r="AV375" s="53"/>
      <c r="AW375" s="54">
        <f>IFERROR((AW376+AW386),0)</f>
        <v>0</v>
      </c>
      <c r="AX375" s="53"/>
      <c r="AY375" s="53"/>
      <c r="AZ375" s="54">
        <f>IFERROR((AZ376+AZ386),0)</f>
        <v>0</v>
      </c>
      <c r="BA375" s="53"/>
      <c r="BB375" s="53"/>
      <c r="BC375" s="54">
        <f>IFERROR((BC376+BC386),0)</f>
        <v>0</v>
      </c>
      <c r="BD375" s="53"/>
      <c r="BE375" s="53"/>
      <c r="BF375" s="54">
        <f>IFERROR((BF376+BF386),0)</f>
        <v>0</v>
      </c>
      <c r="BG375" s="53"/>
      <c r="BH375" s="53"/>
      <c r="BI375" s="54">
        <f>IFERROR((BI376+BI386),0)</f>
        <v>0</v>
      </c>
      <c r="BJ375" s="53"/>
      <c r="BK375" s="53"/>
      <c r="BL375" s="54">
        <f>IFERROR((BL376+BL386),0)</f>
        <v>0</v>
      </c>
      <c r="BM375" s="53"/>
      <c r="BN375" s="53"/>
      <c r="BO375" s="54">
        <f>IFERROR((BO376+BO386),0)</f>
        <v>0</v>
      </c>
      <c r="BP375" s="53"/>
      <c r="BQ375" s="53"/>
      <c r="BR375" s="54">
        <f>IFERROR((BR376+BR386),0)</f>
        <v>0</v>
      </c>
      <c r="BS375" s="53"/>
      <c r="BT375" s="53"/>
      <c r="BU375" s="54">
        <f>IFERROR((BU376+BU386),0)</f>
        <v>0</v>
      </c>
      <c r="BV375" s="53"/>
      <c r="BW375" s="53"/>
      <c r="BX375" s="54">
        <f>IFERROR((BX376+BX386),0)</f>
        <v>0</v>
      </c>
      <c r="BY375" s="53"/>
      <c r="BZ375" s="53"/>
      <c r="CA375" s="54">
        <f>IFERROR((CA376+CA386),0)</f>
        <v>0</v>
      </c>
      <c r="CB375" s="53"/>
      <c r="CC375" s="53"/>
      <c r="CD375" s="54">
        <f>IFERROR((CD376+CD386),0)</f>
        <v>0</v>
      </c>
      <c r="CE375" s="53"/>
      <c r="CF375" s="53"/>
      <c r="CG375" s="54">
        <f>IFERROR((CG376+CG386),0)</f>
        <v>0</v>
      </c>
      <c r="CH375" s="53"/>
      <c r="CI375" s="53"/>
      <c r="CJ375" s="54">
        <f>IFERROR((CJ376+CJ386),0)</f>
        <v>0</v>
      </c>
      <c r="CK375" s="53"/>
      <c r="CL375" s="53"/>
      <c r="CM375" s="54">
        <f>IFERROR((CM376+CM386),0)</f>
        <v>0</v>
      </c>
      <c r="CN375" s="53"/>
      <c r="CO375" s="53"/>
      <c r="CP375" s="54">
        <f>IFERROR((CP376+CP386),0)</f>
        <v>0</v>
      </c>
      <c r="CQ375" s="55"/>
      <c r="CR375" s="55"/>
      <c r="CS375" s="54">
        <f>IFERROR((CS376+CS386),0)</f>
        <v>0</v>
      </c>
      <c r="CT375" s="14"/>
    </row>
    <row r="376" spans="2:98" ht="13.5" customHeight="1" outlineLevel="1" collapsed="1">
      <c r="B376" s="13"/>
      <c r="C376" s="47" t="s">
        <v>159</v>
      </c>
      <c r="D376" s="48" t="s">
        <v>334</v>
      </c>
      <c r="E376" s="64"/>
      <c r="F376" s="49">
        <f>IFERROR(SUM(G376:CS376),0)</f>
        <v>0</v>
      </c>
      <c r="G376" s="72">
        <f>IFERROR(SUBTOTAL(9,G377:G381),0)</f>
        <v>0</v>
      </c>
      <c r="H376" s="48"/>
      <c r="I376" s="48"/>
      <c r="J376" s="72">
        <f>IFERROR(SUBTOTAL(9,J377:J381),0)</f>
        <v>0</v>
      </c>
      <c r="K376" s="48"/>
      <c r="L376" s="48"/>
      <c r="M376" s="72">
        <f>IFERROR(SUBTOTAL(9,M377:M381),0)</f>
        <v>0</v>
      </c>
      <c r="N376" s="48"/>
      <c r="O376" s="48"/>
      <c r="P376" s="72">
        <f>IFERROR(SUBTOTAL(9,P377:P381),0)</f>
        <v>0</v>
      </c>
      <c r="Q376" s="48"/>
      <c r="R376" s="48"/>
      <c r="S376" s="72">
        <f>IFERROR(SUBTOTAL(9,S377:S381),0)</f>
        <v>0</v>
      </c>
      <c r="T376" s="48"/>
      <c r="U376" s="48"/>
      <c r="V376" s="72">
        <f>IFERROR(SUBTOTAL(9,V377:V381),0)</f>
        <v>0</v>
      </c>
      <c r="W376" s="48"/>
      <c r="X376" s="48"/>
      <c r="Y376" s="72">
        <f>IFERROR(SUBTOTAL(9,Y377:Y381),0)</f>
        <v>0</v>
      </c>
      <c r="Z376" s="48"/>
      <c r="AA376" s="48"/>
      <c r="AB376" s="72">
        <f>IFERROR(SUBTOTAL(9,AB377:AB381),0)</f>
        <v>0</v>
      </c>
      <c r="AC376" s="48"/>
      <c r="AD376" s="48"/>
      <c r="AE376" s="72">
        <f>IFERROR(SUBTOTAL(9,AE377:AE381),0)</f>
        <v>0</v>
      </c>
      <c r="AF376" s="48"/>
      <c r="AG376" s="48"/>
      <c r="AH376" s="72">
        <f>IFERROR(SUBTOTAL(9,AH377:AH381),0)</f>
        <v>0</v>
      </c>
      <c r="AI376" s="48"/>
      <c r="AJ376" s="48"/>
      <c r="AK376" s="72">
        <f>IFERROR(SUBTOTAL(9,AK377:AK381),0)</f>
        <v>0</v>
      </c>
      <c r="AL376" s="48"/>
      <c r="AM376" s="48"/>
      <c r="AN376" s="72">
        <f>IFERROR(SUBTOTAL(9,AN377:AN381),0)</f>
        <v>0</v>
      </c>
      <c r="AO376" s="48"/>
      <c r="AP376" s="48"/>
      <c r="AQ376" s="72">
        <f>IFERROR(SUBTOTAL(9,AQ377:AQ381),0)</f>
        <v>0</v>
      </c>
      <c r="AR376" s="48"/>
      <c r="AS376" s="48"/>
      <c r="AT376" s="72">
        <f>IFERROR(SUBTOTAL(9,AT377:AT381),0)</f>
        <v>0</v>
      </c>
      <c r="AU376" s="48"/>
      <c r="AV376" s="48"/>
      <c r="AW376" s="72">
        <f>IFERROR(SUBTOTAL(9,AW377:AW381),0)</f>
        <v>0</v>
      </c>
      <c r="AX376" s="48"/>
      <c r="AY376" s="48"/>
      <c r="AZ376" s="72">
        <f>IFERROR(SUBTOTAL(9,AZ377:AZ381),0)</f>
        <v>0</v>
      </c>
      <c r="BA376" s="48"/>
      <c r="BB376" s="48"/>
      <c r="BC376" s="72">
        <f>IFERROR(SUBTOTAL(9,BC377:BC381),0)</f>
        <v>0</v>
      </c>
      <c r="BD376" s="48"/>
      <c r="BE376" s="48"/>
      <c r="BF376" s="72">
        <f>IFERROR(SUBTOTAL(9,BF377:BF381),0)</f>
        <v>0</v>
      </c>
      <c r="BG376" s="48"/>
      <c r="BH376" s="48"/>
      <c r="BI376" s="72">
        <f>IFERROR(SUBTOTAL(9,BI377:BI381),0)</f>
        <v>0</v>
      </c>
      <c r="BJ376" s="48"/>
      <c r="BK376" s="48"/>
      <c r="BL376" s="72">
        <f>IFERROR(SUBTOTAL(9,BL377:BL381),0)</f>
        <v>0</v>
      </c>
      <c r="BM376" s="48"/>
      <c r="BN376" s="48"/>
      <c r="BO376" s="72">
        <f>IFERROR(SUBTOTAL(9,BO377:BO381),0)</f>
        <v>0</v>
      </c>
      <c r="BP376" s="48"/>
      <c r="BQ376" s="48"/>
      <c r="BR376" s="72">
        <f>IFERROR(SUBTOTAL(9,BR377:BR381),0)</f>
        <v>0</v>
      </c>
      <c r="BS376" s="48"/>
      <c r="BT376" s="48"/>
      <c r="BU376" s="72">
        <f>IFERROR(SUBTOTAL(9,BU377:BU381),0)</f>
        <v>0</v>
      </c>
      <c r="BV376" s="48"/>
      <c r="BW376" s="48"/>
      <c r="BX376" s="72">
        <f>IFERROR(SUBTOTAL(9,BX377:BX381),0)</f>
        <v>0</v>
      </c>
      <c r="BY376" s="48"/>
      <c r="BZ376" s="48"/>
      <c r="CA376" s="72">
        <f>IFERROR(SUBTOTAL(9,CA377:CA381),0)</f>
        <v>0</v>
      </c>
      <c r="CB376" s="48"/>
      <c r="CC376" s="48"/>
      <c r="CD376" s="72">
        <f>IFERROR(SUBTOTAL(9,CD377:CD381),0)</f>
        <v>0</v>
      </c>
      <c r="CE376" s="48"/>
      <c r="CF376" s="48"/>
      <c r="CG376" s="72">
        <f>IFERROR(SUBTOTAL(9,CG377:CG381),0)</f>
        <v>0</v>
      </c>
      <c r="CH376" s="48"/>
      <c r="CI376" s="48"/>
      <c r="CJ376" s="72">
        <f>IFERROR(SUBTOTAL(9,CJ377:CJ381),0)</f>
        <v>0</v>
      </c>
      <c r="CK376" s="48"/>
      <c r="CL376" s="48"/>
      <c r="CM376" s="72">
        <f>IFERROR(SUBTOTAL(9,CM377:CM381),0)</f>
        <v>0</v>
      </c>
      <c r="CN376" s="48"/>
      <c r="CO376" s="48"/>
      <c r="CP376" s="72">
        <f>IFERROR(SUBTOTAL(9,CP377:CP381),0)</f>
        <v>0</v>
      </c>
      <c r="CQ376" s="50"/>
      <c r="CR376" s="50"/>
      <c r="CS376" s="72">
        <f>IFERROR(SUBTOTAL(9,CS377:CS381),0)</f>
        <v>0</v>
      </c>
      <c r="CT376" s="14"/>
    </row>
    <row r="377" spans="2:98" ht="13.5" hidden="1" customHeight="1" outlineLevel="2">
      <c r="B377" s="13"/>
      <c r="C377" s="27" t="s">
        <v>114</v>
      </c>
      <c r="D377" s="28" t="s">
        <v>334</v>
      </c>
      <c r="E377" s="65">
        <v>1</v>
      </c>
      <c r="F377" s="46">
        <f t="shared" ref="F377:F381" si="40">IFERROR(SUM(G377:CS377),0)</f>
        <v>0</v>
      </c>
      <c r="G377" s="73">
        <f>IFERROR($E377*SUMIF(DAILYLOG!C$27:C$1500,$C377,DAILYLOG!D$27:D$1500),0)</f>
        <v>0</v>
      </c>
      <c r="H377" s="28"/>
      <c r="I377" s="28"/>
      <c r="J377" s="73">
        <f>IFERROR($E377*SUMIF(DAILYLOG!F$27:F$1500,$C377,DAILYLOG!G$27:G$1500),0)</f>
        <v>0</v>
      </c>
      <c r="K377" s="28"/>
      <c r="L377" s="28"/>
      <c r="M377" s="73">
        <f>IFERROR($E377*SUMIF(DAILYLOG!I$27:I$1500,$C377,DAILYLOG!J$27:J$1500),0)</f>
        <v>0</v>
      </c>
      <c r="N377" s="28"/>
      <c r="O377" s="28"/>
      <c r="P377" s="73">
        <f>IFERROR($E377*SUMIF(DAILYLOG!L$27:L$1500,$C377,DAILYLOG!M$27:M$1500),0)</f>
        <v>0</v>
      </c>
      <c r="Q377" s="28"/>
      <c r="R377" s="28"/>
      <c r="S377" s="73">
        <f>IFERROR($E377*SUMIF(DAILYLOG!O$27:O$1500,$C377,DAILYLOG!P$27:P$1500),0)</f>
        <v>0</v>
      </c>
      <c r="T377" s="28"/>
      <c r="U377" s="28"/>
      <c r="V377" s="73">
        <f>IFERROR($E377*SUMIF(DAILYLOG!R$27:R$1500,$C377,DAILYLOG!S$27:S$1500),0)</f>
        <v>0</v>
      </c>
      <c r="W377" s="28"/>
      <c r="X377" s="28"/>
      <c r="Y377" s="73">
        <f>IFERROR($E377*SUMIF(DAILYLOG!U$27:U$1500,$C377,DAILYLOG!V$27:V$1500),0)</f>
        <v>0</v>
      </c>
      <c r="Z377" s="28"/>
      <c r="AA377" s="28"/>
      <c r="AB377" s="73">
        <f>IFERROR($E377*SUMIF(DAILYLOG!X$27:X$1500,$C377,DAILYLOG!Y$27:Y$1500),0)</f>
        <v>0</v>
      </c>
      <c r="AC377" s="28"/>
      <c r="AD377" s="28"/>
      <c r="AE377" s="73">
        <f>IFERROR($E377*SUMIF(DAILYLOG!AA$27:AA$1500,$C377,DAILYLOG!AB$27:AB$1500),0)</f>
        <v>0</v>
      </c>
      <c r="AF377" s="28"/>
      <c r="AG377" s="28"/>
      <c r="AH377" s="73">
        <f>IFERROR($E377*SUMIF(DAILYLOG!AD$27:AD$1500,$C377,DAILYLOG!AE$27:AE$1500),0)</f>
        <v>0</v>
      </c>
      <c r="AI377" s="28"/>
      <c r="AJ377" s="28"/>
      <c r="AK377" s="73">
        <f>IFERROR($E377*SUMIF(DAILYLOG!AG$27:AG$1500,$C377,DAILYLOG!AH$27:AH$1500),0)</f>
        <v>0</v>
      </c>
      <c r="AL377" s="28"/>
      <c r="AM377" s="28"/>
      <c r="AN377" s="73">
        <f>IFERROR($E377*SUMIF(DAILYLOG!AJ$27:AJ$1500,$C377,DAILYLOG!AK$27:AK$1500),0)</f>
        <v>0</v>
      </c>
      <c r="AO377" s="28"/>
      <c r="AP377" s="28"/>
      <c r="AQ377" s="73">
        <f>IFERROR($E377*SUMIF(DAILYLOG!AM$27:AM$1500,$C377,DAILYLOG!AN$27:AN$1500),0)</f>
        <v>0</v>
      </c>
      <c r="AR377" s="28"/>
      <c r="AS377" s="28"/>
      <c r="AT377" s="73">
        <f>IFERROR($E377*SUMIF(DAILYLOG!AP$27:AP$1500,$C377,DAILYLOG!AQ$27:AQ$1500),0)</f>
        <v>0</v>
      </c>
      <c r="AU377" s="28"/>
      <c r="AV377" s="28"/>
      <c r="AW377" s="73">
        <f>IFERROR($E377*SUMIF(DAILYLOG!AS$27:AS$1500,$C377,DAILYLOG!AT$27:AT$1500),0)</f>
        <v>0</v>
      </c>
      <c r="AX377" s="28"/>
      <c r="AY377" s="28"/>
      <c r="AZ377" s="73">
        <f>IFERROR($E377*SUMIF(DAILYLOG!AV$27:AV$1500,$C377,DAILYLOG!AW$27:AW$1500),0)</f>
        <v>0</v>
      </c>
      <c r="BA377" s="28"/>
      <c r="BB377" s="28"/>
      <c r="BC377" s="73">
        <f>IFERROR($E377*SUMIF(DAILYLOG!AY$27:AY$1500,$C377,DAILYLOG!AZ$27:AZ$1500),0)</f>
        <v>0</v>
      </c>
      <c r="BD377" s="28"/>
      <c r="BE377" s="28"/>
      <c r="BF377" s="73">
        <f>IFERROR($E377*SUMIF(DAILYLOG!BB$27:BB$1500,$C377,DAILYLOG!BC$27:BC$1500),0)</f>
        <v>0</v>
      </c>
      <c r="BG377" s="28"/>
      <c r="BH377" s="28"/>
      <c r="BI377" s="73">
        <f>IFERROR($E377*SUMIF(DAILYLOG!BE$27:BE$1500,$C377,DAILYLOG!BF$27:BF$1500),0)</f>
        <v>0</v>
      </c>
      <c r="BJ377" s="28"/>
      <c r="BK377" s="28"/>
      <c r="BL377" s="73">
        <f>IFERROR($E377*SUMIF(DAILYLOG!BH$27:BH$1500,$C377,DAILYLOG!BI$27:BI$1500),0)</f>
        <v>0</v>
      </c>
      <c r="BM377" s="28"/>
      <c r="BN377" s="28"/>
      <c r="BO377" s="73">
        <f>IFERROR($E377*SUMIF(DAILYLOG!BK$27:BK$1500,$C377,DAILYLOG!BL$27:BL$1500),0)</f>
        <v>0</v>
      </c>
      <c r="BP377" s="28"/>
      <c r="BQ377" s="28"/>
      <c r="BR377" s="73">
        <f>IFERROR($E377*SUMIF(DAILYLOG!BN$27:BN$1500,$C377,DAILYLOG!BO$27:BO$1500),0)</f>
        <v>0</v>
      </c>
      <c r="BS377" s="28"/>
      <c r="BT377" s="28"/>
      <c r="BU377" s="73">
        <f>IFERROR($E377*SUMIF(DAILYLOG!BQ$27:BQ$1500,$C377,DAILYLOG!BR$27:BR$1500),0)</f>
        <v>0</v>
      </c>
      <c r="BV377" s="28"/>
      <c r="BW377" s="28"/>
      <c r="BX377" s="73">
        <f>IFERROR($E377*SUMIF(DAILYLOG!BT$27:BT$1500,$C377,DAILYLOG!BU$27:BU$1500),0)</f>
        <v>0</v>
      </c>
      <c r="BY377" s="28"/>
      <c r="BZ377" s="28"/>
      <c r="CA377" s="73">
        <f>IFERROR($E377*SUMIF(DAILYLOG!BW$27:BW$1500,$C377,DAILYLOG!BX$27:BX$1500),0)</f>
        <v>0</v>
      </c>
      <c r="CB377" s="28"/>
      <c r="CC377" s="28"/>
      <c r="CD377" s="73">
        <f>IFERROR($E377*SUMIF(DAILYLOG!BZ$27:BZ$1500,$C377,DAILYLOG!CA$27:CA$1500),0)</f>
        <v>0</v>
      </c>
      <c r="CE377" s="28"/>
      <c r="CF377" s="28"/>
      <c r="CG377" s="73">
        <f>IFERROR($E377*SUMIF(DAILYLOG!CC$27:CC$1500,$C377,DAILYLOG!CD$27:CD$1500),0)</f>
        <v>0</v>
      </c>
      <c r="CH377" s="28"/>
      <c r="CI377" s="28"/>
      <c r="CJ377" s="73">
        <f>IFERROR($E377*SUMIF(DAILYLOG!CF$27:CF$1500,$C377,DAILYLOG!CG$27:CG$1500),0)</f>
        <v>0</v>
      </c>
      <c r="CK377" s="28"/>
      <c r="CL377" s="28"/>
      <c r="CM377" s="73">
        <f>IFERROR($E377*SUMIF(DAILYLOG!CI$27:CI$1500,$C377,DAILYLOG!CJ$27:CJ$1500),0)</f>
        <v>0</v>
      </c>
      <c r="CN377" s="28"/>
      <c r="CO377" s="28"/>
      <c r="CP377" s="73">
        <f>IFERROR($E377*SUMIF(DAILYLOG!CL$27:CL$1500,$C377,DAILYLOG!CM$27:CM$1500),0)</f>
        <v>0</v>
      </c>
      <c r="CQ377" s="44"/>
      <c r="CR377" s="44"/>
      <c r="CS377" s="73">
        <f>IFERROR($E377*SUMIF(DAILYLOG!CO$27:CO$1500,$C377,DAILYLOG!CP$27:CP$1500),0)</f>
        <v>0</v>
      </c>
      <c r="CT377" s="14"/>
    </row>
    <row r="378" spans="2:98" ht="13.5" hidden="1" customHeight="1" outlineLevel="2">
      <c r="B378" s="13"/>
      <c r="C378" s="27" t="s">
        <v>115</v>
      </c>
      <c r="D378" s="28" t="s">
        <v>334</v>
      </c>
      <c r="E378" s="65">
        <v>1</v>
      </c>
      <c r="F378" s="46">
        <f t="shared" si="40"/>
        <v>0</v>
      </c>
      <c r="G378" s="73">
        <f>IFERROR($E378*SUMIF(DAILYLOG!C$27:C$1500,$C378,DAILYLOG!D$27:D$1500),0)</f>
        <v>0</v>
      </c>
      <c r="H378" s="28"/>
      <c r="I378" s="28"/>
      <c r="J378" s="73">
        <f>IFERROR($E378*SUMIF(DAILYLOG!F$27:F$1500,$C378,DAILYLOG!G$27:G$1500),0)</f>
        <v>0</v>
      </c>
      <c r="K378" s="28"/>
      <c r="L378" s="28"/>
      <c r="M378" s="73">
        <f>IFERROR($E378*SUMIF(DAILYLOG!I$27:I$1500,$C378,DAILYLOG!J$27:J$1500),0)</f>
        <v>0</v>
      </c>
      <c r="N378" s="28"/>
      <c r="O378" s="28"/>
      <c r="P378" s="73">
        <f>IFERROR($E378*SUMIF(DAILYLOG!L$27:L$1500,$C378,DAILYLOG!M$27:M$1500),0)</f>
        <v>0</v>
      </c>
      <c r="Q378" s="28"/>
      <c r="R378" s="28"/>
      <c r="S378" s="73">
        <f>IFERROR($E378*SUMIF(DAILYLOG!O$27:O$1500,$C378,DAILYLOG!P$27:P$1500),0)</f>
        <v>0</v>
      </c>
      <c r="T378" s="28"/>
      <c r="U378" s="28"/>
      <c r="V378" s="73">
        <f>IFERROR($E378*SUMIF(DAILYLOG!R$27:R$1500,$C378,DAILYLOG!S$27:S$1500),0)</f>
        <v>0</v>
      </c>
      <c r="W378" s="28"/>
      <c r="X378" s="28"/>
      <c r="Y378" s="73">
        <f>IFERROR($E378*SUMIF(DAILYLOG!U$27:U$1500,$C378,DAILYLOG!V$27:V$1500),0)</f>
        <v>0</v>
      </c>
      <c r="Z378" s="28"/>
      <c r="AA378" s="28"/>
      <c r="AB378" s="73">
        <f>IFERROR($E378*SUMIF(DAILYLOG!X$27:X$1500,$C378,DAILYLOG!Y$27:Y$1500),0)</f>
        <v>0</v>
      </c>
      <c r="AC378" s="28"/>
      <c r="AD378" s="28"/>
      <c r="AE378" s="73">
        <f>IFERROR($E378*SUMIF(DAILYLOG!AA$27:AA$1500,$C378,DAILYLOG!AB$27:AB$1500),0)</f>
        <v>0</v>
      </c>
      <c r="AF378" s="28"/>
      <c r="AG378" s="28"/>
      <c r="AH378" s="73">
        <f>IFERROR($E378*SUMIF(DAILYLOG!AD$27:AD$1500,$C378,DAILYLOG!AE$27:AE$1500),0)</f>
        <v>0</v>
      </c>
      <c r="AI378" s="28"/>
      <c r="AJ378" s="28"/>
      <c r="AK378" s="73">
        <f>IFERROR($E378*SUMIF(DAILYLOG!AG$27:AG$1500,$C378,DAILYLOG!AH$27:AH$1500),0)</f>
        <v>0</v>
      </c>
      <c r="AL378" s="28"/>
      <c r="AM378" s="28"/>
      <c r="AN378" s="73">
        <f>IFERROR($E378*SUMIF(DAILYLOG!AJ$27:AJ$1500,$C378,DAILYLOG!AK$27:AK$1500),0)</f>
        <v>0</v>
      </c>
      <c r="AO378" s="28"/>
      <c r="AP378" s="28"/>
      <c r="AQ378" s="73">
        <f>IFERROR($E378*SUMIF(DAILYLOG!AM$27:AM$1500,$C378,DAILYLOG!AN$27:AN$1500),0)</f>
        <v>0</v>
      </c>
      <c r="AR378" s="28"/>
      <c r="AS378" s="28"/>
      <c r="AT378" s="73">
        <f>IFERROR($E378*SUMIF(DAILYLOG!AP$27:AP$1500,$C378,DAILYLOG!AQ$27:AQ$1500),0)</f>
        <v>0</v>
      </c>
      <c r="AU378" s="28"/>
      <c r="AV378" s="28"/>
      <c r="AW378" s="73">
        <f>IFERROR($E378*SUMIF(DAILYLOG!AS$27:AS$1500,$C378,DAILYLOG!AT$27:AT$1500),0)</f>
        <v>0</v>
      </c>
      <c r="AX378" s="28"/>
      <c r="AY378" s="28"/>
      <c r="AZ378" s="73">
        <f>IFERROR($E378*SUMIF(DAILYLOG!AV$27:AV$1500,$C378,DAILYLOG!AW$27:AW$1500),0)</f>
        <v>0</v>
      </c>
      <c r="BA378" s="28"/>
      <c r="BB378" s="28"/>
      <c r="BC378" s="73">
        <f>IFERROR($E378*SUMIF(DAILYLOG!AY$27:AY$1500,$C378,DAILYLOG!AZ$27:AZ$1500),0)</f>
        <v>0</v>
      </c>
      <c r="BD378" s="28"/>
      <c r="BE378" s="28"/>
      <c r="BF378" s="73">
        <f>IFERROR($E378*SUMIF(DAILYLOG!BB$27:BB$1500,$C378,DAILYLOG!BC$27:BC$1500),0)</f>
        <v>0</v>
      </c>
      <c r="BG378" s="28"/>
      <c r="BH378" s="28"/>
      <c r="BI378" s="73">
        <f>IFERROR($E378*SUMIF(DAILYLOG!BE$27:BE$1500,$C378,DAILYLOG!BF$27:BF$1500),0)</f>
        <v>0</v>
      </c>
      <c r="BJ378" s="28"/>
      <c r="BK378" s="28"/>
      <c r="BL378" s="73">
        <f>IFERROR($E378*SUMIF(DAILYLOG!BH$27:BH$1500,$C378,DAILYLOG!BI$27:BI$1500),0)</f>
        <v>0</v>
      </c>
      <c r="BM378" s="28"/>
      <c r="BN378" s="28"/>
      <c r="BO378" s="73">
        <f>IFERROR($E378*SUMIF(DAILYLOG!BK$27:BK$1500,$C378,DAILYLOG!BL$27:BL$1500),0)</f>
        <v>0</v>
      </c>
      <c r="BP378" s="28"/>
      <c r="BQ378" s="28"/>
      <c r="BR378" s="73">
        <f>IFERROR($E378*SUMIF(DAILYLOG!BN$27:BN$1500,$C378,DAILYLOG!BO$27:BO$1500),0)</f>
        <v>0</v>
      </c>
      <c r="BS378" s="28"/>
      <c r="BT378" s="28"/>
      <c r="BU378" s="73">
        <f>IFERROR($E378*SUMIF(DAILYLOG!BQ$27:BQ$1500,$C378,DAILYLOG!BR$27:BR$1500),0)</f>
        <v>0</v>
      </c>
      <c r="BV378" s="28"/>
      <c r="BW378" s="28"/>
      <c r="BX378" s="73">
        <f>IFERROR($E378*SUMIF(DAILYLOG!BT$27:BT$1500,$C378,DAILYLOG!BU$27:BU$1500),0)</f>
        <v>0</v>
      </c>
      <c r="BY378" s="28"/>
      <c r="BZ378" s="28"/>
      <c r="CA378" s="73">
        <f>IFERROR($E378*SUMIF(DAILYLOG!BW$27:BW$1500,$C378,DAILYLOG!BX$27:BX$1500),0)</f>
        <v>0</v>
      </c>
      <c r="CB378" s="28"/>
      <c r="CC378" s="28"/>
      <c r="CD378" s="73">
        <f>IFERROR($E378*SUMIF(DAILYLOG!BZ$27:BZ$1500,$C378,DAILYLOG!CA$27:CA$1500),0)</f>
        <v>0</v>
      </c>
      <c r="CE378" s="28"/>
      <c r="CF378" s="28"/>
      <c r="CG378" s="73">
        <f>IFERROR($E378*SUMIF(DAILYLOG!CC$27:CC$1500,$C378,DAILYLOG!CD$27:CD$1500),0)</f>
        <v>0</v>
      </c>
      <c r="CH378" s="28"/>
      <c r="CI378" s="28"/>
      <c r="CJ378" s="73">
        <f>IFERROR($E378*SUMIF(DAILYLOG!CF$27:CF$1500,$C378,DAILYLOG!CG$27:CG$1500),0)</f>
        <v>0</v>
      </c>
      <c r="CK378" s="28"/>
      <c r="CL378" s="28"/>
      <c r="CM378" s="73">
        <f>IFERROR($E378*SUMIF(DAILYLOG!CI$27:CI$1500,$C378,DAILYLOG!CJ$27:CJ$1500),0)</f>
        <v>0</v>
      </c>
      <c r="CN378" s="28"/>
      <c r="CO378" s="28"/>
      <c r="CP378" s="73">
        <f>IFERROR($E378*SUMIF(DAILYLOG!CL$27:CL$1500,$C378,DAILYLOG!CM$27:CM$1500),0)</f>
        <v>0</v>
      </c>
      <c r="CQ378" s="44"/>
      <c r="CR378" s="44"/>
      <c r="CS378" s="73">
        <f>IFERROR($E378*SUMIF(DAILYLOG!CO$27:CO$1500,$C378,DAILYLOG!CP$27:CP$1500),0)</f>
        <v>0</v>
      </c>
      <c r="CT378" s="14"/>
    </row>
    <row r="379" spans="2:98" ht="13.5" hidden="1" customHeight="1" outlineLevel="2">
      <c r="B379" s="13"/>
      <c r="C379" s="27" t="s">
        <v>116</v>
      </c>
      <c r="D379" s="28" t="s">
        <v>334</v>
      </c>
      <c r="E379" s="65">
        <v>1</v>
      </c>
      <c r="F379" s="46">
        <f t="shared" si="40"/>
        <v>0</v>
      </c>
      <c r="G379" s="73">
        <f>IFERROR($E379*SUMIF(DAILYLOG!C$27:C$1500,$C379,DAILYLOG!D$27:D$1500),0)</f>
        <v>0</v>
      </c>
      <c r="H379" s="28"/>
      <c r="I379" s="28"/>
      <c r="J379" s="73">
        <f>IFERROR($E379*SUMIF(DAILYLOG!F$27:F$1500,$C379,DAILYLOG!G$27:G$1500),0)</f>
        <v>0</v>
      </c>
      <c r="K379" s="28"/>
      <c r="L379" s="28"/>
      <c r="M379" s="73">
        <f>IFERROR($E379*SUMIF(DAILYLOG!I$27:I$1500,$C379,DAILYLOG!J$27:J$1500),0)</f>
        <v>0</v>
      </c>
      <c r="N379" s="28"/>
      <c r="O379" s="28"/>
      <c r="P379" s="73">
        <f>IFERROR($E379*SUMIF(DAILYLOG!L$27:L$1500,$C379,DAILYLOG!M$27:M$1500),0)</f>
        <v>0</v>
      </c>
      <c r="Q379" s="28"/>
      <c r="R379" s="28"/>
      <c r="S379" s="73">
        <f>IFERROR($E379*SUMIF(DAILYLOG!O$27:O$1500,$C379,DAILYLOG!P$27:P$1500),0)</f>
        <v>0</v>
      </c>
      <c r="T379" s="28"/>
      <c r="U379" s="28"/>
      <c r="V379" s="73">
        <f>IFERROR($E379*SUMIF(DAILYLOG!R$27:R$1500,$C379,DAILYLOG!S$27:S$1500),0)</f>
        <v>0</v>
      </c>
      <c r="W379" s="28"/>
      <c r="X379" s="28"/>
      <c r="Y379" s="73">
        <f>IFERROR($E379*SUMIF(DAILYLOG!U$27:U$1500,$C379,DAILYLOG!V$27:V$1500),0)</f>
        <v>0</v>
      </c>
      <c r="Z379" s="28"/>
      <c r="AA379" s="28"/>
      <c r="AB379" s="73">
        <f>IFERROR($E379*SUMIF(DAILYLOG!X$27:X$1500,$C379,DAILYLOG!Y$27:Y$1500),0)</f>
        <v>0</v>
      </c>
      <c r="AC379" s="28"/>
      <c r="AD379" s="28"/>
      <c r="AE379" s="73">
        <f>IFERROR($E379*SUMIF(DAILYLOG!AA$27:AA$1500,$C379,DAILYLOG!AB$27:AB$1500),0)</f>
        <v>0</v>
      </c>
      <c r="AF379" s="28"/>
      <c r="AG379" s="28"/>
      <c r="AH379" s="73">
        <f>IFERROR($E379*SUMIF(DAILYLOG!AD$27:AD$1500,$C379,DAILYLOG!AE$27:AE$1500),0)</f>
        <v>0</v>
      </c>
      <c r="AI379" s="28"/>
      <c r="AJ379" s="28"/>
      <c r="AK379" s="73">
        <f>IFERROR($E379*SUMIF(DAILYLOG!AG$27:AG$1500,$C379,DAILYLOG!AH$27:AH$1500),0)</f>
        <v>0</v>
      </c>
      <c r="AL379" s="28"/>
      <c r="AM379" s="28"/>
      <c r="AN379" s="73">
        <f>IFERROR($E379*SUMIF(DAILYLOG!AJ$27:AJ$1500,$C379,DAILYLOG!AK$27:AK$1500),0)</f>
        <v>0</v>
      </c>
      <c r="AO379" s="28"/>
      <c r="AP379" s="28"/>
      <c r="AQ379" s="73">
        <f>IFERROR($E379*SUMIF(DAILYLOG!AM$27:AM$1500,$C379,DAILYLOG!AN$27:AN$1500),0)</f>
        <v>0</v>
      </c>
      <c r="AR379" s="28"/>
      <c r="AS379" s="28"/>
      <c r="AT379" s="73">
        <f>IFERROR($E379*SUMIF(DAILYLOG!AP$27:AP$1500,$C379,DAILYLOG!AQ$27:AQ$1500),0)</f>
        <v>0</v>
      </c>
      <c r="AU379" s="28"/>
      <c r="AV379" s="28"/>
      <c r="AW379" s="73">
        <f>IFERROR($E379*SUMIF(DAILYLOG!AS$27:AS$1500,$C379,DAILYLOG!AT$27:AT$1500),0)</f>
        <v>0</v>
      </c>
      <c r="AX379" s="28"/>
      <c r="AY379" s="28"/>
      <c r="AZ379" s="73">
        <f>IFERROR($E379*SUMIF(DAILYLOG!AV$27:AV$1500,$C379,DAILYLOG!AW$27:AW$1500),0)</f>
        <v>0</v>
      </c>
      <c r="BA379" s="28"/>
      <c r="BB379" s="28"/>
      <c r="BC379" s="73">
        <f>IFERROR($E379*SUMIF(DAILYLOG!AY$27:AY$1500,$C379,DAILYLOG!AZ$27:AZ$1500),0)</f>
        <v>0</v>
      </c>
      <c r="BD379" s="28"/>
      <c r="BE379" s="28"/>
      <c r="BF379" s="73">
        <f>IFERROR($E379*SUMIF(DAILYLOG!BB$27:BB$1500,$C379,DAILYLOG!BC$27:BC$1500),0)</f>
        <v>0</v>
      </c>
      <c r="BG379" s="28"/>
      <c r="BH379" s="28"/>
      <c r="BI379" s="73">
        <f>IFERROR($E379*SUMIF(DAILYLOG!BE$27:BE$1500,$C379,DAILYLOG!BF$27:BF$1500),0)</f>
        <v>0</v>
      </c>
      <c r="BJ379" s="28"/>
      <c r="BK379" s="28"/>
      <c r="BL379" s="73">
        <f>IFERROR($E379*SUMIF(DAILYLOG!BH$27:BH$1500,$C379,DAILYLOG!BI$27:BI$1500),0)</f>
        <v>0</v>
      </c>
      <c r="BM379" s="28"/>
      <c r="BN379" s="28"/>
      <c r="BO379" s="73">
        <f>IFERROR($E379*SUMIF(DAILYLOG!BK$27:BK$1500,$C379,DAILYLOG!BL$27:BL$1500),0)</f>
        <v>0</v>
      </c>
      <c r="BP379" s="28"/>
      <c r="BQ379" s="28"/>
      <c r="BR379" s="73">
        <f>IFERROR($E379*SUMIF(DAILYLOG!BN$27:BN$1500,$C379,DAILYLOG!BO$27:BO$1500),0)</f>
        <v>0</v>
      </c>
      <c r="BS379" s="28"/>
      <c r="BT379" s="28"/>
      <c r="BU379" s="73">
        <f>IFERROR($E379*SUMIF(DAILYLOG!BQ$27:BQ$1500,$C379,DAILYLOG!BR$27:BR$1500),0)</f>
        <v>0</v>
      </c>
      <c r="BV379" s="28"/>
      <c r="BW379" s="28"/>
      <c r="BX379" s="73">
        <f>IFERROR($E379*SUMIF(DAILYLOG!BT$27:BT$1500,$C379,DAILYLOG!BU$27:BU$1500),0)</f>
        <v>0</v>
      </c>
      <c r="BY379" s="28"/>
      <c r="BZ379" s="28"/>
      <c r="CA379" s="73">
        <f>IFERROR($E379*SUMIF(DAILYLOG!BW$27:BW$1500,$C379,DAILYLOG!BX$27:BX$1500),0)</f>
        <v>0</v>
      </c>
      <c r="CB379" s="28"/>
      <c r="CC379" s="28"/>
      <c r="CD379" s="73">
        <f>IFERROR($E379*SUMIF(DAILYLOG!BZ$27:BZ$1500,$C379,DAILYLOG!CA$27:CA$1500),0)</f>
        <v>0</v>
      </c>
      <c r="CE379" s="28"/>
      <c r="CF379" s="28"/>
      <c r="CG379" s="73">
        <f>IFERROR($E379*SUMIF(DAILYLOG!CC$27:CC$1500,$C379,DAILYLOG!CD$27:CD$1500),0)</f>
        <v>0</v>
      </c>
      <c r="CH379" s="28"/>
      <c r="CI379" s="28"/>
      <c r="CJ379" s="73">
        <f>IFERROR($E379*SUMIF(DAILYLOG!CF$27:CF$1500,$C379,DAILYLOG!CG$27:CG$1500),0)</f>
        <v>0</v>
      </c>
      <c r="CK379" s="28"/>
      <c r="CL379" s="28"/>
      <c r="CM379" s="73">
        <f>IFERROR($E379*SUMIF(DAILYLOG!CI$27:CI$1500,$C379,DAILYLOG!CJ$27:CJ$1500),0)</f>
        <v>0</v>
      </c>
      <c r="CN379" s="28"/>
      <c r="CO379" s="28"/>
      <c r="CP379" s="73">
        <f>IFERROR($E379*SUMIF(DAILYLOG!CL$27:CL$1500,$C379,DAILYLOG!CM$27:CM$1500),0)</f>
        <v>0</v>
      </c>
      <c r="CQ379" s="44"/>
      <c r="CR379" s="44"/>
      <c r="CS379" s="73">
        <f>IFERROR($E379*SUMIF(DAILYLOG!CO$27:CO$1500,$C379,DAILYLOG!CP$27:CP$1500),0)</f>
        <v>0</v>
      </c>
      <c r="CT379" s="14"/>
    </row>
    <row r="380" spans="2:98" ht="13.5" hidden="1" customHeight="1" outlineLevel="2">
      <c r="B380" s="13"/>
      <c r="C380" s="27" t="s">
        <v>117</v>
      </c>
      <c r="D380" s="28" t="s">
        <v>334</v>
      </c>
      <c r="E380" s="65">
        <v>1</v>
      </c>
      <c r="F380" s="46">
        <f t="shared" si="40"/>
        <v>0</v>
      </c>
      <c r="G380" s="73">
        <f>IFERROR($E380*SUMIF(DAILYLOG!C$27:C$1500,$C380,DAILYLOG!D$27:D$1500),0)</f>
        <v>0</v>
      </c>
      <c r="H380" s="28"/>
      <c r="I380" s="28"/>
      <c r="J380" s="73">
        <f>IFERROR($E380*SUMIF(DAILYLOG!F$27:F$1500,$C380,DAILYLOG!G$27:G$1500),0)</f>
        <v>0</v>
      </c>
      <c r="K380" s="28"/>
      <c r="L380" s="28"/>
      <c r="M380" s="73">
        <f>IFERROR($E380*SUMIF(DAILYLOG!I$27:I$1500,$C380,DAILYLOG!J$27:J$1500),0)</f>
        <v>0</v>
      </c>
      <c r="N380" s="28"/>
      <c r="O380" s="28"/>
      <c r="P380" s="73">
        <f>IFERROR($E380*SUMIF(DAILYLOG!L$27:L$1500,$C380,DAILYLOG!M$27:M$1500),0)</f>
        <v>0</v>
      </c>
      <c r="Q380" s="28"/>
      <c r="R380" s="28"/>
      <c r="S380" s="73">
        <f>IFERROR($E380*SUMIF(DAILYLOG!O$27:O$1500,$C380,DAILYLOG!P$27:P$1500),0)</f>
        <v>0</v>
      </c>
      <c r="T380" s="28"/>
      <c r="U380" s="28"/>
      <c r="V380" s="73">
        <f>IFERROR($E380*SUMIF(DAILYLOG!R$27:R$1500,$C380,DAILYLOG!S$27:S$1500),0)</f>
        <v>0</v>
      </c>
      <c r="W380" s="28"/>
      <c r="X380" s="28"/>
      <c r="Y380" s="73">
        <f>IFERROR($E380*SUMIF(DAILYLOG!U$27:U$1500,$C380,DAILYLOG!V$27:V$1500),0)</f>
        <v>0</v>
      </c>
      <c r="Z380" s="28"/>
      <c r="AA380" s="28"/>
      <c r="AB380" s="73">
        <f>IFERROR($E380*SUMIF(DAILYLOG!X$27:X$1500,$C380,DAILYLOG!Y$27:Y$1500),0)</f>
        <v>0</v>
      </c>
      <c r="AC380" s="28"/>
      <c r="AD380" s="28"/>
      <c r="AE380" s="73">
        <f>IFERROR($E380*SUMIF(DAILYLOG!AA$27:AA$1500,$C380,DAILYLOG!AB$27:AB$1500),0)</f>
        <v>0</v>
      </c>
      <c r="AF380" s="28"/>
      <c r="AG380" s="28"/>
      <c r="AH380" s="73">
        <f>IFERROR($E380*SUMIF(DAILYLOG!AD$27:AD$1500,$C380,DAILYLOG!AE$27:AE$1500),0)</f>
        <v>0</v>
      </c>
      <c r="AI380" s="28"/>
      <c r="AJ380" s="28"/>
      <c r="AK380" s="73">
        <f>IFERROR($E380*SUMIF(DAILYLOG!AG$27:AG$1500,$C380,DAILYLOG!AH$27:AH$1500),0)</f>
        <v>0</v>
      </c>
      <c r="AL380" s="28"/>
      <c r="AM380" s="28"/>
      <c r="AN380" s="73">
        <f>IFERROR($E380*SUMIF(DAILYLOG!AJ$27:AJ$1500,$C380,DAILYLOG!AK$27:AK$1500),0)</f>
        <v>0</v>
      </c>
      <c r="AO380" s="28"/>
      <c r="AP380" s="28"/>
      <c r="AQ380" s="73">
        <f>IFERROR($E380*SUMIF(DAILYLOG!AM$27:AM$1500,$C380,DAILYLOG!AN$27:AN$1500),0)</f>
        <v>0</v>
      </c>
      <c r="AR380" s="28"/>
      <c r="AS380" s="28"/>
      <c r="AT380" s="73">
        <f>IFERROR($E380*SUMIF(DAILYLOG!AP$27:AP$1500,$C380,DAILYLOG!AQ$27:AQ$1500),0)</f>
        <v>0</v>
      </c>
      <c r="AU380" s="28"/>
      <c r="AV380" s="28"/>
      <c r="AW380" s="73">
        <f>IFERROR($E380*SUMIF(DAILYLOG!AS$27:AS$1500,$C380,DAILYLOG!AT$27:AT$1500),0)</f>
        <v>0</v>
      </c>
      <c r="AX380" s="28"/>
      <c r="AY380" s="28"/>
      <c r="AZ380" s="73">
        <f>IFERROR($E380*SUMIF(DAILYLOG!AV$27:AV$1500,$C380,DAILYLOG!AW$27:AW$1500),0)</f>
        <v>0</v>
      </c>
      <c r="BA380" s="28"/>
      <c r="BB380" s="28"/>
      <c r="BC380" s="73">
        <f>IFERROR($E380*SUMIF(DAILYLOG!AY$27:AY$1500,$C380,DAILYLOG!AZ$27:AZ$1500),0)</f>
        <v>0</v>
      </c>
      <c r="BD380" s="28"/>
      <c r="BE380" s="28"/>
      <c r="BF380" s="73">
        <f>IFERROR($E380*SUMIF(DAILYLOG!BB$27:BB$1500,$C380,DAILYLOG!BC$27:BC$1500),0)</f>
        <v>0</v>
      </c>
      <c r="BG380" s="28"/>
      <c r="BH380" s="28"/>
      <c r="BI380" s="73">
        <f>IFERROR($E380*SUMIF(DAILYLOG!BE$27:BE$1500,$C380,DAILYLOG!BF$27:BF$1500),0)</f>
        <v>0</v>
      </c>
      <c r="BJ380" s="28"/>
      <c r="BK380" s="28"/>
      <c r="BL380" s="73">
        <f>IFERROR($E380*SUMIF(DAILYLOG!BH$27:BH$1500,$C380,DAILYLOG!BI$27:BI$1500),0)</f>
        <v>0</v>
      </c>
      <c r="BM380" s="28"/>
      <c r="BN380" s="28"/>
      <c r="BO380" s="73">
        <f>IFERROR($E380*SUMIF(DAILYLOG!BK$27:BK$1500,$C380,DAILYLOG!BL$27:BL$1500),0)</f>
        <v>0</v>
      </c>
      <c r="BP380" s="28"/>
      <c r="BQ380" s="28"/>
      <c r="BR380" s="73">
        <f>IFERROR($E380*SUMIF(DAILYLOG!BN$27:BN$1500,$C380,DAILYLOG!BO$27:BO$1500),0)</f>
        <v>0</v>
      </c>
      <c r="BS380" s="28"/>
      <c r="BT380" s="28"/>
      <c r="BU380" s="73">
        <f>IFERROR($E380*SUMIF(DAILYLOG!BQ$27:BQ$1500,$C380,DAILYLOG!BR$27:BR$1500),0)</f>
        <v>0</v>
      </c>
      <c r="BV380" s="28"/>
      <c r="BW380" s="28"/>
      <c r="BX380" s="73">
        <f>IFERROR($E380*SUMIF(DAILYLOG!BT$27:BT$1500,$C380,DAILYLOG!BU$27:BU$1500),0)</f>
        <v>0</v>
      </c>
      <c r="BY380" s="28"/>
      <c r="BZ380" s="28"/>
      <c r="CA380" s="73">
        <f>IFERROR($E380*SUMIF(DAILYLOG!BW$27:BW$1500,$C380,DAILYLOG!BX$27:BX$1500),0)</f>
        <v>0</v>
      </c>
      <c r="CB380" s="28"/>
      <c r="CC380" s="28"/>
      <c r="CD380" s="73">
        <f>IFERROR($E380*SUMIF(DAILYLOG!BZ$27:BZ$1500,$C380,DAILYLOG!CA$27:CA$1500),0)</f>
        <v>0</v>
      </c>
      <c r="CE380" s="28"/>
      <c r="CF380" s="28"/>
      <c r="CG380" s="73">
        <f>IFERROR($E380*SUMIF(DAILYLOG!CC$27:CC$1500,$C380,DAILYLOG!CD$27:CD$1500),0)</f>
        <v>0</v>
      </c>
      <c r="CH380" s="28"/>
      <c r="CI380" s="28"/>
      <c r="CJ380" s="73">
        <f>IFERROR($E380*SUMIF(DAILYLOG!CF$27:CF$1500,$C380,DAILYLOG!CG$27:CG$1500),0)</f>
        <v>0</v>
      </c>
      <c r="CK380" s="28"/>
      <c r="CL380" s="28"/>
      <c r="CM380" s="73">
        <f>IFERROR($E380*SUMIF(DAILYLOG!CI$27:CI$1500,$C380,DAILYLOG!CJ$27:CJ$1500),0)</f>
        <v>0</v>
      </c>
      <c r="CN380" s="28"/>
      <c r="CO380" s="28"/>
      <c r="CP380" s="73">
        <f>IFERROR($E380*SUMIF(DAILYLOG!CL$27:CL$1500,$C380,DAILYLOG!CM$27:CM$1500),0)</f>
        <v>0</v>
      </c>
      <c r="CQ380" s="44"/>
      <c r="CR380" s="44"/>
      <c r="CS380" s="73">
        <f>IFERROR($E380*SUMIF(DAILYLOG!CO$27:CO$1500,$C380,DAILYLOG!CP$27:CP$1500),0)</f>
        <v>0</v>
      </c>
      <c r="CT380" s="14"/>
    </row>
    <row r="381" spans="2:98" ht="13.5" hidden="1" customHeight="1" outlineLevel="2">
      <c r="B381" s="13"/>
      <c r="C381" s="27" t="s">
        <v>118</v>
      </c>
      <c r="D381" s="28" t="s">
        <v>334</v>
      </c>
      <c r="E381" s="65">
        <v>1</v>
      </c>
      <c r="F381" s="46">
        <f t="shared" si="40"/>
        <v>0</v>
      </c>
      <c r="G381" s="73">
        <f>IFERROR($E381*SUMIF(DAILYLOG!C$27:C$1500,$C381,DAILYLOG!D$27:D$1500),0)</f>
        <v>0</v>
      </c>
      <c r="H381" s="28"/>
      <c r="I381" s="28"/>
      <c r="J381" s="73">
        <f>IFERROR($E381*SUMIF(DAILYLOG!F$27:F$1500,$C381,DAILYLOG!G$27:G$1500),0)</f>
        <v>0</v>
      </c>
      <c r="K381" s="28"/>
      <c r="L381" s="28"/>
      <c r="M381" s="73">
        <f>IFERROR($E381*SUMIF(DAILYLOG!I$27:I$1500,$C381,DAILYLOG!J$27:J$1500),0)</f>
        <v>0</v>
      </c>
      <c r="N381" s="28"/>
      <c r="O381" s="28"/>
      <c r="P381" s="73">
        <f>IFERROR($E381*SUMIF(DAILYLOG!L$27:L$1500,$C381,DAILYLOG!M$27:M$1500),0)</f>
        <v>0</v>
      </c>
      <c r="Q381" s="28"/>
      <c r="R381" s="28"/>
      <c r="S381" s="73">
        <f>IFERROR($E381*SUMIF(DAILYLOG!O$27:O$1500,$C381,DAILYLOG!P$27:P$1500),0)</f>
        <v>0</v>
      </c>
      <c r="T381" s="28"/>
      <c r="U381" s="28"/>
      <c r="V381" s="73">
        <f>IFERROR($E381*SUMIF(DAILYLOG!R$27:R$1500,$C381,DAILYLOG!S$27:S$1500),0)</f>
        <v>0</v>
      </c>
      <c r="W381" s="28"/>
      <c r="X381" s="28"/>
      <c r="Y381" s="73">
        <f>IFERROR($E381*SUMIF(DAILYLOG!U$27:U$1500,$C381,DAILYLOG!V$27:V$1500),0)</f>
        <v>0</v>
      </c>
      <c r="Z381" s="28"/>
      <c r="AA381" s="28"/>
      <c r="AB381" s="73">
        <f>IFERROR($E381*SUMIF(DAILYLOG!X$27:X$1500,$C381,DAILYLOG!Y$27:Y$1500),0)</f>
        <v>0</v>
      </c>
      <c r="AC381" s="28"/>
      <c r="AD381" s="28"/>
      <c r="AE381" s="73">
        <f>IFERROR($E381*SUMIF(DAILYLOG!AA$27:AA$1500,$C381,DAILYLOG!AB$27:AB$1500),0)</f>
        <v>0</v>
      </c>
      <c r="AF381" s="28"/>
      <c r="AG381" s="28"/>
      <c r="AH381" s="73">
        <f>IFERROR($E381*SUMIF(DAILYLOG!AD$27:AD$1500,$C381,DAILYLOG!AE$27:AE$1500),0)</f>
        <v>0</v>
      </c>
      <c r="AI381" s="28"/>
      <c r="AJ381" s="28"/>
      <c r="AK381" s="73">
        <f>IFERROR($E381*SUMIF(DAILYLOG!AG$27:AG$1500,$C381,DAILYLOG!AH$27:AH$1500),0)</f>
        <v>0</v>
      </c>
      <c r="AL381" s="28"/>
      <c r="AM381" s="28"/>
      <c r="AN381" s="73">
        <f>IFERROR($E381*SUMIF(DAILYLOG!AJ$27:AJ$1500,$C381,DAILYLOG!AK$27:AK$1500),0)</f>
        <v>0</v>
      </c>
      <c r="AO381" s="28"/>
      <c r="AP381" s="28"/>
      <c r="AQ381" s="73">
        <f>IFERROR($E381*SUMIF(DAILYLOG!AM$27:AM$1500,$C381,DAILYLOG!AN$27:AN$1500),0)</f>
        <v>0</v>
      </c>
      <c r="AR381" s="28"/>
      <c r="AS381" s="28"/>
      <c r="AT381" s="73">
        <f>IFERROR($E381*SUMIF(DAILYLOG!AP$27:AP$1500,$C381,DAILYLOG!AQ$27:AQ$1500),0)</f>
        <v>0</v>
      </c>
      <c r="AU381" s="28"/>
      <c r="AV381" s="28"/>
      <c r="AW381" s="73">
        <f>IFERROR($E381*SUMIF(DAILYLOG!AS$27:AS$1500,$C381,DAILYLOG!AT$27:AT$1500),0)</f>
        <v>0</v>
      </c>
      <c r="AX381" s="28"/>
      <c r="AY381" s="28"/>
      <c r="AZ381" s="73">
        <f>IFERROR($E381*SUMIF(DAILYLOG!AV$27:AV$1500,$C381,DAILYLOG!AW$27:AW$1500),0)</f>
        <v>0</v>
      </c>
      <c r="BA381" s="28"/>
      <c r="BB381" s="28"/>
      <c r="BC381" s="73">
        <f>IFERROR($E381*SUMIF(DAILYLOG!AY$27:AY$1500,$C381,DAILYLOG!AZ$27:AZ$1500),0)</f>
        <v>0</v>
      </c>
      <c r="BD381" s="28"/>
      <c r="BE381" s="28"/>
      <c r="BF381" s="73">
        <f>IFERROR($E381*SUMIF(DAILYLOG!BB$27:BB$1500,$C381,DAILYLOG!BC$27:BC$1500),0)</f>
        <v>0</v>
      </c>
      <c r="BG381" s="28"/>
      <c r="BH381" s="28"/>
      <c r="BI381" s="73">
        <f>IFERROR($E381*SUMIF(DAILYLOG!BE$27:BE$1500,$C381,DAILYLOG!BF$27:BF$1500),0)</f>
        <v>0</v>
      </c>
      <c r="BJ381" s="28"/>
      <c r="BK381" s="28"/>
      <c r="BL381" s="73">
        <f>IFERROR($E381*SUMIF(DAILYLOG!BH$27:BH$1500,$C381,DAILYLOG!BI$27:BI$1500),0)</f>
        <v>0</v>
      </c>
      <c r="BM381" s="28"/>
      <c r="BN381" s="28"/>
      <c r="BO381" s="73">
        <f>IFERROR($E381*SUMIF(DAILYLOG!BK$27:BK$1500,$C381,DAILYLOG!BL$27:BL$1500),0)</f>
        <v>0</v>
      </c>
      <c r="BP381" s="28"/>
      <c r="BQ381" s="28"/>
      <c r="BR381" s="73">
        <f>IFERROR($E381*SUMIF(DAILYLOG!BN$27:BN$1500,$C381,DAILYLOG!BO$27:BO$1500),0)</f>
        <v>0</v>
      </c>
      <c r="BS381" s="28"/>
      <c r="BT381" s="28"/>
      <c r="BU381" s="73">
        <f>IFERROR($E381*SUMIF(DAILYLOG!BQ$27:BQ$1500,$C381,DAILYLOG!BR$27:BR$1500),0)</f>
        <v>0</v>
      </c>
      <c r="BV381" s="28"/>
      <c r="BW381" s="28"/>
      <c r="BX381" s="73">
        <f>IFERROR($E381*SUMIF(DAILYLOG!BT$27:BT$1500,$C381,DAILYLOG!BU$27:BU$1500),0)</f>
        <v>0</v>
      </c>
      <c r="BY381" s="28"/>
      <c r="BZ381" s="28"/>
      <c r="CA381" s="73">
        <f>IFERROR($E381*SUMIF(DAILYLOG!BW$27:BW$1500,$C381,DAILYLOG!BX$27:BX$1500),0)</f>
        <v>0</v>
      </c>
      <c r="CB381" s="28"/>
      <c r="CC381" s="28"/>
      <c r="CD381" s="73">
        <f>IFERROR($E381*SUMIF(DAILYLOG!BZ$27:BZ$1500,$C381,DAILYLOG!CA$27:CA$1500),0)</f>
        <v>0</v>
      </c>
      <c r="CE381" s="28"/>
      <c r="CF381" s="28"/>
      <c r="CG381" s="73">
        <f>IFERROR($E381*SUMIF(DAILYLOG!CC$27:CC$1500,$C381,DAILYLOG!CD$27:CD$1500),0)</f>
        <v>0</v>
      </c>
      <c r="CH381" s="28"/>
      <c r="CI381" s="28"/>
      <c r="CJ381" s="73">
        <f>IFERROR($E381*SUMIF(DAILYLOG!CF$27:CF$1500,$C381,DAILYLOG!CG$27:CG$1500),0)</f>
        <v>0</v>
      </c>
      <c r="CK381" s="28"/>
      <c r="CL381" s="28"/>
      <c r="CM381" s="73">
        <f>IFERROR($E381*SUMIF(DAILYLOG!CI$27:CI$1500,$C381,DAILYLOG!CJ$27:CJ$1500),0)</f>
        <v>0</v>
      </c>
      <c r="CN381" s="28"/>
      <c r="CO381" s="28"/>
      <c r="CP381" s="73">
        <f>IFERROR($E381*SUMIF(DAILYLOG!CL$27:CL$1500,$C381,DAILYLOG!CM$27:CM$1500),0)</f>
        <v>0</v>
      </c>
      <c r="CQ381" s="44"/>
      <c r="CR381" s="44"/>
      <c r="CS381" s="73">
        <f>IFERROR($E381*SUMIF(DAILYLOG!CO$27:CO$1500,$C381,DAILYLOG!CP$27:CP$1500),0)</f>
        <v>0</v>
      </c>
      <c r="CT381" s="14"/>
    </row>
    <row r="382" spans="2:98" ht="13.5" customHeight="1" outlineLevel="1" collapsed="1">
      <c r="B382" s="13"/>
      <c r="C382" s="47" t="s">
        <v>160</v>
      </c>
      <c r="D382" s="48" t="s">
        <v>334</v>
      </c>
      <c r="E382" s="64"/>
      <c r="F382" s="49">
        <f>IFERROR(SUM(G382:CS382),0)</f>
        <v>0</v>
      </c>
      <c r="G382" s="72">
        <f>IFERROR(SUBTOTAL(9,G383:G385),0)</f>
        <v>0</v>
      </c>
      <c r="H382" s="48"/>
      <c r="I382" s="48"/>
      <c r="J382" s="72">
        <f>IFERROR(SUBTOTAL(9,J383:J385),0)</f>
        <v>0</v>
      </c>
      <c r="K382" s="48"/>
      <c r="L382" s="48"/>
      <c r="M382" s="72">
        <f>IFERROR(SUBTOTAL(9,M383:M385),0)</f>
        <v>0</v>
      </c>
      <c r="N382" s="48"/>
      <c r="O382" s="48"/>
      <c r="P382" s="72">
        <f>IFERROR(SUBTOTAL(9,P383:P385),0)</f>
        <v>0</v>
      </c>
      <c r="Q382" s="48"/>
      <c r="R382" s="48"/>
      <c r="S382" s="72">
        <f>IFERROR(SUBTOTAL(9,S383:S385),0)</f>
        <v>0</v>
      </c>
      <c r="T382" s="48"/>
      <c r="U382" s="48"/>
      <c r="V382" s="72">
        <f>IFERROR(SUBTOTAL(9,V383:V385),0)</f>
        <v>0</v>
      </c>
      <c r="W382" s="48"/>
      <c r="X382" s="48"/>
      <c r="Y382" s="72">
        <f>IFERROR(SUBTOTAL(9,Y383:Y385),0)</f>
        <v>0</v>
      </c>
      <c r="Z382" s="48"/>
      <c r="AA382" s="48"/>
      <c r="AB382" s="72">
        <f>IFERROR(SUBTOTAL(9,AB383:AB385),0)</f>
        <v>0</v>
      </c>
      <c r="AC382" s="48"/>
      <c r="AD382" s="48"/>
      <c r="AE382" s="72">
        <f>IFERROR(SUBTOTAL(9,AE383:AE385),0)</f>
        <v>0</v>
      </c>
      <c r="AF382" s="48"/>
      <c r="AG382" s="48"/>
      <c r="AH382" s="72">
        <f>IFERROR(SUBTOTAL(9,AH383:AH385),0)</f>
        <v>0</v>
      </c>
      <c r="AI382" s="48"/>
      <c r="AJ382" s="48"/>
      <c r="AK382" s="72">
        <f>IFERROR(SUBTOTAL(9,AK383:AK385),0)</f>
        <v>0</v>
      </c>
      <c r="AL382" s="48"/>
      <c r="AM382" s="48"/>
      <c r="AN382" s="72">
        <f>IFERROR(SUBTOTAL(9,AN383:AN385),0)</f>
        <v>0</v>
      </c>
      <c r="AO382" s="48"/>
      <c r="AP382" s="48"/>
      <c r="AQ382" s="72">
        <f>IFERROR(SUBTOTAL(9,AQ383:AQ385),0)</f>
        <v>0</v>
      </c>
      <c r="AR382" s="48"/>
      <c r="AS382" s="48"/>
      <c r="AT382" s="72">
        <f>IFERROR(SUBTOTAL(9,AT383:AT385),0)</f>
        <v>0</v>
      </c>
      <c r="AU382" s="48"/>
      <c r="AV382" s="48"/>
      <c r="AW382" s="72">
        <f>IFERROR(SUBTOTAL(9,AW383:AW385),0)</f>
        <v>0</v>
      </c>
      <c r="AX382" s="48"/>
      <c r="AY382" s="48"/>
      <c r="AZ382" s="72">
        <f>IFERROR(SUBTOTAL(9,AZ383:AZ385),0)</f>
        <v>0</v>
      </c>
      <c r="BA382" s="48"/>
      <c r="BB382" s="48"/>
      <c r="BC382" s="72">
        <f>IFERROR(SUBTOTAL(9,BC383:BC385),0)</f>
        <v>0</v>
      </c>
      <c r="BD382" s="48"/>
      <c r="BE382" s="48"/>
      <c r="BF382" s="72">
        <f>IFERROR(SUBTOTAL(9,BF383:BF385),0)</f>
        <v>0</v>
      </c>
      <c r="BG382" s="48"/>
      <c r="BH382" s="48"/>
      <c r="BI382" s="72">
        <f>IFERROR(SUBTOTAL(9,BI383:BI385),0)</f>
        <v>0</v>
      </c>
      <c r="BJ382" s="48"/>
      <c r="BK382" s="48"/>
      <c r="BL382" s="72">
        <f>IFERROR(SUBTOTAL(9,BL383:BL385),0)</f>
        <v>0</v>
      </c>
      <c r="BM382" s="48"/>
      <c r="BN382" s="48"/>
      <c r="BO382" s="72">
        <f>IFERROR(SUBTOTAL(9,BO383:BO385),0)</f>
        <v>0</v>
      </c>
      <c r="BP382" s="48"/>
      <c r="BQ382" s="48"/>
      <c r="BR382" s="72">
        <f>IFERROR(SUBTOTAL(9,BR383:BR385),0)</f>
        <v>0</v>
      </c>
      <c r="BS382" s="48"/>
      <c r="BT382" s="48"/>
      <c r="BU382" s="72">
        <f>IFERROR(SUBTOTAL(9,BU383:BU385),0)</f>
        <v>0</v>
      </c>
      <c r="BV382" s="48"/>
      <c r="BW382" s="48"/>
      <c r="BX382" s="72">
        <f>IFERROR(SUBTOTAL(9,BX383:BX385),0)</f>
        <v>0</v>
      </c>
      <c r="BY382" s="48"/>
      <c r="BZ382" s="48"/>
      <c r="CA382" s="72">
        <f>IFERROR(SUBTOTAL(9,CA383:CA385),0)</f>
        <v>0</v>
      </c>
      <c r="CB382" s="48"/>
      <c r="CC382" s="48"/>
      <c r="CD382" s="72">
        <f>IFERROR(SUBTOTAL(9,CD383:CD385),0)</f>
        <v>0</v>
      </c>
      <c r="CE382" s="48"/>
      <c r="CF382" s="48"/>
      <c r="CG382" s="72">
        <f>IFERROR(SUBTOTAL(9,CG383:CG385),0)</f>
        <v>0</v>
      </c>
      <c r="CH382" s="48"/>
      <c r="CI382" s="48"/>
      <c r="CJ382" s="72">
        <f>IFERROR(SUBTOTAL(9,CJ383:CJ385),0)</f>
        <v>0</v>
      </c>
      <c r="CK382" s="48"/>
      <c r="CL382" s="48"/>
      <c r="CM382" s="72">
        <f>IFERROR(SUBTOTAL(9,CM383:CM385),0)</f>
        <v>0</v>
      </c>
      <c r="CN382" s="48"/>
      <c r="CO382" s="48"/>
      <c r="CP382" s="72">
        <f>IFERROR(SUBTOTAL(9,CP383:CP385),0)</f>
        <v>0</v>
      </c>
      <c r="CQ382" s="50"/>
      <c r="CR382" s="50"/>
      <c r="CS382" s="72">
        <f>IFERROR(SUBTOTAL(9,CS383:CS385),0)</f>
        <v>0</v>
      </c>
      <c r="CT382" s="14"/>
    </row>
    <row r="383" spans="2:98" ht="13.5" hidden="1" customHeight="1" outlineLevel="2">
      <c r="B383" s="13"/>
      <c r="C383" s="27" t="s">
        <v>119</v>
      </c>
      <c r="D383" s="28" t="s">
        <v>334</v>
      </c>
      <c r="E383" s="65">
        <v>1</v>
      </c>
      <c r="F383" s="46">
        <f t="shared" ref="F383:F385" si="41">IFERROR(SUM(G383:CS383),0)</f>
        <v>0</v>
      </c>
      <c r="G383" s="73">
        <f>IFERROR($E383*SUMIF(DAILYLOG!C$27:C$1500,$C383,DAILYLOG!D$27:D$1500),0)</f>
        <v>0</v>
      </c>
      <c r="H383" s="28"/>
      <c r="I383" s="28"/>
      <c r="J383" s="73">
        <f>IFERROR($E383*SUMIF(DAILYLOG!F$27:F$1500,$C383,DAILYLOG!G$27:G$1500),0)</f>
        <v>0</v>
      </c>
      <c r="K383" s="28"/>
      <c r="L383" s="28"/>
      <c r="M383" s="73">
        <f>IFERROR($E383*SUMIF(DAILYLOG!I$27:I$1500,$C383,DAILYLOG!J$27:J$1500),0)</f>
        <v>0</v>
      </c>
      <c r="N383" s="28"/>
      <c r="O383" s="28"/>
      <c r="P383" s="73">
        <f>IFERROR($E383*SUMIF(DAILYLOG!L$27:L$1500,$C383,DAILYLOG!M$27:M$1500),0)</f>
        <v>0</v>
      </c>
      <c r="Q383" s="28"/>
      <c r="R383" s="28"/>
      <c r="S383" s="73">
        <f>IFERROR($E383*SUMIF(DAILYLOG!O$27:O$1500,$C383,DAILYLOG!P$27:P$1500),0)</f>
        <v>0</v>
      </c>
      <c r="T383" s="28"/>
      <c r="U383" s="28"/>
      <c r="V383" s="73">
        <f>IFERROR($E383*SUMIF(DAILYLOG!R$27:R$1500,$C383,DAILYLOG!S$27:S$1500),0)</f>
        <v>0</v>
      </c>
      <c r="W383" s="28"/>
      <c r="X383" s="28"/>
      <c r="Y383" s="73">
        <f>IFERROR($E383*SUMIF(DAILYLOG!U$27:U$1500,$C383,DAILYLOG!V$27:V$1500),0)</f>
        <v>0</v>
      </c>
      <c r="Z383" s="28"/>
      <c r="AA383" s="28"/>
      <c r="AB383" s="73">
        <f>IFERROR($E383*SUMIF(DAILYLOG!X$27:X$1500,$C383,DAILYLOG!Y$27:Y$1500),0)</f>
        <v>0</v>
      </c>
      <c r="AC383" s="28"/>
      <c r="AD383" s="28"/>
      <c r="AE383" s="73">
        <f>IFERROR($E383*SUMIF(DAILYLOG!AA$27:AA$1500,$C383,DAILYLOG!AB$27:AB$1500),0)</f>
        <v>0</v>
      </c>
      <c r="AF383" s="28"/>
      <c r="AG383" s="28"/>
      <c r="AH383" s="73">
        <f>IFERROR($E383*SUMIF(DAILYLOG!AD$27:AD$1500,$C383,DAILYLOG!AE$27:AE$1500),0)</f>
        <v>0</v>
      </c>
      <c r="AI383" s="28"/>
      <c r="AJ383" s="28"/>
      <c r="AK383" s="73">
        <f>IFERROR($E383*SUMIF(DAILYLOG!AG$27:AG$1500,$C383,DAILYLOG!AH$27:AH$1500),0)</f>
        <v>0</v>
      </c>
      <c r="AL383" s="28"/>
      <c r="AM383" s="28"/>
      <c r="AN383" s="73">
        <f>IFERROR($E383*SUMIF(DAILYLOG!AJ$27:AJ$1500,$C383,DAILYLOG!AK$27:AK$1500),0)</f>
        <v>0</v>
      </c>
      <c r="AO383" s="28"/>
      <c r="AP383" s="28"/>
      <c r="AQ383" s="73">
        <f>IFERROR($E383*SUMIF(DAILYLOG!AM$27:AM$1500,$C383,DAILYLOG!AN$27:AN$1500),0)</f>
        <v>0</v>
      </c>
      <c r="AR383" s="28"/>
      <c r="AS383" s="28"/>
      <c r="AT383" s="73">
        <f>IFERROR($E383*SUMIF(DAILYLOG!AP$27:AP$1500,$C383,DAILYLOG!AQ$27:AQ$1500),0)</f>
        <v>0</v>
      </c>
      <c r="AU383" s="28"/>
      <c r="AV383" s="28"/>
      <c r="AW383" s="73">
        <f>IFERROR($E383*SUMIF(DAILYLOG!AS$27:AS$1500,$C383,DAILYLOG!AT$27:AT$1500),0)</f>
        <v>0</v>
      </c>
      <c r="AX383" s="28"/>
      <c r="AY383" s="28"/>
      <c r="AZ383" s="73">
        <f>IFERROR($E383*SUMIF(DAILYLOG!AV$27:AV$1500,$C383,DAILYLOG!AW$27:AW$1500),0)</f>
        <v>0</v>
      </c>
      <c r="BA383" s="28"/>
      <c r="BB383" s="28"/>
      <c r="BC383" s="73">
        <f>IFERROR($E383*SUMIF(DAILYLOG!AY$27:AY$1500,$C383,DAILYLOG!AZ$27:AZ$1500),0)</f>
        <v>0</v>
      </c>
      <c r="BD383" s="28"/>
      <c r="BE383" s="28"/>
      <c r="BF383" s="73">
        <f>IFERROR($E383*SUMIF(DAILYLOG!BB$27:BB$1500,$C383,DAILYLOG!BC$27:BC$1500),0)</f>
        <v>0</v>
      </c>
      <c r="BG383" s="28"/>
      <c r="BH383" s="28"/>
      <c r="BI383" s="73">
        <f>IFERROR($E383*SUMIF(DAILYLOG!BE$27:BE$1500,$C383,DAILYLOG!BF$27:BF$1500),0)</f>
        <v>0</v>
      </c>
      <c r="BJ383" s="28"/>
      <c r="BK383" s="28"/>
      <c r="BL383" s="73">
        <f>IFERROR($E383*SUMIF(DAILYLOG!BH$27:BH$1500,$C383,DAILYLOG!BI$27:BI$1500),0)</f>
        <v>0</v>
      </c>
      <c r="BM383" s="28"/>
      <c r="BN383" s="28"/>
      <c r="BO383" s="73">
        <f>IFERROR($E383*SUMIF(DAILYLOG!BK$27:BK$1500,$C383,DAILYLOG!BL$27:BL$1500),0)</f>
        <v>0</v>
      </c>
      <c r="BP383" s="28"/>
      <c r="BQ383" s="28"/>
      <c r="BR383" s="73">
        <f>IFERROR($E383*SUMIF(DAILYLOG!BN$27:BN$1500,$C383,DAILYLOG!BO$27:BO$1500),0)</f>
        <v>0</v>
      </c>
      <c r="BS383" s="28"/>
      <c r="BT383" s="28"/>
      <c r="BU383" s="73">
        <f>IFERROR($E383*SUMIF(DAILYLOG!BQ$27:BQ$1500,$C383,DAILYLOG!BR$27:BR$1500),0)</f>
        <v>0</v>
      </c>
      <c r="BV383" s="28"/>
      <c r="BW383" s="28"/>
      <c r="BX383" s="73">
        <f>IFERROR($E383*SUMIF(DAILYLOG!BT$27:BT$1500,$C383,DAILYLOG!BU$27:BU$1500),0)</f>
        <v>0</v>
      </c>
      <c r="BY383" s="28"/>
      <c r="BZ383" s="28"/>
      <c r="CA383" s="73">
        <f>IFERROR($E383*SUMIF(DAILYLOG!BW$27:BW$1500,$C383,DAILYLOG!BX$27:BX$1500),0)</f>
        <v>0</v>
      </c>
      <c r="CB383" s="28"/>
      <c r="CC383" s="28"/>
      <c r="CD383" s="73">
        <f>IFERROR($E383*SUMIF(DAILYLOG!BZ$27:BZ$1500,$C383,DAILYLOG!CA$27:CA$1500),0)</f>
        <v>0</v>
      </c>
      <c r="CE383" s="28"/>
      <c r="CF383" s="28"/>
      <c r="CG383" s="73">
        <f>IFERROR($E383*SUMIF(DAILYLOG!CC$27:CC$1500,$C383,DAILYLOG!CD$27:CD$1500),0)</f>
        <v>0</v>
      </c>
      <c r="CH383" s="28"/>
      <c r="CI383" s="28"/>
      <c r="CJ383" s="73">
        <f>IFERROR($E383*SUMIF(DAILYLOG!CF$27:CF$1500,$C383,DAILYLOG!CG$27:CG$1500),0)</f>
        <v>0</v>
      </c>
      <c r="CK383" s="28"/>
      <c r="CL383" s="28"/>
      <c r="CM383" s="73">
        <f>IFERROR($E383*SUMIF(DAILYLOG!CI$27:CI$1500,$C383,DAILYLOG!CJ$27:CJ$1500),0)</f>
        <v>0</v>
      </c>
      <c r="CN383" s="28"/>
      <c r="CO383" s="28"/>
      <c r="CP383" s="73">
        <f>IFERROR($E383*SUMIF(DAILYLOG!CL$27:CL$1500,$C383,DAILYLOG!CM$27:CM$1500),0)</f>
        <v>0</v>
      </c>
      <c r="CQ383" s="44"/>
      <c r="CR383" s="44"/>
      <c r="CS383" s="73">
        <f>IFERROR($E383*SUMIF(DAILYLOG!CO$27:CO$1500,$C383,DAILYLOG!CP$27:CP$1500),0)</f>
        <v>0</v>
      </c>
      <c r="CT383" s="14"/>
    </row>
    <row r="384" spans="2:98" ht="13.5" hidden="1" customHeight="1" outlineLevel="2">
      <c r="B384" s="13"/>
      <c r="C384" s="27" t="s">
        <v>120</v>
      </c>
      <c r="D384" s="28" t="s">
        <v>334</v>
      </c>
      <c r="E384" s="65">
        <v>1</v>
      </c>
      <c r="F384" s="46">
        <f t="shared" si="41"/>
        <v>0</v>
      </c>
      <c r="G384" s="73">
        <f>IFERROR($E384*SUMIF(DAILYLOG!C$27:C$1500,$C384,DAILYLOG!D$27:D$1500),0)</f>
        <v>0</v>
      </c>
      <c r="H384" s="28"/>
      <c r="I384" s="28"/>
      <c r="J384" s="73">
        <f>IFERROR($E384*SUMIF(DAILYLOG!F$27:F$1500,$C384,DAILYLOG!G$27:G$1500),0)</f>
        <v>0</v>
      </c>
      <c r="K384" s="28"/>
      <c r="L384" s="28"/>
      <c r="M384" s="73">
        <f>IFERROR($E384*SUMIF(DAILYLOG!I$27:I$1500,$C384,DAILYLOG!J$27:J$1500),0)</f>
        <v>0</v>
      </c>
      <c r="N384" s="28"/>
      <c r="O384" s="28"/>
      <c r="P384" s="73">
        <f>IFERROR($E384*SUMIF(DAILYLOG!L$27:L$1500,$C384,DAILYLOG!M$27:M$1500),0)</f>
        <v>0</v>
      </c>
      <c r="Q384" s="28"/>
      <c r="R384" s="28"/>
      <c r="S384" s="73">
        <f>IFERROR($E384*SUMIF(DAILYLOG!O$27:O$1500,$C384,DAILYLOG!P$27:P$1500),0)</f>
        <v>0</v>
      </c>
      <c r="T384" s="28"/>
      <c r="U384" s="28"/>
      <c r="V384" s="73">
        <f>IFERROR($E384*SUMIF(DAILYLOG!R$27:R$1500,$C384,DAILYLOG!S$27:S$1500),0)</f>
        <v>0</v>
      </c>
      <c r="W384" s="28"/>
      <c r="X384" s="28"/>
      <c r="Y384" s="73">
        <f>IFERROR($E384*SUMIF(DAILYLOG!U$27:U$1500,$C384,DAILYLOG!V$27:V$1500),0)</f>
        <v>0</v>
      </c>
      <c r="Z384" s="28"/>
      <c r="AA384" s="28"/>
      <c r="AB384" s="73">
        <f>IFERROR($E384*SUMIF(DAILYLOG!X$27:X$1500,$C384,DAILYLOG!Y$27:Y$1500),0)</f>
        <v>0</v>
      </c>
      <c r="AC384" s="28"/>
      <c r="AD384" s="28"/>
      <c r="AE384" s="73">
        <f>IFERROR($E384*SUMIF(DAILYLOG!AA$27:AA$1500,$C384,DAILYLOG!AB$27:AB$1500),0)</f>
        <v>0</v>
      </c>
      <c r="AF384" s="28"/>
      <c r="AG384" s="28"/>
      <c r="AH384" s="73">
        <f>IFERROR($E384*SUMIF(DAILYLOG!AD$27:AD$1500,$C384,DAILYLOG!AE$27:AE$1500),0)</f>
        <v>0</v>
      </c>
      <c r="AI384" s="28"/>
      <c r="AJ384" s="28"/>
      <c r="AK384" s="73">
        <f>IFERROR($E384*SUMIF(DAILYLOG!AG$27:AG$1500,$C384,DAILYLOG!AH$27:AH$1500),0)</f>
        <v>0</v>
      </c>
      <c r="AL384" s="28"/>
      <c r="AM384" s="28"/>
      <c r="AN384" s="73">
        <f>IFERROR($E384*SUMIF(DAILYLOG!AJ$27:AJ$1500,$C384,DAILYLOG!AK$27:AK$1500),0)</f>
        <v>0</v>
      </c>
      <c r="AO384" s="28"/>
      <c r="AP384" s="28"/>
      <c r="AQ384" s="73">
        <f>IFERROR($E384*SUMIF(DAILYLOG!AM$27:AM$1500,$C384,DAILYLOG!AN$27:AN$1500),0)</f>
        <v>0</v>
      </c>
      <c r="AR384" s="28"/>
      <c r="AS384" s="28"/>
      <c r="AT384" s="73">
        <f>IFERROR($E384*SUMIF(DAILYLOG!AP$27:AP$1500,$C384,DAILYLOG!AQ$27:AQ$1500),0)</f>
        <v>0</v>
      </c>
      <c r="AU384" s="28"/>
      <c r="AV384" s="28"/>
      <c r="AW384" s="73">
        <f>IFERROR($E384*SUMIF(DAILYLOG!AS$27:AS$1500,$C384,DAILYLOG!AT$27:AT$1500),0)</f>
        <v>0</v>
      </c>
      <c r="AX384" s="28"/>
      <c r="AY384" s="28"/>
      <c r="AZ384" s="73">
        <f>IFERROR($E384*SUMIF(DAILYLOG!AV$27:AV$1500,$C384,DAILYLOG!AW$27:AW$1500),0)</f>
        <v>0</v>
      </c>
      <c r="BA384" s="28"/>
      <c r="BB384" s="28"/>
      <c r="BC384" s="73">
        <f>IFERROR($E384*SUMIF(DAILYLOG!AY$27:AY$1500,$C384,DAILYLOG!AZ$27:AZ$1500),0)</f>
        <v>0</v>
      </c>
      <c r="BD384" s="28"/>
      <c r="BE384" s="28"/>
      <c r="BF384" s="73">
        <f>IFERROR($E384*SUMIF(DAILYLOG!BB$27:BB$1500,$C384,DAILYLOG!BC$27:BC$1500),0)</f>
        <v>0</v>
      </c>
      <c r="BG384" s="28"/>
      <c r="BH384" s="28"/>
      <c r="BI384" s="73">
        <f>IFERROR($E384*SUMIF(DAILYLOG!BE$27:BE$1500,$C384,DAILYLOG!BF$27:BF$1500),0)</f>
        <v>0</v>
      </c>
      <c r="BJ384" s="28"/>
      <c r="BK384" s="28"/>
      <c r="BL384" s="73">
        <f>IFERROR($E384*SUMIF(DAILYLOG!BH$27:BH$1500,$C384,DAILYLOG!BI$27:BI$1500),0)</f>
        <v>0</v>
      </c>
      <c r="BM384" s="28"/>
      <c r="BN384" s="28"/>
      <c r="BO384" s="73">
        <f>IFERROR($E384*SUMIF(DAILYLOG!BK$27:BK$1500,$C384,DAILYLOG!BL$27:BL$1500),0)</f>
        <v>0</v>
      </c>
      <c r="BP384" s="28"/>
      <c r="BQ384" s="28"/>
      <c r="BR384" s="73">
        <f>IFERROR($E384*SUMIF(DAILYLOG!BN$27:BN$1500,$C384,DAILYLOG!BO$27:BO$1500),0)</f>
        <v>0</v>
      </c>
      <c r="BS384" s="28"/>
      <c r="BT384" s="28"/>
      <c r="BU384" s="73">
        <f>IFERROR($E384*SUMIF(DAILYLOG!BQ$27:BQ$1500,$C384,DAILYLOG!BR$27:BR$1500),0)</f>
        <v>0</v>
      </c>
      <c r="BV384" s="28"/>
      <c r="BW384" s="28"/>
      <c r="BX384" s="73">
        <f>IFERROR($E384*SUMIF(DAILYLOG!BT$27:BT$1500,$C384,DAILYLOG!BU$27:BU$1500),0)</f>
        <v>0</v>
      </c>
      <c r="BY384" s="28"/>
      <c r="BZ384" s="28"/>
      <c r="CA384" s="73">
        <f>IFERROR($E384*SUMIF(DAILYLOG!BW$27:BW$1500,$C384,DAILYLOG!BX$27:BX$1500),0)</f>
        <v>0</v>
      </c>
      <c r="CB384" s="28"/>
      <c r="CC384" s="28"/>
      <c r="CD384" s="73">
        <f>IFERROR($E384*SUMIF(DAILYLOG!BZ$27:BZ$1500,$C384,DAILYLOG!CA$27:CA$1500),0)</f>
        <v>0</v>
      </c>
      <c r="CE384" s="28"/>
      <c r="CF384" s="28"/>
      <c r="CG384" s="73">
        <f>IFERROR($E384*SUMIF(DAILYLOG!CC$27:CC$1500,$C384,DAILYLOG!CD$27:CD$1500),0)</f>
        <v>0</v>
      </c>
      <c r="CH384" s="28"/>
      <c r="CI384" s="28"/>
      <c r="CJ384" s="73">
        <f>IFERROR($E384*SUMIF(DAILYLOG!CF$27:CF$1500,$C384,DAILYLOG!CG$27:CG$1500),0)</f>
        <v>0</v>
      </c>
      <c r="CK384" s="28"/>
      <c r="CL384" s="28"/>
      <c r="CM384" s="73">
        <f>IFERROR($E384*SUMIF(DAILYLOG!CI$27:CI$1500,$C384,DAILYLOG!CJ$27:CJ$1500),0)</f>
        <v>0</v>
      </c>
      <c r="CN384" s="28"/>
      <c r="CO384" s="28"/>
      <c r="CP384" s="73">
        <f>IFERROR($E384*SUMIF(DAILYLOG!CL$27:CL$1500,$C384,DAILYLOG!CM$27:CM$1500),0)</f>
        <v>0</v>
      </c>
      <c r="CQ384" s="44"/>
      <c r="CR384" s="44"/>
      <c r="CS384" s="73">
        <f>IFERROR($E384*SUMIF(DAILYLOG!CO$27:CO$1500,$C384,DAILYLOG!CP$27:CP$1500),0)</f>
        <v>0</v>
      </c>
      <c r="CT384" s="14"/>
    </row>
    <row r="385" spans="2:98" ht="13.5" hidden="1" customHeight="1" outlineLevel="2">
      <c r="B385" s="13"/>
      <c r="C385" s="27" t="s">
        <v>121</v>
      </c>
      <c r="D385" s="28" t="s">
        <v>334</v>
      </c>
      <c r="E385" s="65">
        <v>1</v>
      </c>
      <c r="F385" s="46">
        <f t="shared" si="41"/>
        <v>0</v>
      </c>
      <c r="G385" s="73">
        <f>IFERROR($E385*SUMIF(DAILYLOG!C$27:C$1500,$C385,DAILYLOG!D$27:D$1500),0)</f>
        <v>0</v>
      </c>
      <c r="H385" s="28"/>
      <c r="I385" s="28"/>
      <c r="J385" s="73">
        <f>IFERROR($E385*SUMIF(DAILYLOG!F$27:F$1500,$C385,DAILYLOG!G$27:G$1500),0)</f>
        <v>0</v>
      </c>
      <c r="K385" s="28"/>
      <c r="L385" s="28"/>
      <c r="M385" s="73">
        <f>IFERROR($E385*SUMIF(DAILYLOG!I$27:I$1500,$C385,DAILYLOG!J$27:J$1500),0)</f>
        <v>0</v>
      </c>
      <c r="N385" s="28"/>
      <c r="O385" s="28"/>
      <c r="P385" s="73">
        <f>IFERROR($E385*SUMIF(DAILYLOG!L$27:L$1500,$C385,DAILYLOG!M$27:M$1500),0)</f>
        <v>0</v>
      </c>
      <c r="Q385" s="28"/>
      <c r="R385" s="28"/>
      <c r="S385" s="73">
        <f>IFERROR($E385*SUMIF(DAILYLOG!O$27:O$1500,$C385,DAILYLOG!P$27:P$1500),0)</f>
        <v>0</v>
      </c>
      <c r="T385" s="28"/>
      <c r="U385" s="28"/>
      <c r="V385" s="73">
        <f>IFERROR($E385*SUMIF(DAILYLOG!R$27:R$1500,$C385,DAILYLOG!S$27:S$1500),0)</f>
        <v>0</v>
      </c>
      <c r="W385" s="28"/>
      <c r="X385" s="28"/>
      <c r="Y385" s="73">
        <f>IFERROR($E385*SUMIF(DAILYLOG!U$27:U$1500,$C385,DAILYLOG!V$27:V$1500),0)</f>
        <v>0</v>
      </c>
      <c r="Z385" s="28"/>
      <c r="AA385" s="28"/>
      <c r="AB385" s="73">
        <f>IFERROR($E385*SUMIF(DAILYLOG!X$27:X$1500,$C385,DAILYLOG!Y$27:Y$1500),0)</f>
        <v>0</v>
      </c>
      <c r="AC385" s="28"/>
      <c r="AD385" s="28"/>
      <c r="AE385" s="73">
        <f>IFERROR($E385*SUMIF(DAILYLOG!AA$27:AA$1500,$C385,DAILYLOG!AB$27:AB$1500),0)</f>
        <v>0</v>
      </c>
      <c r="AF385" s="28"/>
      <c r="AG385" s="28"/>
      <c r="AH385" s="73">
        <f>IFERROR($E385*SUMIF(DAILYLOG!AD$27:AD$1500,$C385,DAILYLOG!AE$27:AE$1500),0)</f>
        <v>0</v>
      </c>
      <c r="AI385" s="28"/>
      <c r="AJ385" s="28"/>
      <c r="AK385" s="73">
        <f>IFERROR($E385*SUMIF(DAILYLOG!AG$27:AG$1500,$C385,DAILYLOG!AH$27:AH$1500),0)</f>
        <v>0</v>
      </c>
      <c r="AL385" s="28"/>
      <c r="AM385" s="28"/>
      <c r="AN385" s="73">
        <f>IFERROR($E385*SUMIF(DAILYLOG!AJ$27:AJ$1500,$C385,DAILYLOG!AK$27:AK$1500),0)</f>
        <v>0</v>
      </c>
      <c r="AO385" s="28"/>
      <c r="AP385" s="28"/>
      <c r="AQ385" s="73">
        <f>IFERROR($E385*SUMIF(DAILYLOG!AM$27:AM$1500,$C385,DAILYLOG!AN$27:AN$1500),0)</f>
        <v>0</v>
      </c>
      <c r="AR385" s="28"/>
      <c r="AS385" s="28"/>
      <c r="AT385" s="73">
        <f>IFERROR($E385*SUMIF(DAILYLOG!AP$27:AP$1500,$C385,DAILYLOG!AQ$27:AQ$1500),0)</f>
        <v>0</v>
      </c>
      <c r="AU385" s="28"/>
      <c r="AV385" s="28"/>
      <c r="AW385" s="73">
        <f>IFERROR($E385*SUMIF(DAILYLOG!AS$27:AS$1500,$C385,DAILYLOG!AT$27:AT$1500),0)</f>
        <v>0</v>
      </c>
      <c r="AX385" s="28"/>
      <c r="AY385" s="28"/>
      <c r="AZ385" s="73">
        <f>IFERROR($E385*SUMIF(DAILYLOG!AV$27:AV$1500,$C385,DAILYLOG!AW$27:AW$1500),0)</f>
        <v>0</v>
      </c>
      <c r="BA385" s="28"/>
      <c r="BB385" s="28"/>
      <c r="BC385" s="73">
        <f>IFERROR($E385*SUMIF(DAILYLOG!AY$27:AY$1500,$C385,DAILYLOG!AZ$27:AZ$1500),0)</f>
        <v>0</v>
      </c>
      <c r="BD385" s="28"/>
      <c r="BE385" s="28"/>
      <c r="BF385" s="73">
        <f>IFERROR($E385*SUMIF(DAILYLOG!BB$27:BB$1500,$C385,DAILYLOG!BC$27:BC$1500),0)</f>
        <v>0</v>
      </c>
      <c r="BG385" s="28"/>
      <c r="BH385" s="28"/>
      <c r="BI385" s="73">
        <f>IFERROR($E385*SUMIF(DAILYLOG!BE$27:BE$1500,$C385,DAILYLOG!BF$27:BF$1500),0)</f>
        <v>0</v>
      </c>
      <c r="BJ385" s="28"/>
      <c r="BK385" s="28"/>
      <c r="BL385" s="73">
        <f>IFERROR($E385*SUMIF(DAILYLOG!BH$27:BH$1500,$C385,DAILYLOG!BI$27:BI$1500),0)</f>
        <v>0</v>
      </c>
      <c r="BM385" s="28"/>
      <c r="BN385" s="28"/>
      <c r="BO385" s="73">
        <f>IFERROR($E385*SUMIF(DAILYLOG!BK$27:BK$1500,$C385,DAILYLOG!BL$27:BL$1500),0)</f>
        <v>0</v>
      </c>
      <c r="BP385" s="28"/>
      <c r="BQ385" s="28"/>
      <c r="BR385" s="73">
        <f>IFERROR($E385*SUMIF(DAILYLOG!BN$27:BN$1500,$C385,DAILYLOG!BO$27:BO$1500),0)</f>
        <v>0</v>
      </c>
      <c r="BS385" s="28"/>
      <c r="BT385" s="28"/>
      <c r="BU385" s="73">
        <f>IFERROR($E385*SUMIF(DAILYLOG!BQ$27:BQ$1500,$C385,DAILYLOG!BR$27:BR$1500),0)</f>
        <v>0</v>
      </c>
      <c r="BV385" s="28"/>
      <c r="BW385" s="28"/>
      <c r="BX385" s="73">
        <f>IFERROR($E385*SUMIF(DAILYLOG!BT$27:BT$1500,$C385,DAILYLOG!BU$27:BU$1500),0)</f>
        <v>0</v>
      </c>
      <c r="BY385" s="28"/>
      <c r="BZ385" s="28"/>
      <c r="CA385" s="73">
        <f>IFERROR($E385*SUMIF(DAILYLOG!BW$27:BW$1500,$C385,DAILYLOG!BX$27:BX$1500),0)</f>
        <v>0</v>
      </c>
      <c r="CB385" s="28"/>
      <c r="CC385" s="28"/>
      <c r="CD385" s="73">
        <f>IFERROR($E385*SUMIF(DAILYLOG!BZ$27:BZ$1500,$C385,DAILYLOG!CA$27:CA$1500),0)</f>
        <v>0</v>
      </c>
      <c r="CE385" s="28"/>
      <c r="CF385" s="28"/>
      <c r="CG385" s="73">
        <f>IFERROR($E385*SUMIF(DAILYLOG!CC$27:CC$1500,$C385,DAILYLOG!CD$27:CD$1500),0)</f>
        <v>0</v>
      </c>
      <c r="CH385" s="28"/>
      <c r="CI385" s="28"/>
      <c r="CJ385" s="73">
        <f>IFERROR($E385*SUMIF(DAILYLOG!CF$27:CF$1500,$C385,DAILYLOG!CG$27:CG$1500),0)</f>
        <v>0</v>
      </c>
      <c r="CK385" s="28"/>
      <c r="CL385" s="28"/>
      <c r="CM385" s="73">
        <f>IFERROR($E385*SUMIF(DAILYLOG!CI$27:CI$1500,$C385,DAILYLOG!CJ$27:CJ$1500),0)</f>
        <v>0</v>
      </c>
      <c r="CN385" s="28"/>
      <c r="CO385" s="28"/>
      <c r="CP385" s="73">
        <f>IFERROR($E385*SUMIF(DAILYLOG!CL$27:CL$1500,$C385,DAILYLOG!CM$27:CM$1500),0)</f>
        <v>0</v>
      </c>
      <c r="CQ385" s="44"/>
      <c r="CR385" s="44"/>
      <c r="CS385" s="73">
        <f>IFERROR($E385*SUMIF(DAILYLOG!CO$27:CO$1500,$C385,DAILYLOG!CP$27:CP$1500),0)</f>
        <v>0</v>
      </c>
      <c r="CT385" s="14"/>
    </row>
    <row r="386" spans="2:98" ht="13.5" customHeight="1" outlineLevel="1" collapsed="1">
      <c r="B386" s="13"/>
      <c r="C386" s="52" t="s">
        <v>474</v>
      </c>
      <c r="D386" s="53" t="s">
        <v>334</v>
      </c>
      <c r="E386" s="66"/>
      <c r="F386" s="54">
        <f>IFERROR(SUM(G386:CS386),0)</f>
        <v>0</v>
      </c>
      <c r="G386" s="116">
        <f>IFERROR(SUBTOTAL(9,G387:G404),0)</f>
        <v>0</v>
      </c>
      <c r="H386" s="116"/>
      <c r="I386" s="116"/>
      <c r="J386" s="116">
        <f>IFERROR(SUBTOTAL(9,J387:J404),0)</f>
        <v>0</v>
      </c>
      <c r="K386" s="116"/>
      <c r="L386" s="116"/>
      <c r="M386" s="116">
        <f>IFERROR(SUBTOTAL(9,M387:M404),0)</f>
        <v>0</v>
      </c>
      <c r="N386" s="116"/>
      <c r="O386" s="116"/>
      <c r="P386" s="116">
        <f>IFERROR(SUBTOTAL(9,P387:P404),0)</f>
        <v>0</v>
      </c>
      <c r="Q386" s="116"/>
      <c r="R386" s="116"/>
      <c r="S386" s="116">
        <f>IFERROR(SUBTOTAL(9,S387:S404),0)</f>
        <v>0</v>
      </c>
      <c r="T386" s="116"/>
      <c r="U386" s="116"/>
      <c r="V386" s="116">
        <f>IFERROR(SUBTOTAL(9,V387:V404),0)</f>
        <v>0</v>
      </c>
      <c r="W386" s="116"/>
      <c r="X386" s="116"/>
      <c r="Y386" s="116">
        <f>IFERROR(SUBTOTAL(9,Y387:Y404),0)</f>
        <v>0</v>
      </c>
      <c r="Z386" s="116"/>
      <c r="AA386" s="116"/>
      <c r="AB386" s="116">
        <f>IFERROR(SUBTOTAL(9,AB387:AB404),0)</f>
        <v>0</v>
      </c>
      <c r="AC386" s="116"/>
      <c r="AD386" s="116"/>
      <c r="AE386" s="116">
        <f>IFERROR(SUBTOTAL(9,AE387:AE404),0)</f>
        <v>0</v>
      </c>
      <c r="AF386" s="116"/>
      <c r="AG386" s="116"/>
      <c r="AH386" s="116">
        <f>IFERROR(SUBTOTAL(9,AH387:AH404),0)</f>
        <v>0</v>
      </c>
      <c r="AI386" s="116"/>
      <c r="AJ386" s="116"/>
      <c r="AK386" s="116">
        <f>IFERROR(SUBTOTAL(9,AK387:AK404),0)</f>
        <v>0</v>
      </c>
      <c r="AL386" s="116"/>
      <c r="AM386" s="116"/>
      <c r="AN386" s="116">
        <f>IFERROR(SUBTOTAL(9,AN387:AN404),0)</f>
        <v>0</v>
      </c>
      <c r="AO386" s="116"/>
      <c r="AP386" s="116"/>
      <c r="AQ386" s="116">
        <f>IFERROR(SUBTOTAL(9,AQ387:AQ404),0)</f>
        <v>0</v>
      </c>
      <c r="AR386" s="116"/>
      <c r="AS386" s="116"/>
      <c r="AT386" s="116">
        <f>IFERROR(SUBTOTAL(9,AT387:AT404),0)</f>
        <v>0</v>
      </c>
      <c r="AU386" s="116"/>
      <c r="AV386" s="116"/>
      <c r="AW386" s="116">
        <f>IFERROR(SUBTOTAL(9,AW387:AW404),0)</f>
        <v>0</v>
      </c>
      <c r="AX386" s="116"/>
      <c r="AY386" s="116"/>
      <c r="AZ386" s="116">
        <f>IFERROR(SUBTOTAL(9,AZ387:AZ404),0)</f>
        <v>0</v>
      </c>
      <c r="BA386" s="116"/>
      <c r="BB386" s="116"/>
      <c r="BC386" s="116">
        <f>IFERROR(SUBTOTAL(9,BC387:BC404),0)</f>
        <v>0</v>
      </c>
      <c r="BD386" s="116"/>
      <c r="BE386" s="116"/>
      <c r="BF386" s="116">
        <f>IFERROR(SUBTOTAL(9,BF387:BF404),0)</f>
        <v>0</v>
      </c>
      <c r="BG386" s="116"/>
      <c r="BH386" s="116"/>
      <c r="BI386" s="116">
        <f>IFERROR(SUBTOTAL(9,BI387:BI404),0)</f>
        <v>0</v>
      </c>
      <c r="BJ386" s="116"/>
      <c r="BK386" s="116"/>
      <c r="BL386" s="116">
        <f>IFERROR(SUBTOTAL(9,BL387:BL404),0)</f>
        <v>0</v>
      </c>
      <c r="BM386" s="116"/>
      <c r="BN386" s="116"/>
      <c r="BO386" s="116">
        <f>IFERROR(SUBTOTAL(9,BO387:BO404),0)</f>
        <v>0</v>
      </c>
      <c r="BP386" s="116"/>
      <c r="BQ386" s="116"/>
      <c r="BR386" s="116">
        <f>IFERROR(SUBTOTAL(9,BR387:BR404),0)</f>
        <v>0</v>
      </c>
      <c r="BS386" s="116"/>
      <c r="BT386" s="116"/>
      <c r="BU386" s="116">
        <f>IFERROR(SUBTOTAL(9,BU387:BU404),0)</f>
        <v>0</v>
      </c>
      <c r="BV386" s="116"/>
      <c r="BW386" s="116"/>
      <c r="BX386" s="116">
        <f>IFERROR(SUBTOTAL(9,BX387:BX404),0)</f>
        <v>0</v>
      </c>
      <c r="BY386" s="116"/>
      <c r="BZ386" s="116"/>
      <c r="CA386" s="116">
        <f>IFERROR(SUBTOTAL(9,CA387:CA404),0)</f>
        <v>0</v>
      </c>
      <c r="CB386" s="116"/>
      <c r="CC386" s="116"/>
      <c r="CD386" s="116">
        <f>IFERROR(SUBTOTAL(9,CD387:CD404),0)</f>
        <v>0</v>
      </c>
      <c r="CE386" s="116"/>
      <c r="CF386" s="116"/>
      <c r="CG386" s="116">
        <f>IFERROR(SUBTOTAL(9,CG387:CG404),0)</f>
        <v>0</v>
      </c>
      <c r="CH386" s="116"/>
      <c r="CI386" s="116"/>
      <c r="CJ386" s="116">
        <f>IFERROR(SUBTOTAL(9,CJ387:CJ404),0)</f>
        <v>0</v>
      </c>
      <c r="CK386" s="116"/>
      <c r="CL386" s="116"/>
      <c r="CM386" s="116">
        <f>IFERROR(SUBTOTAL(9,CM387:CM404),0)</f>
        <v>0</v>
      </c>
      <c r="CN386" s="116"/>
      <c r="CO386" s="116"/>
      <c r="CP386" s="116">
        <f>IFERROR(SUBTOTAL(9,CP387:CP404),0)</f>
        <v>0</v>
      </c>
      <c r="CQ386" s="116"/>
      <c r="CR386" s="116"/>
      <c r="CS386" s="116">
        <f>IFERROR(SUBTOTAL(9,CS387:CS404),0)</f>
        <v>0</v>
      </c>
      <c r="CT386" s="14"/>
    </row>
    <row r="387" spans="2:98" s="3" customFormat="1" ht="13.5" hidden="1" customHeight="1" outlineLevel="2" collapsed="1">
      <c r="B387" s="15"/>
      <c r="C387" s="47" t="s">
        <v>523</v>
      </c>
      <c r="D387" s="48" t="s">
        <v>334</v>
      </c>
      <c r="E387" s="64"/>
      <c r="F387" s="49">
        <f t="shared" ref="F387:F393" si="42">IFERROR(SUM(G387:CS387),0)</f>
        <v>0</v>
      </c>
      <c r="G387" s="72">
        <f>IFERROR(SUBTOTAL(9,G388:I392),0)</f>
        <v>0</v>
      </c>
      <c r="H387" s="72"/>
      <c r="I387" s="72"/>
      <c r="J387" s="72">
        <f>IFERROR(SUBTOTAL(9,J388:L392),0)</f>
        <v>0</v>
      </c>
      <c r="K387" s="72"/>
      <c r="L387" s="72"/>
      <c r="M387" s="72">
        <f>IFERROR(SUBTOTAL(9,M388:O392),0)</f>
        <v>0</v>
      </c>
      <c r="N387" s="72"/>
      <c r="O387" s="72"/>
      <c r="P387" s="72">
        <f>IFERROR(SUBTOTAL(9,P388:R392),0)</f>
        <v>0</v>
      </c>
      <c r="Q387" s="72"/>
      <c r="R387" s="72"/>
      <c r="S387" s="72">
        <f>IFERROR(SUBTOTAL(9,S388:U392),0)</f>
        <v>0</v>
      </c>
      <c r="T387" s="72"/>
      <c r="U387" s="72"/>
      <c r="V387" s="72">
        <f>IFERROR(SUBTOTAL(9,V388:X392),0)</f>
        <v>0</v>
      </c>
      <c r="W387" s="72"/>
      <c r="X387" s="72"/>
      <c r="Y387" s="72">
        <f>IFERROR(SUBTOTAL(9,Y388:AA392),0)</f>
        <v>0</v>
      </c>
      <c r="Z387" s="72"/>
      <c r="AA387" s="72"/>
      <c r="AB387" s="72">
        <f>IFERROR(SUBTOTAL(9,AB388:AD392),0)</f>
        <v>0</v>
      </c>
      <c r="AC387" s="72"/>
      <c r="AD387" s="72"/>
      <c r="AE387" s="72">
        <f>IFERROR(SUBTOTAL(9,AE388:AG392),0)</f>
        <v>0</v>
      </c>
      <c r="AF387" s="72"/>
      <c r="AG387" s="72"/>
      <c r="AH387" s="72">
        <f>IFERROR(SUBTOTAL(9,AH388:AJ392),0)</f>
        <v>0</v>
      </c>
      <c r="AI387" s="72"/>
      <c r="AJ387" s="72"/>
      <c r="AK387" s="72">
        <f>IFERROR(SUBTOTAL(9,AK388:AM392),0)</f>
        <v>0</v>
      </c>
      <c r="AL387" s="72"/>
      <c r="AM387" s="72"/>
      <c r="AN387" s="72">
        <f>IFERROR(SUBTOTAL(9,AN388:AP392),0)</f>
        <v>0</v>
      </c>
      <c r="AO387" s="72"/>
      <c r="AP387" s="72"/>
      <c r="AQ387" s="72">
        <f>IFERROR(SUBTOTAL(9,AQ388:AS392),0)</f>
        <v>0</v>
      </c>
      <c r="AR387" s="72"/>
      <c r="AS387" s="72"/>
      <c r="AT387" s="72">
        <f>IFERROR(SUBTOTAL(9,AT388:AV392),0)</f>
        <v>0</v>
      </c>
      <c r="AU387" s="72"/>
      <c r="AV387" s="72"/>
      <c r="AW387" s="72">
        <f>IFERROR(SUBTOTAL(9,AW388:AY392),0)</f>
        <v>0</v>
      </c>
      <c r="AX387" s="72"/>
      <c r="AY387" s="72"/>
      <c r="AZ387" s="72">
        <f>IFERROR(SUBTOTAL(9,AZ388:BB392),0)</f>
        <v>0</v>
      </c>
      <c r="BA387" s="72"/>
      <c r="BB387" s="72"/>
      <c r="BC387" s="72">
        <f>IFERROR(SUBTOTAL(9,BC388:BE392),0)</f>
        <v>0</v>
      </c>
      <c r="BD387" s="72"/>
      <c r="BE387" s="72"/>
      <c r="BF387" s="72">
        <f>IFERROR(SUBTOTAL(9,BF388:BH392),0)</f>
        <v>0</v>
      </c>
      <c r="BG387" s="72"/>
      <c r="BH387" s="72"/>
      <c r="BI387" s="72">
        <f>IFERROR(SUBTOTAL(9,BI388:BK392),0)</f>
        <v>0</v>
      </c>
      <c r="BJ387" s="72"/>
      <c r="BK387" s="72"/>
      <c r="BL387" s="72">
        <f>IFERROR(SUBTOTAL(9,BL388:BN392),0)</f>
        <v>0</v>
      </c>
      <c r="BM387" s="72"/>
      <c r="BN387" s="72"/>
      <c r="BO387" s="72">
        <f>IFERROR(SUBTOTAL(9,BO388:BQ392),0)</f>
        <v>0</v>
      </c>
      <c r="BP387" s="72"/>
      <c r="BQ387" s="72"/>
      <c r="BR387" s="72">
        <f>IFERROR(SUBTOTAL(9,BR388:BT392),0)</f>
        <v>0</v>
      </c>
      <c r="BS387" s="72"/>
      <c r="BT387" s="72"/>
      <c r="BU387" s="72">
        <f>IFERROR(SUBTOTAL(9,BU388:BW392),0)</f>
        <v>0</v>
      </c>
      <c r="BV387" s="72"/>
      <c r="BW387" s="72"/>
      <c r="BX387" s="72">
        <f>IFERROR(SUBTOTAL(9,BX388:BZ392),0)</f>
        <v>0</v>
      </c>
      <c r="BY387" s="72"/>
      <c r="BZ387" s="72"/>
      <c r="CA387" s="72">
        <f>IFERROR(SUBTOTAL(9,CA388:CC392),0)</f>
        <v>0</v>
      </c>
      <c r="CB387" s="72"/>
      <c r="CC387" s="72"/>
      <c r="CD387" s="72">
        <f>IFERROR(SUBTOTAL(9,CD388:CF392),0)</f>
        <v>0</v>
      </c>
      <c r="CE387" s="72"/>
      <c r="CF387" s="72"/>
      <c r="CG387" s="72">
        <f>IFERROR(SUBTOTAL(9,CG388:CI392),0)</f>
        <v>0</v>
      </c>
      <c r="CH387" s="72"/>
      <c r="CI387" s="72"/>
      <c r="CJ387" s="72">
        <f>IFERROR(SUBTOTAL(9,CJ388:CL392),0)</f>
        <v>0</v>
      </c>
      <c r="CK387" s="72"/>
      <c r="CL387" s="72"/>
      <c r="CM387" s="72">
        <f>IFERROR(SUBTOTAL(9,CM388:CO392),0)</f>
        <v>0</v>
      </c>
      <c r="CN387" s="72"/>
      <c r="CO387" s="72"/>
      <c r="CP387" s="72">
        <f>IFERROR(SUBTOTAL(9,CP388:CR392),0)</f>
        <v>0</v>
      </c>
      <c r="CQ387" s="111"/>
      <c r="CR387" s="111"/>
      <c r="CS387" s="72">
        <f>IFERROR(SUBTOTAL(9,CS388:CU392),0)</f>
        <v>0</v>
      </c>
      <c r="CT387" s="16"/>
    </row>
    <row r="388" spans="2:98" s="3" customFormat="1" ht="13.5" hidden="1" customHeight="1" outlineLevel="3">
      <c r="B388" s="15"/>
      <c r="C388" s="32" t="s">
        <v>475</v>
      </c>
      <c r="D388" s="28" t="s">
        <v>334</v>
      </c>
      <c r="E388" s="65">
        <v>1</v>
      </c>
      <c r="F388" s="46">
        <f t="shared" si="42"/>
        <v>0</v>
      </c>
      <c r="G388" s="73">
        <f>IFERROR($E388*SUMIF(DAILYLOG!C$27:C$1500,$C388,DAILYLOG!D$27:D$1500),0)</f>
        <v>0</v>
      </c>
      <c r="H388" s="28"/>
      <c r="I388" s="28"/>
      <c r="J388" s="73">
        <f>IFERROR($E388*SUMIF(DAILYLOG!F$27:F$1500,$C388,DAILYLOG!G$27:G$1500),0)</f>
        <v>0</v>
      </c>
      <c r="K388" s="28"/>
      <c r="L388" s="28"/>
      <c r="M388" s="73">
        <f>IFERROR($E388*SUMIF(DAILYLOG!I$27:I$1500,$C388,DAILYLOG!J$27:J$1500),0)</f>
        <v>0</v>
      </c>
      <c r="N388" s="28"/>
      <c r="O388" s="28"/>
      <c r="P388" s="73">
        <f>IFERROR($E388*SUMIF(DAILYLOG!L$27:L$1500,$C388,DAILYLOG!M$27:M$1500),0)</f>
        <v>0</v>
      </c>
      <c r="Q388" s="28"/>
      <c r="R388" s="28"/>
      <c r="S388" s="73">
        <f>IFERROR($E388*SUMIF(DAILYLOG!O$27:O$1500,$C388,DAILYLOG!P$27:P$1500),0)</f>
        <v>0</v>
      </c>
      <c r="T388" s="28"/>
      <c r="U388" s="28"/>
      <c r="V388" s="73">
        <f>IFERROR($E388*SUMIF(DAILYLOG!R$27:R$1500,$C388,DAILYLOG!S$27:S$1500),0)</f>
        <v>0</v>
      </c>
      <c r="W388" s="28"/>
      <c r="X388" s="28"/>
      <c r="Y388" s="73">
        <f>IFERROR($E388*SUMIF(DAILYLOG!U$27:U$1500,$C388,DAILYLOG!V$27:V$1500),0)</f>
        <v>0</v>
      </c>
      <c r="Z388" s="28"/>
      <c r="AA388" s="28"/>
      <c r="AB388" s="73">
        <f>IFERROR($E388*SUMIF(DAILYLOG!X$27:X$1500,$C388,DAILYLOG!Y$27:Y$1500),0)</f>
        <v>0</v>
      </c>
      <c r="AC388" s="28"/>
      <c r="AD388" s="28"/>
      <c r="AE388" s="73">
        <f>IFERROR($E388*SUMIF(DAILYLOG!AA$27:AA$1500,$C388,DAILYLOG!AB$27:AB$1500),0)</f>
        <v>0</v>
      </c>
      <c r="AF388" s="28"/>
      <c r="AG388" s="28"/>
      <c r="AH388" s="73">
        <f>IFERROR($E388*SUMIF(DAILYLOG!AD$27:AD$1500,$C388,DAILYLOG!AE$27:AE$1500),0)</f>
        <v>0</v>
      </c>
      <c r="AI388" s="28"/>
      <c r="AJ388" s="28"/>
      <c r="AK388" s="73">
        <f>IFERROR($E388*SUMIF(DAILYLOG!AG$27:AG$1500,$C388,DAILYLOG!AH$27:AH$1500),0)</f>
        <v>0</v>
      </c>
      <c r="AL388" s="28"/>
      <c r="AM388" s="28"/>
      <c r="AN388" s="73">
        <f>IFERROR($E388*SUMIF(DAILYLOG!AJ$27:AJ$1500,$C388,DAILYLOG!AK$27:AK$1500),0)</f>
        <v>0</v>
      </c>
      <c r="AO388" s="28"/>
      <c r="AP388" s="28"/>
      <c r="AQ388" s="73">
        <f>IFERROR($E388*SUMIF(DAILYLOG!AM$27:AM$1500,$C388,DAILYLOG!AN$27:AN$1500),0)</f>
        <v>0</v>
      </c>
      <c r="AR388" s="28"/>
      <c r="AS388" s="28"/>
      <c r="AT388" s="73">
        <f>IFERROR($E388*SUMIF(DAILYLOG!AP$27:AP$1500,$C388,DAILYLOG!AQ$27:AQ$1500),0)</f>
        <v>0</v>
      </c>
      <c r="AU388" s="28"/>
      <c r="AV388" s="28"/>
      <c r="AW388" s="73">
        <f>IFERROR($E388*SUMIF(DAILYLOG!AS$27:AS$1500,$C388,DAILYLOG!AT$27:AT$1500),0)</f>
        <v>0</v>
      </c>
      <c r="AX388" s="28"/>
      <c r="AY388" s="28"/>
      <c r="AZ388" s="73">
        <f>IFERROR($E388*SUMIF(DAILYLOG!AV$27:AV$1500,$C388,DAILYLOG!AW$27:AW$1500),0)</f>
        <v>0</v>
      </c>
      <c r="BA388" s="28"/>
      <c r="BB388" s="28"/>
      <c r="BC388" s="73">
        <f>IFERROR($E388*SUMIF(DAILYLOG!AY$27:AY$1500,$C388,DAILYLOG!AZ$27:AZ$1500),0)</f>
        <v>0</v>
      </c>
      <c r="BD388" s="28"/>
      <c r="BE388" s="28"/>
      <c r="BF388" s="73">
        <f>IFERROR($E388*SUMIF(DAILYLOG!BB$27:BB$1500,$C388,DAILYLOG!BC$27:BC$1500),0)</f>
        <v>0</v>
      </c>
      <c r="BG388" s="28"/>
      <c r="BH388" s="28"/>
      <c r="BI388" s="73">
        <f>IFERROR($E388*SUMIF(DAILYLOG!BE$27:BE$1500,$C388,DAILYLOG!BF$27:BF$1500),0)</f>
        <v>0</v>
      </c>
      <c r="BJ388" s="28"/>
      <c r="BK388" s="28"/>
      <c r="BL388" s="73">
        <f>IFERROR($E388*SUMIF(DAILYLOG!BH$27:BH$1500,$C388,DAILYLOG!BI$27:BI$1500),0)</f>
        <v>0</v>
      </c>
      <c r="BM388" s="28"/>
      <c r="BN388" s="28"/>
      <c r="BO388" s="73">
        <f>IFERROR($E388*SUMIF(DAILYLOG!BK$27:BK$1500,$C388,DAILYLOG!BL$27:BL$1500),0)</f>
        <v>0</v>
      </c>
      <c r="BP388" s="28"/>
      <c r="BQ388" s="28"/>
      <c r="BR388" s="73">
        <f>IFERROR($E388*SUMIF(DAILYLOG!BN$27:BN$1500,$C388,DAILYLOG!BO$27:BO$1500),0)</f>
        <v>0</v>
      </c>
      <c r="BS388" s="28"/>
      <c r="BT388" s="28"/>
      <c r="BU388" s="73">
        <f>IFERROR($E388*SUMIF(DAILYLOG!BQ$27:BQ$1500,$C388,DAILYLOG!BR$27:BR$1500),0)</f>
        <v>0</v>
      </c>
      <c r="BV388" s="28"/>
      <c r="BW388" s="28"/>
      <c r="BX388" s="73">
        <f>IFERROR($E388*SUMIF(DAILYLOG!BT$27:BT$1500,$C388,DAILYLOG!BU$27:BU$1500),0)</f>
        <v>0</v>
      </c>
      <c r="BY388" s="28"/>
      <c r="BZ388" s="28"/>
      <c r="CA388" s="73">
        <f>IFERROR($E388*SUMIF(DAILYLOG!BW$27:BW$1500,$C388,DAILYLOG!BX$27:BX$1500),0)</f>
        <v>0</v>
      </c>
      <c r="CB388" s="28"/>
      <c r="CC388" s="28"/>
      <c r="CD388" s="73">
        <f>IFERROR($E388*SUMIF(DAILYLOG!BZ$27:BZ$1500,$C388,DAILYLOG!CA$27:CA$1500),0)</f>
        <v>0</v>
      </c>
      <c r="CE388" s="28"/>
      <c r="CF388" s="28"/>
      <c r="CG388" s="73">
        <f>IFERROR($E388*SUMIF(DAILYLOG!CC$27:CC$1500,$C388,DAILYLOG!CD$27:CD$1500),0)</f>
        <v>0</v>
      </c>
      <c r="CH388" s="28"/>
      <c r="CI388" s="28"/>
      <c r="CJ388" s="73">
        <f>IFERROR($E388*SUMIF(DAILYLOG!CF$27:CF$1500,$C388,DAILYLOG!CG$27:CG$1500),0)</f>
        <v>0</v>
      </c>
      <c r="CK388" s="28"/>
      <c r="CL388" s="28"/>
      <c r="CM388" s="73">
        <f>IFERROR($E388*SUMIF(DAILYLOG!CI$27:CI$1500,$C388,DAILYLOG!CJ$27:CJ$1500),0)</f>
        <v>0</v>
      </c>
      <c r="CN388" s="28"/>
      <c r="CO388" s="28"/>
      <c r="CP388" s="73">
        <f>IFERROR($E388*SUMIF(DAILYLOG!CL$27:CL$1500,$C388,DAILYLOG!CM$27:CM$1500),0)</f>
        <v>0</v>
      </c>
      <c r="CQ388" s="44"/>
      <c r="CR388" s="44"/>
      <c r="CS388" s="73">
        <f>IFERROR($E388*SUMIF(DAILYLOG!CO$27:CO$1500,$C388,DAILYLOG!CP$27:CP$1500),0)</f>
        <v>0</v>
      </c>
      <c r="CT388" s="16"/>
    </row>
    <row r="389" spans="2:98" s="3" customFormat="1" ht="13.5" hidden="1" customHeight="1" outlineLevel="3">
      <c r="B389" s="15"/>
      <c r="C389" s="32" t="s">
        <v>448</v>
      </c>
      <c r="D389" s="28" t="s">
        <v>334</v>
      </c>
      <c r="E389" s="65">
        <v>1</v>
      </c>
      <c r="F389" s="46">
        <f t="shared" si="42"/>
        <v>0</v>
      </c>
      <c r="G389" s="73">
        <f>IFERROR($E389*SUMIF(DAILYLOG!C$27:C$1500,$C389,DAILYLOG!D$27:D$1500),0)</f>
        <v>0</v>
      </c>
      <c r="H389" s="28"/>
      <c r="I389" s="28"/>
      <c r="J389" s="73">
        <f>IFERROR($E389*SUMIF(DAILYLOG!F$27:F$1500,$C389,DAILYLOG!G$27:G$1500),0)</f>
        <v>0</v>
      </c>
      <c r="K389" s="28"/>
      <c r="L389" s="28"/>
      <c r="M389" s="73">
        <f>IFERROR($E389*SUMIF(DAILYLOG!I$27:I$1500,$C389,DAILYLOG!J$27:J$1500),0)</f>
        <v>0</v>
      </c>
      <c r="N389" s="28"/>
      <c r="O389" s="28"/>
      <c r="P389" s="73">
        <f>IFERROR($E389*SUMIF(DAILYLOG!L$27:L$1500,$C389,DAILYLOG!M$27:M$1500),0)</f>
        <v>0</v>
      </c>
      <c r="Q389" s="28"/>
      <c r="R389" s="28"/>
      <c r="S389" s="73">
        <f>IFERROR($E389*SUMIF(DAILYLOG!O$27:O$1500,$C389,DAILYLOG!P$27:P$1500),0)</f>
        <v>0</v>
      </c>
      <c r="T389" s="28"/>
      <c r="U389" s="28"/>
      <c r="V389" s="73">
        <f>IFERROR($E389*SUMIF(DAILYLOG!R$27:R$1500,$C389,DAILYLOG!S$27:S$1500),0)</f>
        <v>0</v>
      </c>
      <c r="W389" s="28"/>
      <c r="X389" s="28"/>
      <c r="Y389" s="73">
        <f>IFERROR($E389*SUMIF(DAILYLOG!U$27:U$1500,$C389,DAILYLOG!V$27:V$1500),0)</f>
        <v>0</v>
      </c>
      <c r="Z389" s="28"/>
      <c r="AA389" s="28"/>
      <c r="AB389" s="73">
        <f>IFERROR($E389*SUMIF(DAILYLOG!X$27:X$1500,$C389,DAILYLOG!Y$27:Y$1500),0)</f>
        <v>0</v>
      </c>
      <c r="AC389" s="28"/>
      <c r="AD389" s="28"/>
      <c r="AE389" s="73">
        <f>IFERROR($E389*SUMIF(DAILYLOG!AA$27:AA$1500,$C389,DAILYLOG!AB$27:AB$1500),0)</f>
        <v>0</v>
      </c>
      <c r="AF389" s="28"/>
      <c r="AG389" s="28"/>
      <c r="AH389" s="73">
        <f>IFERROR($E389*SUMIF(DAILYLOG!AD$27:AD$1500,$C389,DAILYLOG!AE$27:AE$1500),0)</f>
        <v>0</v>
      </c>
      <c r="AI389" s="28"/>
      <c r="AJ389" s="28"/>
      <c r="AK389" s="73">
        <f>IFERROR($E389*SUMIF(DAILYLOG!AG$27:AG$1500,$C389,DAILYLOG!AH$27:AH$1500),0)</f>
        <v>0</v>
      </c>
      <c r="AL389" s="28"/>
      <c r="AM389" s="28"/>
      <c r="AN389" s="73">
        <f>IFERROR($E389*SUMIF(DAILYLOG!AJ$27:AJ$1500,$C389,DAILYLOG!AK$27:AK$1500),0)</f>
        <v>0</v>
      </c>
      <c r="AO389" s="28"/>
      <c r="AP389" s="28"/>
      <c r="AQ389" s="73">
        <f>IFERROR($E389*SUMIF(DAILYLOG!AM$27:AM$1500,$C389,DAILYLOG!AN$27:AN$1500),0)</f>
        <v>0</v>
      </c>
      <c r="AR389" s="28"/>
      <c r="AS389" s="28"/>
      <c r="AT389" s="73">
        <f>IFERROR($E389*SUMIF(DAILYLOG!AP$27:AP$1500,$C389,DAILYLOG!AQ$27:AQ$1500),0)</f>
        <v>0</v>
      </c>
      <c r="AU389" s="28"/>
      <c r="AV389" s="28"/>
      <c r="AW389" s="73">
        <f>IFERROR($E389*SUMIF(DAILYLOG!AS$27:AS$1500,$C389,DAILYLOG!AT$27:AT$1500),0)</f>
        <v>0</v>
      </c>
      <c r="AX389" s="28"/>
      <c r="AY389" s="28"/>
      <c r="AZ389" s="73">
        <f>IFERROR($E389*SUMIF(DAILYLOG!AV$27:AV$1500,$C389,DAILYLOG!AW$27:AW$1500),0)</f>
        <v>0</v>
      </c>
      <c r="BA389" s="28"/>
      <c r="BB389" s="28"/>
      <c r="BC389" s="73">
        <f>IFERROR($E389*SUMIF(DAILYLOG!AY$27:AY$1500,$C389,DAILYLOG!AZ$27:AZ$1500),0)</f>
        <v>0</v>
      </c>
      <c r="BD389" s="28"/>
      <c r="BE389" s="28"/>
      <c r="BF389" s="73">
        <f>IFERROR($E389*SUMIF(DAILYLOG!BB$27:BB$1500,$C389,DAILYLOG!BC$27:BC$1500),0)</f>
        <v>0</v>
      </c>
      <c r="BG389" s="28"/>
      <c r="BH389" s="28"/>
      <c r="BI389" s="73">
        <f>IFERROR($E389*SUMIF(DAILYLOG!BE$27:BE$1500,$C389,DAILYLOG!BF$27:BF$1500),0)</f>
        <v>0</v>
      </c>
      <c r="BJ389" s="28"/>
      <c r="BK389" s="28"/>
      <c r="BL389" s="73">
        <f>IFERROR($E389*SUMIF(DAILYLOG!BH$27:BH$1500,$C389,DAILYLOG!BI$27:BI$1500),0)</f>
        <v>0</v>
      </c>
      <c r="BM389" s="28"/>
      <c r="BN389" s="28"/>
      <c r="BO389" s="73">
        <f>IFERROR($E389*SUMIF(DAILYLOG!BK$27:BK$1500,$C389,DAILYLOG!BL$27:BL$1500),0)</f>
        <v>0</v>
      </c>
      <c r="BP389" s="28"/>
      <c r="BQ389" s="28"/>
      <c r="BR389" s="73">
        <f>IFERROR($E389*SUMIF(DAILYLOG!BN$27:BN$1500,$C389,DAILYLOG!BO$27:BO$1500),0)</f>
        <v>0</v>
      </c>
      <c r="BS389" s="28"/>
      <c r="BT389" s="28"/>
      <c r="BU389" s="73">
        <f>IFERROR($E389*SUMIF(DAILYLOG!BQ$27:BQ$1500,$C389,DAILYLOG!BR$27:BR$1500),0)</f>
        <v>0</v>
      </c>
      <c r="BV389" s="28"/>
      <c r="BW389" s="28"/>
      <c r="BX389" s="73">
        <f>IFERROR($E389*SUMIF(DAILYLOG!BT$27:BT$1500,$C389,DAILYLOG!BU$27:BU$1500),0)</f>
        <v>0</v>
      </c>
      <c r="BY389" s="28"/>
      <c r="BZ389" s="28"/>
      <c r="CA389" s="73">
        <f>IFERROR($E389*SUMIF(DAILYLOG!BW$27:BW$1500,$C389,DAILYLOG!BX$27:BX$1500),0)</f>
        <v>0</v>
      </c>
      <c r="CB389" s="28"/>
      <c r="CC389" s="28"/>
      <c r="CD389" s="73">
        <f>IFERROR($E389*SUMIF(DAILYLOG!BZ$27:BZ$1500,$C389,DAILYLOG!CA$27:CA$1500),0)</f>
        <v>0</v>
      </c>
      <c r="CE389" s="28"/>
      <c r="CF389" s="28"/>
      <c r="CG389" s="73">
        <f>IFERROR($E389*SUMIF(DAILYLOG!CC$27:CC$1500,$C389,DAILYLOG!CD$27:CD$1500),0)</f>
        <v>0</v>
      </c>
      <c r="CH389" s="28"/>
      <c r="CI389" s="28"/>
      <c r="CJ389" s="73">
        <f>IFERROR($E389*SUMIF(DAILYLOG!CF$27:CF$1500,$C389,DAILYLOG!CG$27:CG$1500),0)</f>
        <v>0</v>
      </c>
      <c r="CK389" s="28"/>
      <c r="CL389" s="28"/>
      <c r="CM389" s="73">
        <f>IFERROR($E389*SUMIF(DAILYLOG!CI$27:CI$1500,$C389,DAILYLOG!CJ$27:CJ$1500),0)</f>
        <v>0</v>
      </c>
      <c r="CN389" s="28"/>
      <c r="CO389" s="28"/>
      <c r="CP389" s="73">
        <f>IFERROR($E389*SUMIF(DAILYLOG!CL$27:CL$1500,$C389,DAILYLOG!CM$27:CM$1500),0)</f>
        <v>0</v>
      </c>
      <c r="CQ389" s="44"/>
      <c r="CR389" s="44"/>
      <c r="CS389" s="73">
        <f>IFERROR($E389*SUMIF(DAILYLOG!CO$27:CO$1500,$C389,DAILYLOG!CP$27:CP$1500),0)</f>
        <v>0</v>
      </c>
      <c r="CT389" s="16"/>
    </row>
    <row r="390" spans="2:98" s="3" customFormat="1" ht="13.5" hidden="1" customHeight="1" outlineLevel="3">
      <c r="B390" s="15"/>
      <c r="C390" s="32" t="s">
        <v>450</v>
      </c>
      <c r="D390" s="28" t="s">
        <v>334</v>
      </c>
      <c r="E390" s="65">
        <v>1</v>
      </c>
      <c r="F390" s="46">
        <f t="shared" si="42"/>
        <v>0</v>
      </c>
      <c r="G390" s="73">
        <f>IFERROR($E390*SUMIF(DAILYLOG!C$27:C$1500,$C390,DAILYLOG!D$27:D$1500),0)</f>
        <v>0</v>
      </c>
      <c r="H390" s="28"/>
      <c r="I390" s="28"/>
      <c r="J390" s="73">
        <f>IFERROR($E390*SUMIF(DAILYLOG!F$27:F$1500,$C390,DAILYLOG!G$27:G$1500),0)</f>
        <v>0</v>
      </c>
      <c r="K390" s="28"/>
      <c r="L390" s="28"/>
      <c r="M390" s="73">
        <f>IFERROR($E390*SUMIF(DAILYLOG!I$27:I$1500,$C390,DAILYLOG!J$27:J$1500),0)</f>
        <v>0</v>
      </c>
      <c r="N390" s="28"/>
      <c r="O390" s="28"/>
      <c r="P390" s="73">
        <f>IFERROR($E390*SUMIF(DAILYLOG!L$27:L$1500,$C390,DAILYLOG!M$27:M$1500),0)</f>
        <v>0</v>
      </c>
      <c r="Q390" s="28"/>
      <c r="R390" s="28"/>
      <c r="S390" s="73">
        <f>IFERROR($E390*SUMIF(DAILYLOG!O$27:O$1500,$C390,DAILYLOG!P$27:P$1500),0)</f>
        <v>0</v>
      </c>
      <c r="T390" s="28"/>
      <c r="U390" s="28"/>
      <c r="V390" s="73">
        <f>IFERROR($E390*SUMIF(DAILYLOG!R$27:R$1500,$C390,DAILYLOG!S$27:S$1500),0)</f>
        <v>0</v>
      </c>
      <c r="W390" s="28"/>
      <c r="X390" s="28"/>
      <c r="Y390" s="73">
        <f>IFERROR($E390*SUMIF(DAILYLOG!U$27:U$1500,$C390,DAILYLOG!V$27:V$1500),0)</f>
        <v>0</v>
      </c>
      <c r="Z390" s="28"/>
      <c r="AA390" s="28"/>
      <c r="AB390" s="73">
        <f>IFERROR($E390*SUMIF(DAILYLOG!X$27:X$1500,$C390,DAILYLOG!Y$27:Y$1500),0)</f>
        <v>0</v>
      </c>
      <c r="AC390" s="28"/>
      <c r="AD390" s="28"/>
      <c r="AE390" s="73">
        <f>IFERROR($E390*SUMIF(DAILYLOG!AA$27:AA$1500,$C390,DAILYLOG!AB$27:AB$1500),0)</f>
        <v>0</v>
      </c>
      <c r="AF390" s="28"/>
      <c r="AG390" s="28"/>
      <c r="AH390" s="73">
        <f>IFERROR($E390*SUMIF(DAILYLOG!AD$27:AD$1500,$C390,DAILYLOG!AE$27:AE$1500),0)</f>
        <v>0</v>
      </c>
      <c r="AI390" s="28"/>
      <c r="AJ390" s="28"/>
      <c r="AK390" s="73">
        <f>IFERROR($E390*SUMIF(DAILYLOG!AG$27:AG$1500,$C390,DAILYLOG!AH$27:AH$1500),0)</f>
        <v>0</v>
      </c>
      <c r="AL390" s="28"/>
      <c r="AM390" s="28"/>
      <c r="AN390" s="73">
        <f>IFERROR($E390*SUMIF(DAILYLOG!AJ$27:AJ$1500,$C390,DAILYLOG!AK$27:AK$1500),0)</f>
        <v>0</v>
      </c>
      <c r="AO390" s="28"/>
      <c r="AP390" s="28"/>
      <c r="AQ390" s="73">
        <f>IFERROR($E390*SUMIF(DAILYLOG!AM$27:AM$1500,$C390,DAILYLOG!AN$27:AN$1500),0)</f>
        <v>0</v>
      </c>
      <c r="AR390" s="28"/>
      <c r="AS390" s="28"/>
      <c r="AT390" s="73">
        <f>IFERROR($E390*SUMIF(DAILYLOG!AP$27:AP$1500,$C390,DAILYLOG!AQ$27:AQ$1500),0)</f>
        <v>0</v>
      </c>
      <c r="AU390" s="28"/>
      <c r="AV390" s="28"/>
      <c r="AW390" s="73">
        <f>IFERROR($E390*SUMIF(DAILYLOG!AS$27:AS$1500,$C390,DAILYLOG!AT$27:AT$1500),0)</f>
        <v>0</v>
      </c>
      <c r="AX390" s="28"/>
      <c r="AY390" s="28"/>
      <c r="AZ390" s="73">
        <f>IFERROR($E390*SUMIF(DAILYLOG!AV$27:AV$1500,$C390,DAILYLOG!AW$27:AW$1500),0)</f>
        <v>0</v>
      </c>
      <c r="BA390" s="28"/>
      <c r="BB390" s="28"/>
      <c r="BC390" s="73">
        <f>IFERROR($E390*SUMIF(DAILYLOG!AY$27:AY$1500,$C390,DAILYLOG!AZ$27:AZ$1500),0)</f>
        <v>0</v>
      </c>
      <c r="BD390" s="28"/>
      <c r="BE390" s="28"/>
      <c r="BF390" s="73">
        <f>IFERROR($E390*SUMIF(DAILYLOG!BB$27:BB$1500,$C390,DAILYLOG!BC$27:BC$1500),0)</f>
        <v>0</v>
      </c>
      <c r="BG390" s="28"/>
      <c r="BH390" s="28"/>
      <c r="BI390" s="73">
        <f>IFERROR($E390*SUMIF(DAILYLOG!BE$27:BE$1500,$C390,DAILYLOG!BF$27:BF$1500),0)</f>
        <v>0</v>
      </c>
      <c r="BJ390" s="28"/>
      <c r="BK390" s="28"/>
      <c r="BL390" s="73">
        <f>IFERROR($E390*SUMIF(DAILYLOG!BH$27:BH$1500,$C390,DAILYLOG!BI$27:BI$1500),0)</f>
        <v>0</v>
      </c>
      <c r="BM390" s="28"/>
      <c r="BN390" s="28"/>
      <c r="BO390" s="73">
        <f>IFERROR($E390*SUMIF(DAILYLOG!BK$27:BK$1500,$C390,DAILYLOG!BL$27:BL$1500),0)</f>
        <v>0</v>
      </c>
      <c r="BP390" s="28"/>
      <c r="BQ390" s="28"/>
      <c r="BR390" s="73">
        <f>IFERROR($E390*SUMIF(DAILYLOG!BN$27:BN$1500,$C390,DAILYLOG!BO$27:BO$1500),0)</f>
        <v>0</v>
      </c>
      <c r="BS390" s="28"/>
      <c r="BT390" s="28"/>
      <c r="BU390" s="73">
        <f>IFERROR($E390*SUMIF(DAILYLOG!BQ$27:BQ$1500,$C390,DAILYLOG!BR$27:BR$1500),0)</f>
        <v>0</v>
      </c>
      <c r="BV390" s="28"/>
      <c r="BW390" s="28"/>
      <c r="BX390" s="73">
        <f>IFERROR($E390*SUMIF(DAILYLOG!BT$27:BT$1500,$C390,DAILYLOG!BU$27:BU$1500),0)</f>
        <v>0</v>
      </c>
      <c r="BY390" s="28"/>
      <c r="BZ390" s="28"/>
      <c r="CA390" s="73">
        <f>IFERROR($E390*SUMIF(DAILYLOG!BW$27:BW$1500,$C390,DAILYLOG!BX$27:BX$1500),0)</f>
        <v>0</v>
      </c>
      <c r="CB390" s="28"/>
      <c r="CC390" s="28"/>
      <c r="CD390" s="73">
        <f>IFERROR($E390*SUMIF(DAILYLOG!BZ$27:BZ$1500,$C390,DAILYLOG!CA$27:CA$1500),0)</f>
        <v>0</v>
      </c>
      <c r="CE390" s="28"/>
      <c r="CF390" s="28"/>
      <c r="CG390" s="73">
        <f>IFERROR($E390*SUMIF(DAILYLOG!CC$27:CC$1500,$C390,DAILYLOG!CD$27:CD$1500),0)</f>
        <v>0</v>
      </c>
      <c r="CH390" s="28"/>
      <c r="CI390" s="28"/>
      <c r="CJ390" s="73">
        <f>IFERROR($E390*SUMIF(DAILYLOG!CF$27:CF$1500,$C390,DAILYLOG!CG$27:CG$1500),0)</f>
        <v>0</v>
      </c>
      <c r="CK390" s="28"/>
      <c r="CL390" s="28"/>
      <c r="CM390" s="73">
        <f>IFERROR($E390*SUMIF(DAILYLOG!CI$27:CI$1500,$C390,DAILYLOG!CJ$27:CJ$1500),0)</f>
        <v>0</v>
      </c>
      <c r="CN390" s="28"/>
      <c r="CO390" s="28"/>
      <c r="CP390" s="73">
        <f>IFERROR($E390*SUMIF(DAILYLOG!CL$27:CL$1500,$C390,DAILYLOG!CM$27:CM$1500),0)</f>
        <v>0</v>
      </c>
      <c r="CQ390" s="44"/>
      <c r="CR390" s="44"/>
      <c r="CS390" s="73">
        <f>IFERROR($E390*SUMIF(DAILYLOG!CO$27:CO$1500,$C390,DAILYLOG!CP$27:CP$1500),0)</f>
        <v>0</v>
      </c>
      <c r="CT390" s="16"/>
    </row>
    <row r="391" spans="2:98" s="3" customFormat="1" ht="13.5" hidden="1" customHeight="1" outlineLevel="3">
      <c r="B391" s="15"/>
      <c r="C391" s="32" t="s">
        <v>459</v>
      </c>
      <c r="D391" s="28" t="s">
        <v>334</v>
      </c>
      <c r="E391" s="65">
        <v>1</v>
      </c>
      <c r="F391" s="46">
        <f t="shared" si="42"/>
        <v>0</v>
      </c>
      <c r="G391" s="73">
        <f>IFERROR($E391*SUMIF(DAILYLOG!C$27:C$1500,$C391,DAILYLOG!D$27:D$1500),0)</f>
        <v>0</v>
      </c>
      <c r="H391" s="28"/>
      <c r="I391" s="28"/>
      <c r="J391" s="73">
        <f>IFERROR($E391*SUMIF(DAILYLOG!F$27:F$1500,$C391,DAILYLOG!G$27:G$1500),0)</f>
        <v>0</v>
      </c>
      <c r="K391" s="28"/>
      <c r="L391" s="28"/>
      <c r="M391" s="73">
        <f>IFERROR($E391*SUMIF(DAILYLOG!I$27:I$1500,$C391,DAILYLOG!J$27:J$1500),0)</f>
        <v>0</v>
      </c>
      <c r="N391" s="28"/>
      <c r="O391" s="28"/>
      <c r="P391" s="73">
        <f>IFERROR($E391*SUMIF(DAILYLOG!L$27:L$1500,$C391,DAILYLOG!M$27:M$1500),0)</f>
        <v>0</v>
      </c>
      <c r="Q391" s="28"/>
      <c r="R391" s="28"/>
      <c r="S391" s="73">
        <f>IFERROR($E391*SUMIF(DAILYLOG!O$27:O$1500,$C391,DAILYLOG!P$27:P$1500),0)</f>
        <v>0</v>
      </c>
      <c r="T391" s="28"/>
      <c r="U391" s="28"/>
      <c r="V391" s="73">
        <f>IFERROR($E391*SUMIF(DAILYLOG!R$27:R$1500,$C391,DAILYLOG!S$27:S$1500),0)</f>
        <v>0</v>
      </c>
      <c r="W391" s="28"/>
      <c r="X391" s="28"/>
      <c r="Y391" s="73">
        <f>IFERROR($E391*SUMIF(DAILYLOG!U$27:U$1500,$C391,DAILYLOG!V$27:V$1500),0)</f>
        <v>0</v>
      </c>
      <c r="Z391" s="28"/>
      <c r="AA391" s="28"/>
      <c r="AB391" s="73">
        <f>IFERROR($E391*SUMIF(DAILYLOG!X$27:X$1500,$C391,DAILYLOG!Y$27:Y$1500),0)</f>
        <v>0</v>
      </c>
      <c r="AC391" s="28"/>
      <c r="AD391" s="28"/>
      <c r="AE391" s="73">
        <f>IFERROR($E391*SUMIF(DAILYLOG!AA$27:AA$1500,$C391,DAILYLOG!AB$27:AB$1500),0)</f>
        <v>0</v>
      </c>
      <c r="AF391" s="28"/>
      <c r="AG391" s="28"/>
      <c r="AH391" s="73">
        <f>IFERROR($E391*SUMIF(DAILYLOG!AD$27:AD$1500,$C391,DAILYLOG!AE$27:AE$1500),0)</f>
        <v>0</v>
      </c>
      <c r="AI391" s="28"/>
      <c r="AJ391" s="28"/>
      <c r="AK391" s="73">
        <f>IFERROR($E391*SUMIF(DAILYLOG!AG$27:AG$1500,$C391,DAILYLOG!AH$27:AH$1500),0)</f>
        <v>0</v>
      </c>
      <c r="AL391" s="28"/>
      <c r="AM391" s="28"/>
      <c r="AN391" s="73">
        <f>IFERROR($E391*SUMIF(DAILYLOG!AJ$27:AJ$1500,$C391,DAILYLOG!AK$27:AK$1500),0)</f>
        <v>0</v>
      </c>
      <c r="AO391" s="28"/>
      <c r="AP391" s="28"/>
      <c r="AQ391" s="73">
        <f>IFERROR($E391*SUMIF(DAILYLOG!AM$27:AM$1500,$C391,DAILYLOG!AN$27:AN$1500),0)</f>
        <v>0</v>
      </c>
      <c r="AR391" s="28"/>
      <c r="AS391" s="28"/>
      <c r="AT391" s="73">
        <f>IFERROR($E391*SUMIF(DAILYLOG!AP$27:AP$1500,$C391,DAILYLOG!AQ$27:AQ$1500),0)</f>
        <v>0</v>
      </c>
      <c r="AU391" s="28"/>
      <c r="AV391" s="28"/>
      <c r="AW391" s="73">
        <f>IFERROR($E391*SUMIF(DAILYLOG!AS$27:AS$1500,$C391,DAILYLOG!AT$27:AT$1500),0)</f>
        <v>0</v>
      </c>
      <c r="AX391" s="28"/>
      <c r="AY391" s="28"/>
      <c r="AZ391" s="73">
        <f>IFERROR($E391*SUMIF(DAILYLOG!AV$27:AV$1500,$C391,DAILYLOG!AW$27:AW$1500),0)</f>
        <v>0</v>
      </c>
      <c r="BA391" s="28"/>
      <c r="BB391" s="28"/>
      <c r="BC391" s="73">
        <f>IFERROR($E391*SUMIF(DAILYLOG!AY$27:AY$1500,$C391,DAILYLOG!AZ$27:AZ$1500),0)</f>
        <v>0</v>
      </c>
      <c r="BD391" s="28"/>
      <c r="BE391" s="28"/>
      <c r="BF391" s="73">
        <f>IFERROR($E391*SUMIF(DAILYLOG!BB$27:BB$1500,$C391,DAILYLOG!BC$27:BC$1500),0)</f>
        <v>0</v>
      </c>
      <c r="BG391" s="28"/>
      <c r="BH391" s="28"/>
      <c r="BI391" s="73">
        <f>IFERROR($E391*SUMIF(DAILYLOG!BE$27:BE$1500,$C391,DAILYLOG!BF$27:BF$1500),0)</f>
        <v>0</v>
      </c>
      <c r="BJ391" s="28"/>
      <c r="BK391" s="28"/>
      <c r="BL391" s="73">
        <f>IFERROR($E391*SUMIF(DAILYLOG!BH$27:BH$1500,$C391,DAILYLOG!BI$27:BI$1500),0)</f>
        <v>0</v>
      </c>
      <c r="BM391" s="28"/>
      <c r="BN391" s="28"/>
      <c r="BO391" s="73">
        <f>IFERROR($E391*SUMIF(DAILYLOG!BK$27:BK$1500,$C391,DAILYLOG!BL$27:BL$1500),0)</f>
        <v>0</v>
      </c>
      <c r="BP391" s="28"/>
      <c r="BQ391" s="28"/>
      <c r="BR391" s="73">
        <f>IFERROR($E391*SUMIF(DAILYLOG!BN$27:BN$1500,$C391,DAILYLOG!BO$27:BO$1500),0)</f>
        <v>0</v>
      </c>
      <c r="BS391" s="28"/>
      <c r="BT391" s="28"/>
      <c r="BU391" s="73">
        <f>IFERROR($E391*SUMIF(DAILYLOG!BQ$27:BQ$1500,$C391,DAILYLOG!BR$27:BR$1500),0)</f>
        <v>0</v>
      </c>
      <c r="BV391" s="28"/>
      <c r="BW391" s="28"/>
      <c r="BX391" s="73">
        <f>IFERROR($E391*SUMIF(DAILYLOG!BT$27:BT$1500,$C391,DAILYLOG!BU$27:BU$1500),0)</f>
        <v>0</v>
      </c>
      <c r="BY391" s="28"/>
      <c r="BZ391" s="28"/>
      <c r="CA391" s="73">
        <f>IFERROR($E391*SUMIF(DAILYLOG!BW$27:BW$1500,$C391,DAILYLOG!BX$27:BX$1500),0)</f>
        <v>0</v>
      </c>
      <c r="CB391" s="28"/>
      <c r="CC391" s="28"/>
      <c r="CD391" s="73">
        <f>IFERROR($E391*SUMIF(DAILYLOG!BZ$27:BZ$1500,$C391,DAILYLOG!CA$27:CA$1500),0)</f>
        <v>0</v>
      </c>
      <c r="CE391" s="28"/>
      <c r="CF391" s="28"/>
      <c r="CG391" s="73">
        <f>IFERROR($E391*SUMIF(DAILYLOG!CC$27:CC$1500,$C391,DAILYLOG!CD$27:CD$1500),0)</f>
        <v>0</v>
      </c>
      <c r="CH391" s="28"/>
      <c r="CI391" s="28"/>
      <c r="CJ391" s="73">
        <f>IFERROR($E391*SUMIF(DAILYLOG!CF$27:CF$1500,$C391,DAILYLOG!CG$27:CG$1500),0)</f>
        <v>0</v>
      </c>
      <c r="CK391" s="28"/>
      <c r="CL391" s="28"/>
      <c r="CM391" s="73">
        <f>IFERROR($E391*SUMIF(DAILYLOG!CI$27:CI$1500,$C391,DAILYLOG!CJ$27:CJ$1500),0)</f>
        <v>0</v>
      </c>
      <c r="CN391" s="28"/>
      <c r="CO391" s="28"/>
      <c r="CP391" s="73">
        <f>IFERROR($E391*SUMIF(DAILYLOG!CL$27:CL$1500,$C391,DAILYLOG!CM$27:CM$1500),0)</f>
        <v>0</v>
      </c>
      <c r="CQ391" s="44"/>
      <c r="CR391" s="44"/>
      <c r="CS391" s="73">
        <f>IFERROR($E391*SUMIF(DAILYLOG!CO$27:CO$1500,$C391,DAILYLOG!CP$27:CP$1500),0)</f>
        <v>0</v>
      </c>
      <c r="CT391" s="16"/>
    </row>
    <row r="392" spans="2:98" s="3" customFormat="1" ht="13.5" hidden="1" customHeight="1" outlineLevel="3">
      <c r="B392" s="15"/>
      <c r="C392" s="32" t="s">
        <v>451</v>
      </c>
      <c r="D392" s="28" t="s">
        <v>334</v>
      </c>
      <c r="E392" s="65">
        <v>1</v>
      </c>
      <c r="F392" s="46">
        <f t="shared" si="42"/>
        <v>0</v>
      </c>
      <c r="G392" s="73">
        <f>IFERROR($E392*SUMIF(DAILYLOG!C$27:C$1500,$C392,DAILYLOG!D$27:D$1500),0)</f>
        <v>0</v>
      </c>
      <c r="H392" s="28"/>
      <c r="I392" s="28"/>
      <c r="J392" s="73">
        <f>IFERROR($E392*SUMIF(DAILYLOG!F$27:F$1500,$C392,DAILYLOG!G$27:G$1500),0)</f>
        <v>0</v>
      </c>
      <c r="K392" s="28"/>
      <c r="L392" s="28"/>
      <c r="M392" s="73">
        <f>IFERROR($E392*SUMIF(DAILYLOG!I$27:I$1500,$C392,DAILYLOG!J$27:J$1500),0)</f>
        <v>0</v>
      </c>
      <c r="N392" s="28"/>
      <c r="O392" s="28"/>
      <c r="P392" s="73">
        <f>IFERROR($E392*SUMIF(DAILYLOG!L$27:L$1500,$C392,DAILYLOG!M$27:M$1500),0)</f>
        <v>0</v>
      </c>
      <c r="Q392" s="28"/>
      <c r="R392" s="28"/>
      <c r="S392" s="73">
        <f>IFERROR($E392*SUMIF(DAILYLOG!O$27:O$1500,$C392,DAILYLOG!P$27:P$1500),0)</f>
        <v>0</v>
      </c>
      <c r="T392" s="28"/>
      <c r="U392" s="28"/>
      <c r="V392" s="73">
        <f>IFERROR($E392*SUMIF(DAILYLOG!R$27:R$1500,$C392,DAILYLOG!S$27:S$1500),0)</f>
        <v>0</v>
      </c>
      <c r="W392" s="28"/>
      <c r="X392" s="28"/>
      <c r="Y392" s="73">
        <f>IFERROR($E392*SUMIF(DAILYLOG!U$27:U$1500,$C392,DAILYLOG!V$27:V$1500),0)</f>
        <v>0</v>
      </c>
      <c r="Z392" s="28"/>
      <c r="AA392" s="28"/>
      <c r="AB392" s="73">
        <f>IFERROR($E392*SUMIF(DAILYLOG!X$27:X$1500,$C392,DAILYLOG!Y$27:Y$1500),0)</f>
        <v>0</v>
      </c>
      <c r="AC392" s="28"/>
      <c r="AD392" s="28"/>
      <c r="AE392" s="73">
        <f>IFERROR($E392*SUMIF(DAILYLOG!AA$27:AA$1500,$C392,DAILYLOG!AB$27:AB$1500),0)</f>
        <v>0</v>
      </c>
      <c r="AF392" s="28"/>
      <c r="AG392" s="28"/>
      <c r="AH392" s="73">
        <f>IFERROR($E392*SUMIF(DAILYLOG!AD$27:AD$1500,$C392,DAILYLOG!AE$27:AE$1500),0)</f>
        <v>0</v>
      </c>
      <c r="AI392" s="28"/>
      <c r="AJ392" s="28"/>
      <c r="AK392" s="73">
        <f>IFERROR($E392*SUMIF(DAILYLOG!AG$27:AG$1500,$C392,DAILYLOG!AH$27:AH$1500),0)</f>
        <v>0</v>
      </c>
      <c r="AL392" s="28"/>
      <c r="AM392" s="28"/>
      <c r="AN392" s="73">
        <f>IFERROR($E392*SUMIF(DAILYLOG!AJ$27:AJ$1500,$C392,DAILYLOG!AK$27:AK$1500),0)</f>
        <v>0</v>
      </c>
      <c r="AO392" s="28"/>
      <c r="AP392" s="28"/>
      <c r="AQ392" s="73">
        <f>IFERROR($E392*SUMIF(DAILYLOG!AM$27:AM$1500,$C392,DAILYLOG!AN$27:AN$1500),0)</f>
        <v>0</v>
      </c>
      <c r="AR392" s="28"/>
      <c r="AS392" s="28"/>
      <c r="AT392" s="73">
        <f>IFERROR($E392*SUMIF(DAILYLOG!AP$27:AP$1500,$C392,DAILYLOG!AQ$27:AQ$1500),0)</f>
        <v>0</v>
      </c>
      <c r="AU392" s="28"/>
      <c r="AV392" s="28"/>
      <c r="AW392" s="73">
        <f>IFERROR($E392*SUMIF(DAILYLOG!AS$27:AS$1500,$C392,DAILYLOG!AT$27:AT$1500),0)</f>
        <v>0</v>
      </c>
      <c r="AX392" s="28"/>
      <c r="AY392" s="28"/>
      <c r="AZ392" s="73">
        <f>IFERROR($E392*SUMIF(DAILYLOG!AV$27:AV$1500,$C392,DAILYLOG!AW$27:AW$1500),0)</f>
        <v>0</v>
      </c>
      <c r="BA392" s="28"/>
      <c r="BB392" s="28"/>
      <c r="BC392" s="73">
        <f>IFERROR($E392*SUMIF(DAILYLOG!AY$27:AY$1500,$C392,DAILYLOG!AZ$27:AZ$1500),0)</f>
        <v>0</v>
      </c>
      <c r="BD392" s="28"/>
      <c r="BE392" s="28"/>
      <c r="BF392" s="73">
        <f>IFERROR($E392*SUMIF(DAILYLOG!BB$27:BB$1500,$C392,DAILYLOG!BC$27:BC$1500),0)</f>
        <v>0</v>
      </c>
      <c r="BG392" s="28"/>
      <c r="BH392" s="28"/>
      <c r="BI392" s="73">
        <f>IFERROR($E392*SUMIF(DAILYLOG!BE$27:BE$1500,$C392,DAILYLOG!BF$27:BF$1500),0)</f>
        <v>0</v>
      </c>
      <c r="BJ392" s="28"/>
      <c r="BK392" s="28"/>
      <c r="BL392" s="73">
        <f>IFERROR($E392*SUMIF(DAILYLOG!BH$27:BH$1500,$C392,DAILYLOG!BI$27:BI$1500),0)</f>
        <v>0</v>
      </c>
      <c r="BM392" s="28"/>
      <c r="BN392" s="28"/>
      <c r="BO392" s="73">
        <f>IFERROR($E392*SUMIF(DAILYLOG!BK$27:BK$1500,$C392,DAILYLOG!BL$27:BL$1500),0)</f>
        <v>0</v>
      </c>
      <c r="BP392" s="28"/>
      <c r="BQ392" s="28"/>
      <c r="BR392" s="73">
        <f>IFERROR($E392*SUMIF(DAILYLOG!BN$27:BN$1500,$C392,DAILYLOG!BO$27:BO$1500),0)</f>
        <v>0</v>
      </c>
      <c r="BS392" s="28"/>
      <c r="BT392" s="28"/>
      <c r="BU392" s="73">
        <f>IFERROR($E392*SUMIF(DAILYLOG!BQ$27:BQ$1500,$C392,DAILYLOG!BR$27:BR$1500),0)</f>
        <v>0</v>
      </c>
      <c r="BV392" s="28"/>
      <c r="BW392" s="28"/>
      <c r="BX392" s="73">
        <f>IFERROR($E392*SUMIF(DAILYLOG!BT$27:BT$1500,$C392,DAILYLOG!BU$27:BU$1500),0)</f>
        <v>0</v>
      </c>
      <c r="BY392" s="28"/>
      <c r="BZ392" s="28"/>
      <c r="CA392" s="73">
        <f>IFERROR($E392*SUMIF(DAILYLOG!BW$27:BW$1500,$C392,DAILYLOG!BX$27:BX$1500),0)</f>
        <v>0</v>
      </c>
      <c r="CB392" s="28"/>
      <c r="CC392" s="28"/>
      <c r="CD392" s="73">
        <f>IFERROR($E392*SUMIF(DAILYLOG!BZ$27:BZ$1500,$C392,DAILYLOG!CA$27:CA$1500),0)</f>
        <v>0</v>
      </c>
      <c r="CE392" s="28"/>
      <c r="CF392" s="28"/>
      <c r="CG392" s="73">
        <f>IFERROR($E392*SUMIF(DAILYLOG!CC$27:CC$1500,$C392,DAILYLOG!CD$27:CD$1500),0)</f>
        <v>0</v>
      </c>
      <c r="CH392" s="28"/>
      <c r="CI392" s="28"/>
      <c r="CJ392" s="73">
        <f>IFERROR($E392*SUMIF(DAILYLOG!CF$27:CF$1500,$C392,DAILYLOG!CG$27:CG$1500),0)</f>
        <v>0</v>
      </c>
      <c r="CK392" s="28"/>
      <c r="CL392" s="28"/>
      <c r="CM392" s="73">
        <f>IFERROR($E392*SUMIF(DAILYLOG!CI$27:CI$1500,$C392,DAILYLOG!CJ$27:CJ$1500),0)</f>
        <v>0</v>
      </c>
      <c r="CN392" s="28"/>
      <c r="CO392" s="28"/>
      <c r="CP392" s="73">
        <f>IFERROR($E392*SUMIF(DAILYLOG!CL$27:CL$1500,$C392,DAILYLOG!CM$27:CM$1500),0)</f>
        <v>0</v>
      </c>
      <c r="CQ392" s="44"/>
      <c r="CR392" s="44"/>
      <c r="CS392" s="73">
        <f>IFERROR($E392*SUMIF(DAILYLOG!CO$27:CO$1500,$C392,DAILYLOG!CP$27:CP$1500),0)</f>
        <v>0</v>
      </c>
      <c r="CT392" s="16"/>
    </row>
    <row r="393" spans="2:98" s="3" customFormat="1" ht="13.5" hidden="1" customHeight="1" outlineLevel="2" collapsed="1">
      <c r="B393" s="15"/>
      <c r="C393" s="47" t="s">
        <v>524</v>
      </c>
      <c r="D393" s="48" t="s">
        <v>334</v>
      </c>
      <c r="E393" s="64"/>
      <c r="F393" s="49">
        <f t="shared" si="42"/>
        <v>0</v>
      </c>
      <c r="G393" s="72">
        <f>IFERROR(SUBTOTAL(9,G394:I398),0)</f>
        <v>0</v>
      </c>
      <c r="H393" s="72"/>
      <c r="I393" s="72"/>
      <c r="J393" s="72">
        <f>IFERROR(SUBTOTAL(9,J394:L398),0)</f>
        <v>0</v>
      </c>
      <c r="K393" s="72"/>
      <c r="L393" s="72"/>
      <c r="M393" s="72">
        <f>IFERROR(SUBTOTAL(9,M394:O398),0)</f>
        <v>0</v>
      </c>
      <c r="N393" s="72"/>
      <c r="O393" s="72"/>
      <c r="P393" s="72">
        <f>IFERROR(SUBTOTAL(9,P394:R398),0)</f>
        <v>0</v>
      </c>
      <c r="Q393" s="72"/>
      <c r="R393" s="72"/>
      <c r="S393" s="72">
        <f>IFERROR(SUBTOTAL(9,S394:U398),0)</f>
        <v>0</v>
      </c>
      <c r="T393" s="72"/>
      <c r="U393" s="72"/>
      <c r="V393" s="72">
        <f>IFERROR(SUBTOTAL(9,V394:X398),0)</f>
        <v>0</v>
      </c>
      <c r="W393" s="72"/>
      <c r="X393" s="72"/>
      <c r="Y393" s="72">
        <f>IFERROR(SUBTOTAL(9,Y394:AA398),0)</f>
        <v>0</v>
      </c>
      <c r="Z393" s="72"/>
      <c r="AA393" s="72"/>
      <c r="AB393" s="72">
        <f>IFERROR(SUBTOTAL(9,AB394:AD398),0)</f>
        <v>0</v>
      </c>
      <c r="AC393" s="72"/>
      <c r="AD393" s="72"/>
      <c r="AE393" s="72">
        <f>IFERROR(SUBTOTAL(9,AE394:AG398),0)</f>
        <v>0</v>
      </c>
      <c r="AF393" s="72"/>
      <c r="AG393" s="72"/>
      <c r="AH393" s="72">
        <f>IFERROR(SUBTOTAL(9,AH394:AJ398),0)</f>
        <v>0</v>
      </c>
      <c r="AI393" s="72"/>
      <c r="AJ393" s="72"/>
      <c r="AK393" s="72">
        <f>IFERROR(SUBTOTAL(9,AK394:AM398),0)</f>
        <v>0</v>
      </c>
      <c r="AL393" s="72"/>
      <c r="AM393" s="72"/>
      <c r="AN393" s="72">
        <f>IFERROR(SUBTOTAL(9,AN394:AP398),0)</f>
        <v>0</v>
      </c>
      <c r="AO393" s="72"/>
      <c r="AP393" s="72"/>
      <c r="AQ393" s="72">
        <f>IFERROR(SUBTOTAL(9,AQ394:AS398),0)</f>
        <v>0</v>
      </c>
      <c r="AR393" s="72"/>
      <c r="AS393" s="72"/>
      <c r="AT393" s="72">
        <f>IFERROR(SUBTOTAL(9,AT394:AV398),0)</f>
        <v>0</v>
      </c>
      <c r="AU393" s="72"/>
      <c r="AV393" s="72"/>
      <c r="AW393" s="72">
        <f>IFERROR(SUBTOTAL(9,AW394:AY398),0)</f>
        <v>0</v>
      </c>
      <c r="AX393" s="72"/>
      <c r="AY393" s="72"/>
      <c r="AZ393" s="72">
        <f>IFERROR(SUBTOTAL(9,AZ394:BB398),0)</f>
        <v>0</v>
      </c>
      <c r="BA393" s="72"/>
      <c r="BB393" s="72"/>
      <c r="BC393" s="72">
        <f>IFERROR(SUBTOTAL(9,BC394:BE398),0)</f>
        <v>0</v>
      </c>
      <c r="BD393" s="72"/>
      <c r="BE393" s="72"/>
      <c r="BF393" s="72">
        <f>IFERROR(SUBTOTAL(9,BF394:BH398),0)</f>
        <v>0</v>
      </c>
      <c r="BG393" s="72"/>
      <c r="BH393" s="72"/>
      <c r="BI393" s="72">
        <f>IFERROR(SUBTOTAL(9,BI394:BK398),0)</f>
        <v>0</v>
      </c>
      <c r="BJ393" s="72"/>
      <c r="BK393" s="72"/>
      <c r="BL393" s="72">
        <f>IFERROR(SUBTOTAL(9,BL394:BN398),0)</f>
        <v>0</v>
      </c>
      <c r="BM393" s="72"/>
      <c r="BN393" s="72"/>
      <c r="BO393" s="72">
        <f>IFERROR(SUBTOTAL(9,BO394:BQ398),0)</f>
        <v>0</v>
      </c>
      <c r="BP393" s="72"/>
      <c r="BQ393" s="72"/>
      <c r="BR393" s="72">
        <f>IFERROR(SUBTOTAL(9,BR394:BT398),0)</f>
        <v>0</v>
      </c>
      <c r="BS393" s="72"/>
      <c r="BT393" s="72"/>
      <c r="BU393" s="72">
        <f>IFERROR(SUBTOTAL(9,BU394:BW398),0)</f>
        <v>0</v>
      </c>
      <c r="BV393" s="72"/>
      <c r="BW393" s="72"/>
      <c r="BX393" s="72">
        <f>IFERROR(SUBTOTAL(9,BX394:BZ398),0)</f>
        <v>0</v>
      </c>
      <c r="BY393" s="72"/>
      <c r="BZ393" s="72"/>
      <c r="CA393" s="72">
        <f>IFERROR(SUBTOTAL(9,CA394:CC398),0)</f>
        <v>0</v>
      </c>
      <c r="CB393" s="72"/>
      <c r="CC393" s="72"/>
      <c r="CD393" s="72">
        <f>IFERROR(SUBTOTAL(9,CD394:CF398),0)</f>
        <v>0</v>
      </c>
      <c r="CE393" s="72"/>
      <c r="CF393" s="72"/>
      <c r="CG393" s="72">
        <f>IFERROR(SUBTOTAL(9,CG394:CI398),0)</f>
        <v>0</v>
      </c>
      <c r="CH393" s="72"/>
      <c r="CI393" s="72"/>
      <c r="CJ393" s="72">
        <f>IFERROR(SUBTOTAL(9,CJ394:CL398),0)</f>
        <v>0</v>
      </c>
      <c r="CK393" s="72"/>
      <c r="CL393" s="72"/>
      <c r="CM393" s="72">
        <f>IFERROR(SUBTOTAL(9,CM394:CO398),0)</f>
        <v>0</v>
      </c>
      <c r="CN393" s="72"/>
      <c r="CO393" s="72"/>
      <c r="CP393" s="72">
        <f>IFERROR(SUBTOTAL(9,CP394:CR398),0)</f>
        <v>0</v>
      </c>
      <c r="CQ393" s="111"/>
      <c r="CR393" s="111"/>
      <c r="CS393" s="72">
        <f>IFERROR(SUBTOTAL(9,CS394:CU398),0)</f>
        <v>0</v>
      </c>
      <c r="CT393" s="16"/>
    </row>
    <row r="394" spans="2:98" s="3" customFormat="1" ht="13.5" hidden="1" customHeight="1" outlineLevel="3">
      <c r="B394" s="15"/>
      <c r="C394" s="32" t="s">
        <v>525</v>
      </c>
      <c r="D394" s="28" t="s">
        <v>334</v>
      </c>
      <c r="E394" s="65">
        <v>1</v>
      </c>
      <c r="F394" s="46">
        <f t="shared" ref="F394:F396" si="43">IFERROR(SUM(G394:CS394),0)</f>
        <v>0</v>
      </c>
      <c r="G394" s="73">
        <f>IFERROR($E394*SUMIF(DAILYLOG!C$27:C$1500,$C394,DAILYLOG!D$27:D$1500),0)</f>
        <v>0</v>
      </c>
      <c r="H394" s="28"/>
      <c r="I394" s="28"/>
      <c r="J394" s="73">
        <f>IFERROR($E394*SUMIF(DAILYLOG!F$27:F$1500,$C394,DAILYLOG!G$27:G$1500),0)</f>
        <v>0</v>
      </c>
      <c r="K394" s="28"/>
      <c r="L394" s="28"/>
      <c r="M394" s="73">
        <f>IFERROR($E394*SUMIF(DAILYLOG!I$27:I$1500,$C394,DAILYLOG!J$27:J$1500),0)</f>
        <v>0</v>
      </c>
      <c r="N394" s="28"/>
      <c r="O394" s="28"/>
      <c r="P394" s="73">
        <f>IFERROR($E394*SUMIF(DAILYLOG!L$27:L$1500,$C394,DAILYLOG!M$27:M$1500),0)</f>
        <v>0</v>
      </c>
      <c r="Q394" s="28"/>
      <c r="R394" s="28"/>
      <c r="S394" s="73">
        <f>IFERROR($E394*SUMIF(DAILYLOG!O$27:O$1500,$C394,DAILYLOG!P$27:P$1500),0)</f>
        <v>0</v>
      </c>
      <c r="T394" s="28"/>
      <c r="U394" s="28"/>
      <c r="V394" s="73">
        <f>IFERROR($E394*SUMIF(DAILYLOG!R$27:R$1500,$C394,DAILYLOG!S$27:S$1500),0)</f>
        <v>0</v>
      </c>
      <c r="W394" s="28"/>
      <c r="X394" s="28"/>
      <c r="Y394" s="73">
        <f>IFERROR($E394*SUMIF(DAILYLOG!U$27:U$1500,$C394,DAILYLOG!V$27:V$1500),0)</f>
        <v>0</v>
      </c>
      <c r="Z394" s="28"/>
      <c r="AA394" s="28"/>
      <c r="AB394" s="73">
        <f>IFERROR($E394*SUMIF(DAILYLOG!X$27:X$1500,$C394,DAILYLOG!Y$27:Y$1500),0)</f>
        <v>0</v>
      </c>
      <c r="AC394" s="28"/>
      <c r="AD394" s="28"/>
      <c r="AE394" s="73">
        <f>IFERROR($E394*SUMIF(DAILYLOG!AA$27:AA$1500,$C394,DAILYLOG!AB$27:AB$1500),0)</f>
        <v>0</v>
      </c>
      <c r="AF394" s="28"/>
      <c r="AG394" s="28"/>
      <c r="AH394" s="73">
        <f>IFERROR($E394*SUMIF(DAILYLOG!AD$27:AD$1500,$C394,DAILYLOG!AE$27:AE$1500),0)</f>
        <v>0</v>
      </c>
      <c r="AI394" s="28"/>
      <c r="AJ394" s="28"/>
      <c r="AK394" s="73">
        <f>IFERROR($E394*SUMIF(DAILYLOG!AG$27:AG$1500,$C394,DAILYLOG!AH$27:AH$1500),0)</f>
        <v>0</v>
      </c>
      <c r="AL394" s="28"/>
      <c r="AM394" s="28"/>
      <c r="AN394" s="73">
        <f>IFERROR($E394*SUMIF(DAILYLOG!AJ$27:AJ$1500,$C394,DAILYLOG!AK$27:AK$1500),0)</f>
        <v>0</v>
      </c>
      <c r="AO394" s="28"/>
      <c r="AP394" s="28"/>
      <c r="AQ394" s="73">
        <f>IFERROR($E394*SUMIF(DAILYLOG!AM$27:AM$1500,$C394,DAILYLOG!AN$27:AN$1500),0)</f>
        <v>0</v>
      </c>
      <c r="AR394" s="28"/>
      <c r="AS394" s="28"/>
      <c r="AT394" s="73">
        <f>IFERROR($E394*SUMIF(DAILYLOG!AP$27:AP$1500,$C394,DAILYLOG!AQ$27:AQ$1500),0)</f>
        <v>0</v>
      </c>
      <c r="AU394" s="28"/>
      <c r="AV394" s="28"/>
      <c r="AW394" s="73">
        <f>IFERROR($E394*SUMIF(DAILYLOG!AS$27:AS$1500,$C394,DAILYLOG!AT$27:AT$1500),0)</f>
        <v>0</v>
      </c>
      <c r="AX394" s="28"/>
      <c r="AY394" s="28"/>
      <c r="AZ394" s="73">
        <f>IFERROR($E394*SUMIF(DAILYLOG!AV$27:AV$1500,$C394,DAILYLOG!AW$27:AW$1500),0)</f>
        <v>0</v>
      </c>
      <c r="BA394" s="28"/>
      <c r="BB394" s="28"/>
      <c r="BC394" s="73">
        <f>IFERROR($E394*SUMIF(DAILYLOG!AY$27:AY$1500,$C394,DAILYLOG!AZ$27:AZ$1500),0)</f>
        <v>0</v>
      </c>
      <c r="BD394" s="28"/>
      <c r="BE394" s="28"/>
      <c r="BF394" s="73">
        <f>IFERROR($E394*SUMIF(DAILYLOG!BB$27:BB$1500,$C394,DAILYLOG!BC$27:BC$1500),0)</f>
        <v>0</v>
      </c>
      <c r="BG394" s="28"/>
      <c r="BH394" s="28"/>
      <c r="BI394" s="73">
        <f>IFERROR($E394*SUMIF(DAILYLOG!BE$27:BE$1500,$C394,DAILYLOG!BF$27:BF$1500),0)</f>
        <v>0</v>
      </c>
      <c r="BJ394" s="28"/>
      <c r="BK394" s="28"/>
      <c r="BL394" s="73">
        <f>IFERROR($E394*SUMIF(DAILYLOG!BH$27:BH$1500,$C394,DAILYLOG!BI$27:BI$1500),0)</f>
        <v>0</v>
      </c>
      <c r="BM394" s="28"/>
      <c r="BN394" s="28"/>
      <c r="BO394" s="73">
        <f>IFERROR($E394*SUMIF(DAILYLOG!BK$27:BK$1500,$C394,DAILYLOG!BL$27:BL$1500),0)</f>
        <v>0</v>
      </c>
      <c r="BP394" s="28"/>
      <c r="BQ394" s="28"/>
      <c r="BR394" s="73">
        <f>IFERROR($E394*SUMIF(DAILYLOG!BN$27:BN$1500,$C394,DAILYLOG!BO$27:BO$1500),0)</f>
        <v>0</v>
      </c>
      <c r="BS394" s="28"/>
      <c r="BT394" s="28"/>
      <c r="BU394" s="73">
        <f>IFERROR($E394*SUMIF(DAILYLOG!BQ$27:BQ$1500,$C394,DAILYLOG!BR$27:BR$1500),0)</f>
        <v>0</v>
      </c>
      <c r="BV394" s="28"/>
      <c r="BW394" s="28"/>
      <c r="BX394" s="73">
        <f>IFERROR($E394*SUMIF(DAILYLOG!BT$27:BT$1500,$C394,DAILYLOG!BU$27:BU$1500),0)</f>
        <v>0</v>
      </c>
      <c r="BY394" s="28"/>
      <c r="BZ394" s="28"/>
      <c r="CA394" s="73">
        <f>IFERROR($E394*SUMIF(DAILYLOG!BW$27:BW$1500,$C394,DAILYLOG!BX$27:BX$1500),0)</f>
        <v>0</v>
      </c>
      <c r="CB394" s="28"/>
      <c r="CC394" s="28"/>
      <c r="CD394" s="73">
        <f>IFERROR($E394*SUMIF(DAILYLOG!BZ$27:BZ$1500,$C394,DAILYLOG!CA$27:CA$1500),0)</f>
        <v>0</v>
      </c>
      <c r="CE394" s="28"/>
      <c r="CF394" s="28"/>
      <c r="CG394" s="73">
        <f>IFERROR($E394*SUMIF(DAILYLOG!CC$27:CC$1500,$C394,DAILYLOG!CD$27:CD$1500),0)</f>
        <v>0</v>
      </c>
      <c r="CH394" s="28"/>
      <c r="CI394" s="28"/>
      <c r="CJ394" s="73">
        <f>IFERROR($E394*SUMIF(DAILYLOG!CF$27:CF$1500,$C394,DAILYLOG!CG$27:CG$1500),0)</f>
        <v>0</v>
      </c>
      <c r="CK394" s="28"/>
      <c r="CL394" s="28"/>
      <c r="CM394" s="73">
        <f>IFERROR($E394*SUMIF(DAILYLOG!CI$27:CI$1500,$C394,DAILYLOG!CJ$27:CJ$1500),0)</f>
        <v>0</v>
      </c>
      <c r="CN394" s="28"/>
      <c r="CO394" s="28"/>
      <c r="CP394" s="73">
        <f>IFERROR($E394*SUMIF(DAILYLOG!CL$27:CL$1500,$C394,DAILYLOG!CM$27:CM$1500),0)</f>
        <v>0</v>
      </c>
      <c r="CQ394" s="44"/>
      <c r="CR394" s="44"/>
      <c r="CS394" s="73">
        <f>IFERROR($E394*SUMIF(DAILYLOG!CO$27:CO$1500,$C394,DAILYLOG!CP$27:CP$1500),0)</f>
        <v>0</v>
      </c>
      <c r="CT394" s="16"/>
    </row>
    <row r="395" spans="2:98" s="3" customFormat="1" ht="13.5" hidden="1" customHeight="1" outlineLevel="3">
      <c r="B395" s="15"/>
      <c r="C395" s="32" t="s">
        <v>526</v>
      </c>
      <c r="D395" s="28" t="s">
        <v>334</v>
      </c>
      <c r="E395" s="65">
        <v>1</v>
      </c>
      <c r="F395" s="46">
        <f t="shared" si="43"/>
        <v>0</v>
      </c>
      <c r="G395" s="73">
        <f>IFERROR($E395*SUMIF(DAILYLOG!C$27:C$1500,$C395,DAILYLOG!D$27:D$1500),0)</f>
        <v>0</v>
      </c>
      <c r="H395" s="28"/>
      <c r="I395" s="28"/>
      <c r="J395" s="73">
        <f>IFERROR($E395*SUMIF(DAILYLOG!F$27:F$1500,$C395,DAILYLOG!G$27:G$1500),0)</f>
        <v>0</v>
      </c>
      <c r="K395" s="28"/>
      <c r="L395" s="28"/>
      <c r="M395" s="73">
        <f>IFERROR($E395*SUMIF(DAILYLOG!I$27:I$1500,$C395,DAILYLOG!J$27:J$1500),0)</f>
        <v>0</v>
      </c>
      <c r="N395" s="28"/>
      <c r="O395" s="28"/>
      <c r="P395" s="73">
        <f>IFERROR($E395*SUMIF(DAILYLOG!L$27:L$1500,$C395,DAILYLOG!M$27:M$1500),0)</f>
        <v>0</v>
      </c>
      <c r="Q395" s="28"/>
      <c r="R395" s="28"/>
      <c r="S395" s="73">
        <f>IFERROR($E395*SUMIF(DAILYLOG!O$27:O$1500,$C395,DAILYLOG!P$27:P$1500),0)</f>
        <v>0</v>
      </c>
      <c r="T395" s="28"/>
      <c r="U395" s="28"/>
      <c r="V395" s="73">
        <f>IFERROR($E395*SUMIF(DAILYLOG!R$27:R$1500,$C395,DAILYLOG!S$27:S$1500),0)</f>
        <v>0</v>
      </c>
      <c r="W395" s="28"/>
      <c r="X395" s="28"/>
      <c r="Y395" s="73">
        <f>IFERROR($E395*SUMIF(DAILYLOG!U$27:U$1500,$C395,DAILYLOG!V$27:V$1500),0)</f>
        <v>0</v>
      </c>
      <c r="Z395" s="28"/>
      <c r="AA395" s="28"/>
      <c r="AB395" s="73">
        <f>IFERROR($E395*SUMIF(DAILYLOG!X$27:X$1500,$C395,DAILYLOG!Y$27:Y$1500),0)</f>
        <v>0</v>
      </c>
      <c r="AC395" s="28"/>
      <c r="AD395" s="28"/>
      <c r="AE395" s="73">
        <f>IFERROR($E395*SUMIF(DAILYLOG!AA$27:AA$1500,$C395,DAILYLOG!AB$27:AB$1500),0)</f>
        <v>0</v>
      </c>
      <c r="AF395" s="28"/>
      <c r="AG395" s="28"/>
      <c r="AH395" s="73">
        <f>IFERROR($E395*SUMIF(DAILYLOG!AD$27:AD$1500,$C395,DAILYLOG!AE$27:AE$1500),0)</f>
        <v>0</v>
      </c>
      <c r="AI395" s="28"/>
      <c r="AJ395" s="28"/>
      <c r="AK395" s="73">
        <f>IFERROR($E395*SUMIF(DAILYLOG!AG$27:AG$1500,$C395,DAILYLOG!AH$27:AH$1500),0)</f>
        <v>0</v>
      </c>
      <c r="AL395" s="28"/>
      <c r="AM395" s="28"/>
      <c r="AN395" s="73">
        <f>IFERROR($E395*SUMIF(DAILYLOG!AJ$27:AJ$1500,$C395,DAILYLOG!AK$27:AK$1500),0)</f>
        <v>0</v>
      </c>
      <c r="AO395" s="28"/>
      <c r="AP395" s="28"/>
      <c r="AQ395" s="73">
        <f>IFERROR($E395*SUMIF(DAILYLOG!AM$27:AM$1500,$C395,DAILYLOG!AN$27:AN$1500),0)</f>
        <v>0</v>
      </c>
      <c r="AR395" s="28"/>
      <c r="AS395" s="28"/>
      <c r="AT395" s="73">
        <f>IFERROR($E395*SUMIF(DAILYLOG!AP$27:AP$1500,$C395,DAILYLOG!AQ$27:AQ$1500),0)</f>
        <v>0</v>
      </c>
      <c r="AU395" s="28"/>
      <c r="AV395" s="28"/>
      <c r="AW395" s="73">
        <f>IFERROR($E395*SUMIF(DAILYLOG!AS$27:AS$1500,$C395,DAILYLOG!AT$27:AT$1500),0)</f>
        <v>0</v>
      </c>
      <c r="AX395" s="28"/>
      <c r="AY395" s="28"/>
      <c r="AZ395" s="73">
        <f>IFERROR($E395*SUMIF(DAILYLOG!AV$27:AV$1500,$C395,DAILYLOG!AW$27:AW$1500),0)</f>
        <v>0</v>
      </c>
      <c r="BA395" s="28"/>
      <c r="BB395" s="28"/>
      <c r="BC395" s="73">
        <f>IFERROR($E395*SUMIF(DAILYLOG!AY$27:AY$1500,$C395,DAILYLOG!AZ$27:AZ$1500),0)</f>
        <v>0</v>
      </c>
      <c r="BD395" s="28"/>
      <c r="BE395" s="28"/>
      <c r="BF395" s="73">
        <f>IFERROR($E395*SUMIF(DAILYLOG!BB$27:BB$1500,$C395,DAILYLOG!BC$27:BC$1500),0)</f>
        <v>0</v>
      </c>
      <c r="BG395" s="28"/>
      <c r="BH395" s="28"/>
      <c r="BI395" s="73">
        <f>IFERROR($E395*SUMIF(DAILYLOG!BE$27:BE$1500,$C395,DAILYLOG!BF$27:BF$1500),0)</f>
        <v>0</v>
      </c>
      <c r="BJ395" s="28"/>
      <c r="BK395" s="28"/>
      <c r="BL395" s="73">
        <f>IFERROR($E395*SUMIF(DAILYLOG!BH$27:BH$1500,$C395,DAILYLOG!BI$27:BI$1500),0)</f>
        <v>0</v>
      </c>
      <c r="BM395" s="28"/>
      <c r="BN395" s="28"/>
      <c r="BO395" s="73">
        <f>IFERROR($E395*SUMIF(DAILYLOG!BK$27:BK$1500,$C395,DAILYLOG!BL$27:BL$1500),0)</f>
        <v>0</v>
      </c>
      <c r="BP395" s="28"/>
      <c r="BQ395" s="28"/>
      <c r="BR395" s="73">
        <f>IFERROR($E395*SUMIF(DAILYLOG!BN$27:BN$1500,$C395,DAILYLOG!BO$27:BO$1500),0)</f>
        <v>0</v>
      </c>
      <c r="BS395" s="28"/>
      <c r="BT395" s="28"/>
      <c r="BU395" s="73">
        <f>IFERROR($E395*SUMIF(DAILYLOG!BQ$27:BQ$1500,$C395,DAILYLOG!BR$27:BR$1500),0)</f>
        <v>0</v>
      </c>
      <c r="BV395" s="28"/>
      <c r="BW395" s="28"/>
      <c r="BX395" s="73">
        <f>IFERROR($E395*SUMIF(DAILYLOG!BT$27:BT$1500,$C395,DAILYLOG!BU$27:BU$1500),0)</f>
        <v>0</v>
      </c>
      <c r="BY395" s="28"/>
      <c r="BZ395" s="28"/>
      <c r="CA395" s="73">
        <f>IFERROR($E395*SUMIF(DAILYLOG!BW$27:BW$1500,$C395,DAILYLOG!BX$27:BX$1500),0)</f>
        <v>0</v>
      </c>
      <c r="CB395" s="28"/>
      <c r="CC395" s="28"/>
      <c r="CD395" s="73">
        <f>IFERROR($E395*SUMIF(DAILYLOG!BZ$27:BZ$1500,$C395,DAILYLOG!CA$27:CA$1500),0)</f>
        <v>0</v>
      </c>
      <c r="CE395" s="28"/>
      <c r="CF395" s="28"/>
      <c r="CG395" s="73">
        <f>IFERROR($E395*SUMIF(DAILYLOG!CC$27:CC$1500,$C395,DAILYLOG!CD$27:CD$1500),0)</f>
        <v>0</v>
      </c>
      <c r="CH395" s="28"/>
      <c r="CI395" s="28"/>
      <c r="CJ395" s="73">
        <f>IFERROR($E395*SUMIF(DAILYLOG!CF$27:CF$1500,$C395,DAILYLOG!CG$27:CG$1500),0)</f>
        <v>0</v>
      </c>
      <c r="CK395" s="28"/>
      <c r="CL395" s="28"/>
      <c r="CM395" s="73">
        <f>IFERROR($E395*SUMIF(DAILYLOG!CI$27:CI$1500,$C395,DAILYLOG!CJ$27:CJ$1500),0)</f>
        <v>0</v>
      </c>
      <c r="CN395" s="28"/>
      <c r="CO395" s="28"/>
      <c r="CP395" s="73">
        <f>IFERROR($E395*SUMIF(DAILYLOG!CL$27:CL$1500,$C395,DAILYLOG!CM$27:CM$1500),0)</f>
        <v>0</v>
      </c>
      <c r="CQ395" s="44"/>
      <c r="CR395" s="44"/>
      <c r="CS395" s="73">
        <f>IFERROR($E395*SUMIF(DAILYLOG!CO$27:CO$1500,$C395,DAILYLOG!CP$27:CP$1500),0)</f>
        <v>0</v>
      </c>
      <c r="CT395" s="16"/>
    </row>
    <row r="396" spans="2:98" s="3" customFormat="1" ht="13.5" hidden="1" customHeight="1" outlineLevel="3">
      <c r="B396" s="15"/>
      <c r="C396" s="32" t="s">
        <v>527</v>
      </c>
      <c r="D396" s="28" t="s">
        <v>334</v>
      </c>
      <c r="E396" s="65">
        <v>1</v>
      </c>
      <c r="F396" s="46">
        <f t="shared" si="43"/>
        <v>0</v>
      </c>
      <c r="G396" s="73">
        <f>IFERROR($E396*SUMIF(DAILYLOG!C$27:C$1500,$C396,DAILYLOG!D$27:D$1500),0)</f>
        <v>0</v>
      </c>
      <c r="H396" s="28"/>
      <c r="I396" s="28"/>
      <c r="J396" s="73">
        <f>IFERROR($E396*SUMIF(DAILYLOG!F$27:F$1500,$C396,DAILYLOG!G$27:G$1500),0)</f>
        <v>0</v>
      </c>
      <c r="K396" s="28"/>
      <c r="L396" s="28"/>
      <c r="M396" s="73">
        <f>IFERROR($E396*SUMIF(DAILYLOG!I$27:I$1500,$C396,DAILYLOG!J$27:J$1500),0)</f>
        <v>0</v>
      </c>
      <c r="N396" s="28"/>
      <c r="O396" s="28"/>
      <c r="P396" s="73">
        <f>IFERROR($E396*SUMIF(DAILYLOG!L$27:L$1500,$C396,DAILYLOG!M$27:M$1500),0)</f>
        <v>0</v>
      </c>
      <c r="Q396" s="28"/>
      <c r="R396" s="28"/>
      <c r="S396" s="73">
        <f>IFERROR($E396*SUMIF(DAILYLOG!O$27:O$1500,$C396,DAILYLOG!P$27:P$1500),0)</f>
        <v>0</v>
      </c>
      <c r="T396" s="28"/>
      <c r="U396" s="28"/>
      <c r="V396" s="73">
        <f>IFERROR($E396*SUMIF(DAILYLOG!R$27:R$1500,$C396,DAILYLOG!S$27:S$1500),0)</f>
        <v>0</v>
      </c>
      <c r="W396" s="28"/>
      <c r="X396" s="28"/>
      <c r="Y396" s="73">
        <f>IFERROR($E396*SUMIF(DAILYLOG!U$27:U$1500,$C396,DAILYLOG!V$27:V$1500),0)</f>
        <v>0</v>
      </c>
      <c r="Z396" s="28"/>
      <c r="AA396" s="28"/>
      <c r="AB396" s="73">
        <f>IFERROR($E396*SUMIF(DAILYLOG!X$27:X$1500,$C396,DAILYLOG!Y$27:Y$1500),0)</f>
        <v>0</v>
      </c>
      <c r="AC396" s="28"/>
      <c r="AD396" s="28"/>
      <c r="AE396" s="73">
        <f>IFERROR($E396*SUMIF(DAILYLOG!AA$27:AA$1500,$C396,DAILYLOG!AB$27:AB$1500),0)</f>
        <v>0</v>
      </c>
      <c r="AF396" s="28"/>
      <c r="AG396" s="28"/>
      <c r="AH396" s="73">
        <f>IFERROR($E396*SUMIF(DAILYLOG!AD$27:AD$1500,$C396,DAILYLOG!AE$27:AE$1500),0)</f>
        <v>0</v>
      </c>
      <c r="AI396" s="28"/>
      <c r="AJ396" s="28"/>
      <c r="AK396" s="73">
        <f>IFERROR($E396*SUMIF(DAILYLOG!AG$27:AG$1500,$C396,DAILYLOG!AH$27:AH$1500),0)</f>
        <v>0</v>
      </c>
      <c r="AL396" s="28"/>
      <c r="AM396" s="28"/>
      <c r="AN396" s="73">
        <f>IFERROR($E396*SUMIF(DAILYLOG!AJ$27:AJ$1500,$C396,DAILYLOG!AK$27:AK$1500),0)</f>
        <v>0</v>
      </c>
      <c r="AO396" s="28"/>
      <c r="AP396" s="28"/>
      <c r="AQ396" s="73">
        <f>IFERROR($E396*SUMIF(DAILYLOG!AM$27:AM$1500,$C396,DAILYLOG!AN$27:AN$1500),0)</f>
        <v>0</v>
      </c>
      <c r="AR396" s="28"/>
      <c r="AS396" s="28"/>
      <c r="AT396" s="73">
        <f>IFERROR($E396*SUMIF(DAILYLOG!AP$27:AP$1500,$C396,DAILYLOG!AQ$27:AQ$1500),0)</f>
        <v>0</v>
      </c>
      <c r="AU396" s="28"/>
      <c r="AV396" s="28"/>
      <c r="AW396" s="73">
        <f>IFERROR($E396*SUMIF(DAILYLOG!AS$27:AS$1500,$C396,DAILYLOG!AT$27:AT$1500),0)</f>
        <v>0</v>
      </c>
      <c r="AX396" s="28"/>
      <c r="AY396" s="28"/>
      <c r="AZ396" s="73">
        <f>IFERROR($E396*SUMIF(DAILYLOG!AV$27:AV$1500,$C396,DAILYLOG!AW$27:AW$1500),0)</f>
        <v>0</v>
      </c>
      <c r="BA396" s="28"/>
      <c r="BB396" s="28"/>
      <c r="BC396" s="73">
        <f>IFERROR($E396*SUMIF(DAILYLOG!AY$27:AY$1500,$C396,DAILYLOG!AZ$27:AZ$1500),0)</f>
        <v>0</v>
      </c>
      <c r="BD396" s="28"/>
      <c r="BE396" s="28"/>
      <c r="BF396" s="73">
        <f>IFERROR($E396*SUMIF(DAILYLOG!BB$27:BB$1500,$C396,DAILYLOG!BC$27:BC$1500),0)</f>
        <v>0</v>
      </c>
      <c r="BG396" s="28"/>
      <c r="BH396" s="28"/>
      <c r="BI396" s="73">
        <f>IFERROR($E396*SUMIF(DAILYLOG!BE$27:BE$1500,$C396,DAILYLOG!BF$27:BF$1500),0)</f>
        <v>0</v>
      </c>
      <c r="BJ396" s="28"/>
      <c r="BK396" s="28"/>
      <c r="BL396" s="73">
        <f>IFERROR($E396*SUMIF(DAILYLOG!BH$27:BH$1500,$C396,DAILYLOG!BI$27:BI$1500),0)</f>
        <v>0</v>
      </c>
      <c r="BM396" s="28"/>
      <c r="BN396" s="28"/>
      <c r="BO396" s="73">
        <f>IFERROR($E396*SUMIF(DAILYLOG!BK$27:BK$1500,$C396,DAILYLOG!BL$27:BL$1500),0)</f>
        <v>0</v>
      </c>
      <c r="BP396" s="28"/>
      <c r="BQ396" s="28"/>
      <c r="BR396" s="73">
        <f>IFERROR($E396*SUMIF(DAILYLOG!BN$27:BN$1500,$C396,DAILYLOG!BO$27:BO$1500),0)</f>
        <v>0</v>
      </c>
      <c r="BS396" s="28"/>
      <c r="BT396" s="28"/>
      <c r="BU396" s="73">
        <f>IFERROR($E396*SUMIF(DAILYLOG!BQ$27:BQ$1500,$C396,DAILYLOG!BR$27:BR$1500),0)</f>
        <v>0</v>
      </c>
      <c r="BV396" s="28"/>
      <c r="BW396" s="28"/>
      <c r="BX396" s="73">
        <f>IFERROR($E396*SUMIF(DAILYLOG!BT$27:BT$1500,$C396,DAILYLOG!BU$27:BU$1500),0)</f>
        <v>0</v>
      </c>
      <c r="BY396" s="28"/>
      <c r="BZ396" s="28"/>
      <c r="CA396" s="73">
        <f>IFERROR($E396*SUMIF(DAILYLOG!BW$27:BW$1500,$C396,DAILYLOG!BX$27:BX$1500),0)</f>
        <v>0</v>
      </c>
      <c r="CB396" s="28"/>
      <c r="CC396" s="28"/>
      <c r="CD396" s="73">
        <f>IFERROR($E396*SUMIF(DAILYLOG!BZ$27:BZ$1500,$C396,DAILYLOG!CA$27:CA$1500),0)</f>
        <v>0</v>
      </c>
      <c r="CE396" s="28"/>
      <c r="CF396" s="28"/>
      <c r="CG396" s="73">
        <f>IFERROR($E396*SUMIF(DAILYLOG!CC$27:CC$1500,$C396,DAILYLOG!CD$27:CD$1500),0)</f>
        <v>0</v>
      </c>
      <c r="CH396" s="28"/>
      <c r="CI396" s="28"/>
      <c r="CJ396" s="73">
        <f>IFERROR($E396*SUMIF(DAILYLOG!CF$27:CF$1500,$C396,DAILYLOG!CG$27:CG$1500),0)</f>
        <v>0</v>
      </c>
      <c r="CK396" s="28"/>
      <c r="CL396" s="28"/>
      <c r="CM396" s="73">
        <f>IFERROR($E396*SUMIF(DAILYLOG!CI$27:CI$1500,$C396,DAILYLOG!CJ$27:CJ$1500),0)</f>
        <v>0</v>
      </c>
      <c r="CN396" s="28"/>
      <c r="CO396" s="28"/>
      <c r="CP396" s="73">
        <f>IFERROR($E396*SUMIF(DAILYLOG!CL$27:CL$1500,$C396,DAILYLOG!CM$27:CM$1500),0)</f>
        <v>0</v>
      </c>
      <c r="CQ396" s="44"/>
      <c r="CR396" s="44"/>
      <c r="CS396" s="73">
        <f>IFERROR($E396*SUMIF(DAILYLOG!CO$27:CO$1500,$C396,DAILYLOG!CP$27:CP$1500),0)</f>
        <v>0</v>
      </c>
      <c r="CT396" s="16"/>
    </row>
    <row r="397" spans="2:98" s="3" customFormat="1" ht="13.5" hidden="1" customHeight="1" outlineLevel="3">
      <c r="B397" s="15"/>
      <c r="C397" s="32" t="s">
        <v>528</v>
      </c>
      <c r="D397" s="28" t="s">
        <v>334</v>
      </c>
      <c r="E397" s="65">
        <v>1</v>
      </c>
      <c r="F397" s="46">
        <f t="shared" ref="F397:F399" si="44">IFERROR(SUM(G397:CS397),0)</f>
        <v>0</v>
      </c>
      <c r="G397" s="73">
        <f>IFERROR($E397*SUMIF(DAILYLOG!C$27:C$1500,$C397,DAILYLOG!D$27:D$1500),0)</f>
        <v>0</v>
      </c>
      <c r="H397" s="28"/>
      <c r="I397" s="28"/>
      <c r="J397" s="73">
        <f>IFERROR($E397*SUMIF(DAILYLOG!F$27:F$1500,$C397,DAILYLOG!G$27:G$1500),0)</f>
        <v>0</v>
      </c>
      <c r="K397" s="28"/>
      <c r="L397" s="28"/>
      <c r="M397" s="73">
        <f>IFERROR($E397*SUMIF(DAILYLOG!I$27:I$1500,$C397,DAILYLOG!J$27:J$1500),0)</f>
        <v>0</v>
      </c>
      <c r="N397" s="28"/>
      <c r="O397" s="28"/>
      <c r="P397" s="73">
        <f>IFERROR($E397*SUMIF(DAILYLOG!L$27:L$1500,$C397,DAILYLOG!M$27:M$1500),0)</f>
        <v>0</v>
      </c>
      <c r="Q397" s="28"/>
      <c r="R397" s="28"/>
      <c r="S397" s="73">
        <f>IFERROR($E397*SUMIF(DAILYLOG!O$27:O$1500,$C397,DAILYLOG!P$27:P$1500),0)</f>
        <v>0</v>
      </c>
      <c r="T397" s="28"/>
      <c r="U397" s="28"/>
      <c r="V397" s="73">
        <f>IFERROR($E397*SUMIF(DAILYLOG!R$27:R$1500,$C397,DAILYLOG!S$27:S$1500),0)</f>
        <v>0</v>
      </c>
      <c r="W397" s="28"/>
      <c r="X397" s="28"/>
      <c r="Y397" s="73">
        <f>IFERROR($E397*SUMIF(DAILYLOG!U$27:U$1500,$C397,DAILYLOG!V$27:V$1500),0)</f>
        <v>0</v>
      </c>
      <c r="Z397" s="28"/>
      <c r="AA397" s="28"/>
      <c r="AB397" s="73">
        <f>IFERROR($E397*SUMIF(DAILYLOG!X$27:X$1500,$C397,DAILYLOG!Y$27:Y$1500),0)</f>
        <v>0</v>
      </c>
      <c r="AC397" s="28"/>
      <c r="AD397" s="28"/>
      <c r="AE397" s="73">
        <f>IFERROR($E397*SUMIF(DAILYLOG!AA$27:AA$1500,$C397,DAILYLOG!AB$27:AB$1500),0)</f>
        <v>0</v>
      </c>
      <c r="AF397" s="28"/>
      <c r="AG397" s="28"/>
      <c r="AH397" s="73">
        <f>IFERROR($E397*SUMIF(DAILYLOG!AD$27:AD$1500,$C397,DAILYLOG!AE$27:AE$1500),0)</f>
        <v>0</v>
      </c>
      <c r="AI397" s="28"/>
      <c r="AJ397" s="28"/>
      <c r="AK397" s="73">
        <f>IFERROR($E397*SUMIF(DAILYLOG!AG$27:AG$1500,$C397,DAILYLOG!AH$27:AH$1500),0)</f>
        <v>0</v>
      </c>
      <c r="AL397" s="28"/>
      <c r="AM397" s="28"/>
      <c r="AN397" s="73">
        <f>IFERROR($E397*SUMIF(DAILYLOG!AJ$27:AJ$1500,$C397,DAILYLOG!AK$27:AK$1500),0)</f>
        <v>0</v>
      </c>
      <c r="AO397" s="28"/>
      <c r="AP397" s="28"/>
      <c r="AQ397" s="73">
        <f>IFERROR($E397*SUMIF(DAILYLOG!AM$27:AM$1500,$C397,DAILYLOG!AN$27:AN$1500),0)</f>
        <v>0</v>
      </c>
      <c r="AR397" s="28"/>
      <c r="AS397" s="28"/>
      <c r="AT397" s="73">
        <f>IFERROR($E397*SUMIF(DAILYLOG!AP$27:AP$1500,$C397,DAILYLOG!AQ$27:AQ$1500),0)</f>
        <v>0</v>
      </c>
      <c r="AU397" s="28"/>
      <c r="AV397" s="28"/>
      <c r="AW397" s="73">
        <f>IFERROR($E397*SUMIF(DAILYLOG!AS$27:AS$1500,$C397,DAILYLOG!AT$27:AT$1500),0)</f>
        <v>0</v>
      </c>
      <c r="AX397" s="28"/>
      <c r="AY397" s="28"/>
      <c r="AZ397" s="73">
        <f>IFERROR($E397*SUMIF(DAILYLOG!AV$27:AV$1500,$C397,DAILYLOG!AW$27:AW$1500),0)</f>
        <v>0</v>
      </c>
      <c r="BA397" s="28"/>
      <c r="BB397" s="28"/>
      <c r="BC397" s="73">
        <f>IFERROR($E397*SUMIF(DAILYLOG!AY$27:AY$1500,$C397,DAILYLOG!AZ$27:AZ$1500),0)</f>
        <v>0</v>
      </c>
      <c r="BD397" s="28"/>
      <c r="BE397" s="28"/>
      <c r="BF397" s="73">
        <f>IFERROR($E397*SUMIF(DAILYLOG!BB$27:BB$1500,$C397,DAILYLOG!BC$27:BC$1500),0)</f>
        <v>0</v>
      </c>
      <c r="BG397" s="28"/>
      <c r="BH397" s="28"/>
      <c r="BI397" s="73">
        <f>IFERROR($E397*SUMIF(DAILYLOG!BE$27:BE$1500,$C397,DAILYLOG!BF$27:BF$1500),0)</f>
        <v>0</v>
      </c>
      <c r="BJ397" s="28"/>
      <c r="BK397" s="28"/>
      <c r="BL397" s="73">
        <f>IFERROR($E397*SUMIF(DAILYLOG!BH$27:BH$1500,$C397,DAILYLOG!BI$27:BI$1500),0)</f>
        <v>0</v>
      </c>
      <c r="BM397" s="28"/>
      <c r="BN397" s="28"/>
      <c r="BO397" s="73">
        <f>IFERROR($E397*SUMIF(DAILYLOG!BK$27:BK$1500,$C397,DAILYLOG!BL$27:BL$1500),0)</f>
        <v>0</v>
      </c>
      <c r="BP397" s="28"/>
      <c r="BQ397" s="28"/>
      <c r="BR397" s="73">
        <f>IFERROR($E397*SUMIF(DAILYLOG!BN$27:BN$1500,$C397,DAILYLOG!BO$27:BO$1500),0)</f>
        <v>0</v>
      </c>
      <c r="BS397" s="28"/>
      <c r="BT397" s="28"/>
      <c r="BU397" s="73">
        <f>IFERROR($E397*SUMIF(DAILYLOG!BQ$27:BQ$1500,$C397,DAILYLOG!BR$27:BR$1500),0)</f>
        <v>0</v>
      </c>
      <c r="BV397" s="28"/>
      <c r="BW397" s="28"/>
      <c r="BX397" s="73">
        <f>IFERROR($E397*SUMIF(DAILYLOG!BT$27:BT$1500,$C397,DAILYLOG!BU$27:BU$1500),0)</f>
        <v>0</v>
      </c>
      <c r="BY397" s="28"/>
      <c r="BZ397" s="28"/>
      <c r="CA397" s="73">
        <f>IFERROR($E397*SUMIF(DAILYLOG!BW$27:BW$1500,$C397,DAILYLOG!BX$27:BX$1500),0)</f>
        <v>0</v>
      </c>
      <c r="CB397" s="28"/>
      <c r="CC397" s="28"/>
      <c r="CD397" s="73">
        <f>IFERROR($E397*SUMIF(DAILYLOG!BZ$27:BZ$1500,$C397,DAILYLOG!CA$27:CA$1500),0)</f>
        <v>0</v>
      </c>
      <c r="CE397" s="28"/>
      <c r="CF397" s="28"/>
      <c r="CG397" s="73">
        <f>IFERROR($E397*SUMIF(DAILYLOG!CC$27:CC$1500,$C397,DAILYLOG!CD$27:CD$1500),0)</f>
        <v>0</v>
      </c>
      <c r="CH397" s="28"/>
      <c r="CI397" s="28"/>
      <c r="CJ397" s="73">
        <f>IFERROR($E397*SUMIF(DAILYLOG!CF$27:CF$1500,$C397,DAILYLOG!CG$27:CG$1500),0)</f>
        <v>0</v>
      </c>
      <c r="CK397" s="28"/>
      <c r="CL397" s="28"/>
      <c r="CM397" s="73">
        <f>IFERROR($E397*SUMIF(DAILYLOG!CI$27:CI$1500,$C397,DAILYLOG!CJ$27:CJ$1500),0)</f>
        <v>0</v>
      </c>
      <c r="CN397" s="28"/>
      <c r="CO397" s="28"/>
      <c r="CP397" s="73">
        <f>IFERROR($E397*SUMIF(DAILYLOG!CL$27:CL$1500,$C397,DAILYLOG!CM$27:CM$1500),0)</f>
        <v>0</v>
      </c>
      <c r="CQ397" s="44"/>
      <c r="CR397" s="44"/>
      <c r="CS397" s="73">
        <f>IFERROR($E397*SUMIF(DAILYLOG!CO$27:CO$1500,$C397,DAILYLOG!CP$27:CP$1500),0)</f>
        <v>0</v>
      </c>
      <c r="CT397" s="16"/>
    </row>
    <row r="398" spans="2:98" s="3" customFormat="1" ht="13.5" hidden="1" customHeight="1" outlineLevel="3">
      <c r="B398" s="15"/>
      <c r="C398" s="32" t="s">
        <v>529</v>
      </c>
      <c r="D398" s="28" t="s">
        <v>334</v>
      </c>
      <c r="E398" s="65">
        <v>1</v>
      </c>
      <c r="F398" s="46">
        <f t="shared" si="44"/>
        <v>0</v>
      </c>
      <c r="G398" s="73">
        <f>IFERROR($E398*SUMIF(DAILYLOG!C$27:C$1500,$C398,DAILYLOG!D$27:D$1500),0)</f>
        <v>0</v>
      </c>
      <c r="H398" s="28"/>
      <c r="I398" s="28"/>
      <c r="J398" s="73">
        <f>IFERROR($E398*SUMIF(DAILYLOG!F$27:F$1500,$C398,DAILYLOG!G$27:G$1500),0)</f>
        <v>0</v>
      </c>
      <c r="K398" s="28"/>
      <c r="L398" s="28"/>
      <c r="M398" s="73">
        <f>IFERROR($E398*SUMIF(DAILYLOG!I$27:I$1500,$C398,DAILYLOG!J$27:J$1500),0)</f>
        <v>0</v>
      </c>
      <c r="N398" s="28"/>
      <c r="O398" s="28"/>
      <c r="P398" s="73">
        <f>IFERROR($E398*SUMIF(DAILYLOG!L$27:L$1500,$C398,DAILYLOG!M$27:M$1500),0)</f>
        <v>0</v>
      </c>
      <c r="Q398" s="28"/>
      <c r="R398" s="28"/>
      <c r="S398" s="73">
        <f>IFERROR($E398*SUMIF(DAILYLOG!O$27:O$1500,$C398,DAILYLOG!P$27:P$1500),0)</f>
        <v>0</v>
      </c>
      <c r="T398" s="28"/>
      <c r="U398" s="28"/>
      <c r="V398" s="73">
        <f>IFERROR($E398*SUMIF(DAILYLOG!R$27:R$1500,$C398,DAILYLOG!S$27:S$1500),0)</f>
        <v>0</v>
      </c>
      <c r="W398" s="28"/>
      <c r="X398" s="28"/>
      <c r="Y398" s="73">
        <f>IFERROR($E398*SUMIF(DAILYLOG!U$27:U$1500,$C398,DAILYLOG!V$27:V$1500),0)</f>
        <v>0</v>
      </c>
      <c r="Z398" s="28"/>
      <c r="AA398" s="28"/>
      <c r="AB398" s="73">
        <f>IFERROR($E398*SUMIF(DAILYLOG!X$27:X$1500,$C398,DAILYLOG!Y$27:Y$1500),0)</f>
        <v>0</v>
      </c>
      <c r="AC398" s="28"/>
      <c r="AD398" s="28"/>
      <c r="AE398" s="73">
        <f>IFERROR($E398*SUMIF(DAILYLOG!AA$27:AA$1500,$C398,DAILYLOG!AB$27:AB$1500),0)</f>
        <v>0</v>
      </c>
      <c r="AF398" s="28"/>
      <c r="AG398" s="28"/>
      <c r="AH398" s="73">
        <f>IFERROR($E398*SUMIF(DAILYLOG!AD$27:AD$1500,$C398,DAILYLOG!AE$27:AE$1500),0)</f>
        <v>0</v>
      </c>
      <c r="AI398" s="28"/>
      <c r="AJ398" s="28"/>
      <c r="AK398" s="73">
        <f>IFERROR($E398*SUMIF(DAILYLOG!AG$27:AG$1500,$C398,DAILYLOG!AH$27:AH$1500),0)</f>
        <v>0</v>
      </c>
      <c r="AL398" s="28"/>
      <c r="AM398" s="28"/>
      <c r="AN398" s="73">
        <f>IFERROR($E398*SUMIF(DAILYLOG!AJ$27:AJ$1500,$C398,DAILYLOG!AK$27:AK$1500),0)</f>
        <v>0</v>
      </c>
      <c r="AO398" s="28"/>
      <c r="AP398" s="28"/>
      <c r="AQ398" s="73">
        <f>IFERROR($E398*SUMIF(DAILYLOG!AM$27:AM$1500,$C398,DAILYLOG!AN$27:AN$1500),0)</f>
        <v>0</v>
      </c>
      <c r="AR398" s="28"/>
      <c r="AS398" s="28"/>
      <c r="AT398" s="73">
        <f>IFERROR($E398*SUMIF(DAILYLOG!AP$27:AP$1500,$C398,DAILYLOG!AQ$27:AQ$1500),0)</f>
        <v>0</v>
      </c>
      <c r="AU398" s="28"/>
      <c r="AV398" s="28"/>
      <c r="AW398" s="73">
        <f>IFERROR($E398*SUMIF(DAILYLOG!AS$27:AS$1500,$C398,DAILYLOG!AT$27:AT$1500),0)</f>
        <v>0</v>
      </c>
      <c r="AX398" s="28"/>
      <c r="AY398" s="28"/>
      <c r="AZ398" s="73">
        <f>IFERROR($E398*SUMIF(DAILYLOG!AV$27:AV$1500,$C398,DAILYLOG!AW$27:AW$1500),0)</f>
        <v>0</v>
      </c>
      <c r="BA398" s="28"/>
      <c r="BB398" s="28"/>
      <c r="BC398" s="73">
        <f>IFERROR($E398*SUMIF(DAILYLOG!AY$27:AY$1500,$C398,DAILYLOG!AZ$27:AZ$1500),0)</f>
        <v>0</v>
      </c>
      <c r="BD398" s="28"/>
      <c r="BE398" s="28"/>
      <c r="BF398" s="73">
        <f>IFERROR($E398*SUMIF(DAILYLOG!BB$27:BB$1500,$C398,DAILYLOG!BC$27:BC$1500),0)</f>
        <v>0</v>
      </c>
      <c r="BG398" s="28"/>
      <c r="BH398" s="28"/>
      <c r="BI398" s="73">
        <f>IFERROR($E398*SUMIF(DAILYLOG!BE$27:BE$1500,$C398,DAILYLOG!BF$27:BF$1500),0)</f>
        <v>0</v>
      </c>
      <c r="BJ398" s="28"/>
      <c r="BK398" s="28"/>
      <c r="BL398" s="73">
        <f>IFERROR($E398*SUMIF(DAILYLOG!BH$27:BH$1500,$C398,DAILYLOG!BI$27:BI$1500),0)</f>
        <v>0</v>
      </c>
      <c r="BM398" s="28"/>
      <c r="BN398" s="28"/>
      <c r="BO398" s="73">
        <f>IFERROR($E398*SUMIF(DAILYLOG!BK$27:BK$1500,$C398,DAILYLOG!BL$27:BL$1500),0)</f>
        <v>0</v>
      </c>
      <c r="BP398" s="28"/>
      <c r="BQ398" s="28"/>
      <c r="BR398" s="73">
        <f>IFERROR($E398*SUMIF(DAILYLOG!BN$27:BN$1500,$C398,DAILYLOG!BO$27:BO$1500),0)</f>
        <v>0</v>
      </c>
      <c r="BS398" s="28"/>
      <c r="BT398" s="28"/>
      <c r="BU398" s="73">
        <f>IFERROR($E398*SUMIF(DAILYLOG!BQ$27:BQ$1500,$C398,DAILYLOG!BR$27:BR$1500),0)</f>
        <v>0</v>
      </c>
      <c r="BV398" s="28"/>
      <c r="BW398" s="28"/>
      <c r="BX398" s="73">
        <f>IFERROR($E398*SUMIF(DAILYLOG!BT$27:BT$1500,$C398,DAILYLOG!BU$27:BU$1500),0)</f>
        <v>0</v>
      </c>
      <c r="BY398" s="28"/>
      <c r="BZ398" s="28"/>
      <c r="CA398" s="73">
        <f>IFERROR($E398*SUMIF(DAILYLOG!BW$27:BW$1500,$C398,DAILYLOG!BX$27:BX$1500),0)</f>
        <v>0</v>
      </c>
      <c r="CB398" s="28"/>
      <c r="CC398" s="28"/>
      <c r="CD398" s="73">
        <f>IFERROR($E398*SUMIF(DAILYLOG!BZ$27:BZ$1500,$C398,DAILYLOG!CA$27:CA$1500),0)</f>
        <v>0</v>
      </c>
      <c r="CE398" s="28"/>
      <c r="CF398" s="28"/>
      <c r="CG398" s="73">
        <f>IFERROR($E398*SUMIF(DAILYLOG!CC$27:CC$1500,$C398,DAILYLOG!CD$27:CD$1500),0)</f>
        <v>0</v>
      </c>
      <c r="CH398" s="28"/>
      <c r="CI398" s="28"/>
      <c r="CJ398" s="73">
        <f>IFERROR($E398*SUMIF(DAILYLOG!CF$27:CF$1500,$C398,DAILYLOG!CG$27:CG$1500),0)</f>
        <v>0</v>
      </c>
      <c r="CK398" s="28"/>
      <c r="CL398" s="28"/>
      <c r="CM398" s="73">
        <f>IFERROR($E398*SUMIF(DAILYLOG!CI$27:CI$1500,$C398,DAILYLOG!CJ$27:CJ$1500),0)</f>
        <v>0</v>
      </c>
      <c r="CN398" s="28"/>
      <c r="CO398" s="28"/>
      <c r="CP398" s="73">
        <f>IFERROR($E398*SUMIF(DAILYLOG!CL$27:CL$1500,$C398,DAILYLOG!CM$27:CM$1500),0)</f>
        <v>0</v>
      </c>
      <c r="CQ398" s="44"/>
      <c r="CR398" s="44"/>
      <c r="CS398" s="73">
        <f>IFERROR($E398*SUMIF(DAILYLOG!CO$27:CO$1500,$C398,DAILYLOG!CP$27:CP$1500),0)</f>
        <v>0</v>
      </c>
      <c r="CT398" s="16"/>
    </row>
    <row r="399" spans="2:98" s="3" customFormat="1" ht="13.5" hidden="1" customHeight="1" outlineLevel="2" collapsed="1">
      <c r="B399" s="15"/>
      <c r="C399" s="47" t="s">
        <v>530</v>
      </c>
      <c r="D399" s="48" t="s">
        <v>334</v>
      </c>
      <c r="E399" s="64"/>
      <c r="F399" s="49">
        <f t="shared" si="44"/>
        <v>0</v>
      </c>
      <c r="G399" s="72">
        <f>IFERROR(SUBTOTAL(9,G400:I404),0)</f>
        <v>0</v>
      </c>
      <c r="H399" s="72"/>
      <c r="I399" s="72"/>
      <c r="J399" s="72">
        <f>IFERROR(SUBTOTAL(9,J400:L404),0)</f>
        <v>0</v>
      </c>
      <c r="K399" s="72"/>
      <c r="L399" s="72"/>
      <c r="M399" s="72">
        <f>IFERROR(SUBTOTAL(9,M400:O404),0)</f>
        <v>0</v>
      </c>
      <c r="N399" s="72"/>
      <c r="O399" s="72"/>
      <c r="P399" s="72">
        <f>IFERROR(SUBTOTAL(9,P400:R404),0)</f>
        <v>0</v>
      </c>
      <c r="Q399" s="72"/>
      <c r="R399" s="72"/>
      <c r="S399" s="72">
        <f>IFERROR(SUBTOTAL(9,S400:U404),0)</f>
        <v>0</v>
      </c>
      <c r="T399" s="72"/>
      <c r="U399" s="72"/>
      <c r="V399" s="72">
        <f>IFERROR(SUBTOTAL(9,V400:X404),0)</f>
        <v>0</v>
      </c>
      <c r="W399" s="72"/>
      <c r="X399" s="72"/>
      <c r="Y399" s="72">
        <f>IFERROR(SUBTOTAL(9,Y400:AA404),0)</f>
        <v>0</v>
      </c>
      <c r="Z399" s="72"/>
      <c r="AA399" s="72"/>
      <c r="AB399" s="72">
        <f>IFERROR(SUBTOTAL(9,AB400:AD404),0)</f>
        <v>0</v>
      </c>
      <c r="AC399" s="72"/>
      <c r="AD399" s="72"/>
      <c r="AE399" s="72">
        <f>IFERROR(SUBTOTAL(9,AE400:AG404),0)</f>
        <v>0</v>
      </c>
      <c r="AF399" s="72"/>
      <c r="AG399" s="72"/>
      <c r="AH399" s="72">
        <f>IFERROR(SUBTOTAL(9,AH400:AJ404),0)</f>
        <v>0</v>
      </c>
      <c r="AI399" s="72"/>
      <c r="AJ399" s="72"/>
      <c r="AK399" s="72">
        <f>IFERROR(SUBTOTAL(9,AK400:AM404),0)</f>
        <v>0</v>
      </c>
      <c r="AL399" s="72"/>
      <c r="AM399" s="72"/>
      <c r="AN399" s="72">
        <f>IFERROR(SUBTOTAL(9,AN400:AP404),0)</f>
        <v>0</v>
      </c>
      <c r="AO399" s="72"/>
      <c r="AP399" s="72"/>
      <c r="AQ399" s="72">
        <f>IFERROR(SUBTOTAL(9,AQ400:AS404),0)</f>
        <v>0</v>
      </c>
      <c r="AR399" s="72"/>
      <c r="AS399" s="72"/>
      <c r="AT399" s="72">
        <f>IFERROR(SUBTOTAL(9,AT400:AV404),0)</f>
        <v>0</v>
      </c>
      <c r="AU399" s="72"/>
      <c r="AV399" s="72"/>
      <c r="AW399" s="72">
        <f>IFERROR(SUBTOTAL(9,AW400:AY404),0)</f>
        <v>0</v>
      </c>
      <c r="AX399" s="72"/>
      <c r="AY399" s="72"/>
      <c r="AZ399" s="72">
        <f>IFERROR(SUBTOTAL(9,AZ400:BB404),0)</f>
        <v>0</v>
      </c>
      <c r="BA399" s="72"/>
      <c r="BB399" s="72"/>
      <c r="BC399" s="72">
        <f>IFERROR(SUBTOTAL(9,BC400:BE404),0)</f>
        <v>0</v>
      </c>
      <c r="BD399" s="72"/>
      <c r="BE399" s="72"/>
      <c r="BF399" s="72">
        <f>IFERROR(SUBTOTAL(9,BF400:BH404),0)</f>
        <v>0</v>
      </c>
      <c r="BG399" s="72"/>
      <c r="BH399" s="72"/>
      <c r="BI399" s="72">
        <f>IFERROR(SUBTOTAL(9,BI400:BK404),0)</f>
        <v>0</v>
      </c>
      <c r="BJ399" s="72"/>
      <c r="BK399" s="72"/>
      <c r="BL399" s="72">
        <f>IFERROR(SUBTOTAL(9,BL400:BN404),0)</f>
        <v>0</v>
      </c>
      <c r="BM399" s="72"/>
      <c r="BN399" s="72"/>
      <c r="BO399" s="72">
        <f>IFERROR(SUBTOTAL(9,BO400:BQ404),0)</f>
        <v>0</v>
      </c>
      <c r="BP399" s="72"/>
      <c r="BQ399" s="72"/>
      <c r="BR399" s="72">
        <f>IFERROR(SUBTOTAL(9,BR400:BT404),0)</f>
        <v>0</v>
      </c>
      <c r="BS399" s="72"/>
      <c r="BT399" s="72"/>
      <c r="BU399" s="72">
        <f>IFERROR(SUBTOTAL(9,BU400:BW404),0)</f>
        <v>0</v>
      </c>
      <c r="BV399" s="72"/>
      <c r="BW399" s="72"/>
      <c r="BX399" s="72">
        <f>IFERROR(SUBTOTAL(9,BX400:BZ404),0)</f>
        <v>0</v>
      </c>
      <c r="BY399" s="72"/>
      <c r="BZ399" s="72"/>
      <c r="CA399" s="72">
        <f>IFERROR(SUBTOTAL(9,CA400:CC404),0)</f>
        <v>0</v>
      </c>
      <c r="CB399" s="72"/>
      <c r="CC399" s="72"/>
      <c r="CD399" s="72">
        <f>IFERROR(SUBTOTAL(9,CD400:CF404),0)</f>
        <v>0</v>
      </c>
      <c r="CE399" s="72"/>
      <c r="CF399" s="72"/>
      <c r="CG399" s="72">
        <f>IFERROR(SUBTOTAL(9,CG400:CI404),0)</f>
        <v>0</v>
      </c>
      <c r="CH399" s="72"/>
      <c r="CI399" s="72"/>
      <c r="CJ399" s="72">
        <f>IFERROR(SUBTOTAL(9,CJ400:CL404),0)</f>
        <v>0</v>
      </c>
      <c r="CK399" s="72"/>
      <c r="CL399" s="72"/>
      <c r="CM399" s="72">
        <f>IFERROR(SUBTOTAL(9,CM400:CO404),0)</f>
        <v>0</v>
      </c>
      <c r="CN399" s="72"/>
      <c r="CO399" s="72"/>
      <c r="CP399" s="72">
        <f>IFERROR(SUBTOTAL(9,CP400:CR404),0)</f>
        <v>0</v>
      </c>
      <c r="CQ399" s="111"/>
      <c r="CR399" s="111"/>
      <c r="CS399" s="72">
        <f>IFERROR(SUBTOTAL(9,CS400:CU404),0)</f>
        <v>0</v>
      </c>
      <c r="CT399" s="16"/>
    </row>
    <row r="400" spans="2:98" s="3" customFormat="1" ht="13.5" hidden="1" customHeight="1" outlineLevel="3">
      <c r="B400" s="15"/>
      <c r="C400" s="32" t="s">
        <v>531</v>
      </c>
      <c r="D400" s="28" t="s">
        <v>334</v>
      </c>
      <c r="E400" s="65">
        <v>1</v>
      </c>
      <c r="F400" s="46">
        <f t="shared" ref="F400:F404" si="45">IFERROR(SUM(G400:CS400),0)</f>
        <v>0</v>
      </c>
      <c r="G400" s="73">
        <f>IFERROR($E400*SUMIF(DAILYLOG!C$27:C$1500,$C400,DAILYLOG!D$27:D$1500),0)</f>
        <v>0</v>
      </c>
      <c r="H400" s="28"/>
      <c r="I400" s="28"/>
      <c r="J400" s="73">
        <f>IFERROR($E400*SUMIF(DAILYLOG!F$27:F$1500,$C400,DAILYLOG!G$27:G$1500),0)</f>
        <v>0</v>
      </c>
      <c r="K400" s="28"/>
      <c r="L400" s="28"/>
      <c r="M400" s="73">
        <f>IFERROR($E400*SUMIF(DAILYLOG!I$27:I$1500,$C400,DAILYLOG!J$27:J$1500),0)</f>
        <v>0</v>
      </c>
      <c r="N400" s="28"/>
      <c r="O400" s="28"/>
      <c r="P400" s="73">
        <f>IFERROR($E400*SUMIF(DAILYLOG!L$27:L$1500,$C400,DAILYLOG!M$27:M$1500),0)</f>
        <v>0</v>
      </c>
      <c r="Q400" s="28"/>
      <c r="R400" s="28"/>
      <c r="S400" s="73">
        <f>IFERROR($E400*SUMIF(DAILYLOG!O$27:O$1500,$C400,DAILYLOG!P$27:P$1500),0)</f>
        <v>0</v>
      </c>
      <c r="T400" s="28"/>
      <c r="U400" s="28"/>
      <c r="V400" s="73">
        <f>IFERROR($E400*SUMIF(DAILYLOG!R$27:R$1500,$C400,DAILYLOG!S$27:S$1500),0)</f>
        <v>0</v>
      </c>
      <c r="W400" s="28"/>
      <c r="X400" s="28"/>
      <c r="Y400" s="73">
        <f>IFERROR($E400*SUMIF(DAILYLOG!U$27:U$1500,$C400,DAILYLOG!V$27:V$1500),0)</f>
        <v>0</v>
      </c>
      <c r="Z400" s="28"/>
      <c r="AA400" s="28"/>
      <c r="AB400" s="73">
        <f>IFERROR($E400*SUMIF(DAILYLOG!X$27:X$1500,$C400,DAILYLOG!Y$27:Y$1500),0)</f>
        <v>0</v>
      </c>
      <c r="AC400" s="28"/>
      <c r="AD400" s="28"/>
      <c r="AE400" s="73">
        <f>IFERROR($E400*SUMIF(DAILYLOG!AA$27:AA$1500,$C400,DAILYLOG!AB$27:AB$1500),0)</f>
        <v>0</v>
      </c>
      <c r="AF400" s="28"/>
      <c r="AG400" s="28"/>
      <c r="AH400" s="73">
        <f>IFERROR($E400*SUMIF(DAILYLOG!AD$27:AD$1500,$C400,DAILYLOG!AE$27:AE$1500),0)</f>
        <v>0</v>
      </c>
      <c r="AI400" s="28"/>
      <c r="AJ400" s="28"/>
      <c r="AK400" s="73">
        <f>IFERROR($E400*SUMIF(DAILYLOG!AG$27:AG$1500,$C400,DAILYLOG!AH$27:AH$1500),0)</f>
        <v>0</v>
      </c>
      <c r="AL400" s="28"/>
      <c r="AM400" s="28"/>
      <c r="AN400" s="73">
        <f>IFERROR($E400*SUMIF(DAILYLOG!AJ$27:AJ$1500,$C400,DAILYLOG!AK$27:AK$1500),0)</f>
        <v>0</v>
      </c>
      <c r="AO400" s="28"/>
      <c r="AP400" s="28"/>
      <c r="AQ400" s="73">
        <f>IFERROR($E400*SUMIF(DAILYLOG!AM$27:AM$1500,$C400,DAILYLOG!AN$27:AN$1500),0)</f>
        <v>0</v>
      </c>
      <c r="AR400" s="28"/>
      <c r="AS400" s="28"/>
      <c r="AT400" s="73">
        <f>IFERROR($E400*SUMIF(DAILYLOG!AP$27:AP$1500,$C400,DAILYLOG!AQ$27:AQ$1500),0)</f>
        <v>0</v>
      </c>
      <c r="AU400" s="28"/>
      <c r="AV400" s="28"/>
      <c r="AW400" s="73">
        <f>IFERROR($E400*SUMIF(DAILYLOG!AS$27:AS$1500,$C400,DAILYLOG!AT$27:AT$1500),0)</f>
        <v>0</v>
      </c>
      <c r="AX400" s="28"/>
      <c r="AY400" s="28"/>
      <c r="AZ400" s="73">
        <f>IFERROR($E400*SUMIF(DAILYLOG!AV$27:AV$1500,$C400,DAILYLOG!AW$27:AW$1500),0)</f>
        <v>0</v>
      </c>
      <c r="BA400" s="28"/>
      <c r="BB400" s="28"/>
      <c r="BC400" s="73">
        <f>IFERROR($E400*SUMIF(DAILYLOG!AY$27:AY$1500,$C400,DAILYLOG!AZ$27:AZ$1500),0)</f>
        <v>0</v>
      </c>
      <c r="BD400" s="28"/>
      <c r="BE400" s="28"/>
      <c r="BF400" s="73">
        <f>IFERROR($E400*SUMIF(DAILYLOG!BB$27:BB$1500,$C400,DAILYLOG!BC$27:BC$1500),0)</f>
        <v>0</v>
      </c>
      <c r="BG400" s="28"/>
      <c r="BH400" s="28"/>
      <c r="BI400" s="73">
        <f>IFERROR($E400*SUMIF(DAILYLOG!BE$27:BE$1500,$C400,DAILYLOG!BF$27:BF$1500),0)</f>
        <v>0</v>
      </c>
      <c r="BJ400" s="28"/>
      <c r="BK400" s="28"/>
      <c r="BL400" s="73">
        <f>IFERROR($E400*SUMIF(DAILYLOG!BH$27:BH$1500,$C400,DAILYLOG!BI$27:BI$1500),0)</f>
        <v>0</v>
      </c>
      <c r="BM400" s="28"/>
      <c r="BN400" s="28"/>
      <c r="BO400" s="73">
        <f>IFERROR($E400*SUMIF(DAILYLOG!BK$27:BK$1500,$C400,DAILYLOG!BL$27:BL$1500),0)</f>
        <v>0</v>
      </c>
      <c r="BP400" s="28"/>
      <c r="BQ400" s="28"/>
      <c r="BR400" s="73">
        <f>IFERROR($E400*SUMIF(DAILYLOG!BN$27:BN$1500,$C400,DAILYLOG!BO$27:BO$1500),0)</f>
        <v>0</v>
      </c>
      <c r="BS400" s="28"/>
      <c r="BT400" s="28"/>
      <c r="BU400" s="73">
        <f>IFERROR($E400*SUMIF(DAILYLOG!BQ$27:BQ$1500,$C400,DAILYLOG!BR$27:BR$1500),0)</f>
        <v>0</v>
      </c>
      <c r="BV400" s="28"/>
      <c r="BW400" s="28"/>
      <c r="BX400" s="73">
        <f>IFERROR($E400*SUMIF(DAILYLOG!BT$27:BT$1500,$C400,DAILYLOG!BU$27:BU$1500),0)</f>
        <v>0</v>
      </c>
      <c r="BY400" s="28"/>
      <c r="BZ400" s="28"/>
      <c r="CA400" s="73">
        <f>IFERROR($E400*SUMIF(DAILYLOG!BW$27:BW$1500,$C400,DAILYLOG!BX$27:BX$1500),0)</f>
        <v>0</v>
      </c>
      <c r="CB400" s="28"/>
      <c r="CC400" s="28"/>
      <c r="CD400" s="73">
        <f>IFERROR($E400*SUMIF(DAILYLOG!BZ$27:BZ$1500,$C400,DAILYLOG!CA$27:CA$1500),0)</f>
        <v>0</v>
      </c>
      <c r="CE400" s="28"/>
      <c r="CF400" s="28"/>
      <c r="CG400" s="73">
        <f>IFERROR($E400*SUMIF(DAILYLOG!CC$27:CC$1500,$C400,DAILYLOG!CD$27:CD$1500),0)</f>
        <v>0</v>
      </c>
      <c r="CH400" s="28"/>
      <c r="CI400" s="28"/>
      <c r="CJ400" s="73">
        <f>IFERROR($E400*SUMIF(DAILYLOG!CF$27:CF$1500,$C400,DAILYLOG!CG$27:CG$1500),0)</f>
        <v>0</v>
      </c>
      <c r="CK400" s="28"/>
      <c r="CL400" s="28"/>
      <c r="CM400" s="73">
        <f>IFERROR($E400*SUMIF(DAILYLOG!CI$27:CI$1500,$C400,DAILYLOG!CJ$27:CJ$1500),0)</f>
        <v>0</v>
      </c>
      <c r="CN400" s="28"/>
      <c r="CO400" s="28"/>
      <c r="CP400" s="73">
        <f>IFERROR($E400*SUMIF(DAILYLOG!CL$27:CL$1500,$C400,DAILYLOG!CM$27:CM$1500),0)</f>
        <v>0</v>
      </c>
      <c r="CQ400" s="44"/>
      <c r="CR400" s="44"/>
      <c r="CS400" s="73">
        <f>IFERROR($E400*SUMIF(DAILYLOG!CO$27:CO$1500,$C400,DAILYLOG!CP$27:CP$1500),0)</f>
        <v>0</v>
      </c>
      <c r="CT400" s="16"/>
    </row>
    <row r="401" spans="2:98" s="3" customFormat="1" ht="13.5" hidden="1" customHeight="1" outlineLevel="3">
      <c r="B401" s="15"/>
      <c r="C401" s="32" t="s">
        <v>532</v>
      </c>
      <c r="D401" s="28" t="s">
        <v>334</v>
      </c>
      <c r="E401" s="65">
        <v>1</v>
      </c>
      <c r="F401" s="46">
        <f t="shared" si="45"/>
        <v>0</v>
      </c>
      <c r="G401" s="73">
        <f>IFERROR($E401*SUMIF(DAILYLOG!C$27:C$1500,$C401,DAILYLOG!D$27:D$1500),0)</f>
        <v>0</v>
      </c>
      <c r="H401" s="28"/>
      <c r="I401" s="28"/>
      <c r="J401" s="73">
        <f>IFERROR($E401*SUMIF(DAILYLOG!F$27:F$1500,$C401,DAILYLOG!G$27:G$1500),0)</f>
        <v>0</v>
      </c>
      <c r="K401" s="28"/>
      <c r="L401" s="28"/>
      <c r="M401" s="73">
        <f>IFERROR($E401*SUMIF(DAILYLOG!I$27:I$1500,$C401,DAILYLOG!J$27:J$1500),0)</f>
        <v>0</v>
      </c>
      <c r="N401" s="28"/>
      <c r="O401" s="28"/>
      <c r="P401" s="73">
        <f>IFERROR($E401*SUMIF(DAILYLOG!L$27:L$1500,$C401,DAILYLOG!M$27:M$1500),0)</f>
        <v>0</v>
      </c>
      <c r="Q401" s="28"/>
      <c r="R401" s="28"/>
      <c r="S401" s="73">
        <f>IFERROR($E401*SUMIF(DAILYLOG!O$27:O$1500,$C401,DAILYLOG!P$27:P$1500),0)</f>
        <v>0</v>
      </c>
      <c r="T401" s="28"/>
      <c r="U401" s="28"/>
      <c r="V401" s="73">
        <f>IFERROR($E401*SUMIF(DAILYLOG!R$27:R$1500,$C401,DAILYLOG!S$27:S$1500),0)</f>
        <v>0</v>
      </c>
      <c r="W401" s="28"/>
      <c r="X401" s="28"/>
      <c r="Y401" s="73">
        <f>IFERROR($E401*SUMIF(DAILYLOG!U$27:U$1500,$C401,DAILYLOG!V$27:V$1500),0)</f>
        <v>0</v>
      </c>
      <c r="Z401" s="28"/>
      <c r="AA401" s="28"/>
      <c r="AB401" s="73">
        <f>IFERROR($E401*SUMIF(DAILYLOG!X$27:X$1500,$C401,DAILYLOG!Y$27:Y$1500),0)</f>
        <v>0</v>
      </c>
      <c r="AC401" s="28"/>
      <c r="AD401" s="28"/>
      <c r="AE401" s="73">
        <f>IFERROR($E401*SUMIF(DAILYLOG!AA$27:AA$1500,$C401,DAILYLOG!AB$27:AB$1500),0)</f>
        <v>0</v>
      </c>
      <c r="AF401" s="28"/>
      <c r="AG401" s="28"/>
      <c r="AH401" s="73">
        <f>IFERROR($E401*SUMIF(DAILYLOG!AD$27:AD$1500,$C401,DAILYLOG!AE$27:AE$1500),0)</f>
        <v>0</v>
      </c>
      <c r="AI401" s="28"/>
      <c r="AJ401" s="28"/>
      <c r="AK401" s="73">
        <f>IFERROR($E401*SUMIF(DAILYLOG!AG$27:AG$1500,$C401,DAILYLOG!AH$27:AH$1500),0)</f>
        <v>0</v>
      </c>
      <c r="AL401" s="28"/>
      <c r="AM401" s="28"/>
      <c r="AN401" s="73">
        <f>IFERROR($E401*SUMIF(DAILYLOG!AJ$27:AJ$1500,$C401,DAILYLOG!AK$27:AK$1500),0)</f>
        <v>0</v>
      </c>
      <c r="AO401" s="28"/>
      <c r="AP401" s="28"/>
      <c r="AQ401" s="73">
        <f>IFERROR($E401*SUMIF(DAILYLOG!AM$27:AM$1500,$C401,DAILYLOG!AN$27:AN$1500),0)</f>
        <v>0</v>
      </c>
      <c r="AR401" s="28"/>
      <c r="AS401" s="28"/>
      <c r="AT401" s="73">
        <f>IFERROR($E401*SUMIF(DAILYLOG!AP$27:AP$1500,$C401,DAILYLOG!AQ$27:AQ$1500),0)</f>
        <v>0</v>
      </c>
      <c r="AU401" s="28"/>
      <c r="AV401" s="28"/>
      <c r="AW401" s="73">
        <f>IFERROR($E401*SUMIF(DAILYLOG!AS$27:AS$1500,$C401,DAILYLOG!AT$27:AT$1500),0)</f>
        <v>0</v>
      </c>
      <c r="AX401" s="28"/>
      <c r="AY401" s="28"/>
      <c r="AZ401" s="73">
        <f>IFERROR($E401*SUMIF(DAILYLOG!AV$27:AV$1500,$C401,DAILYLOG!AW$27:AW$1500),0)</f>
        <v>0</v>
      </c>
      <c r="BA401" s="28"/>
      <c r="BB401" s="28"/>
      <c r="BC401" s="73">
        <f>IFERROR($E401*SUMIF(DAILYLOG!AY$27:AY$1500,$C401,DAILYLOG!AZ$27:AZ$1500),0)</f>
        <v>0</v>
      </c>
      <c r="BD401" s="28"/>
      <c r="BE401" s="28"/>
      <c r="BF401" s="73">
        <f>IFERROR($E401*SUMIF(DAILYLOG!BB$27:BB$1500,$C401,DAILYLOG!BC$27:BC$1500),0)</f>
        <v>0</v>
      </c>
      <c r="BG401" s="28"/>
      <c r="BH401" s="28"/>
      <c r="BI401" s="73">
        <f>IFERROR($E401*SUMIF(DAILYLOG!BE$27:BE$1500,$C401,DAILYLOG!BF$27:BF$1500),0)</f>
        <v>0</v>
      </c>
      <c r="BJ401" s="28"/>
      <c r="BK401" s="28"/>
      <c r="BL401" s="73">
        <f>IFERROR($E401*SUMIF(DAILYLOG!BH$27:BH$1500,$C401,DAILYLOG!BI$27:BI$1500),0)</f>
        <v>0</v>
      </c>
      <c r="BM401" s="28"/>
      <c r="BN401" s="28"/>
      <c r="BO401" s="73">
        <f>IFERROR($E401*SUMIF(DAILYLOG!BK$27:BK$1500,$C401,DAILYLOG!BL$27:BL$1500),0)</f>
        <v>0</v>
      </c>
      <c r="BP401" s="28"/>
      <c r="BQ401" s="28"/>
      <c r="BR401" s="73">
        <f>IFERROR($E401*SUMIF(DAILYLOG!BN$27:BN$1500,$C401,DAILYLOG!BO$27:BO$1500),0)</f>
        <v>0</v>
      </c>
      <c r="BS401" s="28"/>
      <c r="BT401" s="28"/>
      <c r="BU401" s="73">
        <f>IFERROR($E401*SUMIF(DAILYLOG!BQ$27:BQ$1500,$C401,DAILYLOG!BR$27:BR$1500),0)</f>
        <v>0</v>
      </c>
      <c r="BV401" s="28"/>
      <c r="BW401" s="28"/>
      <c r="BX401" s="73">
        <f>IFERROR($E401*SUMIF(DAILYLOG!BT$27:BT$1500,$C401,DAILYLOG!BU$27:BU$1500),0)</f>
        <v>0</v>
      </c>
      <c r="BY401" s="28"/>
      <c r="BZ401" s="28"/>
      <c r="CA401" s="73">
        <f>IFERROR($E401*SUMIF(DAILYLOG!BW$27:BW$1500,$C401,DAILYLOG!BX$27:BX$1500),0)</f>
        <v>0</v>
      </c>
      <c r="CB401" s="28"/>
      <c r="CC401" s="28"/>
      <c r="CD401" s="73">
        <f>IFERROR($E401*SUMIF(DAILYLOG!BZ$27:BZ$1500,$C401,DAILYLOG!CA$27:CA$1500),0)</f>
        <v>0</v>
      </c>
      <c r="CE401" s="28"/>
      <c r="CF401" s="28"/>
      <c r="CG401" s="73">
        <f>IFERROR($E401*SUMIF(DAILYLOG!CC$27:CC$1500,$C401,DAILYLOG!CD$27:CD$1500),0)</f>
        <v>0</v>
      </c>
      <c r="CH401" s="28"/>
      <c r="CI401" s="28"/>
      <c r="CJ401" s="73">
        <f>IFERROR($E401*SUMIF(DAILYLOG!CF$27:CF$1500,$C401,DAILYLOG!CG$27:CG$1500),0)</f>
        <v>0</v>
      </c>
      <c r="CK401" s="28"/>
      <c r="CL401" s="28"/>
      <c r="CM401" s="73">
        <f>IFERROR($E401*SUMIF(DAILYLOG!CI$27:CI$1500,$C401,DAILYLOG!CJ$27:CJ$1500),0)</f>
        <v>0</v>
      </c>
      <c r="CN401" s="28"/>
      <c r="CO401" s="28"/>
      <c r="CP401" s="73">
        <f>IFERROR($E401*SUMIF(DAILYLOG!CL$27:CL$1500,$C401,DAILYLOG!CM$27:CM$1500),0)</f>
        <v>0</v>
      </c>
      <c r="CQ401" s="44"/>
      <c r="CR401" s="44"/>
      <c r="CS401" s="73">
        <f>IFERROR($E401*SUMIF(DAILYLOG!CO$27:CO$1500,$C401,DAILYLOG!CP$27:CP$1500),0)</f>
        <v>0</v>
      </c>
      <c r="CT401" s="16"/>
    </row>
    <row r="402" spans="2:98" s="3" customFormat="1" ht="13.5" hidden="1" customHeight="1" outlineLevel="3">
      <c r="B402" s="15"/>
      <c r="C402" s="32" t="s">
        <v>533</v>
      </c>
      <c r="D402" s="28" t="s">
        <v>334</v>
      </c>
      <c r="E402" s="65">
        <v>1</v>
      </c>
      <c r="F402" s="46">
        <f t="shared" si="45"/>
        <v>0</v>
      </c>
      <c r="G402" s="73">
        <f>IFERROR($E402*SUMIF(DAILYLOG!C$27:C$1500,$C402,DAILYLOG!D$27:D$1500),0)</f>
        <v>0</v>
      </c>
      <c r="H402" s="28"/>
      <c r="I402" s="28"/>
      <c r="J402" s="73">
        <f>IFERROR($E402*SUMIF(DAILYLOG!F$27:F$1500,$C402,DAILYLOG!G$27:G$1500),0)</f>
        <v>0</v>
      </c>
      <c r="K402" s="28"/>
      <c r="L402" s="28"/>
      <c r="M402" s="73">
        <f>IFERROR($E402*SUMIF(DAILYLOG!I$27:I$1500,$C402,DAILYLOG!J$27:J$1500),0)</f>
        <v>0</v>
      </c>
      <c r="N402" s="28"/>
      <c r="O402" s="28"/>
      <c r="P402" s="73">
        <f>IFERROR($E402*SUMIF(DAILYLOG!L$27:L$1500,$C402,DAILYLOG!M$27:M$1500),0)</f>
        <v>0</v>
      </c>
      <c r="Q402" s="28"/>
      <c r="R402" s="28"/>
      <c r="S402" s="73">
        <f>IFERROR($E402*SUMIF(DAILYLOG!O$27:O$1500,$C402,DAILYLOG!P$27:P$1500),0)</f>
        <v>0</v>
      </c>
      <c r="T402" s="28"/>
      <c r="U402" s="28"/>
      <c r="V402" s="73">
        <f>IFERROR($E402*SUMIF(DAILYLOG!R$27:R$1500,$C402,DAILYLOG!S$27:S$1500),0)</f>
        <v>0</v>
      </c>
      <c r="W402" s="28"/>
      <c r="X402" s="28"/>
      <c r="Y402" s="73">
        <f>IFERROR($E402*SUMIF(DAILYLOG!U$27:U$1500,$C402,DAILYLOG!V$27:V$1500),0)</f>
        <v>0</v>
      </c>
      <c r="Z402" s="28"/>
      <c r="AA402" s="28"/>
      <c r="AB402" s="73">
        <f>IFERROR($E402*SUMIF(DAILYLOG!X$27:X$1500,$C402,DAILYLOG!Y$27:Y$1500),0)</f>
        <v>0</v>
      </c>
      <c r="AC402" s="28"/>
      <c r="AD402" s="28"/>
      <c r="AE402" s="73">
        <f>IFERROR($E402*SUMIF(DAILYLOG!AA$27:AA$1500,$C402,DAILYLOG!AB$27:AB$1500),0)</f>
        <v>0</v>
      </c>
      <c r="AF402" s="28"/>
      <c r="AG402" s="28"/>
      <c r="AH402" s="73">
        <f>IFERROR($E402*SUMIF(DAILYLOG!AD$27:AD$1500,$C402,DAILYLOG!AE$27:AE$1500),0)</f>
        <v>0</v>
      </c>
      <c r="AI402" s="28"/>
      <c r="AJ402" s="28"/>
      <c r="AK402" s="73">
        <f>IFERROR($E402*SUMIF(DAILYLOG!AG$27:AG$1500,$C402,DAILYLOG!AH$27:AH$1500),0)</f>
        <v>0</v>
      </c>
      <c r="AL402" s="28"/>
      <c r="AM402" s="28"/>
      <c r="AN402" s="73">
        <f>IFERROR($E402*SUMIF(DAILYLOG!AJ$27:AJ$1500,$C402,DAILYLOG!AK$27:AK$1500),0)</f>
        <v>0</v>
      </c>
      <c r="AO402" s="28"/>
      <c r="AP402" s="28"/>
      <c r="AQ402" s="73">
        <f>IFERROR($E402*SUMIF(DAILYLOG!AM$27:AM$1500,$C402,DAILYLOG!AN$27:AN$1500),0)</f>
        <v>0</v>
      </c>
      <c r="AR402" s="28"/>
      <c r="AS402" s="28"/>
      <c r="AT402" s="73">
        <f>IFERROR($E402*SUMIF(DAILYLOG!AP$27:AP$1500,$C402,DAILYLOG!AQ$27:AQ$1500),0)</f>
        <v>0</v>
      </c>
      <c r="AU402" s="28"/>
      <c r="AV402" s="28"/>
      <c r="AW402" s="73">
        <f>IFERROR($E402*SUMIF(DAILYLOG!AS$27:AS$1500,$C402,DAILYLOG!AT$27:AT$1500),0)</f>
        <v>0</v>
      </c>
      <c r="AX402" s="28"/>
      <c r="AY402" s="28"/>
      <c r="AZ402" s="73">
        <f>IFERROR($E402*SUMIF(DAILYLOG!AV$27:AV$1500,$C402,DAILYLOG!AW$27:AW$1500),0)</f>
        <v>0</v>
      </c>
      <c r="BA402" s="28"/>
      <c r="BB402" s="28"/>
      <c r="BC402" s="73">
        <f>IFERROR($E402*SUMIF(DAILYLOG!AY$27:AY$1500,$C402,DAILYLOG!AZ$27:AZ$1500),0)</f>
        <v>0</v>
      </c>
      <c r="BD402" s="28"/>
      <c r="BE402" s="28"/>
      <c r="BF402" s="73">
        <f>IFERROR($E402*SUMIF(DAILYLOG!BB$27:BB$1500,$C402,DAILYLOG!BC$27:BC$1500),0)</f>
        <v>0</v>
      </c>
      <c r="BG402" s="28"/>
      <c r="BH402" s="28"/>
      <c r="BI402" s="73">
        <f>IFERROR($E402*SUMIF(DAILYLOG!BE$27:BE$1500,$C402,DAILYLOG!BF$27:BF$1500),0)</f>
        <v>0</v>
      </c>
      <c r="BJ402" s="28"/>
      <c r="BK402" s="28"/>
      <c r="BL402" s="73">
        <f>IFERROR($E402*SUMIF(DAILYLOG!BH$27:BH$1500,$C402,DAILYLOG!BI$27:BI$1500),0)</f>
        <v>0</v>
      </c>
      <c r="BM402" s="28"/>
      <c r="BN402" s="28"/>
      <c r="BO402" s="73">
        <f>IFERROR($E402*SUMIF(DAILYLOG!BK$27:BK$1500,$C402,DAILYLOG!BL$27:BL$1500),0)</f>
        <v>0</v>
      </c>
      <c r="BP402" s="28"/>
      <c r="BQ402" s="28"/>
      <c r="BR402" s="73">
        <f>IFERROR($E402*SUMIF(DAILYLOG!BN$27:BN$1500,$C402,DAILYLOG!BO$27:BO$1500),0)</f>
        <v>0</v>
      </c>
      <c r="BS402" s="28"/>
      <c r="BT402" s="28"/>
      <c r="BU402" s="73">
        <f>IFERROR($E402*SUMIF(DAILYLOG!BQ$27:BQ$1500,$C402,DAILYLOG!BR$27:BR$1500),0)</f>
        <v>0</v>
      </c>
      <c r="BV402" s="28"/>
      <c r="BW402" s="28"/>
      <c r="BX402" s="73">
        <f>IFERROR($E402*SUMIF(DAILYLOG!BT$27:BT$1500,$C402,DAILYLOG!BU$27:BU$1500),0)</f>
        <v>0</v>
      </c>
      <c r="BY402" s="28"/>
      <c r="BZ402" s="28"/>
      <c r="CA402" s="73">
        <f>IFERROR($E402*SUMIF(DAILYLOG!BW$27:BW$1500,$C402,DAILYLOG!BX$27:BX$1500),0)</f>
        <v>0</v>
      </c>
      <c r="CB402" s="28"/>
      <c r="CC402" s="28"/>
      <c r="CD402" s="73">
        <f>IFERROR($E402*SUMIF(DAILYLOG!BZ$27:BZ$1500,$C402,DAILYLOG!CA$27:CA$1500),0)</f>
        <v>0</v>
      </c>
      <c r="CE402" s="28"/>
      <c r="CF402" s="28"/>
      <c r="CG402" s="73">
        <f>IFERROR($E402*SUMIF(DAILYLOG!CC$27:CC$1500,$C402,DAILYLOG!CD$27:CD$1500),0)</f>
        <v>0</v>
      </c>
      <c r="CH402" s="28"/>
      <c r="CI402" s="28"/>
      <c r="CJ402" s="73">
        <f>IFERROR($E402*SUMIF(DAILYLOG!CF$27:CF$1500,$C402,DAILYLOG!CG$27:CG$1500),0)</f>
        <v>0</v>
      </c>
      <c r="CK402" s="28"/>
      <c r="CL402" s="28"/>
      <c r="CM402" s="73">
        <f>IFERROR($E402*SUMIF(DAILYLOG!CI$27:CI$1500,$C402,DAILYLOG!CJ$27:CJ$1500),0)</f>
        <v>0</v>
      </c>
      <c r="CN402" s="28"/>
      <c r="CO402" s="28"/>
      <c r="CP402" s="73">
        <f>IFERROR($E402*SUMIF(DAILYLOG!CL$27:CL$1500,$C402,DAILYLOG!CM$27:CM$1500),0)</f>
        <v>0</v>
      </c>
      <c r="CQ402" s="44"/>
      <c r="CR402" s="44"/>
      <c r="CS402" s="73">
        <f>IFERROR($E402*SUMIF(DAILYLOG!CO$27:CO$1500,$C402,DAILYLOG!CP$27:CP$1500),0)</f>
        <v>0</v>
      </c>
      <c r="CT402" s="16"/>
    </row>
    <row r="403" spans="2:98" s="3" customFormat="1" ht="13.5" hidden="1" customHeight="1" outlineLevel="3">
      <c r="B403" s="15"/>
      <c r="C403" s="32" t="s">
        <v>460</v>
      </c>
      <c r="D403" s="28" t="s">
        <v>334</v>
      </c>
      <c r="E403" s="65">
        <v>1</v>
      </c>
      <c r="F403" s="46">
        <f t="shared" si="45"/>
        <v>0</v>
      </c>
      <c r="G403" s="73">
        <f>IFERROR($E403*SUMIF(DAILYLOG!C$27:C$1500,$C403,DAILYLOG!D$27:D$1500),0)</f>
        <v>0</v>
      </c>
      <c r="H403" s="28"/>
      <c r="I403" s="28"/>
      <c r="J403" s="73">
        <f>IFERROR($E403*SUMIF(DAILYLOG!F$27:F$1500,$C403,DAILYLOG!G$27:G$1500),0)</f>
        <v>0</v>
      </c>
      <c r="K403" s="28"/>
      <c r="L403" s="28"/>
      <c r="M403" s="73">
        <f>IFERROR($E403*SUMIF(DAILYLOG!I$27:I$1500,$C403,DAILYLOG!J$27:J$1500),0)</f>
        <v>0</v>
      </c>
      <c r="N403" s="28"/>
      <c r="O403" s="28"/>
      <c r="P403" s="73">
        <f>IFERROR($E403*SUMIF(DAILYLOG!L$27:L$1500,$C403,DAILYLOG!M$27:M$1500),0)</f>
        <v>0</v>
      </c>
      <c r="Q403" s="28"/>
      <c r="R403" s="28"/>
      <c r="S403" s="73">
        <f>IFERROR($E403*SUMIF(DAILYLOG!O$27:O$1500,$C403,DAILYLOG!P$27:P$1500),0)</f>
        <v>0</v>
      </c>
      <c r="T403" s="28"/>
      <c r="U403" s="28"/>
      <c r="V403" s="73">
        <f>IFERROR($E403*SUMIF(DAILYLOG!R$27:R$1500,$C403,DAILYLOG!S$27:S$1500),0)</f>
        <v>0</v>
      </c>
      <c r="W403" s="28"/>
      <c r="X403" s="28"/>
      <c r="Y403" s="73">
        <f>IFERROR($E403*SUMIF(DAILYLOG!U$27:U$1500,$C403,DAILYLOG!V$27:V$1500),0)</f>
        <v>0</v>
      </c>
      <c r="Z403" s="28"/>
      <c r="AA403" s="28"/>
      <c r="AB403" s="73">
        <f>IFERROR($E403*SUMIF(DAILYLOG!X$27:X$1500,$C403,DAILYLOG!Y$27:Y$1500),0)</f>
        <v>0</v>
      </c>
      <c r="AC403" s="28"/>
      <c r="AD403" s="28"/>
      <c r="AE403" s="73">
        <f>IFERROR($E403*SUMIF(DAILYLOG!AA$27:AA$1500,$C403,DAILYLOG!AB$27:AB$1500),0)</f>
        <v>0</v>
      </c>
      <c r="AF403" s="28"/>
      <c r="AG403" s="28"/>
      <c r="AH403" s="73">
        <f>IFERROR($E403*SUMIF(DAILYLOG!AD$27:AD$1500,$C403,DAILYLOG!AE$27:AE$1500),0)</f>
        <v>0</v>
      </c>
      <c r="AI403" s="28"/>
      <c r="AJ403" s="28"/>
      <c r="AK403" s="73">
        <f>IFERROR($E403*SUMIF(DAILYLOG!AG$27:AG$1500,$C403,DAILYLOG!AH$27:AH$1500),0)</f>
        <v>0</v>
      </c>
      <c r="AL403" s="28"/>
      <c r="AM403" s="28"/>
      <c r="AN403" s="73">
        <f>IFERROR($E403*SUMIF(DAILYLOG!AJ$27:AJ$1500,$C403,DAILYLOG!AK$27:AK$1500),0)</f>
        <v>0</v>
      </c>
      <c r="AO403" s="28"/>
      <c r="AP403" s="28"/>
      <c r="AQ403" s="73">
        <f>IFERROR($E403*SUMIF(DAILYLOG!AM$27:AM$1500,$C403,DAILYLOG!AN$27:AN$1500),0)</f>
        <v>0</v>
      </c>
      <c r="AR403" s="28"/>
      <c r="AS403" s="28"/>
      <c r="AT403" s="73">
        <f>IFERROR($E403*SUMIF(DAILYLOG!AP$27:AP$1500,$C403,DAILYLOG!AQ$27:AQ$1500),0)</f>
        <v>0</v>
      </c>
      <c r="AU403" s="28"/>
      <c r="AV403" s="28"/>
      <c r="AW403" s="73">
        <f>IFERROR($E403*SUMIF(DAILYLOG!AS$27:AS$1500,$C403,DAILYLOG!AT$27:AT$1500),0)</f>
        <v>0</v>
      </c>
      <c r="AX403" s="28"/>
      <c r="AY403" s="28"/>
      <c r="AZ403" s="73">
        <f>IFERROR($E403*SUMIF(DAILYLOG!AV$27:AV$1500,$C403,DAILYLOG!AW$27:AW$1500),0)</f>
        <v>0</v>
      </c>
      <c r="BA403" s="28"/>
      <c r="BB403" s="28"/>
      <c r="BC403" s="73">
        <f>IFERROR($E403*SUMIF(DAILYLOG!AY$27:AY$1500,$C403,DAILYLOG!AZ$27:AZ$1500),0)</f>
        <v>0</v>
      </c>
      <c r="BD403" s="28"/>
      <c r="BE403" s="28"/>
      <c r="BF403" s="73">
        <f>IFERROR($E403*SUMIF(DAILYLOG!BB$27:BB$1500,$C403,DAILYLOG!BC$27:BC$1500),0)</f>
        <v>0</v>
      </c>
      <c r="BG403" s="28"/>
      <c r="BH403" s="28"/>
      <c r="BI403" s="73">
        <f>IFERROR($E403*SUMIF(DAILYLOG!BE$27:BE$1500,$C403,DAILYLOG!BF$27:BF$1500),0)</f>
        <v>0</v>
      </c>
      <c r="BJ403" s="28"/>
      <c r="BK403" s="28"/>
      <c r="BL403" s="73">
        <f>IFERROR($E403*SUMIF(DAILYLOG!BH$27:BH$1500,$C403,DAILYLOG!BI$27:BI$1500),0)</f>
        <v>0</v>
      </c>
      <c r="BM403" s="28"/>
      <c r="BN403" s="28"/>
      <c r="BO403" s="73">
        <f>IFERROR($E403*SUMIF(DAILYLOG!BK$27:BK$1500,$C403,DAILYLOG!BL$27:BL$1500),0)</f>
        <v>0</v>
      </c>
      <c r="BP403" s="28"/>
      <c r="BQ403" s="28"/>
      <c r="BR403" s="73">
        <f>IFERROR($E403*SUMIF(DAILYLOG!BN$27:BN$1500,$C403,DAILYLOG!BO$27:BO$1500),0)</f>
        <v>0</v>
      </c>
      <c r="BS403" s="28"/>
      <c r="BT403" s="28"/>
      <c r="BU403" s="73">
        <f>IFERROR($E403*SUMIF(DAILYLOG!BQ$27:BQ$1500,$C403,DAILYLOG!BR$27:BR$1500),0)</f>
        <v>0</v>
      </c>
      <c r="BV403" s="28"/>
      <c r="BW403" s="28"/>
      <c r="BX403" s="73">
        <f>IFERROR($E403*SUMIF(DAILYLOG!BT$27:BT$1500,$C403,DAILYLOG!BU$27:BU$1500),0)</f>
        <v>0</v>
      </c>
      <c r="BY403" s="28"/>
      <c r="BZ403" s="28"/>
      <c r="CA403" s="73">
        <f>IFERROR($E403*SUMIF(DAILYLOG!BW$27:BW$1500,$C403,DAILYLOG!BX$27:BX$1500),0)</f>
        <v>0</v>
      </c>
      <c r="CB403" s="28"/>
      <c r="CC403" s="28"/>
      <c r="CD403" s="73">
        <f>IFERROR($E403*SUMIF(DAILYLOG!BZ$27:BZ$1500,$C403,DAILYLOG!CA$27:CA$1500),0)</f>
        <v>0</v>
      </c>
      <c r="CE403" s="28"/>
      <c r="CF403" s="28"/>
      <c r="CG403" s="73">
        <f>IFERROR($E403*SUMIF(DAILYLOG!CC$27:CC$1500,$C403,DAILYLOG!CD$27:CD$1500),0)</f>
        <v>0</v>
      </c>
      <c r="CH403" s="28"/>
      <c r="CI403" s="28"/>
      <c r="CJ403" s="73">
        <f>IFERROR($E403*SUMIF(DAILYLOG!CF$27:CF$1500,$C403,DAILYLOG!CG$27:CG$1500),0)</f>
        <v>0</v>
      </c>
      <c r="CK403" s="28"/>
      <c r="CL403" s="28"/>
      <c r="CM403" s="73">
        <f>IFERROR($E403*SUMIF(DAILYLOG!CI$27:CI$1500,$C403,DAILYLOG!CJ$27:CJ$1500),0)</f>
        <v>0</v>
      </c>
      <c r="CN403" s="28"/>
      <c r="CO403" s="28"/>
      <c r="CP403" s="73">
        <f>IFERROR($E403*SUMIF(DAILYLOG!CL$27:CL$1500,$C403,DAILYLOG!CM$27:CM$1500),0)</f>
        <v>0</v>
      </c>
      <c r="CQ403" s="44"/>
      <c r="CR403" s="44"/>
      <c r="CS403" s="73">
        <f>IFERROR($E403*SUMIF(DAILYLOG!CO$27:CO$1500,$C403,DAILYLOG!CP$27:CP$1500),0)</f>
        <v>0</v>
      </c>
      <c r="CT403" s="16"/>
    </row>
    <row r="404" spans="2:98" s="3" customFormat="1" ht="13.5" hidden="1" customHeight="1" outlineLevel="3">
      <c r="B404" s="15"/>
      <c r="C404" s="32" t="s">
        <v>461</v>
      </c>
      <c r="D404" s="28" t="s">
        <v>334</v>
      </c>
      <c r="E404" s="65">
        <v>1</v>
      </c>
      <c r="F404" s="46">
        <f t="shared" si="45"/>
        <v>0</v>
      </c>
      <c r="G404" s="73">
        <f>IFERROR($E404*SUMIF(DAILYLOG!C$27:C$1500,$C404,DAILYLOG!D$27:D$1500),0)</f>
        <v>0</v>
      </c>
      <c r="H404" s="28"/>
      <c r="I404" s="28"/>
      <c r="J404" s="73">
        <f>IFERROR($E404*SUMIF(DAILYLOG!F$27:F$1500,$C404,DAILYLOG!G$27:G$1500),0)</f>
        <v>0</v>
      </c>
      <c r="K404" s="28"/>
      <c r="L404" s="28"/>
      <c r="M404" s="73">
        <f>IFERROR($E404*SUMIF(DAILYLOG!I$27:I$1500,$C404,DAILYLOG!J$27:J$1500),0)</f>
        <v>0</v>
      </c>
      <c r="N404" s="28"/>
      <c r="O404" s="28"/>
      <c r="P404" s="73">
        <f>IFERROR($E404*SUMIF(DAILYLOG!L$27:L$1500,$C404,DAILYLOG!M$27:M$1500),0)</f>
        <v>0</v>
      </c>
      <c r="Q404" s="28"/>
      <c r="R404" s="28"/>
      <c r="S404" s="73">
        <f>IFERROR($E404*SUMIF(DAILYLOG!O$27:O$1500,$C404,DAILYLOG!P$27:P$1500),0)</f>
        <v>0</v>
      </c>
      <c r="T404" s="28"/>
      <c r="U404" s="28"/>
      <c r="V404" s="73">
        <f>IFERROR($E404*SUMIF(DAILYLOG!R$27:R$1500,$C404,DAILYLOG!S$27:S$1500),0)</f>
        <v>0</v>
      </c>
      <c r="W404" s="28"/>
      <c r="X404" s="28"/>
      <c r="Y404" s="73">
        <f>IFERROR($E404*SUMIF(DAILYLOG!U$27:U$1500,$C404,DAILYLOG!V$27:V$1500),0)</f>
        <v>0</v>
      </c>
      <c r="Z404" s="28"/>
      <c r="AA404" s="28"/>
      <c r="AB404" s="73">
        <f>IFERROR($E404*SUMIF(DAILYLOG!X$27:X$1500,$C404,DAILYLOG!Y$27:Y$1500),0)</f>
        <v>0</v>
      </c>
      <c r="AC404" s="28"/>
      <c r="AD404" s="28"/>
      <c r="AE404" s="73">
        <f>IFERROR($E404*SUMIF(DAILYLOG!AA$27:AA$1500,$C404,DAILYLOG!AB$27:AB$1500),0)</f>
        <v>0</v>
      </c>
      <c r="AF404" s="28"/>
      <c r="AG404" s="28"/>
      <c r="AH404" s="73">
        <f>IFERROR($E404*SUMIF(DAILYLOG!AD$27:AD$1500,$C404,DAILYLOG!AE$27:AE$1500),0)</f>
        <v>0</v>
      </c>
      <c r="AI404" s="28"/>
      <c r="AJ404" s="28"/>
      <c r="AK404" s="73">
        <f>IFERROR($E404*SUMIF(DAILYLOG!AG$27:AG$1500,$C404,DAILYLOG!AH$27:AH$1500),0)</f>
        <v>0</v>
      </c>
      <c r="AL404" s="28"/>
      <c r="AM404" s="28"/>
      <c r="AN404" s="73">
        <f>IFERROR($E404*SUMIF(DAILYLOG!AJ$27:AJ$1500,$C404,DAILYLOG!AK$27:AK$1500),0)</f>
        <v>0</v>
      </c>
      <c r="AO404" s="28"/>
      <c r="AP404" s="28"/>
      <c r="AQ404" s="73">
        <f>IFERROR($E404*SUMIF(DAILYLOG!AM$27:AM$1500,$C404,DAILYLOG!AN$27:AN$1500),0)</f>
        <v>0</v>
      </c>
      <c r="AR404" s="28"/>
      <c r="AS404" s="28"/>
      <c r="AT404" s="73">
        <f>IFERROR($E404*SUMIF(DAILYLOG!AP$27:AP$1500,$C404,DAILYLOG!AQ$27:AQ$1500),0)</f>
        <v>0</v>
      </c>
      <c r="AU404" s="28"/>
      <c r="AV404" s="28"/>
      <c r="AW404" s="73">
        <f>IFERROR($E404*SUMIF(DAILYLOG!AS$27:AS$1500,$C404,DAILYLOG!AT$27:AT$1500),0)</f>
        <v>0</v>
      </c>
      <c r="AX404" s="28"/>
      <c r="AY404" s="28"/>
      <c r="AZ404" s="73">
        <f>IFERROR($E404*SUMIF(DAILYLOG!AV$27:AV$1500,$C404,DAILYLOG!AW$27:AW$1500),0)</f>
        <v>0</v>
      </c>
      <c r="BA404" s="28"/>
      <c r="BB404" s="28"/>
      <c r="BC404" s="73">
        <f>IFERROR($E404*SUMIF(DAILYLOG!AY$27:AY$1500,$C404,DAILYLOG!AZ$27:AZ$1500),0)</f>
        <v>0</v>
      </c>
      <c r="BD404" s="28"/>
      <c r="BE404" s="28"/>
      <c r="BF404" s="73">
        <f>IFERROR($E404*SUMIF(DAILYLOG!BB$27:BB$1500,$C404,DAILYLOG!BC$27:BC$1500),0)</f>
        <v>0</v>
      </c>
      <c r="BG404" s="28"/>
      <c r="BH404" s="28"/>
      <c r="BI404" s="73">
        <f>IFERROR($E404*SUMIF(DAILYLOG!BE$27:BE$1500,$C404,DAILYLOG!BF$27:BF$1500),0)</f>
        <v>0</v>
      </c>
      <c r="BJ404" s="28"/>
      <c r="BK404" s="28"/>
      <c r="BL404" s="73">
        <f>IFERROR($E404*SUMIF(DAILYLOG!BH$27:BH$1500,$C404,DAILYLOG!BI$27:BI$1500),0)</f>
        <v>0</v>
      </c>
      <c r="BM404" s="28"/>
      <c r="BN404" s="28"/>
      <c r="BO404" s="73">
        <f>IFERROR($E404*SUMIF(DAILYLOG!BK$27:BK$1500,$C404,DAILYLOG!BL$27:BL$1500),0)</f>
        <v>0</v>
      </c>
      <c r="BP404" s="28"/>
      <c r="BQ404" s="28"/>
      <c r="BR404" s="73">
        <f>IFERROR($E404*SUMIF(DAILYLOG!BN$27:BN$1500,$C404,DAILYLOG!BO$27:BO$1500),0)</f>
        <v>0</v>
      </c>
      <c r="BS404" s="28"/>
      <c r="BT404" s="28"/>
      <c r="BU404" s="73">
        <f>IFERROR($E404*SUMIF(DAILYLOG!BQ$27:BQ$1500,$C404,DAILYLOG!BR$27:BR$1500),0)</f>
        <v>0</v>
      </c>
      <c r="BV404" s="28"/>
      <c r="BW404" s="28"/>
      <c r="BX404" s="73">
        <f>IFERROR($E404*SUMIF(DAILYLOG!BT$27:BT$1500,$C404,DAILYLOG!BU$27:BU$1500),0)</f>
        <v>0</v>
      </c>
      <c r="BY404" s="28"/>
      <c r="BZ404" s="28"/>
      <c r="CA404" s="73">
        <f>IFERROR($E404*SUMIF(DAILYLOG!BW$27:BW$1500,$C404,DAILYLOG!BX$27:BX$1500),0)</f>
        <v>0</v>
      </c>
      <c r="CB404" s="28"/>
      <c r="CC404" s="28"/>
      <c r="CD404" s="73">
        <f>IFERROR($E404*SUMIF(DAILYLOG!BZ$27:BZ$1500,$C404,DAILYLOG!CA$27:CA$1500),0)</f>
        <v>0</v>
      </c>
      <c r="CE404" s="28"/>
      <c r="CF404" s="28"/>
      <c r="CG404" s="73">
        <f>IFERROR($E404*SUMIF(DAILYLOG!CC$27:CC$1500,$C404,DAILYLOG!CD$27:CD$1500),0)</f>
        <v>0</v>
      </c>
      <c r="CH404" s="28"/>
      <c r="CI404" s="28"/>
      <c r="CJ404" s="73">
        <f>IFERROR($E404*SUMIF(DAILYLOG!CF$27:CF$1500,$C404,DAILYLOG!CG$27:CG$1500),0)</f>
        <v>0</v>
      </c>
      <c r="CK404" s="28"/>
      <c r="CL404" s="28"/>
      <c r="CM404" s="73">
        <f>IFERROR($E404*SUMIF(DAILYLOG!CI$27:CI$1500,$C404,DAILYLOG!CJ$27:CJ$1500),0)</f>
        <v>0</v>
      </c>
      <c r="CN404" s="28"/>
      <c r="CO404" s="28"/>
      <c r="CP404" s="73">
        <f>IFERROR($E404*SUMIF(DAILYLOG!CL$27:CL$1500,$C404,DAILYLOG!CM$27:CM$1500),0)</f>
        <v>0</v>
      </c>
      <c r="CQ404" s="44"/>
      <c r="CR404" s="44"/>
      <c r="CS404" s="73">
        <f>IFERROR($E404*SUMIF(DAILYLOG!CO$27:CO$1500,$C404,DAILYLOG!CP$27:CP$1500),0)</f>
        <v>0</v>
      </c>
      <c r="CT404" s="16"/>
    </row>
    <row r="405" spans="2:98" ht="13.5" customHeight="1">
      <c r="B405" s="13"/>
      <c r="C405" s="106" t="s">
        <v>477</v>
      </c>
      <c r="D405" s="107" t="s">
        <v>335</v>
      </c>
      <c r="E405" s="108"/>
      <c r="F405" s="109">
        <f>IFERROR(SUM(G405:CS405),0)</f>
        <v>6285</v>
      </c>
      <c r="G405" s="110">
        <f>IFERROR((G406+G972+G990),0)</f>
        <v>209</v>
      </c>
      <c r="H405" s="110"/>
      <c r="I405" s="110"/>
      <c r="J405" s="110">
        <f>IFERROR((J406+J972+J990),0)</f>
        <v>303</v>
      </c>
      <c r="K405" s="110"/>
      <c r="L405" s="110"/>
      <c r="M405" s="110">
        <f>IFERROR((M406+M972+M990),0)</f>
        <v>197</v>
      </c>
      <c r="N405" s="110"/>
      <c r="O405" s="110"/>
      <c r="P405" s="110">
        <f>IFERROR((P406+P972+P990),0)</f>
        <v>116</v>
      </c>
      <c r="Q405" s="110"/>
      <c r="R405" s="110"/>
      <c r="S405" s="110">
        <f>IFERROR((S406+S972+S990),0)</f>
        <v>152</v>
      </c>
      <c r="T405" s="110"/>
      <c r="U405" s="110"/>
      <c r="V405" s="110">
        <f>IFERROR((V406+V972+V990),0)</f>
        <v>298</v>
      </c>
      <c r="W405" s="110"/>
      <c r="X405" s="110"/>
      <c r="Y405" s="110">
        <f>IFERROR((Y406+Y972+Y990),0)</f>
        <v>181</v>
      </c>
      <c r="Z405" s="110"/>
      <c r="AA405" s="110"/>
      <c r="AB405" s="110">
        <f>IFERROR((AB406+AB972+AB990),0)</f>
        <v>183</v>
      </c>
      <c r="AC405" s="110"/>
      <c r="AD405" s="110"/>
      <c r="AE405" s="110">
        <f>IFERROR((AE406+AE972+AE990),0)</f>
        <v>275</v>
      </c>
      <c r="AF405" s="110"/>
      <c r="AG405" s="110"/>
      <c r="AH405" s="110">
        <f>IFERROR((AH406+AH972+AH990),0)</f>
        <v>355</v>
      </c>
      <c r="AI405" s="110"/>
      <c r="AJ405" s="110"/>
      <c r="AK405" s="110">
        <f>IFERROR((AK406+AK972+AK990),0)</f>
        <v>287</v>
      </c>
      <c r="AL405" s="110"/>
      <c r="AM405" s="110"/>
      <c r="AN405" s="110">
        <f>IFERROR((AN406+AN972+AN990),0)</f>
        <v>538</v>
      </c>
      <c r="AO405" s="110"/>
      <c r="AP405" s="110"/>
      <c r="AQ405" s="110">
        <f>IFERROR((AQ406+AQ972+AQ990),0)</f>
        <v>103</v>
      </c>
      <c r="AR405" s="110"/>
      <c r="AS405" s="110"/>
      <c r="AT405" s="110">
        <f>IFERROR((AT406+AT972+AT990),0)</f>
        <v>77</v>
      </c>
      <c r="AU405" s="110"/>
      <c r="AV405" s="110"/>
      <c r="AW405" s="110">
        <f>IFERROR((AW406+AW972+AW990),0)</f>
        <v>282</v>
      </c>
      <c r="AX405" s="110"/>
      <c r="AY405" s="110"/>
      <c r="AZ405" s="110">
        <f>IFERROR((AZ406+AZ972+AZ990),0)</f>
        <v>225</v>
      </c>
      <c r="BA405" s="110"/>
      <c r="BB405" s="110"/>
      <c r="BC405" s="110">
        <f>IFERROR((BC406+BC972+BC990),0)</f>
        <v>498</v>
      </c>
      <c r="BD405" s="110"/>
      <c r="BE405" s="110"/>
      <c r="BF405" s="110">
        <f>IFERROR((BF406+BF972+BF990),0)</f>
        <v>174</v>
      </c>
      <c r="BG405" s="110"/>
      <c r="BH405" s="110"/>
      <c r="BI405" s="110">
        <f>IFERROR((BI406+BI972+BI990),0)</f>
        <v>144</v>
      </c>
      <c r="BJ405" s="110"/>
      <c r="BK405" s="110"/>
      <c r="BL405" s="110">
        <f>IFERROR((BL406+BL972+BL990),0)</f>
        <v>188</v>
      </c>
      <c r="BM405" s="110"/>
      <c r="BN405" s="110"/>
      <c r="BO405" s="110">
        <f>IFERROR((BO406+BO972+BO990),0)</f>
        <v>257</v>
      </c>
      <c r="BP405" s="110"/>
      <c r="BQ405" s="110"/>
      <c r="BR405" s="110">
        <f>IFERROR((BR406+BR972+BR990),0)</f>
        <v>202</v>
      </c>
      <c r="BS405" s="110"/>
      <c r="BT405" s="110"/>
      <c r="BU405" s="110">
        <f>IFERROR((BU406+BU972+BU990),0)</f>
        <v>259</v>
      </c>
      <c r="BV405" s="110"/>
      <c r="BW405" s="110"/>
      <c r="BX405" s="110">
        <f>IFERROR((BX406+BX972+BX990),0)</f>
        <v>498</v>
      </c>
      <c r="BY405" s="110"/>
      <c r="BZ405" s="110"/>
      <c r="CA405" s="110">
        <f>IFERROR((CA406+CA972+CA990),0)</f>
        <v>284</v>
      </c>
      <c r="CB405" s="110"/>
      <c r="CC405" s="110"/>
      <c r="CD405" s="110">
        <f>IFERROR((CD406+CD972+CD990),0)</f>
        <v>0</v>
      </c>
      <c r="CE405" s="110"/>
      <c r="CF405" s="110"/>
      <c r="CG405" s="110">
        <f>IFERROR((CG406+CG972+CG990),0)</f>
        <v>0</v>
      </c>
      <c r="CH405" s="110"/>
      <c r="CI405" s="110"/>
      <c r="CJ405" s="110">
        <f>IFERROR((CJ406+CJ972+CJ990),0)</f>
        <v>0</v>
      </c>
      <c r="CK405" s="110"/>
      <c r="CL405" s="110"/>
      <c r="CM405" s="110">
        <f>IFERROR((CM406+CM972+CM990),0)</f>
        <v>0</v>
      </c>
      <c r="CN405" s="110"/>
      <c r="CO405" s="110"/>
      <c r="CP405" s="110">
        <f>IFERROR((CP406+CP972+CP990),0)</f>
        <v>0</v>
      </c>
      <c r="CQ405" s="110"/>
      <c r="CR405" s="110"/>
      <c r="CS405" s="110">
        <f>IFERROR((CS406+CS972+CS990),0)</f>
        <v>0</v>
      </c>
      <c r="CT405" s="14"/>
    </row>
    <row r="406" spans="2:98" ht="13.5" customHeight="1">
      <c r="B406" s="13"/>
      <c r="C406" s="106" t="s">
        <v>473</v>
      </c>
      <c r="D406" s="107" t="s">
        <v>335</v>
      </c>
      <c r="E406" s="108"/>
      <c r="F406" s="109">
        <f>IFERROR(SUM(G406:CS406),0)</f>
        <v>4112</v>
      </c>
      <c r="G406" s="110">
        <f>IFERROR((G407+G423+G436+G575),0)</f>
        <v>160</v>
      </c>
      <c r="H406" s="110"/>
      <c r="I406" s="110"/>
      <c r="J406" s="110">
        <f>IFERROR((J407+J423+J436+J575),0)</f>
        <v>233</v>
      </c>
      <c r="K406" s="110"/>
      <c r="L406" s="110"/>
      <c r="M406" s="110">
        <f>IFERROR((M407+M423+M436+M575),0)</f>
        <v>159</v>
      </c>
      <c r="N406" s="110"/>
      <c r="O406" s="110"/>
      <c r="P406" s="110">
        <f>IFERROR((P407+P423+P436+P575),0)</f>
        <v>76</v>
      </c>
      <c r="Q406" s="110"/>
      <c r="R406" s="110"/>
      <c r="S406" s="110">
        <f>IFERROR((S407+S423+S436+S575),0)</f>
        <v>112</v>
      </c>
      <c r="T406" s="110"/>
      <c r="U406" s="110"/>
      <c r="V406" s="110">
        <f>IFERROR((V407+V423+V436+V575),0)</f>
        <v>182</v>
      </c>
      <c r="W406" s="110"/>
      <c r="X406" s="110"/>
      <c r="Y406" s="110">
        <f>IFERROR((Y407+Y423+Y436+Y575),0)</f>
        <v>161</v>
      </c>
      <c r="Z406" s="110"/>
      <c r="AA406" s="110"/>
      <c r="AB406" s="110">
        <f>IFERROR((AB407+AB423+AB436+AB575),0)</f>
        <v>139</v>
      </c>
      <c r="AC406" s="110"/>
      <c r="AD406" s="110"/>
      <c r="AE406" s="110">
        <f>IFERROR((AE407+AE423+AE436+AE575),0)</f>
        <v>59</v>
      </c>
      <c r="AF406" s="110"/>
      <c r="AG406" s="110"/>
      <c r="AH406" s="110">
        <f>IFERROR((AH407+AH423+AH436+AH575),0)</f>
        <v>290</v>
      </c>
      <c r="AI406" s="110"/>
      <c r="AJ406" s="110"/>
      <c r="AK406" s="110">
        <f>IFERROR((AK407+AK423+AK436+AK575),0)</f>
        <v>226</v>
      </c>
      <c r="AL406" s="110"/>
      <c r="AM406" s="110"/>
      <c r="AN406" s="110">
        <f>IFERROR((AN407+AN423+AN436+AN575),0)</f>
        <v>263</v>
      </c>
      <c r="AO406" s="110"/>
      <c r="AP406" s="110"/>
      <c r="AQ406" s="110">
        <f>IFERROR((AQ407+AQ423+AQ436+AQ575),0)</f>
        <v>103</v>
      </c>
      <c r="AR406" s="110"/>
      <c r="AS406" s="110"/>
      <c r="AT406" s="110">
        <f>IFERROR((AT407+AT423+AT436+AT575),0)</f>
        <v>41</v>
      </c>
      <c r="AU406" s="110"/>
      <c r="AV406" s="110"/>
      <c r="AW406" s="110">
        <f>IFERROR((AW407+AW423+AW436+AW575),0)</f>
        <v>154</v>
      </c>
      <c r="AX406" s="110"/>
      <c r="AY406" s="110"/>
      <c r="AZ406" s="110">
        <f>IFERROR((AZ407+AZ423+AZ436+AZ575),0)</f>
        <v>175</v>
      </c>
      <c r="BA406" s="110"/>
      <c r="BB406" s="110"/>
      <c r="BC406" s="110">
        <f>IFERROR((BC407+BC423+BC436+BC575),0)</f>
        <v>304</v>
      </c>
      <c r="BD406" s="110"/>
      <c r="BE406" s="110"/>
      <c r="BF406" s="110">
        <f>IFERROR((BF407+BF423+BF436+BF575),0)</f>
        <v>138</v>
      </c>
      <c r="BG406" s="110"/>
      <c r="BH406" s="110"/>
      <c r="BI406" s="110">
        <f>IFERROR((BI407+BI423+BI436+BI575),0)</f>
        <v>80</v>
      </c>
      <c r="BJ406" s="110"/>
      <c r="BK406" s="110"/>
      <c r="BL406" s="110">
        <f>IFERROR((BL407+BL423+BL436+BL575),0)</f>
        <v>128</v>
      </c>
      <c r="BM406" s="110"/>
      <c r="BN406" s="110"/>
      <c r="BO406" s="110">
        <f>IFERROR((BO407+BO423+BO436+BO575),0)</f>
        <v>120</v>
      </c>
      <c r="BP406" s="110"/>
      <c r="BQ406" s="110"/>
      <c r="BR406" s="110">
        <f>IFERROR((BR407+BR423+BR436+BR575),0)</f>
        <v>154</v>
      </c>
      <c r="BS406" s="110"/>
      <c r="BT406" s="110"/>
      <c r="BU406" s="110">
        <f>IFERROR((BU407+BU423+BU436+BU575),0)</f>
        <v>119</v>
      </c>
      <c r="BV406" s="110"/>
      <c r="BW406" s="110"/>
      <c r="BX406" s="110">
        <f>IFERROR((BX407+BX423+BX436+BX575),0)</f>
        <v>304</v>
      </c>
      <c r="BY406" s="110"/>
      <c r="BZ406" s="110"/>
      <c r="CA406" s="110">
        <f>IFERROR((CA407+CA423+CA436+CA575),0)</f>
        <v>232</v>
      </c>
      <c r="CB406" s="110"/>
      <c r="CC406" s="110"/>
      <c r="CD406" s="110">
        <f>IFERROR((CD407+CD423+CD436+CD575),0)</f>
        <v>0</v>
      </c>
      <c r="CE406" s="110"/>
      <c r="CF406" s="110"/>
      <c r="CG406" s="110">
        <f>IFERROR((CG407+CG423+CG436+CG575),0)</f>
        <v>0</v>
      </c>
      <c r="CH406" s="110"/>
      <c r="CI406" s="110"/>
      <c r="CJ406" s="110">
        <f>IFERROR((CJ407+CJ423+CJ436+CJ575),0)</f>
        <v>0</v>
      </c>
      <c r="CK406" s="110"/>
      <c r="CL406" s="110"/>
      <c r="CM406" s="110">
        <f>IFERROR((CM407+CM423+CM436+CM575),0)</f>
        <v>0</v>
      </c>
      <c r="CN406" s="110"/>
      <c r="CO406" s="110"/>
      <c r="CP406" s="110">
        <f>IFERROR((CP407+CP423+CP436+CP575),0)</f>
        <v>0</v>
      </c>
      <c r="CQ406" s="110"/>
      <c r="CR406" s="110"/>
      <c r="CS406" s="110">
        <f>IFERROR((CS407+CS423+CS436+CS575),0)</f>
        <v>0</v>
      </c>
      <c r="CT406" s="14"/>
    </row>
    <row r="407" spans="2:98" ht="13.5" customHeight="1">
      <c r="B407" s="13"/>
      <c r="C407" s="52" t="s">
        <v>182</v>
      </c>
      <c r="D407" s="53" t="s">
        <v>335</v>
      </c>
      <c r="E407" s="66"/>
      <c r="F407" s="54">
        <f>IFERROR(SUM(G407:CS407),0)</f>
        <v>1874</v>
      </c>
      <c r="G407" s="54">
        <f>IFERROR((G408+G412+G416+G420-G977-G978-G980-G985),0)</f>
        <v>100</v>
      </c>
      <c r="H407" s="54"/>
      <c r="I407" s="54"/>
      <c r="J407" s="54">
        <f>IFERROR((J408+J412+J416+J420-J977-J978-J980-J985),0)</f>
        <v>88</v>
      </c>
      <c r="K407" s="54"/>
      <c r="L407" s="54"/>
      <c r="M407" s="54">
        <f>IFERROR((M408+M412+M416+M420-M977-M978-M980-M985),0)</f>
        <v>47</v>
      </c>
      <c r="N407" s="54"/>
      <c r="O407" s="54"/>
      <c r="P407" s="54">
        <f>IFERROR((P408+P412+P416+P420-P977-P978-P980-P985),0)</f>
        <v>40</v>
      </c>
      <c r="Q407" s="54"/>
      <c r="R407" s="54"/>
      <c r="S407" s="54">
        <f>IFERROR((S408+S412+S416+S420-S977-S978-S980-S985),0)</f>
        <v>79</v>
      </c>
      <c r="T407" s="54"/>
      <c r="U407" s="54"/>
      <c r="V407" s="54">
        <f>IFERROR((V408+V412+V416+V420-V977-V978-V980-V985),0)</f>
        <v>98</v>
      </c>
      <c r="W407" s="54"/>
      <c r="X407" s="54"/>
      <c r="Y407" s="54">
        <f>IFERROR((Y408+Y412+Y416+Y420-Y977-Y978-Y980-Y985),0)</f>
        <v>101</v>
      </c>
      <c r="Z407" s="54"/>
      <c r="AA407" s="54"/>
      <c r="AB407" s="54">
        <f>IFERROR((AB408+AB412+AB416+AB420-AB977-AB978-AB980-AB985),0)</f>
        <v>102</v>
      </c>
      <c r="AC407" s="54"/>
      <c r="AD407" s="54"/>
      <c r="AE407" s="54">
        <f>IFERROR((AE408+AE412+AE416+AE420-AE977-AE978-AE980-AE985),0)</f>
        <v>30</v>
      </c>
      <c r="AF407" s="54"/>
      <c r="AG407" s="54"/>
      <c r="AH407" s="54">
        <f>IFERROR((AH408+AH412+AH416+AH420-AH977-AH978-AH980-AH985),0)</f>
        <v>70</v>
      </c>
      <c r="AI407" s="54"/>
      <c r="AJ407" s="54"/>
      <c r="AK407" s="54">
        <f>IFERROR((AK408+AK412+AK416+AK420-AK977-AK978-AK980-AK985),0)</f>
        <v>82</v>
      </c>
      <c r="AL407" s="54"/>
      <c r="AM407" s="54"/>
      <c r="AN407" s="54">
        <f>IFERROR((AN408+AN412+AN416+AN420-AN977-AN978-AN980-AN985),0)</f>
        <v>77</v>
      </c>
      <c r="AO407" s="54"/>
      <c r="AP407" s="54"/>
      <c r="AQ407" s="54">
        <f>IFERROR((AQ408+AQ412+AQ416+AQ420-AQ977-AQ978-AQ980-AQ985),0)</f>
        <v>31</v>
      </c>
      <c r="AR407" s="54"/>
      <c r="AS407" s="54"/>
      <c r="AT407" s="54">
        <f>IFERROR((AT408+AT412+AT416+AT420-AT977-AT978-AT980-AT985),0)</f>
        <v>25</v>
      </c>
      <c r="AU407" s="54"/>
      <c r="AV407" s="54"/>
      <c r="AW407" s="54">
        <f>IFERROR((AW408+AW412+AW416+AW420-AW977-AW978-AW980-AW985),0)</f>
        <v>105</v>
      </c>
      <c r="AX407" s="54"/>
      <c r="AY407" s="54"/>
      <c r="AZ407" s="54">
        <f>IFERROR((AZ408+AZ412+AZ416+AZ420-AZ977-AZ978-AZ980-AZ985),0)</f>
        <v>86</v>
      </c>
      <c r="BA407" s="54"/>
      <c r="BB407" s="54"/>
      <c r="BC407" s="54">
        <f>IFERROR((BC408+BC412+BC416+BC420-BC977-BC978-BC980-BC985),0)</f>
        <v>60</v>
      </c>
      <c r="BD407" s="54"/>
      <c r="BE407" s="54"/>
      <c r="BF407" s="54">
        <f>IFERROR((BF408+BF412+BF416+BF420-BF977-BF978-BF980-BF985),0)</f>
        <v>112</v>
      </c>
      <c r="BG407" s="54"/>
      <c r="BH407" s="54"/>
      <c r="BI407" s="54">
        <f>IFERROR((BI408+BI412+BI416+BI420-BI977-BI978-BI980-BI985),0)</f>
        <v>56</v>
      </c>
      <c r="BJ407" s="54"/>
      <c r="BK407" s="54"/>
      <c r="BL407" s="54">
        <f>IFERROR((BL408+BL412+BL416+BL420-BL977-BL978-BL980-BL985),0)</f>
        <v>56</v>
      </c>
      <c r="BM407" s="54"/>
      <c r="BN407" s="54"/>
      <c r="BO407" s="54">
        <f>IFERROR((BO408+BO412+BO416+BO420-BO977-BO978-BO980-BO985),0)</f>
        <v>93</v>
      </c>
      <c r="BP407" s="54"/>
      <c r="BQ407" s="54"/>
      <c r="BR407" s="54">
        <f>IFERROR((BR408+BR412+BR416+BR420-BR977-BR978-BR980-BR985),0)</f>
        <v>69</v>
      </c>
      <c r="BS407" s="54"/>
      <c r="BT407" s="54"/>
      <c r="BU407" s="54">
        <f>IFERROR((BU408+BU412+BU416+BU420-BU977-BU978-BU980-BU985),0)</f>
        <v>83</v>
      </c>
      <c r="BV407" s="54"/>
      <c r="BW407" s="54"/>
      <c r="BX407" s="54">
        <f>IFERROR((BX408+BX412+BX416+BX420-BX977-BX978-BX980-BX985),0)</f>
        <v>60</v>
      </c>
      <c r="BY407" s="54"/>
      <c r="BZ407" s="54"/>
      <c r="CA407" s="54">
        <f>IFERROR((CA408+CA412+CA416+CA420-CA977-CA978-CA980-CA985),0)</f>
        <v>124</v>
      </c>
      <c r="CB407" s="54"/>
      <c r="CC407" s="54"/>
      <c r="CD407" s="54">
        <f>IFERROR((CD408+CD412+CD416+CD420-CD977-CD978-CD980-CD985),0)</f>
        <v>0</v>
      </c>
      <c r="CE407" s="54"/>
      <c r="CF407" s="54"/>
      <c r="CG407" s="54">
        <f>IFERROR((CG408+CG412+CG416+CG420-CG977-CG978-CG980-CG985),0)</f>
        <v>0</v>
      </c>
      <c r="CH407" s="54"/>
      <c r="CI407" s="54"/>
      <c r="CJ407" s="54">
        <f>IFERROR((CJ408+CJ412+CJ416+CJ420-CJ977-CJ978-CJ980-CJ985),0)</f>
        <v>0</v>
      </c>
      <c r="CK407" s="54"/>
      <c r="CL407" s="54"/>
      <c r="CM407" s="54">
        <f>IFERROR((CM408+CM412+CM416+CM420-CM977-CM978-CM980-CM985),0)</f>
        <v>0</v>
      </c>
      <c r="CN407" s="54"/>
      <c r="CO407" s="54"/>
      <c r="CP407" s="54">
        <f>IFERROR((CP408+CP412+CP416+CP420-CP977-CP978-CP980-CP985),0)</f>
        <v>0</v>
      </c>
      <c r="CQ407" s="54"/>
      <c r="CR407" s="54"/>
      <c r="CS407" s="54">
        <f>IFERROR((CS408+CS412+CS416+CS420-CS977-CS978-CS980-CS985),0)</f>
        <v>0</v>
      </c>
      <c r="CT407" s="14"/>
    </row>
    <row r="408" spans="2:98" ht="13.5" customHeight="1" outlineLevel="1" collapsed="1">
      <c r="B408" s="13"/>
      <c r="C408" s="47" t="s">
        <v>184</v>
      </c>
      <c r="D408" s="48" t="s">
        <v>335</v>
      </c>
      <c r="E408" s="64"/>
      <c r="F408" s="49">
        <f>IFERROR(SUM(G408:CS408),0)</f>
        <v>2362</v>
      </c>
      <c r="G408" s="72">
        <f>IFERROR(SUBTOTAL(9,G409:G411),0)</f>
        <v>96</v>
      </c>
      <c r="H408" s="72"/>
      <c r="I408" s="72"/>
      <c r="J408" s="72">
        <f>IFERROR(SUBTOTAL(9,J409:J411),0)</f>
        <v>114</v>
      </c>
      <c r="K408" s="72"/>
      <c r="L408" s="72"/>
      <c r="M408" s="72">
        <f>IFERROR(SUBTOTAL(9,M409:M411),0)</f>
        <v>48</v>
      </c>
      <c r="N408" s="72"/>
      <c r="O408" s="72"/>
      <c r="P408" s="72">
        <f>IFERROR(SUBTOTAL(9,P409:P411),0)</f>
        <v>64</v>
      </c>
      <c r="Q408" s="72"/>
      <c r="R408" s="72"/>
      <c r="S408" s="72">
        <f>IFERROR(SUBTOTAL(9,S409:S411),0)</f>
        <v>89</v>
      </c>
      <c r="T408" s="72"/>
      <c r="U408" s="72"/>
      <c r="V408" s="72">
        <f>IFERROR(SUBTOTAL(9,V409:V411),0)</f>
        <v>137</v>
      </c>
      <c r="W408" s="72"/>
      <c r="X408" s="72"/>
      <c r="Y408" s="72">
        <f>IFERROR(SUBTOTAL(9,Y409:Y411),0)</f>
        <v>49</v>
      </c>
      <c r="Z408" s="72"/>
      <c r="AA408" s="72"/>
      <c r="AB408" s="72">
        <f>IFERROR(SUBTOTAL(9,AB409:AB411),0)</f>
        <v>60</v>
      </c>
      <c r="AC408" s="72"/>
      <c r="AD408" s="72"/>
      <c r="AE408" s="72">
        <f>IFERROR(SUBTOTAL(9,AE409:AE411),0)</f>
        <v>122</v>
      </c>
      <c r="AF408" s="72"/>
      <c r="AG408" s="72"/>
      <c r="AH408" s="72">
        <f>IFERROR(SUBTOTAL(9,AH409:AH411),0)</f>
        <v>64</v>
      </c>
      <c r="AI408" s="72"/>
      <c r="AJ408" s="72"/>
      <c r="AK408" s="72">
        <f>IFERROR(SUBTOTAL(9,AK409:AK411),0)</f>
        <v>92</v>
      </c>
      <c r="AL408" s="72"/>
      <c r="AM408" s="72"/>
      <c r="AN408" s="72">
        <f>IFERROR(SUBTOTAL(9,AN409:AN411),0)</f>
        <v>181</v>
      </c>
      <c r="AO408" s="72"/>
      <c r="AP408" s="72"/>
      <c r="AQ408" s="72">
        <f>IFERROR(SUBTOTAL(9,AQ409:AQ411),0)</f>
        <v>28</v>
      </c>
      <c r="AR408" s="72"/>
      <c r="AS408" s="72"/>
      <c r="AT408" s="72">
        <f>IFERROR(SUBTOTAL(9,AT409:AT411),0)</f>
        <v>24</v>
      </c>
      <c r="AU408" s="72"/>
      <c r="AV408" s="72"/>
      <c r="AW408" s="72">
        <f>IFERROR(SUBTOTAL(9,AW409:AW411),0)</f>
        <v>133</v>
      </c>
      <c r="AX408" s="72"/>
      <c r="AY408" s="72"/>
      <c r="AZ408" s="72">
        <f>IFERROR(SUBTOTAL(9,AZ409:AZ411),0)</f>
        <v>72</v>
      </c>
      <c r="BA408" s="72"/>
      <c r="BB408" s="72"/>
      <c r="BC408" s="72">
        <f>IFERROR(SUBTOTAL(9,BC409:BC411),0)</f>
        <v>140</v>
      </c>
      <c r="BD408" s="72"/>
      <c r="BE408" s="72"/>
      <c r="BF408" s="72">
        <f>IFERROR(SUBTOTAL(9,BF409:BF411),0)</f>
        <v>88</v>
      </c>
      <c r="BG408" s="72"/>
      <c r="BH408" s="72"/>
      <c r="BI408" s="72">
        <f>IFERROR(SUBTOTAL(9,BI409:BI411),0)</f>
        <v>84</v>
      </c>
      <c r="BJ408" s="72"/>
      <c r="BK408" s="72"/>
      <c r="BL408" s="72">
        <f>IFERROR(SUBTOTAL(9,BL409:BL411),0)</f>
        <v>79</v>
      </c>
      <c r="BM408" s="72"/>
      <c r="BN408" s="72"/>
      <c r="BO408" s="72">
        <f>IFERROR(SUBTOTAL(9,BO409:BO411),0)</f>
        <v>117</v>
      </c>
      <c r="BP408" s="72"/>
      <c r="BQ408" s="72"/>
      <c r="BR408" s="72">
        <f>IFERROR(SUBTOTAL(9,BR409:BR411),0)</f>
        <v>89</v>
      </c>
      <c r="BS408" s="72"/>
      <c r="BT408" s="72"/>
      <c r="BU408" s="72">
        <f>IFERROR(SUBTOTAL(9,BU409:BU411),0)</f>
        <v>110</v>
      </c>
      <c r="BV408" s="72"/>
      <c r="BW408" s="72"/>
      <c r="BX408" s="72">
        <f>IFERROR(SUBTOTAL(9,BX409:BX411),0)</f>
        <v>140</v>
      </c>
      <c r="BY408" s="72"/>
      <c r="BZ408" s="72"/>
      <c r="CA408" s="72">
        <f>IFERROR(SUBTOTAL(9,CA409:CA411),0)</f>
        <v>142</v>
      </c>
      <c r="CB408" s="72"/>
      <c r="CC408" s="72"/>
      <c r="CD408" s="72">
        <f>IFERROR(SUBTOTAL(9,CD409:CD411),0)</f>
        <v>0</v>
      </c>
      <c r="CE408" s="72"/>
      <c r="CF408" s="72"/>
      <c r="CG408" s="72">
        <f>IFERROR(SUBTOTAL(9,CG409:CG411),0)</f>
        <v>0</v>
      </c>
      <c r="CH408" s="72"/>
      <c r="CI408" s="72"/>
      <c r="CJ408" s="72">
        <f>IFERROR(SUBTOTAL(9,CJ409:CJ411),0)</f>
        <v>0</v>
      </c>
      <c r="CK408" s="72"/>
      <c r="CL408" s="72"/>
      <c r="CM408" s="72">
        <f>IFERROR(SUBTOTAL(9,CM409:CM411),0)</f>
        <v>0</v>
      </c>
      <c r="CN408" s="72"/>
      <c r="CO408" s="72"/>
      <c r="CP408" s="72">
        <f>IFERROR(SUBTOTAL(9,CP409:CP411),0)</f>
        <v>0</v>
      </c>
      <c r="CQ408" s="72"/>
      <c r="CR408" s="72"/>
      <c r="CS408" s="72">
        <f>IFERROR(SUBTOTAL(9,CS409:CS411),0)</f>
        <v>0</v>
      </c>
      <c r="CT408" s="14"/>
    </row>
    <row r="409" spans="2:98" ht="13.5" hidden="1" customHeight="1" outlineLevel="2">
      <c r="B409" s="13"/>
      <c r="C409" s="27" t="s">
        <v>172</v>
      </c>
      <c r="D409" s="28" t="s">
        <v>335</v>
      </c>
      <c r="E409" s="65">
        <v>1</v>
      </c>
      <c r="F409" s="46">
        <f t="shared" ref="F409:F411" si="46">IFERROR(SUM(G409:CS409),0)</f>
        <v>18</v>
      </c>
      <c r="G409" s="73">
        <f>IFERROR($E409*SUMIF(DAILYLOG!C$27:C$1500,$C409,DAILYLOG!D$27:D$1500),0)</f>
        <v>0</v>
      </c>
      <c r="H409" s="28"/>
      <c r="I409" s="28"/>
      <c r="J409" s="73">
        <f>IFERROR($E409*SUMIF(DAILYLOG!F$27:F$1500,$C409,DAILYLOG!G$27:G$1500),0)</f>
        <v>2</v>
      </c>
      <c r="K409" s="28"/>
      <c r="L409" s="28"/>
      <c r="M409" s="73">
        <f>IFERROR($E409*SUMIF(DAILYLOG!I$27:I$1500,$C409,DAILYLOG!J$27:J$1500),0)</f>
        <v>0</v>
      </c>
      <c r="N409" s="28"/>
      <c r="O409" s="28"/>
      <c r="P409" s="73">
        <f>IFERROR($E409*SUMIF(DAILYLOG!L$27:L$1500,$C409,DAILYLOG!M$27:M$1500),0)</f>
        <v>0</v>
      </c>
      <c r="Q409" s="28"/>
      <c r="R409" s="28"/>
      <c r="S409" s="73">
        <f>IFERROR($E409*SUMIF(DAILYLOG!O$27:O$1500,$C409,DAILYLOG!P$27:P$1500),0)</f>
        <v>1</v>
      </c>
      <c r="T409" s="28"/>
      <c r="U409" s="28"/>
      <c r="V409" s="73">
        <f>IFERROR($E409*SUMIF(DAILYLOG!R$27:R$1500,$C409,DAILYLOG!S$27:S$1500),0)</f>
        <v>1</v>
      </c>
      <c r="W409" s="28"/>
      <c r="X409" s="28"/>
      <c r="Y409" s="73">
        <f>IFERROR($E409*SUMIF(DAILYLOG!U$27:U$1500,$C409,DAILYLOG!V$27:V$1500),0)</f>
        <v>1</v>
      </c>
      <c r="Z409" s="28"/>
      <c r="AA409" s="28"/>
      <c r="AB409" s="73">
        <f>IFERROR($E409*SUMIF(DAILYLOG!X$27:X$1500,$C409,DAILYLOG!Y$27:Y$1500),0)</f>
        <v>0</v>
      </c>
      <c r="AC409" s="28"/>
      <c r="AD409" s="28"/>
      <c r="AE409" s="73">
        <f>IFERROR($E409*SUMIF(DAILYLOG!AA$27:AA$1500,$C409,DAILYLOG!AB$27:AB$1500),0)</f>
        <v>2</v>
      </c>
      <c r="AF409" s="28"/>
      <c r="AG409" s="28"/>
      <c r="AH409" s="73">
        <f>IFERROR($E409*SUMIF(DAILYLOG!AD$27:AD$1500,$C409,DAILYLOG!AE$27:AE$1500),0)</f>
        <v>0</v>
      </c>
      <c r="AI409" s="28"/>
      <c r="AJ409" s="28"/>
      <c r="AK409" s="73">
        <f>IFERROR($E409*SUMIF(DAILYLOG!AG$27:AG$1500,$C409,DAILYLOG!AH$27:AH$1500),0)</f>
        <v>0</v>
      </c>
      <c r="AL409" s="28"/>
      <c r="AM409" s="28"/>
      <c r="AN409" s="73">
        <f>IFERROR($E409*SUMIF(DAILYLOG!AJ$27:AJ$1500,$C409,DAILYLOG!AK$27:AK$1500),0)</f>
        <v>1</v>
      </c>
      <c r="AO409" s="28"/>
      <c r="AP409" s="28"/>
      <c r="AQ409" s="73">
        <f>IFERROR($E409*SUMIF(DAILYLOG!AM$27:AM$1500,$C409,DAILYLOG!AN$27:AN$1500),0)</f>
        <v>0</v>
      </c>
      <c r="AR409" s="28"/>
      <c r="AS409" s="28"/>
      <c r="AT409" s="73">
        <f>IFERROR($E409*SUMIF(DAILYLOG!AP$27:AP$1500,$C409,DAILYLOG!AQ$27:AQ$1500),0)</f>
        <v>0</v>
      </c>
      <c r="AU409" s="28"/>
      <c r="AV409" s="28"/>
      <c r="AW409" s="73">
        <f>IFERROR($E409*SUMIF(DAILYLOG!AS$27:AS$1500,$C409,DAILYLOG!AT$27:AT$1500),0)</f>
        <v>1</v>
      </c>
      <c r="AX409" s="28"/>
      <c r="AY409" s="28"/>
      <c r="AZ409" s="73">
        <f>IFERROR($E409*SUMIF(DAILYLOG!AV$27:AV$1500,$C409,DAILYLOG!AW$27:AW$1500),0)</f>
        <v>0</v>
      </c>
      <c r="BA409" s="28"/>
      <c r="BB409" s="28"/>
      <c r="BC409" s="73">
        <f>IFERROR($E409*SUMIF(DAILYLOG!AY$27:AY$1500,$C409,DAILYLOG!AZ$27:AZ$1500),0)</f>
        <v>0</v>
      </c>
      <c r="BD409" s="28"/>
      <c r="BE409" s="28"/>
      <c r="BF409" s="73">
        <f>IFERROR($E409*SUMIF(DAILYLOG!BB$27:BB$1500,$C409,DAILYLOG!BC$27:BC$1500),0)</f>
        <v>0</v>
      </c>
      <c r="BG409" s="28"/>
      <c r="BH409" s="28"/>
      <c r="BI409" s="73">
        <f>IFERROR($E409*SUMIF(DAILYLOG!BE$27:BE$1500,$C409,DAILYLOG!BF$27:BF$1500),0)</f>
        <v>0</v>
      </c>
      <c r="BJ409" s="28"/>
      <c r="BK409" s="28"/>
      <c r="BL409" s="73">
        <f>IFERROR($E409*SUMIF(DAILYLOG!BH$27:BH$1500,$C409,DAILYLOG!BI$27:BI$1500),0)</f>
        <v>3</v>
      </c>
      <c r="BM409" s="28"/>
      <c r="BN409" s="28"/>
      <c r="BO409" s="73">
        <f>IFERROR($E409*SUMIF(DAILYLOG!BK$27:BK$1500,$C409,DAILYLOG!BL$27:BL$1500),0)</f>
        <v>1</v>
      </c>
      <c r="BP409" s="28"/>
      <c r="BQ409" s="28"/>
      <c r="BR409" s="73">
        <f>IFERROR($E409*SUMIF(DAILYLOG!BN$27:BN$1500,$C409,DAILYLOG!BO$27:BO$1500),0)</f>
        <v>1</v>
      </c>
      <c r="BS409" s="28"/>
      <c r="BT409" s="28"/>
      <c r="BU409" s="73">
        <f>IFERROR($E409*SUMIF(DAILYLOG!BQ$27:BQ$1500,$C409,DAILYLOG!BR$27:BR$1500),0)</f>
        <v>2</v>
      </c>
      <c r="BV409" s="28"/>
      <c r="BW409" s="28"/>
      <c r="BX409" s="73">
        <f>IFERROR($E409*SUMIF(DAILYLOG!BT$27:BT$1500,$C409,DAILYLOG!BU$27:BU$1500),0)</f>
        <v>0</v>
      </c>
      <c r="BY409" s="28"/>
      <c r="BZ409" s="28"/>
      <c r="CA409" s="73">
        <f>IFERROR($E409*SUMIF(DAILYLOG!BW$27:BW$1500,$C409,DAILYLOG!BX$27:BX$1500),0)</f>
        <v>2</v>
      </c>
      <c r="CB409" s="28"/>
      <c r="CC409" s="28"/>
      <c r="CD409" s="73">
        <f>IFERROR($E409*SUMIF(DAILYLOG!BZ$27:BZ$1500,$C409,DAILYLOG!CA$27:CA$1500),0)</f>
        <v>0</v>
      </c>
      <c r="CE409" s="28"/>
      <c r="CF409" s="28"/>
      <c r="CG409" s="73">
        <f>IFERROR($E409*SUMIF(DAILYLOG!CC$27:CC$1500,$C409,DAILYLOG!CD$27:CD$1500),0)</f>
        <v>0</v>
      </c>
      <c r="CH409" s="28"/>
      <c r="CI409" s="28"/>
      <c r="CJ409" s="73">
        <f>IFERROR($E409*SUMIF(DAILYLOG!CF$27:CF$1500,$C409,DAILYLOG!CG$27:CG$1500),0)</f>
        <v>0</v>
      </c>
      <c r="CK409" s="28"/>
      <c r="CL409" s="28"/>
      <c r="CM409" s="73">
        <f>IFERROR($E409*SUMIF(DAILYLOG!CI$27:CI$1500,$C409,DAILYLOG!CJ$27:CJ$1500),0)</f>
        <v>0</v>
      </c>
      <c r="CN409" s="28"/>
      <c r="CO409" s="28"/>
      <c r="CP409" s="73">
        <f>IFERROR($E409*SUMIF(DAILYLOG!CL$27:CL$1500,$C409,DAILYLOG!CM$27:CM$1500),0)</f>
        <v>0</v>
      </c>
      <c r="CQ409" s="44"/>
      <c r="CR409" s="44"/>
      <c r="CS409" s="73">
        <f>IFERROR($E409*SUMIF(DAILYLOG!CO$27:CO$1500,$C409,DAILYLOG!CP$27:CP$1500),0)</f>
        <v>0</v>
      </c>
      <c r="CT409" s="14"/>
    </row>
    <row r="410" spans="2:98" ht="13.5" hidden="1" customHeight="1" outlineLevel="2">
      <c r="B410" s="13"/>
      <c r="C410" s="27" t="s">
        <v>173</v>
      </c>
      <c r="D410" s="28" t="s">
        <v>335</v>
      </c>
      <c r="E410" s="65">
        <v>4</v>
      </c>
      <c r="F410" s="46">
        <f t="shared" si="46"/>
        <v>1588</v>
      </c>
      <c r="G410" s="73">
        <f>IFERROR($E410*SUMIF(DAILYLOG!C$27:C$1500,$C410,DAILYLOG!D$27:D$1500),0)</f>
        <v>36</v>
      </c>
      <c r="H410" s="28"/>
      <c r="I410" s="28"/>
      <c r="J410" s="73">
        <f>IFERROR($E410*SUMIF(DAILYLOG!F$27:F$1500,$C410,DAILYLOG!G$27:G$1500),0)</f>
        <v>52</v>
      </c>
      <c r="K410" s="28"/>
      <c r="L410" s="28"/>
      <c r="M410" s="73">
        <f>IFERROR($E410*SUMIF(DAILYLOG!I$27:I$1500,$C410,DAILYLOG!J$27:J$1500),0)</f>
        <v>36</v>
      </c>
      <c r="N410" s="28"/>
      <c r="O410" s="28"/>
      <c r="P410" s="73">
        <f>IFERROR($E410*SUMIF(DAILYLOG!L$27:L$1500,$C410,DAILYLOG!M$27:M$1500),0)</f>
        <v>40</v>
      </c>
      <c r="Q410" s="28"/>
      <c r="R410" s="28"/>
      <c r="S410" s="73">
        <f>IFERROR($E410*SUMIF(DAILYLOG!O$27:O$1500,$C410,DAILYLOG!P$27:P$1500),0)</f>
        <v>88</v>
      </c>
      <c r="T410" s="28"/>
      <c r="U410" s="28"/>
      <c r="V410" s="73">
        <f>IFERROR($E410*SUMIF(DAILYLOG!R$27:R$1500,$C410,DAILYLOG!S$27:S$1500),0)</f>
        <v>88</v>
      </c>
      <c r="W410" s="28"/>
      <c r="X410" s="28"/>
      <c r="Y410" s="73">
        <f>IFERROR($E410*SUMIF(DAILYLOG!U$27:U$1500,$C410,DAILYLOG!V$27:V$1500),0)</f>
        <v>36</v>
      </c>
      <c r="Z410" s="28"/>
      <c r="AA410" s="28"/>
      <c r="AB410" s="73">
        <f>IFERROR($E410*SUMIF(DAILYLOG!X$27:X$1500,$C410,DAILYLOG!Y$27:Y$1500),0)</f>
        <v>48</v>
      </c>
      <c r="AC410" s="28"/>
      <c r="AD410" s="28"/>
      <c r="AE410" s="73">
        <f>IFERROR($E410*SUMIF(DAILYLOG!AA$27:AA$1500,$C410,DAILYLOG!AB$27:AB$1500),0)</f>
        <v>120</v>
      </c>
      <c r="AF410" s="28"/>
      <c r="AG410" s="28"/>
      <c r="AH410" s="73">
        <f>IFERROR($E410*SUMIF(DAILYLOG!AD$27:AD$1500,$C410,DAILYLOG!AE$27:AE$1500),0)</f>
        <v>52</v>
      </c>
      <c r="AI410" s="28"/>
      <c r="AJ410" s="28"/>
      <c r="AK410" s="73">
        <f>IFERROR($E410*SUMIF(DAILYLOG!AG$27:AG$1500,$C410,DAILYLOG!AH$27:AH$1500),0)</f>
        <v>44</v>
      </c>
      <c r="AL410" s="28"/>
      <c r="AM410" s="28"/>
      <c r="AN410" s="73">
        <f>IFERROR($E410*SUMIF(DAILYLOG!AJ$27:AJ$1500,$C410,DAILYLOG!AK$27:AK$1500),0)</f>
        <v>156</v>
      </c>
      <c r="AO410" s="28"/>
      <c r="AP410" s="28"/>
      <c r="AQ410" s="73">
        <f>IFERROR($E410*SUMIF(DAILYLOG!AM$27:AM$1500,$C410,DAILYLOG!AN$27:AN$1500),0)</f>
        <v>4</v>
      </c>
      <c r="AR410" s="28"/>
      <c r="AS410" s="28"/>
      <c r="AT410" s="73">
        <f>IFERROR($E410*SUMIF(DAILYLOG!AP$27:AP$1500,$C410,DAILYLOG!AQ$27:AQ$1500),0)</f>
        <v>24</v>
      </c>
      <c r="AU410" s="28"/>
      <c r="AV410" s="28"/>
      <c r="AW410" s="73">
        <f>IFERROR($E410*SUMIF(DAILYLOG!AS$27:AS$1500,$C410,DAILYLOG!AT$27:AT$1500),0)</f>
        <v>108</v>
      </c>
      <c r="AX410" s="28"/>
      <c r="AY410" s="28"/>
      <c r="AZ410" s="73">
        <f>IFERROR($E410*SUMIF(DAILYLOG!AV$27:AV$1500,$C410,DAILYLOG!AW$27:AW$1500),0)</f>
        <v>48</v>
      </c>
      <c r="BA410" s="28"/>
      <c r="BB410" s="28"/>
      <c r="BC410" s="73">
        <f>IFERROR($E410*SUMIF(DAILYLOG!AY$27:AY$1500,$C410,DAILYLOG!AZ$27:AZ$1500),0)</f>
        <v>104</v>
      </c>
      <c r="BD410" s="28"/>
      <c r="BE410" s="28"/>
      <c r="BF410" s="73">
        <f>IFERROR($E410*SUMIF(DAILYLOG!BB$27:BB$1500,$C410,DAILYLOG!BC$27:BC$1500),0)</f>
        <v>40</v>
      </c>
      <c r="BG410" s="28"/>
      <c r="BH410" s="28"/>
      <c r="BI410" s="73">
        <f>IFERROR($E410*SUMIF(DAILYLOG!BE$27:BE$1500,$C410,DAILYLOG!BF$27:BF$1500),0)</f>
        <v>72</v>
      </c>
      <c r="BJ410" s="28"/>
      <c r="BK410" s="28"/>
      <c r="BL410" s="73">
        <f>IFERROR($E410*SUMIF(DAILYLOG!BH$27:BH$1500,$C410,DAILYLOG!BI$27:BI$1500),0)</f>
        <v>64</v>
      </c>
      <c r="BM410" s="28"/>
      <c r="BN410" s="28"/>
      <c r="BO410" s="73">
        <f>IFERROR($E410*SUMIF(DAILYLOG!BK$27:BK$1500,$C410,DAILYLOG!BL$27:BL$1500),0)</f>
        <v>80</v>
      </c>
      <c r="BP410" s="28"/>
      <c r="BQ410" s="28"/>
      <c r="BR410" s="73">
        <f>IFERROR($E410*SUMIF(DAILYLOG!BN$27:BN$1500,$C410,DAILYLOG!BO$27:BO$1500),0)</f>
        <v>28</v>
      </c>
      <c r="BS410" s="28"/>
      <c r="BT410" s="28"/>
      <c r="BU410" s="73">
        <f>IFERROR($E410*SUMIF(DAILYLOG!BQ$27:BQ$1500,$C410,DAILYLOG!BR$27:BR$1500),0)</f>
        <v>72</v>
      </c>
      <c r="BV410" s="28"/>
      <c r="BW410" s="28"/>
      <c r="BX410" s="73">
        <f>IFERROR($E410*SUMIF(DAILYLOG!BT$27:BT$1500,$C410,DAILYLOG!BU$27:BU$1500),0)</f>
        <v>104</v>
      </c>
      <c r="BY410" s="28"/>
      <c r="BZ410" s="28"/>
      <c r="CA410" s="73">
        <f>IFERROR($E410*SUMIF(DAILYLOG!BW$27:BW$1500,$C410,DAILYLOG!BX$27:BX$1500),0)</f>
        <v>44</v>
      </c>
      <c r="CB410" s="28"/>
      <c r="CC410" s="28"/>
      <c r="CD410" s="73">
        <f>IFERROR($E410*SUMIF(DAILYLOG!BZ$27:BZ$1500,$C410,DAILYLOG!CA$27:CA$1500),0)</f>
        <v>0</v>
      </c>
      <c r="CE410" s="28"/>
      <c r="CF410" s="28"/>
      <c r="CG410" s="73">
        <f>IFERROR($E410*SUMIF(DAILYLOG!CC$27:CC$1500,$C410,DAILYLOG!CD$27:CD$1500),0)</f>
        <v>0</v>
      </c>
      <c r="CH410" s="28"/>
      <c r="CI410" s="28"/>
      <c r="CJ410" s="73">
        <f>IFERROR($E410*SUMIF(DAILYLOG!CF$27:CF$1500,$C410,DAILYLOG!CG$27:CG$1500),0)</f>
        <v>0</v>
      </c>
      <c r="CK410" s="28"/>
      <c r="CL410" s="28"/>
      <c r="CM410" s="73">
        <f>IFERROR($E410*SUMIF(DAILYLOG!CI$27:CI$1500,$C410,DAILYLOG!CJ$27:CJ$1500),0)</f>
        <v>0</v>
      </c>
      <c r="CN410" s="28"/>
      <c r="CO410" s="28"/>
      <c r="CP410" s="73">
        <f>IFERROR($E410*SUMIF(DAILYLOG!CL$27:CL$1500,$C410,DAILYLOG!CM$27:CM$1500),0)</f>
        <v>0</v>
      </c>
      <c r="CQ410" s="44"/>
      <c r="CR410" s="44"/>
      <c r="CS410" s="73">
        <f>IFERROR($E410*SUMIF(DAILYLOG!CO$27:CO$1500,$C410,DAILYLOG!CP$27:CP$1500),0)</f>
        <v>0</v>
      </c>
      <c r="CT410" s="14"/>
    </row>
    <row r="411" spans="2:98" ht="13.5" hidden="1" customHeight="1" outlineLevel="2">
      <c r="B411" s="13"/>
      <c r="C411" s="27" t="s">
        <v>174</v>
      </c>
      <c r="D411" s="28" t="s">
        <v>335</v>
      </c>
      <c r="E411" s="65">
        <v>12</v>
      </c>
      <c r="F411" s="46">
        <f t="shared" si="46"/>
        <v>756</v>
      </c>
      <c r="G411" s="73">
        <f>IFERROR($E411*SUMIF(DAILYLOG!C$27:C$1500,$C411,DAILYLOG!D$27:D$1500),0)</f>
        <v>60</v>
      </c>
      <c r="H411" s="28"/>
      <c r="I411" s="28"/>
      <c r="J411" s="73">
        <f>IFERROR($E411*SUMIF(DAILYLOG!F$27:F$1500,$C411,DAILYLOG!G$27:G$1500),0)</f>
        <v>60</v>
      </c>
      <c r="K411" s="28"/>
      <c r="L411" s="28"/>
      <c r="M411" s="73">
        <f>IFERROR($E411*SUMIF(DAILYLOG!I$27:I$1500,$C411,DAILYLOG!J$27:J$1500),0)</f>
        <v>12</v>
      </c>
      <c r="N411" s="28"/>
      <c r="O411" s="28"/>
      <c r="P411" s="73">
        <f>IFERROR($E411*SUMIF(DAILYLOG!L$27:L$1500,$C411,DAILYLOG!M$27:M$1500),0)</f>
        <v>24</v>
      </c>
      <c r="Q411" s="28"/>
      <c r="R411" s="28"/>
      <c r="S411" s="73">
        <f>IFERROR($E411*SUMIF(DAILYLOG!O$27:O$1500,$C411,DAILYLOG!P$27:P$1500),0)</f>
        <v>0</v>
      </c>
      <c r="T411" s="28"/>
      <c r="U411" s="28"/>
      <c r="V411" s="73">
        <f>IFERROR($E411*SUMIF(DAILYLOG!R$27:R$1500,$C411,DAILYLOG!S$27:S$1500),0)</f>
        <v>48</v>
      </c>
      <c r="W411" s="28"/>
      <c r="X411" s="28"/>
      <c r="Y411" s="73">
        <f>IFERROR($E411*SUMIF(DAILYLOG!U$27:U$1500,$C411,DAILYLOG!V$27:V$1500),0)</f>
        <v>12</v>
      </c>
      <c r="Z411" s="28"/>
      <c r="AA411" s="28"/>
      <c r="AB411" s="73">
        <f>IFERROR($E411*SUMIF(DAILYLOG!X$27:X$1500,$C411,DAILYLOG!Y$27:Y$1500),0)</f>
        <v>12</v>
      </c>
      <c r="AC411" s="28"/>
      <c r="AD411" s="28"/>
      <c r="AE411" s="73">
        <f>IFERROR($E411*SUMIF(DAILYLOG!AA$27:AA$1500,$C411,DAILYLOG!AB$27:AB$1500),0)</f>
        <v>0</v>
      </c>
      <c r="AF411" s="28"/>
      <c r="AG411" s="28"/>
      <c r="AH411" s="73">
        <f>IFERROR($E411*SUMIF(DAILYLOG!AD$27:AD$1500,$C411,DAILYLOG!AE$27:AE$1500),0)</f>
        <v>12</v>
      </c>
      <c r="AI411" s="28"/>
      <c r="AJ411" s="28"/>
      <c r="AK411" s="73">
        <f>IFERROR($E411*SUMIF(DAILYLOG!AG$27:AG$1500,$C411,DAILYLOG!AH$27:AH$1500),0)</f>
        <v>48</v>
      </c>
      <c r="AL411" s="28"/>
      <c r="AM411" s="28"/>
      <c r="AN411" s="73">
        <f>IFERROR($E411*SUMIF(DAILYLOG!AJ$27:AJ$1500,$C411,DAILYLOG!AK$27:AK$1500),0)</f>
        <v>24</v>
      </c>
      <c r="AO411" s="28"/>
      <c r="AP411" s="28"/>
      <c r="AQ411" s="73">
        <f>IFERROR($E411*SUMIF(DAILYLOG!AM$27:AM$1500,$C411,DAILYLOG!AN$27:AN$1500),0)</f>
        <v>24</v>
      </c>
      <c r="AR411" s="28"/>
      <c r="AS411" s="28"/>
      <c r="AT411" s="73">
        <f>IFERROR($E411*SUMIF(DAILYLOG!AP$27:AP$1500,$C411,DAILYLOG!AQ$27:AQ$1500),0)</f>
        <v>0</v>
      </c>
      <c r="AU411" s="28"/>
      <c r="AV411" s="28"/>
      <c r="AW411" s="73">
        <f>IFERROR($E411*SUMIF(DAILYLOG!AS$27:AS$1500,$C411,DAILYLOG!AT$27:AT$1500),0)</f>
        <v>24</v>
      </c>
      <c r="AX411" s="28"/>
      <c r="AY411" s="28"/>
      <c r="AZ411" s="73">
        <f>IFERROR($E411*SUMIF(DAILYLOG!AV$27:AV$1500,$C411,DAILYLOG!AW$27:AW$1500),0)</f>
        <v>24</v>
      </c>
      <c r="BA411" s="28"/>
      <c r="BB411" s="28"/>
      <c r="BC411" s="73">
        <f>IFERROR($E411*SUMIF(DAILYLOG!AY$27:AY$1500,$C411,DAILYLOG!AZ$27:AZ$1500),0)</f>
        <v>36</v>
      </c>
      <c r="BD411" s="28"/>
      <c r="BE411" s="28"/>
      <c r="BF411" s="73">
        <f>IFERROR($E411*SUMIF(DAILYLOG!BB$27:BB$1500,$C411,DAILYLOG!BC$27:BC$1500),0)</f>
        <v>48</v>
      </c>
      <c r="BG411" s="28"/>
      <c r="BH411" s="28"/>
      <c r="BI411" s="73">
        <f>IFERROR($E411*SUMIF(DAILYLOG!BE$27:BE$1500,$C411,DAILYLOG!BF$27:BF$1500),0)</f>
        <v>12</v>
      </c>
      <c r="BJ411" s="28"/>
      <c r="BK411" s="28"/>
      <c r="BL411" s="73">
        <f>IFERROR($E411*SUMIF(DAILYLOG!BH$27:BH$1500,$C411,DAILYLOG!BI$27:BI$1500),0)</f>
        <v>12</v>
      </c>
      <c r="BM411" s="28"/>
      <c r="BN411" s="28"/>
      <c r="BO411" s="73">
        <f>IFERROR($E411*SUMIF(DAILYLOG!BK$27:BK$1500,$C411,DAILYLOG!BL$27:BL$1500),0)</f>
        <v>36</v>
      </c>
      <c r="BP411" s="28"/>
      <c r="BQ411" s="28"/>
      <c r="BR411" s="73">
        <f>IFERROR($E411*SUMIF(DAILYLOG!BN$27:BN$1500,$C411,DAILYLOG!BO$27:BO$1500),0)</f>
        <v>60</v>
      </c>
      <c r="BS411" s="28"/>
      <c r="BT411" s="28"/>
      <c r="BU411" s="73">
        <f>IFERROR($E411*SUMIF(DAILYLOG!BQ$27:BQ$1500,$C411,DAILYLOG!BR$27:BR$1500),0)</f>
        <v>36</v>
      </c>
      <c r="BV411" s="28"/>
      <c r="BW411" s="28"/>
      <c r="BX411" s="73">
        <f>IFERROR($E411*SUMIF(DAILYLOG!BT$27:BT$1500,$C411,DAILYLOG!BU$27:BU$1500),0)</f>
        <v>36</v>
      </c>
      <c r="BY411" s="28"/>
      <c r="BZ411" s="28"/>
      <c r="CA411" s="73">
        <f>IFERROR($E411*SUMIF(DAILYLOG!BW$27:BW$1500,$C411,DAILYLOG!BX$27:BX$1500),0)</f>
        <v>96</v>
      </c>
      <c r="CB411" s="28"/>
      <c r="CC411" s="28"/>
      <c r="CD411" s="73">
        <f>IFERROR($E411*SUMIF(DAILYLOG!BZ$27:BZ$1500,$C411,DAILYLOG!CA$27:CA$1500),0)</f>
        <v>0</v>
      </c>
      <c r="CE411" s="28"/>
      <c r="CF411" s="28"/>
      <c r="CG411" s="73">
        <f>IFERROR($E411*SUMIF(DAILYLOG!CC$27:CC$1500,$C411,DAILYLOG!CD$27:CD$1500),0)</f>
        <v>0</v>
      </c>
      <c r="CH411" s="28"/>
      <c r="CI411" s="28"/>
      <c r="CJ411" s="73">
        <f>IFERROR($E411*SUMIF(DAILYLOG!CF$27:CF$1500,$C411,DAILYLOG!CG$27:CG$1500),0)</f>
        <v>0</v>
      </c>
      <c r="CK411" s="28"/>
      <c r="CL411" s="28"/>
      <c r="CM411" s="73">
        <f>IFERROR($E411*SUMIF(DAILYLOG!CI$27:CI$1500,$C411,DAILYLOG!CJ$27:CJ$1500),0)</f>
        <v>0</v>
      </c>
      <c r="CN411" s="28"/>
      <c r="CO411" s="28"/>
      <c r="CP411" s="73">
        <f>IFERROR($E411*SUMIF(DAILYLOG!CL$27:CL$1500,$C411,DAILYLOG!CM$27:CM$1500),0)</f>
        <v>0</v>
      </c>
      <c r="CQ411" s="44"/>
      <c r="CR411" s="44"/>
      <c r="CS411" s="73">
        <f>IFERROR($E411*SUMIF(DAILYLOG!CO$27:CO$1500,$C411,DAILYLOG!CP$27:CP$1500),0)</f>
        <v>0</v>
      </c>
      <c r="CT411" s="14"/>
    </row>
    <row r="412" spans="2:98" ht="13.5" customHeight="1" outlineLevel="1" collapsed="1">
      <c r="B412" s="13"/>
      <c r="C412" s="47" t="s">
        <v>183</v>
      </c>
      <c r="D412" s="48" t="s">
        <v>335</v>
      </c>
      <c r="E412" s="64"/>
      <c r="F412" s="49">
        <f>IFERROR(SUM(G412:CS412),0)</f>
        <v>529</v>
      </c>
      <c r="G412" s="72">
        <f>IFERROR(SUBTOTAL(9,G413:G415),0)</f>
        <v>28</v>
      </c>
      <c r="H412" s="72"/>
      <c r="I412" s="72"/>
      <c r="J412" s="72">
        <f>IFERROR(SUBTOTAL(9,J413:J415),0)</f>
        <v>4</v>
      </c>
      <c r="K412" s="72"/>
      <c r="L412" s="72"/>
      <c r="M412" s="72">
        <f>IFERROR(SUBTOTAL(9,M413:M415),0)</f>
        <v>19</v>
      </c>
      <c r="N412" s="72"/>
      <c r="O412" s="72"/>
      <c r="P412" s="72">
        <f>IFERROR(SUBTOTAL(9,P413:P415),0)</f>
        <v>0</v>
      </c>
      <c r="Q412" s="72"/>
      <c r="R412" s="72"/>
      <c r="S412" s="72">
        <f>IFERROR(SUBTOTAL(9,S413:S415),0)</f>
        <v>8</v>
      </c>
      <c r="T412" s="72"/>
      <c r="U412" s="72"/>
      <c r="V412" s="72">
        <f>IFERROR(SUBTOTAL(9,V413:V415),0)</f>
        <v>13</v>
      </c>
      <c r="W412" s="72"/>
      <c r="X412" s="72"/>
      <c r="Y412" s="72">
        <f>IFERROR(SUBTOTAL(9,Y413:Y415),0)</f>
        <v>64</v>
      </c>
      <c r="Z412" s="72"/>
      <c r="AA412" s="72"/>
      <c r="AB412" s="72">
        <f>IFERROR(SUBTOTAL(9,AB413:AB415),0)</f>
        <v>64</v>
      </c>
      <c r="AC412" s="72"/>
      <c r="AD412" s="72"/>
      <c r="AE412" s="72">
        <f>IFERROR(SUBTOTAL(9,AE413:AE415),0)</f>
        <v>16</v>
      </c>
      <c r="AF412" s="72"/>
      <c r="AG412" s="72"/>
      <c r="AH412" s="72">
        <f>IFERROR(SUBTOTAL(9,AH413:AH415),0)</f>
        <v>44</v>
      </c>
      <c r="AI412" s="72"/>
      <c r="AJ412" s="72"/>
      <c r="AK412" s="72">
        <f>IFERROR(SUBTOTAL(9,AK413:AK415),0)</f>
        <v>18</v>
      </c>
      <c r="AL412" s="72"/>
      <c r="AM412" s="72"/>
      <c r="AN412" s="72">
        <f>IFERROR(SUBTOTAL(9,AN413:AN415),0)</f>
        <v>28</v>
      </c>
      <c r="AO412" s="72"/>
      <c r="AP412" s="72"/>
      <c r="AQ412" s="72">
        <f>IFERROR(SUBTOTAL(9,AQ413:AQ415),0)</f>
        <v>0</v>
      </c>
      <c r="AR412" s="72"/>
      <c r="AS412" s="72"/>
      <c r="AT412" s="72">
        <f>IFERROR(SUBTOTAL(9,AT413:AT415),0)</f>
        <v>21</v>
      </c>
      <c r="AU412" s="72"/>
      <c r="AV412" s="72"/>
      <c r="AW412" s="72">
        <f>IFERROR(SUBTOTAL(9,AW413:AW415),0)</f>
        <v>32</v>
      </c>
      <c r="AX412" s="72"/>
      <c r="AY412" s="72"/>
      <c r="AZ412" s="72">
        <f>IFERROR(SUBTOTAL(9,AZ413:AZ415),0)</f>
        <v>20</v>
      </c>
      <c r="BA412" s="72"/>
      <c r="BB412" s="72"/>
      <c r="BC412" s="72">
        <f>IFERROR(SUBTOTAL(9,BC413:BC415),0)</f>
        <v>8</v>
      </c>
      <c r="BD412" s="72"/>
      <c r="BE412" s="72"/>
      <c r="BF412" s="72">
        <f>IFERROR(SUBTOTAL(9,BF413:BF415),0)</f>
        <v>36</v>
      </c>
      <c r="BG412" s="72"/>
      <c r="BH412" s="72"/>
      <c r="BI412" s="72">
        <f>IFERROR(SUBTOTAL(9,BI413:BI415),0)</f>
        <v>4</v>
      </c>
      <c r="BJ412" s="72"/>
      <c r="BK412" s="72"/>
      <c r="BL412" s="72">
        <f>IFERROR(SUBTOTAL(9,BL413:BL415),0)</f>
        <v>1</v>
      </c>
      <c r="BM412" s="72"/>
      <c r="BN412" s="72"/>
      <c r="BO412" s="72">
        <f>IFERROR(SUBTOTAL(9,BO413:BO415),0)</f>
        <v>48</v>
      </c>
      <c r="BP412" s="72"/>
      <c r="BQ412" s="72"/>
      <c r="BR412" s="72">
        <f>IFERROR(SUBTOTAL(9,BR413:BR415),0)</f>
        <v>4</v>
      </c>
      <c r="BS412" s="72"/>
      <c r="BT412" s="72"/>
      <c r="BU412" s="72">
        <f>IFERROR(SUBTOTAL(9,BU413:BU415),0)</f>
        <v>33</v>
      </c>
      <c r="BV412" s="72"/>
      <c r="BW412" s="72"/>
      <c r="BX412" s="72">
        <f>IFERROR(SUBTOTAL(9,BX413:BX415),0)</f>
        <v>8</v>
      </c>
      <c r="BY412" s="72"/>
      <c r="BZ412" s="72"/>
      <c r="CA412" s="72">
        <f>IFERROR(SUBTOTAL(9,CA413:CA415),0)</f>
        <v>8</v>
      </c>
      <c r="CB412" s="72"/>
      <c r="CC412" s="72"/>
      <c r="CD412" s="72">
        <f>IFERROR(SUBTOTAL(9,CD413:CD415),0)</f>
        <v>0</v>
      </c>
      <c r="CE412" s="72"/>
      <c r="CF412" s="72"/>
      <c r="CG412" s="72">
        <f>IFERROR(SUBTOTAL(9,CG413:CG415),0)</f>
        <v>0</v>
      </c>
      <c r="CH412" s="72"/>
      <c r="CI412" s="72"/>
      <c r="CJ412" s="72">
        <f>IFERROR(SUBTOTAL(9,CJ413:CJ415),0)</f>
        <v>0</v>
      </c>
      <c r="CK412" s="72"/>
      <c r="CL412" s="72"/>
      <c r="CM412" s="72">
        <f>IFERROR(SUBTOTAL(9,CM413:CM415),0)</f>
        <v>0</v>
      </c>
      <c r="CN412" s="72"/>
      <c r="CO412" s="72"/>
      <c r="CP412" s="72">
        <f>IFERROR(SUBTOTAL(9,CP413:CP415),0)</f>
        <v>0</v>
      </c>
      <c r="CQ412" s="72"/>
      <c r="CR412" s="72"/>
      <c r="CS412" s="72">
        <f>IFERROR(SUBTOTAL(9,CS413:CS415),0)</f>
        <v>0</v>
      </c>
      <c r="CT412" s="14"/>
    </row>
    <row r="413" spans="2:98" ht="13.5" hidden="1" customHeight="1" outlineLevel="2">
      <c r="B413" s="13"/>
      <c r="C413" s="27" t="s">
        <v>165</v>
      </c>
      <c r="D413" s="28" t="s">
        <v>335</v>
      </c>
      <c r="E413" s="65">
        <v>1</v>
      </c>
      <c r="F413" s="46">
        <f t="shared" ref="F413:F415" si="47">IFERROR(SUM(G413:CS413),0)</f>
        <v>13</v>
      </c>
      <c r="G413" s="73">
        <f>IFERROR($E413*SUMIF(DAILYLOG!C$27:C$1500,$C413,DAILYLOG!D$27:D$1500),0)</f>
        <v>0</v>
      </c>
      <c r="H413" s="28"/>
      <c r="I413" s="28"/>
      <c r="J413" s="73">
        <f>IFERROR($E413*SUMIF(DAILYLOG!F$27:F$1500,$C413,DAILYLOG!G$27:G$1500),0)</f>
        <v>0</v>
      </c>
      <c r="K413" s="28"/>
      <c r="L413" s="28"/>
      <c r="M413" s="73">
        <f>IFERROR($E413*SUMIF(DAILYLOG!I$27:I$1500,$C413,DAILYLOG!J$27:J$1500),0)</f>
        <v>3</v>
      </c>
      <c r="N413" s="28"/>
      <c r="O413" s="28"/>
      <c r="P413" s="73">
        <f>IFERROR($E413*SUMIF(DAILYLOG!L$27:L$1500,$C413,DAILYLOG!M$27:M$1500),0)</f>
        <v>0</v>
      </c>
      <c r="Q413" s="28"/>
      <c r="R413" s="28"/>
      <c r="S413" s="73">
        <f>IFERROR($E413*SUMIF(DAILYLOG!O$27:O$1500,$C413,DAILYLOG!P$27:P$1500),0)</f>
        <v>0</v>
      </c>
      <c r="T413" s="28"/>
      <c r="U413" s="28"/>
      <c r="V413" s="73">
        <f>IFERROR($E413*SUMIF(DAILYLOG!R$27:R$1500,$C413,DAILYLOG!S$27:S$1500),0)</f>
        <v>1</v>
      </c>
      <c r="W413" s="28"/>
      <c r="X413" s="28"/>
      <c r="Y413" s="73">
        <f>IFERROR($E413*SUMIF(DAILYLOG!U$27:U$1500,$C413,DAILYLOG!V$27:V$1500),0)</f>
        <v>0</v>
      </c>
      <c r="Z413" s="28"/>
      <c r="AA413" s="28"/>
      <c r="AB413" s="73">
        <f>IFERROR($E413*SUMIF(DAILYLOG!X$27:X$1500,$C413,DAILYLOG!Y$27:Y$1500),0)</f>
        <v>0</v>
      </c>
      <c r="AC413" s="28"/>
      <c r="AD413" s="28"/>
      <c r="AE413" s="73">
        <f>IFERROR($E413*SUMIF(DAILYLOG!AA$27:AA$1500,$C413,DAILYLOG!AB$27:AB$1500),0)</f>
        <v>0</v>
      </c>
      <c r="AF413" s="28"/>
      <c r="AG413" s="28"/>
      <c r="AH413" s="73">
        <f>IFERROR($E413*SUMIF(DAILYLOG!AD$27:AD$1500,$C413,DAILYLOG!AE$27:AE$1500),0)</f>
        <v>0</v>
      </c>
      <c r="AI413" s="28"/>
      <c r="AJ413" s="28"/>
      <c r="AK413" s="73">
        <f>IFERROR($E413*SUMIF(DAILYLOG!AG$27:AG$1500,$C413,DAILYLOG!AH$27:AH$1500),0)</f>
        <v>2</v>
      </c>
      <c r="AL413" s="28"/>
      <c r="AM413" s="28"/>
      <c r="AN413" s="73">
        <f>IFERROR($E413*SUMIF(DAILYLOG!AJ$27:AJ$1500,$C413,DAILYLOG!AK$27:AK$1500),0)</f>
        <v>0</v>
      </c>
      <c r="AO413" s="28"/>
      <c r="AP413" s="28"/>
      <c r="AQ413" s="73">
        <f>IFERROR($E413*SUMIF(DAILYLOG!AM$27:AM$1500,$C413,DAILYLOG!AN$27:AN$1500),0)</f>
        <v>0</v>
      </c>
      <c r="AR413" s="28"/>
      <c r="AS413" s="28"/>
      <c r="AT413" s="73">
        <f>IFERROR($E413*SUMIF(DAILYLOG!AP$27:AP$1500,$C413,DAILYLOG!AQ$27:AQ$1500),0)</f>
        <v>1</v>
      </c>
      <c r="AU413" s="28"/>
      <c r="AV413" s="28"/>
      <c r="AW413" s="73">
        <f>IFERROR($E413*SUMIF(DAILYLOG!AS$27:AS$1500,$C413,DAILYLOG!AT$27:AT$1500),0)</f>
        <v>0</v>
      </c>
      <c r="AX413" s="28"/>
      <c r="AY413" s="28"/>
      <c r="AZ413" s="73">
        <f>IFERROR($E413*SUMIF(DAILYLOG!AV$27:AV$1500,$C413,DAILYLOG!AW$27:AW$1500),0)</f>
        <v>0</v>
      </c>
      <c r="BA413" s="28"/>
      <c r="BB413" s="28"/>
      <c r="BC413" s="73">
        <f>IFERROR($E413*SUMIF(DAILYLOG!AY$27:AY$1500,$C413,DAILYLOG!AZ$27:AZ$1500),0)</f>
        <v>0</v>
      </c>
      <c r="BD413" s="28"/>
      <c r="BE413" s="28"/>
      <c r="BF413" s="73">
        <f>IFERROR($E413*SUMIF(DAILYLOG!BB$27:BB$1500,$C413,DAILYLOG!BC$27:BC$1500),0)</f>
        <v>0</v>
      </c>
      <c r="BG413" s="28"/>
      <c r="BH413" s="28"/>
      <c r="BI413" s="73">
        <f>IFERROR($E413*SUMIF(DAILYLOG!BE$27:BE$1500,$C413,DAILYLOG!BF$27:BF$1500),0)</f>
        <v>0</v>
      </c>
      <c r="BJ413" s="28"/>
      <c r="BK413" s="28"/>
      <c r="BL413" s="73">
        <f>IFERROR($E413*SUMIF(DAILYLOG!BH$27:BH$1500,$C413,DAILYLOG!BI$27:BI$1500),0)</f>
        <v>1</v>
      </c>
      <c r="BM413" s="28"/>
      <c r="BN413" s="28"/>
      <c r="BO413" s="73">
        <f>IFERROR($E413*SUMIF(DAILYLOG!BK$27:BK$1500,$C413,DAILYLOG!BL$27:BL$1500),0)</f>
        <v>0</v>
      </c>
      <c r="BP413" s="28"/>
      <c r="BQ413" s="28"/>
      <c r="BR413" s="73">
        <f>IFERROR($E413*SUMIF(DAILYLOG!BN$27:BN$1500,$C413,DAILYLOG!BO$27:BO$1500),0)</f>
        <v>0</v>
      </c>
      <c r="BS413" s="28"/>
      <c r="BT413" s="28"/>
      <c r="BU413" s="73">
        <f>IFERROR($E413*SUMIF(DAILYLOG!BQ$27:BQ$1500,$C413,DAILYLOG!BR$27:BR$1500),0)</f>
        <v>1</v>
      </c>
      <c r="BV413" s="28"/>
      <c r="BW413" s="28"/>
      <c r="BX413" s="73">
        <f>IFERROR($E413*SUMIF(DAILYLOG!BT$27:BT$1500,$C413,DAILYLOG!BU$27:BU$1500),0)</f>
        <v>0</v>
      </c>
      <c r="BY413" s="28"/>
      <c r="BZ413" s="28"/>
      <c r="CA413" s="73">
        <f>IFERROR($E413*SUMIF(DAILYLOG!BW$27:BW$1500,$C413,DAILYLOG!BX$27:BX$1500),0)</f>
        <v>4</v>
      </c>
      <c r="CB413" s="28"/>
      <c r="CC413" s="28"/>
      <c r="CD413" s="73">
        <f>IFERROR($E413*SUMIF(DAILYLOG!BZ$27:BZ$1500,$C413,DAILYLOG!CA$27:CA$1500),0)</f>
        <v>0</v>
      </c>
      <c r="CE413" s="28"/>
      <c r="CF413" s="28"/>
      <c r="CG413" s="73">
        <f>IFERROR($E413*SUMIF(DAILYLOG!CC$27:CC$1500,$C413,DAILYLOG!CD$27:CD$1500),0)</f>
        <v>0</v>
      </c>
      <c r="CH413" s="28"/>
      <c r="CI413" s="28"/>
      <c r="CJ413" s="73">
        <f>IFERROR($E413*SUMIF(DAILYLOG!CF$27:CF$1500,$C413,DAILYLOG!CG$27:CG$1500),0)</f>
        <v>0</v>
      </c>
      <c r="CK413" s="28"/>
      <c r="CL413" s="28"/>
      <c r="CM413" s="73">
        <f>IFERROR($E413*SUMIF(DAILYLOG!CI$27:CI$1500,$C413,DAILYLOG!CJ$27:CJ$1500),0)</f>
        <v>0</v>
      </c>
      <c r="CN413" s="28"/>
      <c r="CO413" s="28"/>
      <c r="CP413" s="73">
        <f>IFERROR($E413*SUMIF(DAILYLOG!CL$27:CL$1500,$C413,DAILYLOG!CM$27:CM$1500),0)</f>
        <v>0</v>
      </c>
      <c r="CQ413" s="44"/>
      <c r="CR413" s="44"/>
      <c r="CS413" s="73">
        <f>IFERROR($E413*SUMIF(DAILYLOG!CO$27:CO$1500,$C413,DAILYLOG!CP$27:CP$1500),0)</f>
        <v>0</v>
      </c>
      <c r="CT413" s="14"/>
    </row>
    <row r="414" spans="2:98" ht="13.5" hidden="1" customHeight="1" outlineLevel="2">
      <c r="B414" s="13"/>
      <c r="C414" s="27" t="s">
        <v>166</v>
      </c>
      <c r="D414" s="28" t="s">
        <v>335</v>
      </c>
      <c r="E414" s="65">
        <v>4</v>
      </c>
      <c r="F414" s="46">
        <f t="shared" si="47"/>
        <v>324</v>
      </c>
      <c r="G414" s="73">
        <f>IFERROR($E414*SUMIF(DAILYLOG!C$27:C$1500,$C414,DAILYLOG!D$27:D$1500),0)</f>
        <v>16</v>
      </c>
      <c r="H414" s="28"/>
      <c r="I414" s="28"/>
      <c r="J414" s="73">
        <f>IFERROR($E414*SUMIF(DAILYLOG!F$27:F$1500,$C414,DAILYLOG!G$27:G$1500),0)</f>
        <v>4</v>
      </c>
      <c r="K414" s="28"/>
      <c r="L414" s="28"/>
      <c r="M414" s="73">
        <f>IFERROR($E414*SUMIF(DAILYLOG!I$27:I$1500,$C414,DAILYLOG!J$27:J$1500),0)</f>
        <v>16</v>
      </c>
      <c r="N414" s="28"/>
      <c r="O414" s="28"/>
      <c r="P414" s="73">
        <f>IFERROR($E414*SUMIF(DAILYLOG!L$27:L$1500,$C414,DAILYLOG!M$27:M$1500),0)</f>
        <v>0</v>
      </c>
      <c r="Q414" s="28"/>
      <c r="R414" s="28"/>
      <c r="S414" s="73">
        <f>IFERROR($E414*SUMIF(DAILYLOG!O$27:O$1500,$C414,DAILYLOG!P$27:P$1500),0)</f>
        <v>8</v>
      </c>
      <c r="T414" s="28"/>
      <c r="U414" s="28"/>
      <c r="V414" s="73">
        <f>IFERROR($E414*SUMIF(DAILYLOG!R$27:R$1500,$C414,DAILYLOG!S$27:S$1500),0)</f>
        <v>0</v>
      </c>
      <c r="W414" s="28"/>
      <c r="X414" s="28"/>
      <c r="Y414" s="73">
        <f>IFERROR($E414*SUMIF(DAILYLOG!U$27:U$1500,$C414,DAILYLOG!V$27:V$1500),0)</f>
        <v>64</v>
      </c>
      <c r="Z414" s="28"/>
      <c r="AA414" s="28"/>
      <c r="AB414" s="73">
        <f>IFERROR($E414*SUMIF(DAILYLOG!X$27:X$1500,$C414,DAILYLOG!Y$27:Y$1500),0)</f>
        <v>16</v>
      </c>
      <c r="AC414" s="28"/>
      <c r="AD414" s="28"/>
      <c r="AE414" s="73">
        <f>IFERROR($E414*SUMIF(DAILYLOG!AA$27:AA$1500,$C414,DAILYLOG!AB$27:AB$1500),0)</f>
        <v>16</v>
      </c>
      <c r="AF414" s="28"/>
      <c r="AG414" s="28"/>
      <c r="AH414" s="73">
        <f>IFERROR($E414*SUMIF(DAILYLOG!AD$27:AD$1500,$C414,DAILYLOG!AE$27:AE$1500),0)</f>
        <v>32</v>
      </c>
      <c r="AI414" s="28"/>
      <c r="AJ414" s="28"/>
      <c r="AK414" s="73">
        <f>IFERROR($E414*SUMIF(DAILYLOG!AG$27:AG$1500,$C414,DAILYLOG!AH$27:AH$1500),0)</f>
        <v>4</v>
      </c>
      <c r="AL414" s="28"/>
      <c r="AM414" s="28"/>
      <c r="AN414" s="73">
        <f>IFERROR($E414*SUMIF(DAILYLOG!AJ$27:AJ$1500,$C414,DAILYLOG!AK$27:AK$1500),0)</f>
        <v>16</v>
      </c>
      <c r="AO414" s="28"/>
      <c r="AP414" s="28"/>
      <c r="AQ414" s="73">
        <f>IFERROR($E414*SUMIF(DAILYLOG!AM$27:AM$1500,$C414,DAILYLOG!AN$27:AN$1500),0)</f>
        <v>0</v>
      </c>
      <c r="AR414" s="28"/>
      <c r="AS414" s="28"/>
      <c r="AT414" s="73">
        <f>IFERROR($E414*SUMIF(DAILYLOG!AP$27:AP$1500,$C414,DAILYLOG!AQ$27:AQ$1500),0)</f>
        <v>20</v>
      </c>
      <c r="AU414" s="28"/>
      <c r="AV414" s="28"/>
      <c r="AW414" s="73">
        <f>IFERROR($E414*SUMIF(DAILYLOG!AS$27:AS$1500,$C414,DAILYLOG!AT$27:AT$1500),0)</f>
        <v>8</v>
      </c>
      <c r="AX414" s="28"/>
      <c r="AY414" s="28"/>
      <c r="AZ414" s="73">
        <f>IFERROR($E414*SUMIF(DAILYLOG!AV$27:AV$1500,$C414,DAILYLOG!AW$27:AW$1500),0)</f>
        <v>20</v>
      </c>
      <c r="BA414" s="28"/>
      <c r="BB414" s="28"/>
      <c r="BC414" s="73">
        <f>IFERROR($E414*SUMIF(DAILYLOG!AY$27:AY$1500,$C414,DAILYLOG!AZ$27:AZ$1500),0)</f>
        <v>8</v>
      </c>
      <c r="BD414" s="28"/>
      <c r="BE414" s="28"/>
      <c r="BF414" s="73">
        <f>IFERROR($E414*SUMIF(DAILYLOG!BB$27:BB$1500,$C414,DAILYLOG!BC$27:BC$1500),0)</f>
        <v>0</v>
      </c>
      <c r="BG414" s="28"/>
      <c r="BH414" s="28"/>
      <c r="BI414" s="73">
        <f>IFERROR($E414*SUMIF(DAILYLOG!BE$27:BE$1500,$C414,DAILYLOG!BF$27:BF$1500),0)</f>
        <v>4</v>
      </c>
      <c r="BJ414" s="28"/>
      <c r="BK414" s="28"/>
      <c r="BL414" s="73">
        <f>IFERROR($E414*SUMIF(DAILYLOG!BH$27:BH$1500,$C414,DAILYLOG!BI$27:BI$1500),0)</f>
        <v>0</v>
      </c>
      <c r="BM414" s="28"/>
      <c r="BN414" s="28"/>
      <c r="BO414" s="73">
        <f>IFERROR($E414*SUMIF(DAILYLOG!BK$27:BK$1500,$C414,DAILYLOG!BL$27:BL$1500),0)</f>
        <v>48</v>
      </c>
      <c r="BP414" s="28"/>
      <c r="BQ414" s="28"/>
      <c r="BR414" s="73">
        <f>IFERROR($E414*SUMIF(DAILYLOG!BN$27:BN$1500,$C414,DAILYLOG!BO$27:BO$1500),0)</f>
        <v>4</v>
      </c>
      <c r="BS414" s="28"/>
      <c r="BT414" s="28"/>
      <c r="BU414" s="73">
        <f>IFERROR($E414*SUMIF(DAILYLOG!BQ$27:BQ$1500,$C414,DAILYLOG!BR$27:BR$1500),0)</f>
        <v>8</v>
      </c>
      <c r="BV414" s="28"/>
      <c r="BW414" s="28"/>
      <c r="BX414" s="73">
        <f>IFERROR($E414*SUMIF(DAILYLOG!BT$27:BT$1500,$C414,DAILYLOG!BU$27:BU$1500),0)</f>
        <v>8</v>
      </c>
      <c r="BY414" s="28"/>
      <c r="BZ414" s="28"/>
      <c r="CA414" s="73">
        <f>IFERROR($E414*SUMIF(DAILYLOG!BW$27:BW$1500,$C414,DAILYLOG!BX$27:BX$1500),0)</f>
        <v>4</v>
      </c>
      <c r="CB414" s="28"/>
      <c r="CC414" s="28"/>
      <c r="CD414" s="73">
        <f>IFERROR($E414*SUMIF(DAILYLOG!BZ$27:BZ$1500,$C414,DAILYLOG!CA$27:CA$1500),0)</f>
        <v>0</v>
      </c>
      <c r="CE414" s="28"/>
      <c r="CF414" s="28"/>
      <c r="CG414" s="73">
        <f>IFERROR($E414*SUMIF(DAILYLOG!CC$27:CC$1500,$C414,DAILYLOG!CD$27:CD$1500),0)</f>
        <v>0</v>
      </c>
      <c r="CH414" s="28"/>
      <c r="CI414" s="28"/>
      <c r="CJ414" s="73">
        <f>IFERROR($E414*SUMIF(DAILYLOG!CF$27:CF$1500,$C414,DAILYLOG!CG$27:CG$1500),0)</f>
        <v>0</v>
      </c>
      <c r="CK414" s="28"/>
      <c r="CL414" s="28"/>
      <c r="CM414" s="73">
        <f>IFERROR($E414*SUMIF(DAILYLOG!CI$27:CI$1500,$C414,DAILYLOG!CJ$27:CJ$1500),0)</f>
        <v>0</v>
      </c>
      <c r="CN414" s="28"/>
      <c r="CO414" s="28"/>
      <c r="CP414" s="73">
        <f>IFERROR($E414*SUMIF(DAILYLOG!CL$27:CL$1500,$C414,DAILYLOG!CM$27:CM$1500),0)</f>
        <v>0</v>
      </c>
      <c r="CQ414" s="44"/>
      <c r="CR414" s="44"/>
      <c r="CS414" s="73">
        <f>IFERROR($E414*SUMIF(DAILYLOG!CO$27:CO$1500,$C414,DAILYLOG!CP$27:CP$1500),0)</f>
        <v>0</v>
      </c>
      <c r="CT414" s="14"/>
    </row>
    <row r="415" spans="2:98" ht="13.5" hidden="1" customHeight="1" outlineLevel="2">
      <c r="B415" s="13"/>
      <c r="C415" s="27" t="s">
        <v>167</v>
      </c>
      <c r="D415" s="28" t="s">
        <v>335</v>
      </c>
      <c r="E415" s="65">
        <v>12</v>
      </c>
      <c r="F415" s="46">
        <f t="shared" si="47"/>
        <v>192</v>
      </c>
      <c r="G415" s="73">
        <f>IFERROR($E415*SUMIF(DAILYLOG!C$27:C$1500,$C415,DAILYLOG!D$27:D$1500),0)</f>
        <v>12</v>
      </c>
      <c r="H415" s="28"/>
      <c r="I415" s="28"/>
      <c r="J415" s="73">
        <f>IFERROR($E415*SUMIF(DAILYLOG!F$27:F$1500,$C415,DAILYLOG!G$27:G$1500),0)</f>
        <v>0</v>
      </c>
      <c r="K415" s="28"/>
      <c r="L415" s="28"/>
      <c r="M415" s="73">
        <f>IFERROR($E415*SUMIF(DAILYLOG!I$27:I$1500,$C415,DAILYLOG!J$27:J$1500),0)</f>
        <v>0</v>
      </c>
      <c r="N415" s="28"/>
      <c r="O415" s="28"/>
      <c r="P415" s="73">
        <f>IFERROR($E415*SUMIF(DAILYLOG!L$27:L$1500,$C415,DAILYLOG!M$27:M$1500),0)</f>
        <v>0</v>
      </c>
      <c r="Q415" s="28"/>
      <c r="R415" s="28"/>
      <c r="S415" s="73">
        <f>IFERROR($E415*SUMIF(DAILYLOG!O$27:O$1500,$C415,DAILYLOG!P$27:P$1500),0)</f>
        <v>0</v>
      </c>
      <c r="T415" s="28"/>
      <c r="U415" s="28"/>
      <c r="V415" s="73">
        <f>IFERROR($E415*SUMIF(DAILYLOG!R$27:R$1500,$C415,DAILYLOG!S$27:S$1500),0)</f>
        <v>12</v>
      </c>
      <c r="W415" s="28"/>
      <c r="X415" s="28"/>
      <c r="Y415" s="73">
        <f>IFERROR($E415*SUMIF(DAILYLOG!U$27:U$1500,$C415,DAILYLOG!V$27:V$1500),0)</f>
        <v>0</v>
      </c>
      <c r="Z415" s="28"/>
      <c r="AA415" s="28"/>
      <c r="AB415" s="73">
        <f>IFERROR($E415*SUMIF(DAILYLOG!X$27:X$1500,$C415,DAILYLOG!Y$27:Y$1500),0)</f>
        <v>48</v>
      </c>
      <c r="AC415" s="28"/>
      <c r="AD415" s="28"/>
      <c r="AE415" s="73">
        <f>IFERROR($E415*SUMIF(DAILYLOG!AA$27:AA$1500,$C415,DAILYLOG!AB$27:AB$1500),0)</f>
        <v>0</v>
      </c>
      <c r="AF415" s="28"/>
      <c r="AG415" s="28"/>
      <c r="AH415" s="73">
        <f>IFERROR($E415*SUMIF(DAILYLOG!AD$27:AD$1500,$C415,DAILYLOG!AE$27:AE$1500),0)</f>
        <v>12</v>
      </c>
      <c r="AI415" s="28"/>
      <c r="AJ415" s="28"/>
      <c r="AK415" s="73">
        <f>IFERROR($E415*SUMIF(DAILYLOG!AG$27:AG$1500,$C415,DAILYLOG!AH$27:AH$1500),0)</f>
        <v>12</v>
      </c>
      <c r="AL415" s="28"/>
      <c r="AM415" s="28"/>
      <c r="AN415" s="73">
        <f>IFERROR($E415*SUMIF(DAILYLOG!AJ$27:AJ$1500,$C415,DAILYLOG!AK$27:AK$1500),0)</f>
        <v>12</v>
      </c>
      <c r="AO415" s="28"/>
      <c r="AP415" s="28"/>
      <c r="AQ415" s="73">
        <f>IFERROR($E415*SUMIF(DAILYLOG!AM$27:AM$1500,$C415,DAILYLOG!AN$27:AN$1500),0)</f>
        <v>0</v>
      </c>
      <c r="AR415" s="28"/>
      <c r="AS415" s="28"/>
      <c r="AT415" s="73">
        <f>IFERROR($E415*SUMIF(DAILYLOG!AP$27:AP$1500,$C415,DAILYLOG!AQ$27:AQ$1500),0)</f>
        <v>0</v>
      </c>
      <c r="AU415" s="28"/>
      <c r="AV415" s="28"/>
      <c r="AW415" s="73">
        <f>IFERROR($E415*SUMIF(DAILYLOG!AS$27:AS$1500,$C415,DAILYLOG!AT$27:AT$1500),0)</f>
        <v>24</v>
      </c>
      <c r="AX415" s="28"/>
      <c r="AY415" s="28"/>
      <c r="AZ415" s="73">
        <f>IFERROR($E415*SUMIF(DAILYLOG!AV$27:AV$1500,$C415,DAILYLOG!AW$27:AW$1500),0)</f>
        <v>0</v>
      </c>
      <c r="BA415" s="28"/>
      <c r="BB415" s="28"/>
      <c r="BC415" s="73">
        <f>IFERROR($E415*SUMIF(DAILYLOG!AY$27:AY$1500,$C415,DAILYLOG!AZ$27:AZ$1500),0)</f>
        <v>0</v>
      </c>
      <c r="BD415" s="28"/>
      <c r="BE415" s="28"/>
      <c r="BF415" s="73">
        <f>IFERROR($E415*SUMIF(DAILYLOG!BB$27:BB$1500,$C415,DAILYLOG!BC$27:BC$1500),0)</f>
        <v>36</v>
      </c>
      <c r="BG415" s="28"/>
      <c r="BH415" s="28"/>
      <c r="BI415" s="73">
        <f>IFERROR($E415*SUMIF(DAILYLOG!BE$27:BE$1500,$C415,DAILYLOG!BF$27:BF$1500),0)</f>
        <v>0</v>
      </c>
      <c r="BJ415" s="28"/>
      <c r="BK415" s="28"/>
      <c r="BL415" s="73">
        <f>IFERROR($E415*SUMIF(DAILYLOG!BH$27:BH$1500,$C415,DAILYLOG!BI$27:BI$1500),0)</f>
        <v>0</v>
      </c>
      <c r="BM415" s="28"/>
      <c r="BN415" s="28"/>
      <c r="BO415" s="73">
        <f>IFERROR($E415*SUMIF(DAILYLOG!BK$27:BK$1500,$C415,DAILYLOG!BL$27:BL$1500),0)</f>
        <v>0</v>
      </c>
      <c r="BP415" s="28"/>
      <c r="BQ415" s="28"/>
      <c r="BR415" s="73">
        <f>IFERROR($E415*SUMIF(DAILYLOG!BN$27:BN$1500,$C415,DAILYLOG!BO$27:BO$1500),0)</f>
        <v>0</v>
      </c>
      <c r="BS415" s="28"/>
      <c r="BT415" s="28"/>
      <c r="BU415" s="73">
        <f>IFERROR($E415*SUMIF(DAILYLOG!BQ$27:BQ$1500,$C415,DAILYLOG!BR$27:BR$1500),0)</f>
        <v>24</v>
      </c>
      <c r="BV415" s="28"/>
      <c r="BW415" s="28"/>
      <c r="BX415" s="73">
        <f>IFERROR($E415*SUMIF(DAILYLOG!BT$27:BT$1500,$C415,DAILYLOG!BU$27:BU$1500),0)</f>
        <v>0</v>
      </c>
      <c r="BY415" s="28"/>
      <c r="BZ415" s="28"/>
      <c r="CA415" s="73">
        <f>IFERROR($E415*SUMIF(DAILYLOG!BW$27:BW$1500,$C415,DAILYLOG!BX$27:BX$1500),0)</f>
        <v>0</v>
      </c>
      <c r="CB415" s="28"/>
      <c r="CC415" s="28"/>
      <c r="CD415" s="73">
        <f>IFERROR($E415*SUMIF(DAILYLOG!BZ$27:BZ$1500,$C415,DAILYLOG!CA$27:CA$1500),0)</f>
        <v>0</v>
      </c>
      <c r="CE415" s="28"/>
      <c r="CF415" s="28"/>
      <c r="CG415" s="73">
        <f>IFERROR($E415*SUMIF(DAILYLOG!CC$27:CC$1500,$C415,DAILYLOG!CD$27:CD$1500),0)</f>
        <v>0</v>
      </c>
      <c r="CH415" s="28"/>
      <c r="CI415" s="28"/>
      <c r="CJ415" s="73">
        <f>IFERROR($E415*SUMIF(DAILYLOG!CF$27:CF$1500,$C415,DAILYLOG!CG$27:CG$1500),0)</f>
        <v>0</v>
      </c>
      <c r="CK415" s="28"/>
      <c r="CL415" s="28"/>
      <c r="CM415" s="73">
        <f>IFERROR($E415*SUMIF(DAILYLOG!CI$27:CI$1500,$C415,DAILYLOG!CJ$27:CJ$1500),0)</f>
        <v>0</v>
      </c>
      <c r="CN415" s="28"/>
      <c r="CO415" s="28"/>
      <c r="CP415" s="73">
        <f>IFERROR($E415*SUMIF(DAILYLOG!CL$27:CL$1500,$C415,DAILYLOG!CM$27:CM$1500),0)</f>
        <v>0</v>
      </c>
      <c r="CQ415" s="44"/>
      <c r="CR415" s="44"/>
      <c r="CS415" s="73">
        <f>IFERROR($E415*SUMIF(DAILYLOG!CO$27:CO$1500,$C415,DAILYLOG!CP$27:CP$1500),0)</f>
        <v>0</v>
      </c>
      <c r="CT415" s="14"/>
    </row>
    <row r="416" spans="2:98" ht="13.5" customHeight="1" outlineLevel="1" collapsed="1">
      <c r="B416" s="13"/>
      <c r="C416" s="47" t="s">
        <v>181</v>
      </c>
      <c r="D416" s="48" t="s">
        <v>335</v>
      </c>
      <c r="E416" s="64"/>
      <c r="F416" s="49">
        <f>IFERROR(SUM(G416:CS416),0)</f>
        <v>119</v>
      </c>
      <c r="G416" s="72">
        <f>IFERROR(SUBTOTAL(9,G417:G419),0)</f>
        <v>0</v>
      </c>
      <c r="H416" s="48"/>
      <c r="I416" s="48"/>
      <c r="J416" s="72">
        <f>IFERROR(SUBTOTAL(9,J417:J419),0)</f>
        <v>2</v>
      </c>
      <c r="K416" s="48"/>
      <c r="L416" s="48"/>
      <c r="M416" s="72">
        <f>IFERROR(SUBTOTAL(9,M417:M419),0)</f>
        <v>0</v>
      </c>
      <c r="N416" s="48"/>
      <c r="O416" s="48"/>
      <c r="P416" s="72">
        <f>IFERROR(SUBTOTAL(9,P417:P419),0)</f>
        <v>0</v>
      </c>
      <c r="Q416" s="48"/>
      <c r="R416" s="48"/>
      <c r="S416" s="72">
        <f>IFERROR(SUBTOTAL(9,S417:S419),0)</f>
        <v>6</v>
      </c>
      <c r="T416" s="48"/>
      <c r="U416" s="48"/>
      <c r="V416" s="72">
        <f>IFERROR(SUBTOTAL(9,V417:V419),0)</f>
        <v>8</v>
      </c>
      <c r="W416" s="48"/>
      <c r="X416" s="48"/>
      <c r="Y416" s="72">
        <f>IFERROR(SUBTOTAL(9,Y417:Y419),0)</f>
        <v>0</v>
      </c>
      <c r="Z416" s="48"/>
      <c r="AA416" s="48"/>
      <c r="AB416" s="72">
        <f>IFERROR(SUBTOTAL(9,AB417:AB419),0)</f>
        <v>2</v>
      </c>
      <c r="AC416" s="48"/>
      <c r="AD416" s="48"/>
      <c r="AE416" s="72">
        <f>IFERROR(SUBTOTAL(9,AE417:AE419),0)</f>
        <v>0</v>
      </c>
      <c r="AF416" s="48"/>
      <c r="AG416" s="48"/>
      <c r="AH416" s="72">
        <f>IFERROR(SUBTOTAL(9,AH417:AH419),0)</f>
        <v>2</v>
      </c>
      <c r="AI416" s="48"/>
      <c r="AJ416" s="48"/>
      <c r="AK416" s="72">
        <f>IFERROR(SUBTOTAL(9,AK417:AK419),0)</f>
        <v>4</v>
      </c>
      <c r="AL416" s="48"/>
      <c r="AM416" s="48"/>
      <c r="AN416" s="72">
        <f>IFERROR(SUBTOTAL(9,AN417:AN419),0)</f>
        <v>8</v>
      </c>
      <c r="AO416" s="48"/>
      <c r="AP416" s="48"/>
      <c r="AQ416" s="72">
        <f>IFERROR(SUBTOTAL(9,AQ417:AQ419),0)</f>
        <v>3</v>
      </c>
      <c r="AR416" s="48"/>
      <c r="AS416" s="48"/>
      <c r="AT416" s="72">
        <f>IFERROR(SUBTOTAL(9,AT417:AT419),0)</f>
        <v>0</v>
      </c>
      <c r="AU416" s="48"/>
      <c r="AV416" s="48"/>
      <c r="AW416" s="72">
        <f>IFERROR(SUBTOTAL(9,AW417:AW419),0)</f>
        <v>4</v>
      </c>
      <c r="AX416" s="48"/>
      <c r="AY416" s="48"/>
      <c r="AZ416" s="72">
        <f>IFERROR(SUBTOTAL(9,AZ417:AZ419),0)</f>
        <v>26</v>
      </c>
      <c r="BA416" s="48"/>
      <c r="BB416" s="48"/>
      <c r="BC416" s="72">
        <f>IFERROR(SUBTOTAL(9,BC417:BC419),0)</f>
        <v>12</v>
      </c>
      <c r="BD416" s="48"/>
      <c r="BE416" s="48"/>
      <c r="BF416" s="72">
        <f>IFERROR(SUBTOTAL(9,BF417:BF419),0)</f>
        <v>8</v>
      </c>
      <c r="BG416" s="48"/>
      <c r="BH416" s="48"/>
      <c r="BI416" s="72">
        <f>IFERROR(SUBTOTAL(9,BI417:BI419),0)</f>
        <v>0</v>
      </c>
      <c r="BJ416" s="48"/>
      <c r="BK416" s="48"/>
      <c r="BL416" s="72">
        <f>IFERROR(SUBTOTAL(9,BL417:BL419),0)</f>
        <v>8</v>
      </c>
      <c r="BM416" s="48"/>
      <c r="BN416" s="48"/>
      <c r="BO416" s="72">
        <f>IFERROR(SUBTOTAL(9,BO417:BO419),0)</f>
        <v>0</v>
      </c>
      <c r="BP416" s="48"/>
      <c r="BQ416" s="48"/>
      <c r="BR416" s="72">
        <f>IFERROR(SUBTOTAL(9,BR417:BR419),0)</f>
        <v>0</v>
      </c>
      <c r="BS416" s="48"/>
      <c r="BT416" s="48"/>
      <c r="BU416" s="72">
        <f>IFERROR(SUBTOTAL(9,BU417:BU419),0)</f>
        <v>12</v>
      </c>
      <c r="BV416" s="48"/>
      <c r="BW416" s="48"/>
      <c r="BX416" s="72">
        <f>IFERROR(SUBTOTAL(9,BX417:BX419),0)</f>
        <v>12</v>
      </c>
      <c r="BY416" s="48"/>
      <c r="BZ416" s="48"/>
      <c r="CA416" s="72">
        <f>IFERROR(SUBTOTAL(9,CA417:CA419),0)</f>
        <v>2</v>
      </c>
      <c r="CB416" s="48"/>
      <c r="CC416" s="48"/>
      <c r="CD416" s="72">
        <f>IFERROR(SUBTOTAL(9,CD417:CD419),0)</f>
        <v>0</v>
      </c>
      <c r="CE416" s="48"/>
      <c r="CF416" s="48"/>
      <c r="CG416" s="72">
        <f>IFERROR(SUBTOTAL(9,CG417:CG419),0)</f>
        <v>0</v>
      </c>
      <c r="CH416" s="48"/>
      <c r="CI416" s="48"/>
      <c r="CJ416" s="72">
        <f>IFERROR(SUBTOTAL(9,CJ417:CJ419),0)</f>
        <v>0</v>
      </c>
      <c r="CK416" s="48"/>
      <c r="CL416" s="48"/>
      <c r="CM416" s="72">
        <f>IFERROR(SUBTOTAL(9,CM417:CM419),0)</f>
        <v>0</v>
      </c>
      <c r="CN416" s="48"/>
      <c r="CO416" s="48"/>
      <c r="CP416" s="72">
        <f>IFERROR(SUBTOTAL(9,CP417:CP419),0)</f>
        <v>0</v>
      </c>
      <c r="CQ416" s="50"/>
      <c r="CR416" s="50"/>
      <c r="CS416" s="72">
        <f>IFERROR(SUBTOTAL(9,CS417:CS419),0)</f>
        <v>0</v>
      </c>
      <c r="CT416" s="14"/>
    </row>
    <row r="417" spans="2:98" ht="13.5" hidden="1" customHeight="1" outlineLevel="2">
      <c r="B417" s="13"/>
      <c r="C417" s="27" t="s">
        <v>162</v>
      </c>
      <c r="D417" s="28" t="s">
        <v>335</v>
      </c>
      <c r="E417" s="65">
        <v>1</v>
      </c>
      <c r="F417" s="46">
        <f t="shared" ref="F417:F418" si="48">IFERROR(SUM(G417:CS417),0)</f>
        <v>23</v>
      </c>
      <c r="G417" s="73">
        <f>IFERROR($E417*SUMIF(DAILYLOG!C$27:C$1500,$C417,DAILYLOG!D$27:D$1500),0)</f>
        <v>0</v>
      </c>
      <c r="H417" s="28"/>
      <c r="I417" s="28"/>
      <c r="J417" s="73">
        <f>IFERROR($E417*SUMIF(DAILYLOG!F$27:F$1500,$C417,DAILYLOG!G$27:G$1500),0)</f>
        <v>2</v>
      </c>
      <c r="K417" s="28"/>
      <c r="L417" s="28"/>
      <c r="M417" s="73">
        <f>IFERROR($E417*SUMIF(DAILYLOG!I$27:I$1500,$C417,DAILYLOG!J$27:J$1500),0)</f>
        <v>0</v>
      </c>
      <c r="N417" s="28"/>
      <c r="O417" s="28"/>
      <c r="P417" s="73">
        <f>IFERROR($E417*SUMIF(DAILYLOG!L$27:L$1500,$C417,DAILYLOG!M$27:M$1500),0)</f>
        <v>0</v>
      </c>
      <c r="Q417" s="28"/>
      <c r="R417" s="28"/>
      <c r="S417" s="73">
        <f>IFERROR($E417*SUMIF(DAILYLOG!O$27:O$1500,$C417,DAILYLOG!P$27:P$1500),0)</f>
        <v>2</v>
      </c>
      <c r="T417" s="28"/>
      <c r="U417" s="28"/>
      <c r="V417" s="73">
        <f>IFERROR($E417*SUMIF(DAILYLOG!R$27:R$1500,$C417,DAILYLOG!S$27:S$1500),0)</f>
        <v>0</v>
      </c>
      <c r="W417" s="28"/>
      <c r="X417" s="28"/>
      <c r="Y417" s="73">
        <f>IFERROR($E417*SUMIF(DAILYLOG!U$27:U$1500,$C417,DAILYLOG!V$27:V$1500),0)</f>
        <v>0</v>
      </c>
      <c r="Z417" s="28"/>
      <c r="AA417" s="28"/>
      <c r="AB417" s="73">
        <f>IFERROR($E417*SUMIF(DAILYLOG!X$27:X$1500,$C417,DAILYLOG!Y$27:Y$1500),0)</f>
        <v>2</v>
      </c>
      <c r="AC417" s="28"/>
      <c r="AD417" s="28"/>
      <c r="AE417" s="73">
        <f>IFERROR($E417*SUMIF(DAILYLOG!AA$27:AA$1500,$C417,DAILYLOG!AB$27:AB$1500),0)</f>
        <v>0</v>
      </c>
      <c r="AF417" s="28"/>
      <c r="AG417" s="28"/>
      <c r="AH417" s="73">
        <f>IFERROR($E417*SUMIF(DAILYLOG!AD$27:AD$1500,$C417,DAILYLOG!AE$27:AE$1500),0)</f>
        <v>2</v>
      </c>
      <c r="AI417" s="28"/>
      <c r="AJ417" s="28"/>
      <c r="AK417" s="73">
        <f>IFERROR($E417*SUMIF(DAILYLOG!AG$27:AG$1500,$C417,DAILYLOG!AH$27:AH$1500),0)</f>
        <v>0</v>
      </c>
      <c r="AL417" s="28"/>
      <c r="AM417" s="28"/>
      <c r="AN417" s="73">
        <f>IFERROR($E417*SUMIF(DAILYLOG!AJ$27:AJ$1500,$C417,DAILYLOG!AK$27:AK$1500),0)</f>
        <v>0</v>
      </c>
      <c r="AO417" s="28"/>
      <c r="AP417" s="28"/>
      <c r="AQ417" s="73">
        <f>IFERROR($E417*SUMIF(DAILYLOG!AM$27:AM$1500,$C417,DAILYLOG!AN$27:AN$1500),0)</f>
        <v>3</v>
      </c>
      <c r="AR417" s="28"/>
      <c r="AS417" s="28"/>
      <c r="AT417" s="73">
        <f>IFERROR($E417*SUMIF(DAILYLOG!AP$27:AP$1500,$C417,DAILYLOG!AQ$27:AQ$1500),0)</f>
        <v>0</v>
      </c>
      <c r="AU417" s="28"/>
      <c r="AV417" s="28"/>
      <c r="AW417" s="73">
        <f>IFERROR($E417*SUMIF(DAILYLOG!AS$27:AS$1500,$C417,DAILYLOG!AT$27:AT$1500),0)</f>
        <v>0</v>
      </c>
      <c r="AX417" s="28"/>
      <c r="AY417" s="28"/>
      <c r="AZ417" s="73">
        <f>IFERROR($E417*SUMIF(DAILYLOG!AV$27:AV$1500,$C417,DAILYLOG!AW$27:AW$1500),0)</f>
        <v>2</v>
      </c>
      <c r="BA417" s="28"/>
      <c r="BB417" s="28"/>
      <c r="BC417" s="73">
        <f>IFERROR($E417*SUMIF(DAILYLOG!AY$27:AY$1500,$C417,DAILYLOG!AZ$27:AZ$1500),0)</f>
        <v>0</v>
      </c>
      <c r="BD417" s="28"/>
      <c r="BE417" s="28"/>
      <c r="BF417" s="73">
        <f>IFERROR($E417*SUMIF(DAILYLOG!BB$27:BB$1500,$C417,DAILYLOG!BC$27:BC$1500),0)</f>
        <v>0</v>
      </c>
      <c r="BG417" s="28"/>
      <c r="BH417" s="28"/>
      <c r="BI417" s="73">
        <f>IFERROR($E417*SUMIF(DAILYLOG!BE$27:BE$1500,$C417,DAILYLOG!BF$27:BF$1500),0)</f>
        <v>0</v>
      </c>
      <c r="BJ417" s="28"/>
      <c r="BK417" s="28"/>
      <c r="BL417" s="73">
        <f>IFERROR($E417*SUMIF(DAILYLOG!BH$27:BH$1500,$C417,DAILYLOG!BI$27:BI$1500),0)</f>
        <v>8</v>
      </c>
      <c r="BM417" s="28"/>
      <c r="BN417" s="28"/>
      <c r="BO417" s="73">
        <f>IFERROR($E417*SUMIF(DAILYLOG!BK$27:BK$1500,$C417,DAILYLOG!BL$27:BL$1500),0)</f>
        <v>0</v>
      </c>
      <c r="BP417" s="28"/>
      <c r="BQ417" s="28"/>
      <c r="BR417" s="73">
        <f>IFERROR($E417*SUMIF(DAILYLOG!BN$27:BN$1500,$C417,DAILYLOG!BO$27:BO$1500),0)</f>
        <v>0</v>
      </c>
      <c r="BS417" s="28"/>
      <c r="BT417" s="28"/>
      <c r="BU417" s="73">
        <f>IFERROR($E417*SUMIF(DAILYLOG!BQ$27:BQ$1500,$C417,DAILYLOG!BR$27:BR$1500),0)</f>
        <v>0</v>
      </c>
      <c r="BV417" s="28"/>
      <c r="BW417" s="28"/>
      <c r="BX417" s="73">
        <f>IFERROR($E417*SUMIF(DAILYLOG!BT$27:BT$1500,$C417,DAILYLOG!BU$27:BU$1500),0)</f>
        <v>0</v>
      </c>
      <c r="BY417" s="28"/>
      <c r="BZ417" s="28"/>
      <c r="CA417" s="73">
        <f>IFERROR($E417*SUMIF(DAILYLOG!BW$27:BW$1500,$C417,DAILYLOG!BX$27:BX$1500),0)</f>
        <v>2</v>
      </c>
      <c r="CB417" s="28"/>
      <c r="CC417" s="28"/>
      <c r="CD417" s="73">
        <f>IFERROR($E417*SUMIF(DAILYLOG!BZ$27:BZ$1500,$C417,DAILYLOG!CA$27:CA$1500),0)</f>
        <v>0</v>
      </c>
      <c r="CE417" s="28"/>
      <c r="CF417" s="28"/>
      <c r="CG417" s="73">
        <f>IFERROR($E417*SUMIF(DAILYLOG!CC$27:CC$1500,$C417,DAILYLOG!CD$27:CD$1500),0)</f>
        <v>0</v>
      </c>
      <c r="CH417" s="28"/>
      <c r="CI417" s="28"/>
      <c r="CJ417" s="73">
        <f>IFERROR($E417*SUMIF(DAILYLOG!CF$27:CF$1500,$C417,DAILYLOG!CG$27:CG$1500),0)</f>
        <v>0</v>
      </c>
      <c r="CK417" s="28"/>
      <c r="CL417" s="28"/>
      <c r="CM417" s="73">
        <f>IFERROR($E417*SUMIF(DAILYLOG!CI$27:CI$1500,$C417,DAILYLOG!CJ$27:CJ$1500),0)</f>
        <v>0</v>
      </c>
      <c r="CN417" s="28"/>
      <c r="CO417" s="28"/>
      <c r="CP417" s="73">
        <f>IFERROR($E417*SUMIF(DAILYLOG!CL$27:CL$1500,$C417,DAILYLOG!CM$27:CM$1500),0)</f>
        <v>0</v>
      </c>
      <c r="CQ417" s="44"/>
      <c r="CR417" s="44"/>
      <c r="CS417" s="73">
        <f>IFERROR($E417*SUMIF(DAILYLOG!CO$27:CO$1500,$C417,DAILYLOG!CP$27:CP$1500),0)</f>
        <v>0</v>
      </c>
      <c r="CT417" s="14"/>
    </row>
    <row r="418" spans="2:98" ht="13.5" hidden="1" customHeight="1" outlineLevel="2">
      <c r="B418" s="13"/>
      <c r="C418" s="27" t="s">
        <v>163</v>
      </c>
      <c r="D418" s="28" t="s">
        <v>335</v>
      </c>
      <c r="E418" s="65">
        <v>4</v>
      </c>
      <c r="F418" s="46">
        <f t="shared" si="48"/>
        <v>48</v>
      </c>
      <c r="G418" s="73">
        <f>IFERROR($E418*SUMIF(DAILYLOG!C$27:C$1500,$C418,DAILYLOG!D$27:D$1500),0)</f>
        <v>0</v>
      </c>
      <c r="H418" s="28"/>
      <c r="I418" s="28"/>
      <c r="J418" s="73">
        <f>IFERROR($E418*SUMIF(DAILYLOG!F$27:F$1500,$C418,DAILYLOG!G$27:G$1500),0)</f>
        <v>0</v>
      </c>
      <c r="K418" s="28"/>
      <c r="L418" s="28"/>
      <c r="M418" s="73">
        <f>IFERROR($E418*SUMIF(DAILYLOG!I$27:I$1500,$C418,DAILYLOG!J$27:J$1500),0)</f>
        <v>0</v>
      </c>
      <c r="N418" s="28"/>
      <c r="O418" s="28"/>
      <c r="P418" s="73">
        <f>IFERROR($E418*SUMIF(DAILYLOG!L$27:L$1500,$C418,DAILYLOG!M$27:M$1500),0)</f>
        <v>0</v>
      </c>
      <c r="Q418" s="28"/>
      <c r="R418" s="28"/>
      <c r="S418" s="73">
        <f>IFERROR($E418*SUMIF(DAILYLOG!O$27:O$1500,$C418,DAILYLOG!P$27:P$1500),0)</f>
        <v>4</v>
      </c>
      <c r="T418" s="28"/>
      <c r="U418" s="28"/>
      <c r="V418" s="73">
        <f>IFERROR($E418*SUMIF(DAILYLOG!R$27:R$1500,$C418,DAILYLOG!S$27:S$1500),0)</f>
        <v>8</v>
      </c>
      <c r="W418" s="28"/>
      <c r="X418" s="28"/>
      <c r="Y418" s="73">
        <f>IFERROR($E418*SUMIF(DAILYLOG!U$27:U$1500,$C418,DAILYLOG!V$27:V$1500),0)</f>
        <v>0</v>
      </c>
      <c r="Z418" s="28"/>
      <c r="AA418" s="28"/>
      <c r="AB418" s="73">
        <f>IFERROR($E418*SUMIF(DAILYLOG!X$27:X$1500,$C418,DAILYLOG!Y$27:Y$1500),0)</f>
        <v>0</v>
      </c>
      <c r="AC418" s="28"/>
      <c r="AD418" s="28"/>
      <c r="AE418" s="73">
        <f>IFERROR($E418*SUMIF(DAILYLOG!AA$27:AA$1500,$C418,DAILYLOG!AB$27:AB$1500),0)</f>
        <v>0</v>
      </c>
      <c r="AF418" s="28"/>
      <c r="AG418" s="28"/>
      <c r="AH418" s="73">
        <f>IFERROR($E418*SUMIF(DAILYLOG!AD$27:AD$1500,$C418,DAILYLOG!AE$27:AE$1500),0)</f>
        <v>0</v>
      </c>
      <c r="AI418" s="28"/>
      <c r="AJ418" s="28"/>
      <c r="AK418" s="73">
        <f>IFERROR($E418*SUMIF(DAILYLOG!AG$27:AG$1500,$C418,DAILYLOG!AH$27:AH$1500),0)</f>
        <v>4</v>
      </c>
      <c r="AL418" s="28"/>
      <c r="AM418" s="28"/>
      <c r="AN418" s="73">
        <f>IFERROR($E418*SUMIF(DAILYLOG!AJ$27:AJ$1500,$C418,DAILYLOG!AK$27:AK$1500),0)</f>
        <v>8</v>
      </c>
      <c r="AO418" s="28"/>
      <c r="AP418" s="28"/>
      <c r="AQ418" s="73">
        <f>IFERROR($E418*SUMIF(DAILYLOG!AM$27:AM$1500,$C418,DAILYLOG!AN$27:AN$1500),0)</f>
        <v>0</v>
      </c>
      <c r="AR418" s="28"/>
      <c r="AS418" s="28"/>
      <c r="AT418" s="73">
        <f>IFERROR($E418*SUMIF(DAILYLOG!AP$27:AP$1500,$C418,DAILYLOG!AQ$27:AQ$1500),0)</f>
        <v>0</v>
      </c>
      <c r="AU418" s="28"/>
      <c r="AV418" s="28"/>
      <c r="AW418" s="73">
        <f>IFERROR($E418*SUMIF(DAILYLOG!AS$27:AS$1500,$C418,DAILYLOG!AT$27:AT$1500),0)</f>
        <v>4</v>
      </c>
      <c r="AX418" s="28"/>
      <c r="AY418" s="28"/>
      <c r="AZ418" s="73">
        <f>IFERROR($E418*SUMIF(DAILYLOG!AV$27:AV$1500,$C418,DAILYLOG!AW$27:AW$1500),0)</f>
        <v>0</v>
      </c>
      <c r="BA418" s="28"/>
      <c r="BB418" s="28"/>
      <c r="BC418" s="73">
        <f>IFERROR($E418*SUMIF(DAILYLOG!AY$27:AY$1500,$C418,DAILYLOG!AZ$27:AZ$1500),0)</f>
        <v>0</v>
      </c>
      <c r="BD418" s="28"/>
      <c r="BE418" s="28"/>
      <c r="BF418" s="73">
        <f>IFERROR($E418*SUMIF(DAILYLOG!BB$27:BB$1500,$C418,DAILYLOG!BC$27:BC$1500),0)</f>
        <v>8</v>
      </c>
      <c r="BG418" s="28"/>
      <c r="BH418" s="28"/>
      <c r="BI418" s="73">
        <f>IFERROR($E418*SUMIF(DAILYLOG!BE$27:BE$1500,$C418,DAILYLOG!BF$27:BF$1500),0)</f>
        <v>0</v>
      </c>
      <c r="BJ418" s="28"/>
      <c r="BK418" s="28"/>
      <c r="BL418" s="73">
        <f>IFERROR($E418*SUMIF(DAILYLOG!BH$27:BH$1500,$C418,DAILYLOG!BI$27:BI$1500),0)</f>
        <v>0</v>
      </c>
      <c r="BM418" s="28"/>
      <c r="BN418" s="28"/>
      <c r="BO418" s="73">
        <f>IFERROR($E418*SUMIF(DAILYLOG!BK$27:BK$1500,$C418,DAILYLOG!BL$27:BL$1500),0)</f>
        <v>0</v>
      </c>
      <c r="BP418" s="28"/>
      <c r="BQ418" s="28"/>
      <c r="BR418" s="73">
        <f>IFERROR($E418*SUMIF(DAILYLOG!BN$27:BN$1500,$C418,DAILYLOG!BO$27:BO$1500),0)</f>
        <v>0</v>
      </c>
      <c r="BS418" s="28"/>
      <c r="BT418" s="28"/>
      <c r="BU418" s="73">
        <f>IFERROR($E418*SUMIF(DAILYLOG!BQ$27:BQ$1500,$C418,DAILYLOG!BR$27:BR$1500),0)</f>
        <v>12</v>
      </c>
      <c r="BV418" s="28"/>
      <c r="BW418" s="28"/>
      <c r="BX418" s="73">
        <f>IFERROR($E418*SUMIF(DAILYLOG!BT$27:BT$1500,$C418,DAILYLOG!BU$27:BU$1500),0)</f>
        <v>0</v>
      </c>
      <c r="BY418" s="28"/>
      <c r="BZ418" s="28"/>
      <c r="CA418" s="73">
        <f>IFERROR($E418*SUMIF(DAILYLOG!BW$27:BW$1500,$C418,DAILYLOG!BX$27:BX$1500),0)</f>
        <v>0</v>
      </c>
      <c r="CB418" s="28"/>
      <c r="CC418" s="28"/>
      <c r="CD418" s="73">
        <f>IFERROR($E418*SUMIF(DAILYLOG!BZ$27:BZ$1500,$C418,DAILYLOG!CA$27:CA$1500),0)</f>
        <v>0</v>
      </c>
      <c r="CE418" s="28"/>
      <c r="CF418" s="28"/>
      <c r="CG418" s="73">
        <f>IFERROR($E418*SUMIF(DAILYLOG!CC$27:CC$1500,$C418,DAILYLOG!CD$27:CD$1500),0)</f>
        <v>0</v>
      </c>
      <c r="CH418" s="28"/>
      <c r="CI418" s="28"/>
      <c r="CJ418" s="73">
        <f>IFERROR($E418*SUMIF(DAILYLOG!CF$27:CF$1500,$C418,DAILYLOG!CG$27:CG$1500),0)</f>
        <v>0</v>
      </c>
      <c r="CK418" s="28"/>
      <c r="CL418" s="28"/>
      <c r="CM418" s="73">
        <f>IFERROR($E418*SUMIF(DAILYLOG!CI$27:CI$1500,$C418,DAILYLOG!CJ$27:CJ$1500),0)</f>
        <v>0</v>
      </c>
      <c r="CN418" s="28"/>
      <c r="CO418" s="28"/>
      <c r="CP418" s="73">
        <f>IFERROR($E418*SUMIF(DAILYLOG!CL$27:CL$1500,$C418,DAILYLOG!CM$27:CM$1500),0)</f>
        <v>0</v>
      </c>
      <c r="CQ418" s="44"/>
      <c r="CR418" s="44"/>
      <c r="CS418" s="73">
        <f>IFERROR($E418*SUMIF(DAILYLOG!CO$27:CO$1500,$C418,DAILYLOG!CP$27:CP$1500),0)</f>
        <v>0</v>
      </c>
      <c r="CT418" s="14"/>
    </row>
    <row r="419" spans="2:98" ht="13.5" hidden="1" customHeight="1" outlineLevel="2">
      <c r="B419" s="13"/>
      <c r="C419" s="27" t="s">
        <v>164</v>
      </c>
      <c r="D419" s="28" t="s">
        <v>335</v>
      </c>
      <c r="E419" s="65">
        <v>12</v>
      </c>
      <c r="F419" s="46">
        <f>IFERROR(SUM(G419:CS419),0)</f>
        <v>48</v>
      </c>
      <c r="G419" s="73">
        <f>IFERROR($E419*SUMIF(DAILYLOG!C$27:C$1500,$C419,DAILYLOG!D$27:D$1500),0)</f>
        <v>0</v>
      </c>
      <c r="H419" s="28"/>
      <c r="I419" s="28"/>
      <c r="J419" s="73">
        <f>IFERROR($E419*SUMIF(DAILYLOG!F$27:F$1500,$C419,DAILYLOG!G$27:G$1500),0)</f>
        <v>0</v>
      </c>
      <c r="K419" s="28"/>
      <c r="L419" s="28"/>
      <c r="M419" s="73">
        <f>IFERROR($E419*SUMIF(DAILYLOG!I$27:I$1500,$C419,DAILYLOG!J$27:J$1500),0)</f>
        <v>0</v>
      </c>
      <c r="N419" s="28"/>
      <c r="O419" s="28"/>
      <c r="P419" s="73">
        <f>IFERROR($E419*SUMIF(DAILYLOG!L$27:L$1500,$C419,DAILYLOG!M$27:M$1500),0)</f>
        <v>0</v>
      </c>
      <c r="Q419" s="28"/>
      <c r="R419" s="28"/>
      <c r="S419" s="73">
        <f>IFERROR($E419*SUMIF(DAILYLOG!O$27:O$1500,$C419,DAILYLOG!P$27:P$1500),0)</f>
        <v>0</v>
      </c>
      <c r="T419" s="28"/>
      <c r="U419" s="28"/>
      <c r="V419" s="73">
        <f>IFERROR($E419*SUMIF(DAILYLOG!R$27:R$1500,$C419,DAILYLOG!S$27:S$1500),0)</f>
        <v>0</v>
      </c>
      <c r="W419" s="28"/>
      <c r="X419" s="28"/>
      <c r="Y419" s="73">
        <f>IFERROR($E419*SUMIF(DAILYLOG!U$27:U$1500,$C419,DAILYLOG!V$27:V$1500),0)</f>
        <v>0</v>
      </c>
      <c r="Z419" s="28"/>
      <c r="AA419" s="28"/>
      <c r="AB419" s="73">
        <f>IFERROR($E419*SUMIF(DAILYLOG!X$27:X$1500,$C419,DAILYLOG!Y$27:Y$1500),0)</f>
        <v>0</v>
      </c>
      <c r="AC419" s="28"/>
      <c r="AD419" s="28"/>
      <c r="AE419" s="73">
        <f>IFERROR($E419*SUMIF(DAILYLOG!AA$27:AA$1500,$C419,DAILYLOG!AB$27:AB$1500),0)</f>
        <v>0</v>
      </c>
      <c r="AF419" s="28"/>
      <c r="AG419" s="28"/>
      <c r="AH419" s="73">
        <f>IFERROR($E419*SUMIF(DAILYLOG!AD$27:AD$1500,$C419,DAILYLOG!AE$27:AE$1500),0)</f>
        <v>0</v>
      </c>
      <c r="AI419" s="28"/>
      <c r="AJ419" s="28"/>
      <c r="AK419" s="73">
        <f>IFERROR($E419*SUMIF(DAILYLOG!AG$27:AG$1500,$C419,DAILYLOG!AH$27:AH$1500),0)</f>
        <v>0</v>
      </c>
      <c r="AL419" s="28"/>
      <c r="AM419" s="28"/>
      <c r="AN419" s="73">
        <f>IFERROR($E419*SUMIF(DAILYLOG!AJ$27:AJ$1500,$C419,DAILYLOG!AK$27:AK$1500),0)</f>
        <v>0</v>
      </c>
      <c r="AO419" s="28"/>
      <c r="AP419" s="28"/>
      <c r="AQ419" s="73">
        <f>IFERROR($E419*SUMIF(DAILYLOG!AM$27:AM$1500,$C419,DAILYLOG!AN$27:AN$1500),0)</f>
        <v>0</v>
      </c>
      <c r="AR419" s="28"/>
      <c r="AS419" s="28"/>
      <c r="AT419" s="73">
        <f>IFERROR($E419*SUMIF(DAILYLOG!AP$27:AP$1500,$C419,DAILYLOG!AQ$27:AQ$1500),0)</f>
        <v>0</v>
      </c>
      <c r="AU419" s="28"/>
      <c r="AV419" s="28"/>
      <c r="AW419" s="73">
        <f>IFERROR($E419*SUMIF(DAILYLOG!AS$27:AS$1500,$C419,DAILYLOG!AT$27:AT$1500),0)</f>
        <v>0</v>
      </c>
      <c r="AX419" s="28"/>
      <c r="AY419" s="28"/>
      <c r="AZ419" s="73">
        <f>IFERROR($E419*SUMIF(DAILYLOG!AV$27:AV$1500,$C419,DAILYLOG!AW$27:AW$1500),0)</f>
        <v>24</v>
      </c>
      <c r="BA419" s="28"/>
      <c r="BB419" s="28"/>
      <c r="BC419" s="73">
        <f>IFERROR($E419*SUMIF(DAILYLOG!AY$27:AY$1500,$C419,DAILYLOG!AZ$27:AZ$1500),0)</f>
        <v>12</v>
      </c>
      <c r="BD419" s="28"/>
      <c r="BE419" s="28"/>
      <c r="BF419" s="73">
        <f>IFERROR($E419*SUMIF(DAILYLOG!BB$27:BB$1500,$C419,DAILYLOG!BC$27:BC$1500),0)</f>
        <v>0</v>
      </c>
      <c r="BG419" s="28"/>
      <c r="BH419" s="28"/>
      <c r="BI419" s="73">
        <f>IFERROR($E419*SUMIF(DAILYLOG!BE$27:BE$1500,$C419,DAILYLOG!BF$27:BF$1500),0)</f>
        <v>0</v>
      </c>
      <c r="BJ419" s="28"/>
      <c r="BK419" s="28"/>
      <c r="BL419" s="73">
        <f>IFERROR($E419*SUMIF(DAILYLOG!BH$27:BH$1500,$C419,DAILYLOG!BI$27:BI$1500),0)</f>
        <v>0</v>
      </c>
      <c r="BM419" s="28"/>
      <c r="BN419" s="28"/>
      <c r="BO419" s="73">
        <f>IFERROR($E419*SUMIF(DAILYLOG!BK$27:BK$1500,$C419,DAILYLOG!BL$27:BL$1500),0)</f>
        <v>0</v>
      </c>
      <c r="BP419" s="28"/>
      <c r="BQ419" s="28"/>
      <c r="BR419" s="73">
        <f>IFERROR($E419*SUMIF(DAILYLOG!BN$27:BN$1500,$C419,DAILYLOG!BO$27:BO$1500),0)</f>
        <v>0</v>
      </c>
      <c r="BS419" s="28"/>
      <c r="BT419" s="28"/>
      <c r="BU419" s="73">
        <f>IFERROR($E419*SUMIF(DAILYLOG!BQ$27:BQ$1500,$C419,DAILYLOG!BR$27:BR$1500),0)</f>
        <v>0</v>
      </c>
      <c r="BV419" s="28"/>
      <c r="BW419" s="28"/>
      <c r="BX419" s="73">
        <f>IFERROR($E419*SUMIF(DAILYLOG!BT$27:BT$1500,$C419,DAILYLOG!BU$27:BU$1500),0)</f>
        <v>12</v>
      </c>
      <c r="BY419" s="28"/>
      <c r="BZ419" s="28"/>
      <c r="CA419" s="73">
        <f>IFERROR($E419*SUMIF(DAILYLOG!BW$27:BW$1500,$C419,DAILYLOG!BX$27:BX$1500),0)</f>
        <v>0</v>
      </c>
      <c r="CB419" s="28"/>
      <c r="CC419" s="28"/>
      <c r="CD419" s="73">
        <f>IFERROR($E419*SUMIF(DAILYLOG!BZ$27:BZ$1500,$C419,DAILYLOG!CA$27:CA$1500),0)</f>
        <v>0</v>
      </c>
      <c r="CE419" s="28"/>
      <c r="CF419" s="28"/>
      <c r="CG419" s="73">
        <f>IFERROR($E419*SUMIF(DAILYLOG!CC$27:CC$1500,$C419,DAILYLOG!CD$27:CD$1500),0)</f>
        <v>0</v>
      </c>
      <c r="CH419" s="28"/>
      <c r="CI419" s="28"/>
      <c r="CJ419" s="73">
        <f>IFERROR($E419*SUMIF(DAILYLOG!CF$27:CF$1500,$C419,DAILYLOG!CG$27:CG$1500),0)</f>
        <v>0</v>
      </c>
      <c r="CK419" s="28"/>
      <c r="CL419" s="28"/>
      <c r="CM419" s="73">
        <f>IFERROR($E419*SUMIF(DAILYLOG!CI$27:CI$1500,$C419,DAILYLOG!CJ$27:CJ$1500),0)</f>
        <v>0</v>
      </c>
      <c r="CN419" s="28"/>
      <c r="CO419" s="28"/>
      <c r="CP419" s="73">
        <f>IFERROR($E419*SUMIF(DAILYLOG!CL$27:CL$1500,$C419,DAILYLOG!CM$27:CM$1500),0)</f>
        <v>0</v>
      </c>
      <c r="CQ419" s="44"/>
      <c r="CR419" s="44"/>
      <c r="CS419" s="73">
        <f>IFERROR($E419*SUMIF(DAILYLOG!CO$27:CO$1500,$C419,DAILYLOG!CP$27:CP$1500),0)</f>
        <v>0</v>
      </c>
      <c r="CT419" s="14"/>
    </row>
    <row r="420" spans="2:98" ht="13.5" customHeight="1" outlineLevel="1" collapsed="1">
      <c r="B420" s="13"/>
      <c r="C420" s="47" t="s">
        <v>185</v>
      </c>
      <c r="D420" s="48" t="s">
        <v>335</v>
      </c>
      <c r="E420" s="64"/>
      <c r="F420" s="49">
        <f>IFERROR(SUM(G420:CS420),0)</f>
        <v>0</v>
      </c>
      <c r="G420" s="72">
        <f>IFERROR(SUBTOTAL(9,G421:G422),0)</f>
        <v>0</v>
      </c>
      <c r="H420" s="72"/>
      <c r="I420" s="72"/>
      <c r="J420" s="72">
        <f t="shared" ref="J420:BR420" si="49">IFERROR(SUBTOTAL(9,J421:J422),0)</f>
        <v>0</v>
      </c>
      <c r="K420" s="72"/>
      <c r="L420" s="72"/>
      <c r="M420" s="72">
        <f t="shared" si="49"/>
        <v>0</v>
      </c>
      <c r="N420" s="72"/>
      <c r="O420" s="72"/>
      <c r="P420" s="72">
        <f t="shared" si="49"/>
        <v>0</v>
      </c>
      <c r="Q420" s="72"/>
      <c r="R420" s="72"/>
      <c r="S420" s="72">
        <f t="shared" si="49"/>
        <v>0</v>
      </c>
      <c r="T420" s="72"/>
      <c r="U420" s="72"/>
      <c r="V420" s="72">
        <f t="shared" si="49"/>
        <v>0</v>
      </c>
      <c r="W420" s="72"/>
      <c r="X420" s="72"/>
      <c r="Y420" s="72">
        <f t="shared" si="49"/>
        <v>0</v>
      </c>
      <c r="Z420" s="72"/>
      <c r="AA420" s="72"/>
      <c r="AB420" s="72">
        <f t="shared" si="49"/>
        <v>0</v>
      </c>
      <c r="AC420" s="72"/>
      <c r="AD420" s="72"/>
      <c r="AE420" s="72">
        <f t="shared" si="49"/>
        <v>0</v>
      </c>
      <c r="AF420" s="72"/>
      <c r="AG420" s="72"/>
      <c r="AH420" s="72">
        <f t="shared" si="49"/>
        <v>0</v>
      </c>
      <c r="AI420" s="72"/>
      <c r="AJ420" s="72"/>
      <c r="AK420" s="72">
        <f t="shared" si="49"/>
        <v>0</v>
      </c>
      <c r="AL420" s="72"/>
      <c r="AM420" s="72"/>
      <c r="AN420" s="72">
        <f t="shared" si="49"/>
        <v>0</v>
      </c>
      <c r="AO420" s="72"/>
      <c r="AP420" s="72"/>
      <c r="AQ420" s="72">
        <f t="shared" si="49"/>
        <v>0</v>
      </c>
      <c r="AR420" s="72"/>
      <c r="AS420" s="72"/>
      <c r="AT420" s="72">
        <f t="shared" si="49"/>
        <v>0</v>
      </c>
      <c r="AU420" s="72"/>
      <c r="AV420" s="72"/>
      <c r="AW420" s="72">
        <f t="shared" si="49"/>
        <v>0</v>
      </c>
      <c r="AX420" s="72"/>
      <c r="AY420" s="72"/>
      <c r="AZ420" s="72">
        <f t="shared" si="49"/>
        <v>0</v>
      </c>
      <c r="BA420" s="72"/>
      <c r="BB420" s="72"/>
      <c r="BC420" s="72">
        <f t="shared" si="49"/>
        <v>0</v>
      </c>
      <c r="BD420" s="72"/>
      <c r="BE420" s="72"/>
      <c r="BF420" s="72">
        <f t="shared" si="49"/>
        <v>0</v>
      </c>
      <c r="BG420" s="72"/>
      <c r="BH420" s="72"/>
      <c r="BI420" s="72">
        <f t="shared" si="49"/>
        <v>0</v>
      </c>
      <c r="BJ420" s="72"/>
      <c r="BK420" s="72"/>
      <c r="BL420" s="72">
        <f t="shared" si="49"/>
        <v>0</v>
      </c>
      <c r="BM420" s="72"/>
      <c r="BN420" s="72"/>
      <c r="BO420" s="72">
        <f t="shared" si="49"/>
        <v>0</v>
      </c>
      <c r="BP420" s="72"/>
      <c r="BQ420" s="72"/>
      <c r="BR420" s="72">
        <f t="shared" si="49"/>
        <v>0</v>
      </c>
      <c r="BS420" s="72"/>
      <c r="BT420" s="72"/>
      <c r="BU420" s="72">
        <f t="shared" ref="BU420:CS420" si="50">IFERROR(SUBTOTAL(9,BU421:BU422),0)</f>
        <v>0</v>
      </c>
      <c r="BV420" s="72"/>
      <c r="BW420" s="72"/>
      <c r="BX420" s="72">
        <f t="shared" si="50"/>
        <v>0</v>
      </c>
      <c r="BY420" s="72"/>
      <c r="BZ420" s="72"/>
      <c r="CA420" s="72">
        <f t="shared" si="50"/>
        <v>0</v>
      </c>
      <c r="CB420" s="72"/>
      <c r="CC420" s="72"/>
      <c r="CD420" s="72">
        <f t="shared" si="50"/>
        <v>0</v>
      </c>
      <c r="CE420" s="72"/>
      <c r="CF420" s="72"/>
      <c r="CG420" s="72">
        <f t="shared" si="50"/>
        <v>0</v>
      </c>
      <c r="CH420" s="72"/>
      <c r="CI420" s="72"/>
      <c r="CJ420" s="72">
        <f t="shared" si="50"/>
        <v>0</v>
      </c>
      <c r="CK420" s="72"/>
      <c r="CL420" s="72"/>
      <c r="CM420" s="72">
        <f t="shared" si="50"/>
        <v>0</v>
      </c>
      <c r="CN420" s="72"/>
      <c r="CO420" s="72"/>
      <c r="CP420" s="72">
        <f t="shared" si="50"/>
        <v>0</v>
      </c>
      <c r="CQ420" s="72"/>
      <c r="CR420" s="72"/>
      <c r="CS420" s="72">
        <f t="shared" si="50"/>
        <v>0</v>
      </c>
      <c r="CT420" s="14"/>
    </row>
    <row r="421" spans="2:98" hidden="1" outlineLevel="2">
      <c r="C421" s="28" t="s">
        <v>417</v>
      </c>
      <c r="D421" s="28" t="s">
        <v>335</v>
      </c>
      <c r="E421" s="65">
        <v>4</v>
      </c>
      <c r="F421" s="46">
        <f>IFERROR(SUM(G421:CS421),0)</f>
        <v>0</v>
      </c>
      <c r="G421" s="73">
        <f>IFERROR($E421*SUMIF(DAILYLOG!C$27:C$1500,$C421,DAILYLOG!D$27:D$1500),0)</f>
        <v>0</v>
      </c>
      <c r="H421" s="28"/>
      <c r="I421" s="28"/>
      <c r="J421" s="73">
        <f>IFERROR($E421*SUMIF(DAILYLOG!F$27:F$1500,$C421,DAILYLOG!G$27:G$1500),0)</f>
        <v>0</v>
      </c>
      <c r="K421" s="28"/>
      <c r="L421" s="28"/>
      <c r="M421" s="73">
        <f>IFERROR($E421*SUMIF(DAILYLOG!I$27:I$1500,$C421,DAILYLOG!J$27:J$1500),0)</f>
        <v>0</v>
      </c>
      <c r="N421" s="28"/>
      <c r="O421" s="28"/>
      <c r="P421" s="73">
        <f>IFERROR($E421*SUMIF(DAILYLOG!L$27:L$1500,$C421,DAILYLOG!M$27:M$1500),0)</f>
        <v>0</v>
      </c>
      <c r="Q421" s="28"/>
      <c r="R421" s="28"/>
      <c r="S421" s="73">
        <f>IFERROR($E421*SUMIF(DAILYLOG!O$27:O$1500,$C421,DAILYLOG!P$27:P$1500),0)</f>
        <v>0</v>
      </c>
      <c r="T421" s="28"/>
      <c r="U421" s="28"/>
      <c r="V421" s="73">
        <f>IFERROR($E421*SUMIF(DAILYLOG!R$27:R$1500,$C421,DAILYLOG!S$27:S$1500),0)</f>
        <v>0</v>
      </c>
      <c r="W421" s="28"/>
      <c r="X421" s="28"/>
      <c r="Y421" s="73">
        <f>IFERROR($E421*SUMIF(DAILYLOG!U$27:U$1500,$C421,DAILYLOG!V$27:V$1500),0)</f>
        <v>0</v>
      </c>
      <c r="Z421" s="28"/>
      <c r="AA421" s="28"/>
      <c r="AB421" s="73">
        <f>IFERROR($E421*SUMIF(DAILYLOG!X$27:X$1500,$C421,DAILYLOG!Y$27:Y$1500),0)</f>
        <v>0</v>
      </c>
      <c r="AC421" s="28"/>
      <c r="AD421" s="28"/>
      <c r="AE421" s="73">
        <f>IFERROR($E421*SUMIF(DAILYLOG!AA$27:AA$1500,$C421,DAILYLOG!AB$27:AB$1500),0)</f>
        <v>0</v>
      </c>
      <c r="AF421" s="28"/>
      <c r="AG421" s="28"/>
      <c r="AH421" s="73">
        <f>IFERROR($E421*SUMIF(DAILYLOG!AD$27:AD$1500,$C421,DAILYLOG!AE$27:AE$1500),0)</f>
        <v>0</v>
      </c>
      <c r="AI421" s="28"/>
      <c r="AJ421" s="28"/>
      <c r="AK421" s="73">
        <f>IFERROR($E421*SUMIF(DAILYLOG!AG$27:AG$1500,$C421,DAILYLOG!AH$27:AH$1500),0)</f>
        <v>0</v>
      </c>
      <c r="AL421" s="28"/>
      <c r="AM421" s="28"/>
      <c r="AN421" s="73">
        <f>IFERROR($E421*SUMIF(DAILYLOG!AJ$27:AJ$1500,$C421,DAILYLOG!AK$27:AK$1500),0)</f>
        <v>0</v>
      </c>
      <c r="AO421" s="28"/>
      <c r="AP421" s="28"/>
      <c r="AQ421" s="73">
        <f>IFERROR($E421*SUMIF(DAILYLOG!AM$27:AM$1500,$C421,DAILYLOG!AN$27:AN$1500),0)</f>
        <v>0</v>
      </c>
      <c r="AR421" s="28"/>
      <c r="AS421" s="28"/>
      <c r="AT421" s="73">
        <f>IFERROR($E421*SUMIF(DAILYLOG!AP$27:AP$1500,$C421,DAILYLOG!AQ$27:AQ$1500),0)</f>
        <v>0</v>
      </c>
      <c r="AU421" s="28"/>
      <c r="AV421" s="28"/>
      <c r="AW421" s="73">
        <f>IFERROR($E421*SUMIF(DAILYLOG!AS$27:AS$1500,$C421,DAILYLOG!AT$27:AT$1500),0)</f>
        <v>0</v>
      </c>
      <c r="AX421" s="28"/>
      <c r="AY421" s="28"/>
      <c r="AZ421" s="73">
        <f>IFERROR($E421*SUMIF(DAILYLOG!AV$27:AV$1500,$C421,DAILYLOG!AW$27:AW$1500),0)</f>
        <v>0</v>
      </c>
      <c r="BA421" s="28"/>
      <c r="BB421" s="28"/>
      <c r="BC421" s="73">
        <f>IFERROR($E421*SUMIF(DAILYLOG!AY$27:AY$1500,$C421,DAILYLOG!AZ$27:AZ$1500),0)</f>
        <v>0</v>
      </c>
      <c r="BD421" s="28"/>
      <c r="BE421" s="28"/>
      <c r="BF421" s="73">
        <f>IFERROR($E421*SUMIF(DAILYLOG!BB$27:BB$1500,$C421,DAILYLOG!BC$27:BC$1500),0)</f>
        <v>0</v>
      </c>
      <c r="BG421" s="28"/>
      <c r="BH421" s="28"/>
      <c r="BI421" s="73">
        <f>IFERROR($E421*SUMIF(DAILYLOG!BE$27:BE$1500,$C421,DAILYLOG!BF$27:BF$1500),0)</f>
        <v>0</v>
      </c>
      <c r="BJ421" s="28"/>
      <c r="BK421" s="28"/>
      <c r="BL421" s="73">
        <f>IFERROR($E421*SUMIF(DAILYLOG!BH$27:BH$1500,$C421,DAILYLOG!BI$27:BI$1500),0)</f>
        <v>0</v>
      </c>
      <c r="BM421" s="28"/>
      <c r="BN421" s="28"/>
      <c r="BO421" s="73">
        <f>IFERROR($E421*SUMIF(DAILYLOG!BK$27:BK$1500,$C421,DAILYLOG!BL$27:BL$1500),0)</f>
        <v>0</v>
      </c>
      <c r="BP421" s="28"/>
      <c r="BQ421" s="28"/>
      <c r="BR421" s="73">
        <f>IFERROR($E421*SUMIF(DAILYLOG!BN$27:BN$1500,$C421,DAILYLOG!BO$27:BO$1500),0)</f>
        <v>0</v>
      </c>
      <c r="BS421" s="28"/>
      <c r="BT421" s="28"/>
      <c r="BU421" s="73">
        <f>IFERROR($E421*SUMIF(DAILYLOG!BQ$27:BQ$1500,$C421,DAILYLOG!BR$27:BR$1500),0)</f>
        <v>0</v>
      </c>
      <c r="BV421" s="28"/>
      <c r="BW421" s="28"/>
      <c r="BX421" s="73">
        <f>IFERROR($E421*SUMIF(DAILYLOG!BT$27:BT$1500,$C421,DAILYLOG!BU$27:BU$1500),0)</f>
        <v>0</v>
      </c>
      <c r="BY421" s="28"/>
      <c r="BZ421" s="28"/>
      <c r="CA421" s="73">
        <f>IFERROR($E421*SUMIF(DAILYLOG!BW$27:BW$1500,$C421,DAILYLOG!BX$27:BX$1500),0)</f>
        <v>0</v>
      </c>
      <c r="CB421" s="28"/>
      <c r="CC421" s="28"/>
      <c r="CD421" s="73">
        <f>IFERROR($E421*SUMIF(DAILYLOG!BZ$27:BZ$1500,$C421,DAILYLOG!CA$27:CA$1500),0)</f>
        <v>0</v>
      </c>
      <c r="CE421" s="28"/>
      <c r="CF421" s="28"/>
      <c r="CG421" s="73">
        <f>IFERROR($E421*SUMIF(DAILYLOG!CC$27:CC$1500,$C421,DAILYLOG!CD$27:CD$1500),0)</f>
        <v>0</v>
      </c>
      <c r="CH421" s="28"/>
      <c r="CI421" s="28"/>
      <c r="CJ421" s="73">
        <f>IFERROR($E421*SUMIF(DAILYLOG!CF$27:CF$1500,$C421,DAILYLOG!CG$27:CG$1500),0)</f>
        <v>0</v>
      </c>
      <c r="CK421" s="28"/>
      <c r="CL421" s="28"/>
      <c r="CM421" s="73">
        <f>IFERROR($E421*SUMIF(DAILYLOG!CI$27:CI$1500,$C421,DAILYLOG!CJ$27:CJ$1500),0)</f>
        <v>0</v>
      </c>
      <c r="CN421" s="28"/>
      <c r="CO421" s="28"/>
      <c r="CP421" s="73">
        <f>IFERROR($E421*SUMIF(DAILYLOG!CL$27:CL$1500,$C421,DAILYLOG!CM$27:CM$1500),0)</f>
        <v>0</v>
      </c>
      <c r="CQ421" s="44"/>
      <c r="CR421" s="44"/>
      <c r="CS421" s="73">
        <f>IFERROR($E421*SUMIF(DAILYLOG!CO$27:CO$1500,$C421,DAILYLOG!CP$27:CP$1500),0)</f>
        <v>0</v>
      </c>
    </row>
    <row r="422" spans="2:98" hidden="1" outlineLevel="2">
      <c r="C422" s="28" t="s">
        <v>418</v>
      </c>
      <c r="D422" s="28" t="s">
        <v>335</v>
      </c>
      <c r="E422" s="65">
        <v>4</v>
      </c>
      <c r="F422" s="46">
        <f t="shared" ref="F422" si="51">IFERROR(SUM(G422:CS422),0)</f>
        <v>0</v>
      </c>
      <c r="G422" s="73">
        <f>IFERROR($E422*SUMIF(DAILYLOG!C$27:C$1500,$C422,DAILYLOG!D$27:D$1500),0)</f>
        <v>0</v>
      </c>
      <c r="H422" s="28"/>
      <c r="I422" s="28"/>
      <c r="J422" s="73">
        <f>IFERROR($E422*SUMIF(DAILYLOG!F$27:F$1500,$C422,DAILYLOG!G$27:G$1500),0)</f>
        <v>0</v>
      </c>
      <c r="K422" s="28"/>
      <c r="L422" s="28"/>
      <c r="M422" s="73">
        <f>IFERROR($E422*SUMIF(DAILYLOG!I$27:I$1500,$C422,DAILYLOG!J$27:J$1500),0)</f>
        <v>0</v>
      </c>
      <c r="N422" s="28"/>
      <c r="O422" s="28"/>
      <c r="P422" s="73">
        <f>IFERROR($E422*SUMIF(DAILYLOG!L$27:L$1500,$C422,DAILYLOG!M$27:M$1500),0)</f>
        <v>0</v>
      </c>
      <c r="Q422" s="28"/>
      <c r="R422" s="28"/>
      <c r="S422" s="73">
        <f>IFERROR($E422*SUMIF(DAILYLOG!O$27:O$1500,$C422,DAILYLOG!P$27:P$1500),0)</f>
        <v>0</v>
      </c>
      <c r="T422" s="28"/>
      <c r="U422" s="28"/>
      <c r="V422" s="73">
        <f>IFERROR($E422*SUMIF(DAILYLOG!R$27:R$1500,$C422,DAILYLOG!S$27:S$1500),0)</f>
        <v>0</v>
      </c>
      <c r="W422" s="28"/>
      <c r="X422" s="28"/>
      <c r="Y422" s="73">
        <f>IFERROR($E422*SUMIF(DAILYLOG!U$27:U$1500,$C422,DAILYLOG!V$27:V$1500),0)</f>
        <v>0</v>
      </c>
      <c r="Z422" s="28"/>
      <c r="AA422" s="28"/>
      <c r="AB422" s="73">
        <f>IFERROR($E422*SUMIF(DAILYLOG!X$27:X$1500,$C422,DAILYLOG!Y$27:Y$1500),0)</f>
        <v>0</v>
      </c>
      <c r="AC422" s="28"/>
      <c r="AD422" s="28"/>
      <c r="AE422" s="73">
        <f>IFERROR($E422*SUMIF(DAILYLOG!AA$27:AA$1500,$C422,DAILYLOG!AB$27:AB$1500),0)</f>
        <v>0</v>
      </c>
      <c r="AF422" s="28"/>
      <c r="AG422" s="28"/>
      <c r="AH422" s="73">
        <f>IFERROR($E422*SUMIF(DAILYLOG!AD$27:AD$1500,$C422,DAILYLOG!AE$27:AE$1500),0)</f>
        <v>0</v>
      </c>
      <c r="AI422" s="28"/>
      <c r="AJ422" s="28"/>
      <c r="AK422" s="73">
        <f>IFERROR($E422*SUMIF(DAILYLOG!AG$27:AG$1500,$C422,DAILYLOG!AH$27:AH$1500),0)</f>
        <v>0</v>
      </c>
      <c r="AL422" s="28"/>
      <c r="AM422" s="28"/>
      <c r="AN422" s="73">
        <f>IFERROR($E422*SUMIF(DAILYLOG!AJ$27:AJ$1500,$C422,DAILYLOG!AK$27:AK$1500),0)</f>
        <v>0</v>
      </c>
      <c r="AO422" s="28"/>
      <c r="AP422" s="28"/>
      <c r="AQ422" s="73">
        <f>IFERROR($E422*SUMIF(DAILYLOG!AM$27:AM$1500,$C422,DAILYLOG!AN$27:AN$1500),0)</f>
        <v>0</v>
      </c>
      <c r="AR422" s="28"/>
      <c r="AS422" s="28"/>
      <c r="AT422" s="73">
        <f>IFERROR($E422*SUMIF(DAILYLOG!AP$27:AP$1500,$C422,DAILYLOG!AQ$27:AQ$1500),0)</f>
        <v>0</v>
      </c>
      <c r="AU422" s="28"/>
      <c r="AV422" s="28"/>
      <c r="AW422" s="73">
        <f>IFERROR($E422*SUMIF(DAILYLOG!AS$27:AS$1500,$C422,DAILYLOG!AT$27:AT$1500),0)</f>
        <v>0</v>
      </c>
      <c r="AX422" s="28"/>
      <c r="AY422" s="28"/>
      <c r="AZ422" s="73">
        <f>IFERROR($E422*SUMIF(DAILYLOG!AV$27:AV$1500,$C422,DAILYLOG!AW$27:AW$1500),0)</f>
        <v>0</v>
      </c>
      <c r="BA422" s="28"/>
      <c r="BB422" s="28"/>
      <c r="BC422" s="73">
        <f>IFERROR($E422*SUMIF(DAILYLOG!AY$27:AY$1500,$C422,DAILYLOG!AZ$27:AZ$1500),0)</f>
        <v>0</v>
      </c>
      <c r="BD422" s="28"/>
      <c r="BE422" s="28"/>
      <c r="BF422" s="73">
        <f>IFERROR($E422*SUMIF(DAILYLOG!BB$27:BB$1500,$C422,DAILYLOG!BC$27:BC$1500),0)</f>
        <v>0</v>
      </c>
      <c r="BG422" s="28"/>
      <c r="BH422" s="28"/>
      <c r="BI422" s="73">
        <f>IFERROR($E422*SUMIF(DAILYLOG!BE$27:BE$1500,$C422,DAILYLOG!BF$27:BF$1500),0)</f>
        <v>0</v>
      </c>
      <c r="BJ422" s="28"/>
      <c r="BK422" s="28"/>
      <c r="BL422" s="73">
        <f>IFERROR($E422*SUMIF(DAILYLOG!BH$27:BH$1500,$C422,DAILYLOG!BI$27:BI$1500),0)</f>
        <v>0</v>
      </c>
      <c r="BM422" s="28"/>
      <c r="BN422" s="28"/>
      <c r="BO422" s="73">
        <f>IFERROR($E422*SUMIF(DAILYLOG!BK$27:BK$1500,$C422,DAILYLOG!BL$27:BL$1500),0)</f>
        <v>0</v>
      </c>
      <c r="BP422" s="28"/>
      <c r="BQ422" s="28"/>
      <c r="BR422" s="73">
        <f>IFERROR($E422*SUMIF(DAILYLOG!BN$27:BN$1500,$C422,DAILYLOG!BO$27:BO$1500),0)</f>
        <v>0</v>
      </c>
      <c r="BS422" s="28"/>
      <c r="BT422" s="28"/>
      <c r="BU422" s="73">
        <f>IFERROR($E422*SUMIF(DAILYLOG!BQ$27:BQ$1500,$C422,DAILYLOG!BR$27:BR$1500),0)</f>
        <v>0</v>
      </c>
      <c r="BV422" s="28"/>
      <c r="BW422" s="28"/>
      <c r="BX422" s="73">
        <f>IFERROR($E422*SUMIF(DAILYLOG!BT$27:BT$1500,$C422,DAILYLOG!BU$27:BU$1500),0)</f>
        <v>0</v>
      </c>
      <c r="BY422" s="28"/>
      <c r="BZ422" s="28"/>
      <c r="CA422" s="73">
        <f>IFERROR($E422*SUMIF(DAILYLOG!BW$27:BW$1500,$C422,DAILYLOG!BX$27:BX$1500),0)</f>
        <v>0</v>
      </c>
      <c r="CB422" s="28"/>
      <c r="CC422" s="28"/>
      <c r="CD422" s="73">
        <f>IFERROR($E422*SUMIF(DAILYLOG!BZ$27:BZ$1500,$C422,DAILYLOG!CA$27:CA$1500),0)</f>
        <v>0</v>
      </c>
      <c r="CE422" s="28"/>
      <c r="CF422" s="28"/>
      <c r="CG422" s="73">
        <f>IFERROR($E422*SUMIF(DAILYLOG!CC$27:CC$1500,$C422,DAILYLOG!CD$27:CD$1500),0)</f>
        <v>0</v>
      </c>
      <c r="CH422" s="28"/>
      <c r="CI422" s="28"/>
      <c r="CJ422" s="73">
        <f>IFERROR($E422*SUMIF(DAILYLOG!CF$27:CF$1500,$C422,DAILYLOG!CG$27:CG$1500),0)</f>
        <v>0</v>
      </c>
      <c r="CK422" s="28"/>
      <c r="CL422" s="28"/>
      <c r="CM422" s="73">
        <f>IFERROR($E422*SUMIF(DAILYLOG!CI$27:CI$1500,$C422,DAILYLOG!CJ$27:CJ$1500),0)</f>
        <v>0</v>
      </c>
      <c r="CN422" s="28"/>
      <c r="CO422" s="28"/>
      <c r="CP422" s="73">
        <f>IFERROR($E422*SUMIF(DAILYLOG!CL$27:CL$1500,$C422,DAILYLOG!CM$27:CM$1500),0)</f>
        <v>0</v>
      </c>
      <c r="CQ422" s="44"/>
      <c r="CR422" s="44"/>
      <c r="CS422" s="73">
        <f>IFERROR($E422*SUMIF(DAILYLOG!CO$27:CO$1500,$C422,DAILYLOG!CP$27:CP$1500),0)</f>
        <v>0</v>
      </c>
    </row>
    <row r="423" spans="2:98" ht="13.5" customHeight="1">
      <c r="B423" s="13"/>
      <c r="C423" s="52" t="s">
        <v>190</v>
      </c>
      <c r="D423" s="53" t="s">
        <v>336</v>
      </c>
      <c r="E423" s="66"/>
      <c r="F423" s="54">
        <f>IFERROR(SUM(G423:CS423),0)</f>
        <v>78</v>
      </c>
      <c r="G423" s="54">
        <f>IFERROR((G424+G427+G430+G433),0)</f>
        <v>0</v>
      </c>
      <c r="H423" s="53"/>
      <c r="I423" s="53"/>
      <c r="J423" s="54">
        <f>IFERROR((J424+J427+J430+J433),0)</f>
        <v>1</v>
      </c>
      <c r="K423" s="53"/>
      <c r="L423" s="53"/>
      <c r="M423" s="54">
        <f>IFERROR((M424+M427+M430+M433),0)</f>
        <v>16</v>
      </c>
      <c r="N423" s="53"/>
      <c r="O423" s="53"/>
      <c r="P423" s="54">
        <f>IFERROR((P424+P427+P430+P433),0)</f>
        <v>0</v>
      </c>
      <c r="Q423" s="53"/>
      <c r="R423" s="53"/>
      <c r="S423" s="54">
        <f>IFERROR((S424+S427+S430+S433),0)</f>
        <v>9</v>
      </c>
      <c r="T423" s="53"/>
      <c r="U423" s="53"/>
      <c r="V423" s="54">
        <f>IFERROR((V424+V427+V430+V433),0)</f>
        <v>0</v>
      </c>
      <c r="W423" s="53"/>
      <c r="X423" s="53"/>
      <c r="Y423" s="54">
        <f>IFERROR((Y424+Y427+Y430+Y433),0)</f>
        <v>0</v>
      </c>
      <c r="Z423" s="53"/>
      <c r="AA423" s="53"/>
      <c r="AB423" s="54">
        <f>IFERROR((AB424+AB427+AB430+AB433),0)</f>
        <v>1</v>
      </c>
      <c r="AC423" s="53"/>
      <c r="AD423" s="53"/>
      <c r="AE423" s="54">
        <f>IFERROR((AE424+AE427+AE430+AE433),0)</f>
        <v>5</v>
      </c>
      <c r="AF423" s="53"/>
      <c r="AG423" s="53"/>
      <c r="AH423" s="54">
        <f>IFERROR((AH424+AH427+AH430+AH433),0)</f>
        <v>4</v>
      </c>
      <c r="AI423" s="53"/>
      <c r="AJ423" s="53"/>
      <c r="AK423" s="54">
        <f>IFERROR((AK424+AK427+AK430+AK433),0)</f>
        <v>0</v>
      </c>
      <c r="AL423" s="53"/>
      <c r="AM423" s="53"/>
      <c r="AN423" s="54">
        <f>IFERROR((AN424+AN427+AN430+AN433),0)</f>
        <v>6</v>
      </c>
      <c r="AO423" s="53"/>
      <c r="AP423" s="53"/>
      <c r="AQ423" s="54">
        <f>IFERROR((AQ424+AQ427+AQ430+AQ433),0)</f>
        <v>0</v>
      </c>
      <c r="AR423" s="53"/>
      <c r="AS423" s="53"/>
      <c r="AT423" s="54">
        <f>IFERROR((AT424+AT427+AT430+AT433),0)</f>
        <v>4</v>
      </c>
      <c r="AU423" s="53"/>
      <c r="AV423" s="53"/>
      <c r="AW423" s="54">
        <f>IFERROR((AW424+AW427+AW430+AW433),0)</f>
        <v>1</v>
      </c>
      <c r="AX423" s="53"/>
      <c r="AY423" s="53"/>
      <c r="AZ423" s="54">
        <f>IFERROR((AZ424+AZ427+AZ430+AZ433),0)</f>
        <v>5</v>
      </c>
      <c r="BA423" s="53"/>
      <c r="BB423" s="53"/>
      <c r="BC423" s="54">
        <f>IFERROR((BC424+BC427+BC430+BC433),0)</f>
        <v>4</v>
      </c>
      <c r="BD423" s="53"/>
      <c r="BE423" s="53"/>
      <c r="BF423" s="54">
        <f>IFERROR((BF424+BF427+BF430+BF433),0)</f>
        <v>14</v>
      </c>
      <c r="BG423" s="53"/>
      <c r="BH423" s="53"/>
      <c r="BI423" s="54">
        <f>IFERROR((BI424+BI427+BI430+BI433),0)</f>
        <v>0</v>
      </c>
      <c r="BJ423" s="53"/>
      <c r="BK423" s="53"/>
      <c r="BL423" s="54">
        <f>IFERROR((BL424+BL427+BL430+BL433),0)</f>
        <v>0</v>
      </c>
      <c r="BM423" s="53"/>
      <c r="BN423" s="53"/>
      <c r="BO423" s="54">
        <f>IFERROR((BO424+BO427+BO430+BO433),0)</f>
        <v>3</v>
      </c>
      <c r="BP423" s="53"/>
      <c r="BQ423" s="53"/>
      <c r="BR423" s="54">
        <f>IFERROR((BR424+BR427+BR430+BR433),0)</f>
        <v>1</v>
      </c>
      <c r="BS423" s="53"/>
      <c r="BT423" s="53"/>
      <c r="BU423" s="54">
        <f>IFERROR((BU424+BU427+BU430+BU433),0)</f>
        <v>0</v>
      </c>
      <c r="BV423" s="53"/>
      <c r="BW423" s="53"/>
      <c r="BX423" s="54">
        <f>IFERROR((BX424+BX427+BX430+BX433),0)</f>
        <v>4</v>
      </c>
      <c r="BY423" s="53"/>
      <c r="BZ423" s="53"/>
      <c r="CA423" s="54">
        <f>IFERROR((CA424+CA427+CA430+CA433),0)</f>
        <v>0</v>
      </c>
      <c r="CB423" s="53"/>
      <c r="CC423" s="53"/>
      <c r="CD423" s="54">
        <f>IFERROR((CD424+CD427+CD430+CD433),0)</f>
        <v>0</v>
      </c>
      <c r="CE423" s="53"/>
      <c r="CF423" s="53"/>
      <c r="CG423" s="54">
        <f>IFERROR((CG424+CG427+CG430+CG433),0)</f>
        <v>0</v>
      </c>
      <c r="CH423" s="53"/>
      <c r="CI423" s="53"/>
      <c r="CJ423" s="54">
        <f>IFERROR((CJ424+CJ427+CJ430+CJ433),0)</f>
        <v>0</v>
      </c>
      <c r="CK423" s="53"/>
      <c r="CL423" s="53"/>
      <c r="CM423" s="54">
        <f>IFERROR((CM424+CM427+CM430+CM433),0)</f>
        <v>0</v>
      </c>
      <c r="CN423" s="53"/>
      <c r="CO423" s="53"/>
      <c r="CP423" s="54">
        <f>IFERROR((CP424+CP427+CP430+CP433),0)</f>
        <v>0</v>
      </c>
      <c r="CQ423" s="55"/>
      <c r="CR423" s="55"/>
      <c r="CS423" s="54">
        <f>IFERROR((CS424+CS427+CS430+CS433),0)</f>
        <v>0</v>
      </c>
      <c r="CT423" s="14"/>
    </row>
    <row r="424" spans="2:98" ht="13.5" customHeight="1" outlineLevel="1" collapsed="1">
      <c r="B424" s="13"/>
      <c r="C424" s="47" t="s">
        <v>186</v>
      </c>
      <c r="D424" s="48" t="s">
        <v>336</v>
      </c>
      <c r="E424" s="64"/>
      <c r="F424" s="49">
        <f>IFERROR(SUM(G424:CS424),0)</f>
        <v>25</v>
      </c>
      <c r="G424" s="72">
        <f>IFERROR(SUBTOTAL(9,G425:G426),0)</f>
        <v>0</v>
      </c>
      <c r="H424" s="48"/>
      <c r="I424" s="48"/>
      <c r="J424" s="72">
        <f>IFERROR(SUBTOTAL(9,J425:J426),0)</f>
        <v>0</v>
      </c>
      <c r="K424" s="48"/>
      <c r="L424" s="48"/>
      <c r="M424" s="72">
        <f>IFERROR(SUBTOTAL(9,M425:M426),0)</f>
        <v>0</v>
      </c>
      <c r="N424" s="48"/>
      <c r="O424" s="48"/>
      <c r="P424" s="72">
        <f>IFERROR(SUBTOTAL(9,P425:P426),0)</f>
        <v>0</v>
      </c>
      <c r="Q424" s="48"/>
      <c r="R424" s="48"/>
      <c r="S424" s="72">
        <f>IFERROR(SUBTOTAL(9,S425:S426),0)</f>
        <v>0</v>
      </c>
      <c r="T424" s="48"/>
      <c r="U424" s="48"/>
      <c r="V424" s="72">
        <f>IFERROR(SUBTOTAL(9,V425:V426),0)</f>
        <v>0</v>
      </c>
      <c r="W424" s="48"/>
      <c r="X424" s="48"/>
      <c r="Y424" s="72">
        <f>IFERROR(SUBTOTAL(9,Y425:Y426),0)</f>
        <v>0</v>
      </c>
      <c r="Z424" s="48"/>
      <c r="AA424" s="48"/>
      <c r="AB424" s="72">
        <f>IFERROR(SUBTOTAL(9,AB425:AB426),0)</f>
        <v>1</v>
      </c>
      <c r="AC424" s="48"/>
      <c r="AD424" s="48"/>
      <c r="AE424" s="72">
        <f>IFERROR(SUBTOTAL(9,AE425:AE426),0)</f>
        <v>4</v>
      </c>
      <c r="AF424" s="48"/>
      <c r="AG424" s="48"/>
      <c r="AH424" s="72">
        <f>IFERROR(SUBTOTAL(9,AH425:AH426),0)</f>
        <v>0</v>
      </c>
      <c r="AI424" s="48"/>
      <c r="AJ424" s="48"/>
      <c r="AK424" s="72">
        <f>IFERROR(SUBTOTAL(9,AK425:AK426),0)</f>
        <v>0</v>
      </c>
      <c r="AL424" s="48"/>
      <c r="AM424" s="48"/>
      <c r="AN424" s="72">
        <f>IFERROR(SUBTOTAL(9,AN425:AN426),0)</f>
        <v>1</v>
      </c>
      <c r="AO424" s="48"/>
      <c r="AP424" s="48"/>
      <c r="AQ424" s="72">
        <f>IFERROR(SUBTOTAL(9,AQ425:AQ426),0)</f>
        <v>0</v>
      </c>
      <c r="AR424" s="48"/>
      <c r="AS424" s="48"/>
      <c r="AT424" s="72">
        <f>IFERROR(SUBTOTAL(9,AT425:AT426),0)</f>
        <v>4</v>
      </c>
      <c r="AU424" s="48"/>
      <c r="AV424" s="48"/>
      <c r="AW424" s="72">
        <f>IFERROR(SUBTOTAL(9,AW425:AW426),0)</f>
        <v>1</v>
      </c>
      <c r="AX424" s="48"/>
      <c r="AY424" s="48"/>
      <c r="AZ424" s="72">
        <f>IFERROR(SUBTOTAL(9,AZ425:AZ426),0)</f>
        <v>0</v>
      </c>
      <c r="BA424" s="48"/>
      <c r="BB424" s="48"/>
      <c r="BC424" s="72">
        <f>IFERROR(SUBTOTAL(9,BC425:BC426),0)</f>
        <v>0</v>
      </c>
      <c r="BD424" s="48"/>
      <c r="BE424" s="48"/>
      <c r="BF424" s="72">
        <f>IFERROR(SUBTOTAL(9,BF425:BF426),0)</f>
        <v>13</v>
      </c>
      <c r="BG424" s="48"/>
      <c r="BH424" s="48"/>
      <c r="BI424" s="72">
        <f>IFERROR(SUBTOTAL(9,BI425:BI426),0)</f>
        <v>0</v>
      </c>
      <c r="BJ424" s="48"/>
      <c r="BK424" s="48"/>
      <c r="BL424" s="72">
        <f>IFERROR(SUBTOTAL(9,BL425:BL426),0)</f>
        <v>0</v>
      </c>
      <c r="BM424" s="48"/>
      <c r="BN424" s="48"/>
      <c r="BO424" s="72">
        <f>IFERROR(SUBTOTAL(9,BO425:BO426),0)</f>
        <v>0</v>
      </c>
      <c r="BP424" s="48"/>
      <c r="BQ424" s="48"/>
      <c r="BR424" s="72">
        <f>IFERROR(SUBTOTAL(9,BR425:BR426),0)</f>
        <v>1</v>
      </c>
      <c r="BS424" s="48"/>
      <c r="BT424" s="48"/>
      <c r="BU424" s="72">
        <f>IFERROR(SUBTOTAL(9,BU425:BU426),0)</f>
        <v>0</v>
      </c>
      <c r="BV424" s="48"/>
      <c r="BW424" s="48"/>
      <c r="BX424" s="72">
        <f>IFERROR(SUBTOTAL(9,BX425:BX426),0)</f>
        <v>0</v>
      </c>
      <c r="BY424" s="48"/>
      <c r="BZ424" s="48"/>
      <c r="CA424" s="72">
        <f>IFERROR(SUBTOTAL(9,CA425:CA426),0)</f>
        <v>0</v>
      </c>
      <c r="CB424" s="48"/>
      <c r="CC424" s="48"/>
      <c r="CD424" s="72">
        <f>IFERROR(SUBTOTAL(9,CD425:CD426),0)</f>
        <v>0</v>
      </c>
      <c r="CE424" s="48"/>
      <c r="CF424" s="48"/>
      <c r="CG424" s="72">
        <f>IFERROR(SUBTOTAL(9,CG425:CG426),0)</f>
        <v>0</v>
      </c>
      <c r="CH424" s="48"/>
      <c r="CI424" s="48"/>
      <c r="CJ424" s="72">
        <f>IFERROR(SUBTOTAL(9,CJ425:CJ426),0)</f>
        <v>0</v>
      </c>
      <c r="CK424" s="48"/>
      <c r="CL424" s="48"/>
      <c r="CM424" s="72">
        <f>IFERROR(SUBTOTAL(9,CM425:CM426),0)</f>
        <v>0</v>
      </c>
      <c r="CN424" s="48"/>
      <c r="CO424" s="48"/>
      <c r="CP424" s="72">
        <f>IFERROR(SUBTOTAL(9,CP425:CP426),0)</f>
        <v>0</v>
      </c>
      <c r="CQ424" s="50"/>
      <c r="CR424" s="50"/>
      <c r="CS424" s="72">
        <f>IFERROR(SUBTOTAL(9,CS425:CS426),0)</f>
        <v>0</v>
      </c>
      <c r="CT424" s="14"/>
    </row>
    <row r="425" spans="2:98" ht="13.5" hidden="1" customHeight="1" outlineLevel="2">
      <c r="B425" s="13"/>
      <c r="C425" s="27" t="s">
        <v>168</v>
      </c>
      <c r="D425" s="28" t="s">
        <v>336</v>
      </c>
      <c r="E425" s="65">
        <v>1</v>
      </c>
      <c r="F425" s="46">
        <f t="shared" ref="F425:F426" si="52">IFERROR(SUM(G425:CS425),0)</f>
        <v>5</v>
      </c>
      <c r="G425" s="73">
        <f>IFERROR($E425*SUMIF(DAILYLOG!C$27:C$1500,$C425,DAILYLOG!D$27:D$1500),0)</f>
        <v>0</v>
      </c>
      <c r="H425" s="28"/>
      <c r="I425" s="28"/>
      <c r="J425" s="73">
        <f>IFERROR($E425*SUMIF(DAILYLOG!F$27:F$1500,$C425,DAILYLOG!G$27:G$1500),0)</f>
        <v>0</v>
      </c>
      <c r="K425" s="28"/>
      <c r="L425" s="28"/>
      <c r="M425" s="73">
        <f>IFERROR($E425*SUMIF(DAILYLOG!I$27:I$1500,$C425,DAILYLOG!J$27:J$1500),0)</f>
        <v>0</v>
      </c>
      <c r="N425" s="28"/>
      <c r="O425" s="28"/>
      <c r="P425" s="73">
        <f>IFERROR($E425*SUMIF(DAILYLOG!L$27:L$1500,$C425,DAILYLOG!M$27:M$1500),0)</f>
        <v>0</v>
      </c>
      <c r="Q425" s="28"/>
      <c r="R425" s="28"/>
      <c r="S425" s="73">
        <f>IFERROR($E425*SUMIF(DAILYLOG!O$27:O$1500,$C425,DAILYLOG!P$27:P$1500),0)</f>
        <v>0</v>
      </c>
      <c r="T425" s="28"/>
      <c r="U425" s="28"/>
      <c r="V425" s="73">
        <f>IFERROR($E425*SUMIF(DAILYLOG!R$27:R$1500,$C425,DAILYLOG!S$27:S$1500),0)</f>
        <v>0</v>
      </c>
      <c r="W425" s="28"/>
      <c r="X425" s="28"/>
      <c r="Y425" s="73">
        <f>IFERROR($E425*SUMIF(DAILYLOG!U$27:U$1500,$C425,DAILYLOG!V$27:V$1500),0)</f>
        <v>0</v>
      </c>
      <c r="Z425" s="28"/>
      <c r="AA425" s="28"/>
      <c r="AB425" s="73">
        <f>IFERROR($E425*SUMIF(DAILYLOG!X$27:X$1500,$C425,DAILYLOG!Y$27:Y$1500),0)</f>
        <v>1</v>
      </c>
      <c r="AC425" s="28"/>
      <c r="AD425" s="28"/>
      <c r="AE425" s="73">
        <f>IFERROR($E425*SUMIF(DAILYLOG!AA$27:AA$1500,$C425,DAILYLOG!AB$27:AB$1500),0)</f>
        <v>0</v>
      </c>
      <c r="AF425" s="28"/>
      <c r="AG425" s="28"/>
      <c r="AH425" s="73">
        <f>IFERROR($E425*SUMIF(DAILYLOG!AD$27:AD$1500,$C425,DAILYLOG!AE$27:AE$1500),0)</f>
        <v>0</v>
      </c>
      <c r="AI425" s="28"/>
      <c r="AJ425" s="28"/>
      <c r="AK425" s="73">
        <f>IFERROR($E425*SUMIF(DAILYLOG!AG$27:AG$1500,$C425,DAILYLOG!AH$27:AH$1500),0)</f>
        <v>0</v>
      </c>
      <c r="AL425" s="28"/>
      <c r="AM425" s="28"/>
      <c r="AN425" s="73">
        <f>IFERROR($E425*SUMIF(DAILYLOG!AJ$27:AJ$1500,$C425,DAILYLOG!AK$27:AK$1500),0)</f>
        <v>1</v>
      </c>
      <c r="AO425" s="28"/>
      <c r="AP425" s="28"/>
      <c r="AQ425" s="73">
        <f>IFERROR($E425*SUMIF(DAILYLOG!AM$27:AM$1500,$C425,DAILYLOG!AN$27:AN$1500),0)</f>
        <v>0</v>
      </c>
      <c r="AR425" s="28"/>
      <c r="AS425" s="28"/>
      <c r="AT425" s="73">
        <f>IFERROR($E425*SUMIF(DAILYLOG!AP$27:AP$1500,$C425,DAILYLOG!AQ$27:AQ$1500),0)</f>
        <v>0</v>
      </c>
      <c r="AU425" s="28"/>
      <c r="AV425" s="28"/>
      <c r="AW425" s="73">
        <f>IFERROR($E425*SUMIF(DAILYLOG!AS$27:AS$1500,$C425,DAILYLOG!AT$27:AT$1500),0)</f>
        <v>1</v>
      </c>
      <c r="AX425" s="28"/>
      <c r="AY425" s="28"/>
      <c r="AZ425" s="73">
        <f>IFERROR($E425*SUMIF(DAILYLOG!AV$27:AV$1500,$C425,DAILYLOG!AW$27:AW$1500),0)</f>
        <v>0</v>
      </c>
      <c r="BA425" s="28"/>
      <c r="BB425" s="28"/>
      <c r="BC425" s="73">
        <f>IFERROR($E425*SUMIF(DAILYLOG!AY$27:AY$1500,$C425,DAILYLOG!AZ$27:AZ$1500),0)</f>
        <v>0</v>
      </c>
      <c r="BD425" s="28"/>
      <c r="BE425" s="28"/>
      <c r="BF425" s="73">
        <f>IFERROR($E425*SUMIF(DAILYLOG!BB$27:BB$1500,$C425,DAILYLOG!BC$27:BC$1500),0)</f>
        <v>1</v>
      </c>
      <c r="BG425" s="28"/>
      <c r="BH425" s="28"/>
      <c r="BI425" s="73">
        <f>IFERROR($E425*SUMIF(DAILYLOG!BE$27:BE$1500,$C425,DAILYLOG!BF$27:BF$1500),0)</f>
        <v>0</v>
      </c>
      <c r="BJ425" s="28"/>
      <c r="BK425" s="28"/>
      <c r="BL425" s="73">
        <f>IFERROR($E425*SUMIF(DAILYLOG!BH$27:BH$1500,$C425,DAILYLOG!BI$27:BI$1500),0)</f>
        <v>0</v>
      </c>
      <c r="BM425" s="28"/>
      <c r="BN425" s="28"/>
      <c r="BO425" s="73">
        <f>IFERROR($E425*SUMIF(DAILYLOG!BK$27:BK$1500,$C425,DAILYLOG!BL$27:BL$1500),0)</f>
        <v>0</v>
      </c>
      <c r="BP425" s="28"/>
      <c r="BQ425" s="28"/>
      <c r="BR425" s="73">
        <f>IFERROR($E425*SUMIF(DAILYLOG!BN$27:BN$1500,$C425,DAILYLOG!BO$27:BO$1500),0)</f>
        <v>1</v>
      </c>
      <c r="BS425" s="28"/>
      <c r="BT425" s="28"/>
      <c r="BU425" s="73">
        <f>IFERROR($E425*SUMIF(DAILYLOG!BQ$27:BQ$1500,$C425,DAILYLOG!BR$27:BR$1500),0)</f>
        <v>0</v>
      </c>
      <c r="BV425" s="28"/>
      <c r="BW425" s="28"/>
      <c r="BX425" s="73">
        <f>IFERROR($E425*SUMIF(DAILYLOG!BT$27:BT$1500,$C425,DAILYLOG!BU$27:BU$1500),0)</f>
        <v>0</v>
      </c>
      <c r="BY425" s="28"/>
      <c r="BZ425" s="28"/>
      <c r="CA425" s="73">
        <f>IFERROR($E425*SUMIF(DAILYLOG!BW$27:BW$1500,$C425,DAILYLOG!BX$27:BX$1500),0)</f>
        <v>0</v>
      </c>
      <c r="CB425" s="28"/>
      <c r="CC425" s="28"/>
      <c r="CD425" s="73">
        <f>IFERROR($E425*SUMIF(DAILYLOG!BZ$27:BZ$1500,$C425,DAILYLOG!CA$27:CA$1500),0)</f>
        <v>0</v>
      </c>
      <c r="CE425" s="28"/>
      <c r="CF425" s="28"/>
      <c r="CG425" s="73">
        <f>IFERROR($E425*SUMIF(DAILYLOG!CC$27:CC$1500,$C425,DAILYLOG!CD$27:CD$1500),0)</f>
        <v>0</v>
      </c>
      <c r="CH425" s="28"/>
      <c r="CI425" s="28"/>
      <c r="CJ425" s="73">
        <f>IFERROR($E425*SUMIF(DAILYLOG!CF$27:CF$1500,$C425,DAILYLOG!CG$27:CG$1500),0)</f>
        <v>0</v>
      </c>
      <c r="CK425" s="28"/>
      <c r="CL425" s="28"/>
      <c r="CM425" s="73">
        <f>IFERROR($E425*SUMIF(DAILYLOG!CI$27:CI$1500,$C425,DAILYLOG!CJ$27:CJ$1500),0)</f>
        <v>0</v>
      </c>
      <c r="CN425" s="28"/>
      <c r="CO425" s="28"/>
      <c r="CP425" s="73">
        <f>IFERROR($E425*SUMIF(DAILYLOG!CL$27:CL$1500,$C425,DAILYLOG!CM$27:CM$1500),0)</f>
        <v>0</v>
      </c>
      <c r="CQ425" s="44"/>
      <c r="CR425" s="44"/>
      <c r="CS425" s="73">
        <f>IFERROR($E425*SUMIF(DAILYLOG!CO$27:CO$1500,$C425,DAILYLOG!CP$27:CP$1500),0)</f>
        <v>0</v>
      </c>
      <c r="CT425" s="14"/>
    </row>
    <row r="426" spans="2:98" ht="13.5" hidden="1" customHeight="1" outlineLevel="2">
      <c r="B426" s="13"/>
      <c r="C426" s="27" t="s">
        <v>169</v>
      </c>
      <c r="D426" s="28" t="s">
        <v>336</v>
      </c>
      <c r="E426" s="65">
        <v>4</v>
      </c>
      <c r="F426" s="46">
        <f t="shared" si="52"/>
        <v>20</v>
      </c>
      <c r="G426" s="73">
        <f>IFERROR($E426*SUMIF(DAILYLOG!C$27:C$1500,$C426,DAILYLOG!D$27:D$1500),0)</f>
        <v>0</v>
      </c>
      <c r="H426" s="28"/>
      <c r="I426" s="28"/>
      <c r="J426" s="73">
        <f>IFERROR($E426*SUMIF(DAILYLOG!F$27:F$1500,$C426,DAILYLOG!G$27:G$1500),0)</f>
        <v>0</v>
      </c>
      <c r="K426" s="28"/>
      <c r="L426" s="28"/>
      <c r="M426" s="73">
        <f>IFERROR($E426*SUMIF(DAILYLOG!I$27:I$1500,$C426,DAILYLOG!J$27:J$1500),0)</f>
        <v>0</v>
      </c>
      <c r="N426" s="28"/>
      <c r="O426" s="28"/>
      <c r="P426" s="73">
        <f>IFERROR($E426*SUMIF(DAILYLOG!L$27:L$1500,$C426,DAILYLOG!M$27:M$1500),0)</f>
        <v>0</v>
      </c>
      <c r="Q426" s="28"/>
      <c r="R426" s="28"/>
      <c r="S426" s="73">
        <f>IFERROR($E426*SUMIF(DAILYLOG!O$27:O$1500,$C426,DAILYLOG!P$27:P$1500),0)</f>
        <v>0</v>
      </c>
      <c r="T426" s="28"/>
      <c r="U426" s="28"/>
      <c r="V426" s="73">
        <f>IFERROR($E426*SUMIF(DAILYLOG!R$27:R$1500,$C426,DAILYLOG!S$27:S$1500),0)</f>
        <v>0</v>
      </c>
      <c r="W426" s="28"/>
      <c r="X426" s="28"/>
      <c r="Y426" s="73">
        <f>IFERROR($E426*SUMIF(DAILYLOG!U$27:U$1500,$C426,DAILYLOG!V$27:V$1500),0)</f>
        <v>0</v>
      </c>
      <c r="Z426" s="28"/>
      <c r="AA426" s="28"/>
      <c r="AB426" s="73">
        <f>IFERROR($E426*SUMIF(DAILYLOG!X$27:X$1500,$C426,DAILYLOG!Y$27:Y$1500),0)</f>
        <v>0</v>
      </c>
      <c r="AC426" s="28"/>
      <c r="AD426" s="28"/>
      <c r="AE426" s="73">
        <f>IFERROR($E426*SUMIF(DAILYLOG!AA$27:AA$1500,$C426,DAILYLOG!AB$27:AB$1500),0)</f>
        <v>4</v>
      </c>
      <c r="AF426" s="28"/>
      <c r="AG426" s="28"/>
      <c r="AH426" s="73">
        <f>IFERROR($E426*SUMIF(DAILYLOG!AD$27:AD$1500,$C426,DAILYLOG!AE$27:AE$1500),0)</f>
        <v>0</v>
      </c>
      <c r="AI426" s="28"/>
      <c r="AJ426" s="28"/>
      <c r="AK426" s="73">
        <f>IFERROR($E426*SUMIF(DAILYLOG!AG$27:AG$1500,$C426,DAILYLOG!AH$27:AH$1500),0)</f>
        <v>0</v>
      </c>
      <c r="AL426" s="28"/>
      <c r="AM426" s="28"/>
      <c r="AN426" s="73">
        <f>IFERROR($E426*SUMIF(DAILYLOG!AJ$27:AJ$1500,$C426,DAILYLOG!AK$27:AK$1500),0)</f>
        <v>0</v>
      </c>
      <c r="AO426" s="28"/>
      <c r="AP426" s="28"/>
      <c r="AQ426" s="73">
        <f>IFERROR($E426*SUMIF(DAILYLOG!AM$27:AM$1500,$C426,DAILYLOG!AN$27:AN$1500),0)</f>
        <v>0</v>
      </c>
      <c r="AR426" s="28"/>
      <c r="AS426" s="28"/>
      <c r="AT426" s="73">
        <f>IFERROR($E426*SUMIF(DAILYLOG!AP$27:AP$1500,$C426,DAILYLOG!AQ$27:AQ$1500),0)</f>
        <v>4</v>
      </c>
      <c r="AU426" s="28"/>
      <c r="AV426" s="28"/>
      <c r="AW426" s="73">
        <f>IFERROR($E426*SUMIF(DAILYLOG!AS$27:AS$1500,$C426,DAILYLOG!AT$27:AT$1500),0)</f>
        <v>0</v>
      </c>
      <c r="AX426" s="28"/>
      <c r="AY426" s="28"/>
      <c r="AZ426" s="73">
        <f>IFERROR($E426*SUMIF(DAILYLOG!AV$27:AV$1500,$C426,DAILYLOG!AW$27:AW$1500),0)</f>
        <v>0</v>
      </c>
      <c r="BA426" s="28"/>
      <c r="BB426" s="28"/>
      <c r="BC426" s="73">
        <f>IFERROR($E426*SUMIF(DAILYLOG!AY$27:AY$1500,$C426,DAILYLOG!AZ$27:AZ$1500),0)</f>
        <v>0</v>
      </c>
      <c r="BD426" s="28"/>
      <c r="BE426" s="28"/>
      <c r="BF426" s="73">
        <f>IFERROR($E426*SUMIF(DAILYLOG!BB$27:BB$1500,$C426,DAILYLOG!BC$27:BC$1500),0)</f>
        <v>12</v>
      </c>
      <c r="BG426" s="28"/>
      <c r="BH426" s="28"/>
      <c r="BI426" s="73">
        <f>IFERROR($E426*SUMIF(DAILYLOG!BE$27:BE$1500,$C426,DAILYLOG!BF$27:BF$1500),0)</f>
        <v>0</v>
      </c>
      <c r="BJ426" s="28"/>
      <c r="BK426" s="28"/>
      <c r="BL426" s="73">
        <f>IFERROR($E426*SUMIF(DAILYLOG!BH$27:BH$1500,$C426,DAILYLOG!BI$27:BI$1500),0)</f>
        <v>0</v>
      </c>
      <c r="BM426" s="28"/>
      <c r="BN426" s="28"/>
      <c r="BO426" s="73">
        <f>IFERROR($E426*SUMIF(DAILYLOG!BK$27:BK$1500,$C426,DAILYLOG!BL$27:BL$1500),0)</f>
        <v>0</v>
      </c>
      <c r="BP426" s="28"/>
      <c r="BQ426" s="28"/>
      <c r="BR426" s="73">
        <f>IFERROR($E426*SUMIF(DAILYLOG!BN$27:BN$1500,$C426,DAILYLOG!BO$27:BO$1500),0)</f>
        <v>0</v>
      </c>
      <c r="BS426" s="28"/>
      <c r="BT426" s="28"/>
      <c r="BU426" s="73">
        <f>IFERROR($E426*SUMIF(DAILYLOG!BQ$27:BQ$1500,$C426,DAILYLOG!BR$27:BR$1500),0)</f>
        <v>0</v>
      </c>
      <c r="BV426" s="28"/>
      <c r="BW426" s="28"/>
      <c r="BX426" s="73">
        <f>IFERROR($E426*SUMIF(DAILYLOG!BT$27:BT$1500,$C426,DAILYLOG!BU$27:BU$1500),0)</f>
        <v>0</v>
      </c>
      <c r="BY426" s="28"/>
      <c r="BZ426" s="28"/>
      <c r="CA426" s="73">
        <f>IFERROR($E426*SUMIF(DAILYLOG!BW$27:BW$1500,$C426,DAILYLOG!BX$27:BX$1500),0)</f>
        <v>0</v>
      </c>
      <c r="CB426" s="28"/>
      <c r="CC426" s="28"/>
      <c r="CD426" s="73">
        <f>IFERROR($E426*SUMIF(DAILYLOG!BZ$27:BZ$1500,$C426,DAILYLOG!CA$27:CA$1500),0)</f>
        <v>0</v>
      </c>
      <c r="CE426" s="28"/>
      <c r="CF426" s="28"/>
      <c r="CG426" s="73">
        <f>IFERROR($E426*SUMIF(DAILYLOG!CC$27:CC$1500,$C426,DAILYLOG!CD$27:CD$1500),0)</f>
        <v>0</v>
      </c>
      <c r="CH426" s="28"/>
      <c r="CI426" s="28"/>
      <c r="CJ426" s="73">
        <f>IFERROR($E426*SUMIF(DAILYLOG!CF$27:CF$1500,$C426,DAILYLOG!CG$27:CG$1500),0)</f>
        <v>0</v>
      </c>
      <c r="CK426" s="28"/>
      <c r="CL426" s="28"/>
      <c r="CM426" s="73">
        <f>IFERROR($E426*SUMIF(DAILYLOG!CI$27:CI$1500,$C426,DAILYLOG!CJ$27:CJ$1500),0)</f>
        <v>0</v>
      </c>
      <c r="CN426" s="28"/>
      <c r="CO426" s="28"/>
      <c r="CP426" s="73">
        <f>IFERROR($E426*SUMIF(DAILYLOG!CL$27:CL$1500,$C426,DAILYLOG!CM$27:CM$1500),0)</f>
        <v>0</v>
      </c>
      <c r="CQ426" s="44"/>
      <c r="CR426" s="44"/>
      <c r="CS426" s="73">
        <f>IFERROR($E426*SUMIF(DAILYLOG!CO$27:CO$1500,$C426,DAILYLOG!CP$27:CP$1500),0)</f>
        <v>0</v>
      </c>
      <c r="CT426" s="14"/>
    </row>
    <row r="427" spans="2:98" ht="13.5" customHeight="1" outlineLevel="1" collapsed="1">
      <c r="B427" s="13"/>
      <c r="C427" s="47" t="s">
        <v>187</v>
      </c>
      <c r="D427" s="48" t="s">
        <v>336</v>
      </c>
      <c r="E427" s="64"/>
      <c r="F427" s="49">
        <f>IFERROR(SUM(G427:CS427),0)</f>
        <v>7</v>
      </c>
      <c r="G427" s="72">
        <f>IFERROR(SUBTOTAL(9,G428:G429),0)</f>
        <v>0</v>
      </c>
      <c r="H427" s="48"/>
      <c r="I427" s="48"/>
      <c r="J427" s="72">
        <f>IFERROR(SUBTOTAL(9,J428:J429),0)</f>
        <v>1</v>
      </c>
      <c r="K427" s="48"/>
      <c r="L427" s="48"/>
      <c r="M427" s="72">
        <f>IFERROR(SUBTOTAL(9,M428:M429),0)</f>
        <v>0</v>
      </c>
      <c r="N427" s="48"/>
      <c r="O427" s="48"/>
      <c r="P427" s="72">
        <f>IFERROR(SUBTOTAL(9,P428:P429),0)</f>
        <v>0</v>
      </c>
      <c r="Q427" s="48"/>
      <c r="R427" s="48"/>
      <c r="S427" s="72">
        <f>IFERROR(SUBTOTAL(9,S428:S429),0)</f>
        <v>1</v>
      </c>
      <c r="T427" s="48"/>
      <c r="U427" s="48"/>
      <c r="V427" s="72">
        <f>IFERROR(SUBTOTAL(9,V428:V429),0)</f>
        <v>0</v>
      </c>
      <c r="W427" s="48"/>
      <c r="X427" s="48"/>
      <c r="Y427" s="72">
        <f>IFERROR(SUBTOTAL(9,Y428:Y429),0)</f>
        <v>0</v>
      </c>
      <c r="Z427" s="48"/>
      <c r="AA427" s="48"/>
      <c r="AB427" s="72">
        <f>IFERROR(SUBTOTAL(9,AB428:AB429),0)</f>
        <v>0</v>
      </c>
      <c r="AC427" s="48"/>
      <c r="AD427" s="48"/>
      <c r="AE427" s="72">
        <f>IFERROR(SUBTOTAL(9,AE428:AE429),0)</f>
        <v>0</v>
      </c>
      <c r="AF427" s="48"/>
      <c r="AG427" s="48"/>
      <c r="AH427" s="72">
        <f>IFERROR(SUBTOTAL(9,AH428:AH429),0)</f>
        <v>0</v>
      </c>
      <c r="AI427" s="48"/>
      <c r="AJ427" s="48"/>
      <c r="AK427" s="72">
        <f>IFERROR(SUBTOTAL(9,AK428:AK429),0)</f>
        <v>0</v>
      </c>
      <c r="AL427" s="48"/>
      <c r="AM427" s="48"/>
      <c r="AN427" s="72">
        <f>IFERROR(SUBTOTAL(9,AN428:AN429),0)</f>
        <v>4</v>
      </c>
      <c r="AO427" s="48"/>
      <c r="AP427" s="48"/>
      <c r="AQ427" s="72">
        <f>IFERROR(SUBTOTAL(9,AQ428:AQ429),0)</f>
        <v>0</v>
      </c>
      <c r="AR427" s="48"/>
      <c r="AS427" s="48"/>
      <c r="AT427" s="72">
        <f>IFERROR(SUBTOTAL(9,AT428:AT429),0)</f>
        <v>0</v>
      </c>
      <c r="AU427" s="48"/>
      <c r="AV427" s="48"/>
      <c r="AW427" s="72">
        <f>IFERROR(SUBTOTAL(9,AW428:AW429),0)</f>
        <v>0</v>
      </c>
      <c r="AX427" s="48"/>
      <c r="AY427" s="48"/>
      <c r="AZ427" s="72">
        <f>IFERROR(SUBTOTAL(9,AZ428:AZ429),0)</f>
        <v>1</v>
      </c>
      <c r="BA427" s="48"/>
      <c r="BB427" s="48"/>
      <c r="BC427" s="72">
        <f>IFERROR(SUBTOTAL(9,BC428:BC429),0)</f>
        <v>0</v>
      </c>
      <c r="BD427" s="48"/>
      <c r="BE427" s="48"/>
      <c r="BF427" s="72">
        <f>IFERROR(SUBTOTAL(9,BF428:BF429),0)</f>
        <v>0</v>
      </c>
      <c r="BG427" s="48"/>
      <c r="BH427" s="48"/>
      <c r="BI427" s="72">
        <f>IFERROR(SUBTOTAL(9,BI428:BI429),0)</f>
        <v>0</v>
      </c>
      <c r="BJ427" s="48"/>
      <c r="BK427" s="48"/>
      <c r="BL427" s="72">
        <f>IFERROR(SUBTOTAL(9,BL428:BL429),0)</f>
        <v>0</v>
      </c>
      <c r="BM427" s="48"/>
      <c r="BN427" s="48"/>
      <c r="BO427" s="72">
        <f>IFERROR(SUBTOTAL(9,BO428:BO429),0)</f>
        <v>0</v>
      </c>
      <c r="BP427" s="48"/>
      <c r="BQ427" s="48"/>
      <c r="BR427" s="72">
        <f>IFERROR(SUBTOTAL(9,BR428:BR429),0)</f>
        <v>0</v>
      </c>
      <c r="BS427" s="48"/>
      <c r="BT427" s="48"/>
      <c r="BU427" s="72">
        <f>IFERROR(SUBTOTAL(9,BU428:BU429),0)</f>
        <v>0</v>
      </c>
      <c r="BV427" s="48"/>
      <c r="BW427" s="48"/>
      <c r="BX427" s="72">
        <f>IFERROR(SUBTOTAL(9,BX428:BX429),0)</f>
        <v>0</v>
      </c>
      <c r="BY427" s="48"/>
      <c r="BZ427" s="48"/>
      <c r="CA427" s="72">
        <f>IFERROR(SUBTOTAL(9,CA428:CA429),0)</f>
        <v>0</v>
      </c>
      <c r="CB427" s="48"/>
      <c r="CC427" s="48"/>
      <c r="CD427" s="72">
        <f>IFERROR(SUBTOTAL(9,CD428:CD429),0)</f>
        <v>0</v>
      </c>
      <c r="CE427" s="48"/>
      <c r="CF427" s="48"/>
      <c r="CG427" s="72">
        <f>IFERROR(SUBTOTAL(9,CG428:CG429),0)</f>
        <v>0</v>
      </c>
      <c r="CH427" s="48"/>
      <c r="CI427" s="48"/>
      <c r="CJ427" s="72">
        <f>IFERROR(SUBTOTAL(9,CJ428:CJ429),0)</f>
        <v>0</v>
      </c>
      <c r="CK427" s="48"/>
      <c r="CL427" s="48"/>
      <c r="CM427" s="72">
        <f>IFERROR(SUBTOTAL(9,CM428:CM429),0)</f>
        <v>0</v>
      </c>
      <c r="CN427" s="48"/>
      <c r="CO427" s="48"/>
      <c r="CP427" s="72">
        <f>IFERROR(SUBTOTAL(9,CP428:CP429),0)</f>
        <v>0</v>
      </c>
      <c r="CQ427" s="50"/>
      <c r="CR427" s="50"/>
      <c r="CS427" s="72">
        <f>IFERROR(SUBTOTAL(9,CS428:CS429),0)</f>
        <v>0</v>
      </c>
      <c r="CT427" s="14"/>
    </row>
    <row r="428" spans="2:98" ht="13.5" hidden="1" customHeight="1" outlineLevel="2">
      <c r="B428" s="13"/>
      <c r="C428" s="27" t="s">
        <v>170</v>
      </c>
      <c r="D428" s="28" t="s">
        <v>336</v>
      </c>
      <c r="E428" s="65">
        <v>1</v>
      </c>
      <c r="F428" s="46">
        <f t="shared" ref="F428:F429" si="53">IFERROR(SUM(G428:CS428),0)</f>
        <v>3</v>
      </c>
      <c r="G428" s="73">
        <f>IFERROR($E428*SUMIF(DAILYLOG!C$27:C$1500,$C428,DAILYLOG!D$27:D$1500),0)</f>
        <v>0</v>
      </c>
      <c r="H428" s="28"/>
      <c r="I428" s="28"/>
      <c r="J428" s="73">
        <f>IFERROR($E428*SUMIF(DAILYLOG!F$27:F$1500,$C428,DAILYLOG!G$27:G$1500),0)</f>
        <v>1</v>
      </c>
      <c r="K428" s="28"/>
      <c r="L428" s="28"/>
      <c r="M428" s="73">
        <f>IFERROR($E428*SUMIF(DAILYLOG!I$27:I$1500,$C428,DAILYLOG!J$27:J$1500),0)</f>
        <v>0</v>
      </c>
      <c r="N428" s="28"/>
      <c r="O428" s="28"/>
      <c r="P428" s="73">
        <f>IFERROR($E428*SUMIF(DAILYLOG!L$27:L$1500,$C428,DAILYLOG!M$27:M$1500),0)</f>
        <v>0</v>
      </c>
      <c r="Q428" s="28"/>
      <c r="R428" s="28"/>
      <c r="S428" s="73">
        <f>IFERROR($E428*SUMIF(DAILYLOG!O$27:O$1500,$C428,DAILYLOG!P$27:P$1500),0)</f>
        <v>1</v>
      </c>
      <c r="T428" s="28"/>
      <c r="U428" s="28"/>
      <c r="V428" s="73">
        <f>IFERROR($E428*SUMIF(DAILYLOG!R$27:R$1500,$C428,DAILYLOG!S$27:S$1500),0)</f>
        <v>0</v>
      </c>
      <c r="W428" s="28"/>
      <c r="X428" s="28"/>
      <c r="Y428" s="73">
        <f>IFERROR($E428*SUMIF(DAILYLOG!U$27:U$1500,$C428,DAILYLOG!V$27:V$1500),0)</f>
        <v>0</v>
      </c>
      <c r="Z428" s="28"/>
      <c r="AA428" s="28"/>
      <c r="AB428" s="73">
        <f>IFERROR($E428*SUMIF(DAILYLOG!X$27:X$1500,$C428,DAILYLOG!Y$27:Y$1500),0)</f>
        <v>0</v>
      </c>
      <c r="AC428" s="28"/>
      <c r="AD428" s="28"/>
      <c r="AE428" s="73">
        <f>IFERROR($E428*SUMIF(DAILYLOG!AA$27:AA$1500,$C428,DAILYLOG!AB$27:AB$1500),0)</f>
        <v>0</v>
      </c>
      <c r="AF428" s="28"/>
      <c r="AG428" s="28"/>
      <c r="AH428" s="73">
        <f>IFERROR($E428*SUMIF(DAILYLOG!AD$27:AD$1500,$C428,DAILYLOG!AE$27:AE$1500),0)</f>
        <v>0</v>
      </c>
      <c r="AI428" s="28"/>
      <c r="AJ428" s="28"/>
      <c r="AK428" s="73">
        <f>IFERROR($E428*SUMIF(DAILYLOG!AG$27:AG$1500,$C428,DAILYLOG!AH$27:AH$1500),0)</f>
        <v>0</v>
      </c>
      <c r="AL428" s="28"/>
      <c r="AM428" s="28"/>
      <c r="AN428" s="73">
        <f>IFERROR($E428*SUMIF(DAILYLOG!AJ$27:AJ$1500,$C428,DAILYLOG!AK$27:AK$1500),0)</f>
        <v>0</v>
      </c>
      <c r="AO428" s="28"/>
      <c r="AP428" s="28"/>
      <c r="AQ428" s="73">
        <f>IFERROR($E428*SUMIF(DAILYLOG!AM$27:AM$1500,$C428,DAILYLOG!AN$27:AN$1500),0)</f>
        <v>0</v>
      </c>
      <c r="AR428" s="28"/>
      <c r="AS428" s="28"/>
      <c r="AT428" s="73">
        <f>IFERROR($E428*SUMIF(DAILYLOG!AP$27:AP$1500,$C428,DAILYLOG!AQ$27:AQ$1500),0)</f>
        <v>0</v>
      </c>
      <c r="AU428" s="28"/>
      <c r="AV428" s="28"/>
      <c r="AW428" s="73">
        <f>IFERROR($E428*SUMIF(DAILYLOG!AS$27:AS$1500,$C428,DAILYLOG!AT$27:AT$1500),0)</f>
        <v>0</v>
      </c>
      <c r="AX428" s="28"/>
      <c r="AY428" s="28"/>
      <c r="AZ428" s="73">
        <f>IFERROR($E428*SUMIF(DAILYLOG!AV$27:AV$1500,$C428,DAILYLOG!AW$27:AW$1500),0)</f>
        <v>1</v>
      </c>
      <c r="BA428" s="28"/>
      <c r="BB428" s="28"/>
      <c r="BC428" s="73">
        <f>IFERROR($E428*SUMIF(DAILYLOG!AY$27:AY$1500,$C428,DAILYLOG!AZ$27:AZ$1500),0)</f>
        <v>0</v>
      </c>
      <c r="BD428" s="28"/>
      <c r="BE428" s="28"/>
      <c r="BF428" s="73">
        <f>IFERROR($E428*SUMIF(DAILYLOG!BB$27:BB$1500,$C428,DAILYLOG!BC$27:BC$1500),0)</f>
        <v>0</v>
      </c>
      <c r="BG428" s="28"/>
      <c r="BH428" s="28"/>
      <c r="BI428" s="73">
        <f>IFERROR($E428*SUMIF(DAILYLOG!BE$27:BE$1500,$C428,DAILYLOG!BF$27:BF$1500),0)</f>
        <v>0</v>
      </c>
      <c r="BJ428" s="28"/>
      <c r="BK428" s="28"/>
      <c r="BL428" s="73">
        <f>IFERROR($E428*SUMIF(DAILYLOG!BH$27:BH$1500,$C428,DAILYLOG!BI$27:BI$1500),0)</f>
        <v>0</v>
      </c>
      <c r="BM428" s="28"/>
      <c r="BN428" s="28"/>
      <c r="BO428" s="73">
        <f>IFERROR($E428*SUMIF(DAILYLOG!BK$27:BK$1500,$C428,DAILYLOG!BL$27:BL$1500),0)</f>
        <v>0</v>
      </c>
      <c r="BP428" s="28"/>
      <c r="BQ428" s="28"/>
      <c r="BR428" s="73">
        <f>IFERROR($E428*SUMIF(DAILYLOG!BN$27:BN$1500,$C428,DAILYLOG!BO$27:BO$1500),0)</f>
        <v>0</v>
      </c>
      <c r="BS428" s="28"/>
      <c r="BT428" s="28"/>
      <c r="BU428" s="73">
        <f>IFERROR($E428*SUMIF(DAILYLOG!BQ$27:BQ$1500,$C428,DAILYLOG!BR$27:BR$1500),0)</f>
        <v>0</v>
      </c>
      <c r="BV428" s="28"/>
      <c r="BW428" s="28"/>
      <c r="BX428" s="73">
        <f>IFERROR($E428*SUMIF(DAILYLOG!BT$27:BT$1500,$C428,DAILYLOG!BU$27:BU$1500),0)</f>
        <v>0</v>
      </c>
      <c r="BY428" s="28"/>
      <c r="BZ428" s="28"/>
      <c r="CA428" s="73">
        <f>IFERROR($E428*SUMIF(DAILYLOG!BW$27:BW$1500,$C428,DAILYLOG!BX$27:BX$1500),0)</f>
        <v>0</v>
      </c>
      <c r="CB428" s="28"/>
      <c r="CC428" s="28"/>
      <c r="CD428" s="73">
        <f>IFERROR($E428*SUMIF(DAILYLOG!BZ$27:BZ$1500,$C428,DAILYLOG!CA$27:CA$1500),0)</f>
        <v>0</v>
      </c>
      <c r="CE428" s="28"/>
      <c r="CF428" s="28"/>
      <c r="CG428" s="73">
        <f>IFERROR($E428*SUMIF(DAILYLOG!CC$27:CC$1500,$C428,DAILYLOG!CD$27:CD$1500),0)</f>
        <v>0</v>
      </c>
      <c r="CH428" s="28"/>
      <c r="CI428" s="28"/>
      <c r="CJ428" s="73">
        <f>IFERROR($E428*SUMIF(DAILYLOG!CF$27:CF$1500,$C428,DAILYLOG!CG$27:CG$1500),0)</f>
        <v>0</v>
      </c>
      <c r="CK428" s="28"/>
      <c r="CL428" s="28"/>
      <c r="CM428" s="73">
        <f>IFERROR($E428*SUMIF(DAILYLOG!CI$27:CI$1500,$C428,DAILYLOG!CJ$27:CJ$1500),0)</f>
        <v>0</v>
      </c>
      <c r="CN428" s="28"/>
      <c r="CO428" s="28"/>
      <c r="CP428" s="73">
        <f>IFERROR($E428*SUMIF(DAILYLOG!CL$27:CL$1500,$C428,DAILYLOG!CM$27:CM$1500),0)</f>
        <v>0</v>
      </c>
      <c r="CQ428" s="44"/>
      <c r="CR428" s="44"/>
      <c r="CS428" s="73">
        <f>IFERROR($E428*SUMIF(DAILYLOG!CO$27:CO$1500,$C428,DAILYLOG!CP$27:CP$1500),0)</f>
        <v>0</v>
      </c>
      <c r="CT428" s="14"/>
    </row>
    <row r="429" spans="2:98" ht="13.5" hidden="1" customHeight="1" outlineLevel="2">
      <c r="B429" s="13"/>
      <c r="C429" s="27" t="s">
        <v>171</v>
      </c>
      <c r="D429" s="28" t="s">
        <v>336</v>
      </c>
      <c r="E429" s="65">
        <v>4</v>
      </c>
      <c r="F429" s="46">
        <f t="shared" si="53"/>
        <v>4</v>
      </c>
      <c r="G429" s="73">
        <f>IFERROR($E429*SUMIF(DAILYLOG!C$27:C$1500,$C429,DAILYLOG!D$27:D$1500),0)</f>
        <v>0</v>
      </c>
      <c r="H429" s="28"/>
      <c r="I429" s="28"/>
      <c r="J429" s="73">
        <f>IFERROR($E429*SUMIF(DAILYLOG!F$27:F$1500,$C429,DAILYLOG!G$27:G$1500),0)</f>
        <v>0</v>
      </c>
      <c r="K429" s="28"/>
      <c r="L429" s="28"/>
      <c r="M429" s="73">
        <f>IFERROR($E429*SUMIF(DAILYLOG!I$27:I$1500,$C429,DAILYLOG!J$27:J$1500),0)</f>
        <v>0</v>
      </c>
      <c r="N429" s="28"/>
      <c r="O429" s="28"/>
      <c r="P429" s="73">
        <f>IFERROR($E429*SUMIF(DAILYLOG!L$27:L$1500,$C429,DAILYLOG!M$27:M$1500),0)</f>
        <v>0</v>
      </c>
      <c r="Q429" s="28"/>
      <c r="R429" s="28"/>
      <c r="S429" s="73">
        <f>IFERROR($E429*SUMIF(DAILYLOG!O$27:O$1500,$C429,DAILYLOG!P$27:P$1500),0)</f>
        <v>0</v>
      </c>
      <c r="T429" s="28"/>
      <c r="U429" s="28"/>
      <c r="V429" s="73">
        <f>IFERROR($E429*SUMIF(DAILYLOG!R$27:R$1500,$C429,DAILYLOG!S$27:S$1500),0)</f>
        <v>0</v>
      </c>
      <c r="W429" s="28"/>
      <c r="X429" s="28"/>
      <c r="Y429" s="73">
        <f>IFERROR($E429*SUMIF(DAILYLOG!U$27:U$1500,$C429,DAILYLOG!V$27:V$1500),0)</f>
        <v>0</v>
      </c>
      <c r="Z429" s="28"/>
      <c r="AA429" s="28"/>
      <c r="AB429" s="73">
        <f>IFERROR($E429*SUMIF(DAILYLOG!X$27:X$1500,$C429,DAILYLOG!Y$27:Y$1500),0)</f>
        <v>0</v>
      </c>
      <c r="AC429" s="28"/>
      <c r="AD429" s="28"/>
      <c r="AE429" s="73">
        <f>IFERROR($E429*SUMIF(DAILYLOG!AA$27:AA$1500,$C429,DAILYLOG!AB$27:AB$1500),0)</f>
        <v>0</v>
      </c>
      <c r="AF429" s="28"/>
      <c r="AG429" s="28"/>
      <c r="AH429" s="73">
        <f>IFERROR($E429*SUMIF(DAILYLOG!AD$27:AD$1500,$C429,DAILYLOG!AE$27:AE$1500),0)</f>
        <v>0</v>
      </c>
      <c r="AI429" s="28"/>
      <c r="AJ429" s="28"/>
      <c r="AK429" s="73">
        <f>IFERROR($E429*SUMIF(DAILYLOG!AG$27:AG$1500,$C429,DAILYLOG!AH$27:AH$1500),0)</f>
        <v>0</v>
      </c>
      <c r="AL429" s="28"/>
      <c r="AM429" s="28"/>
      <c r="AN429" s="73">
        <f>IFERROR($E429*SUMIF(DAILYLOG!AJ$27:AJ$1500,$C429,DAILYLOG!AK$27:AK$1500),0)</f>
        <v>4</v>
      </c>
      <c r="AO429" s="28"/>
      <c r="AP429" s="28"/>
      <c r="AQ429" s="73">
        <f>IFERROR($E429*SUMIF(DAILYLOG!AM$27:AM$1500,$C429,DAILYLOG!AN$27:AN$1500),0)</f>
        <v>0</v>
      </c>
      <c r="AR429" s="28"/>
      <c r="AS429" s="28"/>
      <c r="AT429" s="73">
        <f>IFERROR($E429*SUMIF(DAILYLOG!AP$27:AP$1500,$C429,DAILYLOG!AQ$27:AQ$1500),0)</f>
        <v>0</v>
      </c>
      <c r="AU429" s="28"/>
      <c r="AV429" s="28"/>
      <c r="AW429" s="73">
        <f>IFERROR($E429*SUMIF(DAILYLOG!AS$27:AS$1500,$C429,DAILYLOG!AT$27:AT$1500),0)</f>
        <v>0</v>
      </c>
      <c r="AX429" s="28"/>
      <c r="AY429" s="28"/>
      <c r="AZ429" s="73">
        <f>IFERROR($E429*SUMIF(DAILYLOG!AV$27:AV$1500,$C429,DAILYLOG!AW$27:AW$1500),0)</f>
        <v>0</v>
      </c>
      <c r="BA429" s="28"/>
      <c r="BB429" s="28"/>
      <c r="BC429" s="73">
        <f>IFERROR($E429*SUMIF(DAILYLOG!AY$27:AY$1500,$C429,DAILYLOG!AZ$27:AZ$1500),0)</f>
        <v>0</v>
      </c>
      <c r="BD429" s="28"/>
      <c r="BE429" s="28"/>
      <c r="BF429" s="73">
        <f>IFERROR($E429*SUMIF(DAILYLOG!BB$27:BB$1500,$C429,DAILYLOG!BC$27:BC$1500),0)</f>
        <v>0</v>
      </c>
      <c r="BG429" s="28"/>
      <c r="BH429" s="28"/>
      <c r="BI429" s="73">
        <f>IFERROR($E429*SUMIF(DAILYLOG!BE$27:BE$1500,$C429,DAILYLOG!BF$27:BF$1500),0)</f>
        <v>0</v>
      </c>
      <c r="BJ429" s="28"/>
      <c r="BK429" s="28"/>
      <c r="BL429" s="73">
        <f>IFERROR($E429*SUMIF(DAILYLOG!BH$27:BH$1500,$C429,DAILYLOG!BI$27:BI$1500),0)</f>
        <v>0</v>
      </c>
      <c r="BM429" s="28"/>
      <c r="BN429" s="28"/>
      <c r="BO429" s="73">
        <f>IFERROR($E429*SUMIF(DAILYLOG!BK$27:BK$1500,$C429,DAILYLOG!BL$27:BL$1500),0)</f>
        <v>0</v>
      </c>
      <c r="BP429" s="28"/>
      <c r="BQ429" s="28"/>
      <c r="BR429" s="73">
        <f>IFERROR($E429*SUMIF(DAILYLOG!BN$27:BN$1500,$C429,DAILYLOG!BO$27:BO$1500),0)</f>
        <v>0</v>
      </c>
      <c r="BS429" s="28"/>
      <c r="BT429" s="28"/>
      <c r="BU429" s="73">
        <f>IFERROR($E429*SUMIF(DAILYLOG!BQ$27:BQ$1500,$C429,DAILYLOG!BR$27:BR$1500),0)</f>
        <v>0</v>
      </c>
      <c r="BV429" s="28"/>
      <c r="BW429" s="28"/>
      <c r="BX429" s="73">
        <f>IFERROR($E429*SUMIF(DAILYLOG!BT$27:BT$1500,$C429,DAILYLOG!BU$27:BU$1500),0)</f>
        <v>0</v>
      </c>
      <c r="BY429" s="28"/>
      <c r="BZ429" s="28"/>
      <c r="CA429" s="73">
        <f>IFERROR($E429*SUMIF(DAILYLOG!BW$27:BW$1500,$C429,DAILYLOG!BX$27:BX$1500),0)</f>
        <v>0</v>
      </c>
      <c r="CB429" s="28"/>
      <c r="CC429" s="28"/>
      <c r="CD429" s="73">
        <f>IFERROR($E429*SUMIF(DAILYLOG!BZ$27:BZ$1500,$C429,DAILYLOG!CA$27:CA$1500),0)</f>
        <v>0</v>
      </c>
      <c r="CE429" s="28"/>
      <c r="CF429" s="28"/>
      <c r="CG429" s="73">
        <f>IFERROR($E429*SUMIF(DAILYLOG!CC$27:CC$1500,$C429,DAILYLOG!CD$27:CD$1500),0)</f>
        <v>0</v>
      </c>
      <c r="CH429" s="28"/>
      <c r="CI429" s="28"/>
      <c r="CJ429" s="73">
        <f>IFERROR($E429*SUMIF(DAILYLOG!CF$27:CF$1500,$C429,DAILYLOG!CG$27:CG$1500),0)</f>
        <v>0</v>
      </c>
      <c r="CK429" s="28"/>
      <c r="CL429" s="28"/>
      <c r="CM429" s="73">
        <f>IFERROR($E429*SUMIF(DAILYLOG!CI$27:CI$1500,$C429,DAILYLOG!CJ$27:CJ$1500),0)</f>
        <v>0</v>
      </c>
      <c r="CN429" s="28"/>
      <c r="CO429" s="28"/>
      <c r="CP429" s="73">
        <f>IFERROR($E429*SUMIF(DAILYLOG!CL$27:CL$1500,$C429,DAILYLOG!CM$27:CM$1500),0)</f>
        <v>0</v>
      </c>
      <c r="CQ429" s="44"/>
      <c r="CR429" s="44"/>
      <c r="CS429" s="73">
        <f>IFERROR($E429*SUMIF(DAILYLOG!CO$27:CO$1500,$C429,DAILYLOG!CP$27:CP$1500),0)</f>
        <v>0</v>
      </c>
      <c r="CT429" s="14"/>
    </row>
    <row r="430" spans="2:98" ht="13.5" customHeight="1" outlineLevel="1" collapsed="1">
      <c r="B430" s="13"/>
      <c r="C430" s="47" t="s">
        <v>188</v>
      </c>
      <c r="D430" s="48" t="s">
        <v>336</v>
      </c>
      <c r="E430" s="64"/>
      <c r="F430" s="49">
        <f>IFERROR(SUM(G430:CS430),0)</f>
        <v>1</v>
      </c>
      <c r="G430" s="72">
        <f>IFERROR(SUBTOTAL(9,G431:G432),0)</f>
        <v>0</v>
      </c>
      <c r="H430" s="48"/>
      <c r="I430" s="48"/>
      <c r="J430" s="72">
        <f>IFERROR(SUBTOTAL(9,J431:J432),0)</f>
        <v>0</v>
      </c>
      <c r="K430" s="48"/>
      <c r="L430" s="48"/>
      <c r="M430" s="72">
        <f>IFERROR(SUBTOTAL(9,M431:M432),0)</f>
        <v>0</v>
      </c>
      <c r="N430" s="48"/>
      <c r="O430" s="48"/>
      <c r="P430" s="72">
        <f>IFERROR(SUBTOTAL(9,P431:P432),0)</f>
        <v>0</v>
      </c>
      <c r="Q430" s="48"/>
      <c r="R430" s="48"/>
      <c r="S430" s="72">
        <f>IFERROR(SUBTOTAL(9,S431:S432),0)</f>
        <v>0</v>
      </c>
      <c r="T430" s="48"/>
      <c r="U430" s="48"/>
      <c r="V430" s="72">
        <f>IFERROR(SUBTOTAL(9,V431:V432),0)</f>
        <v>0</v>
      </c>
      <c r="W430" s="48"/>
      <c r="X430" s="48"/>
      <c r="Y430" s="72">
        <f>IFERROR(SUBTOTAL(9,Y431:Y432),0)</f>
        <v>0</v>
      </c>
      <c r="Z430" s="48"/>
      <c r="AA430" s="48"/>
      <c r="AB430" s="72">
        <f>IFERROR(SUBTOTAL(9,AB431:AB432),0)</f>
        <v>0</v>
      </c>
      <c r="AC430" s="48"/>
      <c r="AD430" s="48"/>
      <c r="AE430" s="72">
        <f>IFERROR(SUBTOTAL(9,AE431:AE432),0)</f>
        <v>0</v>
      </c>
      <c r="AF430" s="48"/>
      <c r="AG430" s="48"/>
      <c r="AH430" s="72">
        <f>IFERROR(SUBTOTAL(9,AH431:AH432),0)</f>
        <v>0</v>
      </c>
      <c r="AI430" s="48"/>
      <c r="AJ430" s="48"/>
      <c r="AK430" s="72">
        <f>IFERROR(SUBTOTAL(9,AK431:AK432),0)</f>
        <v>0</v>
      </c>
      <c r="AL430" s="48"/>
      <c r="AM430" s="48"/>
      <c r="AN430" s="72">
        <f>IFERROR(SUBTOTAL(9,AN431:AN432),0)</f>
        <v>0</v>
      </c>
      <c r="AO430" s="48"/>
      <c r="AP430" s="48"/>
      <c r="AQ430" s="72">
        <f>IFERROR(SUBTOTAL(9,AQ431:AQ432),0)</f>
        <v>0</v>
      </c>
      <c r="AR430" s="48"/>
      <c r="AS430" s="48"/>
      <c r="AT430" s="72">
        <f>IFERROR(SUBTOTAL(9,AT431:AT432),0)</f>
        <v>0</v>
      </c>
      <c r="AU430" s="48"/>
      <c r="AV430" s="48"/>
      <c r="AW430" s="72">
        <f>IFERROR(SUBTOTAL(9,AW431:AW432),0)</f>
        <v>0</v>
      </c>
      <c r="AX430" s="48"/>
      <c r="AY430" s="48"/>
      <c r="AZ430" s="72">
        <f>IFERROR(SUBTOTAL(9,AZ431:AZ432),0)</f>
        <v>0</v>
      </c>
      <c r="BA430" s="48"/>
      <c r="BB430" s="48"/>
      <c r="BC430" s="72">
        <f>IFERROR(SUBTOTAL(9,BC431:BC432),0)</f>
        <v>0</v>
      </c>
      <c r="BD430" s="48"/>
      <c r="BE430" s="48"/>
      <c r="BF430" s="72">
        <f>IFERROR(SUBTOTAL(9,BF431:BF432),0)</f>
        <v>1</v>
      </c>
      <c r="BG430" s="48"/>
      <c r="BH430" s="48"/>
      <c r="BI430" s="72">
        <f>IFERROR(SUBTOTAL(9,BI431:BI432),0)</f>
        <v>0</v>
      </c>
      <c r="BJ430" s="48"/>
      <c r="BK430" s="48"/>
      <c r="BL430" s="72">
        <f>IFERROR(SUBTOTAL(9,BL431:BL432),0)</f>
        <v>0</v>
      </c>
      <c r="BM430" s="48"/>
      <c r="BN430" s="48"/>
      <c r="BO430" s="72">
        <f>IFERROR(SUBTOTAL(9,BO431:BO432),0)</f>
        <v>0</v>
      </c>
      <c r="BP430" s="48"/>
      <c r="BQ430" s="48"/>
      <c r="BR430" s="72">
        <f>IFERROR(SUBTOTAL(9,BR431:BR432),0)</f>
        <v>0</v>
      </c>
      <c r="BS430" s="48"/>
      <c r="BT430" s="48"/>
      <c r="BU430" s="72">
        <f>IFERROR(SUBTOTAL(9,BU431:BU432),0)</f>
        <v>0</v>
      </c>
      <c r="BV430" s="48"/>
      <c r="BW430" s="48"/>
      <c r="BX430" s="72">
        <f>IFERROR(SUBTOTAL(9,BX431:BX432),0)</f>
        <v>0</v>
      </c>
      <c r="BY430" s="48"/>
      <c r="BZ430" s="48"/>
      <c r="CA430" s="72">
        <f>IFERROR(SUBTOTAL(9,CA431:CA432),0)</f>
        <v>0</v>
      </c>
      <c r="CB430" s="48"/>
      <c r="CC430" s="48"/>
      <c r="CD430" s="72">
        <f>IFERROR(SUBTOTAL(9,CD431:CD432),0)</f>
        <v>0</v>
      </c>
      <c r="CE430" s="48"/>
      <c r="CF430" s="48"/>
      <c r="CG430" s="72">
        <f>IFERROR(SUBTOTAL(9,CG431:CG432),0)</f>
        <v>0</v>
      </c>
      <c r="CH430" s="48"/>
      <c r="CI430" s="48"/>
      <c r="CJ430" s="72">
        <f>IFERROR(SUBTOTAL(9,CJ431:CJ432),0)</f>
        <v>0</v>
      </c>
      <c r="CK430" s="48"/>
      <c r="CL430" s="48"/>
      <c r="CM430" s="72">
        <f>IFERROR(SUBTOTAL(9,CM431:CM432),0)</f>
        <v>0</v>
      </c>
      <c r="CN430" s="48"/>
      <c r="CO430" s="48"/>
      <c r="CP430" s="72">
        <f>IFERROR(SUBTOTAL(9,CP431:CP432),0)</f>
        <v>0</v>
      </c>
      <c r="CQ430" s="50"/>
      <c r="CR430" s="50"/>
      <c r="CS430" s="72">
        <f>IFERROR(SUBTOTAL(9,CS431:CS432),0)</f>
        <v>0</v>
      </c>
      <c r="CT430" s="14"/>
    </row>
    <row r="431" spans="2:98" ht="13.5" hidden="1" customHeight="1" outlineLevel="2">
      <c r="B431" s="13"/>
      <c r="C431" s="27" t="s">
        <v>177</v>
      </c>
      <c r="D431" s="28" t="s">
        <v>336</v>
      </c>
      <c r="E431" s="65">
        <v>1</v>
      </c>
      <c r="F431" s="46">
        <f t="shared" ref="F431:F432" si="54">IFERROR(SUM(G431:CS431),0)</f>
        <v>1</v>
      </c>
      <c r="G431" s="73">
        <f>IFERROR($E431*SUMIF(DAILYLOG!C$27:C$1500,$C431,DAILYLOG!D$27:D$1500),0)</f>
        <v>0</v>
      </c>
      <c r="H431" s="28"/>
      <c r="I431" s="28"/>
      <c r="J431" s="73">
        <f>IFERROR($E431*SUMIF(DAILYLOG!F$27:F$1500,$C431,DAILYLOG!G$27:G$1500),0)</f>
        <v>0</v>
      </c>
      <c r="K431" s="28"/>
      <c r="L431" s="28"/>
      <c r="M431" s="73">
        <f>IFERROR($E431*SUMIF(DAILYLOG!I$27:I$1500,$C431,DAILYLOG!J$27:J$1500),0)</f>
        <v>0</v>
      </c>
      <c r="N431" s="28"/>
      <c r="O431" s="28"/>
      <c r="P431" s="73">
        <f>IFERROR($E431*SUMIF(DAILYLOG!L$27:L$1500,$C431,DAILYLOG!M$27:M$1500),0)</f>
        <v>0</v>
      </c>
      <c r="Q431" s="28"/>
      <c r="R431" s="28"/>
      <c r="S431" s="73">
        <f>IFERROR($E431*SUMIF(DAILYLOG!O$27:O$1500,$C431,DAILYLOG!P$27:P$1500),0)</f>
        <v>0</v>
      </c>
      <c r="T431" s="28"/>
      <c r="U431" s="28"/>
      <c r="V431" s="73">
        <f>IFERROR($E431*SUMIF(DAILYLOG!R$27:R$1500,$C431,DAILYLOG!S$27:S$1500),0)</f>
        <v>0</v>
      </c>
      <c r="W431" s="28"/>
      <c r="X431" s="28"/>
      <c r="Y431" s="73">
        <f>IFERROR($E431*SUMIF(DAILYLOG!U$27:U$1500,$C431,DAILYLOG!V$27:V$1500),0)</f>
        <v>0</v>
      </c>
      <c r="Z431" s="28"/>
      <c r="AA431" s="28"/>
      <c r="AB431" s="73">
        <f>IFERROR($E431*SUMIF(DAILYLOG!X$27:X$1500,$C431,DAILYLOG!Y$27:Y$1500),0)</f>
        <v>0</v>
      </c>
      <c r="AC431" s="28"/>
      <c r="AD431" s="28"/>
      <c r="AE431" s="73">
        <f>IFERROR($E431*SUMIF(DAILYLOG!AA$27:AA$1500,$C431,DAILYLOG!AB$27:AB$1500),0)</f>
        <v>0</v>
      </c>
      <c r="AF431" s="28"/>
      <c r="AG431" s="28"/>
      <c r="AH431" s="73">
        <f>IFERROR($E431*SUMIF(DAILYLOG!AD$27:AD$1500,$C431,DAILYLOG!AE$27:AE$1500),0)</f>
        <v>0</v>
      </c>
      <c r="AI431" s="28"/>
      <c r="AJ431" s="28"/>
      <c r="AK431" s="73">
        <f>IFERROR($E431*SUMIF(DAILYLOG!AG$27:AG$1500,$C431,DAILYLOG!AH$27:AH$1500),0)</f>
        <v>0</v>
      </c>
      <c r="AL431" s="28"/>
      <c r="AM431" s="28"/>
      <c r="AN431" s="73">
        <f>IFERROR($E431*SUMIF(DAILYLOG!AJ$27:AJ$1500,$C431,DAILYLOG!AK$27:AK$1500),0)</f>
        <v>0</v>
      </c>
      <c r="AO431" s="28"/>
      <c r="AP431" s="28"/>
      <c r="AQ431" s="73">
        <f>IFERROR($E431*SUMIF(DAILYLOG!AM$27:AM$1500,$C431,DAILYLOG!AN$27:AN$1500),0)</f>
        <v>0</v>
      </c>
      <c r="AR431" s="28"/>
      <c r="AS431" s="28"/>
      <c r="AT431" s="73">
        <f>IFERROR($E431*SUMIF(DAILYLOG!AP$27:AP$1500,$C431,DAILYLOG!AQ$27:AQ$1500),0)</f>
        <v>0</v>
      </c>
      <c r="AU431" s="28"/>
      <c r="AV431" s="28"/>
      <c r="AW431" s="73">
        <f>IFERROR($E431*SUMIF(DAILYLOG!AS$27:AS$1500,$C431,DAILYLOG!AT$27:AT$1500),0)</f>
        <v>0</v>
      </c>
      <c r="AX431" s="28"/>
      <c r="AY431" s="28"/>
      <c r="AZ431" s="73">
        <f>IFERROR($E431*SUMIF(DAILYLOG!AV$27:AV$1500,$C431,DAILYLOG!AW$27:AW$1500),0)</f>
        <v>0</v>
      </c>
      <c r="BA431" s="28"/>
      <c r="BB431" s="28"/>
      <c r="BC431" s="73">
        <f>IFERROR($E431*SUMIF(DAILYLOG!AY$27:AY$1500,$C431,DAILYLOG!AZ$27:AZ$1500),0)</f>
        <v>0</v>
      </c>
      <c r="BD431" s="28"/>
      <c r="BE431" s="28"/>
      <c r="BF431" s="73">
        <f>IFERROR($E431*SUMIF(DAILYLOG!BB$27:BB$1500,$C431,DAILYLOG!BC$27:BC$1500),0)</f>
        <v>1</v>
      </c>
      <c r="BG431" s="28"/>
      <c r="BH431" s="28"/>
      <c r="BI431" s="73">
        <f>IFERROR($E431*SUMIF(DAILYLOG!BE$27:BE$1500,$C431,DAILYLOG!BF$27:BF$1500),0)</f>
        <v>0</v>
      </c>
      <c r="BJ431" s="28"/>
      <c r="BK431" s="28"/>
      <c r="BL431" s="73">
        <f>IFERROR($E431*SUMIF(DAILYLOG!BH$27:BH$1500,$C431,DAILYLOG!BI$27:BI$1500),0)</f>
        <v>0</v>
      </c>
      <c r="BM431" s="28"/>
      <c r="BN431" s="28"/>
      <c r="BO431" s="73">
        <f>IFERROR($E431*SUMIF(DAILYLOG!BK$27:BK$1500,$C431,DAILYLOG!BL$27:BL$1500),0)</f>
        <v>0</v>
      </c>
      <c r="BP431" s="28"/>
      <c r="BQ431" s="28"/>
      <c r="BR431" s="73">
        <f>IFERROR($E431*SUMIF(DAILYLOG!BN$27:BN$1500,$C431,DAILYLOG!BO$27:BO$1500),0)</f>
        <v>0</v>
      </c>
      <c r="BS431" s="28"/>
      <c r="BT431" s="28"/>
      <c r="BU431" s="73">
        <f>IFERROR($E431*SUMIF(DAILYLOG!BQ$27:BQ$1500,$C431,DAILYLOG!BR$27:BR$1500),0)</f>
        <v>0</v>
      </c>
      <c r="BV431" s="28"/>
      <c r="BW431" s="28"/>
      <c r="BX431" s="73">
        <f>IFERROR($E431*SUMIF(DAILYLOG!BT$27:BT$1500,$C431,DAILYLOG!BU$27:BU$1500),0)</f>
        <v>0</v>
      </c>
      <c r="BY431" s="28"/>
      <c r="BZ431" s="28"/>
      <c r="CA431" s="73">
        <f>IFERROR($E431*SUMIF(DAILYLOG!BW$27:BW$1500,$C431,DAILYLOG!BX$27:BX$1500),0)</f>
        <v>0</v>
      </c>
      <c r="CB431" s="28"/>
      <c r="CC431" s="28"/>
      <c r="CD431" s="73">
        <f>IFERROR($E431*SUMIF(DAILYLOG!BZ$27:BZ$1500,$C431,DAILYLOG!CA$27:CA$1500),0)</f>
        <v>0</v>
      </c>
      <c r="CE431" s="28"/>
      <c r="CF431" s="28"/>
      <c r="CG431" s="73">
        <f>IFERROR($E431*SUMIF(DAILYLOG!CC$27:CC$1500,$C431,DAILYLOG!CD$27:CD$1500),0)</f>
        <v>0</v>
      </c>
      <c r="CH431" s="28"/>
      <c r="CI431" s="28"/>
      <c r="CJ431" s="73">
        <f>IFERROR($E431*SUMIF(DAILYLOG!CF$27:CF$1500,$C431,DAILYLOG!CG$27:CG$1500),0)</f>
        <v>0</v>
      </c>
      <c r="CK431" s="28"/>
      <c r="CL431" s="28"/>
      <c r="CM431" s="73">
        <f>IFERROR($E431*SUMIF(DAILYLOG!CI$27:CI$1500,$C431,DAILYLOG!CJ$27:CJ$1500),0)</f>
        <v>0</v>
      </c>
      <c r="CN431" s="28"/>
      <c r="CO431" s="28"/>
      <c r="CP431" s="73">
        <f>IFERROR($E431*SUMIF(DAILYLOG!CL$27:CL$1500,$C431,DAILYLOG!CM$27:CM$1500),0)</f>
        <v>0</v>
      </c>
      <c r="CQ431" s="44"/>
      <c r="CR431" s="44"/>
      <c r="CS431" s="73">
        <f>IFERROR($E431*SUMIF(DAILYLOG!CO$27:CO$1500,$C431,DAILYLOG!CP$27:CP$1500),0)</f>
        <v>0</v>
      </c>
      <c r="CT431" s="14"/>
    </row>
    <row r="432" spans="2:98" ht="13.5" hidden="1" customHeight="1" outlineLevel="2">
      <c r="B432" s="13"/>
      <c r="C432" s="32" t="s">
        <v>178</v>
      </c>
      <c r="D432" s="28" t="s">
        <v>336</v>
      </c>
      <c r="E432" s="65">
        <v>4</v>
      </c>
      <c r="F432" s="46">
        <f t="shared" si="54"/>
        <v>0</v>
      </c>
      <c r="G432" s="73">
        <f>IFERROR($E432*SUMIF(DAILYLOG!C$27:C$1500,$C432,DAILYLOG!D$27:D$1500),0)</f>
        <v>0</v>
      </c>
      <c r="H432" s="28"/>
      <c r="I432" s="28"/>
      <c r="J432" s="73">
        <f>IFERROR($E432*SUMIF(DAILYLOG!F$27:F$1500,$C432,DAILYLOG!G$27:G$1500),0)</f>
        <v>0</v>
      </c>
      <c r="K432" s="28"/>
      <c r="L432" s="28"/>
      <c r="M432" s="73">
        <f>IFERROR($E432*SUMIF(DAILYLOG!I$27:I$1500,$C432,DAILYLOG!J$27:J$1500),0)</f>
        <v>0</v>
      </c>
      <c r="N432" s="28"/>
      <c r="O432" s="28"/>
      <c r="P432" s="73">
        <f>IFERROR($E432*SUMIF(DAILYLOG!L$27:L$1500,$C432,DAILYLOG!M$27:M$1500),0)</f>
        <v>0</v>
      </c>
      <c r="Q432" s="28"/>
      <c r="R432" s="28"/>
      <c r="S432" s="73">
        <f>IFERROR($E432*SUMIF(DAILYLOG!O$27:O$1500,$C432,DAILYLOG!P$27:P$1500),0)</f>
        <v>0</v>
      </c>
      <c r="T432" s="28"/>
      <c r="U432" s="28"/>
      <c r="V432" s="73">
        <f>IFERROR($E432*SUMIF(DAILYLOG!R$27:R$1500,$C432,DAILYLOG!S$27:S$1500),0)</f>
        <v>0</v>
      </c>
      <c r="W432" s="28"/>
      <c r="X432" s="28"/>
      <c r="Y432" s="73">
        <f>IFERROR($E432*SUMIF(DAILYLOG!U$27:U$1500,$C432,DAILYLOG!V$27:V$1500),0)</f>
        <v>0</v>
      </c>
      <c r="Z432" s="28"/>
      <c r="AA432" s="28"/>
      <c r="AB432" s="73">
        <f>IFERROR($E432*SUMIF(DAILYLOG!X$27:X$1500,$C432,DAILYLOG!Y$27:Y$1500),0)</f>
        <v>0</v>
      </c>
      <c r="AC432" s="28"/>
      <c r="AD432" s="28"/>
      <c r="AE432" s="73">
        <f>IFERROR($E432*SUMIF(DAILYLOG!AA$27:AA$1500,$C432,DAILYLOG!AB$27:AB$1500),0)</f>
        <v>0</v>
      </c>
      <c r="AF432" s="28"/>
      <c r="AG432" s="28"/>
      <c r="AH432" s="73">
        <f>IFERROR($E432*SUMIF(DAILYLOG!AD$27:AD$1500,$C432,DAILYLOG!AE$27:AE$1500),0)</f>
        <v>0</v>
      </c>
      <c r="AI432" s="28"/>
      <c r="AJ432" s="28"/>
      <c r="AK432" s="73">
        <f>IFERROR($E432*SUMIF(DAILYLOG!AG$27:AG$1500,$C432,DAILYLOG!AH$27:AH$1500),0)</f>
        <v>0</v>
      </c>
      <c r="AL432" s="28"/>
      <c r="AM432" s="28"/>
      <c r="AN432" s="73">
        <f>IFERROR($E432*SUMIF(DAILYLOG!AJ$27:AJ$1500,$C432,DAILYLOG!AK$27:AK$1500),0)</f>
        <v>0</v>
      </c>
      <c r="AO432" s="28"/>
      <c r="AP432" s="28"/>
      <c r="AQ432" s="73">
        <f>IFERROR($E432*SUMIF(DAILYLOG!AM$27:AM$1500,$C432,DAILYLOG!AN$27:AN$1500),0)</f>
        <v>0</v>
      </c>
      <c r="AR432" s="28"/>
      <c r="AS432" s="28"/>
      <c r="AT432" s="73">
        <f>IFERROR($E432*SUMIF(DAILYLOG!AP$27:AP$1500,$C432,DAILYLOG!AQ$27:AQ$1500),0)</f>
        <v>0</v>
      </c>
      <c r="AU432" s="28"/>
      <c r="AV432" s="28"/>
      <c r="AW432" s="73">
        <f>IFERROR($E432*SUMIF(DAILYLOG!AS$27:AS$1500,$C432,DAILYLOG!AT$27:AT$1500),0)</f>
        <v>0</v>
      </c>
      <c r="AX432" s="28"/>
      <c r="AY432" s="28"/>
      <c r="AZ432" s="73">
        <f>IFERROR($E432*SUMIF(DAILYLOG!AV$27:AV$1500,$C432,DAILYLOG!AW$27:AW$1500),0)</f>
        <v>0</v>
      </c>
      <c r="BA432" s="28"/>
      <c r="BB432" s="28"/>
      <c r="BC432" s="73">
        <f>IFERROR($E432*SUMIF(DAILYLOG!AY$27:AY$1500,$C432,DAILYLOG!AZ$27:AZ$1500),0)</f>
        <v>0</v>
      </c>
      <c r="BD432" s="28"/>
      <c r="BE432" s="28"/>
      <c r="BF432" s="73">
        <f>IFERROR($E432*SUMIF(DAILYLOG!BB$27:BB$1500,$C432,DAILYLOG!BC$27:BC$1500),0)</f>
        <v>0</v>
      </c>
      <c r="BG432" s="28"/>
      <c r="BH432" s="28"/>
      <c r="BI432" s="73">
        <f>IFERROR($E432*SUMIF(DAILYLOG!BE$27:BE$1500,$C432,DAILYLOG!BF$27:BF$1500),0)</f>
        <v>0</v>
      </c>
      <c r="BJ432" s="28"/>
      <c r="BK432" s="28"/>
      <c r="BL432" s="73">
        <f>IFERROR($E432*SUMIF(DAILYLOG!BH$27:BH$1500,$C432,DAILYLOG!BI$27:BI$1500),0)</f>
        <v>0</v>
      </c>
      <c r="BM432" s="28"/>
      <c r="BN432" s="28"/>
      <c r="BO432" s="73">
        <f>IFERROR($E432*SUMIF(DAILYLOG!BK$27:BK$1500,$C432,DAILYLOG!BL$27:BL$1500),0)</f>
        <v>0</v>
      </c>
      <c r="BP432" s="28"/>
      <c r="BQ432" s="28"/>
      <c r="BR432" s="73">
        <f>IFERROR($E432*SUMIF(DAILYLOG!BN$27:BN$1500,$C432,DAILYLOG!BO$27:BO$1500),0)</f>
        <v>0</v>
      </c>
      <c r="BS432" s="28"/>
      <c r="BT432" s="28"/>
      <c r="BU432" s="73">
        <f>IFERROR($E432*SUMIF(DAILYLOG!BQ$27:BQ$1500,$C432,DAILYLOG!BR$27:BR$1500),0)</f>
        <v>0</v>
      </c>
      <c r="BV432" s="28"/>
      <c r="BW432" s="28"/>
      <c r="BX432" s="73">
        <f>IFERROR($E432*SUMIF(DAILYLOG!BT$27:BT$1500,$C432,DAILYLOG!BU$27:BU$1500),0)</f>
        <v>0</v>
      </c>
      <c r="BY432" s="28"/>
      <c r="BZ432" s="28"/>
      <c r="CA432" s="73">
        <f>IFERROR($E432*SUMIF(DAILYLOG!BW$27:BW$1500,$C432,DAILYLOG!BX$27:BX$1500),0)</f>
        <v>0</v>
      </c>
      <c r="CB432" s="28"/>
      <c r="CC432" s="28"/>
      <c r="CD432" s="73">
        <f>IFERROR($E432*SUMIF(DAILYLOG!BZ$27:BZ$1500,$C432,DAILYLOG!CA$27:CA$1500),0)</f>
        <v>0</v>
      </c>
      <c r="CE432" s="28"/>
      <c r="CF432" s="28"/>
      <c r="CG432" s="73">
        <f>IFERROR($E432*SUMIF(DAILYLOG!CC$27:CC$1500,$C432,DAILYLOG!CD$27:CD$1500),0)</f>
        <v>0</v>
      </c>
      <c r="CH432" s="28"/>
      <c r="CI432" s="28"/>
      <c r="CJ432" s="73">
        <f>IFERROR($E432*SUMIF(DAILYLOG!CF$27:CF$1500,$C432,DAILYLOG!CG$27:CG$1500),0)</f>
        <v>0</v>
      </c>
      <c r="CK432" s="28"/>
      <c r="CL432" s="28"/>
      <c r="CM432" s="73">
        <f>IFERROR($E432*SUMIF(DAILYLOG!CI$27:CI$1500,$C432,DAILYLOG!CJ$27:CJ$1500),0)</f>
        <v>0</v>
      </c>
      <c r="CN432" s="28"/>
      <c r="CO432" s="28"/>
      <c r="CP432" s="73">
        <f>IFERROR($E432*SUMIF(DAILYLOG!CL$27:CL$1500,$C432,DAILYLOG!CM$27:CM$1500),0)</f>
        <v>0</v>
      </c>
      <c r="CQ432" s="44"/>
      <c r="CR432" s="44"/>
      <c r="CS432" s="73">
        <f>IFERROR($E432*SUMIF(DAILYLOG!CO$27:CO$1500,$C432,DAILYLOG!CP$27:CP$1500),0)</f>
        <v>0</v>
      </c>
      <c r="CT432" s="14"/>
    </row>
    <row r="433" spans="2:98" ht="13.5" customHeight="1" outlineLevel="1" collapsed="1">
      <c r="B433" s="13"/>
      <c r="C433" s="47" t="s">
        <v>189</v>
      </c>
      <c r="D433" s="48" t="s">
        <v>336</v>
      </c>
      <c r="E433" s="64"/>
      <c r="F433" s="49">
        <f>IFERROR(SUM(G433:CS433),0)</f>
        <v>45</v>
      </c>
      <c r="G433" s="72">
        <f>IFERROR(SUBTOTAL(9,G434:G435),0)</f>
        <v>0</v>
      </c>
      <c r="H433" s="48"/>
      <c r="I433" s="48"/>
      <c r="J433" s="72">
        <f>IFERROR(SUBTOTAL(9,J434:J435),0)</f>
        <v>0</v>
      </c>
      <c r="K433" s="48"/>
      <c r="L433" s="48"/>
      <c r="M433" s="72">
        <f>IFERROR(SUBTOTAL(9,M434:M435),0)</f>
        <v>16</v>
      </c>
      <c r="N433" s="48"/>
      <c r="O433" s="48"/>
      <c r="P433" s="72">
        <f>IFERROR(SUBTOTAL(9,P434:P435),0)</f>
        <v>0</v>
      </c>
      <c r="Q433" s="48"/>
      <c r="R433" s="48"/>
      <c r="S433" s="72">
        <f>IFERROR(SUBTOTAL(9,S434:S435),0)</f>
        <v>8</v>
      </c>
      <c r="T433" s="48"/>
      <c r="U433" s="48"/>
      <c r="V433" s="72">
        <f>IFERROR(SUBTOTAL(9,V434:V435),0)</f>
        <v>0</v>
      </c>
      <c r="W433" s="48"/>
      <c r="X433" s="48"/>
      <c r="Y433" s="72">
        <f>IFERROR(SUBTOTAL(9,Y434:Y435),0)</f>
        <v>0</v>
      </c>
      <c r="Z433" s="48"/>
      <c r="AA433" s="48"/>
      <c r="AB433" s="72">
        <f>IFERROR(SUBTOTAL(9,AB434:AB435),0)</f>
        <v>0</v>
      </c>
      <c r="AC433" s="48"/>
      <c r="AD433" s="48"/>
      <c r="AE433" s="72">
        <f>IFERROR(SUBTOTAL(9,AE434:AE435),0)</f>
        <v>1</v>
      </c>
      <c r="AF433" s="48"/>
      <c r="AG433" s="48"/>
      <c r="AH433" s="72">
        <f>IFERROR(SUBTOTAL(9,AH434:AH435),0)</f>
        <v>4</v>
      </c>
      <c r="AI433" s="48"/>
      <c r="AJ433" s="48"/>
      <c r="AK433" s="72">
        <f>IFERROR(SUBTOTAL(9,AK434:AK435),0)</f>
        <v>0</v>
      </c>
      <c r="AL433" s="48"/>
      <c r="AM433" s="48"/>
      <c r="AN433" s="72">
        <f>IFERROR(SUBTOTAL(9,AN434:AN435),0)</f>
        <v>1</v>
      </c>
      <c r="AO433" s="48"/>
      <c r="AP433" s="48"/>
      <c r="AQ433" s="72">
        <f>IFERROR(SUBTOTAL(9,AQ434:AQ435),0)</f>
        <v>0</v>
      </c>
      <c r="AR433" s="48"/>
      <c r="AS433" s="48"/>
      <c r="AT433" s="72">
        <f>IFERROR(SUBTOTAL(9,AT434:AT435),0)</f>
        <v>0</v>
      </c>
      <c r="AU433" s="48"/>
      <c r="AV433" s="48"/>
      <c r="AW433" s="72">
        <f>IFERROR(SUBTOTAL(9,AW434:AW435),0)</f>
        <v>0</v>
      </c>
      <c r="AX433" s="48"/>
      <c r="AY433" s="48"/>
      <c r="AZ433" s="72">
        <f>IFERROR(SUBTOTAL(9,AZ434:AZ435),0)</f>
        <v>4</v>
      </c>
      <c r="BA433" s="48"/>
      <c r="BB433" s="48"/>
      <c r="BC433" s="72">
        <f>IFERROR(SUBTOTAL(9,BC434:BC435),0)</f>
        <v>4</v>
      </c>
      <c r="BD433" s="48"/>
      <c r="BE433" s="48"/>
      <c r="BF433" s="72">
        <f>IFERROR(SUBTOTAL(9,BF434:BF435),0)</f>
        <v>0</v>
      </c>
      <c r="BG433" s="48"/>
      <c r="BH433" s="48"/>
      <c r="BI433" s="72">
        <f>IFERROR(SUBTOTAL(9,BI434:BI435),0)</f>
        <v>0</v>
      </c>
      <c r="BJ433" s="48"/>
      <c r="BK433" s="48"/>
      <c r="BL433" s="72">
        <f>IFERROR(SUBTOTAL(9,BL434:BL435),0)</f>
        <v>0</v>
      </c>
      <c r="BM433" s="48"/>
      <c r="BN433" s="48"/>
      <c r="BO433" s="72">
        <f>IFERROR(SUBTOTAL(9,BO434:BO435),0)</f>
        <v>3</v>
      </c>
      <c r="BP433" s="48"/>
      <c r="BQ433" s="48"/>
      <c r="BR433" s="72">
        <f>IFERROR(SUBTOTAL(9,BR434:BR435),0)</f>
        <v>0</v>
      </c>
      <c r="BS433" s="48"/>
      <c r="BT433" s="48"/>
      <c r="BU433" s="72">
        <f>IFERROR(SUBTOTAL(9,BU434:BU435),0)</f>
        <v>0</v>
      </c>
      <c r="BV433" s="48"/>
      <c r="BW433" s="48"/>
      <c r="BX433" s="72">
        <f>IFERROR(SUBTOTAL(9,BX434:BX435),0)</f>
        <v>4</v>
      </c>
      <c r="BY433" s="48"/>
      <c r="BZ433" s="48"/>
      <c r="CA433" s="72">
        <f>IFERROR(SUBTOTAL(9,CA434:CA435),0)</f>
        <v>0</v>
      </c>
      <c r="CB433" s="48"/>
      <c r="CC433" s="48"/>
      <c r="CD433" s="72">
        <f>IFERROR(SUBTOTAL(9,CD434:CD435),0)</f>
        <v>0</v>
      </c>
      <c r="CE433" s="48"/>
      <c r="CF433" s="48"/>
      <c r="CG433" s="72">
        <f>IFERROR(SUBTOTAL(9,CG434:CG435),0)</f>
        <v>0</v>
      </c>
      <c r="CH433" s="48"/>
      <c r="CI433" s="48"/>
      <c r="CJ433" s="72">
        <f>IFERROR(SUBTOTAL(9,CJ434:CJ435),0)</f>
        <v>0</v>
      </c>
      <c r="CK433" s="48"/>
      <c r="CL433" s="48"/>
      <c r="CM433" s="72">
        <f>IFERROR(SUBTOTAL(9,CM434:CM435),0)</f>
        <v>0</v>
      </c>
      <c r="CN433" s="48"/>
      <c r="CO433" s="48"/>
      <c r="CP433" s="72">
        <f>IFERROR(SUBTOTAL(9,CP434:CP435),0)</f>
        <v>0</v>
      </c>
      <c r="CQ433" s="50"/>
      <c r="CR433" s="50"/>
      <c r="CS433" s="72">
        <f>IFERROR(SUBTOTAL(9,CS434:CS435),0)</f>
        <v>0</v>
      </c>
      <c r="CT433" s="14"/>
    </row>
    <row r="434" spans="2:98" ht="13.5" hidden="1" customHeight="1" outlineLevel="2">
      <c r="B434" s="13"/>
      <c r="C434" s="27" t="s">
        <v>179</v>
      </c>
      <c r="D434" s="28" t="s">
        <v>336</v>
      </c>
      <c r="E434" s="65">
        <v>1</v>
      </c>
      <c r="F434" s="46">
        <f t="shared" ref="F434:F435" si="55">IFERROR(SUM(G434:CS434),0)</f>
        <v>5</v>
      </c>
      <c r="G434" s="73">
        <f>IFERROR($E434*SUMIF(DAILYLOG!C$27:C$1500,$C434,DAILYLOG!D$27:D$1500),0)</f>
        <v>0</v>
      </c>
      <c r="H434" s="28"/>
      <c r="I434" s="28"/>
      <c r="J434" s="73">
        <f>IFERROR($E434*SUMIF(DAILYLOG!F$27:F$1500,$C434,DAILYLOG!G$27:G$1500),0)</f>
        <v>0</v>
      </c>
      <c r="K434" s="28"/>
      <c r="L434" s="28"/>
      <c r="M434" s="73">
        <f>IFERROR($E434*SUMIF(DAILYLOG!I$27:I$1500,$C434,DAILYLOG!J$27:J$1500),0)</f>
        <v>0</v>
      </c>
      <c r="N434" s="28"/>
      <c r="O434" s="28"/>
      <c r="P434" s="73">
        <f>IFERROR($E434*SUMIF(DAILYLOG!L$27:L$1500,$C434,DAILYLOG!M$27:M$1500),0)</f>
        <v>0</v>
      </c>
      <c r="Q434" s="28"/>
      <c r="R434" s="28"/>
      <c r="S434" s="73">
        <f>IFERROR($E434*SUMIF(DAILYLOG!O$27:O$1500,$C434,DAILYLOG!P$27:P$1500),0)</f>
        <v>0</v>
      </c>
      <c r="T434" s="28"/>
      <c r="U434" s="28"/>
      <c r="V434" s="73">
        <f>IFERROR($E434*SUMIF(DAILYLOG!R$27:R$1500,$C434,DAILYLOG!S$27:S$1500),0)</f>
        <v>0</v>
      </c>
      <c r="W434" s="28"/>
      <c r="X434" s="28"/>
      <c r="Y434" s="73">
        <f>IFERROR($E434*SUMIF(DAILYLOG!U$27:U$1500,$C434,DAILYLOG!V$27:V$1500),0)</f>
        <v>0</v>
      </c>
      <c r="Z434" s="28"/>
      <c r="AA434" s="28"/>
      <c r="AB434" s="73">
        <f>IFERROR($E434*SUMIF(DAILYLOG!X$27:X$1500,$C434,DAILYLOG!Y$27:Y$1500),0)</f>
        <v>0</v>
      </c>
      <c r="AC434" s="28"/>
      <c r="AD434" s="28"/>
      <c r="AE434" s="73">
        <f>IFERROR($E434*SUMIF(DAILYLOG!AA$27:AA$1500,$C434,DAILYLOG!AB$27:AB$1500),0)</f>
        <v>1</v>
      </c>
      <c r="AF434" s="28"/>
      <c r="AG434" s="28"/>
      <c r="AH434" s="73">
        <f>IFERROR($E434*SUMIF(DAILYLOG!AD$27:AD$1500,$C434,DAILYLOG!AE$27:AE$1500),0)</f>
        <v>0</v>
      </c>
      <c r="AI434" s="28"/>
      <c r="AJ434" s="28"/>
      <c r="AK434" s="73">
        <f>IFERROR($E434*SUMIF(DAILYLOG!AG$27:AG$1500,$C434,DAILYLOG!AH$27:AH$1500),0)</f>
        <v>0</v>
      </c>
      <c r="AL434" s="28"/>
      <c r="AM434" s="28"/>
      <c r="AN434" s="73">
        <f>IFERROR($E434*SUMIF(DAILYLOG!AJ$27:AJ$1500,$C434,DAILYLOG!AK$27:AK$1500),0)</f>
        <v>1</v>
      </c>
      <c r="AO434" s="28"/>
      <c r="AP434" s="28"/>
      <c r="AQ434" s="73">
        <f>IFERROR($E434*SUMIF(DAILYLOG!AM$27:AM$1500,$C434,DAILYLOG!AN$27:AN$1500),0)</f>
        <v>0</v>
      </c>
      <c r="AR434" s="28"/>
      <c r="AS434" s="28"/>
      <c r="AT434" s="73">
        <f>IFERROR($E434*SUMIF(DAILYLOG!AP$27:AP$1500,$C434,DAILYLOG!AQ$27:AQ$1500),0)</f>
        <v>0</v>
      </c>
      <c r="AU434" s="28"/>
      <c r="AV434" s="28"/>
      <c r="AW434" s="73">
        <f>IFERROR($E434*SUMIF(DAILYLOG!AS$27:AS$1500,$C434,DAILYLOG!AT$27:AT$1500),0)</f>
        <v>0</v>
      </c>
      <c r="AX434" s="28"/>
      <c r="AY434" s="28"/>
      <c r="AZ434" s="73">
        <f>IFERROR($E434*SUMIF(DAILYLOG!AV$27:AV$1500,$C434,DAILYLOG!AW$27:AW$1500),0)</f>
        <v>0</v>
      </c>
      <c r="BA434" s="28"/>
      <c r="BB434" s="28"/>
      <c r="BC434" s="73">
        <f>IFERROR($E434*SUMIF(DAILYLOG!AY$27:AY$1500,$C434,DAILYLOG!AZ$27:AZ$1500),0)</f>
        <v>0</v>
      </c>
      <c r="BD434" s="28"/>
      <c r="BE434" s="28"/>
      <c r="BF434" s="73">
        <f>IFERROR($E434*SUMIF(DAILYLOG!BB$27:BB$1500,$C434,DAILYLOG!BC$27:BC$1500),0)</f>
        <v>0</v>
      </c>
      <c r="BG434" s="28"/>
      <c r="BH434" s="28"/>
      <c r="BI434" s="73">
        <f>IFERROR($E434*SUMIF(DAILYLOG!BE$27:BE$1500,$C434,DAILYLOG!BF$27:BF$1500),0)</f>
        <v>0</v>
      </c>
      <c r="BJ434" s="28"/>
      <c r="BK434" s="28"/>
      <c r="BL434" s="73">
        <f>IFERROR($E434*SUMIF(DAILYLOG!BH$27:BH$1500,$C434,DAILYLOG!BI$27:BI$1500),0)</f>
        <v>0</v>
      </c>
      <c r="BM434" s="28"/>
      <c r="BN434" s="28"/>
      <c r="BO434" s="73">
        <f>IFERROR($E434*SUMIF(DAILYLOG!BK$27:BK$1500,$C434,DAILYLOG!BL$27:BL$1500),0)</f>
        <v>3</v>
      </c>
      <c r="BP434" s="28"/>
      <c r="BQ434" s="28"/>
      <c r="BR434" s="73">
        <f>IFERROR($E434*SUMIF(DAILYLOG!BN$27:BN$1500,$C434,DAILYLOG!BO$27:BO$1500),0)</f>
        <v>0</v>
      </c>
      <c r="BS434" s="28"/>
      <c r="BT434" s="28"/>
      <c r="BU434" s="73">
        <f>IFERROR($E434*SUMIF(DAILYLOG!BQ$27:BQ$1500,$C434,DAILYLOG!BR$27:BR$1500),0)</f>
        <v>0</v>
      </c>
      <c r="BV434" s="28"/>
      <c r="BW434" s="28"/>
      <c r="BX434" s="73">
        <f>IFERROR($E434*SUMIF(DAILYLOG!BT$27:BT$1500,$C434,DAILYLOG!BU$27:BU$1500),0)</f>
        <v>0</v>
      </c>
      <c r="BY434" s="28"/>
      <c r="BZ434" s="28"/>
      <c r="CA434" s="73">
        <f>IFERROR($E434*SUMIF(DAILYLOG!BW$27:BW$1500,$C434,DAILYLOG!BX$27:BX$1500),0)</f>
        <v>0</v>
      </c>
      <c r="CB434" s="28"/>
      <c r="CC434" s="28"/>
      <c r="CD434" s="73">
        <f>IFERROR($E434*SUMIF(DAILYLOG!BZ$27:BZ$1500,$C434,DAILYLOG!CA$27:CA$1500),0)</f>
        <v>0</v>
      </c>
      <c r="CE434" s="28"/>
      <c r="CF434" s="28"/>
      <c r="CG434" s="73">
        <f>IFERROR($E434*SUMIF(DAILYLOG!CC$27:CC$1500,$C434,DAILYLOG!CD$27:CD$1500),0)</f>
        <v>0</v>
      </c>
      <c r="CH434" s="28"/>
      <c r="CI434" s="28"/>
      <c r="CJ434" s="73">
        <f>IFERROR($E434*SUMIF(DAILYLOG!CF$27:CF$1500,$C434,DAILYLOG!CG$27:CG$1500),0)</f>
        <v>0</v>
      </c>
      <c r="CK434" s="28"/>
      <c r="CL434" s="28"/>
      <c r="CM434" s="73">
        <f>IFERROR($E434*SUMIF(DAILYLOG!CI$27:CI$1500,$C434,DAILYLOG!CJ$27:CJ$1500),0)</f>
        <v>0</v>
      </c>
      <c r="CN434" s="28"/>
      <c r="CO434" s="28"/>
      <c r="CP434" s="73">
        <f>IFERROR($E434*SUMIF(DAILYLOG!CL$27:CL$1500,$C434,DAILYLOG!CM$27:CM$1500),0)</f>
        <v>0</v>
      </c>
      <c r="CQ434" s="44"/>
      <c r="CR434" s="44"/>
      <c r="CS434" s="73">
        <f>IFERROR($E434*SUMIF(DAILYLOG!CO$27:CO$1500,$C434,DAILYLOG!CP$27:CP$1500),0)</f>
        <v>0</v>
      </c>
      <c r="CT434" s="14"/>
    </row>
    <row r="435" spans="2:98" ht="13.5" hidden="1" customHeight="1" outlineLevel="2">
      <c r="B435" s="13"/>
      <c r="C435" s="27" t="s">
        <v>180</v>
      </c>
      <c r="D435" s="28" t="s">
        <v>336</v>
      </c>
      <c r="E435" s="65">
        <v>4</v>
      </c>
      <c r="F435" s="46">
        <f t="shared" si="55"/>
        <v>40</v>
      </c>
      <c r="G435" s="73">
        <f>IFERROR($E435*SUMIF(DAILYLOG!C$27:C$1500,$C435,DAILYLOG!D$27:D$1500),0)</f>
        <v>0</v>
      </c>
      <c r="H435" s="28"/>
      <c r="I435" s="28"/>
      <c r="J435" s="73">
        <f>IFERROR($E435*SUMIF(DAILYLOG!F$27:F$1500,$C435,DAILYLOG!G$27:G$1500),0)</f>
        <v>0</v>
      </c>
      <c r="K435" s="28"/>
      <c r="L435" s="28"/>
      <c r="M435" s="73">
        <f>IFERROR($E435*SUMIF(DAILYLOG!I$27:I$1500,$C435,DAILYLOG!J$27:J$1500),0)</f>
        <v>16</v>
      </c>
      <c r="N435" s="28"/>
      <c r="O435" s="28"/>
      <c r="P435" s="73">
        <f>IFERROR($E435*SUMIF(DAILYLOG!L$27:L$1500,$C435,DAILYLOG!M$27:M$1500),0)</f>
        <v>0</v>
      </c>
      <c r="Q435" s="28"/>
      <c r="R435" s="28"/>
      <c r="S435" s="73">
        <f>IFERROR($E435*SUMIF(DAILYLOG!O$27:O$1500,$C435,DAILYLOG!P$27:P$1500),0)</f>
        <v>8</v>
      </c>
      <c r="T435" s="28"/>
      <c r="U435" s="28"/>
      <c r="V435" s="73">
        <f>IFERROR($E435*SUMIF(DAILYLOG!R$27:R$1500,$C435,DAILYLOG!S$27:S$1500),0)</f>
        <v>0</v>
      </c>
      <c r="W435" s="28"/>
      <c r="X435" s="28"/>
      <c r="Y435" s="73">
        <f>IFERROR($E435*SUMIF(DAILYLOG!U$27:U$1500,$C435,DAILYLOG!V$27:V$1500),0)</f>
        <v>0</v>
      </c>
      <c r="Z435" s="28"/>
      <c r="AA435" s="28"/>
      <c r="AB435" s="73">
        <f>IFERROR($E435*SUMIF(DAILYLOG!X$27:X$1500,$C435,DAILYLOG!Y$27:Y$1500),0)</f>
        <v>0</v>
      </c>
      <c r="AC435" s="28"/>
      <c r="AD435" s="28"/>
      <c r="AE435" s="73">
        <f>IFERROR($E435*SUMIF(DAILYLOG!AA$27:AA$1500,$C435,DAILYLOG!AB$27:AB$1500),0)</f>
        <v>0</v>
      </c>
      <c r="AF435" s="28"/>
      <c r="AG435" s="28"/>
      <c r="AH435" s="73">
        <f>IFERROR($E435*SUMIF(DAILYLOG!AD$27:AD$1500,$C435,DAILYLOG!AE$27:AE$1500),0)</f>
        <v>4</v>
      </c>
      <c r="AI435" s="28"/>
      <c r="AJ435" s="28"/>
      <c r="AK435" s="73">
        <f>IFERROR($E435*SUMIF(DAILYLOG!AG$27:AG$1500,$C435,DAILYLOG!AH$27:AH$1500),0)</f>
        <v>0</v>
      </c>
      <c r="AL435" s="28"/>
      <c r="AM435" s="28"/>
      <c r="AN435" s="73">
        <f>IFERROR($E435*SUMIF(DAILYLOG!AJ$27:AJ$1500,$C435,DAILYLOG!AK$27:AK$1500),0)</f>
        <v>0</v>
      </c>
      <c r="AO435" s="28"/>
      <c r="AP435" s="28"/>
      <c r="AQ435" s="73">
        <f>IFERROR($E435*SUMIF(DAILYLOG!AM$27:AM$1500,$C435,DAILYLOG!AN$27:AN$1500),0)</f>
        <v>0</v>
      </c>
      <c r="AR435" s="28"/>
      <c r="AS435" s="28"/>
      <c r="AT435" s="73">
        <f>IFERROR($E435*SUMIF(DAILYLOG!AP$27:AP$1500,$C435,DAILYLOG!AQ$27:AQ$1500),0)</f>
        <v>0</v>
      </c>
      <c r="AU435" s="28"/>
      <c r="AV435" s="28"/>
      <c r="AW435" s="73">
        <f>IFERROR($E435*SUMIF(DAILYLOG!AS$27:AS$1500,$C435,DAILYLOG!AT$27:AT$1500),0)</f>
        <v>0</v>
      </c>
      <c r="AX435" s="28"/>
      <c r="AY435" s="28"/>
      <c r="AZ435" s="73">
        <f>IFERROR($E435*SUMIF(DAILYLOG!AV$27:AV$1500,$C435,DAILYLOG!AW$27:AW$1500),0)</f>
        <v>4</v>
      </c>
      <c r="BA435" s="28"/>
      <c r="BB435" s="28"/>
      <c r="BC435" s="73">
        <f>IFERROR($E435*SUMIF(DAILYLOG!AY$27:AY$1500,$C435,DAILYLOG!AZ$27:AZ$1500),0)</f>
        <v>4</v>
      </c>
      <c r="BD435" s="28"/>
      <c r="BE435" s="28"/>
      <c r="BF435" s="73">
        <f>IFERROR($E435*SUMIF(DAILYLOG!BB$27:BB$1500,$C435,DAILYLOG!BC$27:BC$1500),0)</f>
        <v>0</v>
      </c>
      <c r="BG435" s="28"/>
      <c r="BH435" s="28"/>
      <c r="BI435" s="73">
        <f>IFERROR($E435*SUMIF(DAILYLOG!BE$27:BE$1500,$C435,DAILYLOG!BF$27:BF$1500),0)</f>
        <v>0</v>
      </c>
      <c r="BJ435" s="28"/>
      <c r="BK435" s="28"/>
      <c r="BL435" s="73">
        <f>IFERROR($E435*SUMIF(DAILYLOG!BH$27:BH$1500,$C435,DAILYLOG!BI$27:BI$1500),0)</f>
        <v>0</v>
      </c>
      <c r="BM435" s="28"/>
      <c r="BN435" s="28"/>
      <c r="BO435" s="73">
        <f>IFERROR($E435*SUMIF(DAILYLOG!BK$27:BK$1500,$C435,DAILYLOG!BL$27:BL$1500),0)</f>
        <v>0</v>
      </c>
      <c r="BP435" s="28"/>
      <c r="BQ435" s="28"/>
      <c r="BR435" s="73">
        <f>IFERROR($E435*SUMIF(DAILYLOG!BN$27:BN$1500,$C435,DAILYLOG!BO$27:BO$1500),0)</f>
        <v>0</v>
      </c>
      <c r="BS435" s="28"/>
      <c r="BT435" s="28"/>
      <c r="BU435" s="73">
        <f>IFERROR($E435*SUMIF(DAILYLOG!BQ$27:BQ$1500,$C435,DAILYLOG!BR$27:BR$1500),0)</f>
        <v>0</v>
      </c>
      <c r="BV435" s="28"/>
      <c r="BW435" s="28"/>
      <c r="BX435" s="73">
        <f>IFERROR($E435*SUMIF(DAILYLOG!BT$27:BT$1500,$C435,DAILYLOG!BU$27:BU$1500),0)</f>
        <v>4</v>
      </c>
      <c r="BY435" s="28"/>
      <c r="BZ435" s="28"/>
      <c r="CA435" s="73">
        <f>IFERROR($E435*SUMIF(DAILYLOG!BW$27:BW$1500,$C435,DAILYLOG!BX$27:BX$1500),0)</f>
        <v>0</v>
      </c>
      <c r="CB435" s="28"/>
      <c r="CC435" s="28"/>
      <c r="CD435" s="73">
        <f>IFERROR($E435*SUMIF(DAILYLOG!BZ$27:BZ$1500,$C435,DAILYLOG!CA$27:CA$1500),0)</f>
        <v>0</v>
      </c>
      <c r="CE435" s="28"/>
      <c r="CF435" s="28"/>
      <c r="CG435" s="73">
        <f>IFERROR($E435*SUMIF(DAILYLOG!CC$27:CC$1500,$C435,DAILYLOG!CD$27:CD$1500),0)</f>
        <v>0</v>
      </c>
      <c r="CH435" s="28"/>
      <c r="CI435" s="28"/>
      <c r="CJ435" s="73">
        <f>IFERROR($E435*SUMIF(DAILYLOG!CF$27:CF$1500,$C435,DAILYLOG!CG$27:CG$1500),0)</f>
        <v>0</v>
      </c>
      <c r="CK435" s="28"/>
      <c r="CL435" s="28"/>
      <c r="CM435" s="73">
        <f>IFERROR($E435*SUMIF(DAILYLOG!CI$27:CI$1500,$C435,DAILYLOG!CJ$27:CJ$1500),0)</f>
        <v>0</v>
      </c>
      <c r="CN435" s="28"/>
      <c r="CO435" s="28"/>
      <c r="CP435" s="73">
        <f>IFERROR($E435*SUMIF(DAILYLOG!CL$27:CL$1500,$C435,DAILYLOG!CM$27:CM$1500),0)</f>
        <v>0</v>
      </c>
      <c r="CQ435" s="44"/>
      <c r="CR435" s="44"/>
      <c r="CS435" s="73">
        <f>IFERROR($E435*SUMIF(DAILYLOG!CO$27:CO$1500,$C435,DAILYLOG!CP$27:CP$1500),0)</f>
        <v>0</v>
      </c>
      <c r="CT435" s="14"/>
    </row>
    <row r="436" spans="2:98" ht="13.5" customHeight="1">
      <c r="B436" s="13"/>
      <c r="C436" s="52" t="s">
        <v>191</v>
      </c>
      <c r="D436" s="53" t="s">
        <v>337</v>
      </c>
      <c r="E436" s="66"/>
      <c r="F436" s="54">
        <f>IFERROR(SUM(G436:CS436),0)</f>
        <v>2160</v>
      </c>
      <c r="G436" s="54">
        <f>IFERROR(SUBTOTAL(9,G438:G452),0)</f>
        <v>60</v>
      </c>
      <c r="H436" s="54"/>
      <c r="I436" s="54"/>
      <c r="J436" s="54">
        <f>IFERROR(SUBTOTAL(9,J438:J452),0)</f>
        <v>144</v>
      </c>
      <c r="K436" s="54"/>
      <c r="L436" s="54"/>
      <c r="M436" s="54">
        <f>IFERROR(SUBTOTAL(9,M438:M452),0)</f>
        <v>96</v>
      </c>
      <c r="N436" s="54"/>
      <c r="O436" s="54"/>
      <c r="P436" s="54">
        <f>IFERROR(SUBTOTAL(9,P438:P452),0)</f>
        <v>36</v>
      </c>
      <c r="Q436" s="54"/>
      <c r="R436" s="54"/>
      <c r="S436" s="54">
        <f>IFERROR(SUBTOTAL(9,S438:S452),0)</f>
        <v>24</v>
      </c>
      <c r="T436" s="54"/>
      <c r="U436" s="54"/>
      <c r="V436" s="54">
        <f>IFERROR(SUBTOTAL(9,V438:V452),0)</f>
        <v>84</v>
      </c>
      <c r="W436" s="54"/>
      <c r="X436" s="54"/>
      <c r="Y436" s="54">
        <f>IFERROR(SUBTOTAL(9,Y438:Y452),0)</f>
        <v>60</v>
      </c>
      <c r="Z436" s="54"/>
      <c r="AA436" s="54"/>
      <c r="AB436" s="54">
        <f>IFERROR(SUBTOTAL(9,AB438:AB452),0)</f>
        <v>36</v>
      </c>
      <c r="AC436" s="54"/>
      <c r="AD436" s="54"/>
      <c r="AE436" s="54">
        <f>IFERROR(SUBTOTAL(9,AE438:AE452),0)</f>
        <v>24</v>
      </c>
      <c r="AF436" s="54"/>
      <c r="AG436" s="54"/>
      <c r="AH436" s="54">
        <f>IFERROR(SUBTOTAL(9,AH438:AH452),0)</f>
        <v>216</v>
      </c>
      <c r="AI436" s="54"/>
      <c r="AJ436" s="54"/>
      <c r="AK436" s="54">
        <f>IFERROR(SUBTOTAL(9,AK438:AK452),0)</f>
        <v>144</v>
      </c>
      <c r="AL436" s="54"/>
      <c r="AM436" s="54"/>
      <c r="AN436" s="54">
        <f>IFERROR(SUBTOTAL(9,AN438:AN452),0)</f>
        <v>180</v>
      </c>
      <c r="AO436" s="54"/>
      <c r="AP436" s="54"/>
      <c r="AQ436" s="54">
        <f>IFERROR(SUBTOTAL(9,AQ438:AQ452),0)</f>
        <v>72</v>
      </c>
      <c r="AR436" s="54"/>
      <c r="AS436" s="54"/>
      <c r="AT436" s="54">
        <f>IFERROR(SUBTOTAL(9,AT438:AT452),0)</f>
        <v>12</v>
      </c>
      <c r="AU436" s="54"/>
      <c r="AV436" s="54"/>
      <c r="AW436" s="54">
        <f>IFERROR(SUBTOTAL(9,AW438:AW452),0)</f>
        <v>48</v>
      </c>
      <c r="AX436" s="54"/>
      <c r="AY436" s="54"/>
      <c r="AZ436" s="54">
        <f>IFERROR(SUBTOTAL(9,AZ438:AZ452),0)</f>
        <v>84</v>
      </c>
      <c r="BA436" s="54"/>
      <c r="BB436" s="54"/>
      <c r="BC436" s="54">
        <f>IFERROR(SUBTOTAL(9,BC438:BC452),0)</f>
        <v>240</v>
      </c>
      <c r="BD436" s="54"/>
      <c r="BE436" s="54"/>
      <c r="BF436" s="54">
        <f>IFERROR(SUBTOTAL(9,BF438:BF452),0)</f>
        <v>12</v>
      </c>
      <c r="BG436" s="54"/>
      <c r="BH436" s="54"/>
      <c r="BI436" s="54">
        <f>IFERROR(SUBTOTAL(9,BI438:BI452),0)</f>
        <v>24</v>
      </c>
      <c r="BJ436" s="54"/>
      <c r="BK436" s="54"/>
      <c r="BL436" s="54">
        <f>IFERROR(SUBTOTAL(9,BL438:BL452),0)</f>
        <v>72</v>
      </c>
      <c r="BM436" s="54"/>
      <c r="BN436" s="54"/>
      <c r="BO436" s="54">
        <f>IFERROR(SUBTOTAL(9,BO438:BO452),0)</f>
        <v>24</v>
      </c>
      <c r="BP436" s="54"/>
      <c r="BQ436" s="54"/>
      <c r="BR436" s="54">
        <f>IFERROR(SUBTOTAL(9,BR438:BR452),0)</f>
        <v>84</v>
      </c>
      <c r="BS436" s="54"/>
      <c r="BT436" s="54"/>
      <c r="BU436" s="54">
        <f>IFERROR(SUBTOTAL(9,BU438:BU452),0)</f>
        <v>36</v>
      </c>
      <c r="BV436" s="54"/>
      <c r="BW436" s="54"/>
      <c r="BX436" s="54">
        <f>IFERROR(SUBTOTAL(9,BX438:BX452),0)</f>
        <v>240</v>
      </c>
      <c r="BY436" s="54"/>
      <c r="BZ436" s="54"/>
      <c r="CA436" s="54">
        <f>IFERROR(SUBTOTAL(9,CA438:CA452),0)</f>
        <v>108</v>
      </c>
      <c r="CB436" s="54"/>
      <c r="CC436" s="54"/>
      <c r="CD436" s="54">
        <f>IFERROR(SUBTOTAL(9,CD438:CD452),0)</f>
        <v>0</v>
      </c>
      <c r="CE436" s="54"/>
      <c r="CF436" s="54"/>
      <c r="CG436" s="54">
        <f>IFERROR(SUBTOTAL(9,CG438:CG452),0)</f>
        <v>0</v>
      </c>
      <c r="CH436" s="54"/>
      <c r="CI436" s="54"/>
      <c r="CJ436" s="54">
        <f>IFERROR(SUBTOTAL(9,CJ438:CJ452),0)</f>
        <v>0</v>
      </c>
      <c r="CK436" s="54"/>
      <c r="CL436" s="54"/>
      <c r="CM436" s="54">
        <f>IFERROR(SUBTOTAL(9,CM438:CM452),0)</f>
        <v>0</v>
      </c>
      <c r="CN436" s="54"/>
      <c r="CO436" s="54"/>
      <c r="CP436" s="54">
        <f>IFERROR(SUBTOTAL(9,CP438:CP452),0)</f>
        <v>0</v>
      </c>
      <c r="CQ436" s="54"/>
      <c r="CR436" s="54"/>
      <c r="CS436" s="54">
        <f>IFERROR(SUBTOTAL(9,CS438:CS452),0)</f>
        <v>0</v>
      </c>
      <c r="CT436" s="14"/>
    </row>
    <row r="437" spans="2:98" ht="13.5" customHeight="1">
      <c r="B437" s="13"/>
      <c r="C437" s="52" t="s">
        <v>515</v>
      </c>
      <c r="D437" s="53" t="s">
        <v>337</v>
      </c>
      <c r="E437" s="66"/>
      <c r="F437" s="54">
        <f>IFERROR((SUM(G437:CS437)/12),0)</f>
        <v>10</v>
      </c>
      <c r="G437" s="54">
        <f>IFERROR(SUBTOTAL(9,G438:G443),0)</f>
        <v>0</v>
      </c>
      <c r="H437" s="54"/>
      <c r="I437" s="54"/>
      <c r="J437" s="54">
        <f>IFERROR(SUBTOTAL(9,J438:J443),0)</f>
        <v>48</v>
      </c>
      <c r="K437" s="54"/>
      <c r="L437" s="54"/>
      <c r="M437" s="54">
        <f>IFERROR(SUBTOTAL(9,M438:M443),0)</f>
        <v>0</v>
      </c>
      <c r="N437" s="54"/>
      <c r="O437" s="54"/>
      <c r="P437" s="54">
        <f>IFERROR(SUBTOTAL(9,P438:P443),0)</f>
        <v>0</v>
      </c>
      <c r="Q437" s="54"/>
      <c r="R437" s="54"/>
      <c r="S437" s="54">
        <f>IFERROR(SUBTOTAL(9,S438:S443),0)</f>
        <v>0</v>
      </c>
      <c r="T437" s="54"/>
      <c r="U437" s="54"/>
      <c r="V437" s="54">
        <f>IFERROR(SUBTOTAL(9,V438:V443),0)</f>
        <v>0</v>
      </c>
      <c r="W437" s="54"/>
      <c r="X437" s="54"/>
      <c r="Y437" s="54">
        <f>IFERROR(SUBTOTAL(9,Y438:Y443),0)</f>
        <v>0</v>
      </c>
      <c r="Z437" s="54"/>
      <c r="AA437" s="54"/>
      <c r="AB437" s="54">
        <f>IFERROR(SUBTOTAL(9,AB438:AB443),0)</f>
        <v>0</v>
      </c>
      <c r="AC437" s="54"/>
      <c r="AD437" s="54"/>
      <c r="AE437" s="54">
        <f>IFERROR(SUBTOTAL(9,AE438:AE443),0)</f>
        <v>0</v>
      </c>
      <c r="AF437" s="54"/>
      <c r="AG437" s="54"/>
      <c r="AH437" s="54">
        <f>IFERROR(SUBTOTAL(9,AH438:AH443),0)</f>
        <v>0</v>
      </c>
      <c r="AI437" s="54"/>
      <c r="AJ437" s="54"/>
      <c r="AK437" s="54">
        <f>IFERROR(SUBTOTAL(9,AK438:AK443),0)</f>
        <v>0</v>
      </c>
      <c r="AL437" s="54"/>
      <c r="AM437" s="54"/>
      <c r="AN437" s="54">
        <f>IFERROR(SUBTOTAL(9,AN438:AN443),0)</f>
        <v>24</v>
      </c>
      <c r="AO437" s="54"/>
      <c r="AP437" s="54"/>
      <c r="AQ437" s="54">
        <f>IFERROR(SUBTOTAL(9,AQ438:AQ443),0)</f>
        <v>0</v>
      </c>
      <c r="AR437" s="54"/>
      <c r="AS437" s="54"/>
      <c r="AT437" s="54">
        <f>IFERROR(SUBTOTAL(9,AT438:AT443),0)</f>
        <v>0</v>
      </c>
      <c r="AU437" s="54"/>
      <c r="AV437" s="54"/>
      <c r="AW437" s="54">
        <f>IFERROR(SUBTOTAL(9,AW438:AW443),0)</f>
        <v>0</v>
      </c>
      <c r="AX437" s="54"/>
      <c r="AY437" s="54"/>
      <c r="AZ437" s="54">
        <f>IFERROR(SUBTOTAL(9,AZ438:AZ443),0)</f>
        <v>0</v>
      </c>
      <c r="BA437" s="54"/>
      <c r="BB437" s="54"/>
      <c r="BC437" s="54">
        <f>IFERROR(SUBTOTAL(9,BC438:BC443),0)</f>
        <v>12</v>
      </c>
      <c r="BD437" s="54"/>
      <c r="BE437" s="54"/>
      <c r="BF437" s="54">
        <f>IFERROR(SUBTOTAL(9,BF438:BF443),0)</f>
        <v>0</v>
      </c>
      <c r="BG437" s="54"/>
      <c r="BH437" s="54"/>
      <c r="BI437" s="54">
        <f>IFERROR(SUBTOTAL(9,BI438:BI443),0)</f>
        <v>0</v>
      </c>
      <c r="BJ437" s="54"/>
      <c r="BK437" s="54"/>
      <c r="BL437" s="54">
        <f>IFERROR(SUBTOTAL(9,BL438:BL443),0)</f>
        <v>0</v>
      </c>
      <c r="BM437" s="54"/>
      <c r="BN437" s="54"/>
      <c r="BO437" s="54">
        <f>IFERROR(SUBTOTAL(9,BO438:BO443),0)</f>
        <v>0</v>
      </c>
      <c r="BP437" s="54"/>
      <c r="BQ437" s="54"/>
      <c r="BR437" s="54">
        <f>IFERROR(SUBTOTAL(9,BR438:BR443),0)</f>
        <v>0</v>
      </c>
      <c r="BS437" s="54"/>
      <c r="BT437" s="54"/>
      <c r="BU437" s="54">
        <f>IFERROR(SUBTOTAL(9,BU438:BU443),0)</f>
        <v>12</v>
      </c>
      <c r="BV437" s="54"/>
      <c r="BW437" s="54"/>
      <c r="BX437" s="54">
        <f>IFERROR(SUBTOTAL(9,BX438:BX443),0)</f>
        <v>12</v>
      </c>
      <c r="BY437" s="54"/>
      <c r="BZ437" s="54"/>
      <c r="CA437" s="54">
        <f>IFERROR(SUBTOTAL(9,CA438:CA443),0)</f>
        <v>12</v>
      </c>
      <c r="CB437" s="54"/>
      <c r="CC437" s="54"/>
      <c r="CD437" s="54">
        <f>IFERROR(SUBTOTAL(9,CD438:CD443),0)</f>
        <v>0</v>
      </c>
      <c r="CE437" s="54"/>
      <c r="CF437" s="54"/>
      <c r="CG437" s="54">
        <f>IFERROR(SUBTOTAL(9,CG438:CG443),0)</f>
        <v>0</v>
      </c>
      <c r="CH437" s="54"/>
      <c r="CI437" s="54"/>
      <c r="CJ437" s="54">
        <f>IFERROR(SUBTOTAL(9,CJ438:CJ443),0)</f>
        <v>0</v>
      </c>
      <c r="CK437" s="54"/>
      <c r="CL437" s="54"/>
      <c r="CM437" s="54">
        <f>IFERROR(SUBTOTAL(9,CM438:CM443),0)</f>
        <v>0</v>
      </c>
      <c r="CN437" s="54"/>
      <c r="CO437" s="54"/>
      <c r="CP437" s="54">
        <f>IFERROR(SUBTOTAL(9,CP438:CP443),0)</f>
        <v>0</v>
      </c>
      <c r="CQ437" s="114"/>
      <c r="CR437" s="114"/>
      <c r="CS437" s="54">
        <f>IFERROR(SUBTOTAL(9,CS438:CS443),0)</f>
        <v>0</v>
      </c>
      <c r="CT437" s="14"/>
    </row>
    <row r="438" spans="2:98" ht="13.5" customHeight="1" outlineLevel="1">
      <c r="B438" s="13"/>
      <c r="C438" s="115" t="s">
        <v>682</v>
      </c>
      <c r="D438" s="28" t="s">
        <v>337</v>
      </c>
      <c r="E438" s="65">
        <v>12</v>
      </c>
      <c r="F438" s="46">
        <f t="shared" ref="F438" si="56">IFERROR(SUM(G438:CS438),0)</f>
        <v>0</v>
      </c>
      <c r="G438" s="73">
        <f>IFERROR($E438*SUMIF(DAILYLOG!C$27:C$1500,$C438,DAILYLOG!D$27:D$1500),0)</f>
        <v>0</v>
      </c>
      <c r="H438" s="28"/>
      <c r="I438" s="28"/>
      <c r="J438" s="73">
        <f>IFERROR($E438*SUMIF(DAILYLOG!F$27:F$1500,$C438,DAILYLOG!G$27:G$1500),0)</f>
        <v>0</v>
      </c>
      <c r="K438" s="28"/>
      <c r="L438" s="28"/>
      <c r="M438" s="73">
        <f>IFERROR($E438*SUMIF(DAILYLOG!I$27:I$1500,$C438,DAILYLOG!J$27:J$1500),0)</f>
        <v>0</v>
      </c>
      <c r="N438" s="28"/>
      <c r="O438" s="28"/>
      <c r="P438" s="73">
        <f>IFERROR($E438*SUMIF(DAILYLOG!L$27:L$1500,$C438,DAILYLOG!M$27:M$1500),0)</f>
        <v>0</v>
      </c>
      <c r="Q438" s="28"/>
      <c r="R438" s="28"/>
      <c r="S438" s="73">
        <f>IFERROR($E438*SUMIF(DAILYLOG!O$27:O$1500,$C438,DAILYLOG!P$27:P$1500),0)</f>
        <v>0</v>
      </c>
      <c r="T438" s="28"/>
      <c r="U438" s="28"/>
      <c r="V438" s="73">
        <f>IFERROR($E438*SUMIF(DAILYLOG!R$27:R$1500,$C438,DAILYLOG!S$27:S$1500),0)</f>
        <v>0</v>
      </c>
      <c r="W438" s="28"/>
      <c r="X438" s="28"/>
      <c r="Y438" s="73">
        <f>IFERROR($E438*SUMIF(DAILYLOG!U$27:U$1500,$C438,DAILYLOG!V$27:V$1500),0)</f>
        <v>0</v>
      </c>
      <c r="Z438" s="28"/>
      <c r="AA438" s="28"/>
      <c r="AB438" s="73">
        <f>IFERROR($E438*SUMIF(DAILYLOG!X$27:X$1500,$C438,DAILYLOG!Y$27:Y$1500),0)</f>
        <v>0</v>
      </c>
      <c r="AC438" s="28"/>
      <c r="AD438" s="28"/>
      <c r="AE438" s="73">
        <f>IFERROR($E438*SUMIF(DAILYLOG!AA$27:AA$1500,$C438,DAILYLOG!AB$27:AB$1500),0)</f>
        <v>0</v>
      </c>
      <c r="AF438" s="28"/>
      <c r="AG438" s="28"/>
      <c r="AH438" s="73">
        <f>IFERROR($E438*SUMIF(DAILYLOG!AD$27:AD$1500,$C438,DAILYLOG!AE$27:AE$1500),0)</f>
        <v>0</v>
      </c>
      <c r="AI438" s="28"/>
      <c r="AJ438" s="28"/>
      <c r="AK438" s="73">
        <f>IFERROR($E438*SUMIF(DAILYLOG!AG$27:AG$1500,$C438,DAILYLOG!AH$27:AH$1500),0)</f>
        <v>0</v>
      </c>
      <c r="AL438" s="28"/>
      <c r="AM438" s="28"/>
      <c r="AN438" s="73">
        <f>IFERROR($E438*SUMIF(DAILYLOG!AJ$27:AJ$1500,$C438,DAILYLOG!AK$27:AK$1500),0)</f>
        <v>0</v>
      </c>
      <c r="AO438" s="28"/>
      <c r="AP438" s="28"/>
      <c r="AQ438" s="73">
        <f>IFERROR($E438*SUMIF(DAILYLOG!AM$27:AM$1500,$C438,DAILYLOG!AN$27:AN$1500),0)</f>
        <v>0</v>
      </c>
      <c r="AR438" s="28"/>
      <c r="AS438" s="28"/>
      <c r="AT438" s="73">
        <f>IFERROR($E438*SUMIF(DAILYLOG!AP$27:AP$1500,$C438,DAILYLOG!AQ$27:AQ$1500),0)</f>
        <v>0</v>
      </c>
      <c r="AU438" s="28"/>
      <c r="AV438" s="28"/>
      <c r="AW438" s="73">
        <f>IFERROR($E438*SUMIF(DAILYLOG!AS$27:AS$1500,$C438,DAILYLOG!AT$27:AT$1500),0)</f>
        <v>0</v>
      </c>
      <c r="AX438" s="28"/>
      <c r="AY438" s="28"/>
      <c r="AZ438" s="73">
        <f>IFERROR($E438*SUMIF(DAILYLOG!AV$27:AV$1500,$C438,DAILYLOG!AW$27:AW$1500),0)</f>
        <v>0</v>
      </c>
      <c r="BA438" s="28"/>
      <c r="BB438" s="28"/>
      <c r="BC438" s="73">
        <f>IFERROR($E438*SUMIF(DAILYLOG!AY$27:AY$1500,$C438,DAILYLOG!AZ$27:AZ$1500),0)</f>
        <v>0</v>
      </c>
      <c r="BD438" s="28"/>
      <c r="BE438" s="28"/>
      <c r="BF438" s="73">
        <f>IFERROR($E438*SUMIF(DAILYLOG!BB$27:BB$1500,$C438,DAILYLOG!BC$27:BC$1500),0)</f>
        <v>0</v>
      </c>
      <c r="BG438" s="28"/>
      <c r="BH438" s="28"/>
      <c r="BI438" s="73">
        <f>IFERROR($E438*SUMIF(DAILYLOG!BE$27:BE$1500,$C438,DAILYLOG!BF$27:BF$1500),0)</f>
        <v>0</v>
      </c>
      <c r="BJ438" s="28"/>
      <c r="BK438" s="28"/>
      <c r="BL438" s="73">
        <f>IFERROR($E438*SUMIF(DAILYLOG!BH$27:BH$1500,$C438,DAILYLOG!BI$27:BI$1500),0)</f>
        <v>0</v>
      </c>
      <c r="BM438" s="28"/>
      <c r="BN438" s="28"/>
      <c r="BO438" s="73">
        <f>IFERROR($E438*SUMIF(DAILYLOG!BK$27:BK$1500,$C438,DAILYLOG!BL$27:BL$1500),0)</f>
        <v>0</v>
      </c>
      <c r="BP438" s="28"/>
      <c r="BQ438" s="28"/>
      <c r="BR438" s="73">
        <f>IFERROR($E438*SUMIF(DAILYLOG!BN$27:BN$1500,$C438,DAILYLOG!BO$27:BO$1500),0)</f>
        <v>0</v>
      </c>
      <c r="BS438" s="28"/>
      <c r="BT438" s="28"/>
      <c r="BU438" s="73">
        <f>IFERROR($E438*SUMIF(DAILYLOG!BQ$27:BQ$1500,$C438,DAILYLOG!BR$27:BR$1500),0)</f>
        <v>0</v>
      </c>
      <c r="BV438" s="28"/>
      <c r="BW438" s="28"/>
      <c r="BX438" s="73">
        <f>IFERROR($E438*SUMIF(DAILYLOG!BT$27:BT$1500,$C438,DAILYLOG!BU$27:BU$1500),0)</f>
        <v>0</v>
      </c>
      <c r="BY438" s="28"/>
      <c r="BZ438" s="28"/>
      <c r="CA438" s="73">
        <f>IFERROR($E438*SUMIF(DAILYLOG!BW$27:BW$1500,$C438,DAILYLOG!BX$27:BX$1500),0)</f>
        <v>0</v>
      </c>
      <c r="CB438" s="28"/>
      <c r="CC438" s="28"/>
      <c r="CD438" s="73">
        <f>IFERROR($E438*SUMIF(DAILYLOG!BZ$27:BZ$1500,$C438,DAILYLOG!CA$27:CA$1500),0)</f>
        <v>0</v>
      </c>
      <c r="CE438" s="28"/>
      <c r="CF438" s="28"/>
      <c r="CG438" s="73">
        <f>IFERROR($E438*SUMIF(DAILYLOG!CC$27:CC$1500,$C438,DAILYLOG!CD$27:CD$1500),0)</f>
        <v>0</v>
      </c>
      <c r="CH438" s="28"/>
      <c r="CI438" s="28"/>
      <c r="CJ438" s="73">
        <f>IFERROR($E438*SUMIF(DAILYLOG!CF$27:CF$1500,$C438,DAILYLOG!CG$27:CG$1500),0)</f>
        <v>0</v>
      </c>
      <c r="CK438" s="28"/>
      <c r="CL438" s="28"/>
      <c r="CM438" s="73">
        <f>IFERROR($E438*SUMIF(DAILYLOG!CI$27:CI$1500,$C438,DAILYLOG!CJ$27:CJ$1500),0)</f>
        <v>0</v>
      </c>
      <c r="CN438" s="28"/>
      <c r="CO438" s="28"/>
      <c r="CP438" s="73">
        <f>IFERROR($E438*SUMIF(DAILYLOG!CL$27:CL$1500,$C438,DAILYLOG!CM$27:CM$1500),0)</f>
        <v>0</v>
      </c>
      <c r="CQ438" s="44"/>
      <c r="CR438" s="44"/>
      <c r="CS438" s="73">
        <f>IFERROR($E438*SUMIF(DAILYLOG!CO$27:CO$1500,$C438,DAILYLOG!CP$27:CP$1500),0)</f>
        <v>0</v>
      </c>
      <c r="CT438" s="14"/>
    </row>
    <row r="439" spans="2:98" ht="13.5" customHeight="1" outlineLevel="1">
      <c r="B439" s="13"/>
      <c r="C439" s="115" t="s">
        <v>683</v>
      </c>
      <c r="D439" s="28" t="s">
        <v>337</v>
      </c>
      <c r="E439" s="65">
        <v>12</v>
      </c>
      <c r="F439" s="46">
        <f t="shared" ref="F439:F443" si="57">IFERROR(SUM(G439:CS439),0)</f>
        <v>0</v>
      </c>
      <c r="G439" s="73">
        <f>IFERROR($E439*SUMIF(DAILYLOG!C$27:C$1500,$C439,DAILYLOG!D$27:D$1500),0)</f>
        <v>0</v>
      </c>
      <c r="H439" s="28"/>
      <c r="I439" s="28"/>
      <c r="J439" s="73">
        <f>IFERROR($E439*SUMIF(DAILYLOG!F$27:F$1500,$C439,DAILYLOG!G$27:G$1500),0)</f>
        <v>0</v>
      </c>
      <c r="K439" s="28"/>
      <c r="L439" s="28"/>
      <c r="M439" s="73">
        <f>IFERROR($E439*SUMIF(DAILYLOG!I$27:I$1500,$C439,DAILYLOG!J$27:J$1500),0)</f>
        <v>0</v>
      </c>
      <c r="N439" s="28"/>
      <c r="O439" s="28"/>
      <c r="P439" s="73">
        <f>IFERROR($E439*SUMIF(DAILYLOG!L$27:L$1500,$C439,DAILYLOG!M$27:M$1500),0)</f>
        <v>0</v>
      </c>
      <c r="Q439" s="28"/>
      <c r="R439" s="28"/>
      <c r="S439" s="73">
        <f>IFERROR($E439*SUMIF(DAILYLOG!O$27:O$1500,$C439,DAILYLOG!P$27:P$1500),0)</f>
        <v>0</v>
      </c>
      <c r="T439" s="28"/>
      <c r="U439" s="28"/>
      <c r="V439" s="73">
        <f>IFERROR($E439*SUMIF(DAILYLOG!R$27:R$1500,$C439,DAILYLOG!S$27:S$1500),0)</f>
        <v>0</v>
      </c>
      <c r="W439" s="28"/>
      <c r="X439" s="28"/>
      <c r="Y439" s="73">
        <f>IFERROR($E439*SUMIF(DAILYLOG!U$27:U$1500,$C439,DAILYLOG!V$27:V$1500),0)</f>
        <v>0</v>
      </c>
      <c r="Z439" s="28"/>
      <c r="AA439" s="28"/>
      <c r="AB439" s="73">
        <f>IFERROR($E439*SUMIF(DAILYLOG!X$27:X$1500,$C439,DAILYLOG!Y$27:Y$1500),0)</f>
        <v>0</v>
      </c>
      <c r="AC439" s="28"/>
      <c r="AD439" s="28"/>
      <c r="AE439" s="73">
        <f>IFERROR($E439*SUMIF(DAILYLOG!AA$27:AA$1500,$C439,DAILYLOG!AB$27:AB$1500),0)</f>
        <v>0</v>
      </c>
      <c r="AF439" s="28"/>
      <c r="AG439" s="28"/>
      <c r="AH439" s="73">
        <f>IFERROR($E439*SUMIF(DAILYLOG!AD$27:AD$1500,$C439,DAILYLOG!AE$27:AE$1500),0)</f>
        <v>0</v>
      </c>
      <c r="AI439" s="28"/>
      <c r="AJ439" s="28"/>
      <c r="AK439" s="73">
        <f>IFERROR($E439*SUMIF(DAILYLOG!AG$27:AG$1500,$C439,DAILYLOG!AH$27:AH$1500),0)</f>
        <v>0</v>
      </c>
      <c r="AL439" s="28"/>
      <c r="AM439" s="28"/>
      <c r="AN439" s="73">
        <f>IFERROR($E439*SUMIF(DAILYLOG!AJ$27:AJ$1500,$C439,DAILYLOG!AK$27:AK$1500),0)</f>
        <v>0</v>
      </c>
      <c r="AO439" s="28"/>
      <c r="AP439" s="28"/>
      <c r="AQ439" s="73">
        <f>IFERROR($E439*SUMIF(DAILYLOG!AM$27:AM$1500,$C439,DAILYLOG!AN$27:AN$1500),0)</f>
        <v>0</v>
      </c>
      <c r="AR439" s="28"/>
      <c r="AS439" s="28"/>
      <c r="AT439" s="73">
        <f>IFERROR($E439*SUMIF(DAILYLOG!AP$27:AP$1500,$C439,DAILYLOG!AQ$27:AQ$1500),0)</f>
        <v>0</v>
      </c>
      <c r="AU439" s="28"/>
      <c r="AV439" s="28"/>
      <c r="AW439" s="73">
        <f>IFERROR($E439*SUMIF(DAILYLOG!AS$27:AS$1500,$C439,DAILYLOG!AT$27:AT$1500),0)</f>
        <v>0</v>
      </c>
      <c r="AX439" s="28"/>
      <c r="AY439" s="28"/>
      <c r="AZ439" s="73">
        <f>IFERROR($E439*SUMIF(DAILYLOG!AV$27:AV$1500,$C439,DAILYLOG!AW$27:AW$1500),0)</f>
        <v>0</v>
      </c>
      <c r="BA439" s="28"/>
      <c r="BB439" s="28"/>
      <c r="BC439" s="73">
        <f>IFERROR($E439*SUMIF(DAILYLOG!AY$27:AY$1500,$C439,DAILYLOG!AZ$27:AZ$1500),0)</f>
        <v>0</v>
      </c>
      <c r="BD439" s="28"/>
      <c r="BE439" s="28"/>
      <c r="BF439" s="73">
        <f>IFERROR($E439*SUMIF(DAILYLOG!BB$27:BB$1500,$C439,DAILYLOG!BC$27:BC$1500),0)</f>
        <v>0</v>
      </c>
      <c r="BG439" s="28"/>
      <c r="BH439" s="28"/>
      <c r="BI439" s="73">
        <f>IFERROR($E439*SUMIF(DAILYLOG!BE$27:BE$1500,$C439,DAILYLOG!BF$27:BF$1500),0)</f>
        <v>0</v>
      </c>
      <c r="BJ439" s="28"/>
      <c r="BK439" s="28"/>
      <c r="BL439" s="73">
        <f>IFERROR($E439*SUMIF(DAILYLOG!BH$27:BH$1500,$C439,DAILYLOG!BI$27:BI$1500),0)</f>
        <v>0</v>
      </c>
      <c r="BM439" s="28"/>
      <c r="BN439" s="28"/>
      <c r="BO439" s="73">
        <f>IFERROR($E439*SUMIF(DAILYLOG!BK$27:BK$1500,$C439,DAILYLOG!BL$27:BL$1500),0)</f>
        <v>0</v>
      </c>
      <c r="BP439" s="28"/>
      <c r="BQ439" s="28"/>
      <c r="BR439" s="73">
        <f>IFERROR($E439*SUMIF(DAILYLOG!BN$27:BN$1500,$C439,DAILYLOG!BO$27:BO$1500),0)</f>
        <v>0</v>
      </c>
      <c r="BS439" s="28"/>
      <c r="BT439" s="28"/>
      <c r="BU439" s="73">
        <f>IFERROR($E439*SUMIF(DAILYLOG!BQ$27:BQ$1500,$C439,DAILYLOG!BR$27:BR$1500),0)</f>
        <v>0</v>
      </c>
      <c r="BV439" s="28"/>
      <c r="BW439" s="28"/>
      <c r="BX439" s="73">
        <f>IFERROR($E439*SUMIF(DAILYLOG!BT$27:BT$1500,$C439,DAILYLOG!BU$27:BU$1500),0)</f>
        <v>0</v>
      </c>
      <c r="BY439" s="28"/>
      <c r="BZ439" s="28"/>
      <c r="CA439" s="73">
        <f>IFERROR($E439*SUMIF(DAILYLOG!BW$27:BW$1500,$C439,DAILYLOG!BX$27:BX$1500),0)</f>
        <v>0</v>
      </c>
      <c r="CB439" s="28"/>
      <c r="CC439" s="28"/>
      <c r="CD439" s="73">
        <f>IFERROR($E439*SUMIF(DAILYLOG!BZ$27:BZ$1500,$C439,DAILYLOG!CA$27:CA$1500),0)</f>
        <v>0</v>
      </c>
      <c r="CE439" s="28"/>
      <c r="CF439" s="28"/>
      <c r="CG439" s="73">
        <f>IFERROR($E439*SUMIF(DAILYLOG!CC$27:CC$1500,$C439,DAILYLOG!CD$27:CD$1500),0)</f>
        <v>0</v>
      </c>
      <c r="CH439" s="28"/>
      <c r="CI439" s="28"/>
      <c r="CJ439" s="73">
        <f>IFERROR($E439*SUMIF(DAILYLOG!CF$27:CF$1500,$C439,DAILYLOG!CG$27:CG$1500),0)</f>
        <v>0</v>
      </c>
      <c r="CK439" s="28"/>
      <c r="CL439" s="28"/>
      <c r="CM439" s="73">
        <f>IFERROR($E439*SUMIF(DAILYLOG!CI$27:CI$1500,$C439,DAILYLOG!CJ$27:CJ$1500),0)</f>
        <v>0</v>
      </c>
      <c r="CN439" s="28"/>
      <c r="CO439" s="28"/>
      <c r="CP439" s="73">
        <f>IFERROR($E439*SUMIF(DAILYLOG!CL$27:CL$1500,$C439,DAILYLOG!CM$27:CM$1500),0)</f>
        <v>0</v>
      </c>
      <c r="CQ439" s="44"/>
      <c r="CR439" s="44"/>
      <c r="CS439" s="73">
        <f>IFERROR($E439*SUMIF(DAILYLOG!CO$27:CO$1500,$C439,DAILYLOG!CP$27:CP$1500),0)</f>
        <v>0</v>
      </c>
      <c r="CT439" s="14"/>
    </row>
    <row r="440" spans="2:98" ht="13.5" customHeight="1" outlineLevel="1">
      <c r="B440" s="13"/>
      <c r="C440" s="115" t="s">
        <v>684</v>
      </c>
      <c r="D440" s="28" t="s">
        <v>337</v>
      </c>
      <c r="E440" s="65">
        <v>12</v>
      </c>
      <c r="F440" s="46">
        <f t="shared" si="57"/>
        <v>0</v>
      </c>
      <c r="G440" s="73">
        <f>IFERROR($E440*SUMIF(DAILYLOG!C$27:C$1500,$C440,DAILYLOG!D$27:D$1500),0)</f>
        <v>0</v>
      </c>
      <c r="H440" s="28"/>
      <c r="I440" s="28"/>
      <c r="J440" s="73">
        <f>IFERROR($E440*SUMIF(DAILYLOG!F$27:F$1500,$C440,DAILYLOG!G$27:G$1500),0)</f>
        <v>0</v>
      </c>
      <c r="K440" s="28"/>
      <c r="L440" s="28"/>
      <c r="M440" s="73">
        <f>IFERROR($E440*SUMIF(DAILYLOG!I$27:I$1500,$C440,DAILYLOG!J$27:J$1500),0)</f>
        <v>0</v>
      </c>
      <c r="N440" s="28"/>
      <c r="O440" s="28"/>
      <c r="P440" s="73">
        <f>IFERROR($E440*SUMIF(DAILYLOG!L$27:L$1500,$C440,DAILYLOG!M$27:M$1500),0)</f>
        <v>0</v>
      </c>
      <c r="Q440" s="28"/>
      <c r="R440" s="28"/>
      <c r="S440" s="73">
        <f>IFERROR($E440*SUMIF(DAILYLOG!O$27:O$1500,$C440,DAILYLOG!P$27:P$1500),0)</f>
        <v>0</v>
      </c>
      <c r="T440" s="28"/>
      <c r="U440" s="28"/>
      <c r="V440" s="73">
        <f>IFERROR($E440*SUMIF(DAILYLOG!R$27:R$1500,$C440,DAILYLOG!S$27:S$1500),0)</f>
        <v>0</v>
      </c>
      <c r="W440" s="28"/>
      <c r="X440" s="28"/>
      <c r="Y440" s="73">
        <f>IFERROR($E440*SUMIF(DAILYLOG!U$27:U$1500,$C440,DAILYLOG!V$27:V$1500),0)</f>
        <v>0</v>
      </c>
      <c r="Z440" s="28"/>
      <c r="AA440" s="28"/>
      <c r="AB440" s="73">
        <f>IFERROR($E440*SUMIF(DAILYLOG!X$27:X$1500,$C440,DAILYLOG!Y$27:Y$1500),0)</f>
        <v>0</v>
      </c>
      <c r="AC440" s="28"/>
      <c r="AD440" s="28"/>
      <c r="AE440" s="73">
        <f>IFERROR($E440*SUMIF(DAILYLOG!AA$27:AA$1500,$C440,DAILYLOG!AB$27:AB$1500),0)</f>
        <v>0</v>
      </c>
      <c r="AF440" s="28"/>
      <c r="AG440" s="28"/>
      <c r="AH440" s="73">
        <f>IFERROR($E440*SUMIF(DAILYLOG!AD$27:AD$1500,$C440,DAILYLOG!AE$27:AE$1500),0)</f>
        <v>0</v>
      </c>
      <c r="AI440" s="28"/>
      <c r="AJ440" s="28"/>
      <c r="AK440" s="73">
        <f>IFERROR($E440*SUMIF(DAILYLOG!AG$27:AG$1500,$C440,DAILYLOG!AH$27:AH$1500),0)</f>
        <v>0</v>
      </c>
      <c r="AL440" s="28"/>
      <c r="AM440" s="28"/>
      <c r="AN440" s="73">
        <f>IFERROR($E440*SUMIF(DAILYLOG!AJ$27:AJ$1500,$C440,DAILYLOG!AK$27:AK$1500),0)</f>
        <v>0</v>
      </c>
      <c r="AO440" s="28"/>
      <c r="AP440" s="28"/>
      <c r="AQ440" s="73">
        <f>IFERROR($E440*SUMIF(DAILYLOG!AM$27:AM$1500,$C440,DAILYLOG!AN$27:AN$1500),0)</f>
        <v>0</v>
      </c>
      <c r="AR440" s="28"/>
      <c r="AS440" s="28"/>
      <c r="AT440" s="73">
        <f>IFERROR($E440*SUMIF(DAILYLOG!AP$27:AP$1500,$C440,DAILYLOG!AQ$27:AQ$1500),0)</f>
        <v>0</v>
      </c>
      <c r="AU440" s="28"/>
      <c r="AV440" s="28"/>
      <c r="AW440" s="73">
        <f>IFERROR($E440*SUMIF(DAILYLOG!AS$27:AS$1500,$C440,DAILYLOG!AT$27:AT$1500),0)</f>
        <v>0</v>
      </c>
      <c r="AX440" s="28"/>
      <c r="AY440" s="28"/>
      <c r="AZ440" s="73">
        <f>IFERROR($E440*SUMIF(DAILYLOG!AV$27:AV$1500,$C440,DAILYLOG!AW$27:AW$1500),0)</f>
        <v>0</v>
      </c>
      <c r="BA440" s="28"/>
      <c r="BB440" s="28"/>
      <c r="BC440" s="73">
        <f>IFERROR($E440*SUMIF(DAILYLOG!AY$27:AY$1500,$C440,DAILYLOG!AZ$27:AZ$1500),0)</f>
        <v>0</v>
      </c>
      <c r="BD440" s="28"/>
      <c r="BE440" s="28"/>
      <c r="BF440" s="73">
        <f>IFERROR($E440*SUMIF(DAILYLOG!BB$27:BB$1500,$C440,DAILYLOG!BC$27:BC$1500),0)</f>
        <v>0</v>
      </c>
      <c r="BG440" s="28"/>
      <c r="BH440" s="28"/>
      <c r="BI440" s="73">
        <f>IFERROR($E440*SUMIF(DAILYLOG!BE$27:BE$1500,$C440,DAILYLOG!BF$27:BF$1500),0)</f>
        <v>0</v>
      </c>
      <c r="BJ440" s="28"/>
      <c r="BK440" s="28"/>
      <c r="BL440" s="73">
        <f>IFERROR($E440*SUMIF(DAILYLOG!BH$27:BH$1500,$C440,DAILYLOG!BI$27:BI$1500),0)</f>
        <v>0</v>
      </c>
      <c r="BM440" s="28"/>
      <c r="BN440" s="28"/>
      <c r="BO440" s="73">
        <f>IFERROR($E440*SUMIF(DAILYLOG!BK$27:BK$1500,$C440,DAILYLOG!BL$27:BL$1500),0)</f>
        <v>0</v>
      </c>
      <c r="BP440" s="28"/>
      <c r="BQ440" s="28"/>
      <c r="BR440" s="73">
        <f>IFERROR($E440*SUMIF(DAILYLOG!BN$27:BN$1500,$C440,DAILYLOG!BO$27:BO$1500),0)</f>
        <v>0</v>
      </c>
      <c r="BS440" s="28"/>
      <c r="BT440" s="28"/>
      <c r="BU440" s="73">
        <f>IFERROR($E440*SUMIF(DAILYLOG!BQ$27:BQ$1500,$C440,DAILYLOG!BR$27:BR$1500),0)</f>
        <v>0</v>
      </c>
      <c r="BV440" s="28"/>
      <c r="BW440" s="28"/>
      <c r="BX440" s="73">
        <f>IFERROR($E440*SUMIF(DAILYLOG!BT$27:BT$1500,$C440,DAILYLOG!BU$27:BU$1500),0)</f>
        <v>0</v>
      </c>
      <c r="BY440" s="28"/>
      <c r="BZ440" s="28"/>
      <c r="CA440" s="73">
        <f>IFERROR($E440*SUMIF(DAILYLOG!BW$27:BW$1500,$C440,DAILYLOG!BX$27:BX$1500),0)</f>
        <v>0</v>
      </c>
      <c r="CB440" s="28"/>
      <c r="CC440" s="28"/>
      <c r="CD440" s="73">
        <f>IFERROR($E440*SUMIF(DAILYLOG!BZ$27:BZ$1500,$C440,DAILYLOG!CA$27:CA$1500),0)</f>
        <v>0</v>
      </c>
      <c r="CE440" s="28"/>
      <c r="CF440" s="28"/>
      <c r="CG440" s="73">
        <f>IFERROR($E440*SUMIF(DAILYLOG!CC$27:CC$1500,$C440,DAILYLOG!CD$27:CD$1500),0)</f>
        <v>0</v>
      </c>
      <c r="CH440" s="28"/>
      <c r="CI440" s="28"/>
      <c r="CJ440" s="73">
        <f>IFERROR($E440*SUMIF(DAILYLOG!CF$27:CF$1500,$C440,DAILYLOG!CG$27:CG$1500),0)</f>
        <v>0</v>
      </c>
      <c r="CK440" s="28"/>
      <c r="CL440" s="28"/>
      <c r="CM440" s="73">
        <f>IFERROR($E440*SUMIF(DAILYLOG!CI$27:CI$1500,$C440,DAILYLOG!CJ$27:CJ$1500),0)</f>
        <v>0</v>
      </c>
      <c r="CN440" s="28"/>
      <c r="CO440" s="28"/>
      <c r="CP440" s="73">
        <f>IFERROR($E440*SUMIF(DAILYLOG!CL$27:CL$1500,$C440,DAILYLOG!CM$27:CM$1500),0)</f>
        <v>0</v>
      </c>
      <c r="CQ440" s="44"/>
      <c r="CR440" s="44"/>
      <c r="CS440" s="73">
        <f>IFERROR($E440*SUMIF(DAILYLOG!CO$27:CO$1500,$C440,DAILYLOG!CP$27:CP$1500),0)</f>
        <v>0</v>
      </c>
      <c r="CT440" s="14"/>
    </row>
    <row r="441" spans="2:98" ht="13.5" customHeight="1" outlineLevel="1">
      <c r="B441" s="13"/>
      <c r="C441" s="115" t="s">
        <v>685</v>
      </c>
      <c r="D441" s="28" t="s">
        <v>337</v>
      </c>
      <c r="E441" s="65">
        <v>12</v>
      </c>
      <c r="F441" s="46">
        <f t="shared" si="57"/>
        <v>0</v>
      </c>
      <c r="G441" s="73">
        <f>IFERROR($E441*SUMIF(DAILYLOG!C$27:C$1500,$C441,DAILYLOG!D$27:D$1500),0)</f>
        <v>0</v>
      </c>
      <c r="H441" s="28"/>
      <c r="I441" s="28"/>
      <c r="J441" s="73">
        <f>IFERROR($E441*SUMIF(DAILYLOG!F$27:F$1500,$C441,DAILYLOG!G$27:G$1500),0)</f>
        <v>0</v>
      </c>
      <c r="K441" s="28"/>
      <c r="L441" s="28"/>
      <c r="M441" s="73">
        <f>IFERROR($E441*SUMIF(DAILYLOG!I$27:I$1500,$C441,DAILYLOG!J$27:J$1500),0)</f>
        <v>0</v>
      </c>
      <c r="N441" s="28"/>
      <c r="O441" s="28"/>
      <c r="P441" s="73">
        <f>IFERROR($E441*SUMIF(DAILYLOG!L$27:L$1500,$C441,DAILYLOG!M$27:M$1500),0)</f>
        <v>0</v>
      </c>
      <c r="Q441" s="28"/>
      <c r="R441" s="28"/>
      <c r="S441" s="73">
        <f>IFERROR($E441*SUMIF(DAILYLOG!O$27:O$1500,$C441,DAILYLOG!P$27:P$1500),0)</f>
        <v>0</v>
      </c>
      <c r="T441" s="28"/>
      <c r="U441" s="28"/>
      <c r="V441" s="73">
        <f>IFERROR($E441*SUMIF(DAILYLOG!R$27:R$1500,$C441,DAILYLOG!S$27:S$1500),0)</f>
        <v>0</v>
      </c>
      <c r="W441" s="28"/>
      <c r="X441" s="28"/>
      <c r="Y441" s="73">
        <f>IFERROR($E441*SUMIF(DAILYLOG!U$27:U$1500,$C441,DAILYLOG!V$27:V$1500),0)</f>
        <v>0</v>
      </c>
      <c r="Z441" s="28"/>
      <c r="AA441" s="28"/>
      <c r="AB441" s="73">
        <f>IFERROR($E441*SUMIF(DAILYLOG!X$27:X$1500,$C441,DAILYLOG!Y$27:Y$1500),0)</f>
        <v>0</v>
      </c>
      <c r="AC441" s="28"/>
      <c r="AD441" s="28"/>
      <c r="AE441" s="73">
        <f>IFERROR($E441*SUMIF(DAILYLOG!AA$27:AA$1500,$C441,DAILYLOG!AB$27:AB$1500),0)</f>
        <v>0</v>
      </c>
      <c r="AF441" s="28"/>
      <c r="AG441" s="28"/>
      <c r="AH441" s="73">
        <f>IFERROR($E441*SUMIF(DAILYLOG!AD$27:AD$1500,$C441,DAILYLOG!AE$27:AE$1500),0)</f>
        <v>0</v>
      </c>
      <c r="AI441" s="28"/>
      <c r="AJ441" s="28"/>
      <c r="AK441" s="73">
        <f>IFERROR($E441*SUMIF(DAILYLOG!AG$27:AG$1500,$C441,DAILYLOG!AH$27:AH$1500),0)</f>
        <v>0</v>
      </c>
      <c r="AL441" s="28"/>
      <c r="AM441" s="28"/>
      <c r="AN441" s="73">
        <f>IFERROR($E441*SUMIF(DAILYLOG!AJ$27:AJ$1500,$C441,DAILYLOG!AK$27:AK$1500),0)</f>
        <v>0</v>
      </c>
      <c r="AO441" s="28"/>
      <c r="AP441" s="28"/>
      <c r="AQ441" s="73">
        <f>IFERROR($E441*SUMIF(DAILYLOG!AM$27:AM$1500,$C441,DAILYLOG!AN$27:AN$1500),0)</f>
        <v>0</v>
      </c>
      <c r="AR441" s="28"/>
      <c r="AS441" s="28"/>
      <c r="AT441" s="73">
        <f>IFERROR($E441*SUMIF(DAILYLOG!AP$27:AP$1500,$C441,DAILYLOG!AQ$27:AQ$1500),0)</f>
        <v>0</v>
      </c>
      <c r="AU441" s="28"/>
      <c r="AV441" s="28"/>
      <c r="AW441" s="73">
        <f>IFERROR($E441*SUMIF(DAILYLOG!AS$27:AS$1500,$C441,DAILYLOG!AT$27:AT$1500),0)</f>
        <v>0</v>
      </c>
      <c r="AX441" s="28"/>
      <c r="AY441" s="28"/>
      <c r="AZ441" s="73">
        <f>IFERROR($E441*SUMIF(DAILYLOG!AV$27:AV$1500,$C441,DAILYLOG!AW$27:AW$1500),0)</f>
        <v>0</v>
      </c>
      <c r="BA441" s="28"/>
      <c r="BB441" s="28"/>
      <c r="BC441" s="73">
        <f>IFERROR($E441*SUMIF(DAILYLOG!AY$27:AY$1500,$C441,DAILYLOG!AZ$27:AZ$1500),0)</f>
        <v>0</v>
      </c>
      <c r="BD441" s="28"/>
      <c r="BE441" s="28"/>
      <c r="BF441" s="73">
        <f>IFERROR($E441*SUMIF(DAILYLOG!BB$27:BB$1500,$C441,DAILYLOG!BC$27:BC$1500),0)</f>
        <v>0</v>
      </c>
      <c r="BG441" s="28"/>
      <c r="BH441" s="28"/>
      <c r="BI441" s="73">
        <f>IFERROR($E441*SUMIF(DAILYLOG!BE$27:BE$1500,$C441,DAILYLOG!BF$27:BF$1500),0)</f>
        <v>0</v>
      </c>
      <c r="BJ441" s="28"/>
      <c r="BK441" s="28"/>
      <c r="BL441" s="73">
        <f>IFERROR($E441*SUMIF(DAILYLOG!BH$27:BH$1500,$C441,DAILYLOG!BI$27:BI$1500),0)</f>
        <v>0</v>
      </c>
      <c r="BM441" s="28"/>
      <c r="BN441" s="28"/>
      <c r="BO441" s="73">
        <f>IFERROR($E441*SUMIF(DAILYLOG!BK$27:BK$1500,$C441,DAILYLOG!BL$27:BL$1500),0)</f>
        <v>0</v>
      </c>
      <c r="BP441" s="28"/>
      <c r="BQ441" s="28"/>
      <c r="BR441" s="73">
        <f>IFERROR($E441*SUMIF(DAILYLOG!BN$27:BN$1500,$C441,DAILYLOG!BO$27:BO$1500),0)</f>
        <v>0</v>
      </c>
      <c r="BS441" s="28"/>
      <c r="BT441" s="28"/>
      <c r="BU441" s="73">
        <f>IFERROR($E441*SUMIF(DAILYLOG!BQ$27:BQ$1500,$C441,DAILYLOG!BR$27:BR$1500),0)</f>
        <v>0</v>
      </c>
      <c r="BV441" s="28"/>
      <c r="BW441" s="28"/>
      <c r="BX441" s="73">
        <f>IFERROR($E441*SUMIF(DAILYLOG!BT$27:BT$1500,$C441,DAILYLOG!BU$27:BU$1500),0)</f>
        <v>0</v>
      </c>
      <c r="BY441" s="28"/>
      <c r="BZ441" s="28"/>
      <c r="CA441" s="73">
        <f>IFERROR($E441*SUMIF(DAILYLOG!BW$27:BW$1500,$C441,DAILYLOG!BX$27:BX$1500),0)</f>
        <v>0</v>
      </c>
      <c r="CB441" s="28"/>
      <c r="CC441" s="28"/>
      <c r="CD441" s="73">
        <f>IFERROR($E441*SUMIF(DAILYLOG!BZ$27:BZ$1500,$C441,DAILYLOG!CA$27:CA$1500),0)</f>
        <v>0</v>
      </c>
      <c r="CE441" s="28"/>
      <c r="CF441" s="28"/>
      <c r="CG441" s="73">
        <f>IFERROR($E441*SUMIF(DAILYLOG!CC$27:CC$1500,$C441,DAILYLOG!CD$27:CD$1500),0)</f>
        <v>0</v>
      </c>
      <c r="CH441" s="28"/>
      <c r="CI441" s="28"/>
      <c r="CJ441" s="73">
        <f>IFERROR($E441*SUMIF(DAILYLOG!CF$27:CF$1500,$C441,DAILYLOG!CG$27:CG$1500),0)</f>
        <v>0</v>
      </c>
      <c r="CK441" s="28"/>
      <c r="CL441" s="28"/>
      <c r="CM441" s="73">
        <f>IFERROR($E441*SUMIF(DAILYLOG!CI$27:CI$1500,$C441,DAILYLOG!CJ$27:CJ$1500),0)</f>
        <v>0</v>
      </c>
      <c r="CN441" s="28"/>
      <c r="CO441" s="28"/>
      <c r="CP441" s="73">
        <f>IFERROR($E441*SUMIF(DAILYLOG!CL$27:CL$1500,$C441,DAILYLOG!CM$27:CM$1500),0)</f>
        <v>0</v>
      </c>
      <c r="CQ441" s="44"/>
      <c r="CR441" s="44"/>
      <c r="CS441" s="73">
        <f>IFERROR($E441*SUMIF(DAILYLOG!CO$27:CO$1500,$C441,DAILYLOG!CP$27:CP$1500),0)</f>
        <v>0</v>
      </c>
      <c r="CT441" s="14"/>
    </row>
    <row r="442" spans="2:98" ht="13.5" customHeight="1" outlineLevel="1">
      <c r="B442" s="13"/>
      <c r="C442" s="115" t="s">
        <v>563</v>
      </c>
      <c r="D442" s="28" t="s">
        <v>337</v>
      </c>
      <c r="E442" s="65">
        <v>12</v>
      </c>
      <c r="F442" s="46">
        <f>IFERROR(SUM(G442:CS442),0)</f>
        <v>120</v>
      </c>
      <c r="G442" s="73">
        <f>IFERROR($E442*SUMIF(DAILYLOG!C$27:C$1500,$C442,DAILYLOG!D$27:D$1500),0)</f>
        <v>0</v>
      </c>
      <c r="H442" s="28"/>
      <c r="I442" s="28"/>
      <c r="J442" s="73">
        <f>IFERROR($E442*SUMIF(DAILYLOG!F$27:F$1500,$C442,DAILYLOG!G$27:G$1500),0)</f>
        <v>48</v>
      </c>
      <c r="K442" s="28"/>
      <c r="L442" s="28"/>
      <c r="M442" s="73">
        <f>IFERROR($E442*SUMIF(DAILYLOG!I$27:I$1500,$C442,DAILYLOG!J$27:J$1500),0)</f>
        <v>0</v>
      </c>
      <c r="N442" s="28"/>
      <c r="O442" s="28"/>
      <c r="P442" s="73">
        <f>IFERROR($E442*SUMIF(DAILYLOG!L$27:L$1500,$C442,DAILYLOG!M$27:M$1500),0)</f>
        <v>0</v>
      </c>
      <c r="Q442" s="28"/>
      <c r="R442" s="28"/>
      <c r="S442" s="73">
        <f>IFERROR($E442*SUMIF(DAILYLOG!O$27:O$1500,$C442,DAILYLOG!P$27:P$1500),0)</f>
        <v>0</v>
      </c>
      <c r="T442" s="28"/>
      <c r="U442" s="28"/>
      <c r="V442" s="73">
        <f>IFERROR($E442*SUMIF(DAILYLOG!R$27:R$1500,$C442,DAILYLOG!S$27:S$1500),0)</f>
        <v>0</v>
      </c>
      <c r="W442" s="28"/>
      <c r="X442" s="28"/>
      <c r="Y442" s="73">
        <f>IFERROR($E442*SUMIF(DAILYLOG!U$27:U$1500,$C442,DAILYLOG!V$27:V$1500),0)</f>
        <v>0</v>
      </c>
      <c r="Z442" s="28"/>
      <c r="AA442" s="28"/>
      <c r="AB442" s="73">
        <f>IFERROR($E442*SUMIF(DAILYLOG!X$27:X$1500,$C442,DAILYLOG!Y$27:Y$1500),0)</f>
        <v>0</v>
      </c>
      <c r="AC442" s="28"/>
      <c r="AD442" s="28"/>
      <c r="AE442" s="73">
        <f>IFERROR($E442*SUMIF(DAILYLOG!AA$27:AA$1500,$C442,DAILYLOG!AB$27:AB$1500),0)</f>
        <v>0</v>
      </c>
      <c r="AF442" s="28"/>
      <c r="AG442" s="28"/>
      <c r="AH442" s="73">
        <f>IFERROR($E442*SUMIF(DAILYLOG!AD$27:AD$1500,$C442,DAILYLOG!AE$27:AE$1500),0)</f>
        <v>0</v>
      </c>
      <c r="AI442" s="28"/>
      <c r="AJ442" s="28"/>
      <c r="AK442" s="73">
        <f>IFERROR($E442*SUMIF(DAILYLOG!AG$27:AG$1500,$C442,DAILYLOG!AH$27:AH$1500),0)</f>
        <v>0</v>
      </c>
      <c r="AL442" s="28"/>
      <c r="AM442" s="28"/>
      <c r="AN442" s="73">
        <f>IFERROR($E442*SUMIF(DAILYLOG!AJ$27:AJ$1500,$C442,DAILYLOG!AK$27:AK$1500),0)</f>
        <v>24</v>
      </c>
      <c r="AO442" s="28"/>
      <c r="AP442" s="28"/>
      <c r="AQ442" s="73">
        <f>IFERROR($E442*SUMIF(DAILYLOG!AM$27:AM$1500,$C442,DAILYLOG!AN$27:AN$1500),0)</f>
        <v>0</v>
      </c>
      <c r="AR442" s="28"/>
      <c r="AS442" s="28"/>
      <c r="AT442" s="73">
        <f>IFERROR($E442*SUMIF(DAILYLOG!AP$27:AP$1500,$C442,DAILYLOG!AQ$27:AQ$1500),0)</f>
        <v>0</v>
      </c>
      <c r="AU442" s="28"/>
      <c r="AV442" s="28"/>
      <c r="AW442" s="73">
        <f>IFERROR($E442*SUMIF(DAILYLOG!AS$27:AS$1500,$C442,DAILYLOG!AT$27:AT$1500),0)</f>
        <v>0</v>
      </c>
      <c r="AX442" s="28"/>
      <c r="AY442" s="28"/>
      <c r="AZ442" s="73">
        <f>IFERROR($E442*SUMIF(DAILYLOG!AV$27:AV$1500,$C442,DAILYLOG!AW$27:AW$1500),0)</f>
        <v>0</v>
      </c>
      <c r="BA442" s="28"/>
      <c r="BB442" s="28"/>
      <c r="BC442" s="73">
        <f>IFERROR($E442*SUMIF(DAILYLOG!AY$27:AY$1500,$C442,DAILYLOG!AZ$27:AZ$1500),0)</f>
        <v>12</v>
      </c>
      <c r="BD442" s="28"/>
      <c r="BE442" s="28"/>
      <c r="BF442" s="73">
        <f>IFERROR($E442*SUMIF(DAILYLOG!BB$27:BB$1500,$C442,DAILYLOG!BC$27:BC$1500),0)</f>
        <v>0</v>
      </c>
      <c r="BG442" s="28"/>
      <c r="BH442" s="28"/>
      <c r="BI442" s="73">
        <f>IFERROR($E442*SUMIF(DAILYLOG!BE$27:BE$1500,$C442,DAILYLOG!BF$27:BF$1500),0)</f>
        <v>0</v>
      </c>
      <c r="BJ442" s="28"/>
      <c r="BK442" s="28"/>
      <c r="BL442" s="73">
        <f>IFERROR($E442*SUMIF(DAILYLOG!BH$27:BH$1500,$C442,DAILYLOG!BI$27:BI$1500),0)</f>
        <v>0</v>
      </c>
      <c r="BM442" s="28"/>
      <c r="BN442" s="28"/>
      <c r="BO442" s="73">
        <f>IFERROR($E442*SUMIF(DAILYLOG!BK$27:BK$1500,$C442,DAILYLOG!BL$27:BL$1500),0)</f>
        <v>0</v>
      </c>
      <c r="BP442" s="28"/>
      <c r="BQ442" s="28"/>
      <c r="BR442" s="73">
        <f>IFERROR($E442*SUMIF(DAILYLOG!BN$27:BN$1500,$C442,DAILYLOG!BO$27:BO$1500),0)</f>
        <v>0</v>
      </c>
      <c r="BS442" s="28"/>
      <c r="BT442" s="28"/>
      <c r="BU442" s="73">
        <f>IFERROR($E442*SUMIF(DAILYLOG!BQ$27:BQ$1500,$C442,DAILYLOG!BR$27:BR$1500),0)</f>
        <v>12</v>
      </c>
      <c r="BV442" s="28"/>
      <c r="BW442" s="28"/>
      <c r="BX442" s="73">
        <f>IFERROR($E442*SUMIF(DAILYLOG!BT$27:BT$1500,$C442,DAILYLOG!BU$27:BU$1500),0)</f>
        <v>12</v>
      </c>
      <c r="BY442" s="28"/>
      <c r="BZ442" s="28"/>
      <c r="CA442" s="73">
        <f>IFERROR($E442*SUMIF(DAILYLOG!BW$27:BW$1500,$C442,DAILYLOG!BX$27:BX$1500),0)</f>
        <v>12</v>
      </c>
      <c r="CB442" s="28"/>
      <c r="CC442" s="28"/>
      <c r="CD442" s="73">
        <f>IFERROR($E442*SUMIF(DAILYLOG!BZ$27:BZ$1500,$C442,DAILYLOG!CA$27:CA$1500),0)</f>
        <v>0</v>
      </c>
      <c r="CE442" s="28"/>
      <c r="CF442" s="28"/>
      <c r="CG442" s="73">
        <f>IFERROR($E442*SUMIF(DAILYLOG!CC$27:CC$1500,$C442,DAILYLOG!CD$27:CD$1500),0)</f>
        <v>0</v>
      </c>
      <c r="CH442" s="28"/>
      <c r="CI442" s="28"/>
      <c r="CJ442" s="73">
        <f>IFERROR($E442*SUMIF(DAILYLOG!CF$27:CF$1500,$C442,DAILYLOG!CG$27:CG$1500),0)</f>
        <v>0</v>
      </c>
      <c r="CK442" s="28"/>
      <c r="CL442" s="28"/>
      <c r="CM442" s="73">
        <f>IFERROR($E442*SUMIF(DAILYLOG!CI$27:CI$1500,$C442,DAILYLOG!CJ$27:CJ$1500),0)</f>
        <v>0</v>
      </c>
      <c r="CN442" s="28"/>
      <c r="CO442" s="28"/>
      <c r="CP442" s="73">
        <f>IFERROR($E442*SUMIF(DAILYLOG!CL$27:CL$1500,$C442,DAILYLOG!CM$27:CM$1500),0)</f>
        <v>0</v>
      </c>
      <c r="CQ442" s="44"/>
      <c r="CR442" s="44"/>
      <c r="CS442" s="73">
        <f>IFERROR($E442*SUMIF(DAILYLOG!CO$27:CO$1500,$C442,DAILYLOG!CP$27:CP$1500),0)</f>
        <v>0</v>
      </c>
      <c r="CT442" s="14"/>
    </row>
    <row r="443" spans="2:98" ht="13.5" customHeight="1" outlineLevel="1">
      <c r="B443" s="13"/>
      <c r="C443" s="115" t="s">
        <v>686</v>
      </c>
      <c r="D443" s="28" t="s">
        <v>337</v>
      </c>
      <c r="E443" s="65">
        <v>12</v>
      </c>
      <c r="F443" s="46">
        <f t="shared" si="57"/>
        <v>0</v>
      </c>
      <c r="G443" s="73">
        <f>IFERROR($E443*SUMIF(DAILYLOG!C$27:C$1500,$C443,DAILYLOG!D$27:D$1500),0)</f>
        <v>0</v>
      </c>
      <c r="H443" s="28"/>
      <c r="I443" s="28"/>
      <c r="J443" s="73">
        <f>IFERROR($E443*SUMIF(DAILYLOG!F$27:F$1500,$C443,DAILYLOG!G$27:G$1500),0)</f>
        <v>0</v>
      </c>
      <c r="K443" s="28"/>
      <c r="L443" s="28"/>
      <c r="M443" s="73">
        <f>IFERROR($E443*SUMIF(DAILYLOG!I$27:I$1500,$C443,DAILYLOG!J$27:J$1500),0)</f>
        <v>0</v>
      </c>
      <c r="N443" s="28"/>
      <c r="O443" s="28"/>
      <c r="P443" s="73">
        <f>IFERROR($E443*SUMIF(DAILYLOG!L$27:L$1500,$C443,DAILYLOG!M$27:M$1500),0)</f>
        <v>0</v>
      </c>
      <c r="Q443" s="28"/>
      <c r="R443" s="28"/>
      <c r="S443" s="73">
        <f>IFERROR($E443*SUMIF(DAILYLOG!O$27:O$1500,$C443,DAILYLOG!P$27:P$1500),0)</f>
        <v>0</v>
      </c>
      <c r="T443" s="28"/>
      <c r="U443" s="28"/>
      <c r="V443" s="73">
        <f>IFERROR($E443*SUMIF(DAILYLOG!R$27:R$1500,$C443,DAILYLOG!S$27:S$1500),0)</f>
        <v>0</v>
      </c>
      <c r="W443" s="28"/>
      <c r="X443" s="28"/>
      <c r="Y443" s="73">
        <f>IFERROR($E443*SUMIF(DAILYLOG!U$27:U$1500,$C443,DAILYLOG!V$27:V$1500),0)</f>
        <v>0</v>
      </c>
      <c r="Z443" s="28"/>
      <c r="AA443" s="28"/>
      <c r="AB443" s="73">
        <f>IFERROR($E443*SUMIF(DAILYLOG!X$27:X$1500,$C443,DAILYLOG!Y$27:Y$1500),0)</f>
        <v>0</v>
      </c>
      <c r="AC443" s="28"/>
      <c r="AD443" s="28"/>
      <c r="AE443" s="73">
        <f>IFERROR($E443*SUMIF(DAILYLOG!AA$27:AA$1500,$C443,DAILYLOG!AB$27:AB$1500),0)</f>
        <v>0</v>
      </c>
      <c r="AF443" s="28"/>
      <c r="AG443" s="28"/>
      <c r="AH443" s="73">
        <f>IFERROR($E443*SUMIF(DAILYLOG!AD$27:AD$1500,$C443,DAILYLOG!AE$27:AE$1500),0)</f>
        <v>0</v>
      </c>
      <c r="AI443" s="28"/>
      <c r="AJ443" s="28"/>
      <c r="AK443" s="73">
        <f>IFERROR($E443*SUMIF(DAILYLOG!AG$27:AG$1500,$C443,DAILYLOG!AH$27:AH$1500),0)</f>
        <v>0</v>
      </c>
      <c r="AL443" s="28"/>
      <c r="AM443" s="28"/>
      <c r="AN443" s="73">
        <f>IFERROR($E443*SUMIF(DAILYLOG!AJ$27:AJ$1500,$C443,DAILYLOG!AK$27:AK$1500),0)</f>
        <v>0</v>
      </c>
      <c r="AO443" s="28"/>
      <c r="AP443" s="28"/>
      <c r="AQ443" s="73">
        <f>IFERROR($E443*SUMIF(DAILYLOG!AM$27:AM$1500,$C443,DAILYLOG!AN$27:AN$1500),0)</f>
        <v>0</v>
      </c>
      <c r="AR443" s="28"/>
      <c r="AS443" s="28"/>
      <c r="AT443" s="73">
        <f>IFERROR($E443*SUMIF(DAILYLOG!AP$27:AP$1500,$C443,DAILYLOG!AQ$27:AQ$1500),0)</f>
        <v>0</v>
      </c>
      <c r="AU443" s="28"/>
      <c r="AV443" s="28"/>
      <c r="AW443" s="73">
        <f>IFERROR($E443*SUMIF(DAILYLOG!AS$27:AS$1500,$C443,DAILYLOG!AT$27:AT$1500),0)</f>
        <v>0</v>
      </c>
      <c r="AX443" s="28"/>
      <c r="AY443" s="28"/>
      <c r="AZ443" s="73">
        <f>IFERROR($E443*SUMIF(DAILYLOG!AV$27:AV$1500,$C443,DAILYLOG!AW$27:AW$1500),0)</f>
        <v>0</v>
      </c>
      <c r="BA443" s="28"/>
      <c r="BB443" s="28"/>
      <c r="BC443" s="73">
        <f>IFERROR($E443*SUMIF(DAILYLOG!AY$27:AY$1500,$C443,DAILYLOG!AZ$27:AZ$1500),0)</f>
        <v>0</v>
      </c>
      <c r="BD443" s="28"/>
      <c r="BE443" s="28"/>
      <c r="BF443" s="73">
        <f>IFERROR($E443*SUMIF(DAILYLOG!BB$27:BB$1500,$C443,DAILYLOG!BC$27:BC$1500),0)</f>
        <v>0</v>
      </c>
      <c r="BG443" s="28"/>
      <c r="BH443" s="28"/>
      <c r="BI443" s="73">
        <f>IFERROR($E443*SUMIF(DAILYLOG!BE$27:BE$1500,$C443,DAILYLOG!BF$27:BF$1500),0)</f>
        <v>0</v>
      </c>
      <c r="BJ443" s="28"/>
      <c r="BK443" s="28"/>
      <c r="BL443" s="73">
        <f>IFERROR($E443*SUMIF(DAILYLOG!BH$27:BH$1500,$C443,DAILYLOG!BI$27:BI$1500),0)</f>
        <v>0</v>
      </c>
      <c r="BM443" s="28"/>
      <c r="BN443" s="28"/>
      <c r="BO443" s="73">
        <f>IFERROR($E443*SUMIF(DAILYLOG!BK$27:BK$1500,$C443,DAILYLOG!BL$27:BL$1500),0)</f>
        <v>0</v>
      </c>
      <c r="BP443" s="28"/>
      <c r="BQ443" s="28"/>
      <c r="BR443" s="73">
        <f>IFERROR($E443*SUMIF(DAILYLOG!BN$27:BN$1500,$C443,DAILYLOG!BO$27:BO$1500),0)</f>
        <v>0</v>
      </c>
      <c r="BS443" s="28"/>
      <c r="BT443" s="28"/>
      <c r="BU443" s="73">
        <f>IFERROR($E443*SUMIF(DAILYLOG!BQ$27:BQ$1500,$C443,DAILYLOG!BR$27:BR$1500),0)</f>
        <v>0</v>
      </c>
      <c r="BV443" s="28"/>
      <c r="BW443" s="28"/>
      <c r="BX443" s="73">
        <f>IFERROR($E443*SUMIF(DAILYLOG!BT$27:BT$1500,$C443,DAILYLOG!BU$27:BU$1500),0)</f>
        <v>0</v>
      </c>
      <c r="BY443" s="28"/>
      <c r="BZ443" s="28"/>
      <c r="CA443" s="73">
        <f>IFERROR($E443*SUMIF(DAILYLOG!BW$27:BW$1500,$C443,DAILYLOG!BX$27:BX$1500),0)</f>
        <v>0</v>
      </c>
      <c r="CB443" s="28"/>
      <c r="CC443" s="28"/>
      <c r="CD443" s="73">
        <f>IFERROR($E443*SUMIF(DAILYLOG!BZ$27:BZ$1500,$C443,DAILYLOG!CA$27:CA$1500),0)</f>
        <v>0</v>
      </c>
      <c r="CE443" s="28"/>
      <c r="CF443" s="28"/>
      <c r="CG443" s="73">
        <f>IFERROR($E443*SUMIF(DAILYLOG!CC$27:CC$1500,$C443,DAILYLOG!CD$27:CD$1500),0)</f>
        <v>0</v>
      </c>
      <c r="CH443" s="28"/>
      <c r="CI443" s="28"/>
      <c r="CJ443" s="73">
        <f>IFERROR($E443*SUMIF(DAILYLOG!CF$27:CF$1500,$C443,DAILYLOG!CG$27:CG$1500),0)</f>
        <v>0</v>
      </c>
      <c r="CK443" s="28"/>
      <c r="CL443" s="28"/>
      <c r="CM443" s="73">
        <f>IFERROR($E443*SUMIF(DAILYLOG!CI$27:CI$1500,$C443,DAILYLOG!CJ$27:CJ$1500),0)</f>
        <v>0</v>
      </c>
      <c r="CN443" s="28"/>
      <c r="CO443" s="28"/>
      <c r="CP443" s="73">
        <f>IFERROR($E443*SUMIF(DAILYLOG!CL$27:CL$1500,$C443,DAILYLOG!CM$27:CM$1500),0)</f>
        <v>0</v>
      </c>
      <c r="CQ443" s="44"/>
      <c r="CR443" s="44"/>
      <c r="CS443" s="73">
        <f>IFERROR($E443*SUMIF(DAILYLOG!CO$27:CO$1500,$C443,DAILYLOG!CP$27:CP$1500),0)</f>
        <v>0</v>
      </c>
      <c r="CT443" s="14"/>
    </row>
    <row r="444" spans="2:98" ht="13.5" customHeight="1">
      <c r="B444" s="13"/>
      <c r="C444" s="52" t="s">
        <v>516</v>
      </c>
      <c r="D444" s="53" t="s">
        <v>337</v>
      </c>
      <c r="E444" s="66"/>
      <c r="F444" s="54">
        <f>IFERROR((SUM(G444:CS444)/12),0)</f>
        <v>170</v>
      </c>
      <c r="G444" s="54">
        <f>IFERROR(SUBTOTAL(9,G445:G452),0)</f>
        <v>60</v>
      </c>
      <c r="H444" s="54"/>
      <c r="I444" s="54"/>
      <c r="J444" s="54">
        <f>IFERROR(SUBTOTAL(9,J445:J452),0)</f>
        <v>96</v>
      </c>
      <c r="K444" s="54"/>
      <c r="L444" s="54"/>
      <c r="M444" s="54">
        <f>IFERROR(SUBTOTAL(9,M445:M452),0)</f>
        <v>96</v>
      </c>
      <c r="N444" s="54"/>
      <c r="O444" s="54"/>
      <c r="P444" s="54">
        <f>IFERROR(SUBTOTAL(9,P445:P452),0)</f>
        <v>36</v>
      </c>
      <c r="Q444" s="54"/>
      <c r="R444" s="54"/>
      <c r="S444" s="54">
        <f>IFERROR(SUBTOTAL(9,S445:S452),0)</f>
        <v>24</v>
      </c>
      <c r="T444" s="54"/>
      <c r="U444" s="54"/>
      <c r="V444" s="54">
        <f>IFERROR(SUBTOTAL(9,V445:V452),0)</f>
        <v>84</v>
      </c>
      <c r="W444" s="54"/>
      <c r="X444" s="54"/>
      <c r="Y444" s="54">
        <f>IFERROR(SUBTOTAL(9,Y445:Y452),0)</f>
        <v>60</v>
      </c>
      <c r="Z444" s="54"/>
      <c r="AA444" s="54"/>
      <c r="AB444" s="54">
        <f>IFERROR(SUBTOTAL(9,AB445:AB452),0)</f>
        <v>36</v>
      </c>
      <c r="AC444" s="54"/>
      <c r="AD444" s="54"/>
      <c r="AE444" s="54">
        <f>IFERROR(SUBTOTAL(9,AE445:AE452),0)</f>
        <v>24</v>
      </c>
      <c r="AF444" s="54"/>
      <c r="AG444" s="54"/>
      <c r="AH444" s="54">
        <f>IFERROR(SUBTOTAL(9,AH445:AH452),0)</f>
        <v>216</v>
      </c>
      <c r="AI444" s="54"/>
      <c r="AJ444" s="54"/>
      <c r="AK444" s="54">
        <f>IFERROR(SUBTOTAL(9,AK445:AK452),0)</f>
        <v>144</v>
      </c>
      <c r="AL444" s="54"/>
      <c r="AM444" s="54"/>
      <c r="AN444" s="54">
        <f>IFERROR(SUBTOTAL(9,AN445:AN452),0)</f>
        <v>156</v>
      </c>
      <c r="AO444" s="54"/>
      <c r="AP444" s="54"/>
      <c r="AQ444" s="54">
        <f>IFERROR(SUBTOTAL(9,AQ445:AQ452),0)</f>
        <v>72</v>
      </c>
      <c r="AR444" s="54"/>
      <c r="AS444" s="54"/>
      <c r="AT444" s="54">
        <f>IFERROR(SUBTOTAL(9,AT445:AT452),0)</f>
        <v>12</v>
      </c>
      <c r="AU444" s="54"/>
      <c r="AV444" s="54"/>
      <c r="AW444" s="54">
        <f>IFERROR(SUBTOTAL(9,AW445:AW452),0)</f>
        <v>48</v>
      </c>
      <c r="AX444" s="54"/>
      <c r="AY444" s="54"/>
      <c r="AZ444" s="54">
        <f>IFERROR(SUBTOTAL(9,AZ445:AZ452),0)</f>
        <v>84</v>
      </c>
      <c r="BA444" s="54"/>
      <c r="BB444" s="54"/>
      <c r="BC444" s="54">
        <f>IFERROR(SUBTOTAL(9,BC445:BC452),0)</f>
        <v>228</v>
      </c>
      <c r="BD444" s="54"/>
      <c r="BE444" s="54"/>
      <c r="BF444" s="54">
        <f>IFERROR(SUBTOTAL(9,BF445:BF452),0)</f>
        <v>12</v>
      </c>
      <c r="BG444" s="54"/>
      <c r="BH444" s="54"/>
      <c r="BI444" s="54">
        <f>IFERROR(SUBTOTAL(9,BI445:BI452),0)</f>
        <v>24</v>
      </c>
      <c r="BJ444" s="54"/>
      <c r="BK444" s="54"/>
      <c r="BL444" s="54">
        <f>IFERROR(SUBTOTAL(9,BL445:BL452),0)</f>
        <v>72</v>
      </c>
      <c r="BM444" s="54"/>
      <c r="BN444" s="54"/>
      <c r="BO444" s="54">
        <f>IFERROR(SUBTOTAL(9,BO445:BO452),0)</f>
        <v>24</v>
      </c>
      <c r="BP444" s="54"/>
      <c r="BQ444" s="54"/>
      <c r="BR444" s="54">
        <f>IFERROR(SUBTOTAL(9,BR445:BR452),0)</f>
        <v>84</v>
      </c>
      <c r="BS444" s="54"/>
      <c r="BT444" s="54"/>
      <c r="BU444" s="54">
        <f>IFERROR(SUBTOTAL(9,BU445:BU452),0)</f>
        <v>24</v>
      </c>
      <c r="BV444" s="54"/>
      <c r="BW444" s="54"/>
      <c r="BX444" s="54">
        <f>IFERROR(SUBTOTAL(9,BX445:BX452),0)</f>
        <v>228</v>
      </c>
      <c r="BY444" s="54"/>
      <c r="BZ444" s="54"/>
      <c r="CA444" s="54">
        <f>IFERROR(SUBTOTAL(9,CA445:CA452),0)</f>
        <v>96</v>
      </c>
      <c r="CB444" s="54"/>
      <c r="CC444" s="54"/>
      <c r="CD444" s="54">
        <f>IFERROR(SUBTOTAL(9,CD445:CD452),0)</f>
        <v>0</v>
      </c>
      <c r="CE444" s="54"/>
      <c r="CF444" s="54"/>
      <c r="CG444" s="54">
        <f>IFERROR(SUBTOTAL(9,CG445:CG452),0)</f>
        <v>0</v>
      </c>
      <c r="CH444" s="54"/>
      <c r="CI444" s="54"/>
      <c r="CJ444" s="54">
        <f>IFERROR(SUBTOTAL(9,CJ445:CJ452),0)</f>
        <v>0</v>
      </c>
      <c r="CK444" s="54"/>
      <c r="CL444" s="54"/>
      <c r="CM444" s="54">
        <f>IFERROR(SUBTOTAL(9,CM445:CM452),0)</f>
        <v>0</v>
      </c>
      <c r="CN444" s="54"/>
      <c r="CO444" s="54"/>
      <c r="CP444" s="54">
        <f>IFERROR(SUBTOTAL(9,CP445:CP452),0)</f>
        <v>0</v>
      </c>
      <c r="CQ444" s="114"/>
      <c r="CR444" s="114"/>
      <c r="CS444" s="54">
        <f>IFERROR(SUBTOTAL(9,CS445:CS452),0)</f>
        <v>0</v>
      </c>
      <c r="CT444" s="14"/>
    </row>
    <row r="445" spans="2:98" ht="13.5" customHeight="1" outlineLevel="1">
      <c r="B445" s="13"/>
      <c r="C445" s="115" t="s">
        <v>687</v>
      </c>
      <c r="D445" s="28" t="s">
        <v>337</v>
      </c>
      <c r="E445" s="65">
        <v>12</v>
      </c>
      <c r="F445" s="46">
        <f>IFERROR(SUM(G445:CS445),0)</f>
        <v>0</v>
      </c>
      <c r="G445" s="73">
        <f>IFERROR($E445*SUMIF(DAILYLOG!C$27:C$1500,$C445,DAILYLOG!D$27:D$1500),0)</f>
        <v>0</v>
      </c>
      <c r="H445" s="28"/>
      <c r="I445" s="28"/>
      <c r="J445" s="73">
        <f>IFERROR($E445*SUMIF(DAILYLOG!F$27:F$1500,$C445,DAILYLOG!G$27:G$1500),0)</f>
        <v>0</v>
      </c>
      <c r="K445" s="28"/>
      <c r="L445" s="28"/>
      <c r="M445" s="73">
        <f>IFERROR($E445*SUMIF(DAILYLOG!I$27:I$1500,$C445,DAILYLOG!J$27:J$1500),0)</f>
        <v>0</v>
      </c>
      <c r="N445" s="28"/>
      <c r="O445" s="28"/>
      <c r="P445" s="73">
        <f>IFERROR($E445*SUMIF(DAILYLOG!L$27:L$1500,$C445,DAILYLOG!M$27:M$1500),0)</f>
        <v>0</v>
      </c>
      <c r="Q445" s="28"/>
      <c r="R445" s="28"/>
      <c r="S445" s="73">
        <f>IFERROR($E445*SUMIF(DAILYLOG!O$27:O$1500,$C445,DAILYLOG!P$27:P$1500),0)</f>
        <v>0</v>
      </c>
      <c r="T445" s="28"/>
      <c r="U445" s="28"/>
      <c r="V445" s="73">
        <f>IFERROR($E445*SUMIF(DAILYLOG!R$27:R$1500,$C445,DAILYLOG!S$27:S$1500),0)</f>
        <v>0</v>
      </c>
      <c r="W445" s="28"/>
      <c r="X445" s="28"/>
      <c r="Y445" s="73">
        <f>IFERROR($E445*SUMIF(DAILYLOG!U$27:U$1500,$C445,DAILYLOG!V$27:V$1500),0)</f>
        <v>0</v>
      </c>
      <c r="Z445" s="28"/>
      <c r="AA445" s="28"/>
      <c r="AB445" s="73">
        <f>IFERROR($E445*SUMIF(DAILYLOG!X$27:X$1500,$C445,DAILYLOG!Y$27:Y$1500),0)</f>
        <v>0</v>
      </c>
      <c r="AC445" s="28"/>
      <c r="AD445" s="28"/>
      <c r="AE445" s="73">
        <f>IFERROR($E445*SUMIF(DAILYLOG!AA$27:AA$1500,$C445,DAILYLOG!AB$27:AB$1500),0)</f>
        <v>0</v>
      </c>
      <c r="AF445" s="28"/>
      <c r="AG445" s="28"/>
      <c r="AH445" s="73">
        <f>IFERROR($E445*SUMIF(DAILYLOG!AD$27:AD$1500,$C445,DAILYLOG!AE$27:AE$1500),0)</f>
        <v>0</v>
      </c>
      <c r="AI445" s="28"/>
      <c r="AJ445" s="28"/>
      <c r="AK445" s="73">
        <f>IFERROR($E445*SUMIF(DAILYLOG!AG$27:AG$1500,$C445,DAILYLOG!AH$27:AH$1500),0)</f>
        <v>0</v>
      </c>
      <c r="AL445" s="28"/>
      <c r="AM445" s="28"/>
      <c r="AN445" s="73">
        <f>IFERROR($E445*SUMIF(DAILYLOG!AJ$27:AJ$1500,$C445,DAILYLOG!AK$27:AK$1500),0)</f>
        <v>0</v>
      </c>
      <c r="AO445" s="28"/>
      <c r="AP445" s="28"/>
      <c r="AQ445" s="73">
        <f>IFERROR($E445*SUMIF(DAILYLOG!AM$27:AM$1500,$C445,DAILYLOG!AN$27:AN$1500),0)</f>
        <v>0</v>
      </c>
      <c r="AR445" s="28"/>
      <c r="AS445" s="28"/>
      <c r="AT445" s="73">
        <f>IFERROR($E445*SUMIF(DAILYLOG!AP$27:AP$1500,$C445,DAILYLOG!AQ$27:AQ$1500),0)</f>
        <v>0</v>
      </c>
      <c r="AU445" s="28"/>
      <c r="AV445" s="28"/>
      <c r="AW445" s="73">
        <f>IFERROR($E445*SUMIF(DAILYLOG!AS$27:AS$1500,$C445,DAILYLOG!AT$27:AT$1500),0)</f>
        <v>0</v>
      </c>
      <c r="AX445" s="28"/>
      <c r="AY445" s="28"/>
      <c r="AZ445" s="73">
        <f>IFERROR($E445*SUMIF(DAILYLOG!AV$27:AV$1500,$C445,DAILYLOG!AW$27:AW$1500),0)</f>
        <v>0</v>
      </c>
      <c r="BA445" s="28"/>
      <c r="BB445" s="28"/>
      <c r="BC445" s="73">
        <f>IFERROR($E445*SUMIF(DAILYLOG!AY$27:AY$1500,$C445,DAILYLOG!AZ$27:AZ$1500),0)</f>
        <v>0</v>
      </c>
      <c r="BD445" s="28"/>
      <c r="BE445" s="28"/>
      <c r="BF445" s="73">
        <f>IFERROR($E445*SUMIF(DAILYLOG!BB$27:BB$1500,$C445,DAILYLOG!BC$27:BC$1500),0)</f>
        <v>0</v>
      </c>
      <c r="BG445" s="28"/>
      <c r="BH445" s="28"/>
      <c r="BI445" s="73">
        <f>IFERROR($E445*SUMIF(DAILYLOG!BE$27:BE$1500,$C445,DAILYLOG!BF$27:BF$1500),0)</f>
        <v>0</v>
      </c>
      <c r="BJ445" s="28"/>
      <c r="BK445" s="28"/>
      <c r="BL445" s="73">
        <f>IFERROR($E445*SUMIF(DAILYLOG!BH$27:BH$1500,$C445,DAILYLOG!BI$27:BI$1500),0)</f>
        <v>0</v>
      </c>
      <c r="BM445" s="28"/>
      <c r="BN445" s="28"/>
      <c r="BO445" s="73">
        <f>IFERROR($E445*SUMIF(DAILYLOG!BK$27:BK$1500,$C445,DAILYLOG!BL$27:BL$1500),0)</f>
        <v>0</v>
      </c>
      <c r="BP445" s="28"/>
      <c r="BQ445" s="28"/>
      <c r="BR445" s="73">
        <f>IFERROR($E445*SUMIF(DAILYLOG!BN$27:BN$1500,$C445,DAILYLOG!BO$27:BO$1500),0)</f>
        <v>0</v>
      </c>
      <c r="BS445" s="28"/>
      <c r="BT445" s="28"/>
      <c r="BU445" s="73">
        <f>IFERROR($E445*SUMIF(DAILYLOG!BQ$27:BQ$1500,$C445,DAILYLOG!BR$27:BR$1500),0)</f>
        <v>0</v>
      </c>
      <c r="BV445" s="28"/>
      <c r="BW445" s="28"/>
      <c r="BX445" s="73">
        <f>IFERROR($E445*SUMIF(DAILYLOG!BT$27:BT$1500,$C445,DAILYLOG!BU$27:BU$1500),0)</f>
        <v>0</v>
      </c>
      <c r="BY445" s="28"/>
      <c r="BZ445" s="28"/>
      <c r="CA445" s="73">
        <f>IFERROR($E445*SUMIF(DAILYLOG!BW$27:BW$1500,$C445,DAILYLOG!BX$27:BX$1500),0)</f>
        <v>0</v>
      </c>
      <c r="CB445" s="28"/>
      <c r="CC445" s="28"/>
      <c r="CD445" s="73">
        <f>IFERROR($E445*SUMIF(DAILYLOG!BZ$27:BZ$1500,$C445,DAILYLOG!CA$27:CA$1500),0)</f>
        <v>0</v>
      </c>
      <c r="CE445" s="28"/>
      <c r="CF445" s="28"/>
      <c r="CG445" s="73">
        <f>IFERROR($E445*SUMIF(DAILYLOG!CC$27:CC$1500,$C445,DAILYLOG!CD$27:CD$1500),0)</f>
        <v>0</v>
      </c>
      <c r="CH445" s="28"/>
      <c r="CI445" s="28"/>
      <c r="CJ445" s="73">
        <f>IFERROR($E445*SUMIF(DAILYLOG!CF$27:CF$1500,$C445,DAILYLOG!CG$27:CG$1500),0)</f>
        <v>0</v>
      </c>
      <c r="CK445" s="28"/>
      <c r="CL445" s="28"/>
      <c r="CM445" s="73">
        <f>IFERROR($E445*SUMIF(DAILYLOG!CI$27:CI$1500,$C445,DAILYLOG!CJ$27:CJ$1500),0)</f>
        <v>0</v>
      </c>
      <c r="CN445" s="28"/>
      <c r="CO445" s="28"/>
      <c r="CP445" s="73">
        <f>IFERROR($E445*SUMIF(DAILYLOG!CL$27:CL$1500,$C445,DAILYLOG!CM$27:CM$1500),0)</f>
        <v>0</v>
      </c>
      <c r="CQ445" s="44"/>
      <c r="CR445" s="44"/>
      <c r="CS445" s="73">
        <f>IFERROR($E445*SUMIF(DAILYLOG!CO$27:CO$1500,$C445,DAILYLOG!CP$27:CP$1500),0)</f>
        <v>0</v>
      </c>
      <c r="CT445" s="14"/>
    </row>
    <row r="446" spans="2:98" ht="13.5" customHeight="1" outlineLevel="1">
      <c r="B446" s="13"/>
      <c r="C446" s="115" t="s">
        <v>688</v>
      </c>
      <c r="D446" s="28" t="s">
        <v>337</v>
      </c>
      <c r="E446" s="65">
        <v>12</v>
      </c>
      <c r="F446" s="46">
        <f t="shared" ref="F446:F452" si="58">IFERROR(SUM(G446:CS446),0)</f>
        <v>0</v>
      </c>
      <c r="G446" s="73">
        <f>IFERROR($E446*SUMIF(DAILYLOG!C$27:C$1500,$C446,DAILYLOG!D$27:D$1500),0)</f>
        <v>0</v>
      </c>
      <c r="H446" s="28"/>
      <c r="I446" s="28"/>
      <c r="J446" s="73">
        <f>IFERROR($E446*SUMIF(DAILYLOG!F$27:F$1500,$C446,DAILYLOG!G$27:G$1500),0)</f>
        <v>0</v>
      </c>
      <c r="K446" s="28"/>
      <c r="L446" s="28"/>
      <c r="M446" s="73">
        <f>IFERROR($E446*SUMIF(DAILYLOG!I$27:I$1500,$C446,DAILYLOG!J$27:J$1500),0)</f>
        <v>0</v>
      </c>
      <c r="N446" s="28"/>
      <c r="O446" s="28"/>
      <c r="P446" s="73">
        <f>IFERROR($E446*SUMIF(DAILYLOG!L$27:L$1500,$C446,DAILYLOG!M$27:M$1500),0)</f>
        <v>0</v>
      </c>
      <c r="Q446" s="28"/>
      <c r="R446" s="28"/>
      <c r="S446" s="73">
        <f>IFERROR($E446*SUMIF(DAILYLOG!O$27:O$1500,$C446,DAILYLOG!P$27:P$1500),0)</f>
        <v>0</v>
      </c>
      <c r="T446" s="28"/>
      <c r="U446" s="28"/>
      <c r="V446" s="73">
        <f>IFERROR($E446*SUMIF(DAILYLOG!R$27:R$1500,$C446,DAILYLOG!S$27:S$1500),0)</f>
        <v>0</v>
      </c>
      <c r="W446" s="28"/>
      <c r="X446" s="28"/>
      <c r="Y446" s="73">
        <f>IFERROR($E446*SUMIF(DAILYLOG!U$27:U$1500,$C446,DAILYLOG!V$27:V$1500),0)</f>
        <v>0</v>
      </c>
      <c r="Z446" s="28"/>
      <c r="AA446" s="28"/>
      <c r="AB446" s="73">
        <f>IFERROR($E446*SUMIF(DAILYLOG!X$27:X$1500,$C446,DAILYLOG!Y$27:Y$1500),0)</f>
        <v>0</v>
      </c>
      <c r="AC446" s="28"/>
      <c r="AD446" s="28"/>
      <c r="AE446" s="73">
        <f>IFERROR($E446*SUMIF(DAILYLOG!AA$27:AA$1500,$C446,DAILYLOG!AB$27:AB$1500),0)</f>
        <v>0</v>
      </c>
      <c r="AF446" s="28"/>
      <c r="AG446" s="28"/>
      <c r="AH446" s="73">
        <f>IFERROR($E446*SUMIF(DAILYLOG!AD$27:AD$1500,$C446,DAILYLOG!AE$27:AE$1500),0)</f>
        <v>0</v>
      </c>
      <c r="AI446" s="28"/>
      <c r="AJ446" s="28"/>
      <c r="AK446" s="73">
        <f>IFERROR($E446*SUMIF(DAILYLOG!AG$27:AG$1500,$C446,DAILYLOG!AH$27:AH$1500),0)</f>
        <v>0</v>
      </c>
      <c r="AL446" s="28"/>
      <c r="AM446" s="28"/>
      <c r="AN446" s="73">
        <f>IFERROR($E446*SUMIF(DAILYLOG!AJ$27:AJ$1500,$C446,DAILYLOG!AK$27:AK$1500),0)</f>
        <v>0</v>
      </c>
      <c r="AO446" s="28"/>
      <c r="AP446" s="28"/>
      <c r="AQ446" s="73">
        <f>IFERROR($E446*SUMIF(DAILYLOG!AM$27:AM$1500,$C446,DAILYLOG!AN$27:AN$1500),0)</f>
        <v>0</v>
      </c>
      <c r="AR446" s="28"/>
      <c r="AS446" s="28"/>
      <c r="AT446" s="73">
        <f>IFERROR($E446*SUMIF(DAILYLOG!AP$27:AP$1500,$C446,DAILYLOG!AQ$27:AQ$1500),0)</f>
        <v>0</v>
      </c>
      <c r="AU446" s="28"/>
      <c r="AV446" s="28"/>
      <c r="AW446" s="73">
        <f>IFERROR($E446*SUMIF(DAILYLOG!AS$27:AS$1500,$C446,DAILYLOG!AT$27:AT$1500),0)</f>
        <v>0</v>
      </c>
      <c r="AX446" s="28"/>
      <c r="AY446" s="28"/>
      <c r="AZ446" s="73">
        <f>IFERROR($E446*SUMIF(DAILYLOG!AV$27:AV$1500,$C446,DAILYLOG!AW$27:AW$1500),0)</f>
        <v>0</v>
      </c>
      <c r="BA446" s="28"/>
      <c r="BB446" s="28"/>
      <c r="BC446" s="73">
        <f>IFERROR($E446*SUMIF(DAILYLOG!AY$27:AY$1500,$C446,DAILYLOG!AZ$27:AZ$1500),0)</f>
        <v>0</v>
      </c>
      <c r="BD446" s="28"/>
      <c r="BE446" s="28"/>
      <c r="BF446" s="73">
        <f>IFERROR($E446*SUMIF(DAILYLOG!BB$27:BB$1500,$C446,DAILYLOG!BC$27:BC$1500),0)</f>
        <v>0</v>
      </c>
      <c r="BG446" s="28"/>
      <c r="BH446" s="28"/>
      <c r="BI446" s="73">
        <f>IFERROR($E446*SUMIF(DAILYLOG!BE$27:BE$1500,$C446,DAILYLOG!BF$27:BF$1500),0)</f>
        <v>0</v>
      </c>
      <c r="BJ446" s="28"/>
      <c r="BK446" s="28"/>
      <c r="BL446" s="73">
        <f>IFERROR($E446*SUMIF(DAILYLOG!BH$27:BH$1500,$C446,DAILYLOG!BI$27:BI$1500),0)</f>
        <v>0</v>
      </c>
      <c r="BM446" s="28"/>
      <c r="BN446" s="28"/>
      <c r="BO446" s="73">
        <f>IFERROR($E446*SUMIF(DAILYLOG!BK$27:BK$1500,$C446,DAILYLOG!BL$27:BL$1500),0)</f>
        <v>0</v>
      </c>
      <c r="BP446" s="28"/>
      <c r="BQ446" s="28"/>
      <c r="BR446" s="73">
        <f>IFERROR($E446*SUMIF(DAILYLOG!BN$27:BN$1500,$C446,DAILYLOG!BO$27:BO$1500),0)</f>
        <v>0</v>
      </c>
      <c r="BS446" s="28"/>
      <c r="BT446" s="28"/>
      <c r="BU446" s="73">
        <f>IFERROR($E446*SUMIF(DAILYLOG!BQ$27:BQ$1500,$C446,DAILYLOG!BR$27:BR$1500),0)</f>
        <v>0</v>
      </c>
      <c r="BV446" s="28"/>
      <c r="BW446" s="28"/>
      <c r="BX446" s="73">
        <f>IFERROR($E446*SUMIF(DAILYLOG!BT$27:BT$1500,$C446,DAILYLOG!BU$27:BU$1500),0)</f>
        <v>0</v>
      </c>
      <c r="BY446" s="28"/>
      <c r="BZ446" s="28"/>
      <c r="CA446" s="73">
        <f>IFERROR($E446*SUMIF(DAILYLOG!BW$27:BW$1500,$C446,DAILYLOG!BX$27:BX$1500),0)</f>
        <v>0</v>
      </c>
      <c r="CB446" s="28"/>
      <c r="CC446" s="28"/>
      <c r="CD446" s="73">
        <f>IFERROR($E446*SUMIF(DAILYLOG!BZ$27:BZ$1500,$C446,DAILYLOG!CA$27:CA$1500),0)</f>
        <v>0</v>
      </c>
      <c r="CE446" s="28"/>
      <c r="CF446" s="28"/>
      <c r="CG446" s="73">
        <f>IFERROR($E446*SUMIF(DAILYLOG!CC$27:CC$1500,$C446,DAILYLOG!CD$27:CD$1500),0)</f>
        <v>0</v>
      </c>
      <c r="CH446" s="28"/>
      <c r="CI446" s="28"/>
      <c r="CJ446" s="73">
        <f>IFERROR($E446*SUMIF(DAILYLOG!CF$27:CF$1500,$C446,DAILYLOG!CG$27:CG$1500),0)</f>
        <v>0</v>
      </c>
      <c r="CK446" s="28"/>
      <c r="CL446" s="28"/>
      <c r="CM446" s="73">
        <f>IFERROR($E446*SUMIF(DAILYLOG!CI$27:CI$1500,$C446,DAILYLOG!CJ$27:CJ$1500),0)</f>
        <v>0</v>
      </c>
      <c r="CN446" s="28"/>
      <c r="CO446" s="28"/>
      <c r="CP446" s="73">
        <f>IFERROR($E446*SUMIF(DAILYLOG!CL$27:CL$1500,$C446,DAILYLOG!CM$27:CM$1500),0)</f>
        <v>0</v>
      </c>
      <c r="CQ446" s="44"/>
      <c r="CR446" s="44"/>
      <c r="CS446" s="73">
        <f>IFERROR($E446*SUMIF(DAILYLOG!CO$27:CO$1500,$C446,DAILYLOG!CP$27:CP$1500),0)</f>
        <v>0</v>
      </c>
      <c r="CT446" s="14"/>
    </row>
    <row r="447" spans="2:98" ht="13.5" customHeight="1" outlineLevel="1">
      <c r="B447" s="13"/>
      <c r="C447" s="115" t="s">
        <v>609</v>
      </c>
      <c r="D447" s="28" t="s">
        <v>337</v>
      </c>
      <c r="E447" s="65">
        <v>12</v>
      </c>
      <c r="F447" s="46">
        <f t="shared" si="58"/>
        <v>1644</v>
      </c>
      <c r="G447" s="73">
        <f>IFERROR($E447*SUMIF(DAILYLOG!C$27:C$1500,$C447,DAILYLOG!D$27:D$1500),0)</f>
        <v>60</v>
      </c>
      <c r="H447" s="28"/>
      <c r="I447" s="28"/>
      <c r="J447" s="73">
        <f>IFERROR($E447*SUMIF(DAILYLOG!F$27:F$1500,$C447,DAILYLOG!G$27:G$1500),0)</f>
        <v>48</v>
      </c>
      <c r="K447" s="28"/>
      <c r="L447" s="28"/>
      <c r="M447" s="73">
        <f>IFERROR($E447*SUMIF(DAILYLOG!I$27:I$1500,$C447,DAILYLOG!J$27:J$1500),0)</f>
        <v>60</v>
      </c>
      <c r="N447" s="28"/>
      <c r="O447" s="28"/>
      <c r="P447" s="73">
        <f>IFERROR($E447*SUMIF(DAILYLOG!L$27:L$1500,$C447,DAILYLOG!M$27:M$1500),0)</f>
        <v>36</v>
      </c>
      <c r="Q447" s="28"/>
      <c r="R447" s="28"/>
      <c r="S447" s="73">
        <f>IFERROR($E447*SUMIF(DAILYLOG!O$27:O$1500,$C447,DAILYLOG!P$27:P$1500),0)</f>
        <v>24</v>
      </c>
      <c r="T447" s="28"/>
      <c r="U447" s="28"/>
      <c r="V447" s="73">
        <f>IFERROR($E447*SUMIF(DAILYLOG!R$27:R$1500,$C447,DAILYLOG!S$27:S$1500),0)</f>
        <v>48</v>
      </c>
      <c r="W447" s="28"/>
      <c r="X447" s="28"/>
      <c r="Y447" s="73">
        <f>IFERROR($E447*SUMIF(DAILYLOG!U$27:U$1500,$C447,DAILYLOG!V$27:V$1500),0)</f>
        <v>48</v>
      </c>
      <c r="Z447" s="28"/>
      <c r="AA447" s="28"/>
      <c r="AB447" s="73">
        <f>IFERROR($E447*SUMIF(DAILYLOG!X$27:X$1500,$C447,DAILYLOG!Y$27:Y$1500),0)</f>
        <v>36</v>
      </c>
      <c r="AC447" s="28"/>
      <c r="AD447" s="28"/>
      <c r="AE447" s="73">
        <f>IFERROR($E447*SUMIF(DAILYLOG!AA$27:AA$1500,$C447,DAILYLOG!AB$27:AB$1500),0)</f>
        <v>24</v>
      </c>
      <c r="AF447" s="28"/>
      <c r="AG447" s="28"/>
      <c r="AH447" s="73">
        <f>IFERROR($E447*SUMIF(DAILYLOG!AD$27:AD$1500,$C447,DAILYLOG!AE$27:AE$1500),0)</f>
        <v>192</v>
      </c>
      <c r="AI447" s="28"/>
      <c r="AJ447" s="28"/>
      <c r="AK447" s="73">
        <f>IFERROR($E447*SUMIF(DAILYLOG!AG$27:AG$1500,$C447,DAILYLOG!AH$27:AH$1500),0)</f>
        <v>132</v>
      </c>
      <c r="AL447" s="28"/>
      <c r="AM447" s="28"/>
      <c r="AN447" s="73">
        <f>IFERROR($E447*SUMIF(DAILYLOG!AJ$27:AJ$1500,$C447,DAILYLOG!AK$27:AK$1500),0)</f>
        <v>132</v>
      </c>
      <c r="AO447" s="28"/>
      <c r="AP447" s="28"/>
      <c r="AQ447" s="73">
        <f>IFERROR($E447*SUMIF(DAILYLOG!AM$27:AM$1500,$C447,DAILYLOG!AN$27:AN$1500),0)</f>
        <v>60</v>
      </c>
      <c r="AR447" s="28"/>
      <c r="AS447" s="28"/>
      <c r="AT447" s="73">
        <f>IFERROR($E447*SUMIF(DAILYLOG!AP$27:AP$1500,$C447,DAILYLOG!AQ$27:AQ$1500),0)</f>
        <v>0</v>
      </c>
      <c r="AU447" s="28"/>
      <c r="AV447" s="28"/>
      <c r="AW447" s="73">
        <f>IFERROR($E447*SUMIF(DAILYLOG!AS$27:AS$1500,$C447,DAILYLOG!AT$27:AT$1500),0)</f>
        <v>36</v>
      </c>
      <c r="AX447" s="28"/>
      <c r="AY447" s="28"/>
      <c r="AZ447" s="73">
        <f>IFERROR($E447*SUMIF(DAILYLOG!AV$27:AV$1500,$C447,DAILYLOG!AW$27:AW$1500),0)</f>
        <v>72</v>
      </c>
      <c r="BA447" s="28"/>
      <c r="BB447" s="28"/>
      <c r="BC447" s="73">
        <f>IFERROR($E447*SUMIF(DAILYLOG!AY$27:AY$1500,$C447,DAILYLOG!AZ$27:AZ$1500),0)</f>
        <v>156</v>
      </c>
      <c r="BD447" s="28"/>
      <c r="BE447" s="28"/>
      <c r="BF447" s="73">
        <f>IFERROR($E447*SUMIF(DAILYLOG!BB$27:BB$1500,$C447,DAILYLOG!BC$27:BC$1500),0)</f>
        <v>12</v>
      </c>
      <c r="BG447" s="28"/>
      <c r="BH447" s="28"/>
      <c r="BI447" s="73">
        <f>IFERROR($E447*SUMIF(DAILYLOG!BE$27:BE$1500,$C447,DAILYLOG!BF$27:BF$1500),0)</f>
        <v>24</v>
      </c>
      <c r="BJ447" s="28"/>
      <c r="BK447" s="28"/>
      <c r="BL447" s="73">
        <f>IFERROR($E447*SUMIF(DAILYLOG!BH$27:BH$1500,$C447,DAILYLOG!BI$27:BI$1500),0)</f>
        <v>60</v>
      </c>
      <c r="BM447" s="28"/>
      <c r="BN447" s="28"/>
      <c r="BO447" s="73">
        <f>IFERROR($E447*SUMIF(DAILYLOG!BK$27:BK$1500,$C447,DAILYLOG!BL$27:BL$1500),0)</f>
        <v>24</v>
      </c>
      <c r="BP447" s="28"/>
      <c r="BQ447" s="28"/>
      <c r="BR447" s="73">
        <f>IFERROR($E447*SUMIF(DAILYLOG!BN$27:BN$1500,$C447,DAILYLOG!BO$27:BO$1500),0)</f>
        <v>84</v>
      </c>
      <c r="BS447" s="28"/>
      <c r="BT447" s="28"/>
      <c r="BU447" s="73">
        <f>IFERROR($E447*SUMIF(DAILYLOG!BQ$27:BQ$1500,$C447,DAILYLOG!BR$27:BR$1500),0)</f>
        <v>24</v>
      </c>
      <c r="BV447" s="28"/>
      <c r="BW447" s="28"/>
      <c r="BX447" s="73">
        <f>IFERROR($E447*SUMIF(DAILYLOG!BT$27:BT$1500,$C447,DAILYLOG!BU$27:BU$1500),0)</f>
        <v>156</v>
      </c>
      <c r="BY447" s="28"/>
      <c r="BZ447" s="28"/>
      <c r="CA447" s="73">
        <f>IFERROR($E447*SUMIF(DAILYLOG!BW$27:BW$1500,$C447,DAILYLOG!BX$27:BX$1500),0)</f>
        <v>96</v>
      </c>
      <c r="CB447" s="28"/>
      <c r="CC447" s="28"/>
      <c r="CD447" s="73">
        <f>IFERROR($E447*SUMIF(DAILYLOG!BZ$27:BZ$1500,$C447,DAILYLOG!CA$27:CA$1500),0)</f>
        <v>0</v>
      </c>
      <c r="CE447" s="28"/>
      <c r="CF447" s="28"/>
      <c r="CG447" s="73">
        <f>IFERROR($E447*SUMIF(DAILYLOG!CC$27:CC$1500,$C447,DAILYLOG!CD$27:CD$1500),0)</f>
        <v>0</v>
      </c>
      <c r="CH447" s="28"/>
      <c r="CI447" s="28"/>
      <c r="CJ447" s="73">
        <f>IFERROR($E447*SUMIF(DAILYLOG!CF$27:CF$1500,$C447,DAILYLOG!CG$27:CG$1500),0)</f>
        <v>0</v>
      </c>
      <c r="CK447" s="28"/>
      <c r="CL447" s="28"/>
      <c r="CM447" s="73">
        <f>IFERROR($E447*SUMIF(DAILYLOG!CI$27:CI$1500,$C447,DAILYLOG!CJ$27:CJ$1500),0)</f>
        <v>0</v>
      </c>
      <c r="CN447" s="28"/>
      <c r="CO447" s="28"/>
      <c r="CP447" s="73">
        <f>IFERROR($E447*SUMIF(DAILYLOG!CL$27:CL$1500,$C447,DAILYLOG!CM$27:CM$1500),0)</f>
        <v>0</v>
      </c>
      <c r="CQ447" s="44"/>
      <c r="CR447" s="44"/>
      <c r="CS447" s="73">
        <f>IFERROR($E447*SUMIF(DAILYLOG!CO$27:CO$1500,$C447,DAILYLOG!CP$27:CP$1500),0)</f>
        <v>0</v>
      </c>
      <c r="CT447" s="14"/>
    </row>
    <row r="448" spans="2:98" ht="13.5" customHeight="1" outlineLevel="1">
      <c r="B448" s="13"/>
      <c r="C448" s="115" t="s">
        <v>615</v>
      </c>
      <c r="D448" s="28" t="s">
        <v>337</v>
      </c>
      <c r="E448" s="65">
        <v>12</v>
      </c>
      <c r="F448" s="46">
        <f t="shared" si="58"/>
        <v>48</v>
      </c>
      <c r="G448" s="73">
        <f>IFERROR($E448*SUMIF(DAILYLOG!C$27:C$1500,$C448,DAILYLOG!D$27:D$1500),0)</f>
        <v>0</v>
      </c>
      <c r="H448" s="28"/>
      <c r="I448" s="28"/>
      <c r="J448" s="73">
        <f>IFERROR($E448*SUMIF(DAILYLOG!F$27:F$1500,$C448,DAILYLOG!G$27:G$1500),0)</f>
        <v>0</v>
      </c>
      <c r="K448" s="28"/>
      <c r="L448" s="28"/>
      <c r="M448" s="73">
        <f>IFERROR($E448*SUMIF(DAILYLOG!I$27:I$1500,$C448,DAILYLOG!J$27:J$1500),0)</f>
        <v>0</v>
      </c>
      <c r="N448" s="28"/>
      <c r="O448" s="28"/>
      <c r="P448" s="73">
        <f>IFERROR($E448*SUMIF(DAILYLOG!L$27:L$1500,$C448,DAILYLOG!M$27:M$1500),0)</f>
        <v>0</v>
      </c>
      <c r="Q448" s="28"/>
      <c r="R448" s="28"/>
      <c r="S448" s="73">
        <f>IFERROR($E448*SUMIF(DAILYLOG!O$27:O$1500,$C448,DAILYLOG!P$27:P$1500),0)</f>
        <v>0</v>
      </c>
      <c r="T448" s="28"/>
      <c r="U448" s="28"/>
      <c r="V448" s="73">
        <f>IFERROR($E448*SUMIF(DAILYLOG!R$27:R$1500,$C448,DAILYLOG!S$27:S$1500),0)</f>
        <v>36</v>
      </c>
      <c r="W448" s="28"/>
      <c r="X448" s="28"/>
      <c r="Y448" s="73">
        <f>IFERROR($E448*SUMIF(DAILYLOG!U$27:U$1500,$C448,DAILYLOG!V$27:V$1500),0)</f>
        <v>0</v>
      </c>
      <c r="Z448" s="28"/>
      <c r="AA448" s="28"/>
      <c r="AB448" s="73">
        <f>IFERROR($E448*SUMIF(DAILYLOG!X$27:X$1500,$C448,DAILYLOG!Y$27:Y$1500),0)</f>
        <v>0</v>
      </c>
      <c r="AC448" s="28"/>
      <c r="AD448" s="28"/>
      <c r="AE448" s="73">
        <f>IFERROR($E448*SUMIF(DAILYLOG!AA$27:AA$1500,$C448,DAILYLOG!AB$27:AB$1500),0)</f>
        <v>0</v>
      </c>
      <c r="AF448" s="28"/>
      <c r="AG448" s="28"/>
      <c r="AH448" s="73">
        <f>IFERROR($E448*SUMIF(DAILYLOG!AD$27:AD$1500,$C448,DAILYLOG!AE$27:AE$1500),0)</f>
        <v>0</v>
      </c>
      <c r="AI448" s="28"/>
      <c r="AJ448" s="28"/>
      <c r="AK448" s="73">
        <f>IFERROR($E448*SUMIF(DAILYLOG!AG$27:AG$1500,$C448,DAILYLOG!AH$27:AH$1500),0)</f>
        <v>0</v>
      </c>
      <c r="AL448" s="28"/>
      <c r="AM448" s="28"/>
      <c r="AN448" s="73">
        <f>IFERROR($E448*SUMIF(DAILYLOG!AJ$27:AJ$1500,$C448,DAILYLOG!AK$27:AK$1500),0)</f>
        <v>0</v>
      </c>
      <c r="AO448" s="28"/>
      <c r="AP448" s="28"/>
      <c r="AQ448" s="73">
        <f>IFERROR($E448*SUMIF(DAILYLOG!AM$27:AM$1500,$C448,DAILYLOG!AN$27:AN$1500),0)</f>
        <v>0</v>
      </c>
      <c r="AR448" s="28"/>
      <c r="AS448" s="28"/>
      <c r="AT448" s="73">
        <f>IFERROR($E448*SUMIF(DAILYLOG!AP$27:AP$1500,$C448,DAILYLOG!AQ$27:AQ$1500),0)</f>
        <v>0</v>
      </c>
      <c r="AU448" s="28"/>
      <c r="AV448" s="28"/>
      <c r="AW448" s="73">
        <f>IFERROR($E448*SUMIF(DAILYLOG!AS$27:AS$1500,$C448,DAILYLOG!AT$27:AT$1500),0)</f>
        <v>0</v>
      </c>
      <c r="AX448" s="28"/>
      <c r="AY448" s="28"/>
      <c r="AZ448" s="73">
        <f>IFERROR($E448*SUMIF(DAILYLOG!AV$27:AV$1500,$C448,DAILYLOG!AW$27:AW$1500),0)</f>
        <v>0</v>
      </c>
      <c r="BA448" s="28"/>
      <c r="BB448" s="28"/>
      <c r="BC448" s="73">
        <f>IFERROR($E448*SUMIF(DAILYLOG!AY$27:AY$1500,$C448,DAILYLOG!AZ$27:AZ$1500),0)</f>
        <v>0</v>
      </c>
      <c r="BD448" s="28"/>
      <c r="BE448" s="28"/>
      <c r="BF448" s="73">
        <f>IFERROR($E448*SUMIF(DAILYLOG!BB$27:BB$1500,$C448,DAILYLOG!BC$27:BC$1500),0)</f>
        <v>0</v>
      </c>
      <c r="BG448" s="28"/>
      <c r="BH448" s="28"/>
      <c r="BI448" s="73">
        <f>IFERROR($E448*SUMIF(DAILYLOG!BE$27:BE$1500,$C448,DAILYLOG!BF$27:BF$1500),0)</f>
        <v>0</v>
      </c>
      <c r="BJ448" s="28"/>
      <c r="BK448" s="28"/>
      <c r="BL448" s="73">
        <f>IFERROR($E448*SUMIF(DAILYLOG!BH$27:BH$1500,$C448,DAILYLOG!BI$27:BI$1500),0)</f>
        <v>12</v>
      </c>
      <c r="BM448" s="28"/>
      <c r="BN448" s="28"/>
      <c r="BO448" s="73">
        <f>IFERROR($E448*SUMIF(DAILYLOG!BK$27:BK$1500,$C448,DAILYLOG!BL$27:BL$1500),0)</f>
        <v>0</v>
      </c>
      <c r="BP448" s="28"/>
      <c r="BQ448" s="28"/>
      <c r="BR448" s="73">
        <f>IFERROR($E448*SUMIF(DAILYLOG!BN$27:BN$1500,$C448,DAILYLOG!BO$27:BO$1500),0)</f>
        <v>0</v>
      </c>
      <c r="BS448" s="28"/>
      <c r="BT448" s="28"/>
      <c r="BU448" s="73">
        <f>IFERROR($E448*SUMIF(DAILYLOG!BQ$27:BQ$1500,$C448,DAILYLOG!BR$27:BR$1500),0)</f>
        <v>0</v>
      </c>
      <c r="BV448" s="28"/>
      <c r="BW448" s="28"/>
      <c r="BX448" s="73">
        <f>IFERROR($E448*SUMIF(DAILYLOG!BT$27:BT$1500,$C448,DAILYLOG!BU$27:BU$1500),0)</f>
        <v>0</v>
      </c>
      <c r="BY448" s="28"/>
      <c r="BZ448" s="28"/>
      <c r="CA448" s="73">
        <f>IFERROR($E448*SUMIF(DAILYLOG!BW$27:BW$1500,$C448,DAILYLOG!BX$27:BX$1500),0)</f>
        <v>0</v>
      </c>
      <c r="CB448" s="28"/>
      <c r="CC448" s="28"/>
      <c r="CD448" s="73">
        <f>IFERROR($E448*SUMIF(DAILYLOG!BZ$27:BZ$1500,$C448,DAILYLOG!CA$27:CA$1500),0)</f>
        <v>0</v>
      </c>
      <c r="CE448" s="28"/>
      <c r="CF448" s="28"/>
      <c r="CG448" s="73">
        <f>IFERROR($E448*SUMIF(DAILYLOG!CC$27:CC$1500,$C448,DAILYLOG!CD$27:CD$1500),0)</f>
        <v>0</v>
      </c>
      <c r="CH448" s="28"/>
      <c r="CI448" s="28"/>
      <c r="CJ448" s="73">
        <f>IFERROR($E448*SUMIF(DAILYLOG!CF$27:CF$1500,$C448,DAILYLOG!CG$27:CG$1500),0)</f>
        <v>0</v>
      </c>
      <c r="CK448" s="28"/>
      <c r="CL448" s="28"/>
      <c r="CM448" s="73">
        <f>IFERROR($E448*SUMIF(DAILYLOG!CI$27:CI$1500,$C448,DAILYLOG!CJ$27:CJ$1500),0)</f>
        <v>0</v>
      </c>
      <c r="CN448" s="28"/>
      <c r="CO448" s="28"/>
      <c r="CP448" s="73">
        <f>IFERROR($E448*SUMIF(DAILYLOG!CL$27:CL$1500,$C448,DAILYLOG!CM$27:CM$1500),0)</f>
        <v>0</v>
      </c>
      <c r="CQ448" s="44"/>
      <c r="CR448" s="44"/>
      <c r="CS448" s="73">
        <f>IFERROR($E448*SUMIF(DAILYLOG!CO$27:CO$1500,$C448,DAILYLOG!CP$27:CP$1500),0)</f>
        <v>0</v>
      </c>
      <c r="CT448" s="14"/>
    </row>
    <row r="449" spans="2:98" ht="13.5" customHeight="1" outlineLevel="1">
      <c r="B449" s="13"/>
      <c r="C449" s="115" t="s">
        <v>689</v>
      </c>
      <c r="D449" s="28" t="s">
        <v>337</v>
      </c>
      <c r="E449" s="65">
        <v>12</v>
      </c>
      <c r="F449" s="46">
        <f t="shared" si="58"/>
        <v>0</v>
      </c>
      <c r="G449" s="73">
        <f>IFERROR($E449*SUMIF(DAILYLOG!C$27:C$1500,$C449,DAILYLOG!D$27:D$1500),0)</f>
        <v>0</v>
      </c>
      <c r="H449" s="28"/>
      <c r="I449" s="28"/>
      <c r="J449" s="73">
        <f>IFERROR($E449*SUMIF(DAILYLOG!F$27:F$1500,$C449,DAILYLOG!G$27:G$1500),0)</f>
        <v>0</v>
      </c>
      <c r="K449" s="28"/>
      <c r="L449" s="28"/>
      <c r="M449" s="73">
        <f>IFERROR($E449*SUMIF(DAILYLOG!I$27:I$1500,$C449,DAILYLOG!J$27:J$1500),0)</f>
        <v>0</v>
      </c>
      <c r="N449" s="28"/>
      <c r="O449" s="28"/>
      <c r="P449" s="73">
        <f>IFERROR($E449*SUMIF(DAILYLOG!L$27:L$1500,$C449,DAILYLOG!M$27:M$1500),0)</f>
        <v>0</v>
      </c>
      <c r="Q449" s="28"/>
      <c r="R449" s="28"/>
      <c r="S449" s="73">
        <f>IFERROR($E449*SUMIF(DAILYLOG!O$27:O$1500,$C449,DAILYLOG!P$27:P$1500),0)</f>
        <v>0</v>
      </c>
      <c r="T449" s="28"/>
      <c r="U449" s="28"/>
      <c r="V449" s="73">
        <f>IFERROR($E449*SUMIF(DAILYLOG!R$27:R$1500,$C449,DAILYLOG!S$27:S$1500),0)</f>
        <v>0</v>
      </c>
      <c r="W449" s="28"/>
      <c r="X449" s="28"/>
      <c r="Y449" s="73">
        <f>IFERROR($E449*SUMIF(DAILYLOG!U$27:U$1500,$C449,DAILYLOG!V$27:V$1500),0)</f>
        <v>0</v>
      </c>
      <c r="Z449" s="28"/>
      <c r="AA449" s="28"/>
      <c r="AB449" s="73">
        <f>IFERROR($E449*SUMIF(DAILYLOG!X$27:X$1500,$C449,DAILYLOG!Y$27:Y$1500),0)</f>
        <v>0</v>
      </c>
      <c r="AC449" s="28"/>
      <c r="AD449" s="28"/>
      <c r="AE449" s="73">
        <f>IFERROR($E449*SUMIF(DAILYLOG!AA$27:AA$1500,$C449,DAILYLOG!AB$27:AB$1500),0)</f>
        <v>0</v>
      </c>
      <c r="AF449" s="28"/>
      <c r="AG449" s="28"/>
      <c r="AH449" s="73">
        <f>IFERROR($E449*SUMIF(DAILYLOG!AD$27:AD$1500,$C449,DAILYLOG!AE$27:AE$1500),0)</f>
        <v>0</v>
      </c>
      <c r="AI449" s="28"/>
      <c r="AJ449" s="28"/>
      <c r="AK449" s="73">
        <f>IFERROR($E449*SUMIF(DAILYLOG!AG$27:AG$1500,$C449,DAILYLOG!AH$27:AH$1500),0)</f>
        <v>0</v>
      </c>
      <c r="AL449" s="28"/>
      <c r="AM449" s="28"/>
      <c r="AN449" s="73">
        <f>IFERROR($E449*SUMIF(DAILYLOG!AJ$27:AJ$1500,$C449,DAILYLOG!AK$27:AK$1500),0)</f>
        <v>0</v>
      </c>
      <c r="AO449" s="28"/>
      <c r="AP449" s="28"/>
      <c r="AQ449" s="73">
        <f>IFERROR($E449*SUMIF(DAILYLOG!AM$27:AM$1500,$C449,DAILYLOG!AN$27:AN$1500),0)</f>
        <v>0</v>
      </c>
      <c r="AR449" s="28"/>
      <c r="AS449" s="28"/>
      <c r="AT449" s="73">
        <f>IFERROR($E449*SUMIF(DAILYLOG!AP$27:AP$1500,$C449,DAILYLOG!AQ$27:AQ$1500),0)</f>
        <v>0</v>
      </c>
      <c r="AU449" s="28"/>
      <c r="AV449" s="28"/>
      <c r="AW449" s="73">
        <f>IFERROR($E449*SUMIF(DAILYLOG!AS$27:AS$1500,$C449,DAILYLOG!AT$27:AT$1500),0)</f>
        <v>0</v>
      </c>
      <c r="AX449" s="28"/>
      <c r="AY449" s="28"/>
      <c r="AZ449" s="73">
        <f>IFERROR($E449*SUMIF(DAILYLOG!AV$27:AV$1500,$C449,DAILYLOG!AW$27:AW$1500),0)</f>
        <v>0</v>
      </c>
      <c r="BA449" s="28"/>
      <c r="BB449" s="28"/>
      <c r="BC449" s="73">
        <f>IFERROR($E449*SUMIF(DAILYLOG!AY$27:AY$1500,$C449,DAILYLOG!AZ$27:AZ$1500),0)</f>
        <v>0</v>
      </c>
      <c r="BD449" s="28"/>
      <c r="BE449" s="28"/>
      <c r="BF449" s="73">
        <f>IFERROR($E449*SUMIF(DAILYLOG!BB$27:BB$1500,$C449,DAILYLOG!BC$27:BC$1500),0)</f>
        <v>0</v>
      </c>
      <c r="BG449" s="28"/>
      <c r="BH449" s="28"/>
      <c r="BI449" s="73">
        <f>IFERROR($E449*SUMIF(DAILYLOG!BE$27:BE$1500,$C449,DAILYLOG!BF$27:BF$1500),0)</f>
        <v>0</v>
      </c>
      <c r="BJ449" s="28"/>
      <c r="BK449" s="28"/>
      <c r="BL449" s="73">
        <f>IFERROR($E449*SUMIF(DAILYLOG!BH$27:BH$1500,$C449,DAILYLOG!BI$27:BI$1500),0)</f>
        <v>0</v>
      </c>
      <c r="BM449" s="28"/>
      <c r="BN449" s="28"/>
      <c r="BO449" s="73">
        <f>IFERROR($E449*SUMIF(DAILYLOG!BK$27:BK$1500,$C449,DAILYLOG!BL$27:BL$1500),0)</f>
        <v>0</v>
      </c>
      <c r="BP449" s="28"/>
      <c r="BQ449" s="28"/>
      <c r="BR449" s="73">
        <f>IFERROR($E449*SUMIF(DAILYLOG!BN$27:BN$1500,$C449,DAILYLOG!BO$27:BO$1500),0)</f>
        <v>0</v>
      </c>
      <c r="BS449" s="28"/>
      <c r="BT449" s="28"/>
      <c r="BU449" s="73">
        <f>IFERROR($E449*SUMIF(DAILYLOG!BQ$27:BQ$1500,$C449,DAILYLOG!BR$27:BR$1500),0)</f>
        <v>0</v>
      </c>
      <c r="BV449" s="28"/>
      <c r="BW449" s="28"/>
      <c r="BX449" s="73">
        <f>IFERROR($E449*SUMIF(DAILYLOG!BT$27:BT$1500,$C449,DAILYLOG!BU$27:BU$1500),0)</f>
        <v>0</v>
      </c>
      <c r="BY449" s="28"/>
      <c r="BZ449" s="28"/>
      <c r="CA449" s="73">
        <f>IFERROR($E449*SUMIF(DAILYLOG!BW$27:BW$1500,$C449,DAILYLOG!BX$27:BX$1500),0)</f>
        <v>0</v>
      </c>
      <c r="CB449" s="28"/>
      <c r="CC449" s="28"/>
      <c r="CD449" s="73">
        <f>IFERROR($E449*SUMIF(DAILYLOG!BZ$27:BZ$1500,$C449,DAILYLOG!CA$27:CA$1500),0)</f>
        <v>0</v>
      </c>
      <c r="CE449" s="28"/>
      <c r="CF449" s="28"/>
      <c r="CG449" s="73">
        <f>IFERROR($E449*SUMIF(DAILYLOG!CC$27:CC$1500,$C449,DAILYLOG!CD$27:CD$1500),0)</f>
        <v>0</v>
      </c>
      <c r="CH449" s="28"/>
      <c r="CI449" s="28"/>
      <c r="CJ449" s="73">
        <f>IFERROR($E449*SUMIF(DAILYLOG!CF$27:CF$1500,$C449,DAILYLOG!CG$27:CG$1500),0)</f>
        <v>0</v>
      </c>
      <c r="CK449" s="28"/>
      <c r="CL449" s="28"/>
      <c r="CM449" s="73">
        <f>IFERROR($E449*SUMIF(DAILYLOG!CI$27:CI$1500,$C449,DAILYLOG!CJ$27:CJ$1500),0)</f>
        <v>0</v>
      </c>
      <c r="CN449" s="28"/>
      <c r="CO449" s="28"/>
      <c r="CP449" s="73">
        <f>IFERROR($E449*SUMIF(DAILYLOG!CL$27:CL$1500,$C449,DAILYLOG!CM$27:CM$1500),0)</f>
        <v>0</v>
      </c>
      <c r="CQ449" s="44"/>
      <c r="CR449" s="44"/>
      <c r="CS449" s="73">
        <f>IFERROR($E449*SUMIF(DAILYLOG!CO$27:CO$1500,$C449,DAILYLOG!CP$27:CP$1500),0)</f>
        <v>0</v>
      </c>
      <c r="CT449" s="14"/>
    </row>
    <row r="450" spans="2:98" ht="13.5" customHeight="1" outlineLevel="1">
      <c r="B450" s="13"/>
      <c r="C450" s="115" t="s">
        <v>690</v>
      </c>
      <c r="D450" s="28" t="s">
        <v>337</v>
      </c>
      <c r="E450" s="65">
        <v>12</v>
      </c>
      <c r="F450" s="46">
        <f t="shared" si="58"/>
        <v>0</v>
      </c>
      <c r="G450" s="73">
        <f>IFERROR($E450*SUMIF(DAILYLOG!C$27:C$1500,$C450,DAILYLOG!D$27:D$1500),0)</f>
        <v>0</v>
      </c>
      <c r="H450" s="28"/>
      <c r="I450" s="28"/>
      <c r="J450" s="73">
        <f>IFERROR($E450*SUMIF(DAILYLOG!F$27:F$1500,$C450,DAILYLOG!G$27:G$1500),0)</f>
        <v>0</v>
      </c>
      <c r="K450" s="28"/>
      <c r="L450" s="28"/>
      <c r="M450" s="73">
        <f>IFERROR($E450*SUMIF(DAILYLOG!I$27:I$1500,$C450,DAILYLOG!J$27:J$1500),0)</f>
        <v>0</v>
      </c>
      <c r="N450" s="28"/>
      <c r="O450" s="28"/>
      <c r="P450" s="73">
        <f>IFERROR($E450*SUMIF(DAILYLOG!L$27:L$1500,$C450,DAILYLOG!M$27:M$1500),0)</f>
        <v>0</v>
      </c>
      <c r="Q450" s="28"/>
      <c r="R450" s="28"/>
      <c r="S450" s="73">
        <f>IFERROR($E450*SUMIF(DAILYLOG!O$27:O$1500,$C450,DAILYLOG!P$27:P$1500),0)</f>
        <v>0</v>
      </c>
      <c r="T450" s="28"/>
      <c r="U450" s="28"/>
      <c r="V450" s="73">
        <f>IFERROR($E450*SUMIF(DAILYLOG!R$27:R$1500,$C450,DAILYLOG!S$27:S$1500),0)</f>
        <v>0</v>
      </c>
      <c r="W450" s="28"/>
      <c r="X450" s="28"/>
      <c r="Y450" s="73">
        <f>IFERROR($E450*SUMIF(DAILYLOG!U$27:U$1500,$C450,DAILYLOG!V$27:V$1500),0)</f>
        <v>0</v>
      </c>
      <c r="Z450" s="28"/>
      <c r="AA450" s="28"/>
      <c r="AB450" s="73">
        <f>IFERROR($E450*SUMIF(DAILYLOG!X$27:X$1500,$C450,DAILYLOG!Y$27:Y$1500),0)</f>
        <v>0</v>
      </c>
      <c r="AC450" s="28"/>
      <c r="AD450" s="28"/>
      <c r="AE450" s="73">
        <f>IFERROR($E450*SUMIF(DAILYLOG!AA$27:AA$1500,$C450,DAILYLOG!AB$27:AB$1500),0)</f>
        <v>0</v>
      </c>
      <c r="AF450" s="28"/>
      <c r="AG450" s="28"/>
      <c r="AH450" s="73">
        <f>IFERROR($E450*SUMIF(DAILYLOG!AD$27:AD$1500,$C450,DAILYLOG!AE$27:AE$1500),0)</f>
        <v>0</v>
      </c>
      <c r="AI450" s="28"/>
      <c r="AJ450" s="28"/>
      <c r="AK450" s="73">
        <f>IFERROR($E450*SUMIF(DAILYLOG!AG$27:AG$1500,$C450,DAILYLOG!AH$27:AH$1500),0)</f>
        <v>0</v>
      </c>
      <c r="AL450" s="28"/>
      <c r="AM450" s="28"/>
      <c r="AN450" s="73">
        <f>IFERROR($E450*SUMIF(DAILYLOG!AJ$27:AJ$1500,$C450,DAILYLOG!AK$27:AK$1500),0)</f>
        <v>0</v>
      </c>
      <c r="AO450" s="28"/>
      <c r="AP450" s="28"/>
      <c r="AQ450" s="73">
        <f>IFERROR($E450*SUMIF(DAILYLOG!AM$27:AM$1500,$C450,DAILYLOG!AN$27:AN$1500),0)</f>
        <v>0</v>
      </c>
      <c r="AR450" s="28"/>
      <c r="AS450" s="28"/>
      <c r="AT450" s="73">
        <f>IFERROR($E450*SUMIF(DAILYLOG!AP$27:AP$1500,$C450,DAILYLOG!AQ$27:AQ$1500),0)</f>
        <v>0</v>
      </c>
      <c r="AU450" s="28"/>
      <c r="AV450" s="28"/>
      <c r="AW450" s="73">
        <f>IFERROR($E450*SUMIF(DAILYLOG!AS$27:AS$1500,$C450,DAILYLOG!AT$27:AT$1500),0)</f>
        <v>0</v>
      </c>
      <c r="AX450" s="28"/>
      <c r="AY450" s="28"/>
      <c r="AZ450" s="73">
        <f>IFERROR($E450*SUMIF(DAILYLOG!AV$27:AV$1500,$C450,DAILYLOG!AW$27:AW$1500),0)</f>
        <v>0</v>
      </c>
      <c r="BA450" s="28"/>
      <c r="BB450" s="28"/>
      <c r="BC450" s="73">
        <f>IFERROR($E450*SUMIF(DAILYLOG!AY$27:AY$1500,$C450,DAILYLOG!AZ$27:AZ$1500),0)</f>
        <v>0</v>
      </c>
      <c r="BD450" s="28"/>
      <c r="BE450" s="28"/>
      <c r="BF450" s="73">
        <f>IFERROR($E450*SUMIF(DAILYLOG!BB$27:BB$1500,$C450,DAILYLOG!BC$27:BC$1500),0)</f>
        <v>0</v>
      </c>
      <c r="BG450" s="28"/>
      <c r="BH450" s="28"/>
      <c r="BI450" s="73">
        <f>IFERROR($E450*SUMIF(DAILYLOG!BE$27:BE$1500,$C450,DAILYLOG!BF$27:BF$1500),0)</f>
        <v>0</v>
      </c>
      <c r="BJ450" s="28"/>
      <c r="BK450" s="28"/>
      <c r="BL450" s="73">
        <f>IFERROR($E450*SUMIF(DAILYLOG!BH$27:BH$1500,$C450,DAILYLOG!BI$27:BI$1500),0)</f>
        <v>0</v>
      </c>
      <c r="BM450" s="28"/>
      <c r="BN450" s="28"/>
      <c r="BO450" s="73">
        <f>IFERROR($E450*SUMIF(DAILYLOG!BK$27:BK$1500,$C450,DAILYLOG!BL$27:BL$1500),0)</f>
        <v>0</v>
      </c>
      <c r="BP450" s="28"/>
      <c r="BQ450" s="28"/>
      <c r="BR450" s="73">
        <f>IFERROR($E450*SUMIF(DAILYLOG!BN$27:BN$1500,$C450,DAILYLOG!BO$27:BO$1500),0)</f>
        <v>0</v>
      </c>
      <c r="BS450" s="28"/>
      <c r="BT450" s="28"/>
      <c r="BU450" s="73">
        <f>IFERROR($E450*SUMIF(DAILYLOG!BQ$27:BQ$1500,$C450,DAILYLOG!BR$27:BR$1500),0)</f>
        <v>0</v>
      </c>
      <c r="BV450" s="28"/>
      <c r="BW450" s="28"/>
      <c r="BX450" s="73">
        <f>IFERROR($E450*SUMIF(DAILYLOG!BT$27:BT$1500,$C450,DAILYLOG!BU$27:BU$1500),0)</f>
        <v>0</v>
      </c>
      <c r="BY450" s="28"/>
      <c r="BZ450" s="28"/>
      <c r="CA450" s="73">
        <f>IFERROR($E450*SUMIF(DAILYLOG!BW$27:BW$1500,$C450,DAILYLOG!BX$27:BX$1500),0)</f>
        <v>0</v>
      </c>
      <c r="CB450" s="28"/>
      <c r="CC450" s="28"/>
      <c r="CD450" s="73">
        <f>IFERROR($E450*SUMIF(DAILYLOG!BZ$27:BZ$1500,$C450,DAILYLOG!CA$27:CA$1500),0)</f>
        <v>0</v>
      </c>
      <c r="CE450" s="28"/>
      <c r="CF450" s="28"/>
      <c r="CG450" s="73">
        <f>IFERROR($E450*SUMIF(DAILYLOG!CC$27:CC$1500,$C450,DAILYLOG!CD$27:CD$1500),0)</f>
        <v>0</v>
      </c>
      <c r="CH450" s="28"/>
      <c r="CI450" s="28"/>
      <c r="CJ450" s="73">
        <f>IFERROR($E450*SUMIF(DAILYLOG!CF$27:CF$1500,$C450,DAILYLOG!CG$27:CG$1500),0)</f>
        <v>0</v>
      </c>
      <c r="CK450" s="28"/>
      <c r="CL450" s="28"/>
      <c r="CM450" s="73">
        <f>IFERROR($E450*SUMIF(DAILYLOG!CI$27:CI$1500,$C450,DAILYLOG!CJ$27:CJ$1500),0)</f>
        <v>0</v>
      </c>
      <c r="CN450" s="28"/>
      <c r="CO450" s="28"/>
      <c r="CP450" s="73">
        <f>IFERROR($E450*SUMIF(DAILYLOG!CL$27:CL$1500,$C450,DAILYLOG!CM$27:CM$1500),0)</f>
        <v>0</v>
      </c>
      <c r="CQ450" s="44"/>
      <c r="CR450" s="44"/>
      <c r="CS450" s="73">
        <f>IFERROR($E450*SUMIF(DAILYLOG!CO$27:CO$1500,$C450,DAILYLOG!CP$27:CP$1500),0)</f>
        <v>0</v>
      </c>
      <c r="CT450" s="14"/>
    </row>
    <row r="451" spans="2:98" ht="13.5" customHeight="1" outlineLevel="1">
      <c r="B451" s="13"/>
      <c r="C451" s="115" t="s">
        <v>591</v>
      </c>
      <c r="D451" s="28" t="s">
        <v>337</v>
      </c>
      <c r="E451" s="65">
        <v>12</v>
      </c>
      <c r="F451" s="46">
        <f t="shared" si="58"/>
        <v>348</v>
      </c>
      <c r="G451" s="73">
        <f>IFERROR($E451*SUMIF(DAILYLOG!C$27:C$1500,$C451,DAILYLOG!D$27:D$1500),0)</f>
        <v>0</v>
      </c>
      <c r="H451" s="28"/>
      <c r="I451" s="28"/>
      <c r="J451" s="73">
        <f>IFERROR($E451*SUMIF(DAILYLOG!F$27:F$1500,$C451,DAILYLOG!G$27:G$1500),0)</f>
        <v>48</v>
      </c>
      <c r="K451" s="28"/>
      <c r="L451" s="28"/>
      <c r="M451" s="73">
        <f>IFERROR($E451*SUMIF(DAILYLOG!I$27:I$1500,$C451,DAILYLOG!J$27:J$1500),0)</f>
        <v>36</v>
      </c>
      <c r="N451" s="28"/>
      <c r="O451" s="28"/>
      <c r="P451" s="73">
        <f>IFERROR($E451*SUMIF(DAILYLOG!L$27:L$1500,$C451,DAILYLOG!M$27:M$1500),0)</f>
        <v>0</v>
      </c>
      <c r="Q451" s="28"/>
      <c r="R451" s="28"/>
      <c r="S451" s="73">
        <f>IFERROR($E451*SUMIF(DAILYLOG!O$27:O$1500,$C451,DAILYLOG!P$27:P$1500),0)</f>
        <v>0</v>
      </c>
      <c r="T451" s="28"/>
      <c r="U451" s="28"/>
      <c r="V451" s="73">
        <f>IFERROR($E451*SUMIF(DAILYLOG!R$27:R$1500,$C451,DAILYLOG!S$27:S$1500),0)</f>
        <v>0</v>
      </c>
      <c r="W451" s="28"/>
      <c r="X451" s="28"/>
      <c r="Y451" s="73">
        <f>IFERROR($E451*SUMIF(DAILYLOG!U$27:U$1500,$C451,DAILYLOG!V$27:V$1500),0)</f>
        <v>12</v>
      </c>
      <c r="Z451" s="28"/>
      <c r="AA451" s="28"/>
      <c r="AB451" s="73">
        <f>IFERROR($E451*SUMIF(DAILYLOG!X$27:X$1500,$C451,DAILYLOG!Y$27:Y$1500),0)</f>
        <v>0</v>
      </c>
      <c r="AC451" s="28"/>
      <c r="AD451" s="28"/>
      <c r="AE451" s="73">
        <f>IFERROR($E451*SUMIF(DAILYLOG!AA$27:AA$1500,$C451,DAILYLOG!AB$27:AB$1500),0)</f>
        <v>0</v>
      </c>
      <c r="AF451" s="28"/>
      <c r="AG451" s="28"/>
      <c r="AH451" s="73">
        <f>IFERROR($E451*SUMIF(DAILYLOG!AD$27:AD$1500,$C451,DAILYLOG!AE$27:AE$1500),0)</f>
        <v>24</v>
      </c>
      <c r="AI451" s="28"/>
      <c r="AJ451" s="28"/>
      <c r="AK451" s="73">
        <f>IFERROR($E451*SUMIF(DAILYLOG!AG$27:AG$1500,$C451,DAILYLOG!AH$27:AH$1500),0)</f>
        <v>12</v>
      </c>
      <c r="AL451" s="28"/>
      <c r="AM451" s="28"/>
      <c r="AN451" s="73">
        <f>IFERROR($E451*SUMIF(DAILYLOG!AJ$27:AJ$1500,$C451,DAILYLOG!AK$27:AK$1500),0)</f>
        <v>24</v>
      </c>
      <c r="AO451" s="28"/>
      <c r="AP451" s="28"/>
      <c r="AQ451" s="73">
        <f>IFERROR($E451*SUMIF(DAILYLOG!AM$27:AM$1500,$C451,DAILYLOG!AN$27:AN$1500),0)</f>
        <v>12</v>
      </c>
      <c r="AR451" s="28"/>
      <c r="AS451" s="28"/>
      <c r="AT451" s="73">
        <f>IFERROR($E451*SUMIF(DAILYLOG!AP$27:AP$1500,$C451,DAILYLOG!AQ$27:AQ$1500),0)</f>
        <v>12</v>
      </c>
      <c r="AU451" s="28"/>
      <c r="AV451" s="28"/>
      <c r="AW451" s="73">
        <f>IFERROR($E451*SUMIF(DAILYLOG!AS$27:AS$1500,$C451,DAILYLOG!AT$27:AT$1500),0)</f>
        <v>12</v>
      </c>
      <c r="AX451" s="28"/>
      <c r="AY451" s="28"/>
      <c r="AZ451" s="73">
        <f>IFERROR($E451*SUMIF(DAILYLOG!AV$27:AV$1500,$C451,DAILYLOG!AW$27:AW$1500),0)</f>
        <v>12</v>
      </c>
      <c r="BA451" s="28"/>
      <c r="BB451" s="28"/>
      <c r="BC451" s="73">
        <f>IFERROR($E451*SUMIF(DAILYLOG!AY$27:AY$1500,$C451,DAILYLOG!AZ$27:AZ$1500),0)</f>
        <v>72</v>
      </c>
      <c r="BD451" s="28"/>
      <c r="BE451" s="28"/>
      <c r="BF451" s="73">
        <f>IFERROR($E451*SUMIF(DAILYLOG!BB$27:BB$1500,$C451,DAILYLOG!BC$27:BC$1500),0)</f>
        <v>0</v>
      </c>
      <c r="BG451" s="28"/>
      <c r="BH451" s="28"/>
      <c r="BI451" s="73">
        <f>IFERROR($E451*SUMIF(DAILYLOG!BE$27:BE$1500,$C451,DAILYLOG!BF$27:BF$1500),0)</f>
        <v>0</v>
      </c>
      <c r="BJ451" s="28"/>
      <c r="BK451" s="28"/>
      <c r="BL451" s="73">
        <f>IFERROR($E451*SUMIF(DAILYLOG!BH$27:BH$1500,$C451,DAILYLOG!BI$27:BI$1500),0)</f>
        <v>0</v>
      </c>
      <c r="BM451" s="28"/>
      <c r="BN451" s="28"/>
      <c r="BO451" s="73">
        <f>IFERROR($E451*SUMIF(DAILYLOG!BK$27:BK$1500,$C451,DAILYLOG!BL$27:BL$1500),0)</f>
        <v>0</v>
      </c>
      <c r="BP451" s="28"/>
      <c r="BQ451" s="28"/>
      <c r="BR451" s="73">
        <f>IFERROR($E451*SUMIF(DAILYLOG!BN$27:BN$1500,$C451,DAILYLOG!BO$27:BO$1500),0)</f>
        <v>0</v>
      </c>
      <c r="BS451" s="28"/>
      <c r="BT451" s="28"/>
      <c r="BU451" s="73">
        <f>IFERROR($E451*SUMIF(DAILYLOG!BQ$27:BQ$1500,$C451,DAILYLOG!BR$27:BR$1500),0)</f>
        <v>0</v>
      </c>
      <c r="BV451" s="28"/>
      <c r="BW451" s="28"/>
      <c r="BX451" s="73">
        <f>IFERROR($E451*SUMIF(DAILYLOG!BT$27:BT$1500,$C451,DAILYLOG!BU$27:BU$1500),0)</f>
        <v>72</v>
      </c>
      <c r="BY451" s="28"/>
      <c r="BZ451" s="28"/>
      <c r="CA451" s="73">
        <f>IFERROR($E451*SUMIF(DAILYLOG!BW$27:BW$1500,$C451,DAILYLOG!BX$27:BX$1500),0)</f>
        <v>0</v>
      </c>
      <c r="CB451" s="28"/>
      <c r="CC451" s="28"/>
      <c r="CD451" s="73">
        <f>IFERROR($E451*SUMIF(DAILYLOG!BZ$27:BZ$1500,$C451,DAILYLOG!CA$27:CA$1500),0)</f>
        <v>0</v>
      </c>
      <c r="CE451" s="28"/>
      <c r="CF451" s="28"/>
      <c r="CG451" s="73">
        <f>IFERROR($E451*SUMIF(DAILYLOG!CC$27:CC$1500,$C451,DAILYLOG!CD$27:CD$1500),0)</f>
        <v>0</v>
      </c>
      <c r="CH451" s="28"/>
      <c r="CI451" s="28"/>
      <c r="CJ451" s="73">
        <f>IFERROR($E451*SUMIF(DAILYLOG!CF$27:CF$1500,$C451,DAILYLOG!CG$27:CG$1500),0)</f>
        <v>0</v>
      </c>
      <c r="CK451" s="28"/>
      <c r="CL451" s="28"/>
      <c r="CM451" s="73">
        <f>IFERROR($E451*SUMIF(DAILYLOG!CI$27:CI$1500,$C451,DAILYLOG!CJ$27:CJ$1500),0)</f>
        <v>0</v>
      </c>
      <c r="CN451" s="28"/>
      <c r="CO451" s="28"/>
      <c r="CP451" s="73">
        <f>IFERROR($E451*SUMIF(DAILYLOG!CL$27:CL$1500,$C451,DAILYLOG!CM$27:CM$1500),0)</f>
        <v>0</v>
      </c>
      <c r="CQ451" s="44"/>
      <c r="CR451" s="44"/>
      <c r="CS451" s="73">
        <f>IFERROR($E451*SUMIF(DAILYLOG!CO$27:CO$1500,$C451,DAILYLOG!CP$27:CP$1500),0)</f>
        <v>0</v>
      </c>
      <c r="CT451" s="14"/>
    </row>
    <row r="452" spans="2:98" ht="13.5" customHeight="1" outlineLevel="1">
      <c r="B452" s="13"/>
      <c r="C452" s="115" t="s">
        <v>602</v>
      </c>
      <c r="D452" s="28" t="s">
        <v>337</v>
      </c>
      <c r="E452" s="65">
        <v>12</v>
      </c>
      <c r="F452" s="46">
        <f t="shared" si="58"/>
        <v>0</v>
      </c>
      <c r="G452" s="73">
        <f>IFERROR($E452*SUMIF(DAILYLOG!C$27:C$1500,$C452,DAILYLOG!D$27:D$1500),0)</f>
        <v>0</v>
      </c>
      <c r="H452" s="28"/>
      <c r="I452" s="28"/>
      <c r="J452" s="73">
        <f>IFERROR($E452*SUMIF(DAILYLOG!F$27:F$1500,$C452,DAILYLOG!G$27:G$1500),0)</f>
        <v>0</v>
      </c>
      <c r="K452" s="28"/>
      <c r="L452" s="28"/>
      <c r="M452" s="73">
        <f>IFERROR($E452*SUMIF(DAILYLOG!I$27:I$1500,$C452,DAILYLOG!J$27:J$1500),0)</f>
        <v>0</v>
      </c>
      <c r="N452" s="28"/>
      <c r="O452" s="28"/>
      <c r="P452" s="73">
        <f>IFERROR($E452*SUMIF(DAILYLOG!L$27:L$1500,$C452,DAILYLOG!M$27:M$1500),0)</f>
        <v>0</v>
      </c>
      <c r="Q452" s="28"/>
      <c r="R452" s="28"/>
      <c r="S452" s="73">
        <f>IFERROR($E452*SUMIF(DAILYLOG!O$27:O$1500,$C452,DAILYLOG!P$27:P$1500),0)</f>
        <v>0</v>
      </c>
      <c r="T452" s="28"/>
      <c r="U452" s="28"/>
      <c r="V452" s="73">
        <f>IFERROR($E452*SUMIF(DAILYLOG!R$27:R$1500,$C452,DAILYLOG!S$27:S$1500),0)</f>
        <v>0</v>
      </c>
      <c r="W452" s="28"/>
      <c r="X452" s="28"/>
      <c r="Y452" s="73">
        <f>IFERROR($E452*SUMIF(DAILYLOG!U$27:U$1500,$C452,DAILYLOG!V$27:V$1500),0)</f>
        <v>0</v>
      </c>
      <c r="Z452" s="28"/>
      <c r="AA452" s="28"/>
      <c r="AB452" s="73">
        <f>IFERROR($E452*SUMIF(DAILYLOG!X$27:X$1500,$C452,DAILYLOG!Y$27:Y$1500),0)</f>
        <v>0</v>
      </c>
      <c r="AC452" s="28"/>
      <c r="AD452" s="28"/>
      <c r="AE452" s="73">
        <f>IFERROR($E452*SUMIF(DAILYLOG!AA$27:AA$1500,$C452,DAILYLOG!AB$27:AB$1500),0)</f>
        <v>0</v>
      </c>
      <c r="AF452" s="28"/>
      <c r="AG452" s="28"/>
      <c r="AH452" s="73">
        <f>IFERROR($E452*SUMIF(DAILYLOG!AD$27:AD$1500,$C452,DAILYLOG!AE$27:AE$1500),0)</f>
        <v>0</v>
      </c>
      <c r="AI452" s="28"/>
      <c r="AJ452" s="28"/>
      <c r="AK452" s="73">
        <f>IFERROR($E452*SUMIF(DAILYLOG!AG$27:AG$1500,$C452,DAILYLOG!AH$27:AH$1500),0)</f>
        <v>0</v>
      </c>
      <c r="AL452" s="28"/>
      <c r="AM452" s="28"/>
      <c r="AN452" s="73">
        <f>IFERROR($E452*SUMIF(DAILYLOG!AJ$27:AJ$1500,$C452,DAILYLOG!AK$27:AK$1500),0)</f>
        <v>0</v>
      </c>
      <c r="AO452" s="28"/>
      <c r="AP452" s="28"/>
      <c r="AQ452" s="73">
        <f>IFERROR($E452*SUMIF(DAILYLOG!AM$27:AM$1500,$C452,DAILYLOG!AN$27:AN$1500),0)</f>
        <v>0</v>
      </c>
      <c r="AR452" s="28"/>
      <c r="AS452" s="28"/>
      <c r="AT452" s="73">
        <f>IFERROR($E452*SUMIF(DAILYLOG!AP$27:AP$1500,$C452,DAILYLOG!AQ$27:AQ$1500),0)</f>
        <v>0</v>
      </c>
      <c r="AU452" s="28"/>
      <c r="AV452" s="28"/>
      <c r="AW452" s="73">
        <f>IFERROR($E452*SUMIF(DAILYLOG!AS$27:AS$1500,$C452,DAILYLOG!AT$27:AT$1500),0)</f>
        <v>0</v>
      </c>
      <c r="AX452" s="28"/>
      <c r="AY452" s="28"/>
      <c r="AZ452" s="73">
        <f>IFERROR($E452*SUMIF(DAILYLOG!AV$27:AV$1500,$C452,DAILYLOG!AW$27:AW$1500),0)</f>
        <v>0</v>
      </c>
      <c r="BA452" s="28"/>
      <c r="BB452" s="28"/>
      <c r="BC452" s="73">
        <f>IFERROR($E452*SUMIF(DAILYLOG!AY$27:AY$1500,$C452,DAILYLOG!AZ$27:AZ$1500),0)</f>
        <v>0</v>
      </c>
      <c r="BD452" s="28"/>
      <c r="BE452" s="28"/>
      <c r="BF452" s="73">
        <f>IFERROR($E452*SUMIF(DAILYLOG!BB$27:BB$1500,$C452,DAILYLOG!BC$27:BC$1500),0)</f>
        <v>0</v>
      </c>
      <c r="BG452" s="28"/>
      <c r="BH452" s="28"/>
      <c r="BI452" s="73">
        <f>IFERROR($E452*SUMIF(DAILYLOG!BE$27:BE$1500,$C452,DAILYLOG!BF$27:BF$1500),0)</f>
        <v>0</v>
      </c>
      <c r="BJ452" s="28"/>
      <c r="BK452" s="28"/>
      <c r="BL452" s="73">
        <f>IFERROR($E452*SUMIF(DAILYLOG!BH$27:BH$1500,$C452,DAILYLOG!BI$27:BI$1500),0)</f>
        <v>0</v>
      </c>
      <c r="BM452" s="28"/>
      <c r="BN452" s="28"/>
      <c r="BO452" s="73">
        <f>IFERROR($E452*SUMIF(DAILYLOG!BK$27:BK$1500,$C452,DAILYLOG!BL$27:BL$1500),0)</f>
        <v>0</v>
      </c>
      <c r="BP452" s="28"/>
      <c r="BQ452" s="28"/>
      <c r="BR452" s="73">
        <f>IFERROR($E452*SUMIF(DAILYLOG!BN$27:BN$1500,$C452,DAILYLOG!BO$27:BO$1500),0)</f>
        <v>0</v>
      </c>
      <c r="BS452" s="28"/>
      <c r="BT452" s="28"/>
      <c r="BU452" s="73">
        <f>IFERROR($E452*SUMIF(DAILYLOG!BQ$27:BQ$1500,$C452,DAILYLOG!BR$27:BR$1500),0)</f>
        <v>0</v>
      </c>
      <c r="BV452" s="28"/>
      <c r="BW452" s="28"/>
      <c r="BX452" s="73">
        <f>IFERROR($E452*SUMIF(DAILYLOG!BT$27:BT$1500,$C452,DAILYLOG!BU$27:BU$1500),0)</f>
        <v>0</v>
      </c>
      <c r="BY452" s="28"/>
      <c r="BZ452" s="28"/>
      <c r="CA452" s="73">
        <f>IFERROR($E452*SUMIF(DAILYLOG!BW$27:BW$1500,$C452,DAILYLOG!BX$27:BX$1500),0)</f>
        <v>0</v>
      </c>
      <c r="CB452" s="28"/>
      <c r="CC452" s="28"/>
      <c r="CD452" s="73">
        <f>IFERROR($E452*SUMIF(DAILYLOG!BZ$27:BZ$1500,$C452,DAILYLOG!CA$27:CA$1500),0)</f>
        <v>0</v>
      </c>
      <c r="CE452" s="28"/>
      <c r="CF452" s="28"/>
      <c r="CG452" s="73">
        <f>IFERROR($E452*SUMIF(DAILYLOG!CC$27:CC$1500,$C452,DAILYLOG!CD$27:CD$1500),0)</f>
        <v>0</v>
      </c>
      <c r="CH452" s="28"/>
      <c r="CI452" s="28"/>
      <c r="CJ452" s="73">
        <f>IFERROR($E452*SUMIF(DAILYLOG!CF$27:CF$1500,$C452,DAILYLOG!CG$27:CG$1500),0)</f>
        <v>0</v>
      </c>
      <c r="CK452" s="28"/>
      <c r="CL452" s="28"/>
      <c r="CM452" s="73">
        <f>IFERROR($E452*SUMIF(DAILYLOG!CI$27:CI$1500,$C452,DAILYLOG!CJ$27:CJ$1500),0)</f>
        <v>0</v>
      </c>
      <c r="CN452" s="28"/>
      <c r="CO452" s="28"/>
      <c r="CP452" s="73">
        <f>IFERROR($E452*SUMIF(DAILYLOG!CL$27:CL$1500,$C452,DAILYLOG!CM$27:CM$1500),0)</f>
        <v>0</v>
      </c>
      <c r="CQ452" s="44"/>
      <c r="CR452" s="44"/>
      <c r="CS452" s="73">
        <f>IFERROR($E452*SUMIF(DAILYLOG!CO$27:CO$1500,$C452,DAILYLOG!CP$27:CP$1500),0)</f>
        <v>0</v>
      </c>
      <c r="CT452" s="14"/>
    </row>
    <row r="453" spans="2:98" ht="13.5" customHeight="1">
      <c r="B453" s="13"/>
      <c r="C453" s="52" t="s">
        <v>312</v>
      </c>
      <c r="D453" s="53" t="s">
        <v>6</v>
      </c>
      <c r="E453" s="66"/>
      <c r="F453" s="84">
        <f>IFERROR((F405/F129),0)</f>
        <v>0.74045711592836949</v>
      </c>
      <c r="G453" s="84">
        <f>IFERROR((G406/G129),0)</f>
        <v>0.36281179138321995</v>
      </c>
      <c r="H453" s="84"/>
      <c r="I453" s="84"/>
      <c r="J453" s="84">
        <f>IFERROR((J406/J129),0)</f>
        <v>0.66381766381766383</v>
      </c>
      <c r="K453" s="84"/>
      <c r="L453" s="84"/>
      <c r="M453" s="84">
        <f>IFERROR((M406/M129),0)</f>
        <v>0.37149532710280375</v>
      </c>
      <c r="N453" s="84"/>
      <c r="O453" s="84"/>
      <c r="P453" s="84">
        <f>IFERROR((P406/P129),0)</f>
        <v>0.25938566552901021</v>
      </c>
      <c r="Q453" s="84"/>
      <c r="R453" s="84"/>
      <c r="S453" s="84">
        <f>IFERROR((S406/S129),0)</f>
        <v>0.42748091603053434</v>
      </c>
      <c r="T453" s="84"/>
      <c r="U453" s="84"/>
      <c r="V453" s="84">
        <f>IFERROR((V406/V129),0)</f>
        <v>0.69201520912547532</v>
      </c>
      <c r="W453" s="84"/>
      <c r="X453" s="84"/>
      <c r="Y453" s="84">
        <f>IFERROR((Y406/Y129),0)</f>
        <v>0.56890459363957602</v>
      </c>
      <c r="Z453" s="84"/>
      <c r="AA453" s="84"/>
      <c r="AB453" s="84">
        <f>IFERROR((AB406/AB129),0)</f>
        <v>0.42249240121580545</v>
      </c>
      <c r="AC453" s="84"/>
      <c r="AD453" s="84"/>
      <c r="AE453" s="84">
        <f>IFERROR((AE406/AE129),0)</f>
        <v>0.16526610644257703</v>
      </c>
      <c r="AF453" s="84"/>
      <c r="AG453" s="84"/>
      <c r="AH453" s="84">
        <f>IFERROR((AH406/AH129),0)</f>
        <v>0.55876685934489401</v>
      </c>
      <c r="AI453" s="84"/>
      <c r="AJ453" s="84"/>
      <c r="AK453" s="84">
        <f>IFERROR((AK406/AK129),0)</f>
        <v>0.43295019157088122</v>
      </c>
      <c r="AL453" s="84"/>
      <c r="AM453" s="84"/>
      <c r="AN453" s="84">
        <f>IFERROR((AN406/AN129),0)</f>
        <v>0.61162790697674418</v>
      </c>
      <c r="AO453" s="84"/>
      <c r="AP453" s="84"/>
      <c r="AQ453" s="84">
        <f>IFERROR((AQ406/AQ129),0)</f>
        <v>0.23146067415730337</v>
      </c>
      <c r="AR453" s="84"/>
      <c r="AS453" s="84"/>
      <c r="AT453" s="84">
        <f>IFERROR((AT406/AT129),0)</f>
        <v>0.28671328671328672</v>
      </c>
      <c r="AU453" s="84"/>
      <c r="AV453" s="84"/>
      <c r="AW453" s="84">
        <f>IFERROR((AW406/AW129),0)</f>
        <v>0.63636363636363635</v>
      </c>
      <c r="AX453" s="84"/>
      <c r="AY453" s="84"/>
      <c r="AZ453" s="84">
        <f>IFERROR((AZ406/AZ129),0)</f>
        <v>0.45103092783505155</v>
      </c>
      <c r="BA453" s="84"/>
      <c r="BB453" s="84"/>
      <c r="BC453" s="84">
        <f>IFERROR((BC406/BC129),0)</f>
        <v>0.70862470862470861</v>
      </c>
      <c r="BD453" s="84"/>
      <c r="BE453" s="84"/>
      <c r="BF453" s="84">
        <f>IFERROR((BF406/BF129),0)</f>
        <v>0.44230769230769229</v>
      </c>
      <c r="BG453" s="84"/>
      <c r="BH453" s="84"/>
      <c r="BI453" s="84">
        <f>IFERROR((BI406/BI129),0)</f>
        <v>0.28880866425992779</v>
      </c>
      <c r="BJ453" s="84"/>
      <c r="BK453" s="84"/>
      <c r="BL453" s="84">
        <f>IFERROR((BL406/BL129),0)</f>
        <v>0.62745098039215685</v>
      </c>
      <c r="BM453" s="84"/>
      <c r="BN453" s="84"/>
      <c r="BO453" s="84">
        <f>IFERROR((BO406/BO129),0)</f>
        <v>0.57971014492753625</v>
      </c>
      <c r="BP453" s="84"/>
      <c r="BQ453" s="84"/>
      <c r="BR453" s="84">
        <f>IFERROR((BR406/BR129),0)</f>
        <v>0.56617647058823528</v>
      </c>
      <c r="BS453" s="84"/>
      <c r="BT453" s="84"/>
      <c r="BU453" s="84">
        <f>IFERROR((BU406/BU129),0)</f>
        <v>0.45247148288973382</v>
      </c>
      <c r="BV453" s="84"/>
      <c r="BW453" s="84"/>
      <c r="BX453" s="84">
        <f>IFERROR((BX406/BX129),0)</f>
        <v>0.70862470862470861</v>
      </c>
      <c r="BY453" s="84"/>
      <c r="BZ453" s="84"/>
      <c r="CA453" s="84">
        <f>IFERROR((CA406/CA129),0)</f>
        <v>0.581453634085213</v>
      </c>
      <c r="CB453" s="84"/>
      <c r="CC453" s="84"/>
      <c r="CD453" s="84">
        <f>IFERROR((CD406/CD129),0)</f>
        <v>0</v>
      </c>
      <c r="CE453" s="84"/>
      <c r="CF453" s="84"/>
      <c r="CG453" s="84">
        <f>IFERROR((CG406/CG129),0)</f>
        <v>0</v>
      </c>
      <c r="CH453" s="84"/>
      <c r="CI453" s="84"/>
      <c r="CJ453" s="84">
        <f>IFERROR((CJ406/CJ129),0)</f>
        <v>0</v>
      </c>
      <c r="CK453" s="84"/>
      <c r="CL453" s="84"/>
      <c r="CM453" s="84">
        <f>IFERROR((CM406/CM129),0)</f>
        <v>0</v>
      </c>
      <c r="CN453" s="84"/>
      <c r="CO453" s="84"/>
      <c r="CP453" s="84">
        <f>IFERROR((CP406/CP129),0)</f>
        <v>0</v>
      </c>
      <c r="CQ453" s="84"/>
      <c r="CR453" s="84"/>
      <c r="CS453" s="84">
        <f>IFERROR((CS406/CS129),0)</f>
        <v>0</v>
      </c>
      <c r="CT453" s="14"/>
    </row>
    <row r="454" spans="2:98" ht="15.75" customHeight="1">
      <c r="B454" s="13"/>
      <c r="C454" s="93" t="s">
        <v>341</v>
      </c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  <c r="BY454" s="94"/>
      <c r="BZ454" s="94"/>
      <c r="CA454" s="94"/>
      <c r="CB454" s="94"/>
      <c r="CC454" s="94"/>
      <c r="CD454" s="94"/>
      <c r="CE454" s="94"/>
      <c r="CF454" s="94"/>
      <c r="CG454" s="94"/>
      <c r="CH454" s="94"/>
      <c r="CI454" s="94"/>
      <c r="CJ454" s="94"/>
      <c r="CK454" s="94"/>
      <c r="CL454" s="94"/>
      <c r="CM454" s="94"/>
      <c r="CN454" s="94"/>
      <c r="CO454" s="94"/>
      <c r="CP454" s="94"/>
      <c r="CQ454" s="94"/>
      <c r="CR454" s="94"/>
      <c r="CS454" s="95"/>
      <c r="CT454" s="14"/>
    </row>
    <row r="455" spans="2:98" ht="13.5" customHeight="1">
      <c r="B455" s="13"/>
      <c r="C455" s="47" t="s">
        <v>199</v>
      </c>
      <c r="D455" s="48" t="s">
        <v>338</v>
      </c>
      <c r="E455" s="64"/>
      <c r="F455" s="48">
        <f>IFERROR(SUM(G455:CS455),0)</f>
        <v>35</v>
      </c>
      <c r="G455" s="72">
        <f>IFERROR(SUBTOTAL(9,G456:G459),0)</f>
        <v>0</v>
      </c>
      <c r="H455" s="72"/>
      <c r="I455" s="72"/>
      <c r="J455" s="72">
        <f t="shared" ref="J455:BR455" si="59">IFERROR(SUBTOTAL(9,J456:J459),0)</f>
        <v>5</v>
      </c>
      <c r="K455" s="72"/>
      <c r="L455" s="72"/>
      <c r="M455" s="72">
        <f t="shared" si="59"/>
        <v>3</v>
      </c>
      <c r="N455" s="72"/>
      <c r="O455" s="72"/>
      <c r="P455" s="72">
        <f t="shared" si="59"/>
        <v>0</v>
      </c>
      <c r="Q455" s="72"/>
      <c r="R455" s="72"/>
      <c r="S455" s="72">
        <f t="shared" si="59"/>
        <v>0</v>
      </c>
      <c r="T455" s="72"/>
      <c r="U455" s="72"/>
      <c r="V455" s="72">
        <f t="shared" si="59"/>
        <v>0</v>
      </c>
      <c r="W455" s="72"/>
      <c r="X455" s="72"/>
      <c r="Y455" s="72">
        <f t="shared" si="59"/>
        <v>1</v>
      </c>
      <c r="Z455" s="72"/>
      <c r="AA455" s="72"/>
      <c r="AB455" s="72">
        <f t="shared" si="59"/>
        <v>0</v>
      </c>
      <c r="AC455" s="72"/>
      <c r="AD455" s="72"/>
      <c r="AE455" s="72">
        <f t="shared" si="59"/>
        <v>1</v>
      </c>
      <c r="AF455" s="72"/>
      <c r="AG455" s="72"/>
      <c r="AH455" s="72">
        <f t="shared" si="59"/>
        <v>3</v>
      </c>
      <c r="AI455" s="72"/>
      <c r="AJ455" s="72"/>
      <c r="AK455" s="72">
        <f t="shared" si="59"/>
        <v>1</v>
      </c>
      <c r="AL455" s="72"/>
      <c r="AM455" s="72"/>
      <c r="AN455" s="72">
        <f t="shared" si="59"/>
        <v>3</v>
      </c>
      <c r="AO455" s="72"/>
      <c r="AP455" s="72"/>
      <c r="AQ455" s="72">
        <f t="shared" si="59"/>
        <v>5</v>
      </c>
      <c r="AR455" s="72"/>
      <c r="AS455" s="72"/>
      <c r="AT455" s="72">
        <f t="shared" si="59"/>
        <v>0</v>
      </c>
      <c r="AU455" s="72"/>
      <c r="AV455" s="72"/>
      <c r="AW455" s="72">
        <f t="shared" si="59"/>
        <v>1</v>
      </c>
      <c r="AX455" s="72"/>
      <c r="AY455" s="72"/>
      <c r="AZ455" s="72">
        <f t="shared" si="59"/>
        <v>1</v>
      </c>
      <c r="BA455" s="72"/>
      <c r="BB455" s="72"/>
      <c r="BC455" s="72">
        <f t="shared" si="59"/>
        <v>1</v>
      </c>
      <c r="BD455" s="72"/>
      <c r="BE455" s="72"/>
      <c r="BF455" s="72">
        <f t="shared" si="59"/>
        <v>2</v>
      </c>
      <c r="BG455" s="72"/>
      <c r="BH455" s="72"/>
      <c r="BI455" s="72">
        <f t="shared" si="59"/>
        <v>1</v>
      </c>
      <c r="BJ455" s="72"/>
      <c r="BK455" s="72"/>
      <c r="BL455" s="72">
        <f t="shared" si="59"/>
        <v>2</v>
      </c>
      <c r="BM455" s="72"/>
      <c r="BN455" s="72"/>
      <c r="BO455" s="72">
        <f t="shared" si="59"/>
        <v>1</v>
      </c>
      <c r="BP455" s="72"/>
      <c r="BQ455" s="72"/>
      <c r="BR455" s="72">
        <f t="shared" si="59"/>
        <v>0</v>
      </c>
      <c r="BS455" s="72"/>
      <c r="BT455" s="72"/>
      <c r="BU455" s="72">
        <f t="shared" ref="BU455:CS455" si="60">IFERROR(SUBTOTAL(9,BU456:BU459),0)</f>
        <v>2</v>
      </c>
      <c r="BV455" s="72"/>
      <c r="BW455" s="72"/>
      <c r="BX455" s="72">
        <f t="shared" si="60"/>
        <v>1</v>
      </c>
      <c r="BY455" s="72"/>
      <c r="BZ455" s="72"/>
      <c r="CA455" s="72">
        <f t="shared" si="60"/>
        <v>1</v>
      </c>
      <c r="CB455" s="72"/>
      <c r="CC455" s="72"/>
      <c r="CD455" s="72">
        <f t="shared" si="60"/>
        <v>0</v>
      </c>
      <c r="CE455" s="72"/>
      <c r="CF455" s="72"/>
      <c r="CG455" s="72">
        <f t="shared" si="60"/>
        <v>0</v>
      </c>
      <c r="CH455" s="72"/>
      <c r="CI455" s="72"/>
      <c r="CJ455" s="72">
        <f t="shared" si="60"/>
        <v>0</v>
      </c>
      <c r="CK455" s="72"/>
      <c r="CL455" s="72"/>
      <c r="CM455" s="72">
        <f t="shared" si="60"/>
        <v>0</v>
      </c>
      <c r="CN455" s="72"/>
      <c r="CO455" s="72"/>
      <c r="CP455" s="72">
        <f t="shared" si="60"/>
        <v>0</v>
      </c>
      <c r="CQ455" s="72"/>
      <c r="CR455" s="72"/>
      <c r="CS455" s="72">
        <f t="shared" si="60"/>
        <v>0</v>
      </c>
      <c r="CT455" s="14"/>
    </row>
    <row r="456" spans="2:98" ht="13.5" customHeight="1" outlineLevel="1">
      <c r="B456" s="13"/>
      <c r="C456" s="27" t="s">
        <v>196</v>
      </c>
      <c r="D456" s="28" t="s">
        <v>338</v>
      </c>
      <c r="E456" s="65">
        <v>1</v>
      </c>
      <c r="F456" s="46">
        <f t="shared" ref="F456" si="61">IFERROR(SUM(G456:CS456),0)</f>
        <v>0</v>
      </c>
      <c r="G456" s="73">
        <f>IFERROR($E456*SUMIF(DAILYLOG!C$27:C$1500,$C456,DAILYLOG!D$27:D$1500),0)</f>
        <v>0</v>
      </c>
      <c r="H456" s="28"/>
      <c r="I456" s="28"/>
      <c r="J456" s="73">
        <f>IFERROR($E456*SUMIF(DAILYLOG!F$27:F$1500,$C456,DAILYLOG!G$27:G$1500),0)</f>
        <v>0</v>
      </c>
      <c r="K456" s="28"/>
      <c r="L456" s="28"/>
      <c r="M456" s="73">
        <f>IFERROR($E456*SUMIF(DAILYLOG!I$27:I$1500,$C456,DAILYLOG!J$27:J$1500),0)</f>
        <v>0</v>
      </c>
      <c r="N456" s="28"/>
      <c r="O456" s="28"/>
      <c r="P456" s="73">
        <f>IFERROR($E456*SUMIF(DAILYLOG!L$27:L$1500,$C456,DAILYLOG!M$27:M$1500),0)</f>
        <v>0</v>
      </c>
      <c r="Q456" s="28"/>
      <c r="R456" s="28"/>
      <c r="S456" s="73">
        <f>IFERROR($E456*SUMIF(DAILYLOG!O$27:O$1500,$C456,DAILYLOG!P$27:P$1500),0)</f>
        <v>0</v>
      </c>
      <c r="T456" s="28"/>
      <c r="U456" s="28"/>
      <c r="V456" s="73">
        <f>IFERROR($E456*SUMIF(DAILYLOG!R$27:R$1500,$C456,DAILYLOG!S$27:S$1500),0)</f>
        <v>0</v>
      </c>
      <c r="W456" s="28"/>
      <c r="X456" s="28"/>
      <c r="Y456" s="73">
        <f>IFERROR($E456*SUMIF(DAILYLOG!U$27:U$1500,$C456,DAILYLOG!V$27:V$1500),0)</f>
        <v>0</v>
      </c>
      <c r="Z456" s="28"/>
      <c r="AA456" s="28"/>
      <c r="AB456" s="73">
        <f>IFERROR($E456*SUMIF(DAILYLOG!X$27:X$1500,$C456,DAILYLOG!Y$27:Y$1500),0)</f>
        <v>0</v>
      </c>
      <c r="AC456" s="28"/>
      <c r="AD456" s="28"/>
      <c r="AE456" s="73">
        <f>IFERROR($E456*SUMIF(DAILYLOG!AA$27:AA$1500,$C456,DAILYLOG!AB$27:AB$1500),0)</f>
        <v>0</v>
      </c>
      <c r="AF456" s="28"/>
      <c r="AG456" s="28"/>
      <c r="AH456" s="73">
        <f>IFERROR($E456*SUMIF(DAILYLOG!AD$27:AD$1500,$C456,DAILYLOG!AE$27:AE$1500),0)</f>
        <v>0</v>
      </c>
      <c r="AI456" s="28"/>
      <c r="AJ456" s="28"/>
      <c r="AK456" s="73">
        <f>IFERROR($E456*SUMIF(DAILYLOG!AG$27:AG$1500,$C456,DAILYLOG!AH$27:AH$1500),0)</f>
        <v>0</v>
      </c>
      <c r="AL456" s="28"/>
      <c r="AM456" s="28"/>
      <c r="AN456" s="73">
        <f>IFERROR($E456*SUMIF(DAILYLOG!AJ$27:AJ$1500,$C456,DAILYLOG!AK$27:AK$1500),0)</f>
        <v>0</v>
      </c>
      <c r="AO456" s="28"/>
      <c r="AP456" s="28"/>
      <c r="AQ456" s="73">
        <f>IFERROR($E456*SUMIF(DAILYLOG!AM$27:AM$1500,$C456,DAILYLOG!AN$27:AN$1500),0)</f>
        <v>0</v>
      </c>
      <c r="AR456" s="28"/>
      <c r="AS456" s="28"/>
      <c r="AT456" s="73">
        <f>IFERROR($E456*SUMIF(DAILYLOG!AP$27:AP$1500,$C456,DAILYLOG!AQ$27:AQ$1500),0)</f>
        <v>0</v>
      </c>
      <c r="AU456" s="28"/>
      <c r="AV456" s="28"/>
      <c r="AW456" s="73">
        <f>IFERROR($E456*SUMIF(DAILYLOG!AS$27:AS$1500,$C456,DAILYLOG!AT$27:AT$1500),0)</f>
        <v>0</v>
      </c>
      <c r="AX456" s="28"/>
      <c r="AY456" s="28"/>
      <c r="AZ456" s="73">
        <f>IFERROR($E456*SUMIF(DAILYLOG!AV$27:AV$1500,$C456,DAILYLOG!AW$27:AW$1500),0)</f>
        <v>0</v>
      </c>
      <c r="BA456" s="28"/>
      <c r="BB456" s="28"/>
      <c r="BC456" s="73">
        <f>IFERROR($E456*SUMIF(DAILYLOG!AY$27:AY$1500,$C456,DAILYLOG!AZ$27:AZ$1500),0)</f>
        <v>0</v>
      </c>
      <c r="BD456" s="28"/>
      <c r="BE456" s="28"/>
      <c r="BF456" s="73">
        <f>IFERROR($E456*SUMIF(DAILYLOG!BB$27:BB$1500,$C456,DAILYLOG!BC$27:BC$1500),0)</f>
        <v>0</v>
      </c>
      <c r="BG456" s="28"/>
      <c r="BH456" s="28"/>
      <c r="BI456" s="73">
        <f>IFERROR($E456*SUMIF(DAILYLOG!BE$27:BE$1500,$C456,DAILYLOG!BF$27:BF$1500),0)</f>
        <v>0</v>
      </c>
      <c r="BJ456" s="28"/>
      <c r="BK456" s="28"/>
      <c r="BL456" s="73">
        <f>IFERROR($E456*SUMIF(DAILYLOG!BH$27:BH$1500,$C456,DAILYLOG!BI$27:BI$1500),0)</f>
        <v>0</v>
      </c>
      <c r="BM456" s="28"/>
      <c r="BN456" s="28"/>
      <c r="BO456" s="73">
        <f>IFERROR($E456*SUMIF(DAILYLOG!BK$27:BK$1500,$C456,DAILYLOG!BL$27:BL$1500),0)</f>
        <v>0</v>
      </c>
      <c r="BP456" s="28"/>
      <c r="BQ456" s="28"/>
      <c r="BR456" s="73">
        <f>IFERROR($E456*SUMIF(DAILYLOG!BN$27:BN$1500,$C456,DAILYLOG!BO$27:BO$1500),0)</f>
        <v>0</v>
      </c>
      <c r="BS456" s="28"/>
      <c r="BT456" s="28"/>
      <c r="BU456" s="73">
        <f>IFERROR($E456*SUMIF(DAILYLOG!BQ$27:BQ$1500,$C456,DAILYLOG!BR$27:BR$1500),0)</f>
        <v>0</v>
      </c>
      <c r="BV456" s="28"/>
      <c r="BW456" s="28"/>
      <c r="BX456" s="73">
        <f>IFERROR($E456*SUMIF(DAILYLOG!BT$27:BT$1500,$C456,DAILYLOG!BU$27:BU$1500),0)</f>
        <v>0</v>
      </c>
      <c r="BY456" s="28"/>
      <c r="BZ456" s="28"/>
      <c r="CA456" s="73">
        <f>IFERROR($E456*SUMIF(DAILYLOG!BW$27:BW$1500,$C456,DAILYLOG!BX$27:BX$1500),0)</f>
        <v>0</v>
      </c>
      <c r="CB456" s="28"/>
      <c r="CC456" s="28"/>
      <c r="CD456" s="73">
        <f>IFERROR($E456*SUMIF(DAILYLOG!BZ$27:BZ$1500,$C456,DAILYLOG!CA$27:CA$1500),0)</f>
        <v>0</v>
      </c>
      <c r="CE456" s="28"/>
      <c r="CF456" s="28"/>
      <c r="CG456" s="73">
        <f>IFERROR($E456*SUMIF(DAILYLOG!CC$27:CC$1500,$C456,DAILYLOG!CD$27:CD$1500),0)</f>
        <v>0</v>
      </c>
      <c r="CH456" s="28"/>
      <c r="CI456" s="28"/>
      <c r="CJ456" s="73">
        <f>IFERROR($E456*SUMIF(DAILYLOG!CF$27:CF$1500,$C456,DAILYLOG!CG$27:CG$1500),0)</f>
        <v>0</v>
      </c>
      <c r="CK456" s="28"/>
      <c r="CL456" s="28"/>
      <c r="CM456" s="73">
        <f>IFERROR($E456*SUMIF(DAILYLOG!CI$27:CI$1500,$C456,DAILYLOG!CJ$27:CJ$1500),0)</f>
        <v>0</v>
      </c>
      <c r="CN456" s="28"/>
      <c r="CO456" s="28"/>
      <c r="CP456" s="73">
        <f>IFERROR($E456*SUMIF(DAILYLOG!CL$27:CL$1500,$C456,DAILYLOG!CM$27:CM$1500),0)</f>
        <v>0</v>
      </c>
      <c r="CQ456" s="44"/>
      <c r="CR456" s="44"/>
      <c r="CS456" s="73">
        <f>IFERROR($E456*SUMIF(DAILYLOG!CO$27:CO$1500,$C456,DAILYLOG!CP$27:CP$1500),0)</f>
        <v>0</v>
      </c>
      <c r="CT456" s="14"/>
    </row>
    <row r="457" spans="2:98" ht="13.5" customHeight="1" outlineLevel="1">
      <c r="B457" s="13"/>
      <c r="C457" s="27" t="s">
        <v>193</v>
      </c>
      <c r="D457" s="28" t="s">
        <v>338</v>
      </c>
      <c r="E457" s="65">
        <v>1</v>
      </c>
      <c r="F457" s="46">
        <f t="shared" ref="F457:F459" si="62">IFERROR(SUM(G457:CS457),0)</f>
        <v>11</v>
      </c>
      <c r="G457" s="73">
        <f>IFERROR($E457*SUMIF(DAILYLOG!C$27:C$1500,$C457,DAILYLOG!D$27:D$1500),0)</f>
        <v>0</v>
      </c>
      <c r="H457" s="28"/>
      <c r="I457" s="28"/>
      <c r="J457" s="73">
        <f>IFERROR($E457*SUMIF(DAILYLOG!F$27:F$1500,$C457,DAILYLOG!G$27:G$1500),0)</f>
        <v>1</v>
      </c>
      <c r="K457" s="28"/>
      <c r="L457" s="28"/>
      <c r="M457" s="73">
        <f>IFERROR($E457*SUMIF(DAILYLOG!I$27:I$1500,$C457,DAILYLOG!J$27:J$1500),0)</f>
        <v>2</v>
      </c>
      <c r="N457" s="28"/>
      <c r="O457" s="28"/>
      <c r="P457" s="73">
        <f>IFERROR($E457*SUMIF(DAILYLOG!L$27:L$1500,$C457,DAILYLOG!M$27:M$1500),0)</f>
        <v>0</v>
      </c>
      <c r="Q457" s="28"/>
      <c r="R457" s="28"/>
      <c r="S457" s="73">
        <f>IFERROR($E457*SUMIF(DAILYLOG!O$27:O$1500,$C457,DAILYLOG!P$27:P$1500),0)</f>
        <v>0</v>
      </c>
      <c r="T457" s="28"/>
      <c r="U457" s="28"/>
      <c r="V457" s="73">
        <f>IFERROR($E457*SUMIF(DAILYLOG!R$27:R$1500,$C457,DAILYLOG!S$27:S$1500),0)</f>
        <v>0</v>
      </c>
      <c r="W457" s="28"/>
      <c r="X457" s="28"/>
      <c r="Y457" s="73">
        <f>IFERROR($E457*SUMIF(DAILYLOG!U$27:U$1500,$C457,DAILYLOG!V$27:V$1500),0)</f>
        <v>0</v>
      </c>
      <c r="Z457" s="28"/>
      <c r="AA457" s="28"/>
      <c r="AB457" s="73">
        <f>IFERROR($E457*SUMIF(DAILYLOG!X$27:X$1500,$C457,DAILYLOG!Y$27:Y$1500),0)</f>
        <v>0</v>
      </c>
      <c r="AC457" s="28"/>
      <c r="AD457" s="28"/>
      <c r="AE457" s="73">
        <f>IFERROR($E457*SUMIF(DAILYLOG!AA$27:AA$1500,$C457,DAILYLOG!AB$27:AB$1500),0)</f>
        <v>0</v>
      </c>
      <c r="AF457" s="28"/>
      <c r="AG457" s="28"/>
      <c r="AH457" s="73">
        <f>IFERROR($E457*SUMIF(DAILYLOG!AD$27:AD$1500,$C457,DAILYLOG!AE$27:AE$1500),0)</f>
        <v>1</v>
      </c>
      <c r="AI457" s="28"/>
      <c r="AJ457" s="28"/>
      <c r="AK457" s="73">
        <f>IFERROR($E457*SUMIF(DAILYLOG!AG$27:AG$1500,$C457,DAILYLOG!AH$27:AH$1500),0)</f>
        <v>0</v>
      </c>
      <c r="AL457" s="28"/>
      <c r="AM457" s="28"/>
      <c r="AN457" s="73">
        <f>IFERROR($E457*SUMIF(DAILYLOG!AJ$27:AJ$1500,$C457,DAILYLOG!AK$27:AK$1500),0)</f>
        <v>2</v>
      </c>
      <c r="AO457" s="28"/>
      <c r="AP457" s="28"/>
      <c r="AQ457" s="73">
        <f>IFERROR($E457*SUMIF(DAILYLOG!AM$27:AM$1500,$C457,DAILYLOG!AN$27:AN$1500),0)</f>
        <v>1</v>
      </c>
      <c r="AR457" s="28"/>
      <c r="AS457" s="28"/>
      <c r="AT457" s="73">
        <f>IFERROR($E457*SUMIF(DAILYLOG!AP$27:AP$1500,$C457,DAILYLOG!AQ$27:AQ$1500),0)</f>
        <v>0</v>
      </c>
      <c r="AU457" s="28"/>
      <c r="AV457" s="28"/>
      <c r="AW457" s="73">
        <f>IFERROR($E457*SUMIF(DAILYLOG!AS$27:AS$1500,$C457,DAILYLOG!AT$27:AT$1500),0)</f>
        <v>1</v>
      </c>
      <c r="AX457" s="28"/>
      <c r="AY457" s="28"/>
      <c r="AZ457" s="73">
        <f>IFERROR($E457*SUMIF(DAILYLOG!AV$27:AV$1500,$C457,DAILYLOG!AW$27:AW$1500),0)</f>
        <v>0</v>
      </c>
      <c r="BA457" s="28"/>
      <c r="BB457" s="28"/>
      <c r="BC457" s="73">
        <f>IFERROR($E457*SUMIF(DAILYLOG!AY$27:AY$1500,$C457,DAILYLOG!AZ$27:AZ$1500),0)</f>
        <v>1</v>
      </c>
      <c r="BD457" s="28"/>
      <c r="BE457" s="28"/>
      <c r="BF457" s="73">
        <f>IFERROR($E457*SUMIF(DAILYLOG!BB$27:BB$1500,$C457,DAILYLOG!BC$27:BC$1500),0)</f>
        <v>0</v>
      </c>
      <c r="BG457" s="28"/>
      <c r="BH457" s="28"/>
      <c r="BI457" s="73">
        <f>IFERROR($E457*SUMIF(DAILYLOG!BE$27:BE$1500,$C457,DAILYLOG!BF$27:BF$1500),0)</f>
        <v>0</v>
      </c>
      <c r="BJ457" s="28"/>
      <c r="BK457" s="28"/>
      <c r="BL457" s="73">
        <f>IFERROR($E457*SUMIF(DAILYLOG!BH$27:BH$1500,$C457,DAILYLOG!BI$27:BI$1500),0)</f>
        <v>0</v>
      </c>
      <c r="BM457" s="28"/>
      <c r="BN457" s="28"/>
      <c r="BO457" s="73">
        <f>IFERROR($E457*SUMIF(DAILYLOG!BK$27:BK$1500,$C457,DAILYLOG!BL$27:BL$1500),0)</f>
        <v>1</v>
      </c>
      <c r="BP457" s="28"/>
      <c r="BQ457" s="28"/>
      <c r="BR457" s="73">
        <f>IFERROR($E457*SUMIF(DAILYLOG!BN$27:BN$1500,$C457,DAILYLOG!BO$27:BO$1500),0)</f>
        <v>0</v>
      </c>
      <c r="BS457" s="28"/>
      <c r="BT457" s="28"/>
      <c r="BU457" s="73">
        <f>IFERROR($E457*SUMIF(DAILYLOG!BQ$27:BQ$1500,$C457,DAILYLOG!BR$27:BR$1500),0)</f>
        <v>0</v>
      </c>
      <c r="BV457" s="28"/>
      <c r="BW457" s="28"/>
      <c r="BX457" s="73">
        <f>IFERROR($E457*SUMIF(DAILYLOG!BT$27:BT$1500,$C457,DAILYLOG!BU$27:BU$1500),0)</f>
        <v>1</v>
      </c>
      <c r="BY457" s="28"/>
      <c r="BZ457" s="28"/>
      <c r="CA457" s="73">
        <f>IFERROR($E457*SUMIF(DAILYLOG!BW$27:BW$1500,$C457,DAILYLOG!BX$27:BX$1500),0)</f>
        <v>0</v>
      </c>
      <c r="CB457" s="28"/>
      <c r="CC457" s="28"/>
      <c r="CD457" s="73">
        <f>IFERROR($E457*SUMIF(DAILYLOG!BZ$27:BZ$1500,$C457,DAILYLOG!CA$27:CA$1500),0)</f>
        <v>0</v>
      </c>
      <c r="CE457" s="28"/>
      <c r="CF457" s="28"/>
      <c r="CG457" s="73">
        <f>IFERROR($E457*SUMIF(DAILYLOG!CC$27:CC$1500,$C457,DAILYLOG!CD$27:CD$1500),0)</f>
        <v>0</v>
      </c>
      <c r="CH457" s="28"/>
      <c r="CI457" s="28"/>
      <c r="CJ457" s="73">
        <f>IFERROR($E457*SUMIF(DAILYLOG!CF$27:CF$1500,$C457,DAILYLOG!CG$27:CG$1500),0)</f>
        <v>0</v>
      </c>
      <c r="CK457" s="28"/>
      <c r="CL457" s="28"/>
      <c r="CM457" s="73">
        <f>IFERROR($E457*SUMIF(DAILYLOG!CI$27:CI$1500,$C457,DAILYLOG!CJ$27:CJ$1500),0)</f>
        <v>0</v>
      </c>
      <c r="CN457" s="28"/>
      <c r="CO457" s="28"/>
      <c r="CP457" s="73">
        <f>IFERROR($E457*SUMIF(DAILYLOG!CL$27:CL$1500,$C457,DAILYLOG!CM$27:CM$1500),0)</f>
        <v>0</v>
      </c>
      <c r="CQ457" s="44"/>
      <c r="CR457" s="44"/>
      <c r="CS457" s="73">
        <f>IFERROR($E457*SUMIF(DAILYLOG!CO$27:CO$1500,$C457,DAILYLOG!CP$27:CP$1500),0)</f>
        <v>0</v>
      </c>
      <c r="CT457" s="14"/>
    </row>
    <row r="458" spans="2:98" ht="13.5" customHeight="1" outlineLevel="1">
      <c r="B458" s="13"/>
      <c r="C458" s="27" t="s">
        <v>194</v>
      </c>
      <c r="D458" s="28" t="s">
        <v>338</v>
      </c>
      <c r="E458" s="65">
        <v>1</v>
      </c>
      <c r="F458" s="46">
        <f t="shared" si="62"/>
        <v>8</v>
      </c>
      <c r="G458" s="73">
        <f>IFERROR($E458*SUMIF(DAILYLOG!C$27:C$1500,$C458,DAILYLOG!D$27:D$1500),0)</f>
        <v>0</v>
      </c>
      <c r="H458" s="28"/>
      <c r="I458" s="28"/>
      <c r="J458" s="73">
        <f>IFERROR($E458*SUMIF(DAILYLOG!F$27:F$1500,$C458,DAILYLOG!G$27:G$1500),0)</f>
        <v>3</v>
      </c>
      <c r="K458" s="28"/>
      <c r="L458" s="28"/>
      <c r="M458" s="73">
        <f>IFERROR($E458*SUMIF(DAILYLOG!I$27:I$1500,$C458,DAILYLOG!J$27:J$1500),0)</f>
        <v>1</v>
      </c>
      <c r="N458" s="28"/>
      <c r="O458" s="28"/>
      <c r="P458" s="73">
        <f>IFERROR($E458*SUMIF(DAILYLOG!L$27:L$1500,$C458,DAILYLOG!M$27:M$1500),0)</f>
        <v>0</v>
      </c>
      <c r="Q458" s="28"/>
      <c r="R458" s="28"/>
      <c r="S458" s="73">
        <f>IFERROR($E458*SUMIF(DAILYLOG!O$27:O$1500,$C458,DAILYLOG!P$27:P$1500),0)</f>
        <v>0</v>
      </c>
      <c r="T458" s="28"/>
      <c r="U458" s="28"/>
      <c r="V458" s="73">
        <f>IFERROR($E458*SUMIF(DAILYLOG!R$27:R$1500,$C458,DAILYLOG!S$27:S$1500),0)</f>
        <v>0</v>
      </c>
      <c r="W458" s="28"/>
      <c r="X458" s="28"/>
      <c r="Y458" s="73">
        <f>IFERROR($E458*SUMIF(DAILYLOG!U$27:U$1500,$C458,DAILYLOG!V$27:V$1500),0)</f>
        <v>1</v>
      </c>
      <c r="Z458" s="28"/>
      <c r="AA458" s="28"/>
      <c r="AB458" s="73">
        <f>IFERROR($E458*SUMIF(DAILYLOG!X$27:X$1500,$C458,DAILYLOG!Y$27:Y$1500),0)</f>
        <v>0</v>
      </c>
      <c r="AC458" s="28"/>
      <c r="AD458" s="28"/>
      <c r="AE458" s="73">
        <f>IFERROR($E458*SUMIF(DAILYLOG!AA$27:AA$1500,$C458,DAILYLOG!AB$27:AB$1500),0)</f>
        <v>0</v>
      </c>
      <c r="AF458" s="28"/>
      <c r="AG458" s="28"/>
      <c r="AH458" s="73">
        <f>IFERROR($E458*SUMIF(DAILYLOG!AD$27:AD$1500,$C458,DAILYLOG!AE$27:AE$1500),0)</f>
        <v>0</v>
      </c>
      <c r="AI458" s="28"/>
      <c r="AJ458" s="28"/>
      <c r="AK458" s="73">
        <f>IFERROR($E458*SUMIF(DAILYLOG!AG$27:AG$1500,$C458,DAILYLOG!AH$27:AH$1500),0)</f>
        <v>0</v>
      </c>
      <c r="AL458" s="28"/>
      <c r="AM458" s="28"/>
      <c r="AN458" s="73">
        <f>IFERROR($E458*SUMIF(DAILYLOG!AJ$27:AJ$1500,$C458,DAILYLOG!AK$27:AK$1500),0)</f>
        <v>0</v>
      </c>
      <c r="AO458" s="28"/>
      <c r="AP458" s="28"/>
      <c r="AQ458" s="73">
        <f>IFERROR($E458*SUMIF(DAILYLOG!AM$27:AM$1500,$C458,DAILYLOG!AN$27:AN$1500),0)</f>
        <v>1</v>
      </c>
      <c r="AR458" s="28"/>
      <c r="AS458" s="28"/>
      <c r="AT458" s="73">
        <f>IFERROR($E458*SUMIF(DAILYLOG!AP$27:AP$1500,$C458,DAILYLOG!AQ$27:AQ$1500),0)</f>
        <v>0</v>
      </c>
      <c r="AU458" s="28"/>
      <c r="AV458" s="28"/>
      <c r="AW458" s="73">
        <f>IFERROR($E458*SUMIF(DAILYLOG!AS$27:AS$1500,$C458,DAILYLOG!AT$27:AT$1500),0)</f>
        <v>0</v>
      </c>
      <c r="AX458" s="28"/>
      <c r="AY458" s="28"/>
      <c r="AZ458" s="73">
        <f>IFERROR($E458*SUMIF(DAILYLOG!AV$27:AV$1500,$C458,DAILYLOG!AW$27:AW$1500),0)</f>
        <v>0</v>
      </c>
      <c r="BA458" s="28"/>
      <c r="BB458" s="28"/>
      <c r="BC458" s="73">
        <f>IFERROR($E458*SUMIF(DAILYLOG!AY$27:AY$1500,$C458,DAILYLOG!AZ$27:AZ$1500),0)</f>
        <v>0</v>
      </c>
      <c r="BD458" s="28"/>
      <c r="BE458" s="28"/>
      <c r="BF458" s="73">
        <f>IFERROR($E458*SUMIF(DAILYLOG!BB$27:BB$1500,$C458,DAILYLOG!BC$27:BC$1500),0)</f>
        <v>1</v>
      </c>
      <c r="BG458" s="28"/>
      <c r="BH458" s="28"/>
      <c r="BI458" s="73">
        <f>IFERROR($E458*SUMIF(DAILYLOG!BE$27:BE$1500,$C458,DAILYLOG!BF$27:BF$1500),0)</f>
        <v>0</v>
      </c>
      <c r="BJ458" s="28"/>
      <c r="BK458" s="28"/>
      <c r="BL458" s="73">
        <f>IFERROR($E458*SUMIF(DAILYLOG!BH$27:BH$1500,$C458,DAILYLOG!BI$27:BI$1500),0)</f>
        <v>0</v>
      </c>
      <c r="BM458" s="28"/>
      <c r="BN458" s="28"/>
      <c r="BO458" s="73">
        <f>IFERROR($E458*SUMIF(DAILYLOG!BK$27:BK$1500,$C458,DAILYLOG!BL$27:BL$1500),0)</f>
        <v>0</v>
      </c>
      <c r="BP458" s="28"/>
      <c r="BQ458" s="28"/>
      <c r="BR458" s="73">
        <f>IFERROR($E458*SUMIF(DAILYLOG!BN$27:BN$1500,$C458,DAILYLOG!BO$27:BO$1500),0)</f>
        <v>0</v>
      </c>
      <c r="BS458" s="28"/>
      <c r="BT458" s="28"/>
      <c r="BU458" s="73">
        <f>IFERROR($E458*SUMIF(DAILYLOG!BQ$27:BQ$1500,$C458,DAILYLOG!BR$27:BR$1500),0)</f>
        <v>1</v>
      </c>
      <c r="BV458" s="28"/>
      <c r="BW458" s="28"/>
      <c r="BX458" s="73">
        <f>IFERROR($E458*SUMIF(DAILYLOG!BT$27:BT$1500,$C458,DAILYLOG!BU$27:BU$1500),0)</f>
        <v>0</v>
      </c>
      <c r="BY458" s="28"/>
      <c r="BZ458" s="28"/>
      <c r="CA458" s="73">
        <f>IFERROR($E458*SUMIF(DAILYLOG!BW$27:BW$1500,$C458,DAILYLOG!BX$27:BX$1500),0)</f>
        <v>0</v>
      </c>
      <c r="CB458" s="28"/>
      <c r="CC458" s="28"/>
      <c r="CD458" s="73">
        <f>IFERROR($E458*SUMIF(DAILYLOG!BZ$27:BZ$1500,$C458,DAILYLOG!CA$27:CA$1500),0)</f>
        <v>0</v>
      </c>
      <c r="CE458" s="28"/>
      <c r="CF458" s="28"/>
      <c r="CG458" s="73">
        <f>IFERROR($E458*SUMIF(DAILYLOG!CC$27:CC$1500,$C458,DAILYLOG!CD$27:CD$1500),0)</f>
        <v>0</v>
      </c>
      <c r="CH458" s="28"/>
      <c r="CI458" s="28"/>
      <c r="CJ458" s="73">
        <f>IFERROR($E458*SUMIF(DAILYLOG!CF$27:CF$1500,$C458,DAILYLOG!CG$27:CG$1500),0)</f>
        <v>0</v>
      </c>
      <c r="CK458" s="28"/>
      <c r="CL458" s="28"/>
      <c r="CM458" s="73">
        <f>IFERROR($E458*SUMIF(DAILYLOG!CI$27:CI$1500,$C458,DAILYLOG!CJ$27:CJ$1500),0)</f>
        <v>0</v>
      </c>
      <c r="CN458" s="28"/>
      <c r="CO458" s="28"/>
      <c r="CP458" s="73">
        <f>IFERROR($E458*SUMIF(DAILYLOG!CL$27:CL$1500,$C458,DAILYLOG!CM$27:CM$1500),0)</f>
        <v>0</v>
      </c>
      <c r="CQ458" s="44"/>
      <c r="CR458" s="44"/>
      <c r="CS458" s="73">
        <f>IFERROR($E458*SUMIF(DAILYLOG!CO$27:CO$1500,$C458,DAILYLOG!CP$27:CP$1500),0)</f>
        <v>0</v>
      </c>
      <c r="CT458" s="14"/>
    </row>
    <row r="459" spans="2:98" ht="13.5" customHeight="1" outlineLevel="1">
      <c r="B459" s="13"/>
      <c r="C459" s="27" t="s">
        <v>195</v>
      </c>
      <c r="D459" s="28" t="s">
        <v>338</v>
      </c>
      <c r="E459" s="65">
        <v>1</v>
      </c>
      <c r="F459" s="46">
        <f t="shared" si="62"/>
        <v>16</v>
      </c>
      <c r="G459" s="73">
        <f>IFERROR($E459*SUMIF(DAILYLOG!C$27:C$1500,$C459,DAILYLOG!D$27:D$1500),0)</f>
        <v>0</v>
      </c>
      <c r="H459" s="28"/>
      <c r="I459" s="28"/>
      <c r="J459" s="73">
        <f>IFERROR($E459*SUMIF(DAILYLOG!F$27:F$1500,$C459,DAILYLOG!G$27:G$1500),0)</f>
        <v>1</v>
      </c>
      <c r="K459" s="28"/>
      <c r="L459" s="28"/>
      <c r="M459" s="73">
        <f>IFERROR($E459*SUMIF(DAILYLOG!I$27:I$1500,$C459,DAILYLOG!J$27:J$1500),0)</f>
        <v>0</v>
      </c>
      <c r="N459" s="28"/>
      <c r="O459" s="28"/>
      <c r="P459" s="73">
        <f>IFERROR($E459*SUMIF(DAILYLOG!L$27:L$1500,$C459,DAILYLOG!M$27:M$1500),0)</f>
        <v>0</v>
      </c>
      <c r="Q459" s="28"/>
      <c r="R459" s="28"/>
      <c r="S459" s="73">
        <f>IFERROR($E459*SUMIF(DAILYLOG!O$27:O$1500,$C459,DAILYLOG!P$27:P$1500),0)</f>
        <v>0</v>
      </c>
      <c r="T459" s="28"/>
      <c r="U459" s="28"/>
      <c r="V459" s="73">
        <f>IFERROR($E459*SUMIF(DAILYLOG!R$27:R$1500,$C459,DAILYLOG!S$27:S$1500),0)</f>
        <v>0</v>
      </c>
      <c r="W459" s="28"/>
      <c r="X459" s="28"/>
      <c r="Y459" s="73">
        <f>IFERROR($E459*SUMIF(DAILYLOG!U$27:U$1500,$C459,DAILYLOG!V$27:V$1500),0)</f>
        <v>0</v>
      </c>
      <c r="Z459" s="28"/>
      <c r="AA459" s="28"/>
      <c r="AB459" s="73">
        <f>IFERROR($E459*SUMIF(DAILYLOG!X$27:X$1500,$C459,DAILYLOG!Y$27:Y$1500),0)</f>
        <v>0</v>
      </c>
      <c r="AC459" s="28"/>
      <c r="AD459" s="28"/>
      <c r="AE459" s="73">
        <f>IFERROR($E459*SUMIF(DAILYLOG!AA$27:AA$1500,$C459,DAILYLOG!AB$27:AB$1500),0)</f>
        <v>1</v>
      </c>
      <c r="AF459" s="28"/>
      <c r="AG459" s="28"/>
      <c r="AH459" s="73">
        <f>IFERROR($E459*SUMIF(DAILYLOG!AD$27:AD$1500,$C459,DAILYLOG!AE$27:AE$1500),0)</f>
        <v>2</v>
      </c>
      <c r="AI459" s="28"/>
      <c r="AJ459" s="28"/>
      <c r="AK459" s="73">
        <f>IFERROR($E459*SUMIF(DAILYLOG!AG$27:AG$1500,$C459,DAILYLOG!AH$27:AH$1500),0)</f>
        <v>1</v>
      </c>
      <c r="AL459" s="28"/>
      <c r="AM459" s="28"/>
      <c r="AN459" s="73">
        <f>IFERROR($E459*SUMIF(DAILYLOG!AJ$27:AJ$1500,$C459,DAILYLOG!AK$27:AK$1500),0)</f>
        <v>1</v>
      </c>
      <c r="AO459" s="28"/>
      <c r="AP459" s="28"/>
      <c r="AQ459" s="73">
        <f>IFERROR($E459*SUMIF(DAILYLOG!AM$27:AM$1500,$C459,DAILYLOG!AN$27:AN$1500),0)</f>
        <v>3</v>
      </c>
      <c r="AR459" s="28"/>
      <c r="AS459" s="28"/>
      <c r="AT459" s="73">
        <f>IFERROR($E459*SUMIF(DAILYLOG!AP$27:AP$1500,$C459,DAILYLOG!AQ$27:AQ$1500),0)</f>
        <v>0</v>
      </c>
      <c r="AU459" s="28"/>
      <c r="AV459" s="28"/>
      <c r="AW459" s="73">
        <f>IFERROR($E459*SUMIF(DAILYLOG!AS$27:AS$1500,$C459,DAILYLOG!AT$27:AT$1500),0)</f>
        <v>0</v>
      </c>
      <c r="AX459" s="28"/>
      <c r="AY459" s="28"/>
      <c r="AZ459" s="73">
        <f>IFERROR($E459*SUMIF(DAILYLOG!AV$27:AV$1500,$C459,DAILYLOG!AW$27:AW$1500),0)</f>
        <v>1</v>
      </c>
      <c r="BA459" s="28"/>
      <c r="BB459" s="28"/>
      <c r="BC459" s="73">
        <f>IFERROR($E459*SUMIF(DAILYLOG!AY$27:AY$1500,$C459,DAILYLOG!AZ$27:AZ$1500),0)</f>
        <v>0</v>
      </c>
      <c r="BD459" s="28"/>
      <c r="BE459" s="28"/>
      <c r="BF459" s="73">
        <f>IFERROR($E459*SUMIF(DAILYLOG!BB$27:BB$1500,$C459,DAILYLOG!BC$27:BC$1500),0)</f>
        <v>1</v>
      </c>
      <c r="BG459" s="28"/>
      <c r="BH459" s="28"/>
      <c r="BI459" s="73">
        <f>IFERROR($E459*SUMIF(DAILYLOG!BE$27:BE$1500,$C459,DAILYLOG!BF$27:BF$1500),0)</f>
        <v>1</v>
      </c>
      <c r="BJ459" s="28"/>
      <c r="BK459" s="28"/>
      <c r="BL459" s="73">
        <f>IFERROR($E459*SUMIF(DAILYLOG!BH$27:BH$1500,$C459,DAILYLOG!BI$27:BI$1500),0)</f>
        <v>2</v>
      </c>
      <c r="BM459" s="28"/>
      <c r="BN459" s="28"/>
      <c r="BO459" s="73">
        <f>IFERROR($E459*SUMIF(DAILYLOG!BK$27:BK$1500,$C459,DAILYLOG!BL$27:BL$1500),0)</f>
        <v>0</v>
      </c>
      <c r="BP459" s="28"/>
      <c r="BQ459" s="28"/>
      <c r="BR459" s="73">
        <f>IFERROR($E459*SUMIF(DAILYLOG!BN$27:BN$1500,$C459,DAILYLOG!BO$27:BO$1500),0)</f>
        <v>0</v>
      </c>
      <c r="BS459" s="28"/>
      <c r="BT459" s="28"/>
      <c r="BU459" s="73">
        <f>IFERROR($E459*SUMIF(DAILYLOG!BQ$27:BQ$1500,$C459,DAILYLOG!BR$27:BR$1500),0)</f>
        <v>1</v>
      </c>
      <c r="BV459" s="28"/>
      <c r="BW459" s="28"/>
      <c r="BX459" s="73">
        <f>IFERROR($E459*SUMIF(DAILYLOG!BT$27:BT$1500,$C459,DAILYLOG!BU$27:BU$1500),0)</f>
        <v>0</v>
      </c>
      <c r="BY459" s="28"/>
      <c r="BZ459" s="28"/>
      <c r="CA459" s="73">
        <f>IFERROR($E459*SUMIF(DAILYLOG!BW$27:BW$1500,$C459,DAILYLOG!BX$27:BX$1500),0)</f>
        <v>1</v>
      </c>
      <c r="CB459" s="28"/>
      <c r="CC459" s="28"/>
      <c r="CD459" s="73">
        <f>IFERROR($E459*SUMIF(DAILYLOG!BZ$27:BZ$1500,$C459,DAILYLOG!CA$27:CA$1500),0)</f>
        <v>0</v>
      </c>
      <c r="CE459" s="28"/>
      <c r="CF459" s="28"/>
      <c r="CG459" s="73">
        <f>IFERROR($E459*SUMIF(DAILYLOG!CC$27:CC$1500,$C459,DAILYLOG!CD$27:CD$1500),0)</f>
        <v>0</v>
      </c>
      <c r="CH459" s="28"/>
      <c r="CI459" s="28"/>
      <c r="CJ459" s="73">
        <f>IFERROR($E459*SUMIF(DAILYLOG!CF$27:CF$1500,$C459,DAILYLOG!CG$27:CG$1500),0)</f>
        <v>0</v>
      </c>
      <c r="CK459" s="28"/>
      <c r="CL459" s="28"/>
      <c r="CM459" s="73">
        <f>IFERROR($E459*SUMIF(DAILYLOG!CI$27:CI$1500,$C459,DAILYLOG!CJ$27:CJ$1500),0)</f>
        <v>0</v>
      </c>
      <c r="CN459" s="28"/>
      <c r="CO459" s="28"/>
      <c r="CP459" s="73">
        <f>IFERROR($E459*SUMIF(DAILYLOG!CL$27:CL$1500,$C459,DAILYLOG!CM$27:CM$1500),0)</f>
        <v>0</v>
      </c>
      <c r="CQ459" s="44"/>
      <c r="CR459" s="44"/>
      <c r="CS459" s="73">
        <f>IFERROR($E459*SUMIF(DAILYLOG!CO$27:CO$1500,$C459,DAILYLOG!CP$27:CP$1500),0)</f>
        <v>0</v>
      </c>
      <c r="CT459" s="14"/>
    </row>
    <row r="460" spans="2:98" ht="13.5" customHeight="1">
      <c r="B460" s="13"/>
      <c r="C460" s="47" t="s">
        <v>200</v>
      </c>
      <c r="D460" s="48" t="s">
        <v>338</v>
      </c>
      <c r="E460" s="64"/>
      <c r="F460" s="48">
        <f>IFERROR(SUM(G460:CS460),0)</f>
        <v>28</v>
      </c>
      <c r="G460" s="72">
        <f>IFERROR(SUBTOTAL(9,G461:G462),0)</f>
        <v>1</v>
      </c>
      <c r="H460" s="72"/>
      <c r="I460" s="72"/>
      <c r="J460" s="72">
        <f t="shared" ref="J460:BR460" si="63">IFERROR(SUBTOTAL(9,J461:J462),0)</f>
        <v>3</v>
      </c>
      <c r="K460" s="72"/>
      <c r="L460" s="72"/>
      <c r="M460" s="72">
        <f t="shared" si="63"/>
        <v>1</v>
      </c>
      <c r="N460" s="72"/>
      <c r="O460" s="72"/>
      <c r="P460" s="72">
        <f t="shared" si="63"/>
        <v>1</v>
      </c>
      <c r="Q460" s="72"/>
      <c r="R460" s="72"/>
      <c r="S460" s="72">
        <f t="shared" si="63"/>
        <v>1</v>
      </c>
      <c r="T460" s="72"/>
      <c r="U460" s="72"/>
      <c r="V460" s="72">
        <f t="shared" si="63"/>
        <v>0</v>
      </c>
      <c r="W460" s="72"/>
      <c r="X460" s="72"/>
      <c r="Y460" s="72">
        <f t="shared" si="63"/>
        <v>1</v>
      </c>
      <c r="Z460" s="72"/>
      <c r="AA460" s="72"/>
      <c r="AB460" s="72">
        <f t="shared" si="63"/>
        <v>0</v>
      </c>
      <c r="AC460" s="72"/>
      <c r="AD460" s="72"/>
      <c r="AE460" s="72">
        <f t="shared" si="63"/>
        <v>0</v>
      </c>
      <c r="AF460" s="72"/>
      <c r="AG460" s="72"/>
      <c r="AH460" s="72">
        <f t="shared" si="63"/>
        <v>2</v>
      </c>
      <c r="AI460" s="72"/>
      <c r="AJ460" s="72"/>
      <c r="AK460" s="72">
        <f t="shared" si="63"/>
        <v>7</v>
      </c>
      <c r="AL460" s="72"/>
      <c r="AM460" s="72"/>
      <c r="AN460" s="72">
        <f t="shared" si="63"/>
        <v>0</v>
      </c>
      <c r="AO460" s="72"/>
      <c r="AP460" s="72"/>
      <c r="AQ460" s="72">
        <f t="shared" si="63"/>
        <v>1</v>
      </c>
      <c r="AR460" s="72"/>
      <c r="AS460" s="72"/>
      <c r="AT460" s="72">
        <f t="shared" si="63"/>
        <v>0</v>
      </c>
      <c r="AU460" s="72"/>
      <c r="AV460" s="72"/>
      <c r="AW460" s="72">
        <f t="shared" si="63"/>
        <v>1</v>
      </c>
      <c r="AX460" s="72"/>
      <c r="AY460" s="72"/>
      <c r="AZ460" s="72">
        <f t="shared" si="63"/>
        <v>3</v>
      </c>
      <c r="BA460" s="72"/>
      <c r="BB460" s="72"/>
      <c r="BC460" s="72">
        <f t="shared" si="63"/>
        <v>0</v>
      </c>
      <c r="BD460" s="72"/>
      <c r="BE460" s="72"/>
      <c r="BF460" s="72">
        <f t="shared" si="63"/>
        <v>2</v>
      </c>
      <c r="BG460" s="72"/>
      <c r="BH460" s="72"/>
      <c r="BI460" s="72">
        <f t="shared" si="63"/>
        <v>0</v>
      </c>
      <c r="BJ460" s="72"/>
      <c r="BK460" s="72"/>
      <c r="BL460" s="72">
        <f t="shared" si="63"/>
        <v>1</v>
      </c>
      <c r="BM460" s="72"/>
      <c r="BN460" s="72"/>
      <c r="BO460" s="72">
        <f t="shared" si="63"/>
        <v>0</v>
      </c>
      <c r="BP460" s="72"/>
      <c r="BQ460" s="72"/>
      <c r="BR460" s="72">
        <f t="shared" si="63"/>
        <v>1</v>
      </c>
      <c r="BS460" s="72"/>
      <c r="BT460" s="72"/>
      <c r="BU460" s="72">
        <f t="shared" ref="BU460:CS460" si="64">IFERROR(SUBTOTAL(9,BU461:BU462),0)</f>
        <v>0</v>
      </c>
      <c r="BV460" s="72"/>
      <c r="BW460" s="72"/>
      <c r="BX460" s="72">
        <f t="shared" si="64"/>
        <v>0</v>
      </c>
      <c r="BY460" s="72"/>
      <c r="BZ460" s="72"/>
      <c r="CA460" s="72">
        <f t="shared" si="64"/>
        <v>2</v>
      </c>
      <c r="CB460" s="72"/>
      <c r="CC460" s="72"/>
      <c r="CD460" s="72">
        <f t="shared" si="64"/>
        <v>0</v>
      </c>
      <c r="CE460" s="72"/>
      <c r="CF460" s="72"/>
      <c r="CG460" s="72">
        <f t="shared" si="64"/>
        <v>0</v>
      </c>
      <c r="CH460" s="72"/>
      <c r="CI460" s="72"/>
      <c r="CJ460" s="72">
        <f t="shared" si="64"/>
        <v>0</v>
      </c>
      <c r="CK460" s="72"/>
      <c r="CL460" s="72"/>
      <c r="CM460" s="72">
        <f t="shared" si="64"/>
        <v>0</v>
      </c>
      <c r="CN460" s="72"/>
      <c r="CO460" s="72"/>
      <c r="CP460" s="72">
        <f t="shared" si="64"/>
        <v>0</v>
      </c>
      <c r="CQ460" s="72"/>
      <c r="CR460" s="72"/>
      <c r="CS460" s="72">
        <f t="shared" si="64"/>
        <v>0</v>
      </c>
      <c r="CT460" s="14"/>
    </row>
    <row r="461" spans="2:98" ht="13.5" customHeight="1" outlineLevel="1">
      <c r="B461" s="13"/>
      <c r="C461" s="30" t="s">
        <v>197</v>
      </c>
      <c r="D461" s="28" t="s">
        <v>338</v>
      </c>
      <c r="E461" s="65">
        <v>1</v>
      </c>
      <c r="F461" s="46">
        <f t="shared" ref="F461:F462" si="65">IFERROR(SUM(G461:CS461),0)</f>
        <v>2</v>
      </c>
      <c r="G461" s="73">
        <f>IFERROR($E461*SUMIF(DAILYLOG!C$27:C$1500,$C461,DAILYLOG!D$27:D$1500),0)</f>
        <v>0</v>
      </c>
      <c r="H461" s="28"/>
      <c r="I461" s="28"/>
      <c r="J461" s="73">
        <f>IFERROR($E461*SUMIF(DAILYLOG!F$27:F$1500,$C461,DAILYLOG!G$27:G$1500),0)</f>
        <v>0</v>
      </c>
      <c r="K461" s="28"/>
      <c r="L461" s="28"/>
      <c r="M461" s="73">
        <f>IFERROR($E461*SUMIF(DAILYLOG!I$27:I$1500,$C461,DAILYLOG!J$27:J$1500),0)</f>
        <v>0</v>
      </c>
      <c r="N461" s="28"/>
      <c r="O461" s="28"/>
      <c r="P461" s="73">
        <f>IFERROR($E461*SUMIF(DAILYLOG!L$27:L$1500,$C461,DAILYLOG!M$27:M$1500),0)</f>
        <v>0</v>
      </c>
      <c r="Q461" s="28"/>
      <c r="R461" s="28"/>
      <c r="S461" s="73">
        <f>IFERROR($E461*SUMIF(DAILYLOG!O$27:O$1500,$C461,DAILYLOG!P$27:P$1500),0)</f>
        <v>0</v>
      </c>
      <c r="T461" s="28"/>
      <c r="U461" s="28"/>
      <c r="V461" s="73">
        <f>IFERROR($E461*SUMIF(DAILYLOG!R$27:R$1500,$C461,DAILYLOG!S$27:S$1500),0)</f>
        <v>0</v>
      </c>
      <c r="W461" s="28"/>
      <c r="X461" s="28"/>
      <c r="Y461" s="73">
        <f>IFERROR($E461*SUMIF(DAILYLOG!U$27:U$1500,$C461,DAILYLOG!V$27:V$1500),0)</f>
        <v>0</v>
      </c>
      <c r="Z461" s="28"/>
      <c r="AA461" s="28"/>
      <c r="AB461" s="73">
        <f>IFERROR($E461*SUMIF(DAILYLOG!X$27:X$1500,$C461,DAILYLOG!Y$27:Y$1500),0)</f>
        <v>0</v>
      </c>
      <c r="AC461" s="28"/>
      <c r="AD461" s="28"/>
      <c r="AE461" s="73">
        <f>IFERROR($E461*SUMIF(DAILYLOG!AA$27:AA$1500,$C461,DAILYLOG!AB$27:AB$1500),0)</f>
        <v>0</v>
      </c>
      <c r="AF461" s="28"/>
      <c r="AG461" s="28"/>
      <c r="AH461" s="73">
        <f>IFERROR($E461*SUMIF(DAILYLOG!AD$27:AD$1500,$C461,DAILYLOG!AE$27:AE$1500),0)</f>
        <v>0</v>
      </c>
      <c r="AI461" s="28"/>
      <c r="AJ461" s="28"/>
      <c r="AK461" s="73">
        <f>IFERROR($E461*SUMIF(DAILYLOG!AG$27:AG$1500,$C461,DAILYLOG!AH$27:AH$1500),0)</f>
        <v>0</v>
      </c>
      <c r="AL461" s="28"/>
      <c r="AM461" s="28"/>
      <c r="AN461" s="73">
        <f>IFERROR($E461*SUMIF(DAILYLOG!AJ$27:AJ$1500,$C461,DAILYLOG!AK$27:AK$1500),0)</f>
        <v>0</v>
      </c>
      <c r="AO461" s="28"/>
      <c r="AP461" s="28"/>
      <c r="AQ461" s="73">
        <f>IFERROR($E461*SUMIF(DAILYLOG!AM$27:AM$1500,$C461,DAILYLOG!AN$27:AN$1500),0)</f>
        <v>0</v>
      </c>
      <c r="AR461" s="28"/>
      <c r="AS461" s="28"/>
      <c r="AT461" s="73">
        <f>IFERROR($E461*SUMIF(DAILYLOG!AP$27:AP$1500,$C461,DAILYLOG!AQ$27:AQ$1500),0)</f>
        <v>0</v>
      </c>
      <c r="AU461" s="28"/>
      <c r="AV461" s="28"/>
      <c r="AW461" s="73">
        <f>IFERROR($E461*SUMIF(DAILYLOG!AS$27:AS$1500,$C461,DAILYLOG!AT$27:AT$1500),0)</f>
        <v>0</v>
      </c>
      <c r="AX461" s="28"/>
      <c r="AY461" s="28"/>
      <c r="AZ461" s="73">
        <f>IFERROR($E461*SUMIF(DAILYLOG!AV$27:AV$1500,$C461,DAILYLOG!AW$27:AW$1500),0)</f>
        <v>2</v>
      </c>
      <c r="BA461" s="28"/>
      <c r="BB461" s="28"/>
      <c r="BC461" s="73">
        <f>IFERROR($E461*SUMIF(DAILYLOG!AY$27:AY$1500,$C461,DAILYLOG!AZ$27:AZ$1500),0)</f>
        <v>0</v>
      </c>
      <c r="BD461" s="28"/>
      <c r="BE461" s="28"/>
      <c r="BF461" s="73">
        <f>IFERROR($E461*SUMIF(DAILYLOG!BB$27:BB$1500,$C461,DAILYLOG!BC$27:BC$1500),0)</f>
        <v>0</v>
      </c>
      <c r="BG461" s="28"/>
      <c r="BH461" s="28"/>
      <c r="BI461" s="73">
        <f>IFERROR($E461*SUMIF(DAILYLOG!BE$27:BE$1500,$C461,DAILYLOG!BF$27:BF$1500),0)</f>
        <v>0</v>
      </c>
      <c r="BJ461" s="28"/>
      <c r="BK461" s="28"/>
      <c r="BL461" s="73">
        <f>IFERROR($E461*SUMIF(DAILYLOG!BH$27:BH$1500,$C461,DAILYLOG!BI$27:BI$1500),0)</f>
        <v>0</v>
      </c>
      <c r="BM461" s="28"/>
      <c r="BN461" s="28"/>
      <c r="BO461" s="73">
        <f>IFERROR($E461*SUMIF(DAILYLOG!BK$27:BK$1500,$C461,DAILYLOG!BL$27:BL$1500),0)</f>
        <v>0</v>
      </c>
      <c r="BP461" s="28"/>
      <c r="BQ461" s="28"/>
      <c r="BR461" s="73">
        <f>IFERROR($E461*SUMIF(DAILYLOG!BN$27:BN$1500,$C461,DAILYLOG!BO$27:BO$1500),0)</f>
        <v>0</v>
      </c>
      <c r="BS461" s="28"/>
      <c r="BT461" s="28"/>
      <c r="BU461" s="73">
        <f>IFERROR($E461*SUMIF(DAILYLOG!BQ$27:BQ$1500,$C461,DAILYLOG!BR$27:BR$1500),0)</f>
        <v>0</v>
      </c>
      <c r="BV461" s="28"/>
      <c r="BW461" s="28"/>
      <c r="BX461" s="73">
        <f>IFERROR($E461*SUMIF(DAILYLOG!BT$27:BT$1500,$C461,DAILYLOG!BU$27:BU$1500),0)</f>
        <v>0</v>
      </c>
      <c r="BY461" s="28"/>
      <c r="BZ461" s="28"/>
      <c r="CA461" s="73">
        <f>IFERROR($E461*SUMIF(DAILYLOG!BW$27:BW$1500,$C461,DAILYLOG!BX$27:BX$1500),0)</f>
        <v>0</v>
      </c>
      <c r="CB461" s="28"/>
      <c r="CC461" s="28"/>
      <c r="CD461" s="73">
        <f>IFERROR($E461*SUMIF(DAILYLOG!BZ$27:BZ$1500,$C461,DAILYLOG!CA$27:CA$1500),0)</f>
        <v>0</v>
      </c>
      <c r="CE461" s="28"/>
      <c r="CF461" s="28"/>
      <c r="CG461" s="73">
        <f>IFERROR($E461*SUMIF(DAILYLOG!CC$27:CC$1500,$C461,DAILYLOG!CD$27:CD$1500),0)</f>
        <v>0</v>
      </c>
      <c r="CH461" s="28"/>
      <c r="CI461" s="28"/>
      <c r="CJ461" s="73">
        <f>IFERROR($E461*SUMIF(DAILYLOG!CF$27:CF$1500,$C461,DAILYLOG!CG$27:CG$1500),0)</f>
        <v>0</v>
      </c>
      <c r="CK461" s="28"/>
      <c r="CL461" s="28"/>
      <c r="CM461" s="73">
        <f>IFERROR($E461*SUMIF(DAILYLOG!CI$27:CI$1500,$C461,DAILYLOG!CJ$27:CJ$1500),0)</f>
        <v>0</v>
      </c>
      <c r="CN461" s="28"/>
      <c r="CO461" s="28"/>
      <c r="CP461" s="73">
        <f>IFERROR($E461*SUMIF(DAILYLOG!CL$27:CL$1500,$C461,DAILYLOG!CM$27:CM$1500),0)</f>
        <v>0</v>
      </c>
      <c r="CQ461" s="44"/>
      <c r="CR461" s="44"/>
      <c r="CS461" s="73">
        <f>IFERROR($E461*SUMIF(DAILYLOG!CO$27:CO$1500,$C461,DAILYLOG!CP$27:CP$1500),0)</f>
        <v>0</v>
      </c>
      <c r="CT461" s="14"/>
    </row>
    <row r="462" spans="2:98" ht="13.5" customHeight="1" outlineLevel="1">
      <c r="B462" s="13"/>
      <c r="C462" s="30" t="s">
        <v>198</v>
      </c>
      <c r="D462" s="28" t="s">
        <v>338</v>
      </c>
      <c r="E462" s="65">
        <v>1</v>
      </c>
      <c r="F462" s="46">
        <f t="shared" si="65"/>
        <v>26</v>
      </c>
      <c r="G462" s="73">
        <f>IFERROR($E462*SUMIF(DAILYLOG!C$27:C$1500,$C462,DAILYLOG!D$27:D$1500),0)</f>
        <v>1</v>
      </c>
      <c r="H462" s="28"/>
      <c r="I462" s="28"/>
      <c r="J462" s="73">
        <f>IFERROR($E462*SUMIF(DAILYLOG!F$27:F$1500,$C462,DAILYLOG!G$27:G$1500),0)</f>
        <v>3</v>
      </c>
      <c r="K462" s="28"/>
      <c r="L462" s="28"/>
      <c r="M462" s="73">
        <f>IFERROR($E462*SUMIF(DAILYLOG!I$27:I$1500,$C462,DAILYLOG!J$27:J$1500),0)</f>
        <v>1</v>
      </c>
      <c r="N462" s="28"/>
      <c r="O462" s="28"/>
      <c r="P462" s="73">
        <f>IFERROR($E462*SUMIF(DAILYLOG!L$27:L$1500,$C462,DAILYLOG!M$27:M$1500),0)</f>
        <v>1</v>
      </c>
      <c r="Q462" s="28"/>
      <c r="R462" s="28"/>
      <c r="S462" s="73">
        <f>IFERROR($E462*SUMIF(DAILYLOG!O$27:O$1500,$C462,DAILYLOG!P$27:P$1500),0)</f>
        <v>1</v>
      </c>
      <c r="T462" s="28"/>
      <c r="U462" s="28"/>
      <c r="V462" s="73">
        <f>IFERROR($E462*SUMIF(DAILYLOG!R$27:R$1500,$C462,DAILYLOG!S$27:S$1500),0)</f>
        <v>0</v>
      </c>
      <c r="W462" s="28"/>
      <c r="X462" s="28"/>
      <c r="Y462" s="73">
        <f>IFERROR($E462*SUMIF(DAILYLOG!U$27:U$1500,$C462,DAILYLOG!V$27:V$1500),0)</f>
        <v>1</v>
      </c>
      <c r="Z462" s="28"/>
      <c r="AA462" s="28"/>
      <c r="AB462" s="73">
        <f>IFERROR($E462*SUMIF(DAILYLOG!X$27:X$1500,$C462,DAILYLOG!Y$27:Y$1500),0)</f>
        <v>0</v>
      </c>
      <c r="AC462" s="28"/>
      <c r="AD462" s="28"/>
      <c r="AE462" s="73">
        <f>IFERROR($E462*SUMIF(DAILYLOG!AA$27:AA$1500,$C462,DAILYLOG!AB$27:AB$1500),0)</f>
        <v>0</v>
      </c>
      <c r="AF462" s="28"/>
      <c r="AG462" s="28"/>
      <c r="AH462" s="73">
        <f>IFERROR($E462*SUMIF(DAILYLOG!AD$27:AD$1500,$C462,DAILYLOG!AE$27:AE$1500),0)</f>
        <v>2</v>
      </c>
      <c r="AI462" s="28"/>
      <c r="AJ462" s="28"/>
      <c r="AK462" s="73">
        <f>IFERROR($E462*SUMIF(DAILYLOG!AG$27:AG$1500,$C462,DAILYLOG!AH$27:AH$1500),0)</f>
        <v>7</v>
      </c>
      <c r="AL462" s="28"/>
      <c r="AM462" s="28"/>
      <c r="AN462" s="73">
        <f>IFERROR($E462*SUMIF(DAILYLOG!AJ$27:AJ$1500,$C462,DAILYLOG!AK$27:AK$1500),0)</f>
        <v>0</v>
      </c>
      <c r="AO462" s="28"/>
      <c r="AP462" s="28"/>
      <c r="AQ462" s="73">
        <f>IFERROR($E462*SUMIF(DAILYLOG!AM$27:AM$1500,$C462,DAILYLOG!AN$27:AN$1500),0)</f>
        <v>1</v>
      </c>
      <c r="AR462" s="28"/>
      <c r="AS462" s="28"/>
      <c r="AT462" s="73">
        <f>IFERROR($E462*SUMIF(DAILYLOG!AP$27:AP$1500,$C462,DAILYLOG!AQ$27:AQ$1500),0)</f>
        <v>0</v>
      </c>
      <c r="AU462" s="28"/>
      <c r="AV462" s="28"/>
      <c r="AW462" s="73">
        <f>IFERROR($E462*SUMIF(DAILYLOG!AS$27:AS$1500,$C462,DAILYLOG!AT$27:AT$1500),0)</f>
        <v>1</v>
      </c>
      <c r="AX462" s="28"/>
      <c r="AY462" s="28"/>
      <c r="AZ462" s="73">
        <f>IFERROR($E462*SUMIF(DAILYLOG!AV$27:AV$1500,$C462,DAILYLOG!AW$27:AW$1500),0)</f>
        <v>1</v>
      </c>
      <c r="BA462" s="28"/>
      <c r="BB462" s="28"/>
      <c r="BC462" s="73">
        <f>IFERROR($E462*SUMIF(DAILYLOG!AY$27:AY$1500,$C462,DAILYLOG!AZ$27:AZ$1500),0)</f>
        <v>0</v>
      </c>
      <c r="BD462" s="28"/>
      <c r="BE462" s="28"/>
      <c r="BF462" s="73">
        <f>IFERROR($E462*SUMIF(DAILYLOG!BB$27:BB$1500,$C462,DAILYLOG!BC$27:BC$1500),0)</f>
        <v>2</v>
      </c>
      <c r="BG462" s="28"/>
      <c r="BH462" s="28"/>
      <c r="BI462" s="73">
        <f>IFERROR($E462*SUMIF(DAILYLOG!BE$27:BE$1500,$C462,DAILYLOG!BF$27:BF$1500),0)</f>
        <v>0</v>
      </c>
      <c r="BJ462" s="28"/>
      <c r="BK462" s="28"/>
      <c r="BL462" s="73">
        <f>IFERROR($E462*SUMIF(DAILYLOG!BH$27:BH$1500,$C462,DAILYLOG!BI$27:BI$1500),0)</f>
        <v>1</v>
      </c>
      <c r="BM462" s="28"/>
      <c r="BN462" s="28"/>
      <c r="BO462" s="73">
        <f>IFERROR($E462*SUMIF(DAILYLOG!BK$27:BK$1500,$C462,DAILYLOG!BL$27:BL$1500),0)</f>
        <v>0</v>
      </c>
      <c r="BP462" s="28"/>
      <c r="BQ462" s="28"/>
      <c r="BR462" s="73">
        <f>IFERROR($E462*SUMIF(DAILYLOG!BN$27:BN$1500,$C462,DAILYLOG!BO$27:BO$1500),0)</f>
        <v>1</v>
      </c>
      <c r="BS462" s="28"/>
      <c r="BT462" s="28"/>
      <c r="BU462" s="73">
        <f>IFERROR($E462*SUMIF(DAILYLOG!BQ$27:BQ$1500,$C462,DAILYLOG!BR$27:BR$1500),0)</f>
        <v>0</v>
      </c>
      <c r="BV462" s="28"/>
      <c r="BW462" s="28"/>
      <c r="BX462" s="73">
        <f>IFERROR($E462*SUMIF(DAILYLOG!BT$27:BT$1500,$C462,DAILYLOG!BU$27:BU$1500),0)</f>
        <v>0</v>
      </c>
      <c r="BY462" s="28"/>
      <c r="BZ462" s="28"/>
      <c r="CA462" s="73">
        <f>IFERROR($E462*SUMIF(DAILYLOG!BW$27:BW$1500,$C462,DAILYLOG!BX$27:BX$1500),0)</f>
        <v>2</v>
      </c>
      <c r="CB462" s="28"/>
      <c r="CC462" s="28"/>
      <c r="CD462" s="73">
        <f>IFERROR($E462*SUMIF(DAILYLOG!BZ$27:BZ$1500,$C462,DAILYLOG!CA$27:CA$1500),0)</f>
        <v>0</v>
      </c>
      <c r="CE462" s="28"/>
      <c r="CF462" s="28"/>
      <c r="CG462" s="73">
        <f>IFERROR($E462*SUMIF(DAILYLOG!CC$27:CC$1500,$C462,DAILYLOG!CD$27:CD$1500),0)</f>
        <v>0</v>
      </c>
      <c r="CH462" s="28"/>
      <c r="CI462" s="28"/>
      <c r="CJ462" s="73">
        <f>IFERROR($E462*SUMIF(DAILYLOG!CF$27:CF$1500,$C462,DAILYLOG!CG$27:CG$1500),0)</f>
        <v>0</v>
      </c>
      <c r="CK462" s="28"/>
      <c r="CL462" s="28"/>
      <c r="CM462" s="73">
        <f>IFERROR($E462*SUMIF(DAILYLOG!CI$27:CI$1500,$C462,DAILYLOG!CJ$27:CJ$1500),0)</f>
        <v>0</v>
      </c>
      <c r="CN462" s="28"/>
      <c r="CO462" s="28"/>
      <c r="CP462" s="73">
        <f>IFERROR($E462*SUMIF(DAILYLOG!CL$27:CL$1500,$C462,DAILYLOG!CM$27:CM$1500),0)</f>
        <v>0</v>
      </c>
      <c r="CQ462" s="44"/>
      <c r="CR462" s="44"/>
      <c r="CS462" s="73">
        <f>IFERROR($E462*SUMIF(DAILYLOG!CO$27:CO$1500,$C462,DAILYLOG!CP$27:CP$1500),0)</f>
        <v>0</v>
      </c>
      <c r="CT462" s="14"/>
    </row>
    <row r="463" spans="2:98" ht="13.5" customHeight="1">
      <c r="B463" s="13"/>
      <c r="C463" s="47" t="s">
        <v>207</v>
      </c>
      <c r="D463" s="48" t="s">
        <v>338</v>
      </c>
      <c r="E463" s="64"/>
      <c r="F463" s="48">
        <f>IFERROR(SUM(G463:CS463),0)</f>
        <v>393</v>
      </c>
      <c r="G463" s="72">
        <f>IFERROR(SUBTOTAL(9,G464:G465),0)</f>
        <v>10</v>
      </c>
      <c r="H463" s="72"/>
      <c r="I463" s="72"/>
      <c r="J463" s="72">
        <f t="shared" ref="J463" si="66">IFERROR(SUBTOTAL(9,J464:J465),0)</f>
        <v>25</v>
      </c>
      <c r="K463" s="72"/>
      <c r="L463" s="72"/>
      <c r="M463" s="72">
        <f t="shared" ref="M463" si="67">IFERROR(SUBTOTAL(9,M464:M465),0)</f>
        <v>19</v>
      </c>
      <c r="N463" s="72"/>
      <c r="O463" s="72"/>
      <c r="P463" s="72">
        <f t="shared" ref="P463" si="68">IFERROR(SUBTOTAL(9,P464:P465),0)</f>
        <v>6</v>
      </c>
      <c r="Q463" s="72"/>
      <c r="R463" s="72"/>
      <c r="S463" s="72">
        <f t="shared" ref="S463" si="69">IFERROR(SUBTOTAL(9,S464:S465),0)</f>
        <v>4</v>
      </c>
      <c r="T463" s="72"/>
      <c r="U463" s="72"/>
      <c r="V463" s="72">
        <f t="shared" ref="V463" si="70">IFERROR(SUBTOTAL(9,V464:V465),0)</f>
        <v>14</v>
      </c>
      <c r="W463" s="72"/>
      <c r="X463" s="72"/>
      <c r="Y463" s="72">
        <f t="shared" ref="Y463" si="71">IFERROR(SUBTOTAL(9,Y464:Y465),0)</f>
        <v>15</v>
      </c>
      <c r="Z463" s="72"/>
      <c r="AA463" s="72"/>
      <c r="AB463" s="72">
        <f t="shared" ref="AB463" si="72">IFERROR(SUBTOTAL(9,AB464:AB465),0)</f>
        <v>7</v>
      </c>
      <c r="AC463" s="72"/>
      <c r="AD463" s="72"/>
      <c r="AE463" s="72">
        <f t="shared" ref="AE463" si="73">IFERROR(SUBTOTAL(9,AE464:AE465),0)</f>
        <v>4</v>
      </c>
      <c r="AF463" s="72"/>
      <c r="AG463" s="72"/>
      <c r="AH463" s="72">
        <f t="shared" ref="AH463" si="74">IFERROR(SUBTOTAL(9,AH464:AH465),0)</f>
        <v>38</v>
      </c>
      <c r="AI463" s="72"/>
      <c r="AJ463" s="72"/>
      <c r="AK463" s="72">
        <f t="shared" ref="AK463" si="75">IFERROR(SUBTOTAL(9,AK464:AK465),0)</f>
        <v>24</v>
      </c>
      <c r="AL463" s="72"/>
      <c r="AM463" s="72"/>
      <c r="AN463" s="72">
        <f t="shared" ref="AN463" si="76">IFERROR(SUBTOTAL(9,AN464:AN465),0)</f>
        <v>35</v>
      </c>
      <c r="AO463" s="72"/>
      <c r="AP463" s="72"/>
      <c r="AQ463" s="72">
        <f t="shared" ref="AQ463" si="77">IFERROR(SUBTOTAL(9,AQ464:AQ465),0)</f>
        <v>12</v>
      </c>
      <c r="AR463" s="72"/>
      <c r="AS463" s="72"/>
      <c r="AT463" s="72">
        <f t="shared" ref="AT463" si="78">IFERROR(SUBTOTAL(9,AT464:AT465),0)</f>
        <v>2</v>
      </c>
      <c r="AU463" s="72"/>
      <c r="AV463" s="72"/>
      <c r="AW463" s="72">
        <f t="shared" ref="AW463" si="79">IFERROR(SUBTOTAL(9,AW464:AW465),0)</f>
        <v>8</v>
      </c>
      <c r="AX463" s="72"/>
      <c r="AY463" s="72"/>
      <c r="AZ463" s="72">
        <f t="shared" ref="AZ463" si="80">IFERROR(SUBTOTAL(9,AZ464:AZ465),0)</f>
        <v>14</v>
      </c>
      <c r="BA463" s="72"/>
      <c r="BB463" s="72"/>
      <c r="BC463" s="72">
        <f t="shared" ref="BC463" si="81">IFERROR(SUBTOTAL(9,BC464:BC465),0)</f>
        <v>45</v>
      </c>
      <c r="BD463" s="72"/>
      <c r="BE463" s="72"/>
      <c r="BF463" s="72">
        <f t="shared" ref="BF463" si="82">IFERROR(SUBTOTAL(9,BF464:BF465),0)</f>
        <v>4</v>
      </c>
      <c r="BG463" s="72"/>
      <c r="BH463" s="72"/>
      <c r="BI463" s="72">
        <f t="shared" ref="BI463" si="83">IFERROR(SUBTOTAL(9,BI464:BI465),0)</f>
        <v>4</v>
      </c>
      <c r="BJ463" s="72"/>
      <c r="BK463" s="72"/>
      <c r="BL463" s="72">
        <f t="shared" ref="BL463" si="84">IFERROR(SUBTOTAL(9,BL464:BL465),0)</f>
        <v>13</v>
      </c>
      <c r="BM463" s="72"/>
      <c r="BN463" s="72"/>
      <c r="BO463" s="72">
        <f t="shared" ref="BO463" si="85">IFERROR(SUBTOTAL(9,BO464:BO465),0)</f>
        <v>4</v>
      </c>
      <c r="BP463" s="72"/>
      <c r="BQ463" s="72"/>
      <c r="BR463" s="72">
        <f t="shared" ref="BR463" si="86">IFERROR(SUBTOTAL(9,BR464:BR465),0)</f>
        <v>14</v>
      </c>
      <c r="BS463" s="72"/>
      <c r="BT463" s="72"/>
      <c r="BU463" s="72">
        <f t="shared" ref="BU463" si="87">IFERROR(SUBTOTAL(9,BU464:BU465),0)</f>
        <v>6</v>
      </c>
      <c r="BV463" s="72"/>
      <c r="BW463" s="72"/>
      <c r="BX463" s="72">
        <f t="shared" ref="BX463" si="88">IFERROR(SUBTOTAL(9,BX464:BX465),0)</f>
        <v>45</v>
      </c>
      <c r="BY463" s="72"/>
      <c r="BZ463" s="72"/>
      <c r="CA463" s="72">
        <f t="shared" ref="CA463" si="89">IFERROR(SUBTOTAL(9,CA464:CA465),0)</f>
        <v>21</v>
      </c>
      <c r="CB463" s="72"/>
      <c r="CC463" s="72"/>
      <c r="CD463" s="72">
        <f t="shared" ref="CD463" si="90">IFERROR(SUBTOTAL(9,CD464:CD465),0)</f>
        <v>0</v>
      </c>
      <c r="CE463" s="72"/>
      <c r="CF463" s="72"/>
      <c r="CG463" s="72">
        <f t="shared" ref="CG463" si="91">IFERROR(SUBTOTAL(9,CG464:CG465),0)</f>
        <v>0</v>
      </c>
      <c r="CH463" s="72"/>
      <c r="CI463" s="72"/>
      <c r="CJ463" s="72">
        <f t="shared" ref="CJ463" si="92">IFERROR(SUBTOTAL(9,CJ464:CJ465),0)</f>
        <v>0</v>
      </c>
      <c r="CK463" s="72"/>
      <c r="CL463" s="72"/>
      <c r="CM463" s="72">
        <f t="shared" ref="CM463" si="93">IFERROR(SUBTOTAL(9,CM464:CM465),0)</f>
        <v>0</v>
      </c>
      <c r="CN463" s="72"/>
      <c r="CO463" s="72"/>
      <c r="CP463" s="72">
        <f t="shared" ref="CP463" si="94">IFERROR(SUBTOTAL(9,CP464:CP465),0)</f>
        <v>0</v>
      </c>
      <c r="CQ463" s="72"/>
      <c r="CR463" s="72"/>
      <c r="CS463" s="72">
        <f t="shared" ref="CS463" si="95">IFERROR(SUBTOTAL(9,CS464:CS465),0)</f>
        <v>0</v>
      </c>
      <c r="CT463" s="14"/>
    </row>
    <row r="464" spans="2:98" ht="13.5" customHeight="1" outlineLevel="1">
      <c r="B464" s="13"/>
      <c r="C464" s="27" t="s">
        <v>201</v>
      </c>
      <c r="D464" s="28" t="s">
        <v>338</v>
      </c>
      <c r="E464" s="65">
        <v>1</v>
      </c>
      <c r="F464" s="46">
        <f t="shared" ref="F464:F465" si="96">IFERROR(SUM(G464:CS464),0)</f>
        <v>366</v>
      </c>
      <c r="G464" s="73">
        <f>IFERROR($E464*SUMIF(DAILYLOG!C$27:C$1500,$C464,DAILYLOG!D$27:D$1500),0)</f>
        <v>10</v>
      </c>
      <c r="H464" s="28"/>
      <c r="I464" s="28"/>
      <c r="J464" s="73">
        <f>IFERROR($E464*SUMIF(DAILYLOG!F$27:F$1500,$C464,DAILYLOG!G$27:G$1500),0)</f>
        <v>24</v>
      </c>
      <c r="K464" s="28"/>
      <c r="L464" s="28"/>
      <c r="M464" s="73">
        <f>IFERROR($E464*SUMIF(DAILYLOG!I$27:I$1500,$C464,DAILYLOG!J$27:J$1500),0)</f>
        <v>16</v>
      </c>
      <c r="N464" s="28"/>
      <c r="O464" s="28"/>
      <c r="P464" s="73">
        <f>IFERROR($E464*SUMIF(DAILYLOG!L$27:L$1500,$C464,DAILYLOG!M$27:M$1500),0)</f>
        <v>6</v>
      </c>
      <c r="Q464" s="28"/>
      <c r="R464" s="28"/>
      <c r="S464" s="73">
        <f>IFERROR($E464*SUMIF(DAILYLOG!O$27:O$1500,$C464,DAILYLOG!P$27:P$1500),0)</f>
        <v>4</v>
      </c>
      <c r="T464" s="28"/>
      <c r="U464" s="28"/>
      <c r="V464" s="73">
        <f>IFERROR($E464*SUMIF(DAILYLOG!R$27:R$1500,$C464,DAILYLOG!S$27:S$1500),0)</f>
        <v>14</v>
      </c>
      <c r="W464" s="28"/>
      <c r="X464" s="28"/>
      <c r="Y464" s="73">
        <f>IFERROR($E464*SUMIF(DAILYLOG!U$27:U$1500,$C464,DAILYLOG!V$27:V$1500),0)</f>
        <v>10</v>
      </c>
      <c r="Z464" s="28"/>
      <c r="AA464" s="28"/>
      <c r="AB464" s="73">
        <f>IFERROR($E464*SUMIF(DAILYLOG!X$27:X$1500,$C464,DAILYLOG!Y$27:Y$1500),0)</f>
        <v>6</v>
      </c>
      <c r="AC464" s="28"/>
      <c r="AD464" s="28"/>
      <c r="AE464" s="73">
        <f>IFERROR($E464*SUMIF(DAILYLOG!AA$27:AA$1500,$C464,DAILYLOG!AB$27:AB$1500),0)</f>
        <v>4</v>
      </c>
      <c r="AF464" s="28"/>
      <c r="AG464" s="28"/>
      <c r="AH464" s="73">
        <f>IFERROR($E464*SUMIF(DAILYLOG!AD$27:AD$1500,$C464,DAILYLOG!AE$27:AE$1500),0)</f>
        <v>36</v>
      </c>
      <c r="AI464" s="28"/>
      <c r="AJ464" s="28"/>
      <c r="AK464" s="73">
        <f>IFERROR($E464*SUMIF(DAILYLOG!AG$27:AG$1500,$C464,DAILYLOG!AH$27:AH$1500),0)</f>
        <v>24</v>
      </c>
      <c r="AL464" s="28"/>
      <c r="AM464" s="28"/>
      <c r="AN464" s="73">
        <f>IFERROR($E464*SUMIF(DAILYLOG!AJ$27:AJ$1500,$C464,DAILYLOG!AK$27:AK$1500),0)</f>
        <v>32</v>
      </c>
      <c r="AO464" s="28"/>
      <c r="AP464" s="28"/>
      <c r="AQ464" s="73">
        <f>IFERROR($E464*SUMIF(DAILYLOG!AM$27:AM$1500,$C464,DAILYLOG!AN$27:AN$1500),0)</f>
        <v>12</v>
      </c>
      <c r="AR464" s="28"/>
      <c r="AS464" s="28"/>
      <c r="AT464" s="73">
        <f>IFERROR($E464*SUMIF(DAILYLOG!AP$27:AP$1500,$C464,DAILYLOG!AQ$27:AQ$1500),0)</f>
        <v>2</v>
      </c>
      <c r="AU464" s="28"/>
      <c r="AV464" s="28"/>
      <c r="AW464" s="73">
        <f>IFERROR($E464*SUMIF(DAILYLOG!AS$27:AS$1500,$C464,DAILYLOG!AT$27:AT$1500),0)</f>
        <v>8</v>
      </c>
      <c r="AX464" s="28"/>
      <c r="AY464" s="28"/>
      <c r="AZ464" s="73">
        <f>IFERROR($E464*SUMIF(DAILYLOG!AV$27:AV$1500,$C464,DAILYLOG!AW$27:AW$1500),0)</f>
        <v>14</v>
      </c>
      <c r="BA464" s="28"/>
      <c r="BB464" s="28"/>
      <c r="BC464" s="73">
        <f>IFERROR($E464*SUMIF(DAILYLOG!AY$27:AY$1500,$C464,DAILYLOG!AZ$27:AZ$1500),0)</f>
        <v>42</v>
      </c>
      <c r="BD464" s="28"/>
      <c r="BE464" s="28"/>
      <c r="BF464" s="73">
        <f>IFERROR($E464*SUMIF(DAILYLOG!BB$27:BB$1500,$C464,DAILYLOG!BC$27:BC$1500),0)</f>
        <v>2</v>
      </c>
      <c r="BG464" s="28"/>
      <c r="BH464" s="28"/>
      <c r="BI464" s="73">
        <f>IFERROR($E464*SUMIF(DAILYLOG!BE$27:BE$1500,$C464,DAILYLOG!BF$27:BF$1500),0)</f>
        <v>4</v>
      </c>
      <c r="BJ464" s="28"/>
      <c r="BK464" s="28"/>
      <c r="BL464" s="73">
        <f>IFERROR($E464*SUMIF(DAILYLOG!BH$27:BH$1500,$C464,DAILYLOG!BI$27:BI$1500),0)</f>
        <v>12</v>
      </c>
      <c r="BM464" s="28"/>
      <c r="BN464" s="28"/>
      <c r="BO464" s="73">
        <f>IFERROR($E464*SUMIF(DAILYLOG!BK$27:BK$1500,$C464,DAILYLOG!BL$27:BL$1500),0)</f>
        <v>4</v>
      </c>
      <c r="BP464" s="28"/>
      <c r="BQ464" s="28"/>
      <c r="BR464" s="73">
        <f>IFERROR($E464*SUMIF(DAILYLOG!BN$27:BN$1500,$C464,DAILYLOG!BO$27:BO$1500),0)</f>
        <v>14</v>
      </c>
      <c r="BS464" s="28"/>
      <c r="BT464" s="28"/>
      <c r="BU464" s="73">
        <f>IFERROR($E464*SUMIF(DAILYLOG!BQ$27:BQ$1500,$C464,DAILYLOG!BR$27:BR$1500),0)</f>
        <v>6</v>
      </c>
      <c r="BV464" s="28"/>
      <c r="BW464" s="28"/>
      <c r="BX464" s="73">
        <f>IFERROR($E464*SUMIF(DAILYLOG!BT$27:BT$1500,$C464,DAILYLOG!BU$27:BU$1500),0)</f>
        <v>42</v>
      </c>
      <c r="BY464" s="28"/>
      <c r="BZ464" s="28"/>
      <c r="CA464" s="73">
        <f>IFERROR($E464*SUMIF(DAILYLOG!BW$27:BW$1500,$C464,DAILYLOG!BX$27:BX$1500),0)</f>
        <v>18</v>
      </c>
      <c r="CB464" s="28"/>
      <c r="CC464" s="28"/>
      <c r="CD464" s="73">
        <f>IFERROR($E464*SUMIF(DAILYLOG!BZ$27:BZ$1500,$C464,DAILYLOG!CA$27:CA$1500),0)</f>
        <v>0</v>
      </c>
      <c r="CE464" s="28"/>
      <c r="CF464" s="28"/>
      <c r="CG464" s="73">
        <f>IFERROR($E464*SUMIF(DAILYLOG!CC$27:CC$1500,$C464,DAILYLOG!CD$27:CD$1500),0)</f>
        <v>0</v>
      </c>
      <c r="CH464" s="28"/>
      <c r="CI464" s="28"/>
      <c r="CJ464" s="73">
        <f>IFERROR($E464*SUMIF(DAILYLOG!CF$27:CF$1500,$C464,DAILYLOG!CG$27:CG$1500),0)</f>
        <v>0</v>
      </c>
      <c r="CK464" s="28"/>
      <c r="CL464" s="28"/>
      <c r="CM464" s="73">
        <f>IFERROR($E464*SUMIF(DAILYLOG!CI$27:CI$1500,$C464,DAILYLOG!CJ$27:CJ$1500),0)</f>
        <v>0</v>
      </c>
      <c r="CN464" s="28"/>
      <c r="CO464" s="28"/>
      <c r="CP464" s="73">
        <f>IFERROR($E464*SUMIF(DAILYLOG!CL$27:CL$1500,$C464,DAILYLOG!CM$27:CM$1500),0)</f>
        <v>0</v>
      </c>
      <c r="CQ464" s="44"/>
      <c r="CR464" s="44"/>
      <c r="CS464" s="73">
        <f>IFERROR($E464*SUMIF(DAILYLOG!CO$27:CO$1500,$C464,DAILYLOG!CP$27:CP$1500),0)</f>
        <v>0</v>
      </c>
      <c r="CT464" s="14"/>
    </row>
    <row r="465" spans="2:98" ht="13.5" customHeight="1" outlineLevel="1">
      <c r="B465" s="13"/>
      <c r="C465" s="27" t="s">
        <v>202</v>
      </c>
      <c r="D465" s="28" t="s">
        <v>338</v>
      </c>
      <c r="E465" s="65">
        <v>1</v>
      </c>
      <c r="F465" s="46">
        <f t="shared" si="96"/>
        <v>27</v>
      </c>
      <c r="G465" s="73">
        <f>IFERROR($E465*SUMIF(DAILYLOG!C$27:C$1500,$C465,DAILYLOG!D$27:D$1500),0)</f>
        <v>0</v>
      </c>
      <c r="H465" s="28"/>
      <c r="I465" s="28"/>
      <c r="J465" s="73">
        <f>IFERROR($E465*SUMIF(DAILYLOG!F$27:F$1500,$C465,DAILYLOG!G$27:G$1500),0)</f>
        <v>1</v>
      </c>
      <c r="K465" s="28"/>
      <c r="L465" s="28"/>
      <c r="M465" s="73">
        <f>IFERROR($E465*SUMIF(DAILYLOG!I$27:I$1500,$C465,DAILYLOG!J$27:J$1500),0)</f>
        <v>3</v>
      </c>
      <c r="N465" s="28"/>
      <c r="O465" s="28"/>
      <c r="P465" s="73">
        <f>IFERROR($E465*SUMIF(DAILYLOG!L$27:L$1500,$C465,DAILYLOG!M$27:M$1500),0)</f>
        <v>0</v>
      </c>
      <c r="Q465" s="28"/>
      <c r="R465" s="28"/>
      <c r="S465" s="73">
        <f>IFERROR($E465*SUMIF(DAILYLOG!O$27:O$1500,$C465,DAILYLOG!P$27:P$1500),0)</f>
        <v>0</v>
      </c>
      <c r="T465" s="28"/>
      <c r="U465" s="28"/>
      <c r="V465" s="73">
        <f>IFERROR($E465*SUMIF(DAILYLOG!R$27:R$1500,$C465,DAILYLOG!S$27:S$1500),0)</f>
        <v>0</v>
      </c>
      <c r="W465" s="28"/>
      <c r="X465" s="28"/>
      <c r="Y465" s="73">
        <f>IFERROR($E465*SUMIF(DAILYLOG!U$27:U$1500,$C465,DAILYLOG!V$27:V$1500),0)</f>
        <v>5</v>
      </c>
      <c r="Z465" s="28"/>
      <c r="AA465" s="28"/>
      <c r="AB465" s="73">
        <f>IFERROR($E465*SUMIF(DAILYLOG!X$27:X$1500,$C465,DAILYLOG!Y$27:Y$1500),0)</f>
        <v>1</v>
      </c>
      <c r="AC465" s="28"/>
      <c r="AD465" s="28"/>
      <c r="AE465" s="73">
        <f>IFERROR($E465*SUMIF(DAILYLOG!AA$27:AA$1500,$C465,DAILYLOG!AB$27:AB$1500),0)</f>
        <v>0</v>
      </c>
      <c r="AF465" s="28"/>
      <c r="AG465" s="28"/>
      <c r="AH465" s="73">
        <f>IFERROR($E465*SUMIF(DAILYLOG!AD$27:AD$1500,$C465,DAILYLOG!AE$27:AE$1500),0)</f>
        <v>2</v>
      </c>
      <c r="AI465" s="28"/>
      <c r="AJ465" s="28"/>
      <c r="AK465" s="73">
        <f>IFERROR($E465*SUMIF(DAILYLOG!AG$27:AG$1500,$C465,DAILYLOG!AH$27:AH$1500),0)</f>
        <v>0</v>
      </c>
      <c r="AL465" s="28"/>
      <c r="AM465" s="28"/>
      <c r="AN465" s="73">
        <f>IFERROR($E465*SUMIF(DAILYLOG!AJ$27:AJ$1500,$C465,DAILYLOG!AK$27:AK$1500),0)</f>
        <v>3</v>
      </c>
      <c r="AO465" s="28"/>
      <c r="AP465" s="28"/>
      <c r="AQ465" s="73">
        <f>IFERROR($E465*SUMIF(DAILYLOG!AM$27:AM$1500,$C465,DAILYLOG!AN$27:AN$1500),0)</f>
        <v>0</v>
      </c>
      <c r="AR465" s="28"/>
      <c r="AS465" s="28"/>
      <c r="AT465" s="73">
        <f>IFERROR($E465*SUMIF(DAILYLOG!AP$27:AP$1500,$C465,DAILYLOG!AQ$27:AQ$1500),0)</f>
        <v>0</v>
      </c>
      <c r="AU465" s="28"/>
      <c r="AV465" s="28"/>
      <c r="AW465" s="73">
        <f>IFERROR($E465*SUMIF(DAILYLOG!AS$27:AS$1500,$C465,DAILYLOG!AT$27:AT$1500),0)</f>
        <v>0</v>
      </c>
      <c r="AX465" s="28"/>
      <c r="AY465" s="28"/>
      <c r="AZ465" s="73">
        <f>IFERROR($E465*SUMIF(DAILYLOG!AV$27:AV$1500,$C465,DAILYLOG!AW$27:AW$1500),0)</f>
        <v>0</v>
      </c>
      <c r="BA465" s="28"/>
      <c r="BB465" s="28"/>
      <c r="BC465" s="73">
        <f>IFERROR($E465*SUMIF(DAILYLOG!AY$27:AY$1500,$C465,DAILYLOG!AZ$27:AZ$1500),0)</f>
        <v>3</v>
      </c>
      <c r="BD465" s="28"/>
      <c r="BE465" s="28"/>
      <c r="BF465" s="73">
        <f>IFERROR($E465*SUMIF(DAILYLOG!BB$27:BB$1500,$C465,DAILYLOG!BC$27:BC$1500),0)</f>
        <v>2</v>
      </c>
      <c r="BG465" s="28"/>
      <c r="BH465" s="28"/>
      <c r="BI465" s="73">
        <f>IFERROR($E465*SUMIF(DAILYLOG!BE$27:BE$1500,$C465,DAILYLOG!BF$27:BF$1500),0)</f>
        <v>0</v>
      </c>
      <c r="BJ465" s="28"/>
      <c r="BK465" s="28"/>
      <c r="BL465" s="73">
        <f>IFERROR($E465*SUMIF(DAILYLOG!BH$27:BH$1500,$C465,DAILYLOG!BI$27:BI$1500),0)</f>
        <v>1</v>
      </c>
      <c r="BM465" s="28"/>
      <c r="BN465" s="28"/>
      <c r="BO465" s="73">
        <f>IFERROR($E465*SUMIF(DAILYLOG!BK$27:BK$1500,$C465,DAILYLOG!BL$27:BL$1500),0)</f>
        <v>0</v>
      </c>
      <c r="BP465" s="28"/>
      <c r="BQ465" s="28"/>
      <c r="BR465" s="73">
        <f>IFERROR($E465*SUMIF(DAILYLOG!BN$27:BN$1500,$C465,DAILYLOG!BO$27:BO$1500),0)</f>
        <v>0</v>
      </c>
      <c r="BS465" s="28"/>
      <c r="BT465" s="28"/>
      <c r="BU465" s="73">
        <f>IFERROR($E465*SUMIF(DAILYLOG!BQ$27:BQ$1500,$C465,DAILYLOG!BR$27:BR$1500),0)</f>
        <v>0</v>
      </c>
      <c r="BV465" s="28"/>
      <c r="BW465" s="28"/>
      <c r="BX465" s="73">
        <f>IFERROR($E465*SUMIF(DAILYLOG!BT$27:BT$1500,$C465,DAILYLOG!BU$27:BU$1500),0)</f>
        <v>3</v>
      </c>
      <c r="BY465" s="28"/>
      <c r="BZ465" s="28"/>
      <c r="CA465" s="73">
        <f>IFERROR($E465*SUMIF(DAILYLOG!BW$27:BW$1500,$C465,DAILYLOG!BX$27:BX$1500),0)</f>
        <v>3</v>
      </c>
      <c r="CB465" s="28"/>
      <c r="CC465" s="28"/>
      <c r="CD465" s="73">
        <f>IFERROR($E465*SUMIF(DAILYLOG!BZ$27:BZ$1500,$C465,DAILYLOG!CA$27:CA$1500),0)</f>
        <v>0</v>
      </c>
      <c r="CE465" s="28"/>
      <c r="CF465" s="28"/>
      <c r="CG465" s="73">
        <f>IFERROR($E465*SUMIF(DAILYLOG!CC$27:CC$1500,$C465,DAILYLOG!CD$27:CD$1500),0)</f>
        <v>0</v>
      </c>
      <c r="CH465" s="28"/>
      <c r="CI465" s="28"/>
      <c r="CJ465" s="73">
        <f>IFERROR($E465*SUMIF(DAILYLOG!CF$27:CF$1500,$C465,DAILYLOG!CG$27:CG$1500),0)</f>
        <v>0</v>
      </c>
      <c r="CK465" s="28"/>
      <c r="CL465" s="28"/>
      <c r="CM465" s="73">
        <f>IFERROR($E465*SUMIF(DAILYLOG!CI$27:CI$1500,$C465,DAILYLOG!CJ$27:CJ$1500),0)</f>
        <v>0</v>
      </c>
      <c r="CN465" s="28"/>
      <c r="CO465" s="28"/>
      <c r="CP465" s="73">
        <f>IFERROR($E465*SUMIF(DAILYLOG!CL$27:CL$1500,$C465,DAILYLOG!CM$27:CM$1500),0)</f>
        <v>0</v>
      </c>
      <c r="CQ465" s="44"/>
      <c r="CR465" s="44"/>
      <c r="CS465" s="73">
        <f>IFERROR($E465*SUMIF(DAILYLOG!CO$27:CO$1500,$C465,DAILYLOG!CP$27:CP$1500),0)</f>
        <v>0</v>
      </c>
      <c r="CT465" s="14"/>
    </row>
    <row r="466" spans="2:98" ht="13.5" customHeight="1">
      <c r="B466" s="13"/>
      <c r="C466" s="47" t="s">
        <v>208</v>
      </c>
      <c r="D466" s="48" t="s">
        <v>338</v>
      </c>
      <c r="E466" s="64"/>
      <c r="F466" s="48">
        <f>IFERROR(SUM(G466:CS466),0)</f>
        <v>9</v>
      </c>
      <c r="G466" s="72">
        <f>IFERROR(SUBTOTAL(9,G467),0)</f>
        <v>1</v>
      </c>
      <c r="H466" s="72"/>
      <c r="I466" s="72"/>
      <c r="J466" s="72">
        <f t="shared" ref="J466:BR466" si="97">IFERROR(SUBTOTAL(9,J467),0)</f>
        <v>1</v>
      </c>
      <c r="K466" s="72"/>
      <c r="L466" s="72"/>
      <c r="M466" s="72">
        <f t="shared" si="97"/>
        <v>1</v>
      </c>
      <c r="N466" s="72"/>
      <c r="O466" s="72"/>
      <c r="P466" s="72">
        <f t="shared" si="97"/>
        <v>0</v>
      </c>
      <c r="Q466" s="72"/>
      <c r="R466" s="72"/>
      <c r="S466" s="72">
        <f t="shared" si="97"/>
        <v>1</v>
      </c>
      <c r="T466" s="72"/>
      <c r="U466" s="72"/>
      <c r="V466" s="72">
        <f t="shared" si="97"/>
        <v>0</v>
      </c>
      <c r="W466" s="72"/>
      <c r="X466" s="72"/>
      <c r="Y466" s="72">
        <f t="shared" si="97"/>
        <v>0</v>
      </c>
      <c r="Z466" s="72"/>
      <c r="AA466" s="72"/>
      <c r="AB466" s="72">
        <f t="shared" si="97"/>
        <v>0</v>
      </c>
      <c r="AC466" s="72"/>
      <c r="AD466" s="72"/>
      <c r="AE466" s="72">
        <f t="shared" si="97"/>
        <v>1</v>
      </c>
      <c r="AF466" s="72"/>
      <c r="AG466" s="72"/>
      <c r="AH466" s="72">
        <f t="shared" si="97"/>
        <v>0</v>
      </c>
      <c r="AI466" s="72"/>
      <c r="AJ466" s="72"/>
      <c r="AK466" s="72">
        <f t="shared" si="97"/>
        <v>0</v>
      </c>
      <c r="AL466" s="72"/>
      <c r="AM466" s="72"/>
      <c r="AN466" s="72">
        <f t="shared" si="97"/>
        <v>0</v>
      </c>
      <c r="AO466" s="72"/>
      <c r="AP466" s="72"/>
      <c r="AQ466" s="72">
        <f t="shared" si="97"/>
        <v>0</v>
      </c>
      <c r="AR466" s="72"/>
      <c r="AS466" s="72"/>
      <c r="AT466" s="72">
        <f t="shared" si="97"/>
        <v>0</v>
      </c>
      <c r="AU466" s="72"/>
      <c r="AV466" s="72"/>
      <c r="AW466" s="72">
        <f t="shared" si="97"/>
        <v>0</v>
      </c>
      <c r="AX466" s="72"/>
      <c r="AY466" s="72"/>
      <c r="AZ466" s="72">
        <f t="shared" si="97"/>
        <v>0</v>
      </c>
      <c r="BA466" s="72"/>
      <c r="BB466" s="72"/>
      <c r="BC466" s="72">
        <f t="shared" si="97"/>
        <v>0</v>
      </c>
      <c r="BD466" s="72"/>
      <c r="BE466" s="72"/>
      <c r="BF466" s="72">
        <f t="shared" si="97"/>
        <v>1</v>
      </c>
      <c r="BG466" s="72"/>
      <c r="BH466" s="72"/>
      <c r="BI466" s="72">
        <f t="shared" si="97"/>
        <v>1</v>
      </c>
      <c r="BJ466" s="72"/>
      <c r="BK466" s="72"/>
      <c r="BL466" s="72">
        <f t="shared" si="97"/>
        <v>0</v>
      </c>
      <c r="BM466" s="72"/>
      <c r="BN466" s="72"/>
      <c r="BO466" s="72">
        <f t="shared" si="97"/>
        <v>1</v>
      </c>
      <c r="BP466" s="72"/>
      <c r="BQ466" s="72"/>
      <c r="BR466" s="72">
        <f t="shared" si="97"/>
        <v>0</v>
      </c>
      <c r="BS466" s="72"/>
      <c r="BT466" s="72"/>
      <c r="BU466" s="72">
        <f t="shared" ref="BU466:CS466" si="98">IFERROR(SUBTOTAL(9,BU467),0)</f>
        <v>0</v>
      </c>
      <c r="BV466" s="72"/>
      <c r="BW466" s="72"/>
      <c r="BX466" s="72">
        <f t="shared" si="98"/>
        <v>0</v>
      </c>
      <c r="BY466" s="72"/>
      <c r="BZ466" s="72"/>
      <c r="CA466" s="72">
        <f t="shared" si="98"/>
        <v>1</v>
      </c>
      <c r="CB466" s="72"/>
      <c r="CC466" s="72"/>
      <c r="CD466" s="72">
        <f t="shared" si="98"/>
        <v>0</v>
      </c>
      <c r="CE466" s="72"/>
      <c r="CF466" s="72"/>
      <c r="CG466" s="72">
        <f t="shared" si="98"/>
        <v>0</v>
      </c>
      <c r="CH466" s="72"/>
      <c r="CI466" s="72"/>
      <c r="CJ466" s="72">
        <f t="shared" si="98"/>
        <v>0</v>
      </c>
      <c r="CK466" s="72"/>
      <c r="CL466" s="72"/>
      <c r="CM466" s="72">
        <f t="shared" si="98"/>
        <v>0</v>
      </c>
      <c r="CN466" s="72"/>
      <c r="CO466" s="72"/>
      <c r="CP466" s="72">
        <f t="shared" si="98"/>
        <v>0</v>
      </c>
      <c r="CQ466" s="72"/>
      <c r="CR466" s="72"/>
      <c r="CS466" s="72">
        <f t="shared" si="98"/>
        <v>0</v>
      </c>
      <c r="CT466" s="14"/>
    </row>
    <row r="467" spans="2:98" ht="13.5" customHeight="1" outlineLevel="1">
      <c r="B467" s="13"/>
      <c r="C467" s="27" t="s">
        <v>203</v>
      </c>
      <c r="D467" s="28" t="s">
        <v>338</v>
      </c>
      <c r="E467" s="65">
        <v>1</v>
      </c>
      <c r="F467" s="46">
        <f t="shared" ref="F467" si="99">IFERROR(SUM(G467:CS467),0)</f>
        <v>9</v>
      </c>
      <c r="G467" s="73">
        <f>IFERROR($E467*SUMIF(DAILYLOG!C$27:C$1500,$C467,DAILYLOG!D$27:D$1500),0)</f>
        <v>1</v>
      </c>
      <c r="H467" s="28"/>
      <c r="I467" s="28"/>
      <c r="J467" s="73">
        <f>IFERROR($E467*SUMIF(DAILYLOG!F$27:F$1500,$C467,DAILYLOG!G$27:G$1500),0)</f>
        <v>1</v>
      </c>
      <c r="K467" s="28"/>
      <c r="L467" s="28"/>
      <c r="M467" s="73">
        <f>IFERROR($E467*SUMIF(DAILYLOG!I$27:I$1500,$C467,DAILYLOG!J$27:J$1500),0)</f>
        <v>1</v>
      </c>
      <c r="N467" s="28"/>
      <c r="O467" s="28"/>
      <c r="P467" s="73">
        <f>IFERROR($E467*SUMIF(DAILYLOG!L$27:L$1500,$C467,DAILYLOG!M$27:M$1500),0)</f>
        <v>0</v>
      </c>
      <c r="Q467" s="28"/>
      <c r="R467" s="28"/>
      <c r="S467" s="73">
        <f>IFERROR($E467*SUMIF(DAILYLOG!O$27:O$1500,$C467,DAILYLOG!P$27:P$1500),0)</f>
        <v>1</v>
      </c>
      <c r="T467" s="28"/>
      <c r="U467" s="28"/>
      <c r="V467" s="73">
        <f>IFERROR($E467*SUMIF(DAILYLOG!R$27:R$1500,$C467,DAILYLOG!S$27:S$1500),0)</f>
        <v>0</v>
      </c>
      <c r="W467" s="28"/>
      <c r="X467" s="28"/>
      <c r="Y467" s="73">
        <f>IFERROR($E467*SUMIF(DAILYLOG!U$27:U$1500,$C467,DAILYLOG!V$27:V$1500),0)</f>
        <v>0</v>
      </c>
      <c r="Z467" s="28"/>
      <c r="AA467" s="28"/>
      <c r="AB467" s="73">
        <f>IFERROR($E467*SUMIF(DAILYLOG!X$27:X$1500,$C467,DAILYLOG!Y$27:Y$1500),0)</f>
        <v>0</v>
      </c>
      <c r="AC467" s="28"/>
      <c r="AD467" s="28"/>
      <c r="AE467" s="73">
        <f>IFERROR($E467*SUMIF(DAILYLOG!AA$27:AA$1500,$C467,DAILYLOG!AB$27:AB$1500),0)</f>
        <v>1</v>
      </c>
      <c r="AF467" s="28"/>
      <c r="AG467" s="28"/>
      <c r="AH467" s="73">
        <f>IFERROR($E467*SUMIF(DAILYLOG!AD$27:AD$1500,$C467,DAILYLOG!AE$27:AE$1500),0)</f>
        <v>0</v>
      </c>
      <c r="AI467" s="28"/>
      <c r="AJ467" s="28"/>
      <c r="AK467" s="73">
        <f>IFERROR($E467*SUMIF(DAILYLOG!AG$27:AG$1500,$C467,DAILYLOG!AH$27:AH$1500),0)</f>
        <v>0</v>
      </c>
      <c r="AL467" s="28"/>
      <c r="AM467" s="28"/>
      <c r="AN467" s="73">
        <f>IFERROR($E467*SUMIF(DAILYLOG!AJ$27:AJ$1500,$C467,DAILYLOG!AK$27:AK$1500),0)</f>
        <v>0</v>
      </c>
      <c r="AO467" s="28"/>
      <c r="AP467" s="28"/>
      <c r="AQ467" s="73">
        <f>IFERROR($E467*SUMIF(DAILYLOG!AM$27:AM$1500,$C467,DAILYLOG!AN$27:AN$1500),0)</f>
        <v>0</v>
      </c>
      <c r="AR467" s="28"/>
      <c r="AS467" s="28"/>
      <c r="AT467" s="73">
        <f>IFERROR($E467*SUMIF(DAILYLOG!AP$27:AP$1500,$C467,DAILYLOG!AQ$27:AQ$1500),0)</f>
        <v>0</v>
      </c>
      <c r="AU467" s="28"/>
      <c r="AV467" s="28"/>
      <c r="AW467" s="73">
        <f>IFERROR($E467*SUMIF(DAILYLOG!AS$27:AS$1500,$C467,DAILYLOG!AT$27:AT$1500),0)</f>
        <v>0</v>
      </c>
      <c r="AX467" s="28"/>
      <c r="AY467" s="28"/>
      <c r="AZ467" s="73">
        <f>IFERROR($E467*SUMIF(DAILYLOG!AV$27:AV$1500,$C467,DAILYLOG!AW$27:AW$1500),0)</f>
        <v>0</v>
      </c>
      <c r="BA467" s="28"/>
      <c r="BB467" s="28"/>
      <c r="BC467" s="73">
        <f>IFERROR($E467*SUMIF(DAILYLOG!AY$27:AY$1500,$C467,DAILYLOG!AZ$27:AZ$1500),0)</f>
        <v>0</v>
      </c>
      <c r="BD467" s="28"/>
      <c r="BE467" s="28"/>
      <c r="BF467" s="73">
        <f>IFERROR($E467*SUMIF(DAILYLOG!BB$27:BB$1500,$C467,DAILYLOG!BC$27:BC$1500),0)</f>
        <v>1</v>
      </c>
      <c r="BG467" s="28"/>
      <c r="BH467" s="28"/>
      <c r="BI467" s="73">
        <f>IFERROR($E467*SUMIF(DAILYLOG!BE$27:BE$1500,$C467,DAILYLOG!BF$27:BF$1500),0)</f>
        <v>1</v>
      </c>
      <c r="BJ467" s="28"/>
      <c r="BK467" s="28"/>
      <c r="BL467" s="73">
        <f>IFERROR($E467*SUMIF(DAILYLOG!BH$27:BH$1500,$C467,DAILYLOG!BI$27:BI$1500),0)</f>
        <v>0</v>
      </c>
      <c r="BM467" s="28"/>
      <c r="BN467" s="28"/>
      <c r="BO467" s="73">
        <f>IFERROR($E467*SUMIF(DAILYLOG!BK$27:BK$1500,$C467,DAILYLOG!BL$27:BL$1500),0)</f>
        <v>1</v>
      </c>
      <c r="BP467" s="28"/>
      <c r="BQ467" s="28"/>
      <c r="BR467" s="73">
        <f>IFERROR($E467*SUMIF(DAILYLOG!BN$27:BN$1500,$C467,DAILYLOG!BO$27:BO$1500),0)</f>
        <v>0</v>
      </c>
      <c r="BS467" s="28"/>
      <c r="BT467" s="28"/>
      <c r="BU467" s="73">
        <f>IFERROR($E467*SUMIF(DAILYLOG!BQ$27:BQ$1500,$C467,DAILYLOG!BR$27:BR$1500),0)</f>
        <v>0</v>
      </c>
      <c r="BV467" s="28"/>
      <c r="BW467" s="28"/>
      <c r="BX467" s="73">
        <f>IFERROR($E467*SUMIF(DAILYLOG!BT$27:BT$1500,$C467,DAILYLOG!BU$27:BU$1500),0)</f>
        <v>0</v>
      </c>
      <c r="BY467" s="28"/>
      <c r="BZ467" s="28"/>
      <c r="CA467" s="73">
        <f>IFERROR($E467*SUMIF(DAILYLOG!BW$27:BW$1500,$C467,DAILYLOG!BX$27:BX$1500),0)</f>
        <v>1</v>
      </c>
      <c r="CB467" s="28"/>
      <c r="CC467" s="28"/>
      <c r="CD467" s="73">
        <f>IFERROR($E467*SUMIF(DAILYLOG!BZ$27:BZ$1500,$C467,DAILYLOG!CA$27:CA$1500),0)</f>
        <v>0</v>
      </c>
      <c r="CE467" s="28"/>
      <c r="CF467" s="28"/>
      <c r="CG467" s="73">
        <f>IFERROR($E467*SUMIF(DAILYLOG!CC$27:CC$1500,$C467,DAILYLOG!CD$27:CD$1500),0)</f>
        <v>0</v>
      </c>
      <c r="CH467" s="28"/>
      <c r="CI467" s="28"/>
      <c r="CJ467" s="73">
        <f>IFERROR($E467*SUMIF(DAILYLOG!CF$27:CF$1500,$C467,DAILYLOG!CG$27:CG$1500),0)</f>
        <v>0</v>
      </c>
      <c r="CK467" s="28"/>
      <c r="CL467" s="28"/>
      <c r="CM467" s="73">
        <f>IFERROR($E467*SUMIF(DAILYLOG!CI$27:CI$1500,$C467,DAILYLOG!CJ$27:CJ$1500),0)</f>
        <v>0</v>
      </c>
      <c r="CN467" s="28"/>
      <c r="CO467" s="28"/>
      <c r="CP467" s="73">
        <f>IFERROR($E467*SUMIF(DAILYLOG!CL$27:CL$1500,$C467,DAILYLOG!CM$27:CM$1500),0)</f>
        <v>0</v>
      </c>
      <c r="CQ467" s="44"/>
      <c r="CR467" s="44"/>
      <c r="CS467" s="73">
        <f>IFERROR($E467*SUMIF(DAILYLOG!CO$27:CO$1500,$C467,DAILYLOG!CP$27:CP$1500),0)</f>
        <v>0</v>
      </c>
      <c r="CT467" s="14"/>
    </row>
    <row r="468" spans="2:98" ht="13.5" customHeight="1">
      <c r="B468" s="13"/>
      <c r="C468" s="47" t="s">
        <v>209</v>
      </c>
      <c r="D468" s="48" t="s">
        <v>338</v>
      </c>
      <c r="E468" s="64"/>
      <c r="F468" s="48">
        <f>IFERROR(SUM(G468:CS468),0)</f>
        <v>2</v>
      </c>
      <c r="G468" s="72">
        <f>IFERROR(SUBTOTAL(9,G469),0)</f>
        <v>0</v>
      </c>
      <c r="H468" s="72"/>
      <c r="I468" s="72"/>
      <c r="J468" s="72">
        <f t="shared" ref="J468" si="100">IFERROR(SUBTOTAL(9,J469),0)</f>
        <v>0</v>
      </c>
      <c r="K468" s="72"/>
      <c r="L468" s="72"/>
      <c r="M468" s="72">
        <f t="shared" ref="M468" si="101">IFERROR(SUBTOTAL(9,M469),0)</f>
        <v>0</v>
      </c>
      <c r="N468" s="72"/>
      <c r="O468" s="72"/>
      <c r="P468" s="72">
        <f t="shared" ref="P468" si="102">IFERROR(SUBTOTAL(9,P469),0)</f>
        <v>0</v>
      </c>
      <c r="Q468" s="72"/>
      <c r="R468" s="72"/>
      <c r="S468" s="72">
        <f t="shared" ref="S468" si="103">IFERROR(SUBTOTAL(9,S469),0)</f>
        <v>0</v>
      </c>
      <c r="T468" s="72"/>
      <c r="U468" s="72"/>
      <c r="V468" s="72">
        <f t="shared" ref="V468" si="104">IFERROR(SUBTOTAL(9,V469),0)</f>
        <v>0</v>
      </c>
      <c r="W468" s="72"/>
      <c r="X468" s="72"/>
      <c r="Y468" s="72">
        <f t="shared" ref="Y468" si="105">IFERROR(SUBTOTAL(9,Y469),0)</f>
        <v>0</v>
      </c>
      <c r="Z468" s="72"/>
      <c r="AA468" s="72"/>
      <c r="AB468" s="72">
        <f t="shared" ref="AB468" si="106">IFERROR(SUBTOTAL(9,AB469),0)</f>
        <v>0</v>
      </c>
      <c r="AC468" s="72"/>
      <c r="AD468" s="72"/>
      <c r="AE468" s="72">
        <f t="shared" ref="AE468" si="107">IFERROR(SUBTOTAL(9,AE469),0)</f>
        <v>0</v>
      </c>
      <c r="AF468" s="72"/>
      <c r="AG468" s="72"/>
      <c r="AH468" s="72">
        <f t="shared" ref="AH468" si="108">IFERROR(SUBTOTAL(9,AH469),0)</f>
        <v>0</v>
      </c>
      <c r="AI468" s="72"/>
      <c r="AJ468" s="72"/>
      <c r="AK468" s="72">
        <f t="shared" ref="AK468" si="109">IFERROR(SUBTOTAL(9,AK469),0)</f>
        <v>0</v>
      </c>
      <c r="AL468" s="72"/>
      <c r="AM468" s="72"/>
      <c r="AN468" s="72">
        <f t="shared" ref="AN468" si="110">IFERROR(SUBTOTAL(9,AN469),0)</f>
        <v>0</v>
      </c>
      <c r="AO468" s="72"/>
      <c r="AP468" s="72"/>
      <c r="AQ468" s="72">
        <f t="shared" ref="AQ468" si="111">IFERROR(SUBTOTAL(9,AQ469),0)</f>
        <v>0</v>
      </c>
      <c r="AR468" s="72"/>
      <c r="AS468" s="72"/>
      <c r="AT468" s="72">
        <f t="shared" ref="AT468" si="112">IFERROR(SUBTOTAL(9,AT469),0)</f>
        <v>0</v>
      </c>
      <c r="AU468" s="72"/>
      <c r="AV468" s="72"/>
      <c r="AW468" s="72">
        <f t="shared" ref="AW468" si="113">IFERROR(SUBTOTAL(9,AW469),0)</f>
        <v>1</v>
      </c>
      <c r="AX468" s="72"/>
      <c r="AY468" s="72"/>
      <c r="AZ468" s="72">
        <f t="shared" ref="AZ468" si="114">IFERROR(SUBTOTAL(9,AZ469),0)</f>
        <v>1</v>
      </c>
      <c r="BA468" s="72"/>
      <c r="BB468" s="72"/>
      <c r="BC468" s="72">
        <f t="shared" ref="BC468" si="115">IFERROR(SUBTOTAL(9,BC469),0)</f>
        <v>0</v>
      </c>
      <c r="BD468" s="72"/>
      <c r="BE468" s="72"/>
      <c r="BF468" s="72">
        <f t="shared" ref="BF468" si="116">IFERROR(SUBTOTAL(9,BF469),0)</f>
        <v>0</v>
      </c>
      <c r="BG468" s="72"/>
      <c r="BH468" s="72"/>
      <c r="BI468" s="72">
        <f t="shared" ref="BI468" si="117">IFERROR(SUBTOTAL(9,BI469),0)</f>
        <v>0</v>
      </c>
      <c r="BJ468" s="72"/>
      <c r="BK468" s="72"/>
      <c r="BL468" s="72">
        <f t="shared" ref="BL468" si="118">IFERROR(SUBTOTAL(9,BL469),0)</f>
        <v>0</v>
      </c>
      <c r="BM468" s="72"/>
      <c r="BN468" s="72"/>
      <c r="BO468" s="72">
        <f t="shared" ref="BO468" si="119">IFERROR(SUBTOTAL(9,BO469),0)</f>
        <v>0</v>
      </c>
      <c r="BP468" s="72"/>
      <c r="BQ468" s="72"/>
      <c r="BR468" s="72">
        <f t="shared" ref="BR468" si="120">IFERROR(SUBTOTAL(9,BR469),0)</f>
        <v>0</v>
      </c>
      <c r="BS468" s="72"/>
      <c r="BT468" s="72"/>
      <c r="BU468" s="72">
        <f t="shared" ref="BU468" si="121">IFERROR(SUBTOTAL(9,BU469),0)</f>
        <v>0</v>
      </c>
      <c r="BV468" s="72"/>
      <c r="BW468" s="72"/>
      <c r="BX468" s="72">
        <f t="shared" ref="BX468" si="122">IFERROR(SUBTOTAL(9,BX469),0)</f>
        <v>0</v>
      </c>
      <c r="BY468" s="72"/>
      <c r="BZ468" s="72"/>
      <c r="CA468" s="72">
        <f t="shared" ref="CA468" si="123">IFERROR(SUBTOTAL(9,CA469),0)</f>
        <v>0</v>
      </c>
      <c r="CB468" s="72"/>
      <c r="CC468" s="72"/>
      <c r="CD468" s="72">
        <f t="shared" ref="CD468" si="124">IFERROR(SUBTOTAL(9,CD469),0)</f>
        <v>0</v>
      </c>
      <c r="CE468" s="72"/>
      <c r="CF468" s="72"/>
      <c r="CG468" s="72">
        <f t="shared" ref="CG468" si="125">IFERROR(SUBTOTAL(9,CG469),0)</f>
        <v>0</v>
      </c>
      <c r="CH468" s="72"/>
      <c r="CI468" s="72"/>
      <c r="CJ468" s="72">
        <f t="shared" ref="CJ468" si="126">IFERROR(SUBTOTAL(9,CJ469),0)</f>
        <v>0</v>
      </c>
      <c r="CK468" s="72"/>
      <c r="CL468" s="72"/>
      <c r="CM468" s="72">
        <f t="shared" ref="CM468" si="127">IFERROR(SUBTOTAL(9,CM469),0)</f>
        <v>0</v>
      </c>
      <c r="CN468" s="72"/>
      <c r="CO468" s="72"/>
      <c r="CP468" s="72">
        <f t="shared" ref="CP468" si="128">IFERROR(SUBTOTAL(9,CP469),0)</f>
        <v>0</v>
      </c>
      <c r="CQ468" s="72"/>
      <c r="CR468" s="72"/>
      <c r="CS468" s="72">
        <f t="shared" ref="CS468" si="129">IFERROR(SUBTOTAL(9,CS469),0)</f>
        <v>0</v>
      </c>
      <c r="CT468" s="14"/>
    </row>
    <row r="469" spans="2:98" ht="13.5" customHeight="1" outlineLevel="1">
      <c r="B469" s="13"/>
      <c r="C469" s="27" t="s">
        <v>204</v>
      </c>
      <c r="D469" s="28" t="s">
        <v>338</v>
      </c>
      <c r="E469" s="65">
        <v>1</v>
      </c>
      <c r="F469" s="46">
        <f t="shared" ref="F469" si="130">IFERROR(SUM(G469:CS469),0)</f>
        <v>2</v>
      </c>
      <c r="G469" s="73">
        <f>IFERROR($E469*SUMIF(DAILYLOG!C$27:C$1500,$C469,DAILYLOG!D$27:D$1500),0)</f>
        <v>0</v>
      </c>
      <c r="H469" s="28"/>
      <c r="I469" s="28"/>
      <c r="J469" s="73">
        <f>IFERROR($E469*SUMIF(DAILYLOG!F$27:F$1500,$C469,DAILYLOG!G$27:G$1500),0)</f>
        <v>0</v>
      </c>
      <c r="K469" s="28"/>
      <c r="L469" s="28"/>
      <c r="M469" s="73">
        <f>IFERROR($E469*SUMIF(DAILYLOG!I$27:I$1500,$C469,DAILYLOG!J$27:J$1500),0)</f>
        <v>0</v>
      </c>
      <c r="N469" s="28"/>
      <c r="O469" s="28"/>
      <c r="P469" s="73">
        <f>IFERROR($E469*SUMIF(DAILYLOG!L$27:L$1500,$C469,DAILYLOG!M$27:M$1500),0)</f>
        <v>0</v>
      </c>
      <c r="Q469" s="28"/>
      <c r="R469" s="28"/>
      <c r="S469" s="73">
        <f>IFERROR($E469*SUMIF(DAILYLOG!O$27:O$1500,$C469,DAILYLOG!P$27:P$1500),0)</f>
        <v>0</v>
      </c>
      <c r="T469" s="28"/>
      <c r="U469" s="28"/>
      <c r="V469" s="73">
        <f>IFERROR($E469*SUMIF(DAILYLOG!R$27:R$1500,$C469,DAILYLOG!S$27:S$1500),0)</f>
        <v>0</v>
      </c>
      <c r="W469" s="28"/>
      <c r="X469" s="28"/>
      <c r="Y469" s="73">
        <f>IFERROR($E469*SUMIF(DAILYLOG!U$27:U$1500,$C469,DAILYLOG!V$27:V$1500),0)</f>
        <v>0</v>
      </c>
      <c r="Z469" s="28"/>
      <c r="AA469" s="28"/>
      <c r="AB469" s="73">
        <f>IFERROR($E469*SUMIF(DAILYLOG!X$27:X$1500,$C469,DAILYLOG!Y$27:Y$1500),0)</f>
        <v>0</v>
      </c>
      <c r="AC469" s="28"/>
      <c r="AD469" s="28"/>
      <c r="AE469" s="73">
        <f>IFERROR($E469*SUMIF(DAILYLOG!AA$27:AA$1500,$C469,DAILYLOG!AB$27:AB$1500),0)</f>
        <v>0</v>
      </c>
      <c r="AF469" s="28"/>
      <c r="AG469" s="28"/>
      <c r="AH469" s="73">
        <f>IFERROR($E469*SUMIF(DAILYLOG!AD$27:AD$1500,$C469,DAILYLOG!AE$27:AE$1500),0)</f>
        <v>0</v>
      </c>
      <c r="AI469" s="28"/>
      <c r="AJ469" s="28"/>
      <c r="AK469" s="73">
        <f>IFERROR($E469*SUMIF(DAILYLOG!AG$27:AG$1500,$C469,DAILYLOG!AH$27:AH$1500),0)</f>
        <v>0</v>
      </c>
      <c r="AL469" s="28"/>
      <c r="AM469" s="28"/>
      <c r="AN469" s="73">
        <f>IFERROR($E469*SUMIF(DAILYLOG!AJ$27:AJ$1500,$C469,DAILYLOG!AK$27:AK$1500),0)</f>
        <v>0</v>
      </c>
      <c r="AO469" s="28"/>
      <c r="AP469" s="28"/>
      <c r="AQ469" s="73">
        <f>IFERROR($E469*SUMIF(DAILYLOG!AM$27:AM$1500,$C469,DAILYLOG!AN$27:AN$1500),0)</f>
        <v>0</v>
      </c>
      <c r="AR469" s="28"/>
      <c r="AS469" s="28"/>
      <c r="AT469" s="73">
        <f>IFERROR($E469*SUMIF(DAILYLOG!AP$27:AP$1500,$C469,DAILYLOG!AQ$27:AQ$1500),0)</f>
        <v>0</v>
      </c>
      <c r="AU469" s="28"/>
      <c r="AV469" s="28"/>
      <c r="AW469" s="73">
        <f>IFERROR($E469*SUMIF(DAILYLOG!AS$27:AS$1500,$C469,DAILYLOG!AT$27:AT$1500),0)</f>
        <v>1</v>
      </c>
      <c r="AX469" s="28"/>
      <c r="AY469" s="28"/>
      <c r="AZ469" s="73">
        <f>IFERROR($E469*SUMIF(DAILYLOG!AV$27:AV$1500,$C469,DAILYLOG!AW$27:AW$1500),0)</f>
        <v>1</v>
      </c>
      <c r="BA469" s="28"/>
      <c r="BB469" s="28"/>
      <c r="BC469" s="73">
        <f>IFERROR($E469*SUMIF(DAILYLOG!AY$27:AY$1500,$C469,DAILYLOG!AZ$27:AZ$1500),0)</f>
        <v>0</v>
      </c>
      <c r="BD469" s="28"/>
      <c r="BE469" s="28"/>
      <c r="BF469" s="73">
        <f>IFERROR($E469*SUMIF(DAILYLOG!BB$27:BB$1500,$C469,DAILYLOG!BC$27:BC$1500),0)</f>
        <v>0</v>
      </c>
      <c r="BG469" s="28"/>
      <c r="BH469" s="28"/>
      <c r="BI469" s="73">
        <f>IFERROR($E469*SUMIF(DAILYLOG!BE$27:BE$1500,$C469,DAILYLOG!BF$27:BF$1500),0)</f>
        <v>0</v>
      </c>
      <c r="BJ469" s="28"/>
      <c r="BK469" s="28"/>
      <c r="BL469" s="73">
        <f>IFERROR($E469*SUMIF(DAILYLOG!BH$27:BH$1500,$C469,DAILYLOG!BI$27:BI$1500),0)</f>
        <v>0</v>
      </c>
      <c r="BM469" s="28"/>
      <c r="BN469" s="28"/>
      <c r="BO469" s="73">
        <f>IFERROR($E469*SUMIF(DAILYLOG!BK$27:BK$1500,$C469,DAILYLOG!BL$27:BL$1500),0)</f>
        <v>0</v>
      </c>
      <c r="BP469" s="28"/>
      <c r="BQ469" s="28"/>
      <c r="BR469" s="73">
        <f>IFERROR($E469*SUMIF(DAILYLOG!BN$27:BN$1500,$C469,DAILYLOG!BO$27:BO$1500),0)</f>
        <v>0</v>
      </c>
      <c r="BS469" s="28"/>
      <c r="BT469" s="28"/>
      <c r="BU469" s="73">
        <f>IFERROR($E469*SUMIF(DAILYLOG!BQ$27:BQ$1500,$C469,DAILYLOG!BR$27:BR$1500),0)</f>
        <v>0</v>
      </c>
      <c r="BV469" s="28"/>
      <c r="BW469" s="28"/>
      <c r="BX469" s="73">
        <f>IFERROR($E469*SUMIF(DAILYLOG!BT$27:BT$1500,$C469,DAILYLOG!BU$27:BU$1500),0)</f>
        <v>0</v>
      </c>
      <c r="BY469" s="28"/>
      <c r="BZ469" s="28"/>
      <c r="CA469" s="73">
        <f>IFERROR($E469*SUMIF(DAILYLOG!BW$27:BW$1500,$C469,DAILYLOG!BX$27:BX$1500),0)</f>
        <v>0</v>
      </c>
      <c r="CB469" s="28"/>
      <c r="CC469" s="28"/>
      <c r="CD469" s="73">
        <f>IFERROR($E469*SUMIF(DAILYLOG!BZ$27:BZ$1500,$C469,DAILYLOG!CA$27:CA$1500),0)</f>
        <v>0</v>
      </c>
      <c r="CE469" s="28"/>
      <c r="CF469" s="28"/>
      <c r="CG469" s="73">
        <f>IFERROR($E469*SUMIF(DAILYLOG!CC$27:CC$1500,$C469,DAILYLOG!CD$27:CD$1500),0)</f>
        <v>0</v>
      </c>
      <c r="CH469" s="28"/>
      <c r="CI469" s="28"/>
      <c r="CJ469" s="73">
        <f>IFERROR($E469*SUMIF(DAILYLOG!CF$27:CF$1500,$C469,DAILYLOG!CG$27:CG$1500),0)</f>
        <v>0</v>
      </c>
      <c r="CK469" s="28"/>
      <c r="CL469" s="28"/>
      <c r="CM469" s="73">
        <f>IFERROR($E469*SUMIF(DAILYLOG!CI$27:CI$1500,$C469,DAILYLOG!CJ$27:CJ$1500),0)</f>
        <v>0</v>
      </c>
      <c r="CN469" s="28"/>
      <c r="CO469" s="28"/>
      <c r="CP469" s="73">
        <f>IFERROR($E469*SUMIF(DAILYLOG!CL$27:CL$1500,$C469,DAILYLOG!CM$27:CM$1500),0)</f>
        <v>0</v>
      </c>
      <c r="CQ469" s="44"/>
      <c r="CR469" s="44"/>
      <c r="CS469" s="73">
        <f>IFERROR($E469*SUMIF(DAILYLOG!CO$27:CO$1500,$C469,DAILYLOG!CP$27:CP$1500),0)</f>
        <v>0</v>
      </c>
      <c r="CT469" s="14"/>
    </row>
    <row r="470" spans="2:98" ht="13.5" customHeight="1">
      <c r="B470" s="13"/>
      <c r="C470" s="47" t="s">
        <v>210</v>
      </c>
      <c r="D470" s="48" t="s">
        <v>338</v>
      </c>
      <c r="E470" s="64"/>
      <c r="F470" s="48">
        <f>IFERROR(SUM(G470:CS470),0)</f>
        <v>0</v>
      </c>
      <c r="G470" s="72">
        <f>IFERROR(SUBTOTAL(9,G471),0)</f>
        <v>0</v>
      </c>
      <c r="H470" s="72"/>
      <c r="I470" s="72"/>
      <c r="J470" s="72">
        <f t="shared" ref="J470" si="131">IFERROR(SUBTOTAL(9,J471),0)</f>
        <v>0</v>
      </c>
      <c r="K470" s="72"/>
      <c r="L470" s="72"/>
      <c r="M470" s="72">
        <f t="shared" ref="M470" si="132">IFERROR(SUBTOTAL(9,M471),0)</f>
        <v>0</v>
      </c>
      <c r="N470" s="72"/>
      <c r="O470" s="72"/>
      <c r="P470" s="72">
        <f t="shared" ref="P470" si="133">IFERROR(SUBTOTAL(9,P471),0)</f>
        <v>0</v>
      </c>
      <c r="Q470" s="72"/>
      <c r="R470" s="72"/>
      <c r="S470" s="72">
        <f t="shared" ref="S470" si="134">IFERROR(SUBTOTAL(9,S471),0)</f>
        <v>0</v>
      </c>
      <c r="T470" s="72"/>
      <c r="U470" s="72"/>
      <c r="V470" s="72">
        <f t="shared" ref="V470" si="135">IFERROR(SUBTOTAL(9,V471),0)</f>
        <v>0</v>
      </c>
      <c r="W470" s="72"/>
      <c r="X470" s="72"/>
      <c r="Y470" s="72">
        <f t="shared" ref="Y470" si="136">IFERROR(SUBTOTAL(9,Y471),0)</f>
        <v>0</v>
      </c>
      <c r="Z470" s="72"/>
      <c r="AA470" s="72"/>
      <c r="AB470" s="72">
        <f t="shared" ref="AB470" si="137">IFERROR(SUBTOTAL(9,AB471),0)</f>
        <v>0</v>
      </c>
      <c r="AC470" s="72"/>
      <c r="AD470" s="72"/>
      <c r="AE470" s="72">
        <f t="shared" ref="AE470" si="138">IFERROR(SUBTOTAL(9,AE471),0)</f>
        <v>0</v>
      </c>
      <c r="AF470" s="72"/>
      <c r="AG470" s="72"/>
      <c r="AH470" s="72">
        <f t="shared" ref="AH470" si="139">IFERROR(SUBTOTAL(9,AH471),0)</f>
        <v>0</v>
      </c>
      <c r="AI470" s="72"/>
      <c r="AJ470" s="72"/>
      <c r="AK470" s="72">
        <f t="shared" ref="AK470" si="140">IFERROR(SUBTOTAL(9,AK471),0)</f>
        <v>0</v>
      </c>
      <c r="AL470" s="72"/>
      <c r="AM470" s="72"/>
      <c r="AN470" s="72">
        <f t="shared" ref="AN470" si="141">IFERROR(SUBTOTAL(9,AN471),0)</f>
        <v>0</v>
      </c>
      <c r="AO470" s="72"/>
      <c r="AP470" s="72"/>
      <c r="AQ470" s="72">
        <f t="shared" ref="AQ470" si="142">IFERROR(SUBTOTAL(9,AQ471),0)</f>
        <v>0</v>
      </c>
      <c r="AR470" s="72"/>
      <c r="AS470" s="72"/>
      <c r="AT470" s="72">
        <f t="shared" ref="AT470" si="143">IFERROR(SUBTOTAL(9,AT471),0)</f>
        <v>0</v>
      </c>
      <c r="AU470" s="72"/>
      <c r="AV470" s="72"/>
      <c r="AW470" s="72">
        <f t="shared" ref="AW470" si="144">IFERROR(SUBTOTAL(9,AW471),0)</f>
        <v>0</v>
      </c>
      <c r="AX470" s="72"/>
      <c r="AY470" s="72"/>
      <c r="AZ470" s="72">
        <f t="shared" ref="AZ470" si="145">IFERROR(SUBTOTAL(9,AZ471),0)</f>
        <v>0</v>
      </c>
      <c r="BA470" s="72"/>
      <c r="BB470" s="72"/>
      <c r="BC470" s="72">
        <f t="shared" ref="BC470" si="146">IFERROR(SUBTOTAL(9,BC471),0)</f>
        <v>0</v>
      </c>
      <c r="BD470" s="72"/>
      <c r="BE470" s="72"/>
      <c r="BF470" s="72">
        <f t="shared" ref="BF470" si="147">IFERROR(SUBTOTAL(9,BF471),0)</f>
        <v>0</v>
      </c>
      <c r="BG470" s="72"/>
      <c r="BH470" s="72"/>
      <c r="BI470" s="72">
        <f t="shared" ref="BI470" si="148">IFERROR(SUBTOTAL(9,BI471),0)</f>
        <v>0</v>
      </c>
      <c r="BJ470" s="72"/>
      <c r="BK470" s="72"/>
      <c r="BL470" s="72">
        <f t="shared" ref="BL470" si="149">IFERROR(SUBTOTAL(9,BL471),0)</f>
        <v>0</v>
      </c>
      <c r="BM470" s="72"/>
      <c r="BN470" s="72"/>
      <c r="BO470" s="72">
        <f t="shared" ref="BO470" si="150">IFERROR(SUBTOTAL(9,BO471),0)</f>
        <v>0</v>
      </c>
      <c r="BP470" s="72"/>
      <c r="BQ470" s="72"/>
      <c r="BR470" s="72">
        <f t="shared" ref="BR470" si="151">IFERROR(SUBTOTAL(9,BR471),0)</f>
        <v>0</v>
      </c>
      <c r="BS470" s="72"/>
      <c r="BT470" s="72"/>
      <c r="BU470" s="72">
        <f t="shared" ref="BU470" si="152">IFERROR(SUBTOTAL(9,BU471),0)</f>
        <v>0</v>
      </c>
      <c r="BV470" s="72"/>
      <c r="BW470" s="72"/>
      <c r="BX470" s="72">
        <f t="shared" ref="BX470" si="153">IFERROR(SUBTOTAL(9,BX471),0)</f>
        <v>0</v>
      </c>
      <c r="BY470" s="72"/>
      <c r="BZ470" s="72"/>
      <c r="CA470" s="72">
        <f t="shared" ref="CA470" si="154">IFERROR(SUBTOTAL(9,CA471),0)</f>
        <v>0</v>
      </c>
      <c r="CB470" s="72"/>
      <c r="CC470" s="72"/>
      <c r="CD470" s="72">
        <f t="shared" ref="CD470" si="155">IFERROR(SUBTOTAL(9,CD471),0)</f>
        <v>0</v>
      </c>
      <c r="CE470" s="72"/>
      <c r="CF470" s="72"/>
      <c r="CG470" s="72">
        <f t="shared" ref="CG470" si="156">IFERROR(SUBTOTAL(9,CG471),0)</f>
        <v>0</v>
      </c>
      <c r="CH470" s="72"/>
      <c r="CI470" s="72"/>
      <c r="CJ470" s="72">
        <f t="shared" ref="CJ470" si="157">IFERROR(SUBTOTAL(9,CJ471),0)</f>
        <v>0</v>
      </c>
      <c r="CK470" s="72"/>
      <c r="CL470" s="72"/>
      <c r="CM470" s="72">
        <f t="shared" ref="CM470" si="158">IFERROR(SUBTOTAL(9,CM471),0)</f>
        <v>0</v>
      </c>
      <c r="CN470" s="72"/>
      <c r="CO470" s="72"/>
      <c r="CP470" s="72">
        <f t="shared" ref="CP470" si="159">IFERROR(SUBTOTAL(9,CP471),0)</f>
        <v>0</v>
      </c>
      <c r="CQ470" s="72"/>
      <c r="CR470" s="72"/>
      <c r="CS470" s="72">
        <f t="shared" ref="CS470" si="160">IFERROR(SUBTOTAL(9,CS471),0)</f>
        <v>0</v>
      </c>
      <c r="CT470" s="14"/>
    </row>
    <row r="471" spans="2:98" ht="13.5" customHeight="1" outlineLevel="1">
      <c r="B471" s="13"/>
      <c r="C471" s="27" t="s">
        <v>205</v>
      </c>
      <c r="D471" s="28" t="s">
        <v>338</v>
      </c>
      <c r="E471" s="65">
        <v>1</v>
      </c>
      <c r="F471" s="46">
        <f t="shared" ref="F471" si="161">IFERROR(SUM(G471:CS471),0)</f>
        <v>0</v>
      </c>
      <c r="G471" s="73">
        <f>IFERROR($E471*SUMIF(DAILYLOG!C$27:C$1500,$C471,DAILYLOG!D$27:D$1500),0)</f>
        <v>0</v>
      </c>
      <c r="H471" s="28"/>
      <c r="I471" s="28"/>
      <c r="J471" s="73">
        <f>IFERROR($E471*SUMIF(DAILYLOG!F$27:F$1500,$C471,DAILYLOG!G$27:G$1500),0)</f>
        <v>0</v>
      </c>
      <c r="K471" s="28"/>
      <c r="L471" s="28"/>
      <c r="M471" s="73">
        <f>IFERROR($E471*SUMIF(DAILYLOG!I$27:I$1500,$C471,DAILYLOG!J$27:J$1500),0)</f>
        <v>0</v>
      </c>
      <c r="N471" s="28"/>
      <c r="O471" s="28"/>
      <c r="P471" s="73">
        <f>IFERROR($E471*SUMIF(DAILYLOG!L$27:L$1500,$C471,DAILYLOG!M$27:M$1500),0)</f>
        <v>0</v>
      </c>
      <c r="Q471" s="28"/>
      <c r="R471" s="28"/>
      <c r="S471" s="73">
        <f>IFERROR($E471*SUMIF(DAILYLOG!O$27:O$1500,$C471,DAILYLOG!P$27:P$1500),0)</f>
        <v>0</v>
      </c>
      <c r="T471" s="28"/>
      <c r="U471" s="28"/>
      <c r="V471" s="73">
        <f>IFERROR($E471*SUMIF(DAILYLOG!R$27:R$1500,$C471,DAILYLOG!S$27:S$1500),0)</f>
        <v>0</v>
      </c>
      <c r="W471" s="28"/>
      <c r="X471" s="28"/>
      <c r="Y471" s="73">
        <f>IFERROR($E471*SUMIF(DAILYLOG!U$27:U$1500,$C471,DAILYLOG!V$27:V$1500),0)</f>
        <v>0</v>
      </c>
      <c r="Z471" s="28"/>
      <c r="AA471" s="28"/>
      <c r="AB471" s="73">
        <f>IFERROR($E471*SUMIF(DAILYLOG!X$27:X$1500,$C471,DAILYLOG!Y$27:Y$1500),0)</f>
        <v>0</v>
      </c>
      <c r="AC471" s="28"/>
      <c r="AD471" s="28"/>
      <c r="AE471" s="73">
        <f>IFERROR($E471*SUMIF(DAILYLOG!AA$27:AA$1500,$C471,DAILYLOG!AB$27:AB$1500),0)</f>
        <v>0</v>
      </c>
      <c r="AF471" s="28"/>
      <c r="AG471" s="28"/>
      <c r="AH471" s="73">
        <f>IFERROR($E471*SUMIF(DAILYLOG!AD$27:AD$1500,$C471,DAILYLOG!AE$27:AE$1500),0)</f>
        <v>0</v>
      </c>
      <c r="AI471" s="28"/>
      <c r="AJ471" s="28"/>
      <c r="AK471" s="73">
        <f>IFERROR($E471*SUMIF(DAILYLOG!AG$27:AG$1500,$C471,DAILYLOG!AH$27:AH$1500),0)</f>
        <v>0</v>
      </c>
      <c r="AL471" s="28"/>
      <c r="AM471" s="28"/>
      <c r="AN471" s="73">
        <f>IFERROR($E471*SUMIF(DAILYLOG!AJ$27:AJ$1500,$C471,DAILYLOG!AK$27:AK$1500),0)</f>
        <v>0</v>
      </c>
      <c r="AO471" s="28"/>
      <c r="AP471" s="28"/>
      <c r="AQ471" s="73">
        <f>IFERROR($E471*SUMIF(DAILYLOG!AM$27:AM$1500,$C471,DAILYLOG!AN$27:AN$1500),0)</f>
        <v>0</v>
      </c>
      <c r="AR471" s="28"/>
      <c r="AS471" s="28"/>
      <c r="AT471" s="73">
        <f>IFERROR($E471*SUMIF(DAILYLOG!AP$27:AP$1500,$C471,DAILYLOG!AQ$27:AQ$1500),0)</f>
        <v>0</v>
      </c>
      <c r="AU471" s="28"/>
      <c r="AV471" s="28"/>
      <c r="AW471" s="73">
        <f>IFERROR($E471*SUMIF(DAILYLOG!AS$27:AS$1500,$C471,DAILYLOG!AT$27:AT$1500),0)</f>
        <v>0</v>
      </c>
      <c r="AX471" s="28"/>
      <c r="AY471" s="28"/>
      <c r="AZ471" s="73">
        <f>IFERROR($E471*SUMIF(DAILYLOG!AV$27:AV$1500,$C471,DAILYLOG!AW$27:AW$1500),0)</f>
        <v>0</v>
      </c>
      <c r="BA471" s="28"/>
      <c r="BB471" s="28"/>
      <c r="BC471" s="73">
        <f>IFERROR($E471*SUMIF(DAILYLOG!AY$27:AY$1500,$C471,DAILYLOG!AZ$27:AZ$1500),0)</f>
        <v>0</v>
      </c>
      <c r="BD471" s="28"/>
      <c r="BE471" s="28"/>
      <c r="BF471" s="73">
        <f>IFERROR($E471*SUMIF(DAILYLOG!BB$27:BB$1500,$C471,DAILYLOG!BC$27:BC$1500),0)</f>
        <v>0</v>
      </c>
      <c r="BG471" s="28"/>
      <c r="BH471" s="28"/>
      <c r="BI471" s="73">
        <f>IFERROR($E471*SUMIF(DAILYLOG!BE$27:BE$1500,$C471,DAILYLOG!BF$27:BF$1500),0)</f>
        <v>0</v>
      </c>
      <c r="BJ471" s="28"/>
      <c r="BK471" s="28"/>
      <c r="BL471" s="73">
        <f>IFERROR($E471*SUMIF(DAILYLOG!BH$27:BH$1500,$C471,DAILYLOG!BI$27:BI$1500),0)</f>
        <v>0</v>
      </c>
      <c r="BM471" s="28"/>
      <c r="BN471" s="28"/>
      <c r="BO471" s="73">
        <f>IFERROR($E471*SUMIF(DAILYLOG!BK$27:BK$1500,$C471,DAILYLOG!BL$27:BL$1500),0)</f>
        <v>0</v>
      </c>
      <c r="BP471" s="28"/>
      <c r="BQ471" s="28"/>
      <c r="BR471" s="73">
        <f>IFERROR($E471*SUMIF(DAILYLOG!BN$27:BN$1500,$C471,DAILYLOG!BO$27:BO$1500),0)</f>
        <v>0</v>
      </c>
      <c r="BS471" s="28"/>
      <c r="BT471" s="28"/>
      <c r="BU471" s="73">
        <f>IFERROR($E471*SUMIF(DAILYLOG!BQ$27:BQ$1500,$C471,DAILYLOG!BR$27:BR$1500),0)</f>
        <v>0</v>
      </c>
      <c r="BV471" s="28"/>
      <c r="BW471" s="28"/>
      <c r="BX471" s="73">
        <f>IFERROR($E471*SUMIF(DAILYLOG!BT$27:BT$1500,$C471,DAILYLOG!BU$27:BU$1500),0)</f>
        <v>0</v>
      </c>
      <c r="BY471" s="28"/>
      <c r="BZ471" s="28"/>
      <c r="CA471" s="73">
        <f>IFERROR($E471*SUMIF(DAILYLOG!BW$27:BW$1500,$C471,DAILYLOG!BX$27:BX$1500),0)</f>
        <v>0</v>
      </c>
      <c r="CB471" s="28"/>
      <c r="CC471" s="28"/>
      <c r="CD471" s="73">
        <f>IFERROR($E471*SUMIF(DAILYLOG!BZ$27:BZ$1500,$C471,DAILYLOG!CA$27:CA$1500),0)</f>
        <v>0</v>
      </c>
      <c r="CE471" s="28"/>
      <c r="CF471" s="28"/>
      <c r="CG471" s="73">
        <f>IFERROR($E471*SUMIF(DAILYLOG!CC$27:CC$1500,$C471,DAILYLOG!CD$27:CD$1500),0)</f>
        <v>0</v>
      </c>
      <c r="CH471" s="28"/>
      <c r="CI471" s="28"/>
      <c r="CJ471" s="73">
        <f>IFERROR($E471*SUMIF(DAILYLOG!CF$27:CF$1500,$C471,DAILYLOG!CG$27:CG$1500),0)</f>
        <v>0</v>
      </c>
      <c r="CK471" s="28"/>
      <c r="CL471" s="28"/>
      <c r="CM471" s="73">
        <f>IFERROR($E471*SUMIF(DAILYLOG!CI$27:CI$1500,$C471,DAILYLOG!CJ$27:CJ$1500),0)</f>
        <v>0</v>
      </c>
      <c r="CN471" s="28"/>
      <c r="CO471" s="28"/>
      <c r="CP471" s="73">
        <f>IFERROR($E471*SUMIF(DAILYLOG!CL$27:CL$1500,$C471,DAILYLOG!CM$27:CM$1500),0)</f>
        <v>0</v>
      </c>
      <c r="CQ471" s="44"/>
      <c r="CR471" s="44"/>
      <c r="CS471" s="73">
        <f>IFERROR($E471*SUMIF(DAILYLOG!CO$27:CO$1500,$C471,DAILYLOG!CP$27:CP$1500),0)</f>
        <v>0</v>
      </c>
      <c r="CT471" s="14"/>
    </row>
    <row r="472" spans="2:98" ht="13.5" customHeight="1">
      <c r="B472" s="13"/>
      <c r="C472" s="47" t="s">
        <v>211</v>
      </c>
      <c r="D472" s="48" t="s">
        <v>338</v>
      </c>
      <c r="E472" s="64"/>
      <c r="F472" s="48">
        <f>IFERROR(SUM(G472:CS472),0)</f>
        <v>0</v>
      </c>
      <c r="G472" s="72">
        <f>IFERROR(SUBTOTAL(9,G473),0)</f>
        <v>0</v>
      </c>
      <c r="H472" s="72"/>
      <c r="I472" s="72"/>
      <c r="J472" s="72">
        <f t="shared" ref="J472" si="162">IFERROR(SUBTOTAL(9,J473),0)</f>
        <v>0</v>
      </c>
      <c r="K472" s="72"/>
      <c r="L472" s="72"/>
      <c r="M472" s="72">
        <f t="shared" ref="M472" si="163">IFERROR(SUBTOTAL(9,M473),0)</f>
        <v>0</v>
      </c>
      <c r="N472" s="72"/>
      <c r="O472" s="72"/>
      <c r="P472" s="72">
        <f t="shared" ref="P472" si="164">IFERROR(SUBTOTAL(9,P473),0)</f>
        <v>0</v>
      </c>
      <c r="Q472" s="72"/>
      <c r="R472" s="72"/>
      <c r="S472" s="72">
        <f t="shared" ref="S472" si="165">IFERROR(SUBTOTAL(9,S473),0)</f>
        <v>0</v>
      </c>
      <c r="T472" s="72"/>
      <c r="U472" s="72"/>
      <c r="V472" s="72">
        <f t="shared" ref="V472" si="166">IFERROR(SUBTOTAL(9,V473),0)</f>
        <v>0</v>
      </c>
      <c r="W472" s="72"/>
      <c r="X472" s="72"/>
      <c r="Y472" s="72">
        <f t="shared" ref="Y472" si="167">IFERROR(SUBTOTAL(9,Y473),0)</f>
        <v>0</v>
      </c>
      <c r="Z472" s="72"/>
      <c r="AA472" s="72"/>
      <c r="AB472" s="72">
        <f t="shared" ref="AB472" si="168">IFERROR(SUBTOTAL(9,AB473),0)</f>
        <v>0</v>
      </c>
      <c r="AC472" s="72"/>
      <c r="AD472" s="72"/>
      <c r="AE472" s="72">
        <f t="shared" ref="AE472" si="169">IFERROR(SUBTOTAL(9,AE473),0)</f>
        <v>0</v>
      </c>
      <c r="AF472" s="72"/>
      <c r="AG472" s="72"/>
      <c r="AH472" s="72">
        <f t="shared" ref="AH472" si="170">IFERROR(SUBTOTAL(9,AH473),0)</f>
        <v>0</v>
      </c>
      <c r="AI472" s="72"/>
      <c r="AJ472" s="72"/>
      <c r="AK472" s="72">
        <f t="shared" ref="AK472" si="171">IFERROR(SUBTOTAL(9,AK473),0)</f>
        <v>0</v>
      </c>
      <c r="AL472" s="72"/>
      <c r="AM472" s="72"/>
      <c r="AN472" s="72">
        <f t="shared" ref="AN472" si="172">IFERROR(SUBTOTAL(9,AN473),0)</f>
        <v>0</v>
      </c>
      <c r="AO472" s="72"/>
      <c r="AP472" s="72"/>
      <c r="AQ472" s="72">
        <f t="shared" ref="AQ472" si="173">IFERROR(SUBTOTAL(9,AQ473),0)</f>
        <v>0</v>
      </c>
      <c r="AR472" s="72"/>
      <c r="AS472" s="72"/>
      <c r="AT472" s="72">
        <f t="shared" ref="AT472" si="174">IFERROR(SUBTOTAL(9,AT473),0)</f>
        <v>0</v>
      </c>
      <c r="AU472" s="72"/>
      <c r="AV472" s="72"/>
      <c r="AW472" s="72">
        <f t="shared" ref="AW472" si="175">IFERROR(SUBTOTAL(9,AW473),0)</f>
        <v>0</v>
      </c>
      <c r="AX472" s="72"/>
      <c r="AY472" s="72"/>
      <c r="AZ472" s="72">
        <f t="shared" ref="AZ472" si="176">IFERROR(SUBTOTAL(9,AZ473),0)</f>
        <v>0</v>
      </c>
      <c r="BA472" s="72"/>
      <c r="BB472" s="72"/>
      <c r="BC472" s="72">
        <f t="shared" ref="BC472" si="177">IFERROR(SUBTOTAL(9,BC473),0)</f>
        <v>0</v>
      </c>
      <c r="BD472" s="72"/>
      <c r="BE472" s="72"/>
      <c r="BF472" s="72">
        <f t="shared" ref="BF472" si="178">IFERROR(SUBTOTAL(9,BF473),0)</f>
        <v>0</v>
      </c>
      <c r="BG472" s="72"/>
      <c r="BH472" s="72"/>
      <c r="BI472" s="72">
        <f t="shared" ref="BI472" si="179">IFERROR(SUBTOTAL(9,BI473),0)</f>
        <v>0</v>
      </c>
      <c r="BJ472" s="72"/>
      <c r="BK472" s="72"/>
      <c r="BL472" s="72">
        <f t="shared" ref="BL472" si="180">IFERROR(SUBTOTAL(9,BL473),0)</f>
        <v>0</v>
      </c>
      <c r="BM472" s="72"/>
      <c r="BN472" s="72"/>
      <c r="BO472" s="72">
        <f t="shared" ref="BO472" si="181">IFERROR(SUBTOTAL(9,BO473),0)</f>
        <v>0</v>
      </c>
      <c r="BP472" s="72"/>
      <c r="BQ472" s="72"/>
      <c r="BR472" s="72">
        <f t="shared" ref="BR472" si="182">IFERROR(SUBTOTAL(9,BR473),0)</f>
        <v>0</v>
      </c>
      <c r="BS472" s="72"/>
      <c r="BT472" s="72"/>
      <c r="BU472" s="72">
        <f t="shared" ref="BU472" si="183">IFERROR(SUBTOTAL(9,BU473),0)</f>
        <v>0</v>
      </c>
      <c r="BV472" s="72"/>
      <c r="BW472" s="72"/>
      <c r="BX472" s="72">
        <f t="shared" ref="BX472" si="184">IFERROR(SUBTOTAL(9,BX473),0)</f>
        <v>0</v>
      </c>
      <c r="BY472" s="72"/>
      <c r="BZ472" s="72"/>
      <c r="CA472" s="72">
        <f t="shared" ref="CA472" si="185">IFERROR(SUBTOTAL(9,CA473),0)</f>
        <v>0</v>
      </c>
      <c r="CB472" s="72"/>
      <c r="CC472" s="72"/>
      <c r="CD472" s="72">
        <f t="shared" ref="CD472" si="186">IFERROR(SUBTOTAL(9,CD473),0)</f>
        <v>0</v>
      </c>
      <c r="CE472" s="72"/>
      <c r="CF472" s="72"/>
      <c r="CG472" s="72">
        <f t="shared" ref="CG472" si="187">IFERROR(SUBTOTAL(9,CG473),0)</f>
        <v>0</v>
      </c>
      <c r="CH472" s="72"/>
      <c r="CI472" s="72"/>
      <c r="CJ472" s="72">
        <f t="shared" ref="CJ472" si="188">IFERROR(SUBTOTAL(9,CJ473),0)</f>
        <v>0</v>
      </c>
      <c r="CK472" s="72"/>
      <c r="CL472" s="72"/>
      <c r="CM472" s="72">
        <f t="shared" ref="CM472" si="189">IFERROR(SUBTOTAL(9,CM473),0)</f>
        <v>0</v>
      </c>
      <c r="CN472" s="72"/>
      <c r="CO472" s="72"/>
      <c r="CP472" s="72">
        <f t="shared" ref="CP472" si="190">IFERROR(SUBTOTAL(9,CP473),0)</f>
        <v>0</v>
      </c>
      <c r="CQ472" s="72"/>
      <c r="CR472" s="72"/>
      <c r="CS472" s="72">
        <f t="shared" ref="CS472" si="191">IFERROR(SUBTOTAL(9,CS473),0)</f>
        <v>0</v>
      </c>
      <c r="CT472" s="14"/>
    </row>
    <row r="473" spans="2:98" ht="13.5" customHeight="1" outlineLevel="1">
      <c r="B473" s="13"/>
      <c r="C473" s="27" t="s">
        <v>206</v>
      </c>
      <c r="D473" s="28" t="s">
        <v>338</v>
      </c>
      <c r="E473" s="65">
        <v>1</v>
      </c>
      <c r="F473" s="46">
        <f t="shared" ref="F473" si="192">IFERROR(SUM(G473:CS473),0)</f>
        <v>0</v>
      </c>
      <c r="G473" s="73">
        <f>IFERROR($E473*SUMIF(DAILYLOG!C$27:C$1500,$C473,DAILYLOG!D$27:D$1500),0)</f>
        <v>0</v>
      </c>
      <c r="H473" s="28"/>
      <c r="I473" s="28"/>
      <c r="J473" s="73">
        <f>IFERROR($E473*SUMIF(DAILYLOG!F$27:F$1500,$C473,DAILYLOG!G$27:G$1500),0)</f>
        <v>0</v>
      </c>
      <c r="K473" s="28"/>
      <c r="L473" s="28"/>
      <c r="M473" s="73">
        <f>IFERROR($E473*SUMIF(DAILYLOG!I$27:I$1500,$C473,DAILYLOG!J$27:J$1500),0)</f>
        <v>0</v>
      </c>
      <c r="N473" s="28"/>
      <c r="O473" s="28"/>
      <c r="P473" s="73">
        <f>IFERROR($E473*SUMIF(DAILYLOG!L$27:L$1500,$C473,DAILYLOG!M$27:M$1500),0)</f>
        <v>0</v>
      </c>
      <c r="Q473" s="28"/>
      <c r="R473" s="28"/>
      <c r="S473" s="73">
        <f>IFERROR($E473*SUMIF(DAILYLOG!O$27:O$1500,$C473,DAILYLOG!P$27:P$1500),0)</f>
        <v>0</v>
      </c>
      <c r="T473" s="28"/>
      <c r="U473" s="28"/>
      <c r="V473" s="73">
        <f>IFERROR($E473*SUMIF(DAILYLOG!R$27:R$1500,$C473,DAILYLOG!S$27:S$1500),0)</f>
        <v>0</v>
      </c>
      <c r="W473" s="28"/>
      <c r="X473" s="28"/>
      <c r="Y473" s="73">
        <f>IFERROR($E473*SUMIF(DAILYLOG!U$27:U$1500,$C473,DAILYLOG!V$27:V$1500),0)</f>
        <v>0</v>
      </c>
      <c r="Z473" s="28"/>
      <c r="AA473" s="28"/>
      <c r="AB473" s="73">
        <f>IFERROR($E473*SUMIF(DAILYLOG!X$27:X$1500,$C473,DAILYLOG!Y$27:Y$1500),0)</f>
        <v>0</v>
      </c>
      <c r="AC473" s="28"/>
      <c r="AD473" s="28"/>
      <c r="AE473" s="73">
        <f>IFERROR($E473*SUMIF(DAILYLOG!AA$27:AA$1500,$C473,DAILYLOG!AB$27:AB$1500),0)</f>
        <v>0</v>
      </c>
      <c r="AF473" s="28"/>
      <c r="AG473" s="28"/>
      <c r="AH473" s="73">
        <f>IFERROR($E473*SUMIF(DAILYLOG!AD$27:AD$1500,$C473,DAILYLOG!AE$27:AE$1500),0)</f>
        <v>0</v>
      </c>
      <c r="AI473" s="28"/>
      <c r="AJ473" s="28"/>
      <c r="AK473" s="73">
        <f>IFERROR($E473*SUMIF(DAILYLOG!AG$27:AG$1500,$C473,DAILYLOG!AH$27:AH$1500),0)</f>
        <v>0</v>
      </c>
      <c r="AL473" s="28"/>
      <c r="AM473" s="28"/>
      <c r="AN473" s="73">
        <f>IFERROR($E473*SUMIF(DAILYLOG!AJ$27:AJ$1500,$C473,DAILYLOG!AK$27:AK$1500),0)</f>
        <v>0</v>
      </c>
      <c r="AO473" s="28"/>
      <c r="AP473" s="28"/>
      <c r="AQ473" s="73">
        <f>IFERROR($E473*SUMIF(DAILYLOG!AM$27:AM$1500,$C473,DAILYLOG!AN$27:AN$1500),0)</f>
        <v>0</v>
      </c>
      <c r="AR473" s="28"/>
      <c r="AS473" s="28"/>
      <c r="AT473" s="73">
        <f>IFERROR($E473*SUMIF(DAILYLOG!AP$27:AP$1500,$C473,DAILYLOG!AQ$27:AQ$1500),0)</f>
        <v>0</v>
      </c>
      <c r="AU473" s="28"/>
      <c r="AV473" s="28"/>
      <c r="AW473" s="73">
        <f>IFERROR($E473*SUMIF(DAILYLOG!AS$27:AS$1500,$C473,DAILYLOG!AT$27:AT$1500),0)</f>
        <v>0</v>
      </c>
      <c r="AX473" s="28"/>
      <c r="AY473" s="28"/>
      <c r="AZ473" s="73">
        <f>IFERROR($E473*SUMIF(DAILYLOG!AV$27:AV$1500,$C473,DAILYLOG!AW$27:AW$1500),0)</f>
        <v>0</v>
      </c>
      <c r="BA473" s="28"/>
      <c r="BB473" s="28"/>
      <c r="BC473" s="73">
        <f>IFERROR($E473*SUMIF(DAILYLOG!AY$27:AY$1500,$C473,DAILYLOG!AZ$27:AZ$1500),0)</f>
        <v>0</v>
      </c>
      <c r="BD473" s="28"/>
      <c r="BE473" s="28"/>
      <c r="BF473" s="73">
        <f>IFERROR($E473*SUMIF(DAILYLOG!BB$27:BB$1500,$C473,DAILYLOG!BC$27:BC$1500),0)</f>
        <v>0</v>
      </c>
      <c r="BG473" s="28"/>
      <c r="BH473" s="28"/>
      <c r="BI473" s="73">
        <f>IFERROR($E473*SUMIF(DAILYLOG!BE$27:BE$1500,$C473,DAILYLOG!BF$27:BF$1500),0)</f>
        <v>0</v>
      </c>
      <c r="BJ473" s="28"/>
      <c r="BK473" s="28"/>
      <c r="BL473" s="73">
        <f>IFERROR($E473*SUMIF(DAILYLOG!BH$27:BH$1500,$C473,DAILYLOG!BI$27:BI$1500),0)</f>
        <v>0</v>
      </c>
      <c r="BM473" s="28"/>
      <c r="BN473" s="28"/>
      <c r="BO473" s="73">
        <f>IFERROR($E473*SUMIF(DAILYLOG!BK$27:BK$1500,$C473,DAILYLOG!BL$27:BL$1500),0)</f>
        <v>0</v>
      </c>
      <c r="BP473" s="28"/>
      <c r="BQ473" s="28"/>
      <c r="BR473" s="73">
        <f>IFERROR($E473*SUMIF(DAILYLOG!BN$27:BN$1500,$C473,DAILYLOG!BO$27:BO$1500),0)</f>
        <v>0</v>
      </c>
      <c r="BS473" s="28"/>
      <c r="BT473" s="28"/>
      <c r="BU473" s="73">
        <f>IFERROR($E473*SUMIF(DAILYLOG!BQ$27:BQ$1500,$C473,DAILYLOG!BR$27:BR$1500),0)</f>
        <v>0</v>
      </c>
      <c r="BV473" s="28"/>
      <c r="BW473" s="28"/>
      <c r="BX473" s="73">
        <f>IFERROR($E473*SUMIF(DAILYLOG!BT$27:BT$1500,$C473,DAILYLOG!BU$27:BU$1500),0)</f>
        <v>0</v>
      </c>
      <c r="BY473" s="28"/>
      <c r="BZ473" s="28"/>
      <c r="CA473" s="73">
        <f>IFERROR($E473*SUMIF(DAILYLOG!BW$27:BW$1500,$C473,DAILYLOG!BX$27:BX$1500),0)</f>
        <v>0</v>
      </c>
      <c r="CB473" s="28"/>
      <c r="CC473" s="28"/>
      <c r="CD473" s="73">
        <f>IFERROR($E473*SUMIF(DAILYLOG!BZ$27:BZ$1500,$C473,DAILYLOG!CA$27:CA$1500),0)</f>
        <v>0</v>
      </c>
      <c r="CE473" s="28"/>
      <c r="CF473" s="28"/>
      <c r="CG473" s="73">
        <f>IFERROR($E473*SUMIF(DAILYLOG!CC$27:CC$1500,$C473,DAILYLOG!CD$27:CD$1500),0)</f>
        <v>0</v>
      </c>
      <c r="CH473" s="28"/>
      <c r="CI473" s="28"/>
      <c r="CJ473" s="73">
        <f>IFERROR($E473*SUMIF(DAILYLOG!CF$27:CF$1500,$C473,DAILYLOG!CG$27:CG$1500),0)</f>
        <v>0</v>
      </c>
      <c r="CK473" s="28"/>
      <c r="CL473" s="28"/>
      <c r="CM473" s="73">
        <f>IFERROR($E473*SUMIF(DAILYLOG!CI$27:CI$1500,$C473,DAILYLOG!CJ$27:CJ$1500),0)</f>
        <v>0</v>
      </c>
      <c r="CN473" s="28"/>
      <c r="CO473" s="28"/>
      <c r="CP473" s="73">
        <f>IFERROR($E473*SUMIF(DAILYLOG!CL$27:CL$1500,$C473,DAILYLOG!CM$27:CM$1500),0)</f>
        <v>0</v>
      </c>
      <c r="CQ473" s="44"/>
      <c r="CR473" s="44"/>
      <c r="CS473" s="73">
        <f>IFERROR($E473*SUMIF(DAILYLOG!CO$27:CO$1500,$C473,DAILYLOG!CP$27:CP$1500),0)</f>
        <v>0</v>
      </c>
      <c r="CT473" s="14"/>
    </row>
    <row r="474" spans="2:98" ht="13.5" customHeight="1">
      <c r="B474" s="13"/>
      <c r="C474" s="47" t="s">
        <v>213</v>
      </c>
      <c r="D474" s="48" t="s">
        <v>338</v>
      </c>
      <c r="E474" s="64"/>
      <c r="F474" s="48">
        <f>IFERROR(SUM(G474:CS474),0)</f>
        <v>0</v>
      </c>
      <c r="G474" s="72">
        <f>IFERROR(SUBTOTAL(9,G475),0)</f>
        <v>0</v>
      </c>
      <c r="H474" s="48"/>
      <c r="I474" s="48"/>
      <c r="J474" s="72">
        <f>IFERROR(SUBTOTAL(9,J475),0)</f>
        <v>0</v>
      </c>
      <c r="K474" s="48"/>
      <c r="L474" s="48"/>
      <c r="M474" s="72">
        <f>IFERROR(SUBTOTAL(9,M475),0)</f>
        <v>0</v>
      </c>
      <c r="N474" s="72"/>
      <c r="O474" s="72"/>
      <c r="P474" s="72">
        <f t="shared" ref="P474:BX474" si="193">IFERROR(SUBTOTAL(9,P475),0)</f>
        <v>0</v>
      </c>
      <c r="Q474" s="72"/>
      <c r="R474" s="72"/>
      <c r="S474" s="72">
        <f t="shared" si="193"/>
        <v>0</v>
      </c>
      <c r="T474" s="72"/>
      <c r="U474" s="72"/>
      <c r="V474" s="72">
        <f t="shared" si="193"/>
        <v>0</v>
      </c>
      <c r="W474" s="72"/>
      <c r="X474" s="72"/>
      <c r="Y474" s="72">
        <f t="shared" si="193"/>
        <v>0</v>
      </c>
      <c r="Z474" s="72"/>
      <c r="AA474" s="72"/>
      <c r="AB474" s="72">
        <f t="shared" si="193"/>
        <v>0</v>
      </c>
      <c r="AC474" s="72"/>
      <c r="AD474" s="72"/>
      <c r="AE474" s="72">
        <f t="shared" si="193"/>
        <v>0</v>
      </c>
      <c r="AF474" s="72"/>
      <c r="AG474" s="72"/>
      <c r="AH474" s="72">
        <f t="shared" si="193"/>
        <v>0</v>
      </c>
      <c r="AI474" s="72"/>
      <c r="AJ474" s="72"/>
      <c r="AK474" s="72">
        <f t="shared" si="193"/>
        <v>0</v>
      </c>
      <c r="AL474" s="72"/>
      <c r="AM474" s="72"/>
      <c r="AN474" s="72">
        <f t="shared" si="193"/>
        <v>0</v>
      </c>
      <c r="AO474" s="72"/>
      <c r="AP474" s="72"/>
      <c r="AQ474" s="72">
        <f t="shared" si="193"/>
        <v>0</v>
      </c>
      <c r="AR474" s="72"/>
      <c r="AS474" s="72"/>
      <c r="AT474" s="72">
        <f t="shared" si="193"/>
        <v>0</v>
      </c>
      <c r="AU474" s="72"/>
      <c r="AV474" s="72"/>
      <c r="AW474" s="72">
        <f t="shared" si="193"/>
        <v>0</v>
      </c>
      <c r="AX474" s="72"/>
      <c r="AY474" s="72"/>
      <c r="AZ474" s="72">
        <f t="shared" si="193"/>
        <v>0</v>
      </c>
      <c r="BA474" s="72"/>
      <c r="BB474" s="72"/>
      <c r="BC474" s="72">
        <f t="shared" si="193"/>
        <v>0</v>
      </c>
      <c r="BD474" s="72"/>
      <c r="BE474" s="72"/>
      <c r="BF474" s="72">
        <f t="shared" si="193"/>
        <v>0</v>
      </c>
      <c r="BG474" s="72"/>
      <c r="BH474" s="72"/>
      <c r="BI474" s="72">
        <f t="shared" si="193"/>
        <v>0</v>
      </c>
      <c r="BJ474" s="72"/>
      <c r="BK474" s="72"/>
      <c r="BL474" s="72">
        <f t="shared" si="193"/>
        <v>0</v>
      </c>
      <c r="BM474" s="72"/>
      <c r="BN474" s="72"/>
      <c r="BO474" s="72">
        <f t="shared" si="193"/>
        <v>0</v>
      </c>
      <c r="BP474" s="72"/>
      <c r="BQ474" s="72"/>
      <c r="BR474" s="72">
        <f t="shared" si="193"/>
        <v>0</v>
      </c>
      <c r="BS474" s="72"/>
      <c r="BT474" s="72"/>
      <c r="BU474" s="72">
        <f t="shared" si="193"/>
        <v>0</v>
      </c>
      <c r="BV474" s="72"/>
      <c r="BW474" s="72"/>
      <c r="BX474" s="72">
        <f t="shared" si="193"/>
        <v>0</v>
      </c>
      <c r="BY474" s="72"/>
      <c r="BZ474" s="72"/>
      <c r="CA474" s="72">
        <f t="shared" ref="CA474:CS474" si="194">IFERROR(SUBTOTAL(9,CA475),0)</f>
        <v>0</v>
      </c>
      <c r="CB474" s="72"/>
      <c r="CC474" s="72"/>
      <c r="CD474" s="72">
        <f t="shared" si="194"/>
        <v>0</v>
      </c>
      <c r="CE474" s="72"/>
      <c r="CF474" s="72"/>
      <c r="CG474" s="72">
        <f t="shared" si="194"/>
        <v>0</v>
      </c>
      <c r="CH474" s="72"/>
      <c r="CI474" s="72"/>
      <c r="CJ474" s="72">
        <f t="shared" si="194"/>
        <v>0</v>
      </c>
      <c r="CK474" s="72"/>
      <c r="CL474" s="72"/>
      <c r="CM474" s="72">
        <f t="shared" si="194"/>
        <v>0</v>
      </c>
      <c r="CN474" s="72"/>
      <c r="CO474" s="72"/>
      <c r="CP474" s="72">
        <f t="shared" si="194"/>
        <v>0</v>
      </c>
      <c r="CQ474" s="72"/>
      <c r="CR474" s="72"/>
      <c r="CS474" s="72">
        <f t="shared" si="194"/>
        <v>0</v>
      </c>
      <c r="CT474" s="14"/>
    </row>
    <row r="475" spans="2:98" ht="13.5" customHeight="1" outlineLevel="1">
      <c r="B475" s="13"/>
      <c r="C475" s="30" t="s">
        <v>212</v>
      </c>
      <c r="D475" s="28" t="s">
        <v>338</v>
      </c>
      <c r="E475" s="65">
        <v>1</v>
      </c>
      <c r="F475" s="46">
        <f>IFERROR(SUM(G475:CS475),0)</f>
        <v>0</v>
      </c>
      <c r="G475" s="73">
        <f>IFERROR($E475*SUMIF(DAILYLOG!C$27:C$1500,$C475,DAILYLOG!D$27:D$1500),0)</f>
        <v>0</v>
      </c>
      <c r="H475" s="28"/>
      <c r="I475" s="28"/>
      <c r="J475" s="73">
        <f>IFERROR($E475*SUMIF(DAILYLOG!F$27:F$1500,$C475,DAILYLOG!G$27:G$1500),0)</f>
        <v>0</v>
      </c>
      <c r="K475" s="28"/>
      <c r="L475" s="28"/>
      <c r="M475" s="73">
        <f>IFERROR($E475*SUMIF(DAILYLOG!I$27:I$1500,$C475,DAILYLOG!J$27:J$1500),0)</f>
        <v>0</v>
      </c>
      <c r="N475" s="28"/>
      <c r="O475" s="28"/>
      <c r="P475" s="73">
        <f>IFERROR($E475*SUMIF(DAILYLOG!L$27:L$1500,$C475,DAILYLOG!M$27:M$1500),0)</f>
        <v>0</v>
      </c>
      <c r="Q475" s="28"/>
      <c r="R475" s="28"/>
      <c r="S475" s="73">
        <f>IFERROR($E475*SUMIF(DAILYLOG!O$27:O$1500,$C475,DAILYLOG!P$27:P$1500),0)</f>
        <v>0</v>
      </c>
      <c r="T475" s="28"/>
      <c r="U475" s="28"/>
      <c r="V475" s="73">
        <f>IFERROR($E475*SUMIF(DAILYLOG!R$27:R$1500,$C475,DAILYLOG!S$27:S$1500),0)</f>
        <v>0</v>
      </c>
      <c r="W475" s="28"/>
      <c r="X475" s="28"/>
      <c r="Y475" s="73">
        <f>IFERROR($E475*SUMIF(DAILYLOG!U$27:U$1500,$C475,DAILYLOG!V$27:V$1500),0)</f>
        <v>0</v>
      </c>
      <c r="Z475" s="28"/>
      <c r="AA475" s="28"/>
      <c r="AB475" s="73">
        <f>IFERROR($E475*SUMIF(DAILYLOG!X$27:X$1500,$C475,DAILYLOG!Y$27:Y$1500),0)</f>
        <v>0</v>
      </c>
      <c r="AC475" s="28"/>
      <c r="AD475" s="28"/>
      <c r="AE475" s="73">
        <f>IFERROR($E475*SUMIF(DAILYLOG!AA$27:AA$1500,$C475,DAILYLOG!AB$27:AB$1500),0)</f>
        <v>0</v>
      </c>
      <c r="AF475" s="28"/>
      <c r="AG475" s="28"/>
      <c r="AH475" s="73">
        <f>IFERROR($E475*SUMIF(DAILYLOG!AD$27:AD$1500,$C475,DAILYLOG!AE$27:AE$1500),0)</f>
        <v>0</v>
      </c>
      <c r="AI475" s="28"/>
      <c r="AJ475" s="28"/>
      <c r="AK475" s="73">
        <f>IFERROR($E475*SUMIF(DAILYLOG!AG$27:AG$1500,$C475,DAILYLOG!AH$27:AH$1500),0)</f>
        <v>0</v>
      </c>
      <c r="AL475" s="28"/>
      <c r="AM475" s="28"/>
      <c r="AN475" s="73">
        <f>IFERROR($E475*SUMIF(DAILYLOG!AJ$27:AJ$1500,$C475,DAILYLOG!AK$27:AK$1500),0)</f>
        <v>0</v>
      </c>
      <c r="AO475" s="28"/>
      <c r="AP475" s="28"/>
      <c r="AQ475" s="73">
        <f>IFERROR($E475*SUMIF(DAILYLOG!AM$27:AM$1500,$C475,DAILYLOG!AN$27:AN$1500),0)</f>
        <v>0</v>
      </c>
      <c r="AR475" s="28"/>
      <c r="AS475" s="28"/>
      <c r="AT475" s="73">
        <f>IFERROR($E475*SUMIF(DAILYLOG!AP$27:AP$1500,$C475,DAILYLOG!AQ$27:AQ$1500),0)</f>
        <v>0</v>
      </c>
      <c r="AU475" s="28"/>
      <c r="AV475" s="28"/>
      <c r="AW475" s="73">
        <f>IFERROR($E475*SUMIF(DAILYLOG!AS$27:AS$1500,$C475,DAILYLOG!AT$27:AT$1500),0)</f>
        <v>0</v>
      </c>
      <c r="AX475" s="28"/>
      <c r="AY475" s="28"/>
      <c r="AZ475" s="73">
        <f>IFERROR($E475*SUMIF(DAILYLOG!AV$27:AV$1500,$C475,DAILYLOG!AW$27:AW$1500),0)</f>
        <v>0</v>
      </c>
      <c r="BA475" s="28"/>
      <c r="BB475" s="28"/>
      <c r="BC475" s="73">
        <f>IFERROR($E475*SUMIF(DAILYLOG!AY$27:AY$1500,$C475,DAILYLOG!AZ$27:AZ$1500),0)</f>
        <v>0</v>
      </c>
      <c r="BD475" s="28"/>
      <c r="BE475" s="28"/>
      <c r="BF475" s="73">
        <f>IFERROR($E475*SUMIF(DAILYLOG!BB$27:BB$1500,$C475,DAILYLOG!BC$27:BC$1500),0)</f>
        <v>0</v>
      </c>
      <c r="BG475" s="28"/>
      <c r="BH475" s="28"/>
      <c r="BI475" s="73">
        <f>IFERROR($E475*SUMIF(DAILYLOG!BE$27:BE$1500,$C475,DAILYLOG!BF$27:BF$1500),0)</f>
        <v>0</v>
      </c>
      <c r="BJ475" s="28"/>
      <c r="BK475" s="28"/>
      <c r="BL475" s="73">
        <f>IFERROR($E475*SUMIF(DAILYLOG!BH$27:BH$1500,$C475,DAILYLOG!BI$27:BI$1500),0)</f>
        <v>0</v>
      </c>
      <c r="BM475" s="28"/>
      <c r="BN475" s="28"/>
      <c r="BO475" s="73">
        <f>IFERROR($E475*SUMIF(DAILYLOG!BK$27:BK$1500,$C475,DAILYLOG!BL$27:BL$1500),0)</f>
        <v>0</v>
      </c>
      <c r="BP475" s="28"/>
      <c r="BQ475" s="28"/>
      <c r="BR475" s="73">
        <f>IFERROR($E475*SUMIF(DAILYLOG!BN$27:BN$1500,$C475,DAILYLOG!BO$27:BO$1500),0)</f>
        <v>0</v>
      </c>
      <c r="BS475" s="28"/>
      <c r="BT475" s="28"/>
      <c r="BU475" s="73">
        <f>IFERROR($E475*SUMIF(DAILYLOG!BQ$27:BQ$1500,$C475,DAILYLOG!BR$27:BR$1500),0)</f>
        <v>0</v>
      </c>
      <c r="BV475" s="28"/>
      <c r="BW475" s="28"/>
      <c r="BX475" s="73">
        <f>IFERROR($E475*SUMIF(DAILYLOG!BT$27:BT$1500,$C475,DAILYLOG!BU$27:BU$1500),0)</f>
        <v>0</v>
      </c>
      <c r="BY475" s="28"/>
      <c r="BZ475" s="28"/>
      <c r="CA475" s="73">
        <f>IFERROR($E475*SUMIF(DAILYLOG!BW$27:BW$1500,$C475,DAILYLOG!BX$27:BX$1500),0)</f>
        <v>0</v>
      </c>
      <c r="CB475" s="28"/>
      <c r="CC475" s="28"/>
      <c r="CD475" s="73">
        <f>IFERROR($E475*SUMIF(DAILYLOG!BZ$27:BZ$1500,$C475,DAILYLOG!CA$27:CA$1500),0)</f>
        <v>0</v>
      </c>
      <c r="CE475" s="28"/>
      <c r="CF475" s="28"/>
      <c r="CG475" s="73">
        <f>IFERROR($E475*SUMIF(DAILYLOG!CC$27:CC$1500,$C475,DAILYLOG!CD$27:CD$1500),0)</f>
        <v>0</v>
      </c>
      <c r="CH475" s="28"/>
      <c r="CI475" s="28"/>
      <c r="CJ475" s="73">
        <f>IFERROR($E475*SUMIF(DAILYLOG!CF$27:CF$1500,$C475,DAILYLOG!CG$27:CG$1500),0)</f>
        <v>0</v>
      </c>
      <c r="CK475" s="28"/>
      <c r="CL475" s="28"/>
      <c r="CM475" s="73">
        <f>IFERROR($E475*SUMIF(DAILYLOG!CI$27:CI$1500,$C475,DAILYLOG!CJ$27:CJ$1500),0)</f>
        <v>0</v>
      </c>
      <c r="CN475" s="28"/>
      <c r="CO475" s="28"/>
      <c r="CP475" s="73">
        <f>IFERROR($E475*SUMIF(DAILYLOG!CL$27:CL$1500,$C475,DAILYLOG!CM$27:CM$1500),0)</f>
        <v>0</v>
      </c>
      <c r="CQ475" s="44"/>
      <c r="CR475" s="44"/>
      <c r="CS475" s="73">
        <f>IFERROR($E475*SUMIF(DAILYLOG!CO$27:CO$1500,$C475,DAILYLOG!CP$27:CP$1500),0)</f>
        <v>0</v>
      </c>
      <c r="CT475" s="14"/>
    </row>
    <row r="476" spans="2:98" ht="13.5" customHeight="1">
      <c r="B476" s="13"/>
      <c r="C476" s="96" t="s">
        <v>342</v>
      </c>
      <c r="D476" s="97"/>
      <c r="E476" s="97"/>
      <c r="F476" s="97">
        <f>IFERROR(SUM(G476:CS476),0)</f>
        <v>33</v>
      </c>
      <c r="G476" s="97">
        <f>IFERROR((G477+G483+G489+G495),0)</f>
        <v>1</v>
      </c>
      <c r="H476" s="97"/>
      <c r="I476" s="97"/>
      <c r="J476" s="97">
        <f t="shared" ref="J476:BR476" si="195">IFERROR((J477+J483+J489+J495),0)</f>
        <v>1</v>
      </c>
      <c r="K476" s="97"/>
      <c r="L476" s="97"/>
      <c r="M476" s="97">
        <f t="shared" si="195"/>
        <v>1</v>
      </c>
      <c r="N476" s="97"/>
      <c r="O476" s="97"/>
      <c r="P476" s="97">
        <f t="shared" si="195"/>
        <v>1</v>
      </c>
      <c r="Q476" s="97"/>
      <c r="R476" s="97"/>
      <c r="S476" s="97">
        <f t="shared" si="195"/>
        <v>1</v>
      </c>
      <c r="T476" s="97"/>
      <c r="U476" s="97"/>
      <c r="V476" s="97">
        <f t="shared" si="195"/>
        <v>1</v>
      </c>
      <c r="W476" s="97"/>
      <c r="X476" s="97"/>
      <c r="Y476" s="97">
        <f t="shared" si="195"/>
        <v>3</v>
      </c>
      <c r="Z476" s="97"/>
      <c r="AA476" s="97"/>
      <c r="AB476" s="97">
        <f t="shared" si="195"/>
        <v>2</v>
      </c>
      <c r="AC476" s="97"/>
      <c r="AD476" s="97"/>
      <c r="AE476" s="97">
        <f t="shared" si="195"/>
        <v>1</v>
      </c>
      <c r="AF476" s="97"/>
      <c r="AG476" s="97"/>
      <c r="AH476" s="97">
        <f t="shared" si="195"/>
        <v>1</v>
      </c>
      <c r="AI476" s="97"/>
      <c r="AJ476" s="97"/>
      <c r="AK476" s="97">
        <f t="shared" si="195"/>
        <v>0</v>
      </c>
      <c r="AL476" s="97"/>
      <c r="AM476" s="97"/>
      <c r="AN476" s="97">
        <f t="shared" si="195"/>
        <v>4</v>
      </c>
      <c r="AO476" s="97"/>
      <c r="AP476" s="97"/>
      <c r="AQ476" s="97">
        <f t="shared" si="195"/>
        <v>0</v>
      </c>
      <c r="AR476" s="97"/>
      <c r="AS476" s="97"/>
      <c r="AT476" s="97">
        <f t="shared" si="195"/>
        <v>0</v>
      </c>
      <c r="AU476" s="97"/>
      <c r="AV476" s="97"/>
      <c r="AW476" s="97">
        <f t="shared" si="195"/>
        <v>0</v>
      </c>
      <c r="AX476" s="97"/>
      <c r="AY476" s="97"/>
      <c r="AZ476" s="97">
        <f t="shared" si="195"/>
        <v>0</v>
      </c>
      <c r="BA476" s="97"/>
      <c r="BB476" s="97"/>
      <c r="BC476" s="97">
        <f t="shared" si="195"/>
        <v>5</v>
      </c>
      <c r="BD476" s="97"/>
      <c r="BE476" s="97"/>
      <c r="BF476" s="97">
        <f t="shared" si="195"/>
        <v>2</v>
      </c>
      <c r="BG476" s="97"/>
      <c r="BH476" s="97"/>
      <c r="BI476" s="97">
        <f t="shared" si="195"/>
        <v>0</v>
      </c>
      <c r="BJ476" s="97"/>
      <c r="BK476" s="97"/>
      <c r="BL476" s="97">
        <f t="shared" si="195"/>
        <v>1</v>
      </c>
      <c r="BM476" s="97"/>
      <c r="BN476" s="97"/>
      <c r="BO476" s="97">
        <f t="shared" si="195"/>
        <v>1</v>
      </c>
      <c r="BP476" s="97"/>
      <c r="BQ476" s="97"/>
      <c r="BR476" s="97">
        <f t="shared" si="195"/>
        <v>2</v>
      </c>
      <c r="BS476" s="97"/>
      <c r="BT476" s="97"/>
      <c r="BU476" s="97">
        <f t="shared" ref="BU476:CS476" si="196">IFERROR((BU477+BU483+BU489+BU495),0)</f>
        <v>0</v>
      </c>
      <c r="BV476" s="97"/>
      <c r="BW476" s="97"/>
      <c r="BX476" s="97">
        <f t="shared" si="196"/>
        <v>5</v>
      </c>
      <c r="BY476" s="97"/>
      <c r="BZ476" s="97"/>
      <c r="CA476" s="97">
        <f t="shared" si="196"/>
        <v>0</v>
      </c>
      <c r="CB476" s="97"/>
      <c r="CC476" s="97"/>
      <c r="CD476" s="97">
        <f t="shared" si="196"/>
        <v>0</v>
      </c>
      <c r="CE476" s="97"/>
      <c r="CF476" s="97"/>
      <c r="CG476" s="97">
        <f t="shared" si="196"/>
        <v>0</v>
      </c>
      <c r="CH476" s="97"/>
      <c r="CI476" s="97"/>
      <c r="CJ476" s="97">
        <f t="shared" si="196"/>
        <v>0</v>
      </c>
      <c r="CK476" s="97"/>
      <c r="CL476" s="97"/>
      <c r="CM476" s="97">
        <f t="shared" si="196"/>
        <v>0</v>
      </c>
      <c r="CN476" s="97"/>
      <c r="CO476" s="97"/>
      <c r="CP476" s="97">
        <f t="shared" si="196"/>
        <v>0</v>
      </c>
      <c r="CQ476" s="97"/>
      <c r="CR476" s="97"/>
      <c r="CS476" s="97">
        <f t="shared" si="196"/>
        <v>0</v>
      </c>
      <c r="CT476" s="14"/>
    </row>
    <row r="477" spans="2:98" ht="13.5" customHeight="1">
      <c r="B477" s="13"/>
      <c r="C477" s="47" t="s">
        <v>214</v>
      </c>
      <c r="D477" s="48" t="s">
        <v>339</v>
      </c>
      <c r="E477" s="64"/>
      <c r="F477" s="48">
        <f>IFERROR(SUM(G477:CS477),0)</f>
        <v>4</v>
      </c>
      <c r="G477" s="72">
        <f>IFERROR(SUBTOTAL(9,G478:G482),0)</f>
        <v>0</v>
      </c>
      <c r="H477" s="72"/>
      <c r="I477" s="72"/>
      <c r="J477" s="72">
        <f t="shared" ref="J477:BR477" si="197">IFERROR(SUBTOTAL(9,J478:J482),0)</f>
        <v>0</v>
      </c>
      <c r="K477" s="72"/>
      <c r="L477" s="72"/>
      <c r="M477" s="72">
        <f t="shared" si="197"/>
        <v>0</v>
      </c>
      <c r="N477" s="72"/>
      <c r="O477" s="72"/>
      <c r="P477" s="72">
        <f t="shared" si="197"/>
        <v>0</v>
      </c>
      <c r="Q477" s="72"/>
      <c r="R477" s="72"/>
      <c r="S477" s="72">
        <f t="shared" si="197"/>
        <v>0</v>
      </c>
      <c r="T477" s="72"/>
      <c r="U477" s="72"/>
      <c r="V477" s="72">
        <f t="shared" si="197"/>
        <v>0</v>
      </c>
      <c r="W477" s="72"/>
      <c r="X477" s="72"/>
      <c r="Y477" s="72">
        <f t="shared" si="197"/>
        <v>0</v>
      </c>
      <c r="Z477" s="72"/>
      <c r="AA477" s="72"/>
      <c r="AB477" s="72">
        <f t="shared" si="197"/>
        <v>0</v>
      </c>
      <c r="AC477" s="72"/>
      <c r="AD477" s="72"/>
      <c r="AE477" s="72">
        <f t="shared" si="197"/>
        <v>0</v>
      </c>
      <c r="AF477" s="72"/>
      <c r="AG477" s="72"/>
      <c r="AH477" s="72">
        <f t="shared" si="197"/>
        <v>0</v>
      </c>
      <c r="AI477" s="72"/>
      <c r="AJ477" s="72"/>
      <c r="AK477" s="72">
        <f t="shared" si="197"/>
        <v>0</v>
      </c>
      <c r="AL477" s="72"/>
      <c r="AM477" s="72"/>
      <c r="AN477" s="72">
        <f t="shared" si="197"/>
        <v>0</v>
      </c>
      <c r="AO477" s="72"/>
      <c r="AP477" s="72"/>
      <c r="AQ477" s="72">
        <f t="shared" si="197"/>
        <v>0</v>
      </c>
      <c r="AR477" s="72"/>
      <c r="AS477" s="72"/>
      <c r="AT477" s="72">
        <f t="shared" si="197"/>
        <v>0</v>
      </c>
      <c r="AU477" s="72"/>
      <c r="AV477" s="72"/>
      <c r="AW477" s="72">
        <f t="shared" si="197"/>
        <v>0</v>
      </c>
      <c r="AX477" s="72"/>
      <c r="AY477" s="72"/>
      <c r="AZ477" s="72">
        <f t="shared" si="197"/>
        <v>0</v>
      </c>
      <c r="BA477" s="72"/>
      <c r="BB477" s="72"/>
      <c r="BC477" s="72">
        <f t="shared" si="197"/>
        <v>2</v>
      </c>
      <c r="BD477" s="72"/>
      <c r="BE477" s="72"/>
      <c r="BF477" s="72">
        <f t="shared" si="197"/>
        <v>0</v>
      </c>
      <c r="BG477" s="72"/>
      <c r="BH477" s="72"/>
      <c r="BI477" s="72">
        <f t="shared" si="197"/>
        <v>0</v>
      </c>
      <c r="BJ477" s="72"/>
      <c r="BK477" s="72"/>
      <c r="BL477" s="72">
        <f t="shared" si="197"/>
        <v>0</v>
      </c>
      <c r="BM477" s="72"/>
      <c r="BN477" s="72"/>
      <c r="BO477" s="72">
        <f t="shared" si="197"/>
        <v>0</v>
      </c>
      <c r="BP477" s="72"/>
      <c r="BQ477" s="72"/>
      <c r="BR477" s="72">
        <f t="shared" si="197"/>
        <v>0</v>
      </c>
      <c r="BS477" s="72"/>
      <c r="BT477" s="72"/>
      <c r="BU477" s="72">
        <f t="shared" ref="BU477:CS477" si="198">IFERROR(SUBTOTAL(9,BU478:BU482),0)</f>
        <v>0</v>
      </c>
      <c r="BV477" s="72"/>
      <c r="BW477" s="72"/>
      <c r="BX477" s="72">
        <f t="shared" si="198"/>
        <v>2</v>
      </c>
      <c r="BY477" s="72"/>
      <c r="BZ477" s="72"/>
      <c r="CA477" s="72">
        <f t="shared" si="198"/>
        <v>0</v>
      </c>
      <c r="CB477" s="72"/>
      <c r="CC477" s="72"/>
      <c r="CD477" s="72">
        <f t="shared" si="198"/>
        <v>0</v>
      </c>
      <c r="CE477" s="72"/>
      <c r="CF477" s="72"/>
      <c r="CG477" s="72">
        <f t="shared" si="198"/>
        <v>0</v>
      </c>
      <c r="CH477" s="72"/>
      <c r="CI477" s="72"/>
      <c r="CJ477" s="72">
        <f t="shared" si="198"/>
        <v>0</v>
      </c>
      <c r="CK477" s="72"/>
      <c r="CL477" s="72"/>
      <c r="CM477" s="72">
        <f t="shared" si="198"/>
        <v>0</v>
      </c>
      <c r="CN477" s="72"/>
      <c r="CO477" s="72"/>
      <c r="CP477" s="72">
        <f t="shared" si="198"/>
        <v>0</v>
      </c>
      <c r="CQ477" s="72"/>
      <c r="CR477" s="72"/>
      <c r="CS477" s="72">
        <f t="shared" si="198"/>
        <v>0</v>
      </c>
      <c r="CT477" s="14"/>
    </row>
    <row r="478" spans="2:98" ht="13.5" customHeight="1" outlineLevel="1">
      <c r="B478" s="13"/>
      <c r="C478" s="115" t="s">
        <v>570</v>
      </c>
      <c r="D478" s="28" t="s">
        <v>339</v>
      </c>
      <c r="E478" s="65">
        <v>1</v>
      </c>
      <c r="F478" s="46">
        <f t="shared" ref="F478:F482" si="199">IFERROR(SUM(G478:CS478),0)</f>
        <v>0</v>
      </c>
      <c r="G478" s="73">
        <f>IFERROR($E478*SUMIF(DAILYLOG!C$27:C$1500,$C478,DAILYLOG!D$27:D$1500),0)</f>
        <v>0</v>
      </c>
      <c r="H478" s="28"/>
      <c r="I478" s="28"/>
      <c r="J478" s="73">
        <f>IFERROR($E478*SUMIF(DAILYLOG!F$27:F$1500,$C478,DAILYLOG!G$27:G$1500),0)</f>
        <v>0</v>
      </c>
      <c r="K478" s="28"/>
      <c r="L478" s="28"/>
      <c r="M478" s="73">
        <f>IFERROR($E478*SUMIF(DAILYLOG!I$27:I$1500,$C478,DAILYLOG!J$27:J$1500),0)</f>
        <v>0</v>
      </c>
      <c r="N478" s="28"/>
      <c r="O478" s="28"/>
      <c r="P478" s="73">
        <f>IFERROR($E478*SUMIF(DAILYLOG!L$27:L$1500,$C478,DAILYLOG!M$27:M$1500),0)</f>
        <v>0</v>
      </c>
      <c r="Q478" s="28"/>
      <c r="R478" s="28"/>
      <c r="S478" s="73">
        <f>IFERROR($E478*SUMIF(DAILYLOG!O$27:O$1500,$C478,DAILYLOG!P$27:P$1500),0)</f>
        <v>0</v>
      </c>
      <c r="T478" s="28"/>
      <c r="U478" s="28"/>
      <c r="V478" s="73">
        <f>IFERROR($E478*SUMIF(DAILYLOG!R$27:R$1500,$C478,DAILYLOG!S$27:S$1500),0)</f>
        <v>0</v>
      </c>
      <c r="W478" s="28"/>
      <c r="X478" s="28"/>
      <c r="Y478" s="73">
        <f>IFERROR($E478*SUMIF(DAILYLOG!U$27:U$1500,$C478,DAILYLOG!V$27:V$1500),0)</f>
        <v>0</v>
      </c>
      <c r="Z478" s="28"/>
      <c r="AA478" s="28"/>
      <c r="AB478" s="73">
        <f>IFERROR($E478*SUMIF(DAILYLOG!X$27:X$1500,$C478,DAILYLOG!Y$27:Y$1500),0)</f>
        <v>0</v>
      </c>
      <c r="AC478" s="28"/>
      <c r="AD478" s="28"/>
      <c r="AE478" s="73">
        <f>IFERROR($E478*SUMIF(DAILYLOG!AA$27:AA$1500,$C478,DAILYLOG!AB$27:AB$1500),0)</f>
        <v>0</v>
      </c>
      <c r="AF478" s="28"/>
      <c r="AG478" s="28"/>
      <c r="AH478" s="73">
        <f>IFERROR($E478*SUMIF(DAILYLOG!AD$27:AD$1500,$C478,DAILYLOG!AE$27:AE$1500),0)</f>
        <v>0</v>
      </c>
      <c r="AI478" s="28"/>
      <c r="AJ478" s="28"/>
      <c r="AK478" s="73">
        <f>IFERROR($E478*SUMIF(DAILYLOG!AG$27:AG$1500,$C478,DAILYLOG!AH$27:AH$1500),0)</f>
        <v>0</v>
      </c>
      <c r="AL478" s="28"/>
      <c r="AM478" s="28"/>
      <c r="AN478" s="73">
        <f>IFERROR($E478*SUMIF(DAILYLOG!AJ$27:AJ$1500,$C478,DAILYLOG!AK$27:AK$1500),0)</f>
        <v>0</v>
      </c>
      <c r="AO478" s="28"/>
      <c r="AP478" s="28"/>
      <c r="AQ478" s="73">
        <f>IFERROR($E478*SUMIF(DAILYLOG!AM$27:AM$1500,$C478,DAILYLOG!AN$27:AN$1500),0)</f>
        <v>0</v>
      </c>
      <c r="AR478" s="28"/>
      <c r="AS478" s="28"/>
      <c r="AT478" s="73">
        <f>IFERROR($E478*SUMIF(DAILYLOG!AP$27:AP$1500,$C478,DAILYLOG!AQ$27:AQ$1500),0)</f>
        <v>0</v>
      </c>
      <c r="AU478" s="28"/>
      <c r="AV478" s="28"/>
      <c r="AW478" s="73">
        <f>IFERROR($E478*SUMIF(DAILYLOG!AS$27:AS$1500,$C478,DAILYLOG!AT$27:AT$1500),0)</f>
        <v>0</v>
      </c>
      <c r="AX478" s="28"/>
      <c r="AY478" s="28"/>
      <c r="AZ478" s="73">
        <f>IFERROR($E478*SUMIF(DAILYLOG!AV$27:AV$1500,$C478,DAILYLOG!AW$27:AW$1500),0)</f>
        <v>0</v>
      </c>
      <c r="BA478" s="28"/>
      <c r="BB478" s="28"/>
      <c r="BC478" s="73">
        <f>IFERROR($E478*SUMIF(DAILYLOG!AY$27:AY$1500,$C478,DAILYLOG!AZ$27:AZ$1500),0)</f>
        <v>0</v>
      </c>
      <c r="BD478" s="28"/>
      <c r="BE478" s="28"/>
      <c r="BF478" s="73">
        <f>IFERROR($E478*SUMIF(DAILYLOG!BB$27:BB$1500,$C478,DAILYLOG!BC$27:BC$1500),0)</f>
        <v>0</v>
      </c>
      <c r="BG478" s="28"/>
      <c r="BH478" s="28"/>
      <c r="BI478" s="73">
        <f>IFERROR($E478*SUMIF(DAILYLOG!BE$27:BE$1500,$C478,DAILYLOG!BF$27:BF$1500),0)</f>
        <v>0</v>
      </c>
      <c r="BJ478" s="28"/>
      <c r="BK478" s="28"/>
      <c r="BL478" s="73">
        <f>IFERROR($E478*SUMIF(DAILYLOG!BH$27:BH$1500,$C478,DAILYLOG!BI$27:BI$1500),0)</f>
        <v>0</v>
      </c>
      <c r="BM478" s="28"/>
      <c r="BN478" s="28"/>
      <c r="BO478" s="73">
        <f>IFERROR($E478*SUMIF(DAILYLOG!BK$27:BK$1500,$C478,DAILYLOG!BL$27:BL$1500),0)</f>
        <v>0</v>
      </c>
      <c r="BP478" s="28"/>
      <c r="BQ478" s="28"/>
      <c r="BR478" s="73">
        <f>IFERROR($E478*SUMIF(DAILYLOG!BN$27:BN$1500,$C478,DAILYLOG!BO$27:BO$1500),0)</f>
        <v>0</v>
      </c>
      <c r="BS478" s="28"/>
      <c r="BT478" s="28"/>
      <c r="BU478" s="73">
        <f>IFERROR($E478*SUMIF(DAILYLOG!BQ$27:BQ$1500,$C478,DAILYLOG!BR$27:BR$1500),0)</f>
        <v>0</v>
      </c>
      <c r="BV478" s="28"/>
      <c r="BW478" s="28"/>
      <c r="BX478" s="73">
        <f>IFERROR($E478*SUMIF(DAILYLOG!BT$27:BT$1500,$C478,DAILYLOG!BU$27:BU$1500),0)</f>
        <v>0</v>
      </c>
      <c r="BY478" s="28"/>
      <c r="BZ478" s="28"/>
      <c r="CA478" s="73">
        <f>IFERROR($E478*SUMIF(DAILYLOG!BW$27:BW$1500,$C478,DAILYLOG!BX$27:BX$1500),0)</f>
        <v>0</v>
      </c>
      <c r="CB478" s="28"/>
      <c r="CC478" s="28"/>
      <c r="CD478" s="73">
        <f>IFERROR($E478*SUMIF(DAILYLOG!BZ$27:BZ$1500,$C478,DAILYLOG!CA$27:CA$1500),0)</f>
        <v>0</v>
      </c>
      <c r="CE478" s="28"/>
      <c r="CF478" s="28"/>
      <c r="CG478" s="73">
        <f>IFERROR($E478*SUMIF(DAILYLOG!CC$27:CC$1500,$C478,DAILYLOG!CD$27:CD$1500),0)</f>
        <v>0</v>
      </c>
      <c r="CH478" s="28"/>
      <c r="CI478" s="28"/>
      <c r="CJ478" s="73">
        <f>IFERROR($E478*SUMIF(DAILYLOG!CF$27:CF$1500,$C478,DAILYLOG!CG$27:CG$1500),0)</f>
        <v>0</v>
      </c>
      <c r="CK478" s="28"/>
      <c r="CL478" s="28"/>
      <c r="CM478" s="73">
        <f>IFERROR($E478*SUMIF(DAILYLOG!CI$27:CI$1500,$C478,DAILYLOG!CJ$27:CJ$1500),0)</f>
        <v>0</v>
      </c>
      <c r="CN478" s="28"/>
      <c r="CO478" s="28"/>
      <c r="CP478" s="73">
        <f>IFERROR($E478*SUMIF(DAILYLOG!CL$27:CL$1500,$C478,DAILYLOG!CM$27:CM$1500),0)</f>
        <v>0</v>
      </c>
      <c r="CQ478" s="44"/>
      <c r="CR478" s="44"/>
      <c r="CS478" s="73">
        <f>IFERROR($E478*SUMIF(DAILYLOG!CO$27:CO$1500,$C478,DAILYLOG!CP$27:CP$1500),0)</f>
        <v>0</v>
      </c>
      <c r="CT478" s="14"/>
    </row>
    <row r="479" spans="2:98" ht="13.5" customHeight="1" outlineLevel="1">
      <c r="B479" s="13"/>
      <c r="C479" s="115" t="s">
        <v>572</v>
      </c>
      <c r="D479" s="28" t="s">
        <v>339</v>
      </c>
      <c r="E479" s="65">
        <v>1</v>
      </c>
      <c r="F479" s="46">
        <f t="shared" si="199"/>
        <v>4</v>
      </c>
      <c r="G479" s="73">
        <f>IFERROR($E479*SUMIF(DAILYLOG!C$27:C$1500,$C479,DAILYLOG!D$27:D$1500),0)</f>
        <v>0</v>
      </c>
      <c r="H479" s="28"/>
      <c r="I479" s="28"/>
      <c r="J479" s="73">
        <f>IFERROR($E479*SUMIF(DAILYLOG!F$27:F$1500,$C479,DAILYLOG!G$27:G$1500),0)</f>
        <v>0</v>
      </c>
      <c r="K479" s="28"/>
      <c r="L479" s="28"/>
      <c r="M479" s="73">
        <f>IFERROR($E479*SUMIF(DAILYLOG!I$27:I$1500,$C479,DAILYLOG!J$27:J$1500),0)</f>
        <v>0</v>
      </c>
      <c r="N479" s="28"/>
      <c r="O479" s="28"/>
      <c r="P479" s="73">
        <f>IFERROR($E479*SUMIF(DAILYLOG!L$27:L$1500,$C479,DAILYLOG!M$27:M$1500),0)</f>
        <v>0</v>
      </c>
      <c r="Q479" s="28"/>
      <c r="R479" s="28"/>
      <c r="S479" s="73">
        <f>IFERROR($E479*SUMIF(DAILYLOG!O$27:O$1500,$C479,DAILYLOG!P$27:P$1500),0)</f>
        <v>0</v>
      </c>
      <c r="T479" s="28"/>
      <c r="U479" s="28"/>
      <c r="V479" s="73">
        <f>IFERROR($E479*SUMIF(DAILYLOG!R$27:R$1500,$C479,DAILYLOG!S$27:S$1500),0)</f>
        <v>0</v>
      </c>
      <c r="W479" s="28"/>
      <c r="X479" s="28"/>
      <c r="Y479" s="73">
        <f>IFERROR($E479*SUMIF(DAILYLOG!U$27:U$1500,$C479,DAILYLOG!V$27:V$1500),0)</f>
        <v>0</v>
      </c>
      <c r="Z479" s="28"/>
      <c r="AA479" s="28"/>
      <c r="AB479" s="73">
        <f>IFERROR($E479*SUMIF(DAILYLOG!X$27:X$1500,$C479,DAILYLOG!Y$27:Y$1500),0)</f>
        <v>0</v>
      </c>
      <c r="AC479" s="28"/>
      <c r="AD479" s="28"/>
      <c r="AE479" s="73">
        <f>IFERROR($E479*SUMIF(DAILYLOG!AA$27:AA$1500,$C479,DAILYLOG!AB$27:AB$1500),0)</f>
        <v>0</v>
      </c>
      <c r="AF479" s="28"/>
      <c r="AG479" s="28"/>
      <c r="AH479" s="73">
        <f>IFERROR($E479*SUMIF(DAILYLOG!AD$27:AD$1500,$C479,DAILYLOG!AE$27:AE$1500),0)</f>
        <v>0</v>
      </c>
      <c r="AI479" s="28"/>
      <c r="AJ479" s="28"/>
      <c r="AK479" s="73">
        <f>IFERROR($E479*SUMIF(DAILYLOG!AG$27:AG$1500,$C479,DAILYLOG!AH$27:AH$1500),0)</f>
        <v>0</v>
      </c>
      <c r="AL479" s="28"/>
      <c r="AM479" s="28"/>
      <c r="AN479" s="73">
        <f>IFERROR($E479*SUMIF(DAILYLOG!AJ$27:AJ$1500,$C479,DAILYLOG!AK$27:AK$1500),0)</f>
        <v>0</v>
      </c>
      <c r="AO479" s="28"/>
      <c r="AP479" s="28"/>
      <c r="AQ479" s="73">
        <f>IFERROR($E479*SUMIF(DAILYLOG!AM$27:AM$1500,$C479,DAILYLOG!AN$27:AN$1500),0)</f>
        <v>0</v>
      </c>
      <c r="AR479" s="28"/>
      <c r="AS479" s="28"/>
      <c r="AT479" s="73">
        <f>IFERROR($E479*SUMIF(DAILYLOG!AP$27:AP$1500,$C479,DAILYLOG!AQ$27:AQ$1500),0)</f>
        <v>0</v>
      </c>
      <c r="AU479" s="28"/>
      <c r="AV479" s="28"/>
      <c r="AW479" s="73">
        <f>IFERROR($E479*SUMIF(DAILYLOG!AS$27:AS$1500,$C479,DAILYLOG!AT$27:AT$1500),0)</f>
        <v>0</v>
      </c>
      <c r="AX479" s="28"/>
      <c r="AY479" s="28"/>
      <c r="AZ479" s="73">
        <f>IFERROR($E479*SUMIF(DAILYLOG!AV$27:AV$1500,$C479,DAILYLOG!AW$27:AW$1500),0)</f>
        <v>0</v>
      </c>
      <c r="BA479" s="28"/>
      <c r="BB479" s="28"/>
      <c r="BC479" s="73">
        <f>IFERROR($E479*SUMIF(DAILYLOG!AY$27:AY$1500,$C479,DAILYLOG!AZ$27:AZ$1500),0)</f>
        <v>2</v>
      </c>
      <c r="BD479" s="28"/>
      <c r="BE479" s="28"/>
      <c r="BF479" s="73">
        <f>IFERROR($E479*SUMIF(DAILYLOG!BB$27:BB$1500,$C479,DAILYLOG!BC$27:BC$1500),0)</f>
        <v>0</v>
      </c>
      <c r="BG479" s="28"/>
      <c r="BH479" s="28"/>
      <c r="BI479" s="73">
        <f>IFERROR($E479*SUMIF(DAILYLOG!BE$27:BE$1500,$C479,DAILYLOG!BF$27:BF$1500),0)</f>
        <v>0</v>
      </c>
      <c r="BJ479" s="28"/>
      <c r="BK479" s="28"/>
      <c r="BL479" s="73">
        <f>IFERROR($E479*SUMIF(DAILYLOG!BH$27:BH$1500,$C479,DAILYLOG!BI$27:BI$1500),0)</f>
        <v>0</v>
      </c>
      <c r="BM479" s="28"/>
      <c r="BN479" s="28"/>
      <c r="BO479" s="73">
        <f>IFERROR($E479*SUMIF(DAILYLOG!BK$27:BK$1500,$C479,DAILYLOG!BL$27:BL$1500),0)</f>
        <v>0</v>
      </c>
      <c r="BP479" s="28"/>
      <c r="BQ479" s="28"/>
      <c r="BR479" s="73">
        <f>IFERROR($E479*SUMIF(DAILYLOG!BN$27:BN$1500,$C479,DAILYLOG!BO$27:BO$1500),0)</f>
        <v>0</v>
      </c>
      <c r="BS479" s="28"/>
      <c r="BT479" s="28"/>
      <c r="BU479" s="73">
        <f>IFERROR($E479*SUMIF(DAILYLOG!BQ$27:BQ$1500,$C479,DAILYLOG!BR$27:BR$1500),0)</f>
        <v>0</v>
      </c>
      <c r="BV479" s="28"/>
      <c r="BW479" s="28"/>
      <c r="BX479" s="73">
        <f>IFERROR($E479*SUMIF(DAILYLOG!BT$27:BT$1500,$C479,DAILYLOG!BU$27:BU$1500),0)</f>
        <v>2</v>
      </c>
      <c r="BY479" s="28"/>
      <c r="BZ479" s="28"/>
      <c r="CA479" s="73">
        <f>IFERROR($E479*SUMIF(DAILYLOG!BW$27:BW$1500,$C479,DAILYLOG!BX$27:BX$1500),0)</f>
        <v>0</v>
      </c>
      <c r="CB479" s="28"/>
      <c r="CC479" s="28"/>
      <c r="CD479" s="73">
        <f>IFERROR($E479*SUMIF(DAILYLOG!BZ$27:BZ$1500,$C479,DAILYLOG!CA$27:CA$1500),0)</f>
        <v>0</v>
      </c>
      <c r="CE479" s="28"/>
      <c r="CF479" s="28"/>
      <c r="CG479" s="73">
        <f>IFERROR($E479*SUMIF(DAILYLOG!CC$27:CC$1500,$C479,DAILYLOG!CD$27:CD$1500),0)</f>
        <v>0</v>
      </c>
      <c r="CH479" s="28"/>
      <c r="CI479" s="28"/>
      <c r="CJ479" s="73">
        <f>IFERROR($E479*SUMIF(DAILYLOG!CF$27:CF$1500,$C479,DAILYLOG!CG$27:CG$1500),0)</f>
        <v>0</v>
      </c>
      <c r="CK479" s="28"/>
      <c r="CL479" s="28"/>
      <c r="CM479" s="73">
        <f>IFERROR($E479*SUMIF(DAILYLOG!CI$27:CI$1500,$C479,DAILYLOG!CJ$27:CJ$1500),0)</f>
        <v>0</v>
      </c>
      <c r="CN479" s="28"/>
      <c r="CO479" s="28"/>
      <c r="CP479" s="73">
        <f>IFERROR($E479*SUMIF(DAILYLOG!CL$27:CL$1500,$C479,DAILYLOG!CM$27:CM$1500),0)</f>
        <v>0</v>
      </c>
      <c r="CQ479" s="44"/>
      <c r="CR479" s="44"/>
      <c r="CS479" s="73">
        <f>IFERROR($E479*SUMIF(DAILYLOG!CO$27:CO$1500,$C479,DAILYLOG!CP$27:CP$1500),0)</f>
        <v>0</v>
      </c>
      <c r="CT479" s="14"/>
    </row>
    <row r="480" spans="2:98" ht="13.5" customHeight="1" outlineLevel="1">
      <c r="B480" s="13"/>
      <c r="C480" s="115" t="s">
        <v>574</v>
      </c>
      <c r="D480" s="28" t="s">
        <v>339</v>
      </c>
      <c r="E480" s="65">
        <v>1</v>
      </c>
      <c r="F480" s="46">
        <f t="shared" si="199"/>
        <v>0</v>
      </c>
      <c r="G480" s="73">
        <f>IFERROR($E480*SUMIF(DAILYLOG!C$27:C$1500,$C480,DAILYLOG!D$27:D$1500),0)</f>
        <v>0</v>
      </c>
      <c r="H480" s="28"/>
      <c r="I480" s="28"/>
      <c r="J480" s="73">
        <f>IFERROR($E480*SUMIF(DAILYLOG!F$27:F$1500,$C480,DAILYLOG!G$27:G$1500),0)</f>
        <v>0</v>
      </c>
      <c r="K480" s="28"/>
      <c r="L480" s="28"/>
      <c r="M480" s="73">
        <f>IFERROR($E480*SUMIF(DAILYLOG!I$27:I$1500,$C480,DAILYLOG!J$27:J$1500),0)</f>
        <v>0</v>
      </c>
      <c r="N480" s="28"/>
      <c r="O480" s="28"/>
      <c r="P480" s="73">
        <f>IFERROR($E480*SUMIF(DAILYLOG!L$27:L$1500,$C480,DAILYLOG!M$27:M$1500),0)</f>
        <v>0</v>
      </c>
      <c r="Q480" s="28"/>
      <c r="R480" s="28"/>
      <c r="S480" s="73">
        <f>IFERROR($E480*SUMIF(DAILYLOG!O$27:O$1500,$C480,DAILYLOG!P$27:P$1500),0)</f>
        <v>0</v>
      </c>
      <c r="T480" s="28"/>
      <c r="U480" s="28"/>
      <c r="V480" s="73">
        <f>IFERROR($E480*SUMIF(DAILYLOG!R$27:R$1500,$C480,DAILYLOG!S$27:S$1500),0)</f>
        <v>0</v>
      </c>
      <c r="W480" s="28"/>
      <c r="X480" s="28"/>
      <c r="Y480" s="73">
        <f>IFERROR($E480*SUMIF(DAILYLOG!U$27:U$1500,$C480,DAILYLOG!V$27:V$1500),0)</f>
        <v>0</v>
      </c>
      <c r="Z480" s="28"/>
      <c r="AA480" s="28"/>
      <c r="AB480" s="73">
        <f>IFERROR($E480*SUMIF(DAILYLOG!X$27:X$1500,$C480,DAILYLOG!Y$27:Y$1500),0)</f>
        <v>0</v>
      </c>
      <c r="AC480" s="28"/>
      <c r="AD480" s="28"/>
      <c r="AE480" s="73">
        <f>IFERROR($E480*SUMIF(DAILYLOG!AA$27:AA$1500,$C480,DAILYLOG!AB$27:AB$1500),0)</f>
        <v>0</v>
      </c>
      <c r="AF480" s="28"/>
      <c r="AG480" s="28"/>
      <c r="AH480" s="73">
        <f>IFERROR($E480*SUMIF(DAILYLOG!AD$27:AD$1500,$C480,DAILYLOG!AE$27:AE$1500),0)</f>
        <v>0</v>
      </c>
      <c r="AI480" s="28"/>
      <c r="AJ480" s="28"/>
      <c r="AK480" s="73">
        <f>IFERROR($E480*SUMIF(DAILYLOG!AG$27:AG$1500,$C480,DAILYLOG!AH$27:AH$1500),0)</f>
        <v>0</v>
      </c>
      <c r="AL480" s="28"/>
      <c r="AM480" s="28"/>
      <c r="AN480" s="73">
        <f>IFERROR($E480*SUMIF(DAILYLOG!AJ$27:AJ$1500,$C480,DAILYLOG!AK$27:AK$1500),0)</f>
        <v>0</v>
      </c>
      <c r="AO480" s="28"/>
      <c r="AP480" s="28"/>
      <c r="AQ480" s="73">
        <f>IFERROR($E480*SUMIF(DAILYLOG!AM$27:AM$1500,$C480,DAILYLOG!AN$27:AN$1500),0)</f>
        <v>0</v>
      </c>
      <c r="AR480" s="28"/>
      <c r="AS480" s="28"/>
      <c r="AT480" s="73">
        <f>IFERROR($E480*SUMIF(DAILYLOG!AP$27:AP$1500,$C480,DAILYLOG!AQ$27:AQ$1500),0)</f>
        <v>0</v>
      </c>
      <c r="AU480" s="28"/>
      <c r="AV480" s="28"/>
      <c r="AW480" s="73">
        <f>IFERROR($E480*SUMIF(DAILYLOG!AS$27:AS$1500,$C480,DAILYLOG!AT$27:AT$1500),0)</f>
        <v>0</v>
      </c>
      <c r="AX480" s="28"/>
      <c r="AY480" s="28"/>
      <c r="AZ480" s="73">
        <f>IFERROR($E480*SUMIF(DAILYLOG!AV$27:AV$1500,$C480,DAILYLOG!AW$27:AW$1500),0)</f>
        <v>0</v>
      </c>
      <c r="BA480" s="28"/>
      <c r="BB480" s="28"/>
      <c r="BC480" s="73">
        <f>IFERROR($E480*SUMIF(DAILYLOG!AY$27:AY$1500,$C480,DAILYLOG!AZ$27:AZ$1500),0)</f>
        <v>0</v>
      </c>
      <c r="BD480" s="28"/>
      <c r="BE480" s="28"/>
      <c r="BF480" s="73">
        <f>IFERROR($E480*SUMIF(DAILYLOG!BB$27:BB$1500,$C480,DAILYLOG!BC$27:BC$1500),0)</f>
        <v>0</v>
      </c>
      <c r="BG480" s="28"/>
      <c r="BH480" s="28"/>
      <c r="BI480" s="73">
        <f>IFERROR($E480*SUMIF(DAILYLOG!BE$27:BE$1500,$C480,DAILYLOG!BF$27:BF$1500),0)</f>
        <v>0</v>
      </c>
      <c r="BJ480" s="28"/>
      <c r="BK480" s="28"/>
      <c r="BL480" s="73">
        <f>IFERROR($E480*SUMIF(DAILYLOG!BH$27:BH$1500,$C480,DAILYLOG!BI$27:BI$1500),0)</f>
        <v>0</v>
      </c>
      <c r="BM480" s="28"/>
      <c r="BN480" s="28"/>
      <c r="BO480" s="73">
        <f>IFERROR($E480*SUMIF(DAILYLOG!BK$27:BK$1500,$C480,DAILYLOG!BL$27:BL$1500),0)</f>
        <v>0</v>
      </c>
      <c r="BP480" s="28"/>
      <c r="BQ480" s="28"/>
      <c r="BR480" s="73">
        <f>IFERROR($E480*SUMIF(DAILYLOG!BN$27:BN$1500,$C480,DAILYLOG!BO$27:BO$1500),0)</f>
        <v>0</v>
      </c>
      <c r="BS480" s="28"/>
      <c r="BT480" s="28"/>
      <c r="BU480" s="73">
        <f>IFERROR($E480*SUMIF(DAILYLOG!BQ$27:BQ$1500,$C480,DAILYLOG!BR$27:BR$1500),0)</f>
        <v>0</v>
      </c>
      <c r="BV480" s="28"/>
      <c r="BW480" s="28"/>
      <c r="BX480" s="73">
        <f>IFERROR($E480*SUMIF(DAILYLOG!BT$27:BT$1500,$C480,DAILYLOG!BU$27:BU$1500),0)</f>
        <v>0</v>
      </c>
      <c r="BY480" s="28"/>
      <c r="BZ480" s="28"/>
      <c r="CA480" s="73">
        <f>IFERROR($E480*SUMIF(DAILYLOG!BW$27:BW$1500,$C480,DAILYLOG!BX$27:BX$1500),0)</f>
        <v>0</v>
      </c>
      <c r="CB480" s="28"/>
      <c r="CC480" s="28"/>
      <c r="CD480" s="73">
        <f>IFERROR($E480*SUMIF(DAILYLOG!BZ$27:BZ$1500,$C480,DAILYLOG!CA$27:CA$1500),0)</f>
        <v>0</v>
      </c>
      <c r="CE480" s="28"/>
      <c r="CF480" s="28"/>
      <c r="CG480" s="73">
        <f>IFERROR($E480*SUMIF(DAILYLOG!CC$27:CC$1500,$C480,DAILYLOG!CD$27:CD$1500),0)</f>
        <v>0</v>
      </c>
      <c r="CH480" s="28"/>
      <c r="CI480" s="28"/>
      <c r="CJ480" s="73">
        <f>IFERROR($E480*SUMIF(DAILYLOG!CF$27:CF$1500,$C480,DAILYLOG!CG$27:CG$1500),0)</f>
        <v>0</v>
      </c>
      <c r="CK480" s="28"/>
      <c r="CL480" s="28"/>
      <c r="CM480" s="73">
        <f>IFERROR($E480*SUMIF(DAILYLOG!CI$27:CI$1500,$C480,DAILYLOG!CJ$27:CJ$1500),0)</f>
        <v>0</v>
      </c>
      <c r="CN480" s="28"/>
      <c r="CO480" s="28"/>
      <c r="CP480" s="73">
        <f>IFERROR($E480*SUMIF(DAILYLOG!CL$27:CL$1500,$C480,DAILYLOG!CM$27:CM$1500),0)</f>
        <v>0</v>
      </c>
      <c r="CQ480" s="44"/>
      <c r="CR480" s="44"/>
      <c r="CS480" s="73">
        <f>IFERROR($E480*SUMIF(DAILYLOG!CO$27:CO$1500,$C480,DAILYLOG!CP$27:CP$1500),0)</f>
        <v>0</v>
      </c>
      <c r="CT480" s="14"/>
    </row>
    <row r="481" spans="2:98" ht="13.5" customHeight="1" outlineLevel="1">
      <c r="B481" s="13"/>
      <c r="C481" s="115" t="s">
        <v>691</v>
      </c>
      <c r="D481" s="28" t="s">
        <v>339</v>
      </c>
      <c r="E481" s="65">
        <v>1</v>
      </c>
      <c r="F481" s="46">
        <f t="shared" si="199"/>
        <v>0</v>
      </c>
      <c r="G481" s="73">
        <f>IFERROR($E481*SUMIF(DAILYLOG!C$27:C$1500,$C481,DAILYLOG!D$27:D$1500),0)</f>
        <v>0</v>
      </c>
      <c r="H481" s="28"/>
      <c r="I481" s="28"/>
      <c r="J481" s="73">
        <f>IFERROR($E481*SUMIF(DAILYLOG!F$27:F$1500,$C481,DAILYLOG!G$27:G$1500),0)</f>
        <v>0</v>
      </c>
      <c r="K481" s="28"/>
      <c r="L481" s="28"/>
      <c r="M481" s="73">
        <f>IFERROR($E481*SUMIF(DAILYLOG!I$27:I$1500,$C481,DAILYLOG!J$27:J$1500),0)</f>
        <v>0</v>
      </c>
      <c r="N481" s="28"/>
      <c r="O481" s="28"/>
      <c r="P481" s="73">
        <f>IFERROR($E481*SUMIF(DAILYLOG!L$27:L$1500,$C481,DAILYLOG!M$27:M$1500),0)</f>
        <v>0</v>
      </c>
      <c r="Q481" s="28"/>
      <c r="R481" s="28"/>
      <c r="S481" s="73">
        <f>IFERROR($E481*SUMIF(DAILYLOG!O$27:O$1500,$C481,DAILYLOG!P$27:P$1500),0)</f>
        <v>0</v>
      </c>
      <c r="T481" s="28"/>
      <c r="U481" s="28"/>
      <c r="V481" s="73">
        <f>IFERROR($E481*SUMIF(DAILYLOG!R$27:R$1500,$C481,DAILYLOG!S$27:S$1500),0)</f>
        <v>0</v>
      </c>
      <c r="W481" s="28"/>
      <c r="X481" s="28"/>
      <c r="Y481" s="73">
        <f>IFERROR($E481*SUMIF(DAILYLOG!U$27:U$1500,$C481,DAILYLOG!V$27:V$1500),0)</f>
        <v>0</v>
      </c>
      <c r="Z481" s="28"/>
      <c r="AA481" s="28"/>
      <c r="AB481" s="73">
        <f>IFERROR($E481*SUMIF(DAILYLOG!X$27:X$1500,$C481,DAILYLOG!Y$27:Y$1500),0)</f>
        <v>0</v>
      </c>
      <c r="AC481" s="28"/>
      <c r="AD481" s="28"/>
      <c r="AE481" s="73">
        <f>IFERROR($E481*SUMIF(DAILYLOG!AA$27:AA$1500,$C481,DAILYLOG!AB$27:AB$1500),0)</f>
        <v>0</v>
      </c>
      <c r="AF481" s="28"/>
      <c r="AG481" s="28"/>
      <c r="AH481" s="73">
        <f>IFERROR($E481*SUMIF(DAILYLOG!AD$27:AD$1500,$C481,DAILYLOG!AE$27:AE$1500),0)</f>
        <v>0</v>
      </c>
      <c r="AI481" s="28"/>
      <c r="AJ481" s="28"/>
      <c r="AK481" s="73">
        <f>IFERROR($E481*SUMIF(DAILYLOG!AG$27:AG$1500,$C481,DAILYLOG!AH$27:AH$1500),0)</f>
        <v>0</v>
      </c>
      <c r="AL481" s="28"/>
      <c r="AM481" s="28"/>
      <c r="AN481" s="73">
        <f>IFERROR($E481*SUMIF(DAILYLOG!AJ$27:AJ$1500,$C481,DAILYLOG!AK$27:AK$1500),0)</f>
        <v>0</v>
      </c>
      <c r="AO481" s="28"/>
      <c r="AP481" s="28"/>
      <c r="AQ481" s="73">
        <f>IFERROR($E481*SUMIF(DAILYLOG!AM$27:AM$1500,$C481,DAILYLOG!AN$27:AN$1500),0)</f>
        <v>0</v>
      </c>
      <c r="AR481" s="28"/>
      <c r="AS481" s="28"/>
      <c r="AT481" s="73">
        <f>IFERROR($E481*SUMIF(DAILYLOG!AP$27:AP$1500,$C481,DAILYLOG!AQ$27:AQ$1500),0)</f>
        <v>0</v>
      </c>
      <c r="AU481" s="28"/>
      <c r="AV481" s="28"/>
      <c r="AW481" s="73">
        <f>IFERROR($E481*SUMIF(DAILYLOG!AS$27:AS$1500,$C481,DAILYLOG!AT$27:AT$1500),0)</f>
        <v>0</v>
      </c>
      <c r="AX481" s="28"/>
      <c r="AY481" s="28"/>
      <c r="AZ481" s="73">
        <f>IFERROR($E481*SUMIF(DAILYLOG!AV$27:AV$1500,$C481,DAILYLOG!AW$27:AW$1500),0)</f>
        <v>0</v>
      </c>
      <c r="BA481" s="28"/>
      <c r="BB481" s="28"/>
      <c r="BC481" s="73">
        <f>IFERROR($E481*SUMIF(DAILYLOG!AY$27:AY$1500,$C481,DAILYLOG!AZ$27:AZ$1500),0)</f>
        <v>0</v>
      </c>
      <c r="BD481" s="28"/>
      <c r="BE481" s="28"/>
      <c r="BF481" s="73">
        <f>IFERROR($E481*SUMIF(DAILYLOG!BB$27:BB$1500,$C481,DAILYLOG!BC$27:BC$1500),0)</f>
        <v>0</v>
      </c>
      <c r="BG481" s="28"/>
      <c r="BH481" s="28"/>
      <c r="BI481" s="73">
        <f>IFERROR($E481*SUMIF(DAILYLOG!BE$27:BE$1500,$C481,DAILYLOG!BF$27:BF$1500),0)</f>
        <v>0</v>
      </c>
      <c r="BJ481" s="28"/>
      <c r="BK481" s="28"/>
      <c r="BL481" s="73">
        <f>IFERROR($E481*SUMIF(DAILYLOG!BH$27:BH$1500,$C481,DAILYLOG!BI$27:BI$1500),0)</f>
        <v>0</v>
      </c>
      <c r="BM481" s="28"/>
      <c r="BN481" s="28"/>
      <c r="BO481" s="73">
        <f>IFERROR($E481*SUMIF(DAILYLOG!BK$27:BK$1500,$C481,DAILYLOG!BL$27:BL$1500),0)</f>
        <v>0</v>
      </c>
      <c r="BP481" s="28"/>
      <c r="BQ481" s="28"/>
      <c r="BR481" s="73">
        <f>IFERROR($E481*SUMIF(DAILYLOG!BN$27:BN$1500,$C481,DAILYLOG!BO$27:BO$1500),0)</f>
        <v>0</v>
      </c>
      <c r="BS481" s="28"/>
      <c r="BT481" s="28"/>
      <c r="BU481" s="73">
        <f>IFERROR($E481*SUMIF(DAILYLOG!BQ$27:BQ$1500,$C481,DAILYLOG!BR$27:BR$1500),0)</f>
        <v>0</v>
      </c>
      <c r="BV481" s="28"/>
      <c r="BW481" s="28"/>
      <c r="BX481" s="73">
        <f>IFERROR($E481*SUMIF(DAILYLOG!BT$27:BT$1500,$C481,DAILYLOG!BU$27:BU$1500),0)</f>
        <v>0</v>
      </c>
      <c r="BY481" s="28"/>
      <c r="BZ481" s="28"/>
      <c r="CA481" s="73">
        <f>IFERROR($E481*SUMIF(DAILYLOG!BW$27:BW$1500,$C481,DAILYLOG!BX$27:BX$1500),0)</f>
        <v>0</v>
      </c>
      <c r="CB481" s="28"/>
      <c r="CC481" s="28"/>
      <c r="CD481" s="73">
        <f>IFERROR($E481*SUMIF(DAILYLOG!BZ$27:BZ$1500,$C481,DAILYLOG!CA$27:CA$1500),0)</f>
        <v>0</v>
      </c>
      <c r="CE481" s="28"/>
      <c r="CF481" s="28"/>
      <c r="CG481" s="73">
        <f>IFERROR($E481*SUMIF(DAILYLOG!CC$27:CC$1500,$C481,DAILYLOG!CD$27:CD$1500),0)</f>
        <v>0</v>
      </c>
      <c r="CH481" s="28"/>
      <c r="CI481" s="28"/>
      <c r="CJ481" s="73">
        <f>IFERROR($E481*SUMIF(DAILYLOG!CF$27:CF$1500,$C481,DAILYLOG!CG$27:CG$1500),0)</f>
        <v>0</v>
      </c>
      <c r="CK481" s="28"/>
      <c r="CL481" s="28"/>
      <c r="CM481" s="73">
        <f>IFERROR($E481*SUMIF(DAILYLOG!CI$27:CI$1500,$C481,DAILYLOG!CJ$27:CJ$1500),0)</f>
        <v>0</v>
      </c>
      <c r="CN481" s="28"/>
      <c r="CO481" s="28"/>
      <c r="CP481" s="73">
        <f>IFERROR($E481*SUMIF(DAILYLOG!CL$27:CL$1500,$C481,DAILYLOG!CM$27:CM$1500),0)</f>
        <v>0</v>
      </c>
      <c r="CQ481" s="44"/>
      <c r="CR481" s="44"/>
      <c r="CS481" s="73">
        <f>IFERROR($E481*SUMIF(DAILYLOG!CO$27:CO$1500,$C481,DAILYLOG!CP$27:CP$1500),0)</f>
        <v>0</v>
      </c>
      <c r="CT481" s="14"/>
    </row>
    <row r="482" spans="2:98" ht="13.5" customHeight="1" outlineLevel="1">
      <c r="B482" s="13"/>
      <c r="C482" s="115" t="s">
        <v>692</v>
      </c>
      <c r="D482" s="28" t="s">
        <v>339</v>
      </c>
      <c r="E482" s="65">
        <v>1</v>
      </c>
      <c r="F482" s="46">
        <f t="shared" si="199"/>
        <v>0</v>
      </c>
      <c r="G482" s="73">
        <f>IFERROR($E482*SUMIF(DAILYLOG!C$27:C$1500,$C482,DAILYLOG!D$27:D$1500),0)</f>
        <v>0</v>
      </c>
      <c r="H482" s="28"/>
      <c r="I482" s="28"/>
      <c r="J482" s="73">
        <f>IFERROR($E482*SUMIF(DAILYLOG!F$27:F$1500,$C482,DAILYLOG!G$27:G$1500),0)</f>
        <v>0</v>
      </c>
      <c r="K482" s="28"/>
      <c r="L482" s="28"/>
      <c r="M482" s="73">
        <f>IFERROR($E482*SUMIF(DAILYLOG!I$27:I$1500,$C482,DAILYLOG!J$27:J$1500),0)</f>
        <v>0</v>
      </c>
      <c r="N482" s="28"/>
      <c r="O482" s="28"/>
      <c r="P482" s="73">
        <f>IFERROR($E482*SUMIF(DAILYLOG!L$27:L$1500,$C482,DAILYLOG!M$27:M$1500),0)</f>
        <v>0</v>
      </c>
      <c r="Q482" s="28"/>
      <c r="R482" s="28"/>
      <c r="S482" s="73">
        <f>IFERROR($E482*SUMIF(DAILYLOG!O$27:O$1500,$C482,DAILYLOG!P$27:P$1500),0)</f>
        <v>0</v>
      </c>
      <c r="T482" s="28"/>
      <c r="U482" s="28"/>
      <c r="V482" s="73">
        <f>IFERROR($E482*SUMIF(DAILYLOG!R$27:R$1500,$C482,DAILYLOG!S$27:S$1500),0)</f>
        <v>0</v>
      </c>
      <c r="W482" s="28"/>
      <c r="X482" s="28"/>
      <c r="Y482" s="73">
        <f>IFERROR($E482*SUMIF(DAILYLOG!U$27:U$1500,$C482,DAILYLOG!V$27:V$1500),0)</f>
        <v>0</v>
      </c>
      <c r="Z482" s="28"/>
      <c r="AA482" s="28"/>
      <c r="AB482" s="73">
        <f>IFERROR($E482*SUMIF(DAILYLOG!X$27:X$1500,$C482,DAILYLOG!Y$27:Y$1500),0)</f>
        <v>0</v>
      </c>
      <c r="AC482" s="28"/>
      <c r="AD482" s="28"/>
      <c r="AE482" s="73">
        <f>IFERROR($E482*SUMIF(DAILYLOG!AA$27:AA$1500,$C482,DAILYLOG!AB$27:AB$1500),0)</f>
        <v>0</v>
      </c>
      <c r="AF482" s="28"/>
      <c r="AG482" s="28"/>
      <c r="AH482" s="73">
        <f>IFERROR($E482*SUMIF(DAILYLOG!AD$27:AD$1500,$C482,DAILYLOG!AE$27:AE$1500),0)</f>
        <v>0</v>
      </c>
      <c r="AI482" s="28"/>
      <c r="AJ482" s="28"/>
      <c r="AK482" s="73">
        <f>IFERROR($E482*SUMIF(DAILYLOG!AG$27:AG$1500,$C482,DAILYLOG!AH$27:AH$1500),0)</f>
        <v>0</v>
      </c>
      <c r="AL482" s="28"/>
      <c r="AM482" s="28"/>
      <c r="AN482" s="73">
        <f>IFERROR($E482*SUMIF(DAILYLOG!AJ$27:AJ$1500,$C482,DAILYLOG!AK$27:AK$1500),0)</f>
        <v>0</v>
      </c>
      <c r="AO482" s="28"/>
      <c r="AP482" s="28"/>
      <c r="AQ482" s="73">
        <f>IFERROR($E482*SUMIF(DAILYLOG!AM$27:AM$1500,$C482,DAILYLOG!AN$27:AN$1500),0)</f>
        <v>0</v>
      </c>
      <c r="AR482" s="28"/>
      <c r="AS482" s="28"/>
      <c r="AT482" s="73">
        <f>IFERROR($E482*SUMIF(DAILYLOG!AP$27:AP$1500,$C482,DAILYLOG!AQ$27:AQ$1500),0)</f>
        <v>0</v>
      </c>
      <c r="AU482" s="28"/>
      <c r="AV482" s="28"/>
      <c r="AW482" s="73">
        <f>IFERROR($E482*SUMIF(DAILYLOG!AS$27:AS$1500,$C482,DAILYLOG!AT$27:AT$1500),0)</f>
        <v>0</v>
      </c>
      <c r="AX482" s="28"/>
      <c r="AY482" s="28"/>
      <c r="AZ482" s="73">
        <f>IFERROR($E482*SUMIF(DAILYLOG!AV$27:AV$1500,$C482,DAILYLOG!AW$27:AW$1500),0)</f>
        <v>0</v>
      </c>
      <c r="BA482" s="28"/>
      <c r="BB482" s="28"/>
      <c r="BC482" s="73">
        <f>IFERROR($E482*SUMIF(DAILYLOG!AY$27:AY$1500,$C482,DAILYLOG!AZ$27:AZ$1500),0)</f>
        <v>0</v>
      </c>
      <c r="BD482" s="28"/>
      <c r="BE482" s="28"/>
      <c r="BF482" s="73">
        <f>IFERROR($E482*SUMIF(DAILYLOG!BB$27:BB$1500,$C482,DAILYLOG!BC$27:BC$1500),0)</f>
        <v>0</v>
      </c>
      <c r="BG482" s="28"/>
      <c r="BH482" s="28"/>
      <c r="BI482" s="73">
        <f>IFERROR($E482*SUMIF(DAILYLOG!BE$27:BE$1500,$C482,DAILYLOG!BF$27:BF$1500),0)</f>
        <v>0</v>
      </c>
      <c r="BJ482" s="28"/>
      <c r="BK482" s="28"/>
      <c r="BL482" s="73">
        <f>IFERROR($E482*SUMIF(DAILYLOG!BH$27:BH$1500,$C482,DAILYLOG!BI$27:BI$1500),0)</f>
        <v>0</v>
      </c>
      <c r="BM482" s="28"/>
      <c r="BN482" s="28"/>
      <c r="BO482" s="73">
        <f>IFERROR($E482*SUMIF(DAILYLOG!BK$27:BK$1500,$C482,DAILYLOG!BL$27:BL$1500),0)</f>
        <v>0</v>
      </c>
      <c r="BP482" s="28"/>
      <c r="BQ482" s="28"/>
      <c r="BR482" s="73">
        <f>IFERROR($E482*SUMIF(DAILYLOG!BN$27:BN$1500,$C482,DAILYLOG!BO$27:BO$1500),0)</f>
        <v>0</v>
      </c>
      <c r="BS482" s="28"/>
      <c r="BT482" s="28"/>
      <c r="BU482" s="73">
        <f>IFERROR($E482*SUMIF(DAILYLOG!BQ$27:BQ$1500,$C482,DAILYLOG!BR$27:BR$1500),0)</f>
        <v>0</v>
      </c>
      <c r="BV482" s="28"/>
      <c r="BW482" s="28"/>
      <c r="BX482" s="73">
        <f>IFERROR($E482*SUMIF(DAILYLOG!BT$27:BT$1500,$C482,DAILYLOG!BU$27:BU$1500),0)</f>
        <v>0</v>
      </c>
      <c r="BY482" s="28"/>
      <c r="BZ482" s="28"/>
      <c r="CA482" s="73">
        <f>IFERROR($E482*SUMIF(DAILYLOG!BW$27:BW$1500,$C482,DAILYLOG!BX$27:BX$1500),0)</f>
        <v>0</v>
      </c>
      <c r="CB482" s="28"/>
      <c r="CC482" s="28"/>
      <c r="CD482" s="73">
        <f>IFERROR($E482*SUMIF(DAILYLOG!BZ$27:BZ$1500,$C482,DAILYLOG!CA$27:CA$1500),0)</f>
        <v>0</v>
      </c>
      <c r="CE482" s="28"/>
      <c r="CF482" s="28"/>
      <c r="CG482" s="73">
        <f>IFERROR($E482*SUMIF(DAILYLOG!CC$27:CC$1500,$C482,DAILYLOG!CD$27:CD$1500),0)</f>
        <v>0</v>
      </c>
      <c r="CH482" s="28"/>
      <c r="CI482" s="28"/>
      <c r="CJ482" s="73">
        <f>IFERROR($E482*SUMIF(DAILYLOG!CF$27:CF$1500,$C482,DAILYLOG!CG$27:CG$1500),0)</f>
        <v>0</v>
      </c>
      <c r="CK482" s="28"/>
      <c r="CL482" s="28"/>
      <c r="CM482" s="73">
        <f>IFERROR($E482*SUMIF(DAILYLOG!CI$27:CI$1500,$C482,DAILYLOG!CJ$27:CJ$1500),0)</f>
        <v>0</v>
      </c>
      <c r="CN482" s="28"/>
      <c r="CO482" s="28"/>
      <c r="CP482" s="73">
        <f>IFERROR($E482*SUMIF(DAILYLOG!CL$27:CL$1500,$C482,DAILYLOG!CM$27:CM$1500),0)</f>
        <v>0</v>
      </c>
      <c r="CQ482" s="44"/>
      <c r="CR482" s="44"/>
      <c r="CS482" s="73">
        <f>IFERROR($E482*SUMIF(DAILYLOG!CO$27:CO$1500,$C482,DAILYLOG!CP$27:CP$1500),0)</f>
        <v>0</v>
      </c>
      <c r="CT482" s="14"/>
    </row>
    <row r="483" spans="2:98" ht="13.5" customHeight="1">
      <c r="B483" s="13"/>
      <c r="C483" s="47" t="s">
        <v>215</v>
      </c>
      <c r="D483" s="48" t="s">
        <v>339</v>
      </c>
      <c r="E483" s="64"/>
      <c r="F483" s="48">
        <f>IFERROR(SUM(G483:CS483),0)</f>
        <v>4</v>
      </c>
      <c r="G483" s="72">
        <f>IFERROR(SUBTOTAL(9,G484:G488),0)</f>
        <v>0</v>
      </c>
      <c r="H483" s="72"/>
      <c r="I483" s="72"/>
      <c r="J483" s="72">
        <f t="shared" ref="J483:BR483" si="200">IFERROR(SUBTOTAL(9,J484:J488),0)</f>
        <v>0</v>
      </c>
      <c r="K483" s="72"/>
      <c r="L483" s="72"/>
      <c r="M483" s="72">
        <f t="shared" si="200"/>
        <v>0</v>
      </c>
      <c r="N483" s="72"/>
      <c r="O483" s="72"/>
      <c r="P483" s="72">
        <f t="shared" si="200"/>
        <v>0</v>
      </c>
      <c r="Q483" s="72"/>
      <c r="R483" s="72"/>
      <c r="S483" s="72">
        <f t="shared" si="200"/>
        <v>0</v>
      </c>
      <c r="T483" s="72"/>
      <c r="U483" s="72"/>
      <c r="V483" s="72">
        <f t="shared" si="200"/>
        <v>0</v>
      </c>
      <c r="W483" s="72"/>
      <c r="X483" s="72"/>
      <c r="Y483" s="72">
        <f t="shared" si="200"/>
        <v>0</v>
      </c>
      <c r="Z483" s="72"/>
      <c r="AA483" s="72"/>
      <c r="AB483" s="72">
        <f t="shared" si="200"/>
        <v>0</v>
      </c>
      <c r="AC483" s="72"/>
      <c r="AD483" s="72"/>
      <c r="AE483" s="72">
        <f t="shared" si="200"/>
        <v>0</v>
      </c>
      <c r="AF483" s="72"/>
      <c r="AG483" s="72"/>
      <c r="AH483" s="72">
        <f t="shared" si="200"/>
        <v>1</v>
      </c>
      <c r="AI483" s="72"/>
      <c r="AJ483" s="72"/>
      <c r="AK483" s="72">
        <f t="shared" si="200"/>
        <v>0</v>
      </c>
      <c r="AL483" s="72"/>
      <c r="AM483" s="72"/>
      <c r="AN483" s="72">
        <f t="shared" si="200"/>
        <v>1</v>
      </c>
      <c r="AO483" s="72"/>
      <c r="AP483" s="72"/>
      <c r="AQ483" s="72">
        <f t="shared" si="200"/>
        <v>0</v>
      </c>
      <c r="AR483" s="72"/>
      <c r="AS483" s="72"/>
      <c r="AT483" s="72">
        <f t="shared" si="200"/>
        <v>0</v>
      </c>
      <c r="AU483" s="72"/>
      <c r="AV483" s="72"/>
      <c r="AW483" s="72">
        <f t="shared" si="200"/>
        <v>0</v>
      </c>
      <c r="AX483" s="72"/>
      <c r="AY483" s="72"/>
      <c r="AZ483" s="72">
        <f t="shared" si="200"/>
        <v>0</v>
      </c>
      <c r="BA483" s="72"/>
      <c r="BB483" s="72"/>
      <c r="BC483" s="72">
        <f t="shared" si="200"/>
        <v>0</v>
      </c>
      <c r="BD483" s="72"/>
      <c r="BE483" s="72"/>
      <c r="BF483" s="72">
        <f t="shared" si="200"/>
        <v>2</v>
      </c>
      <c r="BG483" s="72"/>
      <c r="BH483" s="72"/>
      <c r="BI483" s="72">
        <f t="shared" si="200"/>
        <v>0</v>
      </c>
      <c r="BJ483" s="72"/>
      <c r="BK483" s="72"/>
      <c r="BL483" s="72">
        <f t="shared" si="200"/>
        <v>0</v>
      </c>
      <c r="BM483" s="72"/>
      <c r="BN483" s="72"/>
      <c r="BO483" s="72">
        <f t="shared" si="200"/>
        <v>0</v>
      </c>
      <c r="BP483" s="72"/>
      <c r="BQ483" s="72"/>
      <c r="BR483" s="72">
        <f t="shared" si="200"/>
        <v>0</v>
      </c>
      <c r="BS483" s="72"/>
      <c r="BT483" s="72"/>
      <c r="BU483" s="72">
        <f t="shared" ref="BU483:CS483" si="201">IFERROR(SUBTOTAL(9,BU484:BU488),0)</f>
        <v>0</v>
      </c>
      <c r="BV483" s="72"/>
      <c r="BW483" s="72"/>
      <c r="BX483" s="72">
        <f t="shared" si="201"/>
        <v>0</v>
      </c>
      <c r="BY483" s="72"/>
      <c r="BZ483" s="72"/>
      <c r="CA483" s="72">
        <f t="shared" si="201"/>
        <v>0</v>
      </c>
      <c r="CB483" s="72"/>
      <c r="CC483" s="72"/>
      <c r="CD483" s="72">
        <f t="shared" si="201"/>
        <v>0</v>
      </c>
      <c r="CE483" s="72"/>
      <c r="CF483" s="72"/>
      <c r="CG483" s="72">
        <f t="shared" si="201"/>
        <v>0</v>
      </c>
      <c r="CH483" s="72"/>
      <c r="CI483" s="72"/>
      <c r="CJ483" s="72">
        <f t="shared" si="201"/>
        <v>0</v>
      </c>
      <c r="CK483" s="72"/>
      <c r="CL483" s="72"/>
      <c r="CM483" s="72">
        <f t="shared" si="201"/>
        <v>0</v>
      </c>
      <c r="CN483" s="72"/>
      <c r="CO483" s="72"/>
      <c r="CP483" s="72">
        <f t="shared" si="201"/>
        <v>0</v>
      </c>
      <c r="CQ483" s="72"/>
      <c r="CR483" s="72"/>
      <c r="CS483" s="72">
        <f t="shared" si="201"/>
        <v>0</v>
      </c>
      <c r="CT483" s="14"/>
    </row>
    <row r="484" spans="2:98" ht="13.5" customHeight="1" outlineLevel="1">
      <c r="B484" s="13"/>
      <c r="C484" s="115" t="s">
        <v>555</v>
      </c>
      <c r="D484" s="28" t="s">
        <v>339</v>
      </c>
      <c r="E484" s="65">
        <v>1</v>
      </c>
      <c r="F484" s="46">
        <f t="shared" ref="F484:F488" si="202">IFERROR(SUM(G484:CS484),0)</f>
        <v>1</v>
      </c>
      <c r="G484" s="73">
        <f>IFERROR($E484*SUMIF(DAILYLOG!C$27:C$1500,$C484,DAILYLOG!D$27:D$1500),0)</f>
        <v>0</v>
      </c>
      <c r="H484" s="28"/>
      <c r="I484" s="28"/>
      <c r="J484" s="73">
        <f>IFERROR($E484*SUMIF(DAILYLOG!F$27:F$1500,$C484,DAILYLOG!G$27:G$1500),0)</f>
        <v>0</v>
      </c>
      <c r="K484" s="28"/>
      <c r="L484" s="28"/>
      <c r="M484" s="73">
        <f>IFERROR($E484*SUMIF(DAILYLOG!I$27:I$1500,$C484,DAILYLOG!J$27:J$1500),0)</f>
        <v>0</v>
      </c>
      <c r="N484" s="28"/>
      <c r="O484" s="28"/>
      <c r="P484" s="73">
        <f>IFERROR($E484*SUMIF(DAILYLOG!L$27:L$1500,$C484,DAILYLOG!M$27:M$1500),0)</f>
        <v>0</v>
      </c>
      <c r="Q484" s="28"/>
      <c r="R484" s="28"/>
      <c r="S484" s="73">
        <f>IFERROR($E484*SUMIF(DAILYLOG!O$27:O$1500,$C484,DAILYLOG!P$27:P$1500),0)</f>
        <v>0</v>
      </c>
      <c r="T484" s="28"/>
      <c r="U484" s="28"/>
      <c r="V484" s="73">
        <f>IFERROR($E484*SUMIF(DAILYLOG!R$27:R$1500,$C484,DAILYLOG!S$27:S$1500),0)</f>
        <v>0</v>
      </c>
      <c r="W484" s="28"/>
      <c r="X484" s="28"/>
      <c r="Y484" s="73">
        <f>IFERROR($E484*SUMIF(DAILYLOG!U$27:U$1500,$C484,DAILYLOG!V$27:V$1500),0)</f>
        <v>0</v>
      </c>
      <c r="Z484" s="28"/>
      <c r="AA484" s="28"/>
      <c r="AB484" s="73">
        <f>IFERROR($E484*SUMIF(DAILYLOG!X$27:X$1500,$C484,DAILYLOG!Y$27:Y$1500),0)</f>
        <v>0</v>
      </c>
      <c r="AC484" s="28"/>
      <c r="AD484" s="28"/>
      <c r="AE484" s="73">
        <f>IFERROR($E484*SUMIF(DAILYLOG!AA$27:AA$1500,$C484,DAILYLOG!AB$27:AB$1500),0)</f>
        <v>0</v>
      </c>
      <c r="AF484" s="28"/>
      <c r="AG484" s="28"/>
      <c r="AH484" s="73">
        <f>IFERROR($E484*SUMIF(DAILYLOG!AD$27:AD$1500,$C484,DAILYLOG!AE$27:AE$1500),0)</f>
        <v>1</v>
      </c>
      <c r="AI484" s="28"/>
      <c r="AJ484" s="28"/>
      <c r="AK484" s="73">
        <f>IFERROR($E484*SUMIF(DAILYLOG!AG$27:AG$1500,$C484,DAILYLOG!AH$27:AH$1500),0)</f>
        <v>0</v>
      </c>
      <c r="AL484" s="28"/>
      <c r="AM484" s="28"/>
      <c r="AN484" s="73">
        <f>IFERROR($E484*SUMIF(DAILYLOG!AJ$27:AJ$1500,$C484,DAILYLOG!AK$27:AK$1500),0)</f>
        <v>0</v>
      </c>
      <c r="AO484" s="28"/>
      <c r="AP484" s="28"/>
      <c r="AQ484" s="73">
        <f>IFERROR($E484*SUMIF(DAILYLOG!AM$27:AM$1500,$C484,DAILYLOG!AN$27:AN$1500),0)</f>
        <v>0</v>
      </c>
      <c r="AR484" s="28"/>
      <c r="AS484" s="28"/>
      <c r="AT484" s="73">
        <f>IFERROR($E484*SUMIF(DAILYLOG!AP$27:AP$1500,$C484,DAILYLOG!AQ$27:AQ$1500),0)</f>
        <v>0</v>
      </c>
      <c r="AU484" s="28"/>
      <c r="AV484" s="28"/>
      <c r="AW484" s="73">
        <f>IFERROR($E484*SUMIF(DAILYLOG!AS$27:AS$1500,$C484,DAILYLOG!AT$27:AT$1500),0)</f>
        <v>0</v>
      </c>
      <c r="AX484" s="28"/>
      <c r="AY484" s="28"/>
      <c r="AZ484" s="73">
        <f>IFERROR($E484*SUMIF(DAILYLOG!AV$27:AV$1500,$C484,DAILYLOG!AW$27:AW$1500),0)</f>
        <v>0</v>
      </c>
      <c r="BA484" s="28"/>
      <c r="BB484" s="28"/>
      <c r="BC484" s="73">
        <f>IFERROR($E484*SUMIF(DAILYLOG!AY$27:AY$1500,$C484,DAILYLOG!AZ$27:AZ$1500),0)</f>
        <v>0</v>
      </c>
      <c r="BD484" s="28"/>
      <c r="BE484" s="28"/>
      <c r="BF484" s="73">
        <f>IFERROR($E484*SUMIF(DAILYLOG!BB$27:BB$1500,$C484,DAILYLOG!BC$27:BC$1500),0)</f>
        <v>0</v>
      </c>
      <c r="BG484" s="28"/>
      <c r="BH484" s="28"/>
      <c r="BI484" s="73">
        <f>IFERROR($E484*SUMIF(DAILYLOG!BE$27:BE$1500,$C484,DAILYLOG!BF$27:BF$1500),0)</f>
        <v>0</v>
      </c>
      <c r="BJ484" s="28"/>
      <c r="BK484" s="28"/>
      <c r="BL484" s="73">
        <f>IFERROR($E484*SUMIF(DAILYLOG!BH$27:BH$1500,$C484,DAILYLOG!BI$27:BI$1500),0)</f>
        <v>0</v>
      </c>
      <c r="BM484" s="28"/>
      <c r="BN484" s="28"/>
      <c r="BO484" s="73">
        <f>IFERROR($E484*SUMIF(DAILYLOG!BK$27:BK$1500,$C484,DAILYLOG!BL$27:BL$1500),0)</f>
        <v>0</v>
      </c>
      <c r="BP484" s="28"/>
      <c r="BQ484" s="28"/>
      <c r="BR484" s="73">
        <f>IFERROR($E484*SUMIF(DAILYLOG!BN$27:BN$1500,$C484,DAILYLOG!BO$27:BO$1500),0)</f>
        <v>0</v>
      </c>
      <c r="BS484" s="28"/>
      <c r="BT484" s="28"/>
      <c r="BU484" s="73">
        <f>IFERROR($E484*SUMIF(DAILYLOG!BQ$27:BQ$1500,$C484,DAILYLOG!BR$27:BR$1500),0)</f>
        <v>0</v>
      </c>
      <c r="BV484" s="28"/>
      <c r="BW484" s="28"/>
      <c r="BX484" s="73">
        <f>IFERROR($E484*SUMIF(DAILYLOG!BT$27:BT$1500,$C484,DAILYLOG!BU$27:BU$1500),0)</f>
        <v>0</v>
      </c>
      <c r="BY484" s="28"/>
      <c r="BZ484" s="28"/>
      <c r="CA484" s="73">
        <f>IFERROR($E484*SUMIF(DAILYLOG!BW$27:BW$1500,$C484,DAILYLOG!BX$27:BX$1500),0)</f>
        <v>0</v>
      </c>
      <c r="CB484" s="28"/>
      <c r="CC484" s="28"/>
      <c r="CD484" s="73">
        <f>IFERROR($E484*SUMIF(DAILYLOG!BZ$27:BZ$1500,$C484,DAILYLOG!CA$27:CA$1500),0)</f>
        <v>0</v>
      </c>
      <c r="CE484" s="28"/>
      <c r="CF484" s="28"/>
      <c r="CG484" s="73">
        <f>IFERROR($E484*SUMIF(DAILYLOG!CC$27:CC$1500,$C484,DAILYLOG!CD$27:CD$1500),0)</f>
        <v>0</v>
      </c>
      <c r="CH484" s="28"/>
      <c r="CI484" s="28"/>
      <c r="CJ484" s="73">
        <f>IFERROR($E484*SUMIF(DAILYLOG!CF$27:CF$1500,$C484,DAILYLOG!CG$27:CG$1500),0)</f>
        <v>0</v>
      </c>
      <c r="CK484" s="28"/>
      <c r="CL484" s="28"/>
      <c r="CM484" s="73">
        <f>IFERROR($E484*SUMIF(DAILYLOG!CI$27:CI$1500,$C484,DAILYLOG!CJ$27:CJ$1500),0)</f>
        <v>0</v>
      </c>
      <c r="CN484" s="28"/>
      <c r="CO484" s="28"/>
      <c r="CP484" s="73">
        <f>IFERROR($E484*SUMIF(DAILYLOG!CL$27:CL$1500,$C484,DAILYLOG!CM$27:CM$1500),0)</f>
        <v>0</v>
      </c>
      <c r="CQ484" s="44"/>
      <c r="CR484" s="44"/>
      <c r="CS484" s="73">
        <f>IFERROR($E484*SUMIF(DAILYLOG!CO$27:CO$1500,$C484,DAILYLOG!CP$27:CP$1500),0)</f>
        <v>0</v>
      </c>
      <c r="CT484" s="14"/>
    </row>
    <row r="485" spans="2:98" ht="13.5" customHeight="1" outlineLevel="1">
      <c r="B485" s="13"/>
      <c r="C485" s="115" t="s">
        <v>568</v>
      </c>
      <c r="D485" s="28" t="s">
        <v>339</v>
      </c>
      <c r="E485" s="65">
        <v>1</v>
      </c>
      <c r="F485" s="46">
        <f t="shared" si="202"/>
        <v>2</v>
      </c>
      <c r="G485" s="73">
        <f>IFERROR($E485*SUMIF(DAILYLOG!C$27:C$1500,$C485,DAILYLOG!D$27:D$1500),0)</f>
        <v>0</v>
      </c>
      <c r="H485" s="28"/>
      <c r="I485" s="28"/>
      <c r="J485" s="73">
        <f>IFERROR($E485*SUMIF(DAILYLOG!F$27:F$1500,$C485,DAILYLOG!G$27:G$1500),0)</f>
        <v>0</v>
      </c>
      <c r="K485" s="28"/>
      <c r="L485" s="28"/>
      <c r="M485" s="73">
        <f>IFERROR($E485*SUMIF(DAILYLOG!I$27:I$1500,$C485,DAILYLOG!J$27:J$1500),0)</f>
        <v>0</v>
      </c>
      <c r="N485" s="28"/>
      <c r="O485" s="28"/>
      <c r="P485" s="73">
        <f>IFERROR($E485*SUMIF(DAILYLOG!L$27:L$1500,$C485,DAILYLOG!M$27:M$1500),0)</f>
        <v>0</v>
      </c>
      <c r="Q485" s="28"/>
      <c r="R485" s="28"/>
      <c r="S485" s="73">
        <f>IFERROR($E485*SUMIF(DAILYLOG!O$27:O$1500,$C485,DAILYLOG!P$27:P$1500),0)</f>
        <v>0</v>
      </c>
      <c r="T485" s="28"/>
      <c r="U485" s="28"/>
      <c r="V485" s="73">
        <f>IFERROR($E485*SUMIF(DAILYLOG!R$27:R$1500,$C485,DAILYLOG!S$27:S$1500),0)</f>
        <v>0</v>
      </c>
      <c r="W485" s="28"/>
      <c r="X485" s="28"/>
      <c r="Y485" s="73">
        <f>IFERROR($E485*SUMIF(DAILYLOG!U$27:U$1500,$C485,DAILYLOG!V$27:V$1500),0)</f>
        <v>0</v>
      </c>
      <c r="Z485" s="28"/>
      <c r="AA485" s="28"/>
      <c r="AB485" s="73">
        <f>IFERROR($E485*SUMIF(DAILYLOG!X$27:X$1500,$C485,DAILYLOG!Y$27:Y$1500),0)</f>
        <v>0</v>
      </c>
      <c r="AC485" s="28"/>
      <c r="AD485" s="28"/>
      <c r="AE485" s="73">
        <f>IFERROR($E485*SUMIF(DAILYLOG!AA$27:AA$1500,$C485,DAILYLOG!AB$27:AB$1500),0)</f>
        <v>0</v>
      </c>
      <c r="AF485" s="28"/>
      <c r="AG485" s="28"/>
      <c r="AH485" s="73">
        <f>IFERROR($E485*SUMIF(DAILYLOG!AD$27:AD$1500,$C485,DAILYLOG!AE$27:AE$1500),0)</f>
        <v>0</v>
      </c>
      <c r="AI485" s="28"/>
      <c r="AJ485" s="28"/>
      <c r="AK485" s="73">
        <f>IFERROR($E485*SUMIF(DAILYLOG!AG$27:AG$1500,$C485,DAILYLOG!AH$27:AH$1500),0)</f>
        <v>0</v>
      </c>
      <c r="AL485" s="28"/>
      <c r="AM485" s="28"/>
      <c r="AN485" s="73">
        <f>IFERROR($E485*SUMIF(DAILYLOG!AJ$27:AJ$1500,$C485,DAILYLOG!AK$27:AK$1500),0)</f>
        <v>0</v>
      </c>
      <c r="AO485" s="28"/>
      <c r="AP485" s="28"/>
      <c r="AQ485" s="73">
        <f>IFERROR($E485*SUMIF(DAILYLOG!AM$27:AM$1500,$C485,DAILYLOG!AN$27:AN$1500),0)</f>
        <v>0</v>
      </c>
      <c r="AR485" s="28"/>
      <c r="AS485" s="28"/>
      <c r="AT485" s="73">
        <f>IFERROR($E485*SUMIF(DAILYLOG!AP$27:AP$1500,$C485,DAILYLOG!AQ$27:AQ$1500),0)</f>
        <v>0</v>
      </c>
      <c r="AU485" s="28"/>
      <c r="AV485" s="28"/>
      <c r="AW485" s="73">
        <f>IFERROR($E485*SUMIF(DAILYLOG!AS$27:AS$1500,$C485,DAILYLOG!AT$27:AT$1500),0)</f>
        <v>0</v>
      </c>
      <c r="AX485" s="28"/>
      <c r="AY485" s="28"/>
      <c r="AZ485" s="73">
        <f>IFERROR($E485*SUMIF(DAILYLOG!AV$27:AV$1500,$C485,DAILYLOG!AW$27:AW$1500),0)</f>
        <v>0</v>
      </c>
      <c r="BA485" s="28"/>
      <c r="BB485" s="28"/>
      <c r="BC485" s="73">
        <f>IFERROR($E485*SUMIF(DAILYLOG!AY$27:AY$1500,$C485,DAILYLOG!AZ$27:AZ$1500),0)</f>
        <v>0</v>
      </c>
      <c r="BD485" s="28"/>
      <c r="BE485" s="28"/>
      <c r="BF485" s="73">
        <f>IFERROR($E485*SUMIF(DAILYLOG!BB$27:BB$1500,$C485,DAILYLOG!BC$27:BC$1500),0)</f>
        <v>2</v>
      </c>
      <c r="BG485" s="28"/>
      <c r="BH485" s="28"/>
      <c r="BI485" s="73">
        <f>IFERROR($E485*SUMIF(DAILYLOG!BE$27:BE$1500,$C485,DAILYLOG!BF$27:BF$1500),0)</f>
        <v>0</v>
      </c>
      <c r="BJ485" s="28"/>
      <c r="BK485" s="28"/>
      <c r="BL485" s="73">
        <f>IFERROR($E485*SUMIF(DAILYLOG!BH$27:BH$1500,$C485,DAILYLOG!BI$27:BI$1500),0)</f>
        <v>0</v>
      </c>
      <c r="BM485" s="28"/>
      <c r="BN485" s="28"/>
      <c r="BO485" s="73">
        <f>IFERROR($E485*SUMIF(DAILYLOG!BK$27:BK$1500,$C485,DAILYLOG!BL$27:BL$1500),0)</f>
        <v>0</v>
      </c>
      <c r="BP485" s="28"/>
      <c r="BQ485" s="28"/>
      <c r="BR485" s="73">
        <f>IFERROR($E485*SUMIF(DAILYLOG!BN$27:BN$1500,$C485,DAILYLOG!BO$27:BO$1500),0)</f>
        <v>0</v>
      </c>
      <c r="BS485" s="28"/>
      <c r="BT485" s="28"/>
      <c r="BU485" s="73">
        <f>IFERROR($E485*SUMIF(DAILYLOG!BQ$27:BQ$1500,$C485,DAILYLOG!BR$27:BR$1500),0)</f>
        <v>0</v>
      </c>
      <c r="BV485" s="28"/>
      <c r="BW485" s="28"/>
      <c r="BX485" s="73">
        <f>IFERROR($E485*SUMIF(DAILYLOG!BT$27:BT$1500,$C485,DAILYLOG!BU$27:BU$1500),0)</f>
        <v>0</v>
      </c>
      <c r="BY485" s="28"/>
      <c r="BZ485" s="28"/>
      <c r="CA485" s="73">
        <f>IFERROR($E485*SUMIF(DAILYLOG!BW$27:BW$1500,$C485,DAILYLOG!BX$27:BX$1500),0)</f>
        <v>0</v>
      </c>
      <c r="CB485" s="28"/>
      <c r="CC485" s="28"/>
      <c r="CD485" s="73">
        <f>IFERROR($E485*SUMIF(DAILYLOG!BZ$27:BZ$1500,$C485,DAILYLOG!CA$27:CA$1500),0)</f>
        <v>0</v>
      </c>
      <c r="CE485" s="28"/>
      <c r="CF485" s="28"/>
      <c r="CG485" s="73">
        <f>IFERROR($E485*SUMIF(DAILYLOG!CC$27:CC$1500,$C485,DAILYLOG!CD$27:CD$1500),0)</f>
        <v>0</v>
      </c>
      <c r="CH485" s="28"/>
      <c r="CI485" s="28"/>
      <c r="CJ485" s="73">
        <f>IFERROR($E485*SUMIF(DAILYLOG!CF$27:CF$1500,$C485,DAILYLOG!CG$27:CG$1500),0)</f>
        <v>0</v>
      </c>
      <c r="CK485" s="28"/>
      <c r="CL485" s="28"/>
      <c r="CM485" s="73">
        <f>IFERROR($E485*SUMIF(DAILYLOG!CI$27:CI$1500,$C485,DAILYLOG!CJ$27:CJ$1500),0)</f>
        <v>0</v>
      </c>
      <c r="CN485" s="28"/>
      <c r="CO485" s="28"/>
      <c r="CP485" s="73">
        <f>IFERROR($E485*SUMIF(DAILYLOG!CL$27:CL$1500,$C485,DAILYLOG!CM$27:CM$1500),0)</f>
        <v>0</v>
      </c>
      <c r="CQ485" s="44"/>
      <c r="CR485" s="44"/>
      <c r="CS485" s="73">
        <f>IFERROR($E485*SUMIF(DAILYLOG!CO$27:CO$1500,$C485,DAILYLOG!CP$27:CP$1500),0)</f>
        <v>0</v>
      </c>
      <c r="CT485" s="14"/>
    </row>
    <row r="486" spans="2:98" ht="13.5" customHeight="1" outlineLevel="1">
      <c r="B486" s="13"/>
      <c r="C486" s="115" t="s">
        <v>561</v>
      </c>
      <c r="D486" s="28" t="s">
        <v>339</v>
      </c>
      <c r="E486" s="65">
        <v>1</v>
      </c>
      <c r="F486" s="46">
        <f t="shared" si="202"/>
        <v>1</v>
      </c>
      <c r="G486" s="73">
        <f>IFERROR($E486*SUMIF(DAILYLOG!C$27:C$1500,$C486,DAILYLOG!D$27:D$1500),0)</f>
        <v>0</v>
      </c>
      <c r="H486" s="28"/>
      <c r="I486" s="28"/>
      <c r="J486" s="73">
        <f>IFERROR($E486*SUMIF(DAILYLOG!F$27:F$1500,$C486,DAILYLOG!G$27:G$1500),0)</f>
        <v>0</v>
      </c>
      <c r="K486" s="28"/>
      <c r="L486" s="28"/>
      <c r="M486" s="73">
        <f>IFERROR($E486*SUMIF(DAILYLOG!I$27:I$1500,$C486,DAILYLOG!J$27:J$1500),0)</f>
        <v>0</v>
      </c>
      <c r="N486" s="28"/>
      <c r="O486" s="28"/>
      <c r="P486" s="73">
        <f>IFERROR($E486*SUMIF(DAILYLOG!L$27:L$1500,$C486,DAILYLOG!M$27:M$1500),0)</f>
        <v>0</v>
      </c>
      <c r="Q486" s="28"/>
      <c r="R486" s="28"/>
      <c r="S486" s="73">
        <f>IFERROR($E486*SUMIF(DAILYLOG!O$27:O$1500,$C486,DAILYLOG!P$27:P$1500),0)</f>
        <v>0</v>
      </c>
      <c r="T486" s="28"/>
      <c r="U486" s="28"/>
      <c r="V486" s="73">
        <f>IFERROR($E486*SUMIF(DAILYLOG!R$27:R$1500,$C486,DAILYLOG!S$27:S$1500),0)</f>
        <v>0</v>
      </c>
      <c r="W486" s="28"/>
      <c r="X486" s="28"/>
      <c r="Y486" s="73">
        <f>IFERROR($E486*SUMIF(DAILYLOG!U$27:U$1500,$C486,DAILYLOG!V$27:V$1500),0)</f>
        <v>0</v>
      </c>
      <c r="Z486" s="28"/>
      <c r="AA486" s="28"/>
      <c r="AB486" s="73">
        <f>IFERROR($E486*SUMIF(DAILYLOG!X$27:X$1500,$C486,DAILYLOG!Y$27:Y$1500),0)</f>
        <v>0</v>
      </c>
      <c r="AC486" s="28"/>
      <c r="AD486" s="28"/>
      <c r="AE486" s="73">
        <f>IFERROR($E486*SUMIF(DAILYLOG!AA$27:AA$1500,$C486,DAILYLOG!AB$27:AB$1500),0)</f>
        <v>0</v>
      </c>
      <c r="AF486" s="28"/>
      <c r="AG486" s="28"/>
      <c r="AH486" s="73">
        <f>IFERROR($E486*SUMIF(DAILYLOG!AD$27:AD$1500,$C486,DAILYLOG!AE$27:AE$1500),0)</f>
        <v>0</v>
      </c>
      <c r="AI486" s="28"/>
      <c r="AJ486" s="28"/>
      <c r="AK486" s="73">
        <f>IFERROR($E486*SUMIF(DAILYLOG!AG$27:AG$1500,$C486,DAILYLOG!AH$27:AH$1500),0)</f>
        <v>0</v>
      </c>
      <c r="AL486" s="28"/>
      <c r="AM486" s="28"/>
      <c r="AN486" s="73">
        <f>IFERROR($E486*SUMIF(DAILYLOG!AJ$27:AJ$1500,$C486,DAILYLOG!AK$27:AK$1500),0)</f>
        <v>1</v>
      </c>
      <c r="AO486" s="28"/>
      <c r="AP486" s="28"/>
      <c r="AQ486" s="73">
        <f>IFERROR($E486*SUMIF(DAILYLOG!AM$27:AM$1500,$C486,DAILYLOG!AN$27:AN$1500),0)</f>
        <v>0</v>
      </c>
      <c r="AR486" s="28"/>
      <c r="AS486" s="28"/>
      <c r="AT486" s="73">
        <f>IFERROR($E486*SUMIF(DAILYLOG!AP$27:AP$1500,$C486,DAILYLOG!AQ$27:AQ$1500),0)</f>
        <v>0</v>
      </c>
      <c r="AU486" s="28"/>
      <c r="AV486" s="28"/>
      <c r="AW486" s="73">
        <f>IFERROR($E486*SUMIF(DAILYLOG!AS$27:AS$1500,$C486,DAILYLOG!AT$27:AT$1500),0)</f>
        <v>0</v>
      </c>
      <c r="AX486" s="28"/>
      <c r="AY486" s="28"/>
      <c r="AZ486" s="73">
        <f>IFERROR($E486*SUMIF(DAILYLOG!AV$27:AV$1500,$C486,DAILYLOG!AW$27:AW$1500),0)</f>
        <v>0</v>
      </c>
      <c r="BA486" s="28"/>
      <c r="BB486" s="28"/>
      <c r="BC486" s="73">
        <f>IFERROR($E486*SUMIF(DAILYLOG!AY$27:AY$1500,$C486,DAILYLOG!AZ$27:AZ$1500),0)</f>
        <v>0</v>
      </c>
      <c r="BD486" s="28"/>
      <c r="BE486" s="28"/>
      <c r="BF486" s="73">
        <f>IFERROR($E486*SUMIF(DAILYLOG!BB$27:BB$1500,$C486,DAILYLOG!BC$27:BC$1500),0)</f>
        <v>0</v>
      </c>
      <c r="BG486" s="28"/>
      <c r="BH486" s="28"/>
      <c r="BI486" s="73">
        <f>IFERROR($E486*SUMIF(DAILYLOG!BE$27:BE$1500,$C486,DAILYLOG!BF$27:BF$1500),0)</f>
        <v>0</v>
      </c>
      <c r="BJ486" s="28"/>
      <c r="BK486" s="28"/>
      <c r="BL486" s="73">
        <f>IFERROR($E486*SUMIF(DAILYLOG!BH$27:BH$1500,$C486,DAILYLOG!BI$27:BI$1500),0)</f>
        <v>0</v>
      </c>
      <c r="BM486" s="28"/>
      <c r="BN486" s="28"/>
      <c r="BO486" s="73">
        <f>IFERROR($E486*SUMIF(DAILYLOG!BK$27:BK$1500,$C486,DAILYLOG!BL$27:BL$1500),0)</f>
        <v>0</v>
      </c>
      <c r="BP486" s="28"/>
      <c r="BQ486" s="28"/>
      <c r="BR486" s="73">
        <f>IFERROR($E486*SUMIF(DAILYLOG!BN$27:BN$1500,$C486,DAILYLOG!BO$27:BO$1500),0)</f>
        <v>0</v>
      </c>
      <c r="BS486" s="28"/>
      <c r="BT486" s="28"/>
      <c r="BU486" s="73">
        <f>IFERROR($E486*SUMIF(DAILYLOG!BQ$27:BQ$1500,$C486,DAILYLOG!BR$27:BR$1500),0)</f>
        <v>0</v>
      </c>
      <c r="BV486" s="28"/>
      <c r="BW486" s="28"/>
      <c r="BX486" s="73">
        <f>IFERROR($E486*SUMIF(DAILYLOG!BT$27:BT$1500,$C486,DAILYLOG!BU$27:BU$1500),0)</f>
        <v>0</v>
      </c>
      <c r="BY486" s="28"/>
      <c r="BZ486" s="28"/>
      <c r="CA486" s="73">
        <f>IFERROR($E486*SUMIF(DAILYLOG!BW$27:BW$1500,$C486,DAILYLOG!BX$27:BX$1500),0)</f>
        <v>0</v>
      </c>
      <c r="CB486" s="28"/>
      <c r="CC486" s="28"/>
      <c r="CD486" s="73">
        <f>IFERROR($E486*SUMIF(DAILYLOG!BZ$27:BZ$1500,$C486,DAILYLOG!CA$27:CA$1500),0)</f>
        <v>0</v>
      </c>
      <c r="CE486" s="28"/>
      <c r="CF486" s="28"/>
      <c r="CG486" s="73">
        <f>IFERROR($E486*SUMIF(DAILYLOG!CC$27:CC$1500,$C486,DAILYLOG!CD$27:CD$1500),0)</f>
        <v>0</v>
      </c>
      <c r="CH486" s="28"/>
      <c r="CI486" s="28"/>
      <c r="CJ486" s="73">
        <f>IFERROR($E486*SUMIF(DAILYLOG!CF$27:CF$1500,$C486,DAILYLOG!CG$27:CG$1500),0)</f>
        <v>0</v>
      </c>
      <c r="CK486" s="28"/>
      <c r="CL486" s="28"/>
      <c r="CM486" s="73">
        <f>IFERROR($E486*SUMIF(DAILYLOG!CI$27:CI$1500,$C486,DAILYLOG!CJ$27:CJ$1500),0)</f>
        <v>0</v>
      </c>
      <c r="CN486" s="28"/>
      <c r="CO486" s="28"/>
      <c r="CP486" s="73">
        <f>IFERROR($E486*SUMIF(DAILYLOG!CL$27:CL$1500,$C486,DAILYLOG!CM$27:CM$1500),0)</f>
        <v>0</v>
      </c>
      <c r="CQ486" s="44"/>
      <c r="CR486" s="44"/>
      <c r="CS486" s="73">
        <f>IFERROR($E486*SUMIF(DAILYLOG!CO$27:CO$1500,$C486,DAILYLOG!CP$27:CP$1500),0)</f>
        <v>0</v>
      </c>
      <c r="CT486" s="14"/>
    </row>
    <row r="487" spans="2:98" ht="13.5" customHeight="1" outlineLevel="1">
      <c r="B487" s="13"/>
      <c r="C487" s="115" t="s">
        <v>569</v>
      </c>
      <c r="D487" s="28" t="s">
        <v>339</v>
      </c>
      <c r="E487" s="65">
        <v>1</v>
      </c>
      <c r="F487" s="46">
        <f t="shared" si="202"/>
        <v>0</v>
      </c>
      <c r="G487" s="73">
        <f>IFERROR($E487*SUMIF(DAILYLOG!C$27:C$1500,$C487,DAILYLOG!D$27:D$1500),0)</f>
        <v>0</v>
      </c>
      <c r="H487" s="28"/>
      <c r="I487" s="28"/>
      <c r="J487" s="73">
        <f>IFERROR($E487*SUMIF(DAILYLOG!F$27:F$1500,$C487,DAILYLOG!G$27:G$1500),0)</f>
        <v>0</v>
      </c>
      <c r="K487" s="28"/>
      <c r="L487" s="28"/>
      <c r="M487" s="73">
        <f>IFERROR($E487*SUMIF(DAILYLOG!I$27:I$1500,$C487,DAILYLOG!J$27:J$1500),0)</f>
        <v>0</v>
      </c>
      <c r="N487" s="28"/>
      <c r="O487" s="28"/>
      <c r="P487" s="73">
        <f>IFERROR($E487*SUMIF(DAILYLOG!L$27:L$1500,$C487,DAILYLOG!M$27:M$1500),0)</f>
        <v>0</v>
      </c>
      <c r="Q487" s="28"/>
      <c r="R487" s="28"/>
      <c r="S487" s="73">
        <f>IFERROR($E487*SUMIF(DAILYLOG!O$27:O$1500,$C487,DAILYLOG!P$27:P$1500),0)</f>
        <v>0</v>
      </c>
      <c r="T487" s="28"/>
      <c r="U487" s="28"/>
      <c r="V487" s="73">
        <f>IFERROR($E487*SUMIF(DAILYLOG!R$27:R$1500,$C487,DAILYLOG!S$27:S$1500),0)</f>
        <v>0</v>
      </c>
      <c r="W487" s="28"/>
      <c r="X487" s="28"/>
      <c r="Y487" s="73">
        <f>IFERROR($E487*SUMIF(DAILYLOG!U$27:U$1500,$C487,DAILYLOG!V$27:V$1500),0)</f>
        <v>0</v>
      </c>
      <c r="Z487" s="28"/>
      <c r="AA487" s="28"/>
      <c r="AB487" s="73">
        <f>IFERROR($E487*SUMIF(DAILYLOG!X$27:X$1500,$C487,DAILYLOG!Y$27:Y$1500),0)</f>
        <v>0</v>
      </c>
      <c r="AC487" s="28"/>
      <c r="AD487" s="28"/>
      <c r="AE487" s="73">
        <f>IFERROR($E487*SUMIF(DAILYLOG!AA$27:AA$1500,$C487,DAILYLOG!AB$27:AB$1500),0)</f>
        <v>0</v>
      </c>
      <c r="AF487" s="28"/>
      <c r="AG487" s="28"/>
      <c r="AH487" s="73">
        <f>IFERROR($E487*SUMIF(DAILYLOG!AD$27:AD$1500,$C487,DAILYLOG!AE$27:AE$1500),0)</f>
        <v>0</v>
      </c>
      <c r="AI487" s="28"/>
      <c r="AJ487" s="28"/>
      <c r="AK487" s="73">
        <f>IFERROR($E487*SUMIF(DAILYLOG!AG$27:AG$1500,$C487,DAILYLOG!AH$27:AH$1500),0)</f>
        <v>0</v>
      </c>
      <c r="AL487" s="28"/>
      <c r="AM487" s="28"/>
      <c r="AN487" s="73">
        <f>IFERROR($E487*SUMIF(DAILYLOG!AJ$27:AJ$1500,$C487,DAILYLOG!AK$27:AK$1500),0)</f>
        <v>0</v>
      </c>
      <c r="AO487" s="28"/>
      <c r="AP487" s="28"/>
      <c r="AQ487" s="73">
        <f>IFERROR($E487*SUMIF(DAILYLOG!AM$27:AM$1500,$C487,DAILYLOG!AN$27:AN$1500),0)</f>
        <v>0</v>
      </c>
      <c r="AR487" s="28"/>
      <c r="AS487" s="28"/>
      <c r="AT487" s="73">
        <f>IFERROR($E487*SUMIF(DAILYLOG!AP$27:AP$1500,$C487,DAILYLOG!AQ$27:AQ$1500),0)</f>
        <v>0</v>
      </c>
      <c r="AU487" s="28"/>
      <c r="AV487" s="28"/>
      <c r="AW487" s="73">
        <f>IFERROR($E487*SUMIF(DAILYLOG!AS$27:AS$1500,$C487,DAILYLOG!AT$27:AT$1500),0)</f>
        <v>0</v>
      </c>
      <c r="AX487" s="28"/>
      <c r="AY487" s="28"/>
      <c r="AZ487" s="73">
        <f>IFERROR($E487*SUMIF(DAILYLOG!AV$27:AV$1500,$C487,DAILYLOG!AW$27:AW$1500),0)</f>
        <v>0</v>
      </c>
      <c r="BA487" s="28"/>
      <c r="BB487" s="28"/>
      <c r="BC487" s="73">
        <f>IFERROR($E487*SUMIF(DAILYLOG!AY$27:AY$1500,$C487,DAILYLOG!AZ$27:AZ$1500),0)</f>
        <v>0</v>
      </c>
      <c r="BD487" s="28"/>
      <c r="BE487" s="28"/>
      <c r="BF487" s="73">
        <f>IFERROR($E487*SUMIF(DAILYLOG!BB$27:BB$1500,$C487,DAILYLOG!BC$27:BC$1500),0)</f>
        <v>0</v>
      </c>
      <c r="BG487" s="28"/>
      <c r="BH487" s="28"/>
      <c r="BI487" s="73">
        <f>IFERROR($E487*SUMIF(DAILYLOG!BE$27:BE$1500,$C487,DAILYLOG!BF$27:BF$1500),0)</f>
        <v>0</v>
      </c>
      <c r="BJ487" s="28"/>
      <c r="BK487" s="28"/>
      <c r="BL487" s="73">
        <f>IFERROR($E487*SUMIF(DAILYLOG!BH$27:BH$1500,$C487,DAILYLOG!BI$27:BI$1500),0)</f>
        <v>0</v>
      </c>
      <c r="BM487" s="28"/>
      <c r="BN487" s="28"/>
      <c r="BO487" s="73">
        <f>IFERROR($E487*SUMIF(DAILYLOG!BK$27:BK$1500,$C487,DAILYLOG!BL$27:BL$1500),0)</f>
        <v>0</v>
      </c>
      <c r="BP487" s="28"/>
      <c r="BQ487" s="28"/>
      <c r="BR487" s="73">
        <f>IFERROR($E487*SUMIF(DAILYLOG!BN$27:BN$1500,$C487,DAILYLOG!BO$27:BO$1500),0)</f>
        <v>0</v>
      </c>
      <c r="BS487" s="28"/>
      <c r="BT487" s="28"/>
      <c r="BU487" s="73">
        <f>IFERROR($E487*SUMIF(DAILYLOG!BQ$27:BQ$1500,$C487,DAILYLOG!BR$27:BR$1500),0)</f>
        <v>0</v>
      </c>
      <c r="BV487" s="28"/>
      <c r="BW487" s="28"/>
      <c r="BX487" s="73">
        <f>IFERROR($E487*SUMIF(DAILYLOG!BT$27:BT$1500,$C487,DAILYLOG!BU$27:BU$1500),0)</f>
        <v>0</v>
      </c>
      <c r="BY487" s="28"/>
      <c r="BZ487" s="28"/>
      <c r="CA487" s="73">
        <f>IFERROR($E487*SUMIF(DAILYLOG!BW$27:BW$1500,$C487,DAILYLOG!BX$27:BX$1500),0)</f>
        <v>0</v>
      </c>
      <c r="CB487" s="28"/>
      <c r="CC487" s="28"/>
      <c r="CD487" s="73">
        <f>IFERROR($E487*SUMIF(DAILYLOG!BZ$27:BZ$1500,$C487,DAILYLOG!CA$27:CA$1500),0)</f>
        <v>0</v>
      </c>
      <c r="CE487" s="28"/>
      <c r="CF487" s="28"/>
      <c r="CG487" s="73">
        <f>IFERROR($E487*SUMIF(DAILYLOG!CC$27:CC$1500,$C487,DAILYLOG!CD$27:CD$1500),0)</f>
        <v>0</v>
      </c>
      <c r="CH487" s="28"/>
      <c r="CI487" s="28"/>
      <c r="CJ487" s="73">
        <f>IFERROR($E487*SUMIF(DAILYLOG!CF$27:CF$1500,$C487,DAILYLOG!CG$27:CG$1500),0)</f>
        <v>0</v>
      </c>
      <c r="CK487" s="28"/>
      <c r="CL487" s="28"/>
      <c r="CM487" s="73">
        <f>IFERROR($E487*SUMIF(DAILYLOG!CI$27:CI$1500,$C487,DAILYLOG!CJ$27:CJ$1500),0)</f>
        <v>0</v>
      </c>
      <c r="CN487" s="28"/>
      <c r="CO487" s="28"/>
      <c r="CP487" s="73">
        <f>IFERROR($E487*SUMIF(DAILYLOG!CL$27:CL$1500,$C487,DAILYLOG!CM$27:CM$1500),0)</f>
        <v>0</v>
      </c>
      <c r="CQ487" s="44"/>
      <c r="CR487" s="44"/>
      <c r="CS487" s="73">
        <f>IFERROR($E487*SUMIF(DAILYLOG!CO$27:CO$1500,$C487,DAILYLOG!CP$27:CP$1500),0)</f>
        <v>0</v>
      </c>
      <c r="CT487" s="14"/>
    </row>
    <row r="488" spans="2:98" ht="13.5" customHeight="1" outlineLevel="1">
      <c r="B488" s="13"/>
      <c r="C488" s="115" t="s">
        <v>693</v>
      </c>
      <c r="D488" s="28" t="s">
        <v>339</v>
      </c>
      <c r="E488" s="65">
        <v>1</v>
      </c>
      <c r="F488" s="46">
        <f t="shared" si="202"/>
        <v>0</v>
      </c>
      <c r="G488" s="73">
        <f>IFERROR($E488*SUMIF(DAILYLOG!C$27:C$1500,$C488,DAILYLOG!D$27:D$1500),0)</f>
        <v>0</v>
      </c>
      <c r="H488" s="28"/>
      <c r="I488" s="28"/>
      <c r="J488" s="73">
        <f>IFERROR($E488*SUMIF(DAILYLOG!F$27:F$1500,$C488,DAILYLOG!G$27:G$1500),0)</f>
        <v>0</v>
      </c>
      <c r="K488" s="28"/>
      <c r="L488" s="28"/>
      <c r="M488" s="73">
        <f>IFERROR($E488*SUMIF(DAILYLOG!I$27:I$1500,$C488,DAILYLOG!J$27:J$1500),0)</f>
        <v>0</v>
      </c>
      <c r="N488" s="28"/>
      <c r="O488" s="28"/>
      <c r="P488" s="73">
        <f>IFERROR($E488*SUMIF(DAILYLOG!L$27:L$1500,$C488,DAILYLOG!M$27:M$1500),0)</f>
        <v>0</v>
      </c>
      <c r="Q488" s="28"/>
      <c r="R488" s="28"/>
      <c r="S488" s="73">
        <f>IFERROR($E488*SUMIF(DAILYLOG!O$27:O$1500,$C488,DAILYLOG!P$27:P$1500),0)</f>
        <v>0</v>
      </c>
      <c r="T488" s="28"/>
      <c r="U488" s="28"/>
      <c r="V488" s="73">
        <f>IFERROR($E488*SUMIF(DAILYLOG!R$27:R$1500,$C488,DAILYLOG!S$27:S$1500),0)</f>
        <v>0</v>
      </c>
      <c r="W488" s="28"/>
      <c r="X488" s="28"/>
      <c r="Y488" s="73">
        <f>IFERROR($E488*SUMIF(DAILYLOG!U$27:U$1500,$C488,DAILYLOG!V$27:V$1500),0)</f>
        <v>0</v>
      </c>
      <c r="Z488" s="28"/>
      <c r="AA488" s="28"/>
      <c r="AB488" s="73">
        <f>IFERROR($E488*SUMIF(DAILYLOG!X$27:X$1500,$C488,DAILYLOG!Y$27:Y$1500),0)</f>
        <v>0</v>
      </c>
      <c r="AC488" s="28"/>
      <c r="AD488" s="28"/>
      <c r="AE488" s="73">
        <f>IFERROR($E488*SUMIF(DAILYLOG!AA$27:AA$1500,$C488,DAILYLOG!AB$27:AB$1500),0)</f>
        <v>0</v>
      </c>
      <c r="AF488" s="28"/>
      <c r="AG488" s="28"/>
      <c r="AH488" s="73">
        <f>IFERROR($E488*SUMIF(DAILYLOG!AD$27:AD$1500,$C488,DAILYLOG!AE$27:AE$1500),0)</f>
        <v>0</v>
      </c>
      <c r="AI488" s="28"/>
      <c r="AJ488" s="28"/>
      <c r="AK488" s="73">
        <f>IFERROR($E488*SUMIF(DAILYLOG!AG$27:AG$1500,$C488,DAILYLOG!AH$27:AH$1500),0)</f>
        <v>0</v>
      </c>
      <c r="AL488" s="28"/>
      <c r="AM488" s="28"/>
      <c r="AN488" s="73">
        <f>IFERROR($E488*SUMIF(DAILYLOG!AJ$27:AJ$1500,$C488,DAILYLOG!AK$27:AK$1500),0)</f>
        <v>0</v>
      </c>
      <c r="AO488" s="28"/>
      <c r="AP488" s="28"/>
      <c r="AQ488" s="73">
        <f>IFERROR($E488*SUMIF(DAILYLOG!AM$27:AM$1500,$C488,DAILYLOG!AN$27:AN$1500),0)</f>
        <v>0</v>
      </c>
      <c r="AR488" s="28"/>
      <c r="AS488" s="28"/>
      <c r="AT488" s="73">
        <f>IFERROR($E488*SUMIF(DAILYLOG!AP$27:AP$1500,$C488,DAILYLOG!AQ$27:AQ$1500),0)</f>
        <v>0</v>
      </c>
      <c r="AU488" s="28"/>
      <c r="AV488" s="28"/>
      <c r="AW488" s="73">
        <f>IFERROR($E488*SUMIF(DAILYLOG!AS$27:AS$1500,$C488,DAILYLOG!AT$27:AT$1500),0)</f>
        <v>0</v>
      </c>
      <c r="AX488" s="28"/>
      <c r="AY488" s="28"/>
      <c r="AZ488" s="73">
        <f>IFERROR($E488*SUMIF(DAILYLOG!AV$27:AV$1500,$C488,DAILYLOG!AW$27:AW$1500),0)</f>
        <v>0</v>
      </c>
      <c r="BA488" s="28"/>
      <c r="BB488" s="28"/>
      <c r="BC488" s="73">
        <f>IFERROR($E488*SUMIF(DAILYLOG!AY$27:AY$1500,$C488,DAILYLOG!AZ$27:AZ$1500),0)</f>
        <v>0</v>
      </c>
      <c r="BD488" s="28"/>
      <c r="BE488" s="28"/>
      <c r="BF488" s="73">
        <f>IFERROR($E488*SUMIF(DAILYLOG!BB$27:BB$1500,$C488,DAILYLOG!BC$27:BC$1500),0)</f>
        <v>0</v>
      </c>
      <c r="BG488" s="28"/>
      <c r="BH488" s="28"/>
      <c r="BI488" s="73">
        <f>IFERROR($E488*SUMIF(DAILYLOG!BE$27:BE$1500,$C488,DAILYLOG!BF$27:BF$1500),0)</f>
        <v>0</v>
      </c>
      <c r="BJ488" s="28"/>
      <c r="BK488" s="28"/>
      <c r="BL488" s="73">
        <f>IFERROR($E488*SUMIF(DAILYLOG!BH$27:BH$1500,$C488,DAILYLOG!BI$27:BI$1500),0)</f>
        <v>0</v>
      </c>
      <c r="BM488" s="28"/>
      <c r="BN488" s="28"/>
      <c r="BO488" s="73">
        <f>IFERROR($E488*SUMIF(DAILYLOG!BK$27:BK$1500,$C488,DAILYLOG!BL$27:BL$1500),0)</f>
        <v>0</v>
      </c>
      <c r="BP488" s="28"/>
      <c r="BQ488" s="28"/>
      <c r="BR488" s="73">
        <f>IFERROR($E488*SUMIF(DAILYLOG!BN$27:BN$1500,$C488,DAILYLOG!BO$27:BO$1500),0)</f>
        <v>0</v>
      </c>
      <c r="BS488" s="28"/>
      <c r="BT488" s="28"/>
      <c r="BU488" s="73">
        <f>IFERROR($E488*SUMIF(DAILYLOG!BQ$27:BQ$1500,$C488,DAILYLOG!BR$27:BR$1500),0)</f>
        <v>0</v>
      </c>
      <c r="BV488" s="28"/>
      <c r="BW488" s="28"/>
      <c r="BX488" s="73">
        <f>IFERROR($E488*SUMIF(DAILYLOG!BT$27:BT$1500,$C488,DAILYLOG!BU$27:BU$1500),0)</f>
        <v>0</v>
      </c>
      <c r="BY488" s="28"/>
      <c r="BZ488" s="28"/>
      <c r="CA488" s="73">
        <f>IFERROR($E488*SUMIF(DAILYLOG!BW$27:BW$1500,$C488,DAILYLOG!BX$27:BX$1500),0)</f>
        <v>0</v>
      </c>
      <c r="CB488" s="28"/>
      <c r="CC488" s="28"/>
      <c r="CD488" s="73">
        <f>IFERROR($E488*SUMIF(DAILYLOG!BZ$27:BZ$1500,$C488,DAILYLOG!CA$27:CA$1500),0)</f>
        <v>0</v>
      </c>
      <c r="CE488" s="28"/>
      <c r="CF488" s="28"/>
      <c r="CG488" s="73">
        <f>IFERROR($E488*SUMIF(DAILYLOG!CC$27:CC$1500,$C488,DAILYLOG!CD$27:CD$1500),0)</f>
        <v>0</v>
      </c>
      <c r="CH488" s="28"/>
      <c r="CI488" s="28"/>
      <c r="CJ488" s="73">
        <f>IFERROR($E488*SUMIF(DAILYLOG!CF$27:CF$1500,$C488,DAILYLOG!CG$27:CG$1500),0)</f>
        <v>0</v>
      </c>
      <c r="CK488" s="28"/>
      <c r="CL488" s="28"/>
      <c r="CM488" s="73">
        <f>IFERROR($E488*SUMIF(DAILYLOG!CI$27:CI$1500,$C488,DAILYLOG!CJ$27:CJ$1500),0)</f>
        <v>0</v>
      </c>
      <c r="CN488" s="28"/>
      <c r="CO488" s="28"/>
      <c r="CP488" s="73">
        <f>IFERROR($E488*SUMIF(DAILYLOG!CL$27:CL$1500,$C488,DAILYLOG!CM$27:CM$1500),0)</f>
        <v>0</v>
      </c>
      <c r="CQ488" s="44"/>
      <c r="CR488" s="44"/>
      <c r="CS488" s="73">
        <f>IFERROR($E488*SUMIF(DAILYLOG!CO$27:CO$1500,$C488,DAILYLOG!CP$27:CP$1500),0)</f>
        <v>0</v>
      </c>
      <c r="CT488" s="14"/>
    </row>
    <row r="489" spans="2:98" ht="13.5" customHeight="1">
      <c r="B489" s="13"/>
      <c r="C489" s="47" t="s">
        <v>216</v>
      </c>
      <c r="D489" s="48" t="s">
        <v>339</v>
      </c>
      <c r="E489" s="64"/>
      <c r="F489" s="48">
        <f>IFERROR(SUM(G489:CS489),0)</f>
        <v>20</v>
      </c>
      <c r="G489" s="72">
        <f>IFERROR(SUBTOTAL(9,G490:G494),0)</f>
        <v>1</v>
      </c>
      <c r="H489" s="72"/>
      <c r="I489" s="72"/>
      <c r="J489" s="72">
        <f t="shared" ref="J489:BR489" si="203">IFERROR(SUBTOTAL(9,J490:J494),0)</f>
        <v>1</v>
      </c>
      <c r="K489" s="72"/>
      <c r="L489" s="72"/>
      <c r="M489" s="72">
        <f t="shared" si="203"/>
        <v>1</v>
      </c>
      <c r="N489" s="72"/>
      <c r="O489" s="72"/>
      <c r="P489" s="72">
        <f t="shared" si="203"/>
        <v>0</v>
      </c>
      <c r="Q489" s="72"/>
      <c r="R489" s="72"/>
      <c r="S489" s="72">
        <f t="shared" si="203"/>
        <v>1</v>
      </c>
      <c r="T489" s="72"/>
      <c r="U489" s="72"/>
      <c r="V489" s="72">
        <f t="shared" si="203"/>
        <v>0</v>
      </c>
      <c r="W489" s="72"/>
      <c r="X489" s="72"/>
      <c r="Y489" s="72">
        <f t="shared" si="203"/>
        <v>3</v>
      </c>
      <c r="Z489" s="72"/>
      <c r="AA489" s="72"/>
      <c r="AB489" s="72">
        <f t="shared" si="203"/>
        <v>2</v>
      </c>
      <c r="AC489" s="72"/>
      <c r="AD489" s="72"/>
      <c r="AE489" s="72">
        <f t="shared" si="203"/>
        <v>1</v>
      </c>
      <c r="AF489" s="72"/>
      <c r="AG489" s="72"/>
      <c r="AH489" s="72">
        <f t="shared" si="203"/>
        <v>0</v>
      </c>
      <c r="AI489" s="72"/>
      <c r="AJ489" s="72"/>
      <c r="AK489" s="72">
        <f t="shared" si="203"/>
        <v>0</v>
      </c>
      <c r="AL489" s="72"/>
      <c r="AM489" s="72"/>
      <c r="AN489" s="72">
        <f t="shared" si="203"/>
        <v>2</v>
      </c>
      <c r="AO489" s="72"/>
      <c r="AP489" s="72"/>
      <c r="AQ489" s="72">
        <f t="shared" si="203"/>
        <v>0</v>
      </c>
      <c r="AR489" s="72"/>
      <c r="AS489" s="72"/>
      <c r="AT489" s="72">
        <f t="shared" si="203"/>
        <v>0</v>
      </c>
      <c r="AU489" s="72"/>
      <c r="AV489" s="72"/>
      <c r="AW489" s="72">
        <f t="shared" si="203"/>
        <v>0</v>
      </c>
      <c r="AX489" s="72"/>
      <c r="AY489" s="72"/>
      <c r="AZ489" s="72">
        <f t="shared" si="203"/>
        <v>0</v>
      </c>
      <c r="BA489" s="72"/>
      <c r="BB489" s="72"/>
      <c r="BC489" s="72">
        <f t="shared" si="203"/>
        <v>2</v>
      </c>
      <c r="BD489" s="72"/>
      <c r="BE489" s="72"/>
      <c r="BF489" s="72">
        <f t="shared" si="203"/>
        <v>0</v>
      </c>
      <c r="BG489" s="72"/>
      <c r="BH489" s="72"/>
      <c r="BI489" s="72">
        <f t="shared" si="203"/>
        <v>0</v>
      </c>
      <c r="BJ489" s="72"/>
      <c r="BK489" s="72"/>
      <c r="BL489" s="72">
        <f t="shared" si="203"/>
        <v>1</v>
      </c>
      <c r="BM489" s="72"/>
      <c r="BN489" s="72"/>
      <c r="BO489" s="72">
        <f t="shared" si="203"/>
        <v>1</v>
      </c>
      <c r="BP489" s="72"/>
      <c r="BQ489" s="72"/>
      <c r="BR489" s="72">
        <f t="shared" si="203"/>
        <v>2</v>
      </c>
      <c r="BS489" s="72"/>
      <c r="BT489" s="72"/>
      <c r="BU489" s="72">
        <f t="shared" ref="BU489:CS489" si="204">IFERROR(SUBTOTAL(9,BU490:BU494),0)</f>
        <v>0</v>
      </c>
      <c r="BV489" s="72"/>
      <c r="BW489" s="72"/>
      <c r="BX489" s="72">
        <f t="shared" si="204"/>
        <v>2</v>
      </c>
      <c r="BY489" s="72"/>
      <c r="BZ489" s="72"/>
      <c r="CA489" s="72">
        <f t="shared" si="204"/>
        <v>0</v>
      </c>
      <c r="CB489" s="72"/>
      <c r="CC489" s="72"/>
      <c r="CD489" s="72">
        <f t="shared" si="204"/>
        <v>0</v>
      </c>
      <c r="CE489" s="72"/>
      <c r="CF489" s="72"/>
      <c r="CG489" s="72">
        <f t="shared" si="204"/>
        <v>0</v>
      </c>
      <c r="CH489" s="72"/>
      <c r="CI489" s="72"/>
      <c r="CJ489" s="72">
        <f t="shared" si="204"/>
        <v>0</v>
      </c>
      <c r="CK489" s="72"/>
      <c r="CL489" s="72"/>
      <c r="CM489" s="72">
        <f t="shared" si="204"/>
        <v>0</v>
      </c>
      <c r="CN489" s="72"/>
      <c r="CO489" s="72"/>
      <c r="CP489" s="72">
        <f t="shared" si="204"/>
        <v>0</v>
      </c>
      <c r="CQ489" s="72"/>
      <c r="CR489" s="72"/>
      <c r="CS489" s="72">
        <f t="shared" si="204"/>
        <v>0</v>
      </c>
      <c r="CT489" s="14"/>
    </row>
    <row r="490" spans="2:98" ht="13.5" customHeight="1" outlineLevel="1">
      <c r="B490" s="13"/>
      <c r="C490" s="115" t="s">
        <v>594</v>
      </c>
      <c r="D490" s="28" t="s">
        <v>339</v>
      </c>
      <c r="E490" s="65">
        <v>1</v>
      </c>
      <c r="F490" s="46">
        <f t="shared" ref="F490:F494" si="205">IFERROR(SUM(G490:CS490),0)</f>
        <v>1</v>
      </c>
      <c r="G490" s="73">
        <f>IFERROR($E490*SUMIF(DAILYLOG!C$27:C$1500,$C490,DAILYLOG!D$27:D$1500),0)</f>
        <v>0</v>
      </c>
      <c r="H490" s="28"/>
      <c r="I490" s="28"/>
      <c r="J490" s="73">
        <f>IFERROR($E490*SUMIF(DAILYLOG!F$27:F$1500,$C490,DAILYLOG!G$27:G$1500),0)</f>
        <v>0</v>
      </c>
      <c r="K490" s="28"/>
      <c r="L490" s="28"/>
      <c r="M490" s="73">
        <f>IFERROR($E490*SUMIF(DAILYLOG!I$27:I$1500,$C490,DAILYLOG!J$27:J$1500),0)</f>
        <v>0</v>
      </c>
      <c r="N490" s="28"/>
      <c r="O490" s="28"/>
      <c r="P490" s="73">
        <f>IFERROR($E490*SUMIF(DAILYLOG!L$27:L$1500,$C490,DAILYLOG!M$27:M$1500),0)</f>
        <v>0</v>
      </c>
      <c r="Q490" s="28"/>
      <c r="R490" s="28"/>
      <c r="S490" s="73">
        <f>IFERROR($E490*SUMIF(DAILYLOG!O$27:O$1500,$C490,DAILYLOG!P$27:P$1500),0)</f>
        <v>0</v>
      </c>
      <c r="T490" s="28"/>
      <c r="U490" s="28"/>
      <c r="V490" s="73">
        <f>IFERROR($E490*SUMIF(DAILYLOG!R$27:R$1500,$C490,DAILYLOG!S$27:S$1500),0)</f>
        <v>0</v>
      </c>
      <c r="W490" s="28"/>
      <c r="X490" s="28"/>
      <c r="Y490" s="73">
        <f>IFERROR($E490*SUMIF(DAILYLOG!U$27:U$1500,$C490,DAILYLOG!V$27:V$1500),0)</f>
        <v>0</v>
      </c>
      <c r="Z490" s="28"/>
      <c r="AA490" s="28"/>
      <c r="AB490" s="73">
        <f>IFERROR($E490*SUMIF(DAILYLOG!X$27:X$1500,$C490,DAILYLOG!Y$27:Y$1500),0)</f>
        <v>1</v>
      </c>
      <c r="AC490" s="28"/>
      <c r="AD490" s="28"/>
      <c r="AE490" s="73">
        <f>IFERROR($E490*SUMIF(DAILYLOG!AA$27:AA$1500,$C490,DAILYLOG!AB$27:AB$1500),0)</f>
        <v>0</v>
      </c>
      <c r="AF490" s="28"/>
      <c r="AG490" s="28"/>
      <c r="AH490" s="73">
        <f>IFERROR($E490*SUMIF(DAILYLOG!AD$27:AD$1500,$C490,DAILYLOG!AE$27:AE$1500),0)</f>
        <v>0</v>
      </c>
      <c r="AI490" s="28"/>
      <c r="AJ490" s="28"/>
      <c r="AK490" s="73">
        <f>IFERROR($E490*SUMIF(DAILYLOG!AG$27:AG$1500,$C490,DAILYLOG!AH$27:AH$1500),0)</f>
        <v>0</v>
      </c>
      <c r="AL490" s="28"/>
      <c r="AM490" s="28"/>
      <c r="AN490" s="73">
        <f>IFERROR($E490*SUMIF(DAILYLOG!AJ$27:AJ$1500,$C490,DAILYLOG!AK$27:AK$1500),0)</f>
        <v>0</v>
      </c>
      <c r="AO490" s="28"/>
      <c r="AP490" s="28"/>
      <c r="AQ490" s="73">
        <f>IFERROR($E490*SUMIF(DAILYLOG!AM$27:AM$1500,$C490,DAILYLOG!AN$27:AN$1500),0)</f>
        <v>0</v>
      </c>
      <c r="AR490" s="28"/>
      <c r="AS490" s="28"/>
      <c r="AT490" s="73">
        <f>IFERROR($E490*SUMIF(DAILYLOG!AP$27:AP$1500,$C490,DAILYLOG!AQ$27:AQ$1500),0)</f>
        <v>0</v>
      </c>
      <c r="AU490" s="28"/>
      <c r="AV490" s="28"/>
      <c r="AW490" s="73">
        <f>IFERROR($E490*SUMIF(DAILYLOG!AS$27:AS$1500,$C490,DAILYLOG!AT$27:AT$1500),0)</f>
        <v>0</v>
      </c>
      <c r="AX490" s="28"/>
      <c r="AY490" s="28"/>
      <c r="AZ490" s="73">
        <f>IFERROR($E490*SUMIF(DAILYLOG!AV$27:AV$1500,$C490,DAILYLOG!AW$27:AW$1500),0)</f>
        <v>0</v>
      </c>
      <c r="BA490" s="28"/>
      <c r="BB490" s="28"/>
      <c r="BC490" s="73">
        <f>IFERROR($E490*SUMIF(DAILYLOG!AY$27:AY$1500,$C490,DAILYLOG!AZ$27:AZ$1500),0)</f>
        <v>0</v>
      </c>
      <c r="BD490" s="28"/>
      <c r="BE490" s="28"/>
      <c r="BF490" s="73">
        <f>IFERROR($E490*SUMIF(DAILYLOG!BB$27:BB$1500,$C490,DAILYLOG!BC$27:BC$1500),0)</f>
        <v>0</v>
      </c>
      <c r="BG490" s="28"/>
      <c r="BH490" s="28"/>
      <c r="BI490" s="73">
        <f>IFERROR($E490*SUMIF(DAILYLOG!BE$27:BE$1500,$C490,DAILYLOG!BF$27:BF$1500),0)</f>
        <v>0</v>
      </c>
      <c r="BJ490" s="28"/>
      <c r="BK490" s="28"/>
      <c r="BL490" s="73">
        <f>IFERROR($E490*SUMIF(DAILYLOG!BH$27:BH$1500,$C490,DAILYLOG!BI$27:BI$1500),0)</f>
        <v>0</v>
      </c>
      <c r="BM490" s="28"/>
      <c r="BN490" s="28"/>
      <c r="BO490" s="73">
        <f>IFERROR($E490*SUMIF(DAILYLOG!BK$27:BK$1500,$C490,DAILYLOG!BL$27:BL$1500),0)</f>
        <v>0</v>
      </c>
      <c r="BP490" s="28"/>
      <c r="BQ490" s="28"/>
      <c r="BR490" s="73">
        <f>IFERROR($E490*SUMIF(DAILYLOG!BN$27:BN$1500,$C490,DAILYLOG!BO$27:BO$1500),0)</f>
        <v>0</v>
      </c>
      <c r="BS490" s="28"/>
      <c r="BT490" s="28"/>
      <c r="BU490" s="73">
        <f>IFERROR($E490*SUMIF(DAILYLOG!BQ$27:BQ$1500,$C490,DAILYLOG!BR$27:BR$1500),0)</f>
        <v>0</v>
      </c>
      <c r="BV490" s="28"/>
      <c r="BW490" s="28"/>
      <c r="BX490" s="73">
        <f>IFERROR($E490*SUMIF(DAILYLOG!BT$27:BT$1500,$C490,DAILYLOG!BU$27:BU$1500),0)</f>
        <v>0</v>
      </c>
      <c r="BY490" s="28"/>
      <c r="BZ490" s="28"/>
      <c r="CA490" s="73">
        <f>IFERROR($E490*SUMIF(DAILYLOG!BW$27:BW$1500,$C490,DAILYLOG!BX$27:BX$1500),0)</f>
        <v>0</v>
      </c>
      <c r="CB490" s="28"/>
      <c r="CC490" s="28"/>
      <c r="CD490" s="73">
        <f>IFERROR($E490*SUMIF(DAILYLOG!BZ$27:BZ$1500,$C490,DAILYLOG!CA$27:CA$1500),0)</f>
        <v>0</v>
      </c>
      <c r="CE490" s="28"/>
      <c r="CF490" s="28"/>
      <c r="CG490" s="73">
        <f>IFERROR($E490*SUMIF(DAILYLOG!CC$27:CC$1500,$C490,DAILYLOG!CD$27:CD$1500),0)</f>
        <v>0</v>
      </c>
      <c r="CH490" s="28"/>
      <c r="CI490" s="28"/>
      <c r="CJ490" s="73">
        <f>IFERROR($E490*SUMIF(DAILYLOG!CF$27:CF$1500,$C490,DAILYLOG!CG$27:CG$1500),0)</f>
        <v>0</v>
      </c>
      <c r="CK490" s="28"/>
      <c r="CL490" s="28"/>
      <c r="CM490" s="73">
        <f>IFERROR($E490*SUMIF(DAILYLOG!CI$27:CI$1500,$C490,DAILYLOG!CJ$27:CJ$1500),0)</f>
        <v>0</v>
      </c>
      <c r="CN490" s="28"/>
      <c r="CO490" s="28"/>
      <c r="CP490" s="73">
        <f>IFERROR($E490*SUMIF(DAILYLOG!CL$27:CL$1500,$C490,DAILYLOG!CM$27:CM$1500),0)</f>
        <v>0</v>
      </c>
      <c r="CQ490" s="44"/>
      <c r="CR490" s="44"/>
      <c r="CS490" s="73">
        <f>IFERROR($E490*SUMIF(DAILYLOG!CO$27:CO$1500,$C490,DAILYLOG!CP$27:CP$1500),0)</f>
        <v>0</v>
      </c>
      <c r="CT490" s="14"/>
    </row>
    <row r="491" spans="2:98" ht="13.5" customHeight="1" outlineLevel="1">
      <c r="B491" s="13"/>
      <c r="C491" s="115" t="s">
        <v>596</v>
      </c>
      <c r="D491" s="28" t="s">
        <v>339</v>
      </c>
      <c r="E491" s="65">
        <v>1</v>
      </c>
      <c r="F491" s="46">
        <f t="shared" si="205"/>
        <v>12</v>
      </c>
      <c r="G491" s="73">
        <f>IFERROR($E491*SUMIF(DAILYLOG!C$27:C$1500,$C491,DAILYLOG!D$27:D$1500),0)</f>
        <v>1</v>
      </c>
      <c r="H491" s="28"/>
      <c r="I491" s="28"/>
      <c r="J491" s="73">
        <f>IFERROR($E491*SUMIF(DAILYLOG!F$27:F$1500,$C491,DAILYLOG!G$27:G$1500),0)</f>
        <v>1</v>
      </c>
      <c r="K491" s="28"/>
      <c r="L491" s="28"/>
      <c r="M491" s="73">
        <f>IFERROR($E491*SUMIF(DAILYLOG!I$27:I$1500,$C491,DAILYLOG!J$27:J$1500),0)</f>
        <v>1</v>
      </c>
      <c r="N491" s="28"/>
      <c r="O491" s="28"/>
      <c r="P491" s="73">
        <f>IFERROR($E491*SUMIF(DAILYLOG!L$27:L$1500,$C491,DAILYLOG!M$27:M$1500),0)</f>
        <v>0</v>
      </c>
      <c r="Q491" s="28"/>
      <c r="R491" s="28"/>
      <c r="S491" s="73">
        <f>IFERROR($E491*SUMIF(DAILYLOG!O$27:O$1500,$C491,DAILYLOG!P$27:P$1500),0)</f>
        <v>1</v>
      </c>
      <c r="T491" s="28"/>
      <c r="U491" s="28"/>
      <c r="V491" s="73">
        <f>IFERROR($E491*SUMIF(DAILYLOG!R$27:R$1500,$C491,DAILYLOG!S$27:S$1500),0)</f>
        <v>0</v>
      </c>
      <c r="W491" s="28"/>
      <c r="X491" s="28"/>
      <c r="Y491" s="73">
        <f>IFERROR($E491*SUMIF(DAILYLOG!U$27:U$1500,$C491,DAILYLOG!V$27:V$1500),0)</f>
        <v>2</v>
      </c>
      <c r="Z491" s="28"/>
      <c r="AA491" s="28"/>
      <c r="AB491" s="73">
        <f>IFERROR($E491*SUMIF(DAILYLOG!X$27:X$1500,$C491,DAILYLOG!Y$27:Y$1500),0)</f>
        <v>1</v>
      </c>
      <c r="AC491" s="28"/>
      <c r="AD491" s="28"/>
      <c r="AE491" s="73">
        <f>IFERROR($E491*SUMIF(DAILYLOG!AA$27:AA$1500,$C491,DAILYLOG!AB$27:AB$1500),0)</f>
        <v>1</v>
      </c>
      <c r="AF491" s="28"/>
      <c r="AG491" s="28"/>
      <c r="AH491" s="73">
        <f>IFERROR($E491*SUMIF(DAILYLOG!AD$27:AD$1500,$C491,DAILYLOG!AE$27:AE$1500),0)</f>
        <v>0</v>
      </c>
      <c r="AI491" s="28"/>
      <c r="AJ491" s="28"/>
      <c r="AK491" s="73">
        <f>IFERROR($E491*SUMIF(DAILYLOG!AG$27:AG$1500,$C491,DAILYLOG!AH$27:AH$1500),0)</f>
        <v>0</v>
      </c>
      <c r="AL491" s="28"/>
      <c r="AM491" s="28"/>
      <c r="AN491" s="73">
        <f>IFERROR($E491*SUMIF(DAILYLOG!AJ$27:AJ$1500,$C491,DAILYLOG!AK$27:AK$1500),0)</f>
        <v>0</v>
      </c>
      <c r="AO491" s="28"/>
      <c r="AP491" s="28"/>
      <c r="AQ491" s="73">
        <f>IFERROR($E491*SUMIF(DAILYLOG!AM$27:AM$1500,$C491,DAILYLOG!AN$27:AN$1500),0)</f>
        <v>0</v>
      </c>
      <c r="AR491" s="28"/>
      <c r="AS491" s="28"/>
      <c r="AT491" s="73">
        <f>IFERROR($E491*SUMIF(DAILYLOG!AP$27:AP$1500,$C491,DAILYLOG!AQ$27:AQ$1500),0)</f>
        <v>0</v>
      </c>
      <c r="AU491" s="28"/>
      <c r="AV491" s="28"/>
      <c r="AW491" s="73">
        <f>IFERROR($E491*SUMIF(DAILYLOG!AS$27:AS$1500,$C491,DAILYLOG!AT$27:AT$1500),0)</f>
        <v>0</v>
      </c>
      <c r="AX491" s="28"/>
      <c r="AY491" s="28"/>
      <c r="AZ491" s="73">
        <f>IFERROR($E491*SUMIF(DAILYLOG!AV$27:AV$1500,$C491,DAILYLOG!AW$27:AW$1500),0)</f>
        <v>0</v>
      </c>
      <c r="BA491" s="28"/>
      <c r="BB491" s="28"/>
      <c r="BC491" s="73">
        <f>IFERROR($E491*SUMIF(DAILYLOG!AY$27:AY$1500,$C491,DAILYLOG!AZ$27:AZ$1500),0)</f>
        <v>1</v>
      </c>
      <c r="BD491" s="28"/>
      <c r="BE491" s="28"/>
      <c r="BF491" s="73">
        <f>IFERROR($E491*SUMIF(DAILYLOG!BB$27:BB$1500,$C491,DAILYLOG!BC$27:BC$1500),0)</f>
        <v>0</v>
      </c>
      <c r="BG491" s="28"/>
      <c r="BH491" s="28"/>
      <c r="BI491" s="73">
        <f>IFERROR($E491*SUMIF(DAILYLOG!BE$27:BE$1500,$C491,DAILYLOG!BF$27:BF$1500),0)</f>
        <v>0</v>
      </c>
      <c r="BJ491" s="28"/>
      <c r="BK491" s="28"/>
      <c r="BL491" s="73">
        <f>IFERROR($E491*SUMIF(DAILYLOG!BH$27:BH$1500,$C491,DAILYLOG!BI$27:BI$1500),0)</f>
        <v>1</v>
      </c>
      <c r="BM491" s="28"/>
      <c r="BN491" s="28"/>
      <c r="BO491" s="73">
        <f>IFERROR($E491*SUMIF(DAILYLOG!BK$27:BK$1500,$C491,DAILYLOG!BL$27:BL$1500),0)</f>
        <v>1</v>
      </c>
      <c r="BP491" s="28"/>
      <c r="BQ491" s="28"/>
      <c r="BR491" s="73">
        <f>IFERROR($E491*SUMIF(DAILYLOG!BN$27:BN$1500,$C491,DAILYLOG!BO$27:BO$1500),0)</f>
        <v>0</v>
      </c>
      <c r="BS491" s="28"/>
      <c r="BT491" s="28"/>
      <c r="BU491" s="73">
        <f>IFERROR($E491*SUMIF(DAILYLOG!BQ$27:BQ$1500,$C491,DAILYLOG!BR$27:BR$1500),0)</f>
        <v>0</v>
      </c>
      <c r="BV491" s="28"/>
      <c r="BW491" s="28"/>
      <c r="BX491" s="73">
        <f>IFERROR($E491*SUMIF(DAILYLOG!BT$27:BT$1500,$C491,DAILYLOG!BU$27:BU$1500),0)</f>
        <v>1</v>
      </c>
      <c r="BY491" s="28"/>
      <c r="BZ491" s="28"/>
      <c r="CA491" s="73">
        <f>IFERROR($E491*SUMIF(DAILYLOG!BW$27:BW$1500,$C491,DAILYLOG!BX$27:BX$1500),0)</f>
        <v>0</v>
      </c>
      <c r="CB491" s="28"/>
      <c r="CC491" s="28"/>
      <c r="CD491" s="73">
        <f>IFERROR($E491*SUMIF(DAILYLOG!BZ$27:BZ$1500,$C491,DAILYLOG!CA$27:CA$1500),0)</f>
        <v>0</v>
      </c>
      <c r="CE491" s="28"/>
      <c r="CF491" s="28"/>
      <c r="CG491" s="73">
        <f>IFERROR($E491*SUMIF(DAILYLOG!CC$27:CC$1500,$C491,DAILYLOG!CD$27:CD$1500),0)</f>
        <v>0</v>
      </c>
      <c r="CH491" s="28"/>
      <c r="CI491" s="28"/>
      <c r="CJ491" s="73">
        <f>IFERROR($E491*SUMIF(DAILYLOG!CF$27:CF$1500,$C491,DAILYLOG!CG$27:CG$1500),0)</f>
        <v>0</v>
      </c>
      <c r="CK491" s="28"/>
      <c r="CL491" s="28"/>
      <c r="CM491" s="73">
        <f>IFERROR($E491*SUMIF(DAILYLOG!CI$27:CI$1500,$C491,DAILYLOG!CJ$27:CJ$1500),0)</f>
        <v>0</v>
      </c>
      <c r="CN491" s="28"/>
      <c r="CO491" s="28"/>
      <c r="CP491" s="73">
        <f>IFERROR($E491*SUMIF(DAILYLOG!CL$27:CL$1500,$C491,DAILYLOG!CM$27:CM$1500),0)</f>
        <v>0</v>
      </c>
      <c r="CQ491" s="44"/>
      <c r="CR491" s="44"/>
      <c r="CS491" s="73">
        <f>IFERROR($E491*SUMIF(DAILYLOG!CO$27:CO$1500,$C491,DAILYLOG!CP$27:CP$1500),0)</f>
        <v>0</v>
      </c>
      <c r="CT491" s="14"/>
    </row>
    <row r="492" spans="2:98" ht="13.5" customHeight="1" outlineLevel="1">
      <c r="B492" s="13"/>
      <c r="C492" s="115" t="s">
        <v>608</v>
      </c>
      <c r="D492" s="28" t="s">
        <v>339</v>
      </c>
      <c r="E492" s="65">
        <v>1</v>
      </c>
      <c r="F492" s="46">
        <f t="shared" si="205"/>
        <v>7</v>
      </c>
      <c r="G492" s="73">
        <f>IFERROR($E492*SUMIF(DAILYLOG!C$27:C$1500,$C492,DAILYLOG!D$27:D$1500),0)</f>
        <v>0</v>
      </c>
      <c r="H492" s="28"/>
      <c r="I492" s="28"/>
      <c r="J492" s="73">
        <f>IFERROR($E492*SUMIF(DAILYLOG!F$27:F$1500,$C492,DAILYLOG!G$27:G$1500),0)</f>
        <v>0</v>
      </c>
      <c r="K492" s="28"/>
      <c r="L492" s="28"/>
      <c r="M492" s="73">
        <f>IFERROR($E492*SUMIF(DAILYLOG!I$27:I$1500,$C492,DAILYLOG!J$27:J$1500),0)</f>
        <v>0</v>
      </c>
      <c r="N492" s="28"/>
      <c r="O492" s="28"/>
      <c r="P492" s="73">
        <f>IFERROR($E492*SUMIF(DAILYLOG!L$27:L$1500,$C492,DAILYLOG!M$27:M$1500),0)</f>
        <v>0</v>
      </c>
      <c r="Q492" s="28"/>
      <c r="R492" s="28"/>
      <c r="S492" s="73">
        <f>IFERROR($E492*SUMIF(DAILYLOG!O$27:O$1500,$C492,DAILYLOG!P$27:P$1500),0)</f>
        <v>0</v>
      </c>
      <c r="T492" s="28"/>
      <c r="U492" s="28"/>
      <c r="V492" s="73">
        <f>IFERROR($E492*SUMIF(DAILYLOG!R$27:R$1500,$C492,DAILYLOG!S$27:S$1500),0)</f>
        <v>0</v>
      </c>
      <c r="W492" s="28"/>
      <c r="X492" s="28"/>
      <c r="Y492" s="73">
        <f>IFERROR($E492*SUMIF(DAILYLOG!U$27:U$1500,$C492,DAILYLOG!V$27:V$1500),0)</f>
        <v>1</v>
      </c>
      <c r="Z492" s="28"/>
      <c r="AA492" s="28"/>
      <c r="AB492" s="73">
        <f>IFERROR($E492*SUMIF(DAILYLOG!X$27:X$1500,$C492,DAILYLOG!Y$27:Y$1500),0)</f>
        <v>0</v>
      </c>
      <c r="AC492" s="28"/>
      <c r="AD492" s="28"/>
      <c r="AE492" s="73">
        <f>IFERROR($E492*SUMIF(DAILYLOG!AA$27:AA$1500,$C492,DAILYLOG!AB$27:AB$1500),0)</f>
        <v>0</v>
      </c>
      <c r="AF492" s="28"/>
      <c r="AG492" s="28"/>
      <c r="AH492" s="73">
        <f>IFERROR($E492*SUMIF(DAILYLOG!AD$27:AD$1500,$C492,DAILYLOG!AE$27:AE$1500),0)</f>
        <v>0</v>
      </c>
      <c r="AI492" s="28"/>
      <c r="AJ492" s="28"/>
      <c r="AK492" s="73">
        <f>IFERROR($E492*SUMIF(DAILYLOG!AG$27:AG$1500,$C492,DAILYLOG!AH$27:AH$1500),0)</f>
        <v>0</v>
      </c>
      <c r="AL492" s="28"/>
      <c r="AM492" s="28"/>
      <c r="AN492" s="73">
        <f>IFERROR($E492*SUMIF(DAILYLOG!AJ$27:AJ$1500,$C492,DAILYLOG!AK$27:AK$1500),0)</f>
        <v>2</v>
      </c>
      <c r="AO492" s="28"/>
      <c r="AP492" s="28"/>
      <c r="AQ492" s="73">
        <f>IFERROR($E492*SUMIF(DAILYLOG!AM$27:AM$1500,$C492,DAILYLOG!AN$27:AN$1500),0)</f>
        <v>0</v>
      </c>
      <c r="AR492" s="28"/>
      <c r="AS492" s="28"/>
      <c r="AT492" s="73">
        <f>IFERROR($E492*SUMIF(DAILYLOG!AP$27:AP$1500,$C492,DAILYLOG!AQ$27:AQ$1500),0)</f>
        <v>0</v>
      </c>
      <c r="AU492" s="28"/>
      <c r="AV492" s="28"/>
      <c r="AW492" s="73">
        <f>IFERROR($E492*SUMIF(DAILYLOG!AS$27:AS$1500,$C492,DAILYLOG!AT$27:AT$1500),0)</f>
        <v>0</v>
      </c>
      <c r="AX492" s="28"/>
      <c r="AY492" s="28"/>
      <c r="AZ492" s="73">
        <f>IFERROR($E492*SUMIF(DAILYLOG!AV$27:AV$1500,$C492,DAILYLOG!AW$27:AW$1500),0)</f>
        <v>0</v>
      </c>
      <c r="BA492" s="28"/>
      <c r="BB492" s="28"/>
      <c r="BC492" s="73">
        <f>IFERROR($E492*SUMIF(DAILYLOG!AY$27:AY$1500,$C492,DAILYLOG!AZ$27:AZ$1500),0)</f>
        <v>1</v>
      </c>
      <c r="BD492" s="28"/>
      <c r="BE492" s="28"/>
      <c r="BF492" s="73">
        <f>IFERROR($E492*SUMIF(DAILYLOG!BB$27:BB$1500,$C492,DAILYLOG!BC$27:BC$1500),0)</f>
        <v>0</v>
      </c>
      <c r="BG492" s="28"/>
      <c r="BH492" s="28"/>
      <c r="BI492" s="73">
        <f>IFERROR($E492*SUMIF(DAILYLOG!BE$27:BE$1500,$C492,DAILYLOG!BF$27:BF$1500),0)</f>
        <v>0</v>
      </c>
      <c r="BJ492" s="28"/>
      <c r="BK492" s="28"/>
      <c r="BL492" s="73">
        <f>IFERROR($E492*SUMIF(DAILYLOG!BH$27:BH$1500,$C492,DAILYLOG!BI$27:BI$1500),0)</f>
        <v>0</v>
      </c>
      <c r="BM492" s="28"/>
      <c r="BN492" s="28"/>
      <c r="BO492" s="73">
        <f>IFERROR($E492*SUMIF(DAILYLOG!BK$27:BK$1500,$C492,DAILYLOG!BL$27:BL$1500),0)</f>
        <v>0</v>
      </c>
      <c r="BP492" s="28"/>
      <c r="BQ492" s="28"/>
      <c r="BR492" s="73">
        <f>IFERROR($E492*SUMIF(DAILYLOG!BN$27:BN$1500,$C492,DAILYLOG!BO$27:BO$1500),0)</f>
        <v>2</v>
      </c>
      <c r="BS492" s="28"/>
      <c r="BT492" s="28"/>
      <c r="BU492" s="73">
        <f>IFERROR($E492*SUMIF(DAILYLOG!BQ$27:BQ$1500,$C492,DAILYLOG!BR$27:BR$1500),0)</f>
        <v>0</v>
      </c>
      <c r="BV492" s="28"/>
      <c r="BW492" s="28"/>
      <c r="BX492" s="73">
        <f>IFERROR($E492*SUMIF(DAILYLOG!BT$27:BT$1500,$C492,DAILYLOG!BU$27:BU$1500),0)</f>
        <v>1</v>
      </c>
      <c r="BY492" s="28"/>
      <c r="BZ492" s="28"/>
      <c r="CA492" s="73">
        <f>IFERROR($E492*SUMIF(DAILYLOG!BW$27:BW$1500,$C492,DAILYLOG!BX$27:BX$1500),0)</f>
        <v>0</v>
      </c>
      <c r="CB492" s="28"/>
      <c r="CC492" s="28"/>
      <c r="CD492" s="73">
        <f>IFERROR($E492*SUMIF(DAILYLOG!BZ$27:BZ$1500,$C492,DAILYLOG!CA$27:CA$1500),0)</f>
        <v>0</v>
      </c>
      <c r="CE492" s="28"/>
      <c r="CF492" s="28"/>
      <c r="CG492" s="73">
        <f>IFERROR($E492*SUMIF(DAILYLOG!CC$27:CC$1500,$C492,DAILYLOG!CD$27:CD$1500),0)</f>
        <v>0</v>
      </c>
      <c r="CH492" s="28"/>
      <c r="CI492" s="28"/>
      <c r="CJ492" s="73">
        <f>IFERROR($E492*SUMIF(DAILYLOG!CF$27:CF$1500,$C492,DAILYLOG!CG$27:CG$1500),0)</f>
        <v>0</v>
      </c>
      <c r="CK492" s="28"/>
      <c r="CL492" s="28"/>
      <c r="CM492" s="73">
        <f>IFERROR($E492*SUMIF(DAILYLOG!CI$27:CI$1500,$C492,DAILYLOG!CJ$27:CJ$1500),0)</f>
        <v>0</v>
      </c>
      <c r="CN492" s="28"/>
      <c r="CO492" s="28"/>
      <c r="CP492" s="73">
        <f>IFERROR($E492*SUMIF(DAILYLOG!CL$27:CL$1500,$C492,DAILYLOG!CM$27:CM$1500),0)</f>
        <v>0</v>
      </c>
      <c r="CQ492" s="44"/>
      <c r="CR492" s="44"/>
      <c r="CS492" s="73">
        <f>IFERROR($E492*SUMIF(DAILYLOG!CO$27:CO$1500,$C492,DAILYLOG!CP$27:CP$1500),0)</f>
        <v>0</v>
      </c>
      <c r="CT492" s="14"/>
    </row>
    <row r="493" spans="2:98" ht="13.5" customHeight="1" outlineLevel="1">
      <c r="B493" s="13"/>
      <c r="C493" s="115" t="s">
        <v>618</v>
      </c>
      <c r="D493" s="28" t="s">
        <v>339</v>
      </c>
      <c r="E493" s="65">
        <v>1</v>
      </c>
      <c r="F493" s="46">
        <f t="shared" si="205"/>
        <v>0</v>
      </c>
      <c r="G493" s="73">
        <f>IFERROR($E493*SUMIF(DAILYLOG!C$27:C$1500,$C493,DAILYLOG!D$27:D$1500),0)</f>
        <v>0</v>
      </c>
      <c r="H493" s="28"/>
      <c r="I493" s="28"/>
      <c r="J493" s="73">
        <f>IFERROR($E493*SUMIF(DAILYLOG!F$27:F$1500,$C493,DAILYLOG!G$27:G$1500),0)</f>
        <v>0</v>
      </c>
      <c r="K493" s="28"/>
      <c r="L493" s="28"/>
      <c r="M493" s="73">
        <f>IFERROR($E493*SUMIF(DAILYLOG!I$27:I$1500,$C493,DAILYLOG!J$27:J$1500),0)</f>
        <v>0</v>
      </c>
      <c r="N493" s="28"/>
      <c r="O493" s="28"/>
      <c r="P493" s="73">
        <f>IFERROR($E493*SUMIF(DAILYLOG!L$27:L$1500,$C493,DAILYLOG!M$27:M$1500),0)</f>
        <v>0</v>
      </c>
      <c r="Q493" s="28"/>
      <c r="R493" s="28"/>
      <c r="S493" s="73">
        <f>IFERROR($E493*SUMIF(DAILYLOG!O$27:O$1500,$C493,DAILYLOG!P$27:P$1500),0)</f>
        <v>0</v>
      </c>
      <c r="T493" s="28"/>
      <c r="U493" s="28"/>
      <c r="V493" s="73">
        <f>IFERROR($E493*SUMIF(DAILYLOG!R$27:R$1500,$C493,DAILYLOG!S$27:S$1500),0)</f>
        <v>0</v>
      </c>
      <c r="W493" s="28"/>
      <c r="X493" s="28"/>
      <c r="Y493" s="73">
        <f>IFERROR($E493*SUMIF(DAILYLOG!U$27:U$1500,$C493,DAILYLOG!V$27:V$1500),0)</f>
        <v>0</v>
      </c>
      <c r="Z493" s="28"/>
      <c r="AA493" s="28"/>
      <c r="AB493" s="73">
        <f>IFERROR($E493*SUMIF(DAILYLOG!X$27:X$1500,$C493,DAILYLOG!Y$27:Y$1500),0)</f>
        <v>0</v>
      </c>
      <c r="AC493" s="28"/>
      <c r="AD493" s="28"/>
      <c r="AE493" s="73">
        <f>IFERROR($E493*SUMIF(DAILYLOG!AA$27:AA$1500,$C493,DAILYLOG!AB$27:AB$1500),0)</f>
        <v>0</v>
      </c>
      <c r="AF493" s="28"/>
      <c r="AG493" s="28"/>
      <c r="AH493" s="73">
        <f>IFERROR($E493*SUMIF(DAILYLOG!AD$27:AD$1500,$C493,DAILYLOG!AE$27:AE$1500),0)</f>
        <v>0</v>
      </c>
      <c r="AI493" s="28"/>
      <c r="AJ493" s="28"/>
      <c r="AK493" s="73">
        <f>IFERROR($E493*SUMIF(DAILYLOG!AG$27:AG$1500,$C493,DAILYLOG!AH$27:AH$1500),0)</f>
        <v>0</v>
      </c>
      <c r="AL493" s="28"/>
      <c r="AM493" s="28"/>
      <c r="AN493" s="73">
        <f>IFERROR($E493*SUMIF(DAILYLOG!AJ$27:AJ$1500,$C493,DAILYLOG!AK$27:AK$1500),0)</f>
        <v>0</v>
      </c>
      <c r="AO493" s="28"/>
      <c r="AP493" s="28"/>
      <c r="AQ493" s="73">
        <f>IFERROR($E493*SUMIF(DAILYLOG!AM$27:AM$1500,$C493,DAILYLOG!AN$27:AN$1500),0)</f>
        <v>0</v>
      </c>
      <c r="AR493" s="28"/>
      <c r="AS493" s="28"/>
      <c r="AT493" s="73">
        <f>IFERROR($E493*SUMIF(DAILYLOG!AP$27:AP$1500,$C493,DAILYLOG!AQ$27:AQ$1500),0)</f>
        <v>0</v>
      </c>
      <c r="AU493" s="28"/>
      <c r="AV493" s="28"/>
      <c r="AW493" s="73">
        <f>IFERROR($E493*SUMIF(DAILYLOG!AS$27:AS$1500,$C493,DAILYLOG!AT$27:AT$1500),0)</f>
        <v>0</v>
      </c>
      <c r="AX493" s="28"/>
      <c r="AY493" s="28"/>
      <c r="AZ493" s="73">
        <f>IFERROR($E493*SUMIF(DAILYLOG!AV$27:AV$1500,$C493,DAILYLOG!AW$27:AW$1500),0)</f>
        <v>0</v>
      </c>
      <c r="BA493" s="28"/>
      <c r="BB493" s="28"/>
      <c r="BC493" s="73">
        <f>IFERROR($E493*SUMIF(DAILYLOG!AY$27:AY$1500,$C493,DAILYLOG!AZ$27:AZ$1500),0)</f>
        <v>0</v>
      </c>
      <c r="BD493" s="28"/>
      <c r="BE493" s="28"/>
      <c r="BF493" s="73">
        <f>IFERROR($E493*SUMIF(DAILYLOG!BB$27:BB$1500,$C493,DAILYLOG!BC$27:BC$1500),0)</f>
        <v>0</v>
      </c>
      <c r="BG493" s="28"/>
      <c r="BH493" s="28"/>
      <c r="BI493" s="73">
        <f>IFERROR($E493*SUMIF(DAILYLOG!BE$27:BE$1500,$C493,DAILYLOG!BF$27:BF$1500),0)</f>
        <v>0</v>
      </c>
      <c r="BJ493" s="28"/>
      <c r="BK493" s="28"/>
      <c r="BL493" s="73">
        <f>IFERROR($E493*SUMIF(DAILYLOG!BH$27:BH$1500,$C493,DAILYLOG!BI$27:BI$1500),0)</f>
        <v>0</v>
      </c>
      <c r="BM493" s="28"/>
      <c r="BN493" s="28"/>
      <c r="BO493" s="73">
        <f>IFERROR($E493*SUMIF(DAILYLOG!BK$27:BK$1500,$C493,DAILYLOG!BL$27:BL$1500),0)</f>
        <v>0</v>
      </c>
      <c r="BP493" s="28"/>
      <c r="BQ493" s="28"/>
      <c r="BR493" s="73">
        <f>IFERROR($E493*SUMIF(DAILYLOG!BN$27:BN$1500,$C493,DAILYLOG!BO$27:BO$1500),0)</f>
        <v>0</v>
      </c>
      <c r="BS493" s="28"/>
      <c r="BT493" s="28"/>
      <c r="BU493" s="73">
        <f>IFERROR($E493*SUMIF(DAILYLOG!BQ$27:BQ$1500,$C493,DAILYLOG!BR$27:BR$1500),0)</f>
        <v>0</v>
      </c>
      <c r="BV493" s="28"/>
      <c r="BW493" s="28"/>
      <c r="BX493" s="73">
        <f>IFERROR($E493*SUMIF(DAILYLOG!BT$27:BT$1500,$C493,DAILYLOG!BU$27:BU$1500),0)</f>
        <v>0</v>
      </c>
      <c r="BY493" s="28"/>
      <c r="BZ493" s="28"/>
      <c r="CA493" s="73">
        <f>IFERROR($E493*SUMIF(DAILYLOG!BW$27:BW$1500,$C493,DAILYLOG!BX$27:BX$1500),0)</f>
        <v>0</v>
      </c>
      <c r="CB493" s="28"/>
      <c r="CC493" s="28"/>
      <c r="CD493" s="73">
        <f>IFERROR($E493*SUMIF(DAILYLOG!BZ$27:BZ$1500,$C493,DAILYLOG!CA$27:CA$1500),0)</f>
        <v>0</v>
      </c>
      <c r="CE493" s="28"/>
      <c r="CF493" s="28"/>
      <c r="CG493" s="73">
        <f>IFERROR($E493*SUMIF(DAILYLOG!CC$27:CC$1500,$C493,DAILYLOG!CD$27:CD$1500),0)</f>
        <v>0</v>
      </c>
      <c r="CH493" s="28"/>
      <c r="CI493" s="28"/>
      <c r="CJ493" s="73">
        <f>IFERROR($E493*SUMIF(DAILYLOG!CF$27:CF$1500,$C493,DAILYLOG!CG$27:CG$1500),0)</f>
        <v>0</v>
      </c>
      <c r="CK493" s="28"/>
      <c r="CL493" s="28"/>
      <c r="CM493" s="73">
        <f>IFERROR($E493*SUMIF(DAILYLOG!CI$27:CI$1500,$C493,DAILYLOG!CJ$27:CJ$1500),0)</f>
        <v>0</v>
      </c>
      <c r="CN493" s="28"/>
      <c r="CO493" s="28"/>
      <c r="CP493" s="73">
        <f>IFERROR($E493*SUMIF(DAILYLOG!CL$27:CL$1500,$C493,DAILYLOG!CM$27:CM$1500),0)</f>
        <v>0</v>
      </c>
      <c r="CQ493" s="44"/>
      <c r="CR493" s="44"/>
      <c r="CS493" s="73">
        <f>IFERROR($E493*SUMIF(DAILYLOG!CO$27:CO$1500,$C493,DAILYLOG!CP$27:CP$1500),0)</f>
        <v>0</v>
      </c>
      <c r="CT493" s="14"/>
    </row>
    <row r="494" spans="2:98" ht="13.5" customHeight="1" outlineLevel="1">
      <c r="B494" s="13"/>
      <c r="C494" s="115" t="s">
        <v>610</v>
      </c>
      <c r="D494" s="28" t="s">
        <v>339</v>
      </c>
      <c r="E494" s="65">
        <v>1</v>
      </c>
      <c r="F494" s="46">
        <f t="shared" si="205"/>
        <v>0</v>
      </c>
      <c r="G494" s="73">
        <f>IFERROR($E494*SUMIF(DAILYLOG!C$27:C$1500,$C494,DAILYLOG!D$27:D$1500),0)</f>
        <v>0</v>
      </c>
      <c r="H494" s="28"/>
      <c r="I494" s="28"/>
      <c r="J494" s="73">
        <f>IFERROR($E494*SUMIF(DAILYLOG!F$27:F$1500,$C494,DAILYLOG!G$27:G$1500),0)</f>
        <v>0</v>
      </c>
      <c r="K494" s="28"/>
      <c r="L494" s="28"/>
      <c r="M494" s="73">
        <f>IFERROR($E494*SUMIF(DAILYLOG!I$27:I$1500,$C494,DAILYLOG!J$27:J$1500),0)</f>
        <v>0</v>
      </c>
      <c r="N494" s="28"/>
      <c r="O494" s="28"/>
      <c r="P494" s="73">
        <f>IFERROR($E494*SUMIF(DAILYLOG!L$27:L$1500,$C494,DAILYLOG!M$27:M$1500),0)</f>
        <v>0</v>
      </c>
      <c r="Q494" s="28"/>
      <c r="R494" s="28"/>
      <c r="S494" s="73">
        <f>IFERROR($E494*SUMIF(DAILYLOG!O$27:O$1500,$C494,DAILYLOG!P$27:P$1500),0)</f>
        <v>0</v>
      </c>
      <c r="T494" s="28"/>
      <c r="U494" s="28"/>
      <c r="V494" s="73">
        <f>IFERROR($E494*SUMIF(DAILYLOG!R$27:R$1500,$C494,DAILYLOG!S$27:S$1500),0)</f>
        <v>0</v>
      </c>
      <c r="W494" s="28"/>
      <c r="X494" s="28"/>
      <c r="Y494" s="73">
        <f>IFERROR($E494*SUMIF(DAILYLOG!U$27:U$1500,$C494,DAILYLOG!V$27:V$1500),0)</f>
        <v>0</v>
      </c>
      <c r="Z494" s="28"/>
      <c r="AA494" s="28"/>
      <c r="AB494" s="73">
        <f>IFERROR($E494*SUMIF(DAILYLOG!X$27:X$1500,$C494,DAILYLOG!Y$27:Y$1500),0)</f>
        <v>0</v>
      </c>
      <c r="AC494" s="28"/>
      <c r="AD494" s="28"/>
      <c r="AE494" s="73">
        <f>IFERROR($E494*SUMIF(DAILYLOG!AA$27:AA$1500,$C494,DAILYLOG!AB$27:AB$1500),0)</f>
        <v>0</v>
      </c>
      <c r="AF494" s="28"/>
      <c r="AG494" s="28"/>
      <c r="AH494" s="73">
        <f>IFERROR($E494*SUMIF(DAILYLOG!AD$27:AD$1500,$C494,DAILYLOG!AE$27:AE$1500),0)</f>
        <v>0</v>
      </c>
      <c r="AI494" s="28"/>
      <c r="AJ494" s="28"/>
      <c r="AK494" s="73">
        <f>IFERROR($E494*SUMIF(DAILYLOG!AG$27:AG$1500,$C494,DAILYLOG!AH$27:AH$1500),0)</f>
        <v>0</v>
      </c>
      <c r="AL494" s="28"/>
      <c r="AM494" s="28"/>
      <c r="AN494" s="73">
        <f>IFERROR($E494*SUMIF(DAILYLOG!AJ$27:AJ$1500,$C494,DAILYLOG!AK$27:AK$1500),0)</f>
        <v>0</v>
      </c>
      <c r="AO494" s="28"/>
      <c r="AP494" s="28"/>
      <c r="AQ494" s="73">
        <f>IFERROR($E494*SUMIF(DAILYLOG!AM$27:AM$1500,$C494,DAILYLOG!AN$27:AN$1500),0)</f>
        <v>0</v>
      </c>
      <c r="AR494" s="28"/>
      <c r="AS494" s="28"/>
      <c r="AT494" s="73">
        <f>IFERROR($E494*SUMIF(DAILYLOG!AP$27:AP$1500,$C494,DAILYLOG!AQ$27:AQ$1500),0)</f>
        <v>0</v>
      </c>
      <c r="AU494" s="28"/>
      <c r="AV494" s="28"/>
      <c r="AW494" s="73">
        <f>IFERROR($E494*SUMIF(DAILYLOG!AS$27:AS$1500,$C494,DAILYLOG!AT$27:AT$1500),0)</f>
        <v>0</v>
      </c>
      <c r="AX494" s="28"/>
      <c r="AY494" s="28"/>
      <c r="AZ494" s="73">
        <f>IFERROR($E494*SUMIF(DAILYLOG!AV$27:AV$1500,$C494,DAILYLOG!AW$27:AW$1500),0)</f>
        <v>0</v>
      </c>
      <c r="BA494" s="28"/>
      <c r="BB494" s="28"/>
      <c r="BC494" s="73">
        <f>IFERROR($E494*SUMIF(DAILYLOG!AY$27:AY$1500,$C494,DAILYLOG!AZ$27:AZ$1500),0)</f>
        <v>0</v>
      </c>
      <c r="BD494" s="28"/>
      <c r="BE494" s="28"/>
      <c r="BF494" s="73">
        <f>IFERROR($E494*SUMIF(DAILYLOG!BB$27:BB$1500,$C494,DAILYLOG!BC$27:BC$1500),0)</f>
        <v>0</v>
      </c>
      <c r="BG494" s="28"/>
      <c r="BH494" s="28"/>
      <c r="BI494" s="73">
        <f>IFERROR($E494*SUMIF(DAILYLOG!BE$27:BE$1500,$C494,DAILYLOG!BF$27:BF$1500),0)</f>
        <v>0</v>
      </c>
      <c r="BJ494" s="28"/>
      <c r="BK494" s="28"/>
      <c r="BL494" s="73">
        <f>IFERROR($E494*SUMIF(DAILYLOG!BH$27:BH$1500,$C494,DAILYLOG!BI$27:BI$1500),0)</f>
        <v>0</v>
      </c>
      <c r="BM494" s="28"/>
      <c r="BN494" s="28"/>
      <c r="BO494" s="73">
        <f>IFERROR($E494*SUMIF(DAILYLOG!BK$27:BK$1500,$C494,DAILYLOG!BL$27:BL$1500),0)</f>
        <v>0</v>
      </c>
      <c r="BP494" s="28"/>
      <c r="BQ494" s="28"/>
      <c r="BR494" s="73">
        <f>IFERROR($E494*SUMIF(DAILYLOG!BN$27:BN$1500,$C494,DAILYLOG!BO$27:BO$1500),0)</f>
        <v>0</v>
      </c>
      <c r="BS494" s="28"/>
      <c r="BT494" s="28"/>
      <c r="BU494" s="73">
        <f>IFERROR($E494*SUMIF(DAILYLOG!BQ$27:BQ$1500,$C494,DAILYLOG!BR$27:BR$1500),0)</f>
        <v>0</v>
      </c>
      <c r="BV494" s="28"/>
      <c r="BW494" s="28"/>
      <c r="BX494" s="73">
        <f>IFERROR($E494*SUMIF(DAILYLOG!BT$27:BT$1500,$C494,DAILYLOG!BU$27:BU$1500),0)</f>
        <v>0</v>
      </c>
      <c r="BY494" s="28"/>
      <c r="BZ494" s="28"/>
      <c r="CA494" s="73">
        <f>IFERROR($E494*SUMIF(DAILYLOG!BW$27:BW$1500,$C494,DAILYLOG!BX$27:BX$1500),0)</f>
        <v>0</v>
      </c>
      <c r="CB494" s="28"/>
      <c r="CC494" s="28"/>
      <c r="CD494" s="73">
        <f>IFERROR($E494*SUMIF(DAILYLOG!BZ$27:BZ$1500,$C494,DAILYLOG!CA$27:CA$1500),0)</f>
        <v>0</v>
      </c>
      <c r="CE494" s="28"/>
      <c r="CF494" s="28"/>
      <c r="CG494" s="73">
        <f>IFERROR($E494*SUMIF(DAILYLOG!CC$27:CC$1500,$C494,DAILYLOG!CD$27:CD$1500),0)</f>
        <v>0</v>
      </c>
      <c r="CH494" s="28"/>
      <c r="CI494" s="28"/>
      <c r="CJ494" s="73">
        <f>IFERROR($E494*SUMIF(DAILYLOG!CF$27:CF$1500,$C494,DAILYLOG!CG$27:CG$1500),0)</f>
        <v>0</v>
      </c>
      <c r="CK494" s="28"/>
      <c r="CL494" s="28"/>
      <c r="CM494" s="73">
        <f>IFERROR($E494*SUMIF(DAILYLOG!CI$27:CI$1500,$C494,DAILYLOG!CJ$27:CJ$1500),0)</f>
        <v>0</v>
      </c>
      <c r="CN494" s="28"/>
      <c r="CO494" s="28"/>
      <c r="CP494" s="73">
        <f>IFERROR($E494*SUMIF(DAILYLOG!CL$27:CL$1500,$C494,DAILYLOG!CM$27:CM$1500),0)</f>
        <v>0</v>
      </c>
      <c r="CQ494" s="44"/>
      <c r="CR494" s="44"/>
      <c r="CS494" s="73">
        <f>IFERROR($E494*SUMIF(DAILYLOG!CO$27:CO$1500,$C494,DAILYLOG!CP$27:CP$1500),0)</f>
        <v>0</v>
      </c>
      <c r="CT494" s="14"/>
    </row>
    <row r="495" spans="2:98" ht="13.5" customHeight="1">
      <c r="B495" s="13"/>
      <c r="C495" s="47" t="s">
        <v>217</v>
      </c>
      <c r="D495" s="48" t="s">
        <v>339</v>
      </c>
      <c r="E495" s="64"/>
      <c r="F495" s="48">
        <f>IFERROR(SUM(G495:CS495),0)</f>
        <v>5</v>
      </c>
      <c r="G495" s="72">
        <f t="shared" ref="G495:BR495" si="206">IFERROR(SUBTOTAL(9,G496:G500),0)</f>
        <v>0</v>
      </c>
      <c r="H495" s="72"/>
      <c r="I495" s="72"/>
      <c r="J495" s="72">
        <f t="shared" si="206"/>
        <v>0</v>
      </c>
      <c r="K495" s="72"/>
      <c r="L495" s="72"/>
      <c r="M495" s="72">
        <f t="shared" si="206"/>
        <v>0</v>
      </c>
      <c r="N495" s="72"/>
      <c r="O495" s="72"/>
      <c r="P495" s="72">
        <f t="shared" si="206"/>
        <v>1</v>
      </c>
      <c r="Q495" s="72"/>
      <c r="R495" s="72"/>
      <c r="S495" s="72">
        <f t="shared" si="206"/>
        <v>0</v>
      </c>
      <c r="T495" s="72"/>
      <c r="U495" s="72"/>
      <c r="V495" s="72">
        <f t="shared" si="206"/>
        <v>1</v>
      </c>
      <c r="W495" s="72"/>
      <c r="X495" s="72"/>
      <c r="Y495" s="72">
        <f t="shared" si="206"/>
        <v>0</v>
      </c>
      <c r="Z495" s="72"/>
      <c r="AA495" s="72"/>
      <c r="AB495" s="72">
        <f t="shared" si="206"/>
        <v>0</v>
      </c>
      <c r="AC495" s="72"/>
      <c r="AD495" s="72"/>
      <c r="AE495" s="72">
        <f t="shared" si="206"/>
        <v>0</v>
      </c>
      <c r="AF495" s="72"/>
      <c r="AG495" s="72"/>
      <c r="AH495" s="72">
        <f t="shared" si="206"/>
        <v>0</v>
      </c>
      <c r="AI495" s="72"/>
      <c r="AJ495" s="72"/>
      <c r="AK495" s="72">
        <f t="shared" si="206"/>
        <v>0</v>
      </c>
      <c r="AL495" s="72"/>
      <c r="AM495" s="72"/>
      <c r="AN495" s="72">
        <f t="shared" si="206"/>
        <v>1</v>
      </c>
      <c r="AO495" s="72"/>
      <c r="AP495" s="72"/>
      <c r="AQ495" s="72">
        <f t="shared" si="206"/>
        <v>0</v>
      </c>
      <c r="AR495" s="72"/>
      <c r="AS495" s="72"/>
      <c r="AT495" s="72">
        <f t="shared" si="206"/>
        <v>0</v>
      </c>
      <c r="AU495" s="72"/>
      <c r="AV495" s="72"/>
      <c r="AW495" s="72">
        <f t="shared" si="206"/>
        <v>0</v>
      </c>
      <c r="AX495" s="72"/>
      <c r="AY495" s="72"/>
      <c r="AZ495" s="72">
        <f t="shared" si="206"/>
        <v>0</v>
      </c>
      <c r="BA495" s="72"/>
      <c r="BB495" s="72"/>
      <c r="BC495" s="72">
        <f t="shared" si="206"/>
        <v>1</v>
      </c>
      <c r="BD495" s="72"/>
      <c r="BE495" s="72"/>
      <c r="BF495" s="72">
        <f t="shared" si="206"/>
        <v>0</v>
      </c>
      <c r="BG495" s="72"/>
      <c r="BH495" s="72"/>
      <c r="BI495" s="72">
        <f t="shared" si="206"/>
        <v>0</v>
      </c>
      <c r="BJ495" s="72"/>
      <c r="BK495" s="72"/>
      <c r="BL495" s="72">
        <f t="shared" si="206"/>
        <v>0</v>
      </c>
      <c r="BM495" s="72"/>
      <c r="BN495" s="72"/>
      <c r="BO495" s="72">
        <f t="shared" si="206"/>
        <v>0</v>
      </c>
      <c r="BP495" s="72"/>
      <c r="BQ495" s="72"/>
      <c r="BR495" s="72">
        <f t="shared" si="206"/>
        <v>0</v>
      </c>
      <c r="BS495" s="72"/>
      <c r="BT495" s="72"/>
      <c r="BU495" s="72">
        <f t="shared" ref="BU495:CS495" si="207">IFERROR(SUBTOTAL(9,BU496:BU500),0)</f>
        <v>0</v>
      </c>
      <c r="BV495" s="72"/>
      <c r="BW495" s="72"/>
      <c r="BX495" s="72">
        <f t="shared" si="207"/>
        <v>1</v>
      </c>
      <c r="BY495" s="72"/>
      <c r="BZ495" s="72"/>
      <c r="CA495" s="72">
        <f t="shared" si="207"/>
        <v>0</v>
      </c>
      <c r="CB495" s="72"/>
      <c r="CC495" s="72"/>
      <c r="CD495" s="72">
        <f t="shared" si="207"/>
        <v>0</v>
      </c>
      <c r="CE495" s="72"/>
      <c r="CF495" s="72"/>
      <c r="CG495" s="72">
        <f t="shared" si="207"/>
        <v>0</v>
      </c>
      <c r="CH495" s="72"/>
      <c r="CI495" s="72"/>
      <c r="CJ495" s="72">
        <f t="shared" si="207"/>
        <v>0</v>
      </c>
      <c r="CK495" s="72"/>
      <c r="CL495" s="72"/>
      <c r="CM495" s="72">
        <f t="shared" si="207"/>
        <v>0</v>
      </c>
      <c r="CN495" s="72"/>
      <c r="CO495" s="72"/>
      <c r="CP495" s="72">
        <f t="shared" si="207"/>
        <v>0</v>
      </c>
      <c r="CQ495" s="72"/>
      <c r="CR495" s="72"/>
      <c r="CS495" s="72">
        <f t="shared" si="207"/>
        <v>0</v>
      </c>
      <c r="CT495" s="14"/>
    </row>
    <row r="496" spans="2:98" ht="13.5" customHeight="1" outlineLevel="1">
      <c r="B496" s="13"/>
      <c r="C496" s="115" t="s">
        <v>619</v>
      </c>
      <c r="D496" s="28" t="s">
        <v>339</v>
      </c>
      <c r="E496" s="65">
        <v>1</v>
      </c>
      <c r="F496" s="46">
        <f t="shared" ref="F496:F500" si="208">IFERROR(SUM(G496:CS496),0)</f>
        <v>4</v>
      </c>
      <c r="G496" s="73">
        <f>IFERROR($E496*SUMIF(DAILYLOG!C$27:C$1500,$C496,DAILYLOG!D$27:D$1500),0)</f>
        <v>0</v>
      </c>
      <c r="H496" s="28"/>
      <c r="I496" s="28"/>
      <c r="J496" s="73">
        <f>IFERROR($E496*SUMIF(DAILYLOG!F$27:F$1500,$C496,DAILYLOG!G$27:G$1500),0)</f>
        <v>0</v>
      </c>
      <c r="K496" s="28"/>
      <c r="L496" s="28"/>
      <c r="M496" s="73">
        <f>IFERROR($E496*SUMIF(DAILYLOG!I$27:I$1500,$C496,DAILYLOG!J$27:J$1500),0)</f>
        <v>0</v>
      </c>
      <c r="N496" s="28"/>
      <c r="O496" s="28"/>
      <c r="P496" s="73">
        <f>IFERROR($E496*SUMIF(DAILYLOG!L$27:L$1500,$C496,DAILYLOG!M$27:M$1500),0)</f>
        <v>0</v>
      </c>
      <c r="Q496" s="28"/>
      <c r="R496" s="28"/>
      <c r="S496" s="73">
        <f>IFERROR($E496*SUMIF(DAILYLOG!O$27:O$1500,$C496,DAILYLOG!P$27:P$1500),0)</f>
        <v>0</v>
      </c>
      <c r="T496" s="28"/>
      <c r="U496" s="28"/>
      <c r="V496" s="73">
        <f>IFERROR($E496*SUMIF(DAILYLOG!R$27:R$1500,$C496,DAILYLOG!S$27:S$1500),0)</f>
        <v>1</v>
      </c>
      <c r="W496" s="28"/>
      <c r="X496" s="28"/>
      <c r="Y496" s="73">
        <f>IFERROR($E496*SUMIF(DAILYLOG!U$27:U$1500,$C496,DAILYLOG!V$27:V$1500),0)</f>
        <v>0</v>
      </c>
      <c r="Z496" s="28"/>
      <c r="AA496" s="28"/>
      <c r="AB496" s="73">
        <f>IFERROR($E496*SUMIF(DAILYLOG!X$27:X$1500,$C496,DAILYLOG!Y$27:Y$1500),0)</f>
        <v>0</v>
      </c>
      <c r="AC496" s="28"/>
      <c r="AD496" s="28"/>
      <c r="AE496" s="73">
        <f>IFERROR($E496*SUMIF(DAILYLOG!AA$27:AA$1500,$C496,DAILYLOG!AB$27:AB$1500),0)</f>
        <v>0</v>
      </c>
      <c r="AF496" s="28"/>
      <c r="AG496" s="28"/>
      <c r="AH496" s="73">
        <f>IFERROR($E496*SUMIF(DAILYLOG!AD$27:AD$1500,$C496,DAILYLOG!AE$27:AE$1500),0)</f>
        <v>0</v>
      </c>
      <c r="AI496" s="28"/>
      <c r="AJ496" s="28"/>
      <c r="AK496" s="73">
        <f>IFERROR($E496*SUMIF(DAILYLOG!AG$27:AG$1500,$C496,DAILYLOG!AH$27:AH$1500),0)</f>
        <v>0</v>
      </c>
      <c r="AL496" s="28"/>
      <c r="AM496" s="28"/>
      <c r="AN496" s="73">
        <f>IFERROR($E496*SUMIF(DAILYLOG!AJ$27:AJ$1500,$C496,DAILYLOG!AK$27:AK$1500),0)</f>
        <v>1</v>
      </c>
      <c r="AO496" s="28"/>
      <c r="AP496" s="28"/>
      <c r="AQ496" s="73">
        <f>IFERROR($E496*SUMIF(DAILYLOG!AM$27:AM$1500,$C496,DAILYLOG!AN$27:AN$1500),0)</f>
        <v>0</v>
      </c>
      <c r="AR496" s="28"/>
      <c r="AS496" s="28"/>
      <c r="AT496" s="73">
        <f>IFERROR($E496*SUMIF(DAILYLOG!AP$27:AP$1500,$C496,DAILYLOG!AQ$27:AQ$1500),0)</f>
        <v>0</v>
      </c>
      <c r="AU496" s="28"/>
      <c r="AV496" s="28"/>
      <c r="AW496" s="73">
        <f>IFERROR($E496*SUMIF(DAILYLOG!AS$27:AS$1500,$C496,DAILYLOG!AT$27:AT$1500),0)</f>
        <v>0</v>
      </c>
      <c r="AX496" s="28"/>
      <c r="AY496" s="28"/>
      <c r="AZ496" s="73">
        <f>IFERROR($E496*SUMIF(DAILYLOG!AV$27:AV$1500,$C496,DAILYLOG!AW$27:AW$1500),0)</f>
        <v>0</v>
      </c>
      <c r="BA496" s="28"/>
      <c r="BB496" s="28"/>
      <c r="BC496" s="73">
        <f>IFERROR($E496*SUMIF(DAILYLOG!AY$27:AY$1500,$C496,DAILYLOG!AZ$27:AZ$1500),0)</f>
        <v>1</v>
      </c>
      <c r="BD496" s="28"/>
      <c r="BE496" s="28"/>
      <c r="BF496" s="73">
        <f>IFERROR($E496*SUMIF(DAILYLOG!BB$27:BB$1500,$C496,DAILYLOG!BC$27:BC$1500),0)</f>
        <v>0</v>
      </c>
      <c r="BG496" s="28"/>
      <c r="BH496" s="28"/>
      <c r="BI496" s="73">
        <f>IFERROR($E496*SUMIF(DAILYLOG!BE$27:BE$1500,$C496,DAILYLOG!BF$27:BF$1500),0)</f>
        <v>0</v>
      </c>
      <c r="BJ496" s="28"/>
      <c r="BK496" s="28"/>
      <c r="BL496" s="73">
        <f>IFERROR($E496*SUMIF(DAILYLOG!BH$27:BH$1500,$C496,DAILYLOG!BI$27:BI$1500),0)</f>
        <v>0</v>
      </c>
      <c r="BM496" s="28"/>
      <c r="BN496" s="28"/>
      <c r="BO496" s="73">
        <f>IFERROR($E496*SUMIF(DAILYLOG!BK$27:BK$1500,$C496,DAILYLOG!BL$27:BL$1500),0)</f>
        <v>0</v>
      </c>
      <c r="BP496" s="28"/>
      <c r="BQ496" s="28"/>
      <c r="BR496" s="73">
        <f>IFERROR($E496*SUMIF(DAILYLOG!BN$27:BN$1500,$C496,DAILYLOG!BO$27:BO$1500),0)</f>
        <v>0</v>
      </c>
      <c r="BS496" s="28"/>
      <c r="BT496" s="28"/>
      <c r="BU496" s="73">
        <f>IFERROR($E496*SUMIF(DAILYLOG!BQ$27:BQ$1500,$C496,DAILYLOG!BR$27:BR$1500),0)</f>
        <v>0</v>
      </c>
      <c r="BV496" s="28"/>
      <c r="BW496" s="28"/>
      <c r="BX496" s="73">
        <f>IFERROR($E496*SUMIF(DAILYLOG!BT$27:BT$1500,$C496,DAILYLOG!BU$27:BU$1500),0)</f>
        <v>1</v>
      </c>
      <c r="BY496" s="28"/>
      <c r="BZ496" s="28"/>
      <c r="CA496" s="73">
        <f>IFERROR($E496*SUMIF(DAILYLOG!BW$27:BW$1500,$C496,DAILYLOG!BX$27:BX$1500),0)</f>
        <v>0</v>
      </c>
      <c r="CB496" s="28"/>
      <c r="CC496" s="28"/>
      <c r="CD496" s="73">
        <f>IFERROR($E496*SUMIF(DAILYLOG!BZ$27:BZ$1500,$C496,DAILYLOG!CA$27:CA$1500),0)</f>
        <v>0</v>
      </c>
      <c r="CE496" s="28"/>
      <c r="CF496" s="28"/>
      <c r="CG496" s="73">
        <f>IFERROR($E496*SUMIF(DAILYLOG!CC$27:CC$1500,$C496,DAILYLOG!CD$27:CD$1500),0)</f>
        <v>0</v>
      </c>
      <c r="CH496" s="28"/>
      <c r="CI496" s="28"/>
      <c r="CJ496" s="73">
        <f>IFERROR($E496*SUMIF(DAILYLOG!CF$27:CF$1500,$C496,DAILYLOG!CG$27:CG$1500),0)</f>
        <v>0</v>
      </c>
      <c r="CK496" s="28"/>
      <c r="CL496" s="28"/>
      <c r="CM496" s="73">
        <f>IFERROR($E496*SUMIF(DAILYLOG!CI$27:CI$1500,$C496,DAILYLOG!CJ$27:CJ$1500),0)</f>
        <v>0</v>
      </c>
      <c r="CN496" s="28"/>
      <c r="CO496" s="28"/>
      <c r="CP496" s="73">
        <f>IFERROR($E496*SUMIF(DAILYLOG!CL$27:CL$1500,$C496,DAILYLOG!CM$27:CM$1500),0)</f>
        <v>0</v>
      </c>
      <c r="CQ496" s="44"/>
      <c r="CR496" s="44"/>
      <c r="CS496" s="73">
        <f>IFERROR($E496*SUMIF(DAILYLOG!CO$27:CO$1500,$C496,DAILYLOG!CP$27:CP$1500),0)</f>
        <v>0</v>
      </c>
      <c r="CT496" s="14"/>
    </row>
    <row r="497" spans="2:98" ht="13.5" customHeight="1" outlineLevel="1">
      <c r="B497" s="13"/>
      <c r="C497" s="115" t="s">
        <v>607</v>
      </c>
      <c r="D497" s="28" t="s">
        <v>339</v>
      </c>
      <c r="E497" s="65">
        <v>1</v>
      </c>
      <c r="F497" s="46">
        <f t="shared" si="208"/>
        <v>1</v>
      </c>
      <c r="G497" s="73">
        <f>IFERROR($E497*SUMIF(DAILYLOG!C$27:C$1500,$C497,DAILYLOG!D$27:D$1500),0)</f>
        <v>0</v>
      </c>
      <c r="H497" s="28"/>
      <c r="I497" s="28"/>
      <c r="J497" s="73">
        <f>IFERROR($E497*SUMIF(DAILYLOG!F$27:F$1500,$C497,DAILYLOG!G$27:G$1500),0)</f>
        <v>0</v>
      </c>
      <c r="K497" s="28"/>
      <c r="L497" s="28"/>
      <c r="M497" s="73">
        <f>IFERROR($E497*SUMIF(DAILYLOG!I$27:I$1500,$C497,DAILYLOG!J$27:J$1500),0)</f>
        <v>0</v>
      </c>
      <c r="N497" s="28"/>
      <c r="O497" s="28"/>
      <c r="P497" s="73">
        <f>IFERROR($E497*SUMIF(DAILYLOG!L$27:L$1500,$C497,DAILYLOG!M$27:M$1500),0)</f>
        <v>1</v>
      </c>
      <c r="Q497" s="28"/>
      <c r="R497" s="28"/>
      <c r="S497" s="73">
        <f>IFERROR($E497*SUMIF(DAILYLOG!O$27:O$1500,$C497,DAILYLOG!P$27:P$1500),0)</f>
        <v>0</v>
      </c>
      <c r="T497" s="28"/>
      <c r="U497" s="28"/>
      <c r="V497" s="73">
        <f>IFERROR($E497*SUMIF(DAILYLOG!R$27:R$1500,$C497,DAILYLOG!S$27:S$1500),0)</f>
        <v>0</v>
      </c>
      <c r="W497" s="28"/>
      <c r="X497" s="28"/>
      <c r="Y497" s="73">
        <f>IFERROR($E497*SUMIF(DAILYLOG!U$27:U$1500,$C497,DAILYLOG!V$27:V$1500),0)</f>
        <v>0</v>
      </c>
      <c r="Z497" s="28"/>
      <c r="AA497" s="28"/>
      <c r="AB497" s="73">
        <f>IFERROR($E497*SUMIF(DAILYLOG!X$27:X$1500,$C497,DAILYLOG!Y$27:Y$1500),0)</f>
        <v>0</v>
      </c>
      <c r="AC497" s="28"/>
      <c r="AD497" s="28"/>
      <c r="AE497" s="73">
        <f>IFERROR($E497*SUMIF(DAILYLOG!AA$27:AA$1500,$C497,DAILYLOG!AB$27:AB$1500),0)</f>
        <v>0</v>
      </c>
      <c r="AF497" s="28"/>
      <c r="AG497" s="28"/>
      <c r="AH497" s="73">
        <f>IFERROR($E497*SUMIF(DAILYLOG!AD$27:AD$1500,$C497,DAILYLOG!AE$27:AE$1500),0)</f>
        <v>0</v>
      </c>
      <c r="AI497" s="28"/>
      <c r="AJ497" s="28"/>
      <c r="AK497" s="73">
        <f>IFERROR($E497*SUMIF(DAILYLOG!AG$27:AG$1500,$C497,DAILYLOG!AH$27:AH$1500),0)</f>
        <v>0</v>
      </c>
      <c r="AL497" s="28"/>
      <c r="AM497" s="28"/>
      <c r="AN497" s="73">
        <f>IFERROR($E497*SUMIF(DAILYLOG!AJ$27:AJ$1500,$C497,DAILYLOG!AK$27:AK$1500),0)</f>
        <v>0</v>
      </c>
      <c r="AO497" s="28"/>
      <c r="AP497" s="28"/>
      <c r="AQ497" s="73">
        <f>IFERROR($E497*SUMIF(DAILYLOG!AM$27:AM$1500,$C497,DAILYLOG!AN$27:AN$1500),0)</f>
        <v>0</v>
      </c>
      <c r="AR497" s="28"/>
      <c r="AS497" s="28"/>
      <c r="AT497" s="73">
        <f>IFERROR($E497*SUMIF(DAILYLOG!AP$27:AP$1500,$C497,DAILYLOG!AQ$27:AQ$1500),0)</f>
        <v>0</v>
      </c>
      <c r="AU497" s="28"/>
      <c r="AV497" s="28"/>
      <c r="AW497" s="73">
        <f>IFERROR($E497*SUMIF(DAILYLOG!AS$27:AS$1500,$C497,DAILYLOG!AT$27:AT$1500),0)</f>
        <v>0</v>
      </c>
      <c r="AX497" s="28"/>
      <c r="AY497" s="28"/>
      <c r="AZ497" s="73">
        <f>IFERROR($E497*SUMIF(DAILYLOG!AV$27:AV$1500,$C497,DAILYLOG!AW$27:AW$1500),0)</f>
        <v>0</v>
      </c>
      <c r="BA497" s="28"/>
      <c r="BB497" s="28"/>
      <c r="BC497" s="73">
        <f>IFERROR($E497*SUMIF(DAILYLOG!AY$27:AY$1500,$C497,DAILYLOG!AZ$27:AZ$1500),0)</f>
        <v>0</v>
      </c>
      <c r="BD497" s="28"/>
      <c r="BE497" s="28"/>
      <c r="BF497" s="73">
        <f>IFERROR($E497*SUMIF(DAILYLOG!BB$27:BB$1500,$C497,DAILYLOG!BC$27:BC$1500),0)</f>
        <v>0</v>
      </c>
      <c r="BG497" s="28"/>
      <c r="BH497" s="28"/>
      <c r="BI497" s="73">
        <f>IFERROR($E497*SUMIF(DAILYLOG!BE$27:BE$1500,$C497,DAILYLOG!BF$27:BF$1500),0)</f>
        <v>0</v>
      </c>
      <c r="BJ497" s="28"/>
      <c r="BK497" s="28"/>
      <c r="BL497" s="73">
        <f>IFERROR($E497*SUMIF(DAILYLOG!BH$27:BH$1500,$C497,DAILYLOG!BI$27:BI$1500),0)</f>
        <v>0</v>
      </c>
      <c r="BM497" s="28"/>
      <c r="BN497" s="28"/>
      <c r="BO497" s="73">
        <f>IFERROR($E497*SUMIF(DAILYLOG!BK$27:BK$1500,$C497,DAILYLOG!BL$27:BL$1500),0)</f>
        <v>0</v>
      </c>
      <c r="BP497" s="28"/>
      <c r="BQ497" s="28"/>
      <c r="BR497" s="73">
        <f>IFERROR($E497*SUMIF(DAILYLOG!BN$27:BN$1500,$C497,DAILYLOG!BO$27:BO$1500),0)</f>
        <v>0</v>
      </c>
      <c r="BS497" s="28"/>
      <c r="BT497" s="28"/>
      <c r="BU497" s="73">
        <f>IFERROR($E497*SUMIF(DAILYLOG!BQ$27:BQ$1500,$C497,DAILYLOG!BR$27:BR$1500),0)</f>
        <v>0</v>
      </c>
      <c r="BV497" s="28"/>
      <c r="BW497" s="28"/>
      <c r="BX497" s="73">
        <f>IFERROR($E497*SUMIF(DAILYLOG!BT$27:BT$1500,$C497,DAILYLOG!BU$27:BU$1500),0)</f>
        <v>0</v>
      </c>
      <c r="BY497" s="28"/>
      <c r="BZ497" s="28"/>
      <c r="CA497" s="73">
        <f>IFERROR($E497*SUMIF(DAILYLOG!BW$27:BW$1500,$C497,DAILYLOG!BX$27:BX$1500),0)</f>
        <v>0</v>
      </c>
      <c r="CB497" s="28"/>
      <c r="CC497" s="28"/>
      <c r="CD497" s="73">
        <f>IFERROR($E497*SUMIF(DAILYLOG!BZ$27:BZ$1500,$C497,DAILYLOG!CA$27:CA$1500),0)</f>
        <v>0</v>
      </c>
      <c r="CE497" s="28"/>
      <c r="CF497" s="28"/>
      <c r="CG497" s="73">
        <f>IFERROR($E497*SUMIF(DAILYLOG!CC$27:CC$1500,$C497,DAILYLOG!CD$27:CD$1500),0)</f>
        <v>0</v>
      </c>
      <c r="CH497" s="28"/>
      <c r="CI497" s="28"/>
      <c r="CJ497" s="73">
        <f>IFERROR($E497*SUMIF(DAILYLOG!CF$27:CF$1500,$C497,DAILYLOG!CG$27:CG$1500),0)</f>
        <v>0</v>
      </c>
      <c r="CK497" s="28"/>
      <c r="CL497" s="28"/>
      <c r="CM497" s="73">
        <f>IFERROR($E497*SUMIF(DAILYLOG!CI$27:CI$1500,$C497,DAILYLOG!CJ$27:CJ$1500),0)</f>
        <v>0</v>
      </c>
      <c r="CN497" s="28"/>
      <c r="CO497" s="28"/>
      <c r="CP497" s="73">
        <f>IFERROR($E497*SUMIF(DAILYLOG!CL$27:CL$1500,$C497,DAILYLOG!CM$27:CM$1500),0)</f>
        <v>0</v>
      </c>
      <c r="CQ497" s="44"/>
      <c r="CR497" s="44"/>
      <c r="CS497" s="73">
        <f>IFERROR($E497*SUMIF(DAILYLOG!CO$27:CO$1500,$C497,DAILYLOG!CP$27:CP$1500),0)</f>
        <v>0</v>
      </c>
      <c r="CT497" s="14"/>
    </row>
    <row r="498" spans="2:98" ht="13.5" customHeight="1" outlineLevel="1">
      <c r="B498" s="13"/>
      <c r="C498" s="115" t="s">
        <v>613</v>
      </c>
      <c r="D498" s="28" t="s">
        <v>339</v>
      </c>
      <c r="E498" s="65">
        <v>1</v>
      </c>
      <c r="F498" s="46">
        <f t="shared" si="208"/>
        <v>0</v>
      </c>
      <c r="G498" s="73">
        <f>IFERROR($E498*SUMIF(DAILYLOG!C$27:C$1500,$C498,DAILYLOG!D$27:D$1500),0)</f>
        <v>0</v>
      </c>
      <c r="H498" s="28"/>
      <c r="I498" s="28"/>
      <c r="J498" s="73">
        <f>IFERROR($E498*SUMIF(DAILYLOG!F$27:F$1500,$C498,DAILYLOG!G$27:G$1500),0)</f>
        <v>0</v>
      </c>
      <c r="K498" s="28"/>
      <c r="L498" s="28"/>
      <c r="M498" s="73">
        <f>IFERROR($E498*SUMIF(DAILYLOG!I$27:I$1500,$C498,DAILYLOG!J$27:J$1500),0)</f>
        <v>0</v>
      </c>
      <c r="N498" s="28"/>
      <c r="O498" s="28"/>
      <c r="P498" s="73">
        <f>IFERROR($E498*SUMIF(DAILYLOG!L$27:L$1500,$C498,DAILYLOG!M$27:M$1500),0)</f>
        <v>0</v>
      </c>
      <c r="Q498" s="28"/>
      <c r="R498" s="28"/>
      <c r="S498" s="73">
        <f>IFERROR($E498*SUMIF(DAILYLOG!O$27:O$1500,$C498,DAILYLOG!P$27:P$1500),0)</f>
        <v>0</v>
      </c>
      <c r="T498" s="28"/>
      <c r="U498" s="28"/>
      <c r="V498" s="73">
        <f>IFERROR($E498*SUMIF(DAILYLOG!R$27:R$1500,$C498,DAILYLOG!S$27:S$1500),0)</f>
        <v>0</v>
      </c>
      <c r="W498" s="28"/>
      <c r="X498" s="28"/>
      <c r="Y498" s="73">
        <f>IFERROR($E498*SUMIF(DAILYLOG!U$27:U$1500,$C498,DAILYLOG!V$27:V$1500),0)</f>
        <v>0</v>
      </c>
      <c r="Z498" s="28"/>
      <c r="AA498" s="28"/>
      <c r="AB498" s="73">
        <f>IFERROR($E498*SUMIF(DAILYLOG!X$27:X$1500,$C498,DAILYLOG!Y$27:Y$1500),0)</f>
        <v>0</v>
      </c>
      <c r="AC498" s="28"/>
      <c r="AD498" s="28"/>
      <c r="AE498" s="73">
        <f>IFERROR($E498*SUMIF(DAILYLOG!AA$27:AA$1500,$C498,DAILYLOG!AB$27:AB$1500),0)</f>
        <v>0</v>
      </c>
      <c r="AF498" s="28"/>
      <c r="AG498" s="28"/>
      <c r="AH498" s="73">
        <f>IFERROR($E498*SUMIF(DAILYLOG!AD$27:AD$1500,$C498,DAILYLOG!AE$27:AE$1500),0)</f>
        <v>0</v>
      </c>
      <c r="AI498" s="28"/>
      <c r="AJ498" s="28"/>
      <c r="AK498" s="73">
        <f>IFERROR($E498*SUMIF(DAILYLOG!AG$27:AG$1500,$C498,DAILYLOG!AH$27:AH$1500),0)</f>
        <v>0</v>
      </c>
      <c r="AL498" s="28"/>
      <c r="AM498" s="28"/>
      <c r="AN498" s="73">
        <f>IFERROR($E498*SUMIF(DAILYLOG!AJ$27:AJ$1500,$C498,DAILYLOG!AK$27:AK$1500),0)</f>
        <v>0</v>
      </c>
      <c r="AO498" s="28"/>
      <c r="AP498" s="28"/>
      <c r="AQ498" s="73">
        <f>IFERROR($E498*SUMIF(DAILYLOG!AM$27:AM$1500,$C498,DAILYLOG!AN$27:AN$1500),0)</f>
        <v>0</v>
      </c>
      <c r="AR498" s="28"/>
      <c r="AS498" s="28"/>
      <c r="AT498" s="73">
        <f>IFERROR($E498*SUMIF(DAILYLOG!AP$27:AP$1500,$C498,DAILYLOG!AQ$27:AQ$1500),0)</f>
        <v>0</v>
      </c>
      <c r="AU498" s="28"/>
      <c r="AV498" s="28"/>
      <c r="AW498" s="73">
        <f>IFERROR($E498*SUMIF(DAILYLOG!AS$27:AS$1500,$C498,DAILYLOG!AT$27:AT$1500),0)</f>
        <v>0</v>
      </c>
      <c r="AX498" s="28"/>
      <c r="AY498" s="28"/>
      <c r="AZ498" s="73">
        <f>IFERROR($E498*SUMIF(DAILYLOG!AV$27:AV$1500,$C498,DAILYLOG!AW$27:AW$1500),0)</f>
        <v>0</v>
      </c>
      <c r="BA498" s="28"/>
      <c r="BB498" s="28"/>
      <c r="BC498" s="73">
        <f>IFERROR($E498*SUMIF(DAILYLOG!AY$27:AY$1500,$C498,DAILYLOG!AZ$27:AZ$1500),0)</f>
        <v>0</v>
      </c>
      <c r="BD498" s="28"/>
      <c r="BE498" s="28"/>
      <c r="BF498" s="73">
        <f>IFERROR($E498*SUMIF(DAILYLOG!BB$27:BB$1500,$C498,DAILYLOG!BC$27:BC$1500),0)</f>
        <v>0</v>
      </c>
      <c r="BG498" s="28"/>
      <c r="BH498" s="28"/>
      <c r="BI498" s="73">
        <f>IFERROR($E498*SUMIF(DAILYLOG!BE$27:BE$1500,$C498,DAILYLOG!BF$27:BF$1500),0)</f>
        <v>0</v>
      </c>
      <c r="BJ498" s="28"/>
      <c r="BK498" s="28"/>
      <c r="BL498" s="73">
        <f>IFERROR($E498*SUMIF(DAILYLOG!BH$27:BH$1500,$C498,DAILYLOG!BI$27:BI$1500),0)</f>
        <v>0</v>
      </c>
      <c r="BM498" s="28"/>
      <c r="BN498" s="28"/>
      <c r="BO498" s="73">
        <f>IFERROR($E498*SUMIF(DAILYLOG!BK$27:BK$1500,$C498,DAILYLOG!BL$27:BL$1500),0)</f>
        <v>0</v>
      </c>
      <c r="BP498" s="28"/>
      <c r="BQ498" s="28"/>
      <c r="BR498" s="73">
        <f>IFERROR($E498*SUMIF(DAILYLOG!BN$27:BN$1500,$C498,DAILYLOG!BO$27:BO$1500),0)</f>
        <v>0</v>
      </c>
      <c r="BS498" s="28"/>
      <c r="BT498" s="28"/>
      <c r="BU498" s="73">
        <f>IFERROR($E498*SUMIF(DAILYLOG!BQ$27:BQ$1500,$C498,DAILYLOG!BR$27:BR$1500),0)</f>
        <v>0</v>
      </c>
      <c r="BV498" s="28"/>
      <c r="BW498" s="28"/>
      <c r="BX498" s="73">
        <f>IFERROR($E498*SUMIF(DAILYLOG!BT$27:BT$1500,$C498,DAILYLOG!BU$27:BU$1500),0)</f>
        <v>0</v>
      </c>
      <c r="BY498" s="28"/>
      <c r="BZ498" s="28"/>
      <c r="CA498" s="73">
        <f>IFERROR($E498*SUMIF(DAILYLOG!BW$27:BW$1500,$C498,DAILYLOG!BX$27:BX$1500),0)</f>
        <v>0</v>
      </c>
      <c r="CB498" s="28"/>
      <c r="CC498" s="28"/>
      <c r="CD498" s="73">
        <f>IFERROR($E498*SUMIF(DAILYLOG!BZ$27:BZ$1500,$C498,DAILYLOG!CA$27:CA$1500),0)</f>
        <v>0</v>
      </c>
      <c r="CE498" s="28"/>
      <c r="CF498" s="28"/>
      <c r="CG498" s="73">
        <f>IFERROR($E498*SUMIF(DAILYLOG!CC$27:CC$1500,$C498,DAILYLOG!CD$27:CD$1500),0)</f>
        <v>0</v>
      </c>
      <c r="CH498" s="28"/>
      <c r="CI498" s="28"/>
      <c r="CJ498" s="73">
        <f>IFERROR($E498*SUMIF(DAILYLOG!CF$27:CF$1500,$C498,DAILYLOG!CG$27:CG$1500),0)</f>
        <v>0</v>
      </c>
      <c r="CK498" s="28"/>
      <c r="CL498" s="28"/>
      <c r="CM498" s="73">
        <f>IFERROR($E498*SUMIF(DAILYLOG!CI$27:CI$1500,$C498,DAILYLOG!CJ$27:CJ$1500),0)</f>
        <v>0</v>
      </c>
      <c r="CN498" s="28"/>
      <c r="CO498" s="28"/>
      <c r="CP498" s="73">
        <f>IFERROR($E498*SUMIF(DAILYLOG!CL$27:CL$1500,$C498,DAILYLOG!CM$27:CM$1500),0)</f>
        <v>0</v>
      </c>
      <c r="CQ498" s="44"/>
      <c r="CR498" s="44"/>
      <c r="CS498" s="73">
        <f>IFERROR($E498*SUMIF(DAILYLOG!CO$27:CO$1500,$C498,DAILYLOG!CP$27:CP$1500),0)</f>
        <v>0</v>
      </c>
      <c r="CT498" s="14"/>
    </row>
    <row r="499" spans="2:98" ht="13.5" customHeight="1" outlineLevel="1">
      <c r="B499" s="13"/>
      <c r="C499" s="115" t="s">
        <v>694</v>
      </c>
      <c r="D499" s="28" t="s">
        <v>339</v>
      </c>
      <c r="E499" s="65">
        <v>1</v>
      </c>
      <c r="F499" s="46">
        <f t="shared" si="208"/>
        <v>0</v>
      </c>
      <c r="G499" s="73">
        <f>IFERROR($E499*SUMIF(DAILYLOG!C$27:C$1500,$C499,DAILYLOG!D$27:D$1500),0)</f>
        <v>0</v>
      </c>
      <c r="H499" s="28"/>
      <c r="I499" s="28"/>
      <c r="J499" s="73">
        <f>IFERROR($E499*SUMIF(DAILYLOG!F$27:F$1500,$C499,DAILYLOG!G$27:G$1500),0)</f>
        <v>0</v>
      </c>
      <c r="K499" s="28"/>
      <c r="L499" s="28"/>
      <c r="M499" s="73">
        <f>IFERROR($E499*SUMIF(DAILYLOG!I$27:I$1500,$C499,DAILYLOG!J$27:J$1500),0)</f>
        <v>0</v>
      </c>
      <c r="N499" s="28"/>
      <c r="O499" s="28"/>
      <c r="P499" s="73">
        <f>IFERROR($E499*SUMIF(DAILYLOG!L$27:L$1500,$C499,DAILYLOG!M$27:M$1500),0)</f>
        <v>0</v>
      </c>
      <c r="Q499" s="28"/>
      <c r="R499" s="28"/>
      <c r="S499" s="73">
        <f>IFERROR($E499*SUMIF(DAILYLOG!O$27:O$1500,$C499,DAILYLOG!P$27:P$1500),0)</f>
        <v>0</v>
      </c>
      <c r="T499" s="28"/>
      <c r="U499" s="28"/>
      <c r="V499" s="73">
        <f>IFERROR($E499*SUMIF(DAILYLOG!R$27:R$1500,$C499,DAILYLOG!S$27:S$1500),0)</f>
        <v>0</v>
      </c>
      <c r="W499" s="28"/>
      <c r="X499" s="28"/>
      <c r="Y499" s="73">
        <f>IFERROR($E499*SUMIF(DAILYLOG!U$27:U$1500,$C499,DAILYLOG!V$27:V$1500),0)</f>
        <v>0</v>
      </c>
      <c r="Z499" s="28"/>
      <c r="AA499" s="28"/>
      <c r="AB499" s="73">
        <f>IFERROR($E499*SUMIF(DAILYLOG!X$27:X$1500,$C499,DAILYLOG!Y$27:Y$1500),0)</f>
        <v>0</v>
      </c>
      <c r="AC499" s="28"/>
      <c r="AD499" s="28"/>
      <c r="AE499" s="73">
        <f>IFERROR($E499*SUMIF(DAILYLOG!AA$27:AA$1500,$C499,DAILYLOG!AB$27:AB$1500),0)</f>
        <v>0</v>
      </c>
      <c r="AF499" s="28"/>
      <c r="AG499" s="28"/>
      <c r="AH499" s="73">
        <f>IFERROR($E499*SUMIF(DAILYLOG!AD$27:AD$1500,$C499,DAILYLOG!AE$27:AE$1500),0)</f>
        <v>0</v>
      </c>
      <c r="AI499" s="28"/>
      <c r="AJ499" s="28"/>
      <c r="AK499" s="73">
        <f>IFERROR($E499*SUMIF(DAILYLOG!AG$27:AG$1500,$C499,DAILYLOG!AH$27:AH$1500),0)</f>
        <v>0</v>
      </c>
      <c r="AL499" s="28"/>
      <c r="AM499" s="28"/>
      <c r="AN499" s="73">
        <f>IFERROR($E499*SUMIF(DAILYLOG!AJ$27:AJ$1500,$C499,DAILYLOG!AK$27:AK$1500),0)</f>
        <v>0</v>
      </c>
      <c r="AO499" s="28"/>
      <c r="AP499" s="28"/>
      <c r="AQ499" s="73">
        <f>IFERROR($E499*SUMIF(DAILYLOG!AM$27:AM$1500,$C499,DAILYLOG!AN$27:AN$1500),0)</f>
        <v>0</v>
      </c>
      <c r="AR499" s="28"/>
      <c r="AS499" s="28"/>
      <c r="AT499" s="73">
        <f>IFERROR($E499*SUMIF(DAILYLOG!AP$27:AP$1500,$C499,DAILYLOG!AQ$27:AQ$1500),0)</f>
        <v>0</v>
      </c>
      <c r="AU499" s="28"/>
      <c r="AV499" s="28"/>
      <c r="AW499" s="73">
        <f>IFERROR($E499*SUMIF(DAILYLOG!AS$27:AS$1500,$C499,DAILYLOG!AT$27:AT$1500),0)</f>
        <v>0</v>
      </c>
      <c r="AX499" s="28"/>
      <c r="AY499" s="28"/>
      <c r="AZ499" s="73">
        <f>IFERROR($E499*SUMIF(DAILYLOG!AV$27:AV$1500,$C499,DAILYLOG!AW$27:AW$1500),0)</f>
        <v>0</v>
      </c>
      <c r="BA499" s="28"/>
      <c r="BB499" s="28"/>
      <c r="BC499" s="73">
        <f>IFERROR($E499*SUMIF(DAILYLOG!AY$27:AY$1500,$C499,DAILYLOG!AZ$27:AZ$1500),0)</f>
        <v>0</v>
      </c>
      <c r="BD499" s="28"/>
      <c r="BE499" s="28"/>
      <c r="BF499" s="73">
        <f>IFERROR($E499*SUMIF(DAILYLOG!BB$27:BB$1500,$C499,DAILYLOG!BC$27:BC$1500),0)</f>
        <v>0</v>
      </c>
      <c r="BG499" s="28"/>
      <c r="BH499" s="28"/>
      <c r="BI499" s="73">
        <f>IFERROR($E499*SUMIF(DAILYLOG!BE$27:BE$1500,$C499,DAILYLOG!BF$27:BF$1500),0)</f>
        <v>0</v>
      </c>
      <c r="BJ499" s="28"/>
      <c r="BK499" s="28"/>
      <c r="BL499" s="73">
        <f>IFERROR($E499*SUMIF(DAILYLOG!BH$27:BH$1500,$C499,DAILYLOG!BI$27:BI$1500),0)</f>
        <v>0</v>
      </c>
      <c r="BM499" s="28"/>
      <c r="BN499" s="28"/>
      <c r="BO499" s="73">
        <f>IFERROR($E499*SUMIF(DAILYLOG!BK$27:BK$1500,$C499,DAILYLOG!BL$27:BL$1500),0)</f>
        <v>0</v>
      </c>
      <c r="BP499" s="28"/>
      <c r="BQ499" s="28"/>
      <c r="BR499" s="73">
        <f>IFERROR($E499*SUMIF(DAILYLOG!BN$27:BN$1500,$C499,DAILYLOG!BO$27:BO$1500),0)</f>
        <v>0</v>
      </c>
      <c r="BS499" s="28"/>
      <c r="BT499" s="28"/>
      <c r="BU499" s="73">
        <f>IFERROR($E499*SUMIF(DAILYLOG!BQ$27:BQ$1500,$C499,DAILYLOG!BR$27:BR$1500),0)</f>
        <v>0</v>
      </c>
      <c r="BV499" s="28"/>
      <c r="BW499" s="28"/>
      <c r="BX499" s="73">
        <f>IFERROR($E499*SUMIF(DAILYLOG!BT$27:BT$1500,$C499,DAILYLOG!BU$27:BU$1500),0)</f>
        <v>0</v>
      </c>
      <c r="BY499" s="28"/>
      <c r="BZ499" s="28"/>
      <c r="CA499" s="73">
        <f>IFERROR($E499*SUMIF(DAILYLOG!BW$27:BW$1500,$C499,DAILYLOG!BX$27:BX$1500),0)</f>
        <v>0</v>
      </c>
      <c r="CB499" s="28"/>
      <c r="CC499" s="28"/>
      <c r="CD499" s="73">
        <f>IFERROR($E499*SUMIF(DAILYLOG!BZ$27:BZ$1500,$C499,DAILYLOG!CA$27:CA$1500),0)</f>
        <v>0</v>
      </c>
      <c r="CE499" s="28"/>
      <c r="CF499" s="28"/>
      <c r="CG499" s="73">
        <f>IFERROR($E499*SUMIF(DAILYLOG!CC$27:CC$1500,$C499,DAILYLOG!CD$27:CD$1500),0)</f>
        <v>0</v>
      </c>
      <c r="CH499" s="28"/>
      <c r="CI499" s="28"/>
      <c r="CJ499" s="73">
        <f>IFERROR($E499*SUMIF(DAILYLOG!CF$27:CF$1500,$C499,DAILYLOG!CG$27:CG$1500),0)</f>
        <v>0</v>
      </c>
      <c r="CK499" s="28"/>
      <c r="CL499" s="28"/>
      <c r="CM499" s="73">
        <f>IFERROR($E499*SUMIF(DAILYLOG!CI$27:CI$1500,$C499,DAILYLOG!CJ$27:CJ$1500),0)</f>
        <v>0</v>
      </c>
      <c r="CN499" s="28"/>
      <c r="CO499" s="28"/>
      <c r="CP499" s="73">
        <f>IFERROR($E499*SUMIF(DAILYLOG!CL$27:CL$1500,$C499,DAILYLOG!CM$27:CM$1500),0)</f>
        <v>0</v>
      </c>
      <c r="CQ499" s="44"/>
      <c r="CR499" s="44"/>
      <c r="CS499" s="73">
        <f>IFERROR($E499*SUMIF(DAILYLOG!CO$27:CO$1500,$C499,DAILYLOG!CP$27:CP$1500),0)</f>
        <v>0</v>
      </c>
      <c r="CT499" s="14"/>
    </row>
    <row r="500" spans="2:98" ht="13.5" customHeight="1" outlineLevel="1">
      <c r="B500" s="13"/>
      <c r="C500" s="115" t="s">
        <v>695</v>
      </c>
      <c r="D500" s="28" t="s">
        <v>339</v>
      </c>
      <c r="E500" s="65">
        <v>1</v>
      </c>
      <c r="F500" s="46">
        <f t="shared" si="208"/>
        <v>0</v>
      </c>
      <c r="G500" s="73">
        <f>IFERROR($E500*SUMIF(DAILYLOG!C$27:C$1500,$C500,DAILYLOG!D$27:D$1500),0)</f>
        <v>0</v>
      </c>
      <c r="H500" s="28"/>
      <c r="I500" s="28"/>
      <c r="J500" s="73">
        <f>IFERROR($E500*SUMIF(DAILYLOG!F$27:F$1500,$C500,DAILYLOG!G$27:G$1500),0)</f>
        <v>0</v>
      </c>
      <c r="K500" s="28"/>
      <c r="L500" s="28"/>
      <c r="M500" s="73">
        <f>IFERROR($E500*SUMIF(DAILYLOG!I$27:I$1500,$C500,DAILYLOG!J$27:J$1500),0)</f>
        <v>0</v>
      </c>
      <c r="N500" s="28"/>
      <c r="O500" s="28"/>
      <c r="P500" s="73">
        <f>IFERROR($E500*SUMIF(DAILYLOG!L$27:L$1500,$C500,DAILYLOG!M$27:M$1500),0)</f>
        <v>0</v>
      </c>
      <c r="Q500" s="28"/>
      <c r="R500" s="28"/>
      <c r="S500" s="73">
        <f>IFERROR($E500*SUMIF(DAILYLOG!O$27:O$1500,$C500,DAILYLOG!P$27:P$1500),0)</f>
        <v>0</v>
      </c>
      <c r="T500" s="28"/>
      <c r="U500" s="28"/>
      <c r="V500" s="73">
        <f>IFERROR($E500*SUMIF(DAILYLOG!R$27:R$1500,$C500,DAILYLOG!S$27:S$1500),0)</f>
        <v>0</v>
      </c>
      <c r="W500" s="28"/>
      <c r="X500" s="28"/>
      <c r="Y500" s="73">
        <f>IFERROR($E500*SUMIF(DAILYLOG!U$27:U$1500,$C500,DAILYLOG!V$27:V$1500),0)</f>
        <v>0</v>
      </c>
      <c r="Z500" s="28"/>
      <c r="AA500" s="28"/>
      <c r="AB500" s="73">
        <f>IFERROR($E500*SUMIF(DAILYLOG!X$27:X$1500,$C500,DAILYLOG!Y$27:Y$1500),0)</f>
        <v>0</v>
      </c>
      <c r="AC500" s="28"/>
      <c r="AD500" s="28"/>
      <c r="AE500" s="73">
        <f>IFERROR($E500*SUMIF(DAILYLOG!AA$27:AA$1500,$C500,DAILYLOG!AB$27:AB$1500),0)</f>
        <v>0</v>
      </c>
      <c r="AF500" s="28"/>
      <c r="AG500" s="28"/>
      <c r="AH500" s="73">
        <f>IFERROR($E500*SUMIF(DAILYLOG!AD$27:AD$1500,$C500,DAILYLOG!AE$27:AE$1500),0)</f>
        <v>0</v>
      </c>
      <c r="AI500" s="28"/>
      <c r="AJ500" s="28"/>
      <c r="AK500" s="73">
        <f>IFERROR($E500*SUMIF(DAILYLOG!AG$27:AG$1500,$C500,DAILYLOG!AH$27:AH$1500),0)</f>
        <v>0</v>
      </c>
      <c r="AL500" s="28"/>
      <c r="AM500" s="28"/>
      <c r="AN500" s="73">
        <f>IFERROR($E500*SUMIF(DAILYLOG!AJ$27:AJ$1500,$C500,DAILYLOG!AK$27:AK$1500),0)</f>
        <v>0</v>
      </c>
      <c r="AO500" s="28"/>
      <c r="AP500" s="28"/>
      <c r="AQ500" s="73">
        <f>IFERROR($E500*SUMIF(DAILYLOG!AM$27:AM$1500,$C500,DAILYLOG!AN$27:AN$1500),0)</f>
        <v>0</v>
      </c>
      <c r="AR500" s="28"/>
      <c r="AS500" s="28"/>
      <c r="AT500" s="73">
        <f>IFERROR($E500*SUMIF(DAILYLOG!AP$27:AP$1500,$C500,DAILYLOG!AQ$27:AQ$1500),0)</f>
        <v>0</v>
      </c>
      <c r="AU500" s="28"/>
      <c r="AV500" s="28"/>
      <c r="AW500" s="73">
        <f>IFERROR($E500*SUMIF(DAILYLOG!AS$27:AS$1500,$C500,DAILYLOG!AT$27:AT$1500),0)</f>
        <v>0</v>
      </c>
      <c r="AX500" s="28"/>
      <c r="AY500" s="28"/>
      <c r="AZ500" s="73">
        <f>IFERROR($E500*SUMIF(DAILYLOG!AV$27:AV$1500,$C500,DAILYLOG!AW$27:AW$1500),0)</f>
        <v>0</v>
      </c>
      <c r="BA500" s="28"/>
      <c r="BB500" s="28"/>
      <c r="BC500" s="73">
        <f>IFERROR($E500*SUMIF(DAILYLOG!AY$27:AY$1500,$C500,DAILYLOG!AZ$27:AZ$1500),0)</f>
        <v>0</v>
      </c>
      <c r="BD500" s="28"/>
      <c r="BE500" s="28"/>
      <c r="BF500" s="73">
        <f>IFERROR($E500*SUMIF(DAILYLOG!BB$27:BB$1500,$C500,DAILYLOG!BC$27:BC$1500),0)</f>
        <v>0</v>
      </c>
      <c r="BG500" s="28"/>
      <c r="BH500" s="28"/>
      <c r="BI500" s="73">
        <f>IFERROR($E500*SUMIF(DAILYLOG!BE$27:BE$1500,$C500,DAILYLOG!BF$27:BF$1500),0)</f>
        <v>0</v>
      </c>
      <c r="BJ500" s="28"/>
      <c r="BK500" s="28"/>
      <c r="BL500" s="73">
        <f>IFERROR($E500*SUMIF(DAILYLOG!BH$27:BH$1500,$C500,DAILYLOG!BI$27:BI$1500),0)</f>
        <v>0</v>
      </c>
      <c r="BM500" s="28"/>
      <c r="BN500" s="28"/>
      <c r="BO500" s="73">
        <f>IFERROR($E500*SUMIF(DAILYLOG!BK$27:BK$1500,$C500,DAILYLOG!BL$27:BL$1500),0)</f>
        <v>0</v>
      </c>
      <c r="BP500" s="28"/>
      <c r="BQ500" s="28"/>
      <c r="BR500" s="73">
        <f>IFERROR($E500*SUMIF(DAILYLOG!BN$27:BN$1500,$C500,DAILYLOG!BO$27:BO$1500),0)</f>
        <v>0</v>
      </c>
      <c r="BS500" s="28"/>
      <c r="BT500" s="28"/>
      <c r="BU500" s="73">
        <f>IFERROR($E500*SUMIF(DAILYLOG!BQ$27:BQ$1500,$C500,DAILYLOG!BR$27:BR$1500),0)</f>
        <v>0</v>
      </c>
      <c r="BV500" s="28"/>
      <c r="BW500" s="28"/>
      <c r="BX500" s="73">
        <f>IFERROR($E500*SUMIF(DAILYLOG!BT$27:BT$1500,$C500,DAILYLOG!BU$27:BU$1500),0)</f>
        <v>0</v>
      </c>
      <c r="BY500" s="28"/>
      <c r="BZ500" s="28"/>
      <c r="CA500" s="73">
        <f>IFERROR($E500*SUMIF(DAILYLOG!BW$27:BW$1500,$C500,DAILYLOG!BX$27:BX$1500),0)</f>
        <v>0</v>
      </c>
      <c r="CB500" s="28"/>
      <c r="CC500" s="28"/>
      <c r="CD500" s="73">
        <f>IFERROR($E500*SUMIF(DAILYLOG!BZ$27:BZ$1500,$C500,DAILYLOG!CA$27:CA$1500),0)</f>
        <v>0</v>
      </c>
      <c r="CE500" s="28"/>
      <c r="CF500" s="28"/>
      <c r="CG500" s="73">
        <f>IFERROR($E500*SUMIF(DAILYLOG!CC$27:CC$1500,$C500,DAILYLOG!CD$27:CD$1500),0)</f>
        <v>0</v>
      </c>
      <c r="CH500" s="28"/>
      <c r="CI500" s="28"/>
      <c r="CJ500" s="73">
        <f>IFERROR($E500*SUMIF(DAILYLOG!CF$27:CF$1500,$C500,DAILYLOG!CG$27:CG$1500),0)</f>
        <v>0</v>
      </c>
      <c r="CK500" s="28"/>
      <c r="CL500" s="28"/>
      <c r="CM500" s="73">
        <f>IFERROR($E500*SUMIF(DAILYLOG!CI$27:CI$1500,$C500,DAILYLOG!CJ$27:CJ$1500),0)</f>
        <v>0</v>
      </c>
      <c r="CN500" s="28"/>
      <c r="CO500" s="28"/>
      <c r="CP500" s="73">
        <f>IFERROR($E500*SUMIF(DAILYLOG!CL$27:CL$1500,$C500,DAILYLOG!CM$27:CM$1500),0)</f>
        <v>0</v>
      </c>
      <c r="CQ500" s="44"/>
      <c r="CR500" s="44"/>
      <c r="CS500" s="73">
        <f>IFERROR($E500*SUMIF(DAILYLOG!CO$27:CO$1500,$C500,DAILYLOG!CP$27:CP$1500),0)</f>
        <v>0</v>
      </c>
      <c r="CT500" s="14"/>
    </row>
    <row r="501" spans="2:98" ht="13.5" customHeight="1">
      <c r="B501" s="13"/>
      <c r="C501" s="96" t="s">
        <v>343</v>
      </c>
      <c r="D501" s="97"/>
      <c r="E501" s="97"/>
      <c r="F501" s="97"/>
      <c r="G501" s="97"/>
      <c r="H501" s="98"/>
      <c r="I501" s="98"/>
      <c r="J501" s="97"/>
      <c r="K501" s="98"/>
      <c r="L501" s="98"/>
      <c r="M501" s="97"/>
      <c r="N501" s="98"/>
      <c r="O501" s="98"/>
      <c r="P501" s="97"/>
      <c r="Q501" s="98"/>
      <c r="R501" s="98"/>
      <c r="S501" s="97"/>
      <c r="T501" s="98"/>
      <c r="U501" s="98"/>
      <c r="V501" s="97"/>
      <c r="W501" s="98"/>
      <c r="X501" s="98"/>
      <c r="Y501" s="97"/>
      <c r="Z501" s="98"/>
      <c r="AA501" s="98"/>
      <c r="AB501" s="97"/>
      <c r="AC501" s="98"/>
      <c r="AD501" s="98"/>
      <c r="AE501" s="97"/>
      <c r="AF501" s="98"/>
      <c r="AG501" s="98"/>
      <c r="AH501" s="97"/>
      <c r="AI501" s="98"/>
      <c r="AJ501" s="98"/>
      <c r="AK501" s="97"/>
      <c r="AL501" s="98"/>
      <c r="AM501" s="98"/>
      <c r="AN501" s="97"/>
      <c r="AO501" s="98"/>
      <c r="AP501" s="98"/>
      <c r="AQ501" s="97"/>
      <c r="AR501" s="98"/>
      <c r="AS501" s="98"/>
      <c r="AT501" s="97"/>
      <c r="AU501" s="98"/>
      <c r="AV501" s="98"/>
      <c r="AW501" s="97"/>
      <c r="AX501" s="98"/>
      <c r="AY501" s="98"/>
      <c r="AZ501" s="97"/>
      <c r="BA501" s="98"/>
      <c r="BB501" s="98"/>
      <c r="BC501" s="97"/>
      <c r="BD501" s="98"/>
      <c r="BE501" s="98"/>
      <c r="BF501" s="97"/>
      <c r="BG501" s="98"/>
      <c r="BH501" s="98"/>
      <c r="BI501" s="97"/>
      <c r="BJ501" s="98"/>
      <c r="BK501" s="98"/>
      <c r="BL501" s="97"/>
      <c r="BM501" s="98"/>
      <c r="BN501" s="98"/>
      <c r="BO501" s="97"/>
      <c r="BP501" s="98"/>
      <c r="BQ501" s="98"/>
      <c r="BR501" s="97"/>
      <c r="BS501" s="98"/>
      <c r="BT501" s="98"/>
      <c r="BU501" s="97"/>
      <c r="BV501" s="98"/>
      <c r="BW501" s="98"/>
      <c r="BX501" s="97"/>
      <c r="BY501" s="98"/>
      <c r="BZ501" s="98"/>
      <c r="CA501" s="97"/>
      <c r="CB501" s="98"/>
      <c r="CC501" s="98"/>
      <c r="CD501" s="97"/>
      <c r="CE501" s="98"/>
      <c r="CF501" s="98"/>
      <c r="CG501" s="97"/>
      <c r="CH501" s="98"/>
      <c r="CI501" s="98"/>
      <c r="CJ501" s="97"/>
      <c r="CK501" s="98"/>
      <c r="CL501" s="98"/>
      <c r="CM501" s="97"/>
      <c r="CN501" s="98"/>
      <c r="CO501" s="98"/>
      <c r="CP501" s="97"/>
      <c r="CQ501" s="98"/>
      <c r="CR501" s="98"/>
      <c r="CS501" s="99"/>
      <c r="CT501" s="14"/>
    </row>
    <row r="502" spans="2:98" ht="13.5" customHeight="1">
      <c r="B502" s="13"/>
      <c r="C502" s="47" t="s">
        <v>314</v>
      </c>
      <c r="D502" s="48" t="s">
        <v>10</v>
      </c>
      <c r="E502" s="64"/>
      <c r="F502" s="48">
        <f>IFERROR(SUM(G502:CS502),0)</f>
        <v>0</v>
      </c>
      <c r="G502" s="72">
        <f>IFERROR((G503+G524+G526),0)</f>
        <v>0</v>
      </c>
      <c r="H502" s="72"/>
      <c r="I502" s="72"/>
      <c r="J502" s="72">
        <f>IFERROR((J503+J524+J526),0)</f>
        <v>0</v>
      </c>
      <c r="K502" s="72"/>
      <c r="L502" s="72"/>
      <c r="M502" s="72">
        <f>IFERROR((M503+M524+M526),0)</f>
        <v>0</v>
      </c>
      <c r="N502" s="72"/>
      <c r="O502" s="72"/>
      <c r="P502" s="72">
        <f>IFERROR((P503+P524+P526),0)</f>
        <v>0</v>
      </c>
      <c r="Q502" s="72"/>
      <c r="R502" s="72"/>
      <c r="S502" s="72">
        <f>IFERROR((S503+S524+S526),0)</f>
        <v>0</v>
      </c>
      <c r="T502" s="72"/>
      <c r="U502" s="72"/>
      <c r="V502" s="72">
        <f>IFERROR((V503+V524+V526),0)</f>
        <v>0</v>
      </c>
      <c r="W502" s="72"/>
      <c r="X502" s="72"/>
      <c r="Y502" s="72">
        <f>IFERROR((Y503+Y524+Y526),0)</f>
        <v>0</v>
      </c>
      <c r="Z502" s="72"/>
      <c r="AA502" s="72"/>
      <c r="AB502" s="72">
        <f>IFERROR((AB503+AB524+AB526),0)</f>
        <v>0</v>
      </c>
      <c r="AC502" s="72"/>
      <c r="AD502" s="72"/>
      <c r="AE502" s="72">
        <f>IFERROR((AE503+AE524+AE526),0)</f>
        <v>0</v>
      </c>
      <c r="AF502" s="72"/>
      <c r="AG502" s="72"/>
      <c r="AH502" s="72">
        <f>IFERROR((AH503+AH524+AH526),0)</f>
        <v>0</v>
      </c>
      <c r="AI502" s="72"/>
      <c r="AJ502" s="72"/>
      <c r="AK502" s="72">
        <f>IFERROR((AK503+AK524+AK526),0)</f>
        <v>0</v>
      </c>
      <c r="AL502" s="72"/>
      <c r="AM502" s="72"/>
      <c r="AN502" s="72">
        <f>IFERROR((AN503+AN524+AN526),0)</f>
        <v>0</v>
      </c>
      <c r="AO502" s="72"/>
      <c r="AP502" s="72"/>
      <c r="AQ502" s="72">
        <f>IFERROR((AQ503+AQ524+AQ526),0)</f>
        <v>0</v>
      </c>
      <c r="AR502" s="72"/>
      <c r="AS502" s="72"/>
      <c r="AT502" s="72">
        <f>IFERROR((AT503+AT524+AT526),0)</f>
        <v>0</v>
      </c>
      <c r="AU502" s="72"/>
      <c r="AV502" s="72"/>
      <c r="AW502" s="72">
        <f>IFERROR((AW503+AW524+AW526),0)</f>
        <v>0</v>
      </c>
      <c r="AX502" s="72"/>
      <c r="AY502" s="72"/>
      <c r="AZ502" s="72">
        <f>IFERROR((AZ503+AZ524+AZ526),0)</f>
        <v>0</v>
      </c>
      <c r="BA502" s="72"/>
      <c r="BB502" s="72"/>
      <c r="BC502" s="72">
        <f>IFERROR((BC503+BC524+BC526),0)</f>
        <v>0</v>
      </c>
      <c r="BD502" s="72"/>
      <c r="BE502" s="72"/>
      <c r="BF502" s="72">
        <f>IFERROR((BF503+BF524+BF526),0)</f>
        <v>0</v>
      </c>
      <c r="BG502" s="72"/>
      <c r="BH502" s="72"/>
      <c r="BI502" s="72">
        <f>IFERROR((BI503+BI524+BI526),0)</f>
        <v>0</v>
      </c>
      <c r="BJ502" s="72"/>
      <c r="BK502" s="72"/>
      <c r="BL502" s="72">
        <f>IFERROR((BL503+BL524+BL526),0)</f>
        <v>0</v>
      </c>
      <c r="BM502" s="72"/>
      <c r="BN502" s="72"/>
      <c r="BO502" s="72">
        <f>IFERROR((BO503+BO524+BO526),0)</f>
        <v>0</v>
      </c>
      <c r="BP502" s="72"/>
      <c r="BQ502" s="72"/>
      <c r="BR502" s="72">
        <f>IFERROR((BR503+BR524+BR526),0)</f>
        <v>0</v>
      </c>
      <c r="BS502" s="72"/>
      <c r="BT502" s="72"/>
      <c r="BU502" s="72">
        <f>IFERROR((BU503+BU524+BU526),0)</f>
        <v>0</v>
      </c>
      <c r="BV502" s="72"/>
      <c r="BW502" s="72"/>
      <c r="BX502" s="72">
        <f>IFERROR((BX503+BX524+BX526),0)</f>
        <v>0</v>
      </c>
      <c r="BY502" s="72"/>
      <c r="BZ502" s="72"/>
      <c r="CA502" s="72">
        <f>IFERROR((CA503+CA524+CA526),0)</f>
        <v>0</v>
      </c>
      <c r="CB502" s="72"/>
      <c r="CC502" s="72"/>
      <c r="CD502" s="72">
        <f>IFERROR((CD503+CD524+CD526),0)</f>
        <v>0</v>
      </c>
      <c r="CE502" s="72"/>
      <c r="CF502" s="72"/>
      <c r="CG502" s="72">
        <f>IFERROR((CG503+CG524+CG526),0)</f>
        <v>0</v>
      </c>
      <c r="CH502" s="72"/>
      <c r="CI502" s="72"/>
      <c r="CJ502" s="72">
        <f>IFERROR((CJ503+CJ524+CJ526),0)</f>
        <v>0</v>
      </c>
      <c r="CK502" s="72"/>
      <c r="CL502" s="72"/>
      <c r="CM502" s="72">
        <f>IFERROR((CM503+CM524+CM526),0)</f>
        <v>0</v>
      </c>
      <c r="CN502" s="72"/>
      <c r="CO502" s="72"/>
      <c r="CP502" s="72">
        <f>IFERROR((CP503+CP524+CP526),0)</f>
        <v>0</v>
      </c>
      <c r="CQ502" s="72"/>
      <c r="CR502" s="72"/>
      <c r="CS502" s="72">
        <f>IFERROR((CS503+CS524+CS526),0)</f>
        <v>0</v>
      </c>
      <c r="CT502" s="14"/>
    </row>
    <row r="503" spans="2:98" ht="13.5" customHeight="1" outlineLevel="1" collapsed="1">
      <c r="B503" s="13"/>
      <c r="C503" s="47" t="s">
        <v>284</v>
      </c>
      <c r="D503" s="48" t="s">
        <v>10</v>
      </c>
      <c r="E503" s="64"/>
      <c r="F503" s="48">
        <f>IFERROR(SUM(G503:CS503),0)</f>
        <v>0</v>
      </c>
      <c r="G503" s="72">
        <f>IFERROR(SUBTOTAL(9,G504:G523),0)</f>
        <v>0</v>
      </c>
      <c r="H503" s="72"/>
      <c r="I503" s="72"/>
      <c r="J503" s="72">
        <f>IFERROR(SUBTOTAL(9,J504:J523),0)</f>
        <v>0</v>
      </c>
      <c r="K503" s="72"/>
      <c r="L503" s="72"/>
      <c r="M503" s="72">
        <f>IFERROR(SUBTOTAL(9,M504:M523),0)</f>
        <v>0</v>
      </c>
      <c r="N503" s="72"/>
      <c r="O503" s="72"/>
      <c r="P503" s="72">
        <f>IFERROR(SUBTOTAL(9,P504:P523),0)</f>
        <v>0</v>
      </c>
      <c r="Q503" s="72"/>
      <c r="R503" s="72"/>
      <c r="S503" s="72">
        <f>IFERROR(SUBTOTAL(9,S504:S523),0)</f>
        <v>0</v>
      </c>
      <c r="T503" s="72"/>
      <c r="U503" s="72"/>
      <c r="V503" s="72">
        <f>IFERROR(SUBTOTAL(9,V504:V523),0)</f>
        <v>0</v>
      </c>
      <c r="W503" s="72"/>
      <c r="X503" s="72"/>
      <c r="Y503" s="72">
        <f>IFERROR(SUBTOTAL(9,Y504:Y523),0)</f>
        <v>0</v>
      </c>
      <c r="Z503" s="72"/>
      <c r="AA503" s="72"/>
      <c r="AB503" s="72">
        <f>IFERROR(SUBTOTAL(9,AB504:AB523),0)</f>
        <v>0</v>
      </c>
      <c r="AC503" s="72"/>
      <c r="AD503" s="72"/>
      <c r="AE503" s="72">
        <f>IFERROR(SUBTOTAL(9,AE504:AE523),0)</f>
        <v>0</v>
      </c>
      <c r="AF503" s="72"/>
      <c r="AG503" s="72"/>
      <c r="AH503" s="72">
        <f>IFERROR(SUBTOTAL(9,AH504:AH523),0)</f>
        <v>0</v>
      </c>
      <c r="AI503" s="72"/>
      <c r="AJ503" s="72"/>
      <c r="AK503" s="72">
        <f>IFERROR(SUBTOTAL(9,AK504:AK523),0)</f>
        <v>0</v>
      </c>
      <c r="AL503" s="72"/>
      <c r="AM503" s="72"/>
      <c r="AN503" s="72">
        <f>IFERROR(SUBTOTAL(9,AN504:AN523),0)</f>
        <v>0</v>
      </c>
      <c r="AO503" s="72"/>
      <c r="AP503" s="72"/>
      <c r="AQ503" s="72">
        <f>IFERROR(SUBTOTAL(9,AQ504:AQ523),0)</f>
        <v>0</v>
      </c>
      <c r="AR503" s="72"/>
      <c r="AS503" s="72"/>
      <c r="AT503" s="72">
        <f>IFERROR(SUBTOTAL(9,AT504:AT523),0)</f>
        <v>0</v>
      </c>
      <c r="AU503" s="72"/>
      <c r="AV503" s="72"/>
      <c r="AW503" s="72">
        <f>IFERROR(SUBTOTAL(9,AW504:AW523),0)</f>
        <v>0</v>
      </c>
      <c r="AX503" s="72"/>
      <c r="AY503" s="72"/>
      <c r="AZ503" s="72">
        <f>IFERROR(SUBTOTAL(9,AZ504:AZ523),0)</f>
        <v>0</v>
      </c>
      <c r="BA503" s="72"/>
      <c r="BB503" s="72"/>
      <c r="BC503" s="72">
        <f>IFERROR(SUBTOTAL(9,BC504:BC523),0)</f>
        <v>0</v>
      </c>
      <c r="BD503" s="72"/>
      <c r="BE503" s="72"/>
      <c r="BF503" s="72">
        <f>IFERROR(SUBTOTAL(9,BF504:BF523),0)</f>
        <v>0</v>
      </c>
      <c r="BG503" s="72"/>
      <c r="BH503" s="72"/>
      <c r="BI503" s="72">
        <f>IFERROR(SUBTOTAL(9,BI504:BI523),0)</f>
        <v>0</v>
      </c>
      <c r="BJ503" s="72"/>
      <c r="BK503" s="72"/>
      <c r="BL503" s="72">
        <f>IFERROR(SUBTOTAL(9,BL504:BL523),0)</f>
        <v>0</v>
      </c>
      <c r="BM503" s="72"/>
      <c r="BN503" s="72"/>
      <c r="BO503" s="72">
        <f>IFERROR(SUBTOTAL(9,BO504:BO523),0)</f>
        <v>0</v>
      </c>
      <c r="BP503" s="72"/>
      <c r="BQ503" s="72"/>
      <c r="BR503" s="72">
        <f>IFERROR(SUBTOTAL(9,BR504:BR523),0)</f>
        <v>0</v>
      </c>
      <c r="BS503" s="72"/>
      <c r="BT503" s="72"/>
      <c r="BU503" s="72">
        <f>IFERROR(SUBTOTAL(9,BU504:BU523),0)</f>
        <v>0</v>
      </c>
      <c r="BV503" s="72"/>
      <c r="BW503" s="72"/>
      <c r="BX503" s="72">
        <f>IFERROR(SUBTOTAL(9,BX504:BX523),0)</f>
        <v>0</v>
      </c>
      <c r="BY503" s="72"/>
      <c r="BZ503" s="72"/>
      <c r="CA503" s="72">
        <f>IFERROR(SUBTOTAL(9,CA504:CA523),0)</f>
        <v>0</v>
      </c>
      <c r="CB503" s="72"/>
      <c r="CC503" s="72"/>
      <c r="CD503" s="72">
        <f>IFERROR(SUBTOTAL(9,CD504:CD523),0)</f>
        <v>0</v>
      </c>
      <c r="CE503" s="72"/>
      <c r="CF503" s="72"/>
      <c r="CG503" s="72">
        <f>IFERROR(SUBTOTAL(9,CG504:CG523),0)</f>
        <v>0</v>
      </c>
      <c r="CH503" s="72"/>
      <c r="CI503" s="72"/>
      <c r="CJ503" s="72">
        <f>IFERROR(SUBTOTAL(9,CJ504:CJ523),0)</f>
        <v>0</v>
      </c>
      <c r="CK503" s="72"/>
      <c r="CL503" s="72"/>
      <c r="CM503" s="72">
        <f>IFERROR(SUBTOTAL(9,CM504:CM523),0)</f>
        <v>0</v>
      </c>
      <c r="CN503" s="72"/>
      <c r="CO503" s="72"/>
      <c r="CP503" s="72">
        <f>IFERROR(SUBTOTAL(9,CP504:CP523),0)</f>
        <v>0</v>
      </c>
      <c r="CQ503" s="72"/>
      <c r="CR503" s="72"/>
      <c r="CS503" s="72">
        <f>IFERROR(SUBTOTAL(9,CS504:CS523),0)</f>
        <v>0</v>
      </c>
      <c r="CT503" s="14"/>
    </row>
    <row r="504" spans="2:98" ht="13.5" hidden="1" customHeight="1" outlineLevel="2">
      <c r="B504" s="13"/>
      <c r="C504" s="27" t="s">
        <v>233</v>
      </c>
      <c r="D504" s="28" t="s">
        <v>10</v>
      </c>
      <c r="E504" s="65">
        <v>1</v>
      </c>
      <c r="F504" s="46">
        <f t="shared" ref="F504:F530" si="209">IFERROR(SUM(G504:CS504),0)</f>
        <v>0</v>
      </c>
      <c r="G504" s="73">
        <f>IFERROR($E504*SUMIF(DAILYLOG!C$27:C$1500,$C504,DAILYLOG!D$27:D$1500),0)</f>
        <v>0</v>
      </c>
      <c r="H504" s="28"/>
      <c r="I504" s="28"/>
      <c r="J504" s="73">
        <f>IFERROR($E504*SUMIF(DAILYLOG!F$27:F$1500,$C504,DAILYLOG!G$27:G$1500),0)</f>
        <v>0</v>
      </c>
      <c r="K504" s="28"/>
      <c r="L504" s="28"/>
      <c r="M504" s="73">
        <f>IFERROR($E504*SUMIF(DAILYLOG!I$27:I$1500,$C504,DAILYLOG!J$27:J$1500),0)</f>
        <v>0</v>
      </c>
      <c r="N504" s="28"/>
      <c r="O504" s="28"/>
      <c r="P504" s="73">
        <f>IFERROR($E504*SUMIF(DAILYLOG!L$27:L$1500,$C504,DAILYLOG!M$27:M$1500),0)</f>
        <v>0</v>
      </c>
      <c r="Q504" s="28"/>
      <c r="R504" s="28"/>
      <c r="S504" s="73">
        <f>IFERROR($E504*SUMIF(DAILYLOG!O$27:O$1500,$C504,DAILYLOG!P$27:P$1500),0)</f>
        <v>0</v>
      </c>
      <c r="T504" s="28"/>
      <c r="U504" s="28"/>
      <c r="V504" s="73">
        <f>IFERROR($E504*SUMIF(DAILYLOG!R$27:R$1500,$C504,DAILYLOG!S$27:S$1500),0)</f>
        <v>0</v>
      </c>
      <c r="W504" s="28"/>
      <c r="X504" s="28"/>
      <c r="Y504" s="73">
        <f>IFERROR($E504*SUMIF(DAILYLOG!U$27:U$1500,$C504,DAILYLOG!V$27:V$1500),0)</f>
        <v>0</v>
      </c>
      <c r="Z504" s="28"/>
      <c r="AA504" s="28"/>
      <c r="AB504" s="73">
        <f>IFERROR($E504*SUMIF(DAILYLOG!X$27:X$1500,$C504,DAILYLOG!Y$27:Y$1500),0)</f>
        <v>0</v>
      </c>
      <c r="AC504" s="28"/>
      <c r="AD504" s="28"/>
      <c r="AE504" s="73">
        <f>IFERROR($E504*SUMIF(DAILYLOG!AA$27:AA$1500,$C504,DAILYLOG!AB$27:AB$1500),0)</f>
        <v>0</v>
      </c>
      <c r="AF504" s="28"/>
      <c r="AG504" s="28"/>
      <c r="AH504" s="73">
        <f>IFERROR($E504*SUMIF(DAILYLOG!AD$27:AD$1500,$C504,DAILYLOG!AE$27:AE$1500),0)</f>
        <v>0</v>
      </c>
      <c r="AI504" s="28"/>
      <c r="AJ504" s="28"/>
      <c r="AK504" s="73">
        <f>IFERROR($E504*SUMIF(DAILYLOG!AG$27:AG$1500,$C504,DAILYLOG!AH$27:AH$1500),0)</f>
        <v>0</v>
      </c>
      <c r="AL504" s="28"/>
      <c r="AM504" s="28"/>
      <c r="AN504" s="73">
        <f>IFERROR($E504*SUMIF(DAILYLOG!AJ$27:AJ$1500,$C504,DAILYLOG!AK$27:AK$1500),0)</f>
        <v>0</v>
      </c>
      <c r="AO504" s="28"/>
      <c r="AP504" s="28"/>
      <c r="AQ504" s="73">
        <f>IFERROR($E504*SUMIF(DAILYLOG!AM$27:AM$1500,$C504,DAILYLOG!AN$27:AN$1500),0)</f>
        <v>0</v>
      </c>
      <c r="AR504" s="28"/>
      <c r="AS504" s="28"/>
      <c r="AT504" s="73">
        <f>IFERROR($E504*SUMIF(DAILYLOG!AP$27:AP$1500,$C504,DAILYLOG!AQ$27:AQ$1500),0)</f>
        <v>0</v>
      </c>
      <c r="AU504" s="28"/>
      <c r="AV504" s="28"/>
      <c r="AW504" s="73">
        <f>IFERROR($E504*SUMIF(DAILYLOG!AS$27:AS$1500,$C504,DAILYLOG!AT$27:AT$1500),0)</f>
        <v>0</v>
      </c>
      <c r="AX504" s="28"/>
      <c r="AY504" s="28"/>
      <c r="AZ504" s="73">
        <f>IFERROR($E504*SUMIF(DAILYLOG!AV$27:AV$1500,$C504,DAILYLOG!AW$27:AW$1500),0)</f>
        <v>0</v>
      </c>
      <c r="BA504" s="28"/>
      <c r="BB504" s="28"/>
      <c r="BC504" s="73">
        <f>IFERROR($E504*SUMIF(DAILYLOG!AY$27:AY$1500,$C504,DAILYLOG!AZ$27:AZ$1500),0)</f>
        <v>0</v>
      </c>
      <c r="BD504" s="28"/>
      <c r="BE504" s="28"/>
      <c r="BF504" s="73">
        <f>IFERROR($E504*SUMIF(DAILYLOG!BB$27:BB$1500,$C504,DAILYLOG!BC$27:BC$1500),0)</f>
        <v>0</v>
      </c>
      <c r="BG504" s="28"/>
      <c r="BH504" s="28"/>
      <c r="BI504" s="73">
        <f>IFERROR($E504*SUMIF(DAILYLOG!BE$27:BE$1500,$C504,DAILYLOG!BF$27:BF$1500),0)</f>
        <v>0</v>
      </c>
      <c r="BJ504" s="28"/>
      <c r="BK504" s="28"/>
      <c r="BL504" s="73">
        <f>IFERROR($E504*SUMIF(DAILYLOG!BH$27:BH$1500,$C504,DAILYLOG!BI$27:BI$1500),0)</f>
        <v>0</v>
      </c>
      <c r="BM504" s="28"/>
      <c r="BN504" s="28"/>
      <c r="BO504" s="73">
        <f>IFERROR($E504*SUMIF(DAILYLOG!BK$27:BK$1500,$C504,DAILYLOG!BL$27:BL$1500),0)</f>
        <v>0</v>
      </c>
      <c r="BP504" s="28"/>
      <c r="BQ504" s="28"/>
      <c r="BR504" s="73">
        <f>IFERROR($E504*SUMIF(DAILYLOG!BN$27:BN$1500,$C504,DAILYLOG!BO$27:BO$1500),0)</f>
        <v>0</v>
      </c>
      <c r="BS504" s="28"/>
      <c r="BT504" s="28"/>
      <c r="BU504" s="73">
        <f>IFERROR($E504*SUMIF(DAILYLOG!BQ$27:BQ$1500,$C504,DAILYLOG!BR$27:BR$1500),0)</f>
        <v>0</v>
      </c>
      <c r="BV504" s="28"/>
      <c r="BW504" s="28"/>
      <c r="BX504" s="73">
        <f>IFERROR($E504*SUMIF(DAILYLOG!BT$27:BT$1500,$C504,DAILYLOG!BU$27:BU$1500),0)</f>
        <v>0</v>
      </c>
      <c r="BY504" s="28"/>
      <c r="BZ504" s="28"/>
      <c r="CA504" s="73">
        <f>IFERROR($E504*SUMIF(DAILYLOG!BW$27:BW$1500,$C504,DAILYLOG!BX$27:BX$1500),0)</f>
        <v>0</v>
      </c>
      <c r="CB504" s="28"/>
      <c r="CC504" s="28"/>
      <c r="CD504" s="73">
        <f>IFERROR($E504*SUMIF(DAILYLOG!BZ$27:BZ$1500,$C504,DAILYLOG!CA$27:CA$1500),0)</f>
        <v>0</v>
      </c>
      <c r="CE504" s="28"/>
      <c r="CF504" s="28"/>
      <c r="CG504" s="73">
        <f>IFERROR($E504*SUMIF(DAILYLOG!CC$27:CC$1500,$C504,DAILYLOG!CD$27:CD$1500),0)</f>
        <v>0</v>
      </c>
      <c r="CH504" s="28"/>
      <c r="CI504" s="28"/>
      <c r="CJ504" s="73">
        <f>IFERROR($E504*SUMIF(DAILYLOG!CF$27:CF$1500,$C504,DAILYLOG!CG$27:CG$1500),0)</f>
        <v>0</v>
      </c>
      <c r="CK504" s="28"/>
      <c r="CL504" s="28"/>
      <c r="CM504" s="73">
        <f>IFERROR($E504*SUMIF(DAILYLOG!CI$27:CI$1500,$C504,DAILYLOG!CJ$27:CJ$1500),0)</f>
        <v>0</v>
      </c>
      <c r="CN504" s="28"/>
      <c r="CO504" s="28"/>
      <c r="CP504" s="73">
        <f>IFERROR($E504*SUMIF(DAILYLOG!CL$27:CL$1500,$C504,DAILYLOG!CM$27:CM$1500),0)</f>
        <v>0</v>
      </c>
      <c r="CQ504" s="44"/>
      <c r="CR504" s="44"/>
      <c r="CS504" s="73">
        <f>IFERROR($E504*SUMIF(DAILYLOG!CO$27:CO$1500,$C504,DAILYLOG!CP$27:CP$1500),0)</f>
        <v>0</v>
      </c>
      <c r="CT504" s="14"/>
    </row>
    <row r="505" spans="2:98" ht="13.5" hidden="1" customHeight="1" outlineLevel="2">
      <c r="B505" s="13"/>
      <c r="C505" s="27" t="s">
        <v>234</v>
      </c>
      <c r="D505" s="28" t="s">
        <v>10</v>
      </c>
      <c r="E505" s="65">
        <v>1</v>
      </c>
      <c r="F505" s="46">
        <f t="shared" si="209"/>
        <v>0</v>
      </c>
      <c r="G505" s="73">
        <f>IFERROR($E505*SUMIF(DAILYLOG!C$27:C$1500,$C505,DAILYLOG!D$27:D$1500),0)</f>
        <v>0</v>
      </c>
      <c r="H505" s="28"/>
      <c r="I505" s="28"/>
      <c r="J505" s="73">
        <f>IFERROR($E505*SUMIF(DAILYLOG!F$27:F$1500,$C505,DAILYLOG!G$27:G$1500),0)</f>
        <v>0</v>
      </c>
      <c r="K505" s="28"/>
      <c r="L505" s="28"/>
      <c r="M505" s="73">
        <f>IFERROR($E505*SUMIF(DAILYLOG!I$27:I$1500,$C505,DAILYLOG!J$27:J$1500),0)</f>
        <v>0</v>
      </c>
      <c r="N505" s="28"/>
      <c r="O505" s="28"/>
      <c r="P505" s="73">
        <f>IFERROR($E505*SUMIF(DAILYLOG!L$27:L$1500,$C505,DAILYLOG!M$27:M$1500),0)</f>
        <v>0</v>
      </c>
      <c r="Q505" s="28"/>
      <c r="R505" s="28"/>
      <c r="S505" s="73">
        <f>IFERROR($E505*SUMIF(DAILYLOG!O$27:O$1500,$C505,DAILYLOG!P$27:P$1500),0)</f>
        <v>0</v>
      </c>
      <c r="T505" s="28"/>
      <c r="U505" s="28"/>
      <c r="V505" s="73">
        <f>IFERROR($E505*SUMIF(DAILYLOG!R$27:R$1500,$C505,DAILYLOG!S$27:S$1500),0)</f>
        <v>0</v>
      </c>
      <c r="W505" s="28"/>
      <c r="X505" s="28"/>
      <c r="Y505" s="73">
        <f>IFERROR($E505*SUMIF(DAILYLOG!U$27:U$1500,$C505,DAILYLOG!V$27:V$1500),0)</f>
        <v>0</v>
      </c>
      <c r="Z505" s="28"/>
      <c r="AA505" s="28"/>
      <c r="AB505" s="73">
        <f>IFERROR($E505*SUMIF(DAILYLOG!X$27:X$1500,$C505,DAILYLOG!Y$27:Y$1500),0)</f>
        <v>0</v>
      </c>
      <c r="AC505" s="28"/>
      <c r="AD505" s="28"/>
      <c r="AE505" s="73">
        <f>IFERROR($E505*SUMIF(DAILYLOG!AA$27:AA$1500,$C505,DAILYLOG!AB$27:AB$1500),0)</f>
        <v>0</v>
      </c>
      <c r="AF505" s="28"/>
      <c r="AG505" s="28"/>
      <c r="AH505" s="73">
        <f>IFERROR($E505*SUMIF(DAILYLOG!AD$27:AD$1500,$C505,DAILYLOG!AE$27:AE$1500),0)</f>
        <v>0</v>
      </c>
      <c r="AI505" s="28"/>
      <c r="AJ505" s="28"/>
      <c r="AK505" s="73">
        <f>IFERROR($E505*SUMIF(DAILYLOG!AG$27:AG$1500,$C505,DAILYLOG!AH$27:AH$1500),0)</f>
        <v>0</v>
      </c>
      <c r="AL505" s="28"/>
      <c r="AM505" s="28"/>
      <c r="AN505" s="73">
        <f>IFERROR($E505*SUMIF(DAILYLOG!AJ$27:AJ$1500,$C505,DAILYLOG!AK$27:AK$1500),0)</f>
        <v>0</v>
      </c>
      <c r="AO505" s="28"/>
      <c r="AP505" s="28"/>
      <c r="AQ505" s="73">
        <f>IFERROR($E505*SUMIF(DAILYLOG!AM$27:AM$1500,$C505,DAILYLOG!AN$27:AN$1500),0)</f>
        <v>0</v>
      </c>
      <c r="AR505" s="28"/>
      <c r="AS505" s="28"/>
      <c r="AT505" s="73">
        <f>IFERROR($E505*SUMIF(DAILYLOG!AP$27:AP$1500,$C505,DAILYLOG!AQ$27:AQ$1500),0)</f>
        <v>0</v>
      </c>
      <c r="AU505" s="28"/>
      <c r="AV505" s="28"/>
      <c r="AW505" s="73">
        <f>IFERROR($E505*SUMIF(DAILYLOG!AS$27:AS$1500,$C505,DAILYLOG!AT$27:AT$1500),0)</f>
        <v>0</v>
      </c>
      <c r="AX505" s="28"/>
      <c r="AY505" s="28"/>
      <c r="AZ505" s="73">
        <f>IFERROR($E505*SUMIF(DAILYLOG!AV$27:AV$1500,$C505,DAILYLOG!AW$27:AW$1500),0)</f>
        <v>0</v>
      </c>
      <c r="BA505" s="28"/>
      <c r="BB505" s="28"/>
      <c r="BC505" s="73">
        <f>IFERROR($E505*SUMIF(DAILYLOG!AY$27:AY$1500,$C505,DAILYLOG!AZ$27:AZ$1500),0)</f>
        <v>0</v>
      </c>
      <c r="BD505" s="28"/>
      <c r="BE505" s="28"/>
      <c r="BF505" s="73">
        <f>IFERROR($E505*SUMIF(DAILYLOG!BB$27:BB$1500,$C505,DAILYLOG!BC$27:BC$1500),0)</f>
        <v>0</v>
      </c>
      <c r="BG505" s="28"/>
      <c r="BH505" s="28"/>
      <c r="BI505" s="73">
        <f>IFERROR($E505*SUMIF(DAILYLOG!BE$27:BE$1500,$C505,DAILYLOG!BF$27:BF$1500),0)</f>
        <v>0</v>
      </c>
      <c r="BJ505" s="28"/>
      <c r="BK505" s="28"/>
      <c r="BL505" s="73">
        <f>IFERROR($E505*SUMIF(DAILYLOG!BH$27:BH$1500,$C505,DAILYLOG!BI$27:BI$1500),0)</f>
        <v>0</v>
      </c>
      <c r="BM505" s="28"/>
      <c r="BN505" s="28"/>
      <c r="BO505" s="73">
        <f>IFERROR($E505*SUMIF(DAILYLOG!BK$27:BK$1500,$C505,DAILYLOG!BL$27:BL$1500),0)</f>
        <v>0</v>
      </c>
      <c r="BP505" s="28"/>
      <c r="BQ505" s="28"/>
      <c r="BR505" s="73">
        <f>IFERROR($E505*SUMIF(DAILYLOG!BN$27:BN$1500,$C505,DAILYLOG!BO$27:BO$1500),0)</f>
        <v>0</v>
      </c>
      <c r="BS505" s="28"/>
      <c r="BT505" s="28"/>
      <c r="BU505" s="73">
        <f>IFERROR($E505*SUMIF(DAILYLOG!BQ$27:BQ$1500,$C505,DAILYLOG!BR$27:BR$1500),0)</f>
        <v>0</v>
      </c>
      <c r="BV505" s="28"/>
      <c r="BW505" s="28"/>
      <c r="BX505" s="73">
        <f>IFERROR($E505*SUMIF(DAILYLOG!BT$27:BT$1500,$C505,DAILYLOG!BU$27:BU$1500),0)</f>
        <v>0</v>
      </c>
      <c r="BY505" s="28"/>
      <c r="BZ505" s="28"/>
      <c r="CA505" s="73">
        <f>IFERROR($E505*SUMIF(DAILYLOG!BW$27:BW$1500,$C505,DAILYLOG!BX$27:BX$1500),0)</f>
        <v>0</v>
      </c>
      <c r="CB505" s="28"/>
      <c r="CC505" s="28"/>
      <c r="CD505" s="73">
        <f>IFERROR($E505*SUMIF(DAILYLOG!BZ$27:BZ$1500,$C505,DAILYLOG!CA$27:CA$1500),0)</f>
        <v>0</v>
      </c>
      <c r="CE505" s="28"/>
      <c r="CF505" s="28"/>
      <c r="CG505" s="73">
        <f>IFERROR($E505*SUMIF(DAILYLOG!CC$27:CC$1500,$C505,DAILYLOG!CD$27:CD$1500),0)</f>
        <v>0</v>
      </c>
      <c r="CH505" s="28"/>
      <c r="CI505" s="28"/>
      <c r="CJ505" s="73">
        <f>IFERROR($E505*SUMIF(DAILYLOG!CF$27:CF$1500,$C505,DAILYLOG!CG$27:CG$1500),0)</f>
        <v>0</v>
      </c>
      <c r="CK505" s="28"/>
      <c r="CL505" s="28"/>
      <c r="CM505" s="73">
        <f>IFERROR($E505*SUMIF(DAILYLOG!CI$27:CI$1500,$C505,DAILYLOG!CJ$27:CJ$1500),0)</f>
        <v>0</v>
      </c>
      <c r="CN505" s="28"/>
      <c r="CO505" s="28"/>
      <c r="CP505" s="73">
        <f>IFERROR($E505*SUMIF(DAILYLOG!CL$27:CL$1500,$C505,DAILYLOG!CM$27:CM$1500),0)</f>
        <v>0</v>
      </c>
      <c r="CQ505" s="44"/>
      <c r="CR505" s="44"/>
      <c r="CS505" s="73">
        <f>IFERROR($E505*SUMIF(DAILYLOG!CO$27:CO$1500,$C505,DAILYLOG!CP$27:CP$1500),0)</f>
        <v>0</v>
      </c>
      <c r="CT505" s="14"/>
    </row>
    <row r="506" spans="2:98" ht="13.5" hidden="1" customHeight="1" outlineLevel="2">
      <c r="B506" s="13"/>
      <c r="C506" s="27" t="s">
        <v>235</v>
      </c>
      <c r="D506" s="28" t="s">
        <v>10</v>
      </c>
      <c r="E506" s="65">
        <v>1</v>
      </c>
      <c r="F506" s="46">
        <f t="shared" si="209"/>
        <v>0</v>
      </c>
      <c r="G506" s="73">
        <f>IFERROR($E506*SUMIF(DAILYLOG!C$27:C$1500,$C506,DAILYLOG!D$27:D$1500),0)</f>
        <v>0</v>
      </c>
      <c r="H506" s="28"/>
      <c r="I506" s="28"/>
      <c r="J506" s="73">
        <f>IFERROR($E506*SUMIF(DAILYLOG!F$27:F$1500,$C506,DAILYLOG!G$27:G$1500),0)</f>
        <v>0</v>
      </c>
      <c r="K506" s="28"/>
      <c r="L506" s="28"/>
      <c r="M506" s="73">
        <f>IFERROR($E506*SUMIF(DAILYLOG!I$27:I$1500,$C506,DAILYLOG!J$27:J$1500),0)</f>
        <v>0</v>
      </c>
      <c r="N506" s="28"/>
      <c r="O506" s="28"/>
      <c r="P506" s="73">
        <f>IFERROR($E506*SUMIF(DAILYLOG!L$27:L$1500,$C506,DAILYLOG!M$27:M$1500),0)</f>
        <v>0</v>
      </c>
      <c r="Q506" s="28"/>
      <c r="R506" s="28"/>
      <c r="S506" s="73">
        <f>IFERROR($E506*SUMIF(DAILYLOG!O$27:O$1500,$C506,DAILYLOG!P$27:P$1500),0)</f>
        <v>0</v>
      </c>
      <c r="T506" s="28"/>
      <c r="U506" s="28"/>
      <c r="V506" s="73">
        <f>IFERROR($E506*SUMIF(DAILYLOG!R$27:R$1500,$C506,DAILYLOG!S$27:S$1500),0)</f>
        <v>0</v>
      </c>
      <c r="W506" s="28"/>
      <c r="X506" s="28"/>
      <c r="Y506" s="73">
        <f>IFERROR($E506*SUMIF(DAILYLOG!U$27:U$1500,$C506,DAILYLOG!V$27:V$1500),0)</f>
        <v>0</v>
      </c>
      <c r="Z506" s="28"/>
      <c r="AA506" s="28"/>
      <c r="AB506" s="73">
        <f>IFERROR($E506*SUMIF(DAILYLOG!X$27:X$1500,$C506,DAILYLOG!Y$27:Y$1500),0)</f>
        <v>0</v>
      </c>
      <c r="AC506" s="28"/>
      <c r="AD506" s="28"/>
      <c r="AE506" s="73">
        <f>IFERROR($E506*SUMIF(DAILYLOG!AA$27:AA$1500,$C506,DAILYLOG!AB$27:AB$1500),0)</f>
        <v>0</v>
      </c>
      <c r="AF506" s="28"/>
      <c r="AG506" s="28"/>
      <c r="AH506" s="73">
        <f>IFERROR($E506*SUMIF(DAILYLOG!AD$27:AD$1500,$C506,DAILYLOG!AE$27:AE$1500),0)</f>
        <v>0</v>
      </c>
      <c r="AI506" s="28"/>
      <c r="AJ506" s="28"/>
      <c r="AK506" s="73">
        <f>IFERROR($E506*SUMIF(DAILYLOG!AG$27:AG$1500,$C506,DAILYLOG!AH$27:AH$1500),0)</f>
        <v>0</v>
      </c>
      <c r="AL506" s="28"/>
      <c r="AM506" s="28"/>
      <c r="AN506" s="73">
        <f>IFERROR($E506*SUMIF(DAILYLOG!AJ$27:AJ$1500,$C506,DAILYLOG!AK$27:AK$1500),0)</f>
        <v>0</v>
      </c>
      <c r="AO506" s="28"/>
      <c r="AP506" s="28"/>
      <c r="AQ506" s="73">
        <f>IFERROR($E506*SUMIF(DAILYLOG!AM$27:AM$1500,$C506,DAILYLOG!AN$27:AN$1500),0)</f>
        <v>0</v>
      </c>
      <c r="AR506" s="28"/>
      <c r="AS506" s="28"/>
      <c r="AT506" s="73">
        <f>IFERROR($E506*SUMIF(DAILYLOG!AP$27:AP$1500,$C506,DAILYLOG!AQ$27:AQ$1500),0)</f>
        <v>0</v>
      </c>
      <c r="AU506" s="28"/>
      <c r="AV506" s="28"/>
      <c r="AW506" s="73">
        <f>IFERROR($E506*SUMIF(DAILYLOG!AS$27:AS$1500,$C506,DAILYLOG!AT$27:AT$1500),0)</f>
        <v>0</v>
      </c>
      <c r="AX506" s="28"/>
      <c r="AY506" s="28"/>
      <c r="AZ506" s="73">
        <f>IFERROR($E506*SUMIF(DAILYLOG!AV$27:AV$1500,$C506,DAILYLOG!AW$27:AW$1500),0)</f>
        <v>0</v>
      </c>
      <c r="BA506" s="28"/>
      <c r="BB506" s="28"/>
      <c r="BC506" s="73">
        <f>IFERROR($E506*SUMIF(DAILYLOG!AY$27:AY$1500,$C506,DAILYLOG!AZ$27:AZ$1500),0)</f>
        <v>0</v>
      </c>
      <c r="BD506" s="28"/>
      <c r="BE506" s="28"/>
      <c r="BF506" s="73">
        <f>IFERROR($E506*SUMIF(DAILYLOG!BB$27:BB$1500,$C506,DAILYLOG!BC$27:BC$1500),0)</f>
        <v>0</v>
      </c>
      <c r="BG506" s="28"/>
      <c r="BH506" s="28"/>
      <c r="BI506" s="73">
        <f>IFERROR($E506*SUMIF(DAILYLOG!BE$27:BE$1500,$C506,DAILYLOG!BF$27:BF$1500),0)</f>
        <v>0</v>
      </c>
      <c r="BJ506" s="28"/>
      <c r="BK506" s="28"/>
      <c r="BL506" s="73">
        <f>IFERROR($E506*SUMIF(DAILYLOG!BH$27:BH$1500,$C506,DAILYLOG!BI$27:BI$1500),0)</f>
        <v>0</v>
      </c>
      <c r="BM506" s="28"/>
      <c r="BN506" s="28"/>
      <c r="BO506" s="73">
        <f>IFERROR($E506*SUMIF(DAILYLOG!BK$27:BK$1500,$C506,DAILYLOG!BL$27:BL$1500),0)</f>
        <v>0</v>
      </c>
      <c r="BP506" s="28"/>
      <c r="BQ506" s="28"/>
      <c r="BR506" s="73">
        <f>IFERROR($E506*SUMIF(DAILYLOG!BN$27:BN$1500,$C506,DAILYLOG!BO$27:BO$1500),0)</f>
        <v>0</v>
      </c>
      <c r="BS506" s="28"/>
      <c r="BT506" s="28"/>
      <c r="BU506" s="73">
        <f>IFERROR($E506*SUMIF(DAILYLOG!BQ$27:BQ$1500,$C506,DAILYLOG!BR$27:BR$1500),0)</f>
        <v>0</v>
      </c>
      <c r="BV506" s="28"/>
      <c r="BW506" s="28"/>
      <c r="BX506" s="73">
        <f>IFERROR($E506*SUMIF(DAILYLOG!BT$27:BT$1500,$C506,DAILYLOG!BU$27:BU$1500),0)</f>
        <v>0</v>
      </c>
      <c r="BY506" s="28"/>
      <c r="BZ506" s="28"/>
      <c r="CA506" s="73">
        <f>IFERROR($E506*SUMIF(DAILYLOG!BW$27:BW$1500,$C506,DAILYLOG!BX$27:BX$1500),0)</f>
        <v>0</v>
      </c>
      <c r="CB506" s="28"/>
      <c r="CC506" s="28"/>
      <c r="CD506" s="73">
        <f>IFERROR($E506*SUMIF(DAILYLOG!BZ$27:BZ$1500,$C506,DAILYLOG!CA$27:CA$1500),0)</f>
        <v>0</v>
      </c>
      <c r="CE506" s="28"/>
      <c r="CF506" s="28"/>
      <c r="CG506" s="73">
        <f>IFERROR($E506*SUMIF(DAILYLOG!CC$27:CC$1500,$C506,DAILYLOG!CD$27:CD$1500),0)</f>
        <v>0</v>
      </c>
      <c r="CH506" s="28"/>
      <c r="CI506" s="28"/>
      <c r="CJ506" s="73">
        <f>IFERROR($E506*SUMIF(DAILYLOG!CF$27:CF$1500,$C506,DAILYLOG!CG$27:CG$1500),0)</f>
        <v>0</v>
      </c>
      <c r="CK506" s="28"/>
      <c r="CL506" s="28"/>
      <c r="CM506" s="73">
        <f>IFERROR($E506*SUMIF(DAILYLOG!CI$27:CI$1500,$C506,DAILYLOG!CJ$27:CJ$1500),0)</f>
        <v>0</v>
      </c>
      <c r="CN506" s="28"/>
      <c r="CO506" s="28"/>
      <c r="CP506" s="73">
        <f>IFERROR($E506*SUMIF(DAILYLOG!CL$27:CL$1500,$C506,DAILYLOG!CM$27:CM$1500),0)</f>
        <v>0</v>
      </c>
      <c r="CQ506" s="44"/>
      <c r="CR506" s="44"/>
      <c r="CS506" s="73">
        <f>IFERROR($E506*SUMIF(DAILYLOG!CO$27:CO$1500,$C506,DAILYLOG!CP$27:CP$1500),0)</f>
        <v>0</v>
      </c>
      <c r="CT506" s="14"/>
    </row>
    <row r="507" spans="2:98" ht="13.5" hidden="1" customHeight="1" outlineLevel="2">
      <c r="B507" s="13"/>
      <c r="C507" s="27" t="s">
        <v>236</v>
      </c>
      <c r="D507" s="28" t="s">
        <v>10</v>
      </c>
      <c r="E507" s="65">
        <v>1</v>
      </c>
      <c r="F507" s="46">
        <f t="shared" si="209"/>
        <v>0</v>
      </c>
      <c r="G507" s="73">
        <f>IFERROR($E507*SUMIF(DAILYLOG!C$27:C$1500,$C507,DAILYLOG!D$27:D$1500),0)</f>
        <v>0</v>
      </c>
      <c r="H507" s="28"/>
      <c r="I507" s="28"/>
      <c r="J507" s="73">
        <f>IFERROR($E507*SUMIF(DAILYLOG!F$27:F$1500,$C507,DAILYLOG!G$27:G$1500),0)</f>
        <v>0</v>
      </c>
      <c r="K507" s="28"/>
      <c r="L507" s="28"/>
      <c r="M507" s="73">
        <f>IFERROR($E507*SUMIF(DAILYLOG!I$27:I$1500,$C507,DAILYLOG!J$27:J$1500),0)</f>
        <v>0</v>
      </c>
      <c r="N507" s="28"/>
      <c r="O507" s="28"/>
      <c r="P507" s="73">
        <f>IFERROR($E507*SUMIF(DAILYLOG!L$27:L$1500,$C507,DAILYLOG!M$27:M$1500),0)</f>
        <v>0</v>
      </c>
      <c r="Q507" s="28"/>
      <c r="R507" s="28"/>
      <c r="S507" s="73">
        <f>IFERROR($E507*SUMIF(DAILYLOG!O$27:O$1500,$C507,DAILYLOG!P$27:P$1500),0)</f>
        <v>0</v>
      </c>
      <c r="T507" s="28"/>
      <c r="U507" s="28"/>
      <c r="V507" s="73">
        <f>IFERROR($E507*SUMIF(DAILYLOG!R$27:R$1500,$C507,DAILYLOG!S$27:S$1500),0)</f>
        <v>0</v>
      </c>
      <c r="W507" s="28"/>
      <c r="X507" s="28"/>
      <c r="Y507" s="73">
        <f>IFERROR($E507*SUMIF(DAILYLOG!U$27:U$1500,$C507,DAILYLOG!V$27:V$1500),0)</f>
        <v>0</v>
      </c>
      <c r="Z507" s="28"/>
      <c r="AA507" s="28"/>
      <c r="AB507" s="73">
        <f>IFERROR($E507*SUMIF(DAILYLOG!X$27:X$1500,$C507,DAILYLOG!Y$27:Y$1500),0)</f>
        <v>0</v>
      </c>
      <c r="AC507" s="28"/>
      <c r="AD507" s="28"/>
      <c r="AE507" s="73">
        <f>IFERROR($E507*SUMIF(DAILYLOG!AA$27:AA$1500,$C507,DAILYLOG!AB$27:AB$1500),0)</f>
        <v>0</v>
      </c>
      <c r="AF507" s="28"/>
      <c r="AG507" s="28"/>
      <c r="AH507" s="73">
        <f>IFERROR($E507*SUMIF(DAILYLOG!AD$27:AD$1500,$C507,DAILYLOG!AE$27:AE$1500),0)</f>
        <v>0</v>
      </c>
      <c r="AI507" s="28"/>
      <c r="AJ507" s="28"/>
      <c r="AK507" s="73">
        <f>IFERROR($E507*SUMIF(DAILYLOG!AG$27:AG$1500,$C507,DAILYLOG!AH$27:AH$1500),0)</f>
        <v>0</v>
      </c>
      <c r="AL507" s="28"/>
      <c r="AM507" s="28"/>
      <c r="AN507" s="73">
        <f>IFERROR($E507*SUMIF(DAILYLOG!AJ$27:AJ$1500,$C507,DAILYLOG!AK$27:AK$1500),0)</f>
        <v>0</v>
      </c>
      <c r="AO507" s="28"/>
      <c r="AP507" s="28"/>
      <c r="AQ507" s="73">
        <f>IFERROR($E507*SUMIF(DAILYLOG!AM$27:AM$1500,$C507,DAILYLOG!AN$27:AN$1500),0)</f>
        <v>0</v>
      </c>
      <c r="AR507" s="28"/>
      <c r="AS507" s="28"/>
      <c r="AT507" s="73">
        <f>IFERROR($E507*SUMIF(DAILYLOG!AP$27:AP$1500,$C507,DAILYLOG!AQ$27:AQ$1500),0)</f>
        <v>0</v>
      </c>
      <c r="AU507" s="28"/>
      <c r="AV507" s="28"/>
      <c r="AW507" s="73">
        <f>IFERROR($E507*SUMIF(DAILYLOG!AS$27:AS$1500,$C507,DAILYLOG!AT$27:AT$1500),0)</f>
        <v>0</v>
      </c>
      <c r="AX507" s="28"/>
      <c r="AY507" s="28"/>
      <c r="AZ507" s="73">
        <f>IFERROR($E507*SUMIF(DAILYLOG!AV$27:AV$1500,$C507,DAILYLOG!AW$27:AW$1500),0)</f>
        <v>0</v>
      </c>
      <c r="BA507" s="28"/>
      <c r="BB507" s="28"/>
      <c r="BC507" s="73">
        <f>IFERROR($E507*SUMIF(DAILYLOG!AY$27:AY$1500,$C507,DAILYLOG!AZ$27:AZ$1500),0)</f>
        <v>0</v>
      </c>
      <c r="BD507" s="28"/>
      <c r="BE507" s="28"/>
      <c r="BF507" s="73">
        <f>IFERROR($E507*SUMIF(DAILYLOG!BB$27:BB$1500,$C507,DAILYLOG!BC$27:BC$1500),0)</f>
        <v>0</v>
      </c>
      <c r="BG507" s="28"/>
      <c r="BH507" s="28"/>
      <c r="BI507" s="73">
        <f>IFERROR($E507*SUMIF(DAILYLOG!BE$27:BE$1500,$C507,DAILYLOG!BF$27:BF$1500),0)</f>
        <v>0</v>
      </c>
      <c r="BJ507" s="28"/>
      <c r="BK507" s="28"/>
      <c r="BL507" s="73">
        <f>IFERROR($E507*SUMIF(DAILYLOG!BH$27:BH$1500,$C507,DAILYLOG!BI$27:BI$1500),0)</f>
        <v>0</v>
      </c>
      <c r="BM507" s="28"/>
      <c r="BN507" s="28"/>
      <c r="BO507" s="73">
        <f>IFERROR($E507*SUMIF(DAILYLOG!BK$27:BK$1500,$C507,DAILYLOG!BL$27:BL$1500),0)</f>
        <v>0</v>
      </c>
      <c r="BP507" s="28"/>
      <c r="BQ507" s="28"/>
      <c r="BR507" s="73">
        <f>IFERROR($E507*SUMIF(DAILYLOG!BN$27:BN$1500,$C507,DAILYLOG!BO$27:BO$1500),0)</f>
        <v>0</v>
      </c>
      <c r="BS507" s="28"/>
      <c r="BT507" s="28"/>
      <c r="BU507" s="73">
        <f>IFERROR($E507*SUMIF(DAILYLOG!BQ$27:BQ$1500,$C507,DAILYLOG!BR$27:BR$1500),0)</f>
        <v>0</v>
      </c>
      <c r="BV507" s="28"/>
      <c r="BW507" s="28"/>
      <c r="BX507" s="73">
        <f>IFERROR($E507*SUMIF(DAILYLOG!BT$27:BT$1500,$C507,DAILYLOG!BU$27:BU$1500),0)</f>
        <v>0</v>
      </c>
      <c r="BY507" s="28"/>
      <c r="BZ507" s="28"/>
      <c r="CA507" s="73">
        <f>IFERROR($E507*SUMIF(DAILYLOG!BW$27:BW$1500,$C507,DAILYLOG!BX$27:BX$1500),0)</f>
        <v>0</v>
      </c>
      <c r="CB507" s="28"/>
      <c r="CC507" s="28"/>
      <c r="CD507" s="73">
        <f>IFERROR($E507*SUMIF(DAILYLOG!BZ$27:BZ$1500,$C507,DAILYLOG!CA$27:CA$1500),0)</f>
        <v>0</v>
      </c>
      <c r="CE507" s="28"/>
      <c r="CF507" s="28"/>
      <c r="CG507" s="73">
        <f>IFERROR($E507*SUMIF(DAILYLOG!CC$27:CC$1500,$C507,DAILYLOG!CD$27:CD$1500),0)</f>
        <v>0</v>
      </c>
      <c r="CH507" s="28"/>
      <c r="CI507" s="28"/>
      <c r="CJ507" s="73">
        <f>IFERROR($E507*SUMIF(DAILYLOG!CF$27:CF$1500,$C507,DAILYLOG!CG$27:CG$1500),0)</f>
        <v>0</v>
      </c>
      <c r="CK507" s="28"/>
      <c r="CL507" s="28"/>
      <c r="CM507" s="73">
        <f>IFERROR($E507*SUMIF(DAILYLOG!CI$27:CI$1500,$C507,DAILYLOG!CJ$27:CJ$1500),0)</f>
        <v>0</v>
      </c>
      <c r="CN507" s="28"/>
      <c r="CO507" s="28"/>
      <c r="CP507" s="73">
        <f>IFERROR($E507*SUMIF(DAILYLOG!CL$27:CL$1500,$C507,DAILYLOG!CM$27:CM$1500),0)</f>
        <v>0</v>
      </c>
      <c r="CQ507" s="44"/>
      <c r="CR507" s="44"/>
      <c r="CS507" s="73">
        <f>IFERROR($E507*SUMIF(DAILYLOG!CO$27:CO$1500,$C507,DAILYLOG!CP$27:CP$1500),0)</f>
        <v>0</v>
      </c>
      <c r="CT507" s="14"/>
    </row>
    <row r="508" spans="2:98" ht="13.5" hidden="1" customHeight="1" outlineLevel="2">
      <c r="B508" s="13"/>
      <c r="C508" s="27" t="s">
        <v>237</v>
      </c>
      <c r="D508" s="28" t="s">
        <v>10</v>
      </c>
      <c r="E508" s="65">
        <v>1</v>
      </c>
      <c r="F508" s="46">
        <f t="shared" si="209"/>
        <v>0</v>
      </c>
      <c r="G508" s="73">
        <f>IFERROR($E508*SUMIF(DAILYLOG!C$27:C$1500,$C508,DAILYLOG!D$27:D$1500),0)</f>
        <v>0</v>
      </c>
      <c r="H508" s="28"/>
      <c r="I508" s="28"/>
      <c r="J508" s="73">
        <f>IFERROR($E508*SUMIF(DAILYLOG!F$27:F$1500,$C508,DAILYLOG!G$27:G$1500),0)</f>
        <v>0</v>
      </c>
      <c r="K508" s="28"/>
      <c r="L508" s="28"/>
      <c r="M508" s="73">
        <f>IFERROR($E508*SUMIF(DAILYLOG!I$27:I$1500,$C508,DAILYLOG!J$27:J$1500),0)</f>
        <v>0</v>
      </c>
      <c r="N508" s="28"/>
      <c r="O508" s="28"/>
      <c r="P508" s="73">
        <f>IFERROR($E508*SUMIF(DAILYLOG!L$27:L$1500,$C508,DAILYLOG!M$27:M$1500),0)</f>
        <v>0</v>
      </c>
      <c r="Q508" s="28"/>
      <c r="R508" s="28"/>
      <c r="S508" s="73">
        <f>IFERROR($E508*SUMIF(DAILYLOG!O$27:O$1500,$C508,DAILYLOG!P$27:P$1500),0)</f>
        <v>0</v>
      </c>
      <c r="T508" s="28"/>
      <c r="U508" s="28"/>
      <c r="V508" s="73">
        <f>IFERROR($E508*SUMIF(DAILYLOG!R$27:R$1500,$C508,DAILYLOG!S$27:S$1500),0)</f>
        <v>0</v>
      </c>
      <c r="W508" s="28"/>
      <c r="X508" s="28"/>
      <c r="Y508" s="73">
        <f>IFERROR($E508*SUMIF(DAILYLOG!U$27:U$1500,$C508,DAILYLOG!V$27:V$1500),0)</f>
        <v>0</v>
      </c>
      <c r="Z508" s="28"/>
      <c r="AA508" s="28"/>
      <c r="AB508" s="73">
        <f>IFERROR($E508*SUMIF(DAILYLOG!X$27:X$1500,$C508,DAILYLOG!Y$27:Y$1500),0)</f>
        <v>0</v>
      </c>
      <c r="AC508" s="28"/>
      <c r="AD508" s="28"/>
      <c r="AE508" s="73">
        <f>IFERROR($E508*SUMIF(DAILYLOG!AA$27:AA$1500,$C508,DAILYLOG!AB$27:AB$1500),0)</f>
        <v>0</v>
      </c>
      <c r="AF508" s="28"/>
      <c r="AG508" s="28"/>
      <c r="AH508" s="73">
        <f>IFERROR($E508*SUMIF(DAILYLOG!AD$27:AD$1500,$C508,DAILYLOG!AE$27:AE$1500),0)</f>
        <v>0</v>
      </c>
      <c r="AI508" s="28"/>
      <c r="AJ508" s="28"/>
      <c r="AK508" s="73">
        <f>IFERROR($E508*SUMIF(DAILYLOG!AG$27:AG$1500,$C508,DAILYLOG!AH$27:AH$1500),0)</f>
        <v>0</v>
      </c>
      <c r="AL508" s="28"/>
      <c r="AM508" s="28"/>
      <c r="AN508" s="73">
        <f>IFERROR($E508*SUMIF(DAILYLOG!AJ$27:AJ$1500,$C508,DAILYLOG!AK$27:AK$1500),0)</f>
        <v>0</v>
      </c>
      <c r="AO508" s="28"/>
      <c r="AP508" s="28"/>
      <c r="AQ508" s="73">
        <f>IFERROR($E508*SUMIF(DAILYLOG!AM$27:AM$1500,$C508,DAILYLOG!AN$27:AN$1500),0)</f>
        <v>0</v>
      </c>
      <c r="AR508" s="28"/>
      <c r="AS508" s="28"/>
      <c r="AT508" s="73">
        <f>IFERROR($E508*SUMIF(DAILYLOG!AP$27:AP$1500,$C508,DAILYLOG!AQ$27:AQ$1500),0)</f>
        <v>0</v>
      </c>
      <c r="AU508" s="28"/>
      <c r="AV508" s="28"/>
      <c r="AW508" s="73">
        <f>IFERROR($E508*SUMIF(DAILYLOG!AS$27:AS$1500,$C508,DAILYLOG!AT$27:AT$1500),0)</f>
        <v>0</v>
      </c>
      <c r="AX508" s="28"/>
      <c r="AY508" s="28"/>
      <c r="AZ508" s="73">
        <f>IFERROR($E508*SUMIF(DAILYLOG!AV$27:AV$1500,$C508,DAILYLOG!AW$27:AW$1500),0)</f>
        <v>0</v>
      </c>
      <c r="BA508" s="28"/>
      <c r="BB508" s="28"/>
      <c r="BC508" s="73">
        <f>IFERROR($E508*SUMIF(DAILYLOG!AY$27:AY$1500,$C508,DAILYLOG!AZ$27:AZ$1500),0)</f>
        <v>0</v>
      </c>
      <c r="BD508" s="28"/>
      <c r="BE508" s="28"/>
      <c r="BF508" s="73">
        <f>IFERROR($E508*SUMIF(DAILYLOG!BB$27:BB$1500,$C508,DAILYLOG!BC$27:BC$1500),0)</f>
        <v>0</v>
      </c>
      <c r="BG508" s="28"/>
      <c r="BH508" s="28"/>
      <c r="BI508" s="73">
        <f>IFERROR($E508*SUMIF(DAILYLOG!BE$27:BE$1500,$C508,DAILYLOG!BF$27:BF$1500),0)</f>
        <v>0</v>
      </c>
      <c r="BJ508" s="28"/>
      <c r="BK508" s="28"/>
      <c r="BL508" s="73">
        <f>IFERROR($E508*SUMIF(DAILYLOG!BH$27:BH$1500,$C508,DAILYLOG!BI$27:BI$1500),0)</f>
        <v>0</v>
      </c>
      <c r="BM508" s="28"/>
      <c r="BN508" s="28"/>
      <c r="BO508" s="73">
        <f>IFERROR($E508*SUMIF(DAILYLOG!BK$27:BK$1500,$C508,DAILYLOG!BL$27:BL$1500),0)</f>
        <v>0</v>
      </c>
      <c r="BP508" s="28"/>
      <c r="BQ508" s="28"/>
      <c r="BR508" s="73">
        <f>IFERROR($E508*SUMIF(DAILYLOG!BN$27:BN$1500,$C508,DAILYLOG!BO$27:BO$1500),0)</f>
        <v>0</v>
      </c>
      <c r="BS508" s="28"/>
      <c r="BT508" s="28"/>
      <c r="BU508" s="73">
        <f>IFERROR($E508*SUMIF(DAILYLOG!BQ$27:BQ$1500,$C508,DAILYLOG!BR$27:BR$1500),0)</f>
        <v>0</v>
      </c>
      <c r="BV508" s="28"/>
      <c r="BW508" s="28"/>
      <c r="BX508" s="73">
        <f>IFERROR($E508*SUMIF(DAILYLOG!BT$27:BT$1500,$C508,DAILYLOG!BU$27:BU$1500),0)</f>
        <v>0</v>
      </c>
      <c r="BY508" s="28"/>
      <c r="BZ508" s="28"/>
      <c r="CA508" s="73">
        <f>IFERROR($E508*SUMIF(DAILYLOG!BW$27:BW$1500,$C508,DAILYLOG!BX$27:BX$1500),0)</f>
        <v>0</v>
      </c>
      <c r="CB508" s="28"/>
      <c r="CC508" s="28"/>
      <c r="CD508" s="73">
        <f>IFERROR($E508*SUMIF(DAILYLOG!BZ$27:BZ$1500,$C508,DAILYLOG!CA$27:CA$1500),0)</f>
        <v>0</v>
      </c>
      <c r="CE508" s="28"/>
      <c r="CF508" s="28"/>
      <c r="CG508" s="73">
        <f>IFERROR($E508*SUMIF(DAILYLOG!CC$27:CC$1500,$C508,DAILYLOG!CD$27:CD$1500),0)</f>
        <v>0</v>
      </c>
      <c r="CH508" s="28"/>
      <c r="CI508" s="28"/>
      <c r="CJ508" s="73">
        <f>IFERROR($E508*SUMIF(DAILYLOG!CF$27:CF$1500,$C508,DAILYLOG!CG$27:CG$1500),0)</f>
        <v>0</v>
      </c>
      <c r="CK508" s="28"/>
      <c r="CL508" s="28"/>
      <c r="CM508" s="73">
        <f>IFERROR($E508*SUMIF(DAILYLOG!CI$27:CI$1500,$C508,DAILYLOG!CJ$27:CJ$1500),0)</f>
        <v>0</v>
      </c>
      <c r="CN508" s="28"/>
      <c r="CO508" s="28"/>
      <c r="CP508" s="73">
        <f>IFERROR($E508*SUMIF(DAILYLOG!CL$27:CL$1500,$C508,DAILYLOG!CM$27:CM$1500),0)</f>
        <v>0</v>
      </c>
      <c r="CQ508" s="44"/>
      <c r="CR508" s="44"/>
      <c r="CS508" s="73">
        <f>IFERROR($E508*SUMIF(DAILYLOG!CO$27:CO$1500,$C508,DAILYLOG!CP$27:CP$1500),0)</f>
        <v>0</v>
      </c>
      <c r="CT508" s="14"/>
    </row>
    <row r="509" spans="2:98" ht="13.5" hidden="1" customHeight="1" outlineLevel="2">
      <c r="B509" s="13"/>
      <c r="C509" s="27" t="s">
        <v>238</v>
      </c>
      <c r="D509" s="28" t="s">
        <v>10</v>
      </c>
      <c r="E509" s="65">
        <v>1</v>
      </c>
      <c r="F509" s="46">
        <f t="shared" si="209"/>
        <v>0</v>
      </c>
      <c r="G509" s="73">
        <f>IFERROR($E509*SUMIF(DAILYLOG!C$27:C$1500,$C509,DAILYLOG!D$27:D$1500),0)</f>
        <v>0</v>
      </c>
      <c r="H509" s="28"/>
      <c r="I509" s="28"/>
      <c r="J509" s="73">
        <f>IFERROR($E509*SUMIF(DAILYLOG!F$27:F$1500,$C509,DAILYLOG!G$27:G$1500),0)</f>
        <v>0</v>
      </c>
      <c r="K509" s="28"/>
      <c r="L509" s="28"/>
      <c r="M509" s="73">
        <f>IFERROR($E509*SUMIF(DAILYLOG!I$27:I$1500,$C509,DAILYLOG!J$27:J$1500),0)</f>
        <v>0</v>
      </c>
      <c r="N509" s="28"/>
      <c r="O509" s="28"/>
      <c r="P509" s="73">
        <f>IFERROR($E509*SUMIF(DAILYLOG!L$27:L$1500,$C509,DAILYLOG!M$27:M$1500),0)</f>
        <v>0</v>
      </c>
      <c r="Q509" s="28"/>
      <c r="R509" s="28"/>
      <c r="S509" s="73">
        <f>IFERROR($E509*SUMIF(DAILYLOG!O$27:O$1500,$C509,DAILYLOG!P$27:P$1500),0)</f>
        <v>0</v>
      </c>
      <c r="T509" s="28"/>
      <c r="U509" s="28"/>
      <c r="V509" s="73">
        <f>IFERROR($E509*SUMIF(DAILYLOG!R$27:R$1500,$C509,DAILYLOG!S$27:S$1500),0)</f>
        <v>0</v>
      </c>
      <c r="W509" s="28"/>
      <c r="X509" s="28"/>
      <c r="Y509" s="73">
        <f>IFERROR($E509*SUMIF(DAILYLOG!U$27:U$1500,$C509,DAILYLOG!V$27:V$1500),0)</f>
        <v>0</v>
      </c>
      <c r="Z509" s="28"/>
      <c r="AA509" s="28"/>
      <c r="AB509" s="73">
        <f>IFERROR($E509*SUMIF(DAILYLOG!X$27:X$1500,$C509,DAILYLOG!Y$27:Y$1500),0)</f>
        <v>0</v>
      </c>
      <c r="AC509" s="28"/>
      <c r="AD509" s="28"/>
      <c r="AE509" s="73">
        <f>IFERROR($E509*SUMIF(DAILYLOG!AA$27:AA$1500,$C509,DAILYLOG!AB$27:AB$1500),0)</f>
        <v>0</v>
      </c>
      <c r="AF509" s="28"/>
      <c r="AG509" s="28"/>
      <c r="AH509" s="73">
        <f>IFERROR($E509*SUMIF(DAILYLOG!AD$27:AD$1500,$C509,DAILYLOG!AE$27:AE$1500),0)</f>
        <v>0</v>
      </c>
      <c r="AI509" s="28"/>
      <c r="AJ509" s="28"/>
      <c r="AK509" s="73">
        <f>IFERROR($E509*SUMIF(DAILYLOG!AG$27:AG$1500,$C509,DAILYLOG!AH$27:AH$1500),0)</f>
        <v>0</v>
      </c>
      <c r="AL509" s="28"/>
      <c r="AM509" s="28"/>
      <c r="AN509" s="73">
        <f>IFERROR($E509*SUMIF(DAILYLOG!AJ$27:AJ$1500,$C509,DAILYLOG!AK$27:AK$1500),0)</f>
        <v>0</v>
      </c>
      <c r="AO509" s="28"/>
      <c r="AP509" s="28"/>
      <c r="AQ509" s="73">
        <f>IFERROR($E509*SUMIF(DAILYLOG!AM$27:AM$1500,$C509,DAILYLOG!AN$27:AN$1500),0)</f>
        <v>0</v>
      </c>
      <c r="AR509" s="28"/>
      <c r="AS509" s="28"/>
      <c r="AT509" s="73">
        <f>IFERROR($E509*SUMIF(DAILYLOG!AP$27:AP$1500,$C509,DAILYLOG!AQ$27:AQ$1500),0)</f>
        <v>0</v>
      </c>
      <c r="AU509" s="28"/>
      <c r="AV509" s="28"/>
      <c r="AW509" s="73">
        <f>IFERROR($E509*SUMIF(DAILYLOG!AS$27:AS$1500,$C509,DAILYLOG!AT$27:AT$1500),0)</f>
        <v>0</v>
      </c>
      <c r="AX509" s="28"/>
      <c r="AY509" s="28"/>
      <c r="AZ509" s="73">
        <f>IFERROR($E509*SUMIF(DAILYLOG!AV$27:AV$1500,$C509,DAILYLOG!AW$27:AW$1500),0)</f>
        <v>0</v>
      </c>
      <c r="BA509" s="28"/>
      <c r="BB509" s="28"/>
      <c r="BC509" s="73">
        <f>IFERROR($E509*SUMIF(DAILYLOG!AY$27:AY$1500,$C509,DAILYLOG!AZ$27:AZ$1500),0)</f>
        <v>0</v>
      </c>
      <c r="BD509" s="28"/>
      <c r="BE509" s="28"/>
      <c r="BF509" s="73">
        <f>IFERROR($E509*SUMIF(DAILYLOG!BB$27:BB$1500,$C509,DAILYLOG!BC$27:BC$1500),0)</f>
        <v>0</v>
      </c>
      <c r="BG509" s="28"/>
      <c r="BH509" s="28"/>
      <c r="BI509" s="73">
        <f>IFERROR($E509*SUMIF(DAILYLOG!BE$27:BE$1500,$C509,DAILYLOG!BF$27:BF$1500),0)</f>
        <v>0</v>
      </c>
      <c r="BJ509" s="28"/>
      <c r="BK509" s="28"/>
      <c r="BL509" s="73">
        <f>IFERROR($E509*SUMIF(DAILYLOG!BH$27:BH$1500,$C509,DAILYLOG!BI$27:BI$1500),0)</f>
        <v>0</v>
      </c>
      <c r="BM509" s="28"/>
      <c r="BN509" s="28"/>
      <c r="BO509" s="73">
        <f>IFERROR($E509*SUMIF(DAILYLOG!BK$27:BK$1500,$C509,DAILYLOG!BL$27:BL$1500),0)</f>
        <v>0</v>
      </c>
      <c r="BP509" s="28"/>
      <c r="BQ509" s="28"/>
      <c r="BR509" s="73">
        <f>IFERROR($E509*SUMIF(DAILYLOG!BN$27:BN$1500,$C509,DAILYLOG!BO$27:BO$1500),0)</f>
        <v>0</v>
      </c>
      <c r="BS509" s="28"/>
      <c r="BT509" s="28"/>
      <c r="BU509" s="73">
        <f>IFERROR($E509*SUMIF(DAILYLOG!BQ$27:BQ$1500,$C509,DAILYLOG!BR$27:BR$1500),0)</f>
        <v>0</v>
      </c>
      <c r="BV509" s="28"/>
      <c r="BW509" s="28"/>
      <c r="BX509" s="73">
        <f>IFERROR($E509*SUMIF(DAILYLOG!BT$27:BT$1500,$C509,DAILYLOG!BU$27:BU$1500),0)</f>
        <v>0</v>
      </c>
      <c r="BY509" s="28"/>
      <c r="BZ509" s="28"/>
      <c r="CA509" s="73">
        <f>IFERROR($E509*SUMIF(DAILYLOG!BW$27:BW$1500,$C509,DAILYLOG!BX$27:BX$1500),0)</f>
        <v>0</v>
      </c>
      <c r="CB509" s="28"/>
      <c r="CC509" s="28"/>
      <c r="CD509" s="73">
        <f>IFERROR($E509*SUMIF(DAILYLOG!BZ$27:BZ$1500,$C509,DAILYLOG!CA$27:CA$1500),0)</f>
        <v>0</v>
      </c>
      <c r="CE509" s="28"/>
      <c r="CF509" s="28"/>
      <c r="CG509" s="73">
        <f>IFERROR($E509*SUMIF(DAILYLOG!CC$27:CC$1500,$C509,DAILYLOG!CD$27:CD$1500),0)</f>
        <v>0</v>
      </c>
      <c r="CH509" s="28"/>
      <c r="CI509" s="28"/>
      <c r="CJ509" s="73">
        <f>IFERROR($E509*SUMIF(DAILYLOG!CF$27:CF$1500,$C509,DAILYLOG!CG$27:CG$1500),0)</f>
        <v>0</v>
      </c>
      <c r="CK509" s="28"/>
      <c r="CL509" s="28"/>
      <c r="CM509" s="73">
        <f>IFERROR($E509*SUMIF(DAILYLOG!CI$27:CI$1500,$C509,DAILYLOG!CJ$27:CJ$1500),0)</f>
        <v>0</v>
      </c>
      <c r="CN509" s="28"/>
      <c r="CO509" s="28"/>
      <c r="CP509" s="73">
        <f>IFERROR($E509*SUMIF(DAILYLOG!CL$27:CL$1500,$C509,DAILYLOG!CM$27:CM$1500),0)</f>
        <v>0</v>
      </c>
      <c r="CQ509" s="44"/>
      <c r="CR509" s="44"/>
      <c r="CS509" s="73">
        <f>IFERROR($E509*SUMIF(DAILYLOG!CO$27:CO$1500,$C509,DAILYLOG!CP$27:CP$1500),0)</f>
        <v>0</v>
      </c>
      <c r="CT509" s="14"/>
    </row>
    <row r="510" spans="2:98" ht="13.5" hidden="1" customHeight="1" outlineLevel="2">
      <c r="B510" s="13"/>
      <c r="C510" s="27" t="s">
        <v>239</v>
      </c>
      <c r="D510" s="28" t="s">
        <v>10</v>
      </c>
      <c r="E510" s="65">
        <v>1</v>
      </c>
      <c r="F510" s="46">
        <f t="shared" si="209"/>
        <v>0</v>
      </c>
      <c r="G510" s="73">
        <f>IFERROR($E510*SUMIF(DAILYLOG!C$27:C$1500,$C510,DAILYLOG!D$27:D$1500),0)</f>
        <v>0</v>
      </c>
      <c r="H510" s="28"/>
      <c r="I510" s="28"/>
      <c r="J510" s="73">
        <f>IFERROR($E510*SUMIF(DAILYLOG!F$27:F$1500,$C510,DAILYLOG!G$27:G$1500),0)</f>
        <v>0</v>
      </c>
      <c r="K510" s="28"/>
      <c r="L510" s="28"/>
      <c r="M510" s="73">
        <f>IFERROR($E510*SUMIF(DAILYLOG!I$27:I$1500,$C510,DAILYLOG!J$27:J$1500),0)</f>
        <v>0</v>
      </c>
      <c r="N510" s="28"/>
      <c r="O510" s="28"/>
      <c r="P510" s="73">
        <f>IFERROR($E510*SUMIF(DAILYLOG!L$27:L$1500,$C510,DAILYLOG!M$27:M$1500),0)</f>
        <v>0</v>
      </c>
      <c r="Q510" s="28"/>
      <c r="R510" s="28"/>
      <c r="S510" s="73">
        <f>IFERROR($E510*SUMIF(DAILYLOG!O$27:O$1500,$C510,DAILYLOG!P$27:P$1500),0)</f>
        <v>0</v>
      </c>
      <c r="T510" s="28"/>
      <c r="U510" s="28"/>
      <c r="V510" s="73">
        <f>IFERROR($E510*SUMIF(DAILYLOG!R$27:R$1500,$C510,DAILYLOG!S$27:S$1500),0)</f>
        <v>0</v>
      </c>
      <c r="W510" s="28"/>
      <c r="X510" s="28"/>
      <c r="Y510" s="73">
        <f>IFERROR($E510*SUMIF(DAILYLOG!U$27:U$1500,$C510,DAILYLOG!V$27:V$1500),0)</f>
        <v>0</v>
      </c>
      <c r="Z510" s="28"/>
      <c r="AA510" s="28"/>
      <c r="AB510" s="73">
        <f>IFERROR($E510*SUMIF(DAILYLOG!X$27:X$1500,$C510,DAILYLOG!Y$27:Y$1500),0)</f>
        <v>0</v>
      </c>
      <c r="AC510" s="28"/>
      <c r="AD510" s="28"/>
      <c r="AE510" s="73">
        <f>IFERROR($E510*SUMIF(DAILYLOG!AA$27:AA$1500,$C510,DAILYLOG!AB$27:AB$1500),0)</f>
        <v>0</v>
      </c>
      <c r="AF510" s="28"/>
      <c r="AG510" s="28"/>
      <c r="AH510" s="73">
        <f>IFERROR($E510*SUMIF(DAILYLOG!AD$27:AD$1500,$C510,DAILYLOG!AE$27:AE$1500),0)</f>
        <v>0</v>
      </c>
      <c r="AI510" s="28"/>
      <c r="AJ510" s="28"/>
      <c r="AK510" s="73">
        <f>IFERROR($E510*SUMIF(DAILYLOG!AG$27:AG$1500,$C510,DAILYLOG!AH$27:AH$1500),0)</f>
        <v>0</v>
      </c>
      <c r="AL510" s="28"/>
      <c r="AM510" s="28"/>
      <c r="AN510" s="73">
        <f>IFERROR($E510*SUMIF(DAILYLOG!AJ$27:AJ$1500,$C510,DAILYLOG!AK$27:AK$1500),0)</f>
        <v>0</v>
      </c>
      <c r="AO510" s="28"/>
      <c r="AP510" s="28"/>
      <c r="AQ510" s="73">
        <f>IFERROR($E510*SUMIF(DAILYLOG!AM$27:AM$1500,$C510,DAILYLOG!AN$27:AN$1500),0)</f>
        <v>0</v>
      </c>
      <c r="AR510" s="28"/>
      <c r="AS510" s="28"/>
      <c r="AT510" s="73">
        <f>IFERROR($E510*SUMIF(DAILYLOG!AP$27:AP$1500,$C510,DAILYLOG!AQ$27:AQ$1500),0)</f>
        <v>0</v>
      </c>
      <c r="AU510" s="28"/>
      <c r="AV510" s="28"/>
      <c r="AW510" s="73">
        <f>IFERROR($E510*SUMIF(DAILYLOG!AS$27:AS$1500,$C510,DAILYLOG!AT$27:AT$1500),0)</f>
        <v>0</v>
      </c>
      <c r="AX510" s="28"/>
      <c r="AY510" s="28"/>
      <c r="AZ510" s="73">
        <f>IFERROR($E510*SUMIF(DAILYLOG!AV$27:AV$1500,$C510,DAILYLOG!AW$27:AW$1500),0)</f>
        <v>0</v>
      </c>
      <c r="BA510" s="28"/>
      <c r="BB510" s="28"/>
      <c r="BC510" s="73">
        <f>IFERROR($E510*SUMIF(DAILYLOG!AY$27:AY$1500,$C510,DAILYLOG!AZ$27:AZ$1500),0)</f>
        <v>0</v>
      </c>
      <c r="BD510" s="28"/>
      <c r="BE510" s="28"/>
      <c r="BF510" s="73">
        <f>IFERROR($E510*SUMIF(DAILYLOG!BB$27:BB$1500,$C510,DAILYLOG!BC$27:BC$1500),0)</f>
        <v>0</v>
      </c>
      <c r="BG510" s="28"/>
      <c r="BH510" s="28"/>
      <c r="BI510" s="73">
        <f>IFERROR($E510*SUMIF(DAILYLOG!BE$27:BE$1500,$C510,DAILYLOG!BF$27:BF$1500),0)</f>
        <v>0</v>
      </c>
      <c r="BJ510" s="28"/>
      <c r="BK510" s="28"/>
      <c r="BL510" s="73">
        <f>IFERROR($E510*SUMIF(DAILYLOG!BH$27:BH$1500,$C510,DAILYLOG!BI$27:BI$1500),0)</f>
        <v>0</v>
      </c>
      <c r="BM510" s="28"/>
      <c r="BN510" s="28"/>
      <c r="BO510" s="73">
        <f>IFERROR($E510*SUMIF(DAILYLOG!BK$27:BK$1500,$C510,DAILYLOG!BL$27:BL$1500),0)</f>
        <v>0</v>
      </c>
      <c r="BP510" s="28"/>
      <c r="BQ510" s="28"/>
      <c r="BR510" s="73">
        <f>IFERROR($E510*SUMIF(DAILYLOG!BN$27:BN$1500,$C510,DAILYLOG!BO$27:BO$1500),0)</f>
        <v>0</v>
      </c>
      <c r="BS510" s="28"/>
      <c r="BT510" s="28"/>
      <c r="BU510" s="73">
        <f>IFERROR($E510*SUMIF(DAILYLOG!BQ$27:BQ$1500,$C510,DAILYLOG!BR$27:BR$1500),0)</f>
        <v>0</v>
      </c>
      <c r="BV510" s="28"/>
      <c r="BW510" s="28"/>
      <c r="BX510" s="73">
        <f>IFERROR($E510*SUMIF(DAILYLOG!BT$27:BT$1500,$C510,DAILYLOG!BU$27:BU$1500),0)</f>
        <v>0</v>
      </c>
      <c r="BY510" s="28"/>
      <c r="BZ510" s="28"/>
      <c r="CA510" s="73">
        <f>IFERROR($E510*SUMIF(DAILYLOG!BW$27:BW$1500,$C510,DAILYLOG!BX$27:BX$1500),0)</f>
        <v>0</v>
      </c>
      <c r="CB510" s="28"/>
      <c r="CC510" s="28"/>
      <c r="CD510" s="73">
        <f>IFERROR($E510*SUMIF(DAILYLOG!BZ$27:BZ$1500,$C510,DAILYLOG!CA$27:CA$1500),0)</f>
        <v>0</v>
      </c>
      <c r="CE510" s="28"/>
      <c r="CF510" s="28"/>
      <c r="CG510" s="73">
        <f>IFERROR($E510*SUMIF(DAILYLOG!CC$27:CC$1500,$C510,DAILYLOG!CD$27:CD$1500),0)</f>
        <v>0</v>
      </c>
      <c r="CH510" s="28"/>
      <c r="CI510" s="28"/>
      <c r="CJ510" s="73">
        <f>IFERROR($E510*SUMIF(DAILYLOG!CF$27:CF$1500,$C510,DAILYLOG!CG$27:CG$1500),0)</f>
        <v>0</v>
      </c>
      <c r="CK510" s="28"/>
      <c r="CL510" s="28"/>
      <c r="CM510" s="73">
        <f>IFERROR($E510*SUMIF(DAILYLOG!CI$27:CI$1500,$C510,DAILYLOG!CJ$27:CJ$1500),0)</f>
        <v>0</v>
      </c>
      <c r="CN510" s="28"/>
      <c r="CO510" s="28"/>
      <c r="CP510" s="73">
        <f>IFERROR($E510*SUMIF(DAILYLOG!CL$27:CL$1500,$C510,DAILYLOG!CM$27:CM$1500),0)</f>
        <v>0</v>
      </c>
      <c r="CQ510" s="44"/>
      <c r="CR510" s="44"/>
      <c r="CS510" s="73">
        <f>IFERROR($E510*SUMIF(DAILYLOG!CO$27:CO$1500,$C510,DAILYLOG!CP$27:CP$1500),0)</f>
        <v>0</v>
      </c>
      <c r="CT510" s="14"/>
    </row>
    <row r="511" spans="2:98" ht="13.5" hidden="1" customHeight="1" outlineLevel="2">
      <c r="B511" s="13"/>
      <c r="C511" s="27" t="s">
        <v>240</v>
      </c>
      <c r="D511" s="28" t="s">
        <v>10</v>
      </c>
      <c r="E511" s="65">
        <v>1</v>
      </c>
      <c r="F511" s="46">
        <f t="shared" si="209"/>
        <v>0</v>
      </c>
      <c r="G511" s="73">
        <f>IFERROR($E511*SUMIF(DAILYLOG!C$27:C$1500,$C511,DAILYLOG!D$27:D$1500),0)</f>
        <v>0</v>
      </c>
      <c r="H511" s="28"/>
      <c r="I511" s="28"/>
      <c r="J511" s="73">
        <f>IFERROR($E511*SUMIF(DAILYLOG!F$27:F$1500,$C511,DAILYLOG!G$27:G$1500),0)</f>
        <v>0</v>
      </c>
      <c r="K511" s="28"/>
      <c r="L511" s="28"/>
      <c r="M511" s="73">
        <f>IFERROR($E511*SUMIF(DAILYLOG!I$27:I$1500,$C511,DAILYLOG!J$27:J$1500),0)</f>
        <v>0</v>
      </c>
      <c r="N511" s="28"/>
      <c r="O511" s="28"/>
      <c r="P511" s="73">
        <f>IFERROR($E511*SUMIF(DAILYLOG!L$27:L$1500,$C511,DAILYLOG!M$27:M$1500),0)</f>
        <v>0</v>
      </c>
      <c r="Q511" s="28"/>
      <c r="R511" s="28"/>
      <c r="S511" s="73">
        <f>IFERROR($E511*SUMIF(DAILYLOG!O$27:O$1500,$C511,DAILYLOG!P$27:P$1500),0)</f>
        <v>0</v>
      </c>
      <c r="T511" s="28"/>
      <c r="U511" s="28"/>
      <c r="V511" s="73">
        <f>IFERROR($E511*SUMIF(DAILYLOG!R$27:R$1500,$C511,DAILYLOG!S$27:S$1500),0)</f>
        <v>0</v>
      </c>
      <c r="W511" s="28"/>
      <c r="X511" s="28"/>
      <c r="Y511" s="73">
        <f>IFERROR($E511*SUMIF(DAILYLOG!U$27:U$1500,$C511,DAILYLOG!V$27:V$1500),0)</f>
        <v>0</v>
      </c>
      <c r="Z511" s="28"/>
      <c r="AA511" s="28"/>
      <c r="AB511" s="73">
        <f>IFERROR($E511*SUMIF(DAILYLOG!X$27:X$1500,$C511,DAILYLOG!Y$27:Y$1500),0)</f>
        <v>0</v>
      </c>
      <c r="AC511" s="28"/>
      <c r="AD511" s="28"/>
      <c r="AE511" s="73">
        <f>IFERROR($E511*SUMIF(DAILYLOG!AA$27:AA$1500,$C511,DAILYLOG!AB$27:AB$1500),0)</f>
        <v>0</v>
      </c>
      <c r="AF511" s="28"/>
      <c r="AG511" s="28"/>
      <c r="AH511" s="73">
        <f>IFERROR($E511*SUMIF(DAILYLOG!AD$27:AD$1500,$C511,DAILYLOG!AE$27:AE$1500),0)</f>
        <v>0</v>
      </c>
      <c r="AI511" s="28"/>
      <c r="AJ511" s="28"/>
      <c r="AK511" s="73">
        <f>IFERROR($E511*SUMIF(DAILYLOG!AG$27:AG$1500,$C511,DAILYLOG!AH$27:AH$1500),0)</f>
        <v>0</v>
      </c>
      <c r="AL511" s="28"/>
      <c r="AM511" s="28"/>
      <c r="AN511" s="73">
        <f>IFERROR($E511*SUMIF(DAILYLOG!AJ$27:AJ$1500,$C511,DAILYLOG!AK$27:AK$1500),0)</f>
        <v>0</v>
      </c>
      <c r="AO511" s="28"/>
      <c r="AP511" s="28"/>
      <c r="AQ511" s="73">
        <f>IFERROR($E511*SUMIF(DAILYLOG!AM$27:AM$1500,$C511,DAILYLOG!AN$27:AN$1500),0)</f>
        <v>0</v>
      </c>
      <c r="AR511" s="28"/>
      <c r="AS511" s="28"/>
      <c r="AT511" s="73">
        <f>IFERROR($E511*SUMIF(DAILYLOG!AP$27:AP$1500,$C511,DAILYLOG!AQ$27:AQ$1500),0)</f>
        <v>0</v>
      </c>
      <c r="AU511" s="28"/>
      <c r="AV511" s="28"/>
      <c r="AW511" s="73">
        <f>IFERROR($E511*SUMIF(DAILYLOG!AS$27:AS$1500,$C511,DAILYLOG!AT$27:AT$1500),0)</f>
        <v>0</v>
      </c>
      <c r="AX511" s="28"/>
      <c r="AY511" s="28"/>
      <c r="AZ511" s="73">
        <f>IFERROR($E511*SUMIF(DAILYLOG!AV$27:AV$1500,$C511,DAILYLOG!AW$27:AW$1500),0)</f>
        <v>0</v>
      </c>
      <c r="BA511" s="28"/>
      <c r="BB511" s="28"/>
      <c r="BC511" s="73">
        <f>IFERROR($E511*SUMIF(DAILYLOG!AY$27:AY$1500,$C511,DAILYLOG!AZ$27:AZ$1500),0)</f>
        <v>0</v>
      </c>
      <c r="BD511" s="28"/>
      <c r="BE511" s="28"/>
      <c r="BF511" s="73">
        <f>IFERROR($E511*SUMIF(DAILYLOG!BB$27:BB$1500,$C511,DAILYLOG!BC$27:BC$1500),0)</f>
        <v>0</v>
      </c>
      <c r="BG511" s="28"/>
      <c r="BH511" s="28"/>
      <c r="BI511" s="73">
        <f>IFERROR($E511*SUMIF(DAILYLOG!BE$27:BE$1500,$C511,DAILYLOG!BF$27:BF$1500),0)</f>
        <v>0</v>
      </c>
      <c r="BJ511" s="28"/>
      <c r="BK511" s="28"/>
      <c r="BL511" s="73">
        <f>IFERROR($E511*SUMIF(DAILYLOG!BH$27:BH$1500,$C511,DAILYLOG!BI$27:BI$1500),0)</f>
        <v>0</v>
      </c>
      <c r="BM511" s="28"/>
      <c r="BN511" s="28"/>
      <c r="BO511" s="73">
        <f>IFERROR($E511*SUMIF(DAILYLOG!BK$27:BK$1500,$C511,DAILYLOG!BL$27:BL$1500),0)</f>
        <v>0</v>
      </c>
      <c r="BP511" s="28"/>
      <c r="BQ511" s="28"/>
      <c r="BR511" s="73">
        <f>IFERROR($E511*SUMIF(DAILYLOG!BN$27:BN$1500,$C511,DAILYLOG!BO$27:BO$1500),0)</f>
        <v>0</v>
      </c>
      <c r="BS511" s="28"/>
      <c r="BT511" s="28"/>
      <c r="BU511" s="73">
        <f>IFERROR($E511*SUMIF(DAILYLOG!BQ$27:BQ$1500,$C511,DAILYLOG!BR$27:BR$1500),0)</f>
        <v>0</v>
      </c>
      <c r="BV511" s="28"/>
      <c r="BW511" s="28"/>
      <c r="BX511" s="73">
        <f>IFERROR($E511*SUMIF(DAILYLOG!BT$27:BT$1500,$C511,DAILYLOG!BU$27:BU$1500),0)</f>
        <v>0</v>
      </c>
      <c r="BY511" s="28"/>
      <c r="BZ511" s="28"/>
      <c r="CA511" s="73">
        <f>IFERROR($E511*SUMIF(DAILYLOG!BW$27:BW$1500,$C511,DAILYLOG!BX$27:BX$1500),0)</f>
        <v>0</v>
      </c>
      <c r="CB511" s="28"/>
      <c r="CC511" s="28"/>
      <c r="CD511" s="73">
        <f>IFERROR($E511*SUMIF(DAILYLOG!BZ$27:BZ$1500,$C511,DAILYLOG!CA$27:CA$1500),0)</f>
        <v>0</v>
      </c>
      <c r="CE511" s="28"/>
      <c r="CF511" s="28"/>
      <c r="CG511" s="73">
        <f>IFERROR($E511*SUMIF(DAILYLOG!CC$27:CC$1500,$C511,DAILYLOG!CD$27:CD$1500),0)</f>
        <v>0</v>
      </c>
      <c r="CH511" s="28"/>
      <c r="CI511" s="28"/>
      <c r="CJ511" s="73">
        <f>IFERROR($E511*SUMIF(DAILYLOG!CF$27:CF$1500,$C511,DAILYLOG!CG$27:CG$1500),0)</f>
        <v>0</v>
      </c>
      <c r="CK511" s="28"/>
      <c r="CL511" s="28"/>
      <c r="CM511" s="73">
        <f>IFERROR($E511*SUMIF(DAILYLOG!CI$27:CI$1500,$C511,DAILYLOG!CJ$27:CJ$1500),0)</f>
        <v>0</v>
      </c>
      <c r="CN511" s="28"/>
      <c r="CO511" s="28"/>
      <c r="CP511" s="73">
        <f>IFERROR($E511*SUMIF(DAILYLOG!CL$27:CL$1500,$C511,DAILYLOG!CM$27:CM$1500),0)</f>
        <v>0</v>
      </c>
      <c r="CQ511" s="44"/>
      <c r="CR511" s="44"/>
      <c r="CS511" s="73">
        <f>IFERROR($E511*SUMIF(DAILYLOG!CO$27:CO$1500,$C511,DAILYLOG!CP$27:CP$1500),0)</f>
        <v>0</v>
      </c>
      <c r="CT511" s="14"/>
    </row>
    <row r="512" spans="2:98" ht="13.5" hidden="1" customHeight="1" outlineLevel="2">
      <c r="B512" s="13"/>
      <c r="C512" s="27" t="s">
        <v>241</v>
      </c>
      <c r="D512" s="28" t="s">
        <v>10</v>
      </c>
      <c r="E512" s="65">
        <v>1</v>
      </c>
      <c r="F512" s="46">
        <f t="shared" si="209"/>
        <v>0</v>
      </c>
      <c r="G512" s="73">
        <f>IFERROR($E512*SUMIF(DAILYLOG!C$27:C$1500,$C512,DAILYLOG!D$27:D$1500),0)</f>
        <v>0</v>
      </c>
      <c r="H512" s="28"/>
      <c r="I512" s="28"/>
      <c r="J512" s="73">
        <f>IFERROR($E512*SUMIF(DAILYLOG!F$27:F$1500,$C512,DAILYLOG!G$27:G$1500),0)</f>
        <v>0</v>
      </c>
      <c r="K512" s="28"/>
      <c r="L512" s="28"/>
      <c r="M512" s="73">
        <f>IFERROR($E512*SUMIF(DAILYLOG!I$27:I$1500,$C512,DAILYLOG!J$27:J$1500),0)</f>
        <v>0</v>
      </c>
      <c r="N512" s="28"/>
      <c r="O512" s="28"/>
      <c r="P512" s="73">
        <f>IFERROR($E512*SUMIF(DAILYLOG!L$27:L$1500,$C512,DAILYLOG!M$27:M$1500),0)</f>
        <v>0</v>
      </c>
      <c r="Q512" s="28"/>
      <c r="R512" s="28"/>
      <c r="S512" s="73">
        <f>IFERROR($E512*SUMIF(DAILYLOG!O$27:O$1500,$C512,DAILYLOG!P$27:P$1500),0)</f>
        <v>0</v>
      </c>
      <c r="T512" s="28"/>
      <c r="U512" s="28"/>
      <c r="V512" s="73">
        <f>IFERROR($E512*SUMIF(DAILYLOG!R$27:R$1500,$C512,DAILYLOG!S$27:S$1500),0)</f>
        <v>0</v>
      </c>
      <c r="W512" s="28"/>
      <c r="X512" s="28"/>
      <c r="Y512" s="73">
        <f>IFERROR($E512*SUMIF(DAILYLOG!U$27:U$1500,$C512,DAILYLOG!V$27:V$1500),0)</f>
        <v>0</v>
      </c>
      <c r="Z512" s="28"/>
      <c r="AA512" s="28"/>
      <c r="AB512" s="73">
        <f>IFERROR($E512*SUMIF(DAILYLOG!X$27:X$1500,$C512,DAILYLOG!Y$27:Y$1500),0)</f>
        <v>0</v>
      </c>
      <c r="AC512" s="28"/>
      <c r="AD512" s="28"/>
      <c r="AE512" s="73">
        <f>IFERROR($E512*SUMIF(DAILYLOG!AA$27:AA$1500,$C512,DAILYLOG!AB$27:AB$1500),0)</f>
        <v>0</v>
      </c>
      <c r="AF512" s="28"/>
      <c r="AG512" s="28"/>
      <c r="AH512" s="73">
        <f>IFERROR($E512*SUMIF(DAILYLOG!AD$27:AD$1500,$C512,DAILYLOG!AE$27:AE$1500),0)</f>
        <v>0</v>
      </c>
      <c r="AI512" s="28"/>
      <c r="AJ512" s="28"/>
      <c r="AK512" s="73">
        <f>IFERROR($E512*SUMIF(DAILYLOG!AG$27:AG$1500,$C512,DAILYLOG!AH$27:AH$1500),0)</f>
        <v>0</v>
      </c>
      <c r="AL512" s="28"/>
      <c r="AM512" s="28"/>
      <c r="AN512" s="73">
        <f>IFERROR($E512*SUMIF(DAILYLOG!AJ$27:AJ$1500,$C512,DAILYLOG!AK$27:AK$1500),0)</f>
        <v>0</v>
      </c>
      <c r="AO512" s="28"/>
      <c r="AP512" s="28"/>
      <c r="AQ512" s="73">
        <f>IFERROR($E512*SUMIF(DAILYLOG!AM$27:AM$1500,$C512,DAILYLOG!AN$27:AN$1500),0)</f>
        <v>0</v>
      </c>
      <c r="AR512" s="28"/>
      <c r="AS512" s="28"/>
      <c r="AT512" s="73">
        <f>IFERROR($E512*SUMIF(DAILYLOG!AP$27:AP$1500,$C512,DAILYLOG!AQ$27:AQ$1500),0)</f>
        <v>0</v>
      </c>
      <c r="AU512" s="28"/>
      <c r="AV512" s="28"/>
      <c r="AW512" s="73">
        <f>IFERROR($E512*SUMIF(DAILYLOG!AS$27:AS$1500,$C512,DAILYLOG!AT$27:AT$1500),0)</f>
        <v>0</v>
      </c>
      <c r="AX512" s="28"/>
      <c r="AY512" s="28"/>
      <c r="AZ512" s="73">
        <f>IFERROR($E512*SUMIF(DAILYLOG!AV$27:AV$1500,$C512,DAILYLOG!AW$27:AW$1500),0)</f>
        <v>0</v>
      </c>
      <c r="BA512" s="28"/>
      <c r="BB512" s="28"/>
      <c r="BC512" s="73">
        <f>IFERROR($E512*SUMIF(DAILYLOG!AY$27:AY$1500,$C512,DAILYLOG!AZ$27:AZ$1500),0)</f>
        <v>0</v>
      </c>
      <c r="BD512" s="28"/>
      <c r="BE512" s="28"/>
      <c r="BF512" s="73">
        <f>IFERROR($E512*SUMIF(DAILYLOG!BB$27:BB$1500,$C512,DAILYLOG!BC$27:BC$1500),0)</f>
        <v>0</v>
      </c>
      <c r="BG512" s="28"/>
      <c r="BH512" s="28"/>
      <c r="BI512" s="73">
        <f>IFERROR($E512*SUMIF(DAILYLOG!BE$27:BE$1500,$C512,DAILYLOG!BF$27:BF$1500),0)</f>
        <v>0</v>
      </c>
      <c r="BJ512" s="28"/>
      <c r="BK512" s="28"/>
      <c r="BL512" s="73">
        <f>IFERROR($E512*SUMIF(DAILYLOG!BH$27:BH$1500,$C512,DAILYLOG!BI$27:BI$1500),0)</f>
        <v>0</v>
      </c>
      <c r="BM512" s="28"/>
      <c r="BN512" s="28"/>
      <c r="BO512" s="73">
        <f>IFERROR($E512*SUMIF(DAILYLOG!BK$27:BK$1500,$C512,DAILYLOG!BL$27:BL$1500),0)</f>
        <v>0</v>
      </c>
      <c r="BP512" s="28"/>
      <c r="BQ512" s="28"/>
      <c r="BR512" s="73">
        <f>IFERROR($E512*SUMIF(DAILYLOG!BN$27:BN$1500,$C512,DAILYLOG!BO$27:BO$1500),0)</f>
        <v>0</v>
      </c>
      <c r="BS512" s="28"/>
      <c r="BT512" s="28"/>
      <c r="BU512" s="73">
        <f>IFERROR($E512*SUMIF(DAILYLOG!BQ$27:BQ$1500,$C512,DAILYLOG!BR$27:BR$1500),0)</f>
        <v>0</v>
      </c>
      <c r="BV512" s="28"/>
      <c r="BW512" s="28"/>
      <c r="BX512" s="73">
        <f>IFERROR($E512*SUMIF(DAILYLOG!BT$27:BT$1500,$C512,DAILYLOG!BU$27:BU$1500),0)</f>
        <v>0</v>
      </c>
      <c r="BY512" s="28"/>
      <c r="BZ512" s="28"/>
      <c r="CA512" s="73">
        <f>IFERROR($E512*SUMIF(DAILYLOG!BW$27:BW$1500,$C512,DAILYLOG!BX$27:BX$1500),0)</f>
        <v>0</v>
      </c>
      <c r="CB512" s="28"/>
      <c r="CC512" s="28"/>
      <c r="CD512" s="73">
        <f>IFERROR($E512*SUMIF(DAILYLOG!BZ$27:BZ$1500,$C512,DAILYLOG!CA$27:CA$1500),0)</f>
        <v>0</v>
      </c>
      <c r="CE512" s="28"/>
      <c r="CF512" s="28"/>
      <c r="CG512" s="73">
        <f>IFERROR($E512*SUMIF(DAILYLOG!CC$27:CC$1500,$C512,DAILYLOG!CD$27:CD$1500),0)</f>
        <v>0</v>
      </c>
      <c r="CH512" s="28"/>
      <c r="CI512" s="28"/>
      <c r="CJ512" s="73">
        <f>IFERROR($E512*SUMIF(DAILYLOG!CF$27:CF$1500,$C512,DAILYLOG!CG$27:CG$1500),0)</f>
        <v>0</v>
      </c>
      <c r="CK512" s="28"/>
      <c r="CL512" s="28"/>
      <c r="CM512" s="73">
        <f>IFERROR($E512*SUMIF(DAILYLOG!CI$27:CI$1500,$C512,DAILYLOG!CJ$27:CJ$1500),0)</f>
        <v>0</v>
      </c>
      <c r="CN512" s="28"/>
      <c r="CO512" s="28"/>
      <c r="CP512" s="73">
        <f>IFERROR($E512*SUMIF(DAILYLOG!CL$27:CL$1500,$C512,DAILYLOG!CM$27:CM$1500),0)</f>
        <v>0</v>
      </c>
      <c r="CQ512" s="44"/>
      <c r="CR512" s="44"/>
      <c r="CS512" s="73">
        <f>IFERROR($E512*SUMIF(DAILYLOG!CO$27:CO$1500,$C512,DAILYLOG!CP$27:CP$1500),0)</f>
        <v>0</v>
      </c>
      <c r="CT512" s="14"/>
    </row>
    <row r="513" spans="2:98" ht="13.5" hidden="1" customHeight="1" outlineLevel="2">
      <c r="B513" s="13"/>
      <c r="C513" s="27" t="s">
        <v>242</v>
      </c>
      <c r="D513" s="28" t="s">
        <v>10</v>
      </c>
      <c r="E513" s="65">
        <v>1</v>
      </c>
      <c r="F513" s="46">
        <f t="shared" si="209"/>
        <v>0</v>
      </c>
      <c r="G513" s="73">
        <f>IFERROR($E513*SUMIF(DAILYLOG!C$27:C$1500,$C513,DAILYLOG!D$27:D$1500),0)</f>
        <v>0</v>
      </c>
      <c r="H513" s="28"/>
      <c r="I513" s="28"/>
      <c r="J513" s="73">
        <f>IFERROR($E513*SUMIF(DAILYLOG!F$27:F$1500,$C513,DAILYLOG!G$27:G$1500),0)</f>
        <v>0</v>
      </c>
      <c r="K513" s="28"/>
      <c r="L513" s="28"/>
      <c r="M513" s="73">
        <f>IFERROR($E513*SUMIF(DAILYLOG!I$27:I$1500,$C513,DAILYLOG!J$27:J$1500),0)</f>
        <v>0</v>
      </c>
      <c r="N513" s="28"/>
      <c r="O513" s="28"/>
      <c r="P513" s="73">
        <f>IFERROR($E513*SUMIF(DAILYLOG!L$27:L$1500,$C513,DAILYLOG!M$27:M$1500),0)</f>
        <v>0</v>
      </c>
      <c r="Q513" s="28"/>
      <c r="R513" s="28"/>
      <c r="S513" s="73">
        <f>IFERROR($E513*SUMIF(DAILYLOG!O$27:O$1500,$C513,DAILYLOG!P$27:P$1500),0)</f>
        <v>0</v>
      </c>
      <c r="T513" s="28"/>
      <c r="U513" s="28"/>
      <c r="V513" s="73">
        <f>IFERROR($E513*SUMIF(DAILYLOG!R$27:R$1500,$C513,DAILYLOG!S$27:S$1500),0)</f>
        <v>0</v>
      </c>
      <c r="W513" s="28"/>
      <c r="X513" s="28"/>
      <c r="Y513" s="73">
        <f>IFERROR($E513*SUMIF(DAILYLOG!U$27:U$1500,$C513,DAILYLOG!V$27:V$1500),0)</f>
        <v>0</v>
      </c>
      <c r="Z513" s="28"/>
      <c r="AA513" s="28"/>
      <c r="AB513" s="73">
        <f>IFERROR($E513*SUMIF(DAILYLOG!X$27:X$1500,$C513,DAILYLOG!Y$27:Y$1500),0)</f>
        <v>0</v>
      </c>
      <c r="AC513" s="28"/>
      <c r="AD513" s="28"/>
      <c r="AE513" s="73">
        <f>IFERROR($E513*SUMIF(DAILYLOG!AA$27:AA$1500,$C513,DAILYLOG!AB$27:AB$1500),0)</f>
        <v>0</v>
      </c>
      <c r="AF513" s="28"/>
      <c r="AG513" s="28"/>
      <c r="AH513" s="73">
        <f>IFERROR($E513*SUMIF(DAILYLOG!AD$27:AD$1500,$C513,DAILYLOG!AE$27:AE$1500),0)</f>
        <v>0</v>
      </c>
      <c r="AI513" s="28"/>
      <c r="AJ513" s="28"/>
      <c r="AK513" s="73">
        <f>IFERROR($E513*SUMIF(DAILYLOG!AG$27:AG$1500,$C513,DAILYLOG!AH$27:AH$1500),0)</f>
        <v>0</v>
      </c>
      <c r="AL513" s="28"/>
      <c r="AM513" s="28"/>
      <c r="AN513" s="73">
        <f>IFERROR($E513*SUMIF(DAILYLOG!AJ$27:AJ$1500,$C513,DAILYLOG!AK$27:AK$1500),0)</f>
        <v>0</v>
      </c>
      <c r="AO513" s="28"/>
      <c r="AP513" s="28"/>
      <c r="AQ513" s="73">
        <f>IFERROR($E513*SUMIF(DAILYLOG!AM$27:AM$1500,$C513,DAILYLOG!AN$27:AN$1500),0)</f>
        <v>0</v>
      </c>
      <c r="AR513" s="28"/>
      <c r="AS513" s="28"/>
      <c r="AT513" s="73">
        <f>IFERROR($E513*SUMIF(DAILYLOG!AP$27:AP$1500,$C513,DAILYLOG!AQ$27:AQ$1500),0)</f>
        <v>0</v>
      </c>
      <c r="AU513" s="28"/>
      <c r="AV513" s="28"/>
      <c r="AW513" s="73">
        <f>IFERROR($E513*SUMIF(DAILYLOG!AS$27:AS$1500,$C513,DAILYLOG!AT$27:AT$1500),0)</f>
        <v>0</v>
      </c>
      <c r="AX513" s="28"/>
      <c r="AY513" s="28"/>
      <c r="AZ513" s="73">
        <f>IFERROR($E513*SUMIF(DAILYLOG!AV$27:AV$1500,$C513,DAILYLOG!AW$27:AW$1500),0)</f>
        <v>0</v>
      </c>
      <c r="BA513" s="28"/>
      <c r="BB513" s="28"/>
      <c r="BC513" s="73">
        <f>IFERROR($E513*SUMIF(DAILYLOG!AY$27:AY$1500,$C513,DAILYLOG!AZ$27:AZ$1500),0)</f>
        <v>0</v>
      </c>
      <c r="BD513" s="28"/>
      <c r="BE513" s="28"/>
      <c r="BF513" s="73">
        <f>IFERROR($E513*SUMIF(DAILYLOG!BB$27:BB$1500,$C513,DAILYLOG!BC$27:BC$1500),0)</f>
        <v>0</v>
      </c>
      <c r="BG513" s="28"/>
      <c r="BH513" s="28"/>
      <c r="BI513" s="73">
        <f>IFERROR($E513*SUMIF(DAILYLOG!BE$27:BE$1500,$C513,DAILYLOG!BF$27:BF$1500),0)</f>
        <v>0</v>
      </c>
      <c r="BJ513" s="28"/>
      <c r="BK513" s="28"/>
      <c r="BL513" s="73">
        <f>IFERROR($E513*SUMIF(DAILYLOG!BH$27:BH$1500,$C513,DAILYLOG!BI$27:BI$1500),0)</f>
        <v>0</v>
      </c>
      <c r="BM513" s="28"/>
      <c r="BN513" s="28"/>
      <c r="BO513" s="73">
        <f>IFERROR($E513*SUMIF(DAILYLOG!BK$27:BK$1500,$C513,DAILYLOG!BL$27:BL$1500),0)</f>
        <v>0</v>
      </c>
      <c r="BP513" s="28"/>
      <c r="BQ513" s="28"/>
      <c r="BR513" s="73">
        <f>IFERROR($E513*SUMIF(DAILYLOG!BN$27:BN$1500,$C513,DAILYLOG!BO$27:BO$1500),0)</f>
        <v>0</v>
      </c>
      <c r="BS513" s="28"/>
      <c r="BT513" s="28"/>
      <c r="BU513" s="73">
        <f>IFERROR($E513*SUMIF(DAILYLOG!BQ$27:BQ$1500,$C513,DAILYLOG!BR$27:BR$1500),0)</f>
        <v>0</v>
      </c>
      <c r="BV513" s="28"/>
      <c r="BW513" s="28"/>
      <c r="BX513" s="73">
        <f>IFERROR($E513*SUMIF(DAILYLOG!BT$27:BT$1500,$C513,DAILYLOG!BU$27:BU$1500),0)</f>
        <v>0</v>
      </c>
      <c r="BY513" s="28"/>
      <c r="BZ513" s="28"/>
      <c r="CA513" s="73">
        <f>IFERROR($E513*SUMIF(DAILYLOG!BW$27:BW$1500,$C513,DAILYLOG!BX$27:BX$1500),0)</f>
        <v>0</v>
      </c>
      <c r="CB513" s="28"/>
      <c r="CC513" s="28"/>
      <c r="CD513" s="73">
        <f>IFERROR($E513*SUMIF(DAILYLOG!BZ$27:BZ$1500,$C513,DAILYLOG!CA$27:CA$1500),0)</f>
        <v>0</v>
      </c>
      <c r="CE513" s="28"/>
      <c r="CF513" s="28"/>
      <c r="CG513" s="73">
        <f>IFERROR($E513*SUMIF(DAILYLOG!CC$27:CC$1500,$C513,DAILYLOG!CD$27:CD$1500),0)</f>
        <v>0</v>
      </c>
      <c r="CH513" s="28"/>
      <c r="CI513" s="28"/>
      <c r="CJ513" s="73">
        <f>IFERROR($E513*SUMIF(DAILYLOG!CF$27:CF$1500,$C513,DAILYLOG!CG$27:CG$1500),0)</f>
        <v>0</v>
      </c>
      <c r="CK513" s="28"/>
      <c r="CL513" s="28"/>
      <c r="CM513" s="73">
        <f>IFERROR($E513*SUMIF(DAILYLOG!CI$27:CI$1500,$C513,DAILYLOG!CJ$27:CJ$1500),0)</f>
        <v>0</v>
      </c>
      <c r="CN513" s="28"/>
      <c r="CO513" s="28"/>
      <c r="CP513" s="73">
        <f>IFERROR($E513*SUMIF(DAILYLOG!CL$27:CL$1500,$C513,DAILYLOG!CM$27:CM$1500),0)</f>
        <v>0</v>
      </c>
      <c r="CQ513" s="44"/>
      <c r="CR513" s="44"/>
      <c r="CS513" s="73">
        <f>IFERROR($E513*SUMIF(DAILYLOG!CO$27:CO$1500,$C513,DAILYLOG!CP$27:CP$1500),0)</f>
        <v>0</v>
      </c>
      <c r="CT513" s="14"/>
    </row>
    <row r="514" spans="2:98" ht="13.5" hidden="1" customHeight="1" outlineLevel="2">
      <c r="B514" s="13"/>
      <c r="C514" s="27" t="s">
        <v>243</v>
      </c>
      <c r="D514" s="28" t="s">
        <v>10</v>
      </c>
      <c r="E514" s="65">
        <v>1</v>
      </c>
      <c r="F514" s="46">
        <f t="shared" si="209"/>
        <v>0</v>
      </c>
      <c r="G514" s="73">
        <f>IFERROR($E514*SUMIF(DAILYLOG!C$27:C$1500,$C514,DAILYLOG!D$27:D$1500),0)</f>
        <v>0</v>
      </c>
      <c r="H514" s="28"/>
      <c r="I514" s="28"/>
      <c r="J514" s="73">
        <f>IFERROR($E514*SUMIF(DAILYLOG!F$27:F$1500,$C514,DAILYLOG!G$27:G$1500),0)</f>
        <v>0</v>
      </c>
      <c r="K514" s="28"/>
      <c r="L514" s="28"/>
      <c r="M514" s="73">
        <f>IFERROR($E514*SUMIF(DAILYLOG!I$27:I$1500,$C514,DAILYLOG!J$27:J$1500),0)</f>
        <v>0</v>
      </c>
      <c r="N514" s="28"/>
      <c r="O514" s="28"/>
      <c r="P514" s="73">
        <f>IFERROR($E514*SUMIF(DAILYLOG!L$27:L$1500,$C514,DAILYLOG!M$27:M$1500),0)</f>
        <v>0</v>
      </c>
      <c r="Q514" s="28"/>
      <c r="R514" s="28"/>
      <c r="S514" s="73">
        <f>IFERROR($E514*SUMIF(DAILYLOG!O$27:O$1500,$C514,DAILYLOG!P$27:P$1500),0)</f>
        <v>0</v>
      </c>
      <c r="T514" s="28"/>
      <c r="U514" s="28"/>
      <c r="V514" s="73">
        <f>IFERROR($E514*SUMIF(DAILYLOG!R$27:R$1500,$C514,DAILYLOG!S$27:S$1500),0)</f>
        <v>0</v>
      </c>
      <c r="W514" s="28"/>
      <c r="X514" s="28"/>
      <c r="Y514" s="73">
        <f>IFERROR($E514*SUMIF(DAILYLOG!U$27:U$1500,$C514,DAILYLOG!V$27:V$1500),0)</f>
        <v>0</v>
      </c>
      <c r="Z514" s="28"/>
      <c r="AA514" s="28"/>
      <c r="AB514" s="73">
        <f>IFERROR($E514*SUMIF(DAILYLOG!X$27:X$1500,$C514,DAILYLOG!Y$27:Y$1500),0)</f>
        <v>0</v>
      </c>
      <c r="AC514" s="28"/>
      <c r="AD514" s="28"/>
      <c r="AE514" s="73">
        <f>IFERROR($E514*SUMIF(DAILYLOG!AA$27:AA$1500,$C514,DAILYLOG!AB$27:AB$1500),0)</f>
        <v>0</v>
      </c>
      <c r="AF514" s="28"/>
      <c r="AG514" s="28"/>
      <c r="AH514" s="73">
        <f>IFERROR($E514*SUMIF(DAILYLOG!AD$27:AD$1500,$C514,DAILYLOG!AE$27:AE$1500),0)</f>
        <v>0</v>
      </c>
      <c r="AI514" s="28"/>
      <c r="AJ514" s="28"/>
      <c r="AK514" s="73">
        <f>IFERROR($E514*SUMIF(DAILYLOG!AG$27:AG$1500,$C514,DAILYLOG!AH$27:AH$1500),0)</f>
        <v>0</v>
      </c>
      <c r="AL514" s="28"/>
      <c r="AM514" s="28"/>
      <c r="AN514" s="73">
        <f>IFERROR($E514*SUMIF(DAILYLOG!AJ$27:AJ$1500,$C514,DAILYLOG!AK$27:AK$1500),0)</f>
        <v>0</v>
      </c>
      <c r="AO514" s="28"/>
      <c r="AP514" s="28"/>
      <c r="AQ514" s="73">
        <f>IFERROR($E514*SUMIF(DAILYLOG!AM$27:AM$1500,$C514,DAILYLOG!AN$27:AN$1500),0)</f>
        <v>0</v>
      </c>
      <c r="AR514" s="28"/>
      <c r="AS514" s="28"/>
      <c r="AT514" s="73">
        <f>IFERROR($E514*SUMIF(DAILYLOG!AP$27:AP$1500,$C514,DAILYLOG!AQ$27:AQ$1500),0)</f>
        <v>0</v>
      </c>
      <c r="AU514" s="28"/>
      <c r="AV514" s="28"/>
      <c r="AW514" s="73">
        <f>IFERROR($E514*SUMIF(DAILYLOG!AS$27:AS$1500,$C514,DAILYLOG!AT$27:AT$1500),0)</f>
        <v>0</v>
      </c>
      <c r="AX514" s="28"/>
      <c r="AY514" s="28"/>
      <c r="AZ514" s="73">
        <f>IFERROR($E514*SUMIF(DAILYLOG!AV$27:AV$1500,$C514,DAILYLOG!AW$27:AW$1500),0)</f>
        <v>0</v>
      </c>
      <c r="BA514" s="28"/>
      <c r="BB514" s="28"/>
      <c r="BC514" s="73">
        <f>IFERROR($E514*SUMIF(DAILYLOG!AY$27:AY$1500,$C514,DAILYLOG!AZ$27:AZ$1500),0)</f>
        <v>0</v>
      </c>
      <c r="BD514" s="28"/>
      <c r="BE514" s="28"/>
      <c r="BF514" s="73">
        <f>IFERROR($E514*SUMIF(DAILYLOG!BB$27:BB$1500,$C514,DAILYLOG!BC$27:BC$1500),0)</f>
        <v>0</v>
      </c>
      <c r="BG514" s="28"/>
      <c r="BH514" s="28"/>
      <c r="BI514" s="73">
        <f>IFERROR($E514*SUMIF(DAILYLOG!BE$27:BE$1500,$C514,DAILYLOG!BF$27:BF$1500),0)</f>
        <v>0</v>
      </c>
      <c r="BJ514" s="28"/>
      <c r="BK514" s="28"/>
      <c r="BL514" s="73">
        <f>IFERROR($E514*SUMIF(DAILYLOG!BH$27:BH$1500,$C514,DAILYLOG!BI$27:BI$1500),0)</f>
        <v>0</v>
      </c>
      <c r="BM514" s="28"/>
      <c r="BN514" s="28"/>
      <c r="BO514" s="73">
        <f>IFERROR($E514*SUMIF(DAILYLOG!BK$27:BK$1500,$C514,DAILYLOG!BL$27:BL$1500),0)</f>
        <v>0</v>
      </c>
      <c r="BP514" s="28"/>
      <c r="BQ514" s="28"/>
      <c r="BR514" s="73">
        <f>IFERROR($E514*SUMIF(DAILYLOG!BN$27:BN$1500,$C514,DAILYLOG!BO$27:BO$1500),0)</f>
        <v>0</v>
      </c>
      <c r="BS514" s="28"/>
      <c r="BT514" s="28"/>
      <c r="BU514" s="73">
        <f>IFERROR($E514*SUMIF(DAILYLOG!BQ$27:BQ$1500,$C514,DAILYLOG!BR$27:BR$1500),0)</f>
        <v>0</v>
      </c>
      <c r="BV514" s="28"/>
      <c r="BW514" s="28"/>
      <c r="BX514" s="73">
        <f>IFERROR($E514*SUMIF(DAILYLOG!BT$27:BT$1500,$C514,DAILYLOG!BU$27:BU$1500),0)</f>
        <v>0</v>
      </c>
      <c r="BY514" s="28"/>
      <c r="BZ514" s="28"/>
      <c r="CA514" s="73">
        <f>IFERROR($E514*SUMIF(DAILYLOG!BW$27:BW$1500,$C514,DAILYLOG!BX$27:BX$1500),0)</f>
        <v>0</v>
      </c>
      <c r="CB514" s="28"/>
      <c r="CC514" s="28"/>
      <c r="CD514" s="73">
        <f>IFERROR($E514*SUMIF(DAILYLOG!BZ$27:BZ$1500,$C514,DAILYLOG!CA$27:CA$1500),0)</f>
        <v>0</v>
      </c>
      <c r="CE514" s="28"/>
      <c r="CF514" s="28"/>
      <c r="CG514" s="73">
        <f>IFERROR($E514*SUMIF(DAILYLOG!CC$27:CC$1500,$C514,DAILYLOG!CD$27:CD$1500),0)</f>
        <v>0</v>
      </c>
      <c r="CH514" s="28"/>
      <c r="CI514" s="28"/>
      <c r="CJ514" s="73">
        <f>IFERROR($E514*SUMIF(DAILYLOG!CF$27:CF$1500,$C514,DAILYLOG!CG$27:CG$1500),0)</f>
        <v>0</v>
      </c>
      <c r="CK514" s="28"/>
      <c r="CL514" s="28"/>
      <c r="CM514" s="73">
        <f>IFERROR($E514*SUMIF(DAILYLOG!CI$27:CI$1500,$C514,DAILYLOG!CJ$27:CJ$1500),0)</f>
        <v>0</v>
      </c>
      <c r="CN514" s="28"/>
      <c r="CO514" s="28"/>
      <c r="CP514" s="73">
        <f>IFERROR($E514*SUMIF(DAILYLOG!CL$27:CL$1500,$C514,DAILYLOG!CM$27:CM$1500),0)</f>
        <v>0</v>
      </c>
      <c r="CQ514" s="44"/>
      <c r="CR514" s="44"/>
      <c r="CS514" s="73">
        <f>IFERROR($E514*SUMIF(DAILYLOG!CO$27:CO$1500,$C514,DAILYLOG!CP$27:CP$1500),0)</f>
        <v>0</v>
      </c>
      <c r="CT514" s="14"/>
    </row>
    <row r="515" spans="2:98" ht="13.5" hidden="1" customHeight="1" outlineLevel="2">
      <c r="B515" s="13"/>
      <c r="C515" s="27" t="s">
        <v>244</v>
      </c>
      <c r="D515" s="28" t="s">
        <v>10</v>
      </c>
      <c r="E515" s="65">
        <v>1</v>
      </c>
      <c r="F515" s="46">
        <f t="shared" si="209"/>
        <v>0</v>
      </c>
      <c r="G515" s="73">
        <f>IFERROR($E515*SUMIF(DAILYLOG!C$27:C$1500,$C515,DAILYLOG!D$27:D$1500),0)</f>
        <v>0</v>
      </c>
      <c r="H515" s="28"/>
      <c r="I515" s="28"/>
      <c r="J515" s="73">
        <f>IFERROR($E515*SUMIF(DAILYLOG!F$27:F$1500,$C515,DAILYLOG!G$27:G$1500),0)</f>
        <v>0</v>
      </c>
      <c r="K515" s="28"/>
      <c r="L515" s="28"/>
      <c r="M515" s="73">
        <f>IFERROR($E515*SUMIF(DAILYLOG!I$27:I$1500,$C515,DAILYLOG!J$27:J$1500),0)</f>
        <v>0</v>
      </c>
      <c r="N515" s="28"/>
      <c r="O515" s="28"/>
      <c r="P515" s="73">
        <f>IFERROR($E515*SUMIF(DAILYLOG!L$27:L$1500,$C515,DAILYLOG!M$27:M$1500),0)</f>
        <v>0</v>
      </c>
      <c r="Q515" s="28"/>
      <c r="R515" s="28"/>
      <c r="S515" s="73">
        <f>IFERROR($E515*SUMIF(DAILYLOG!O$27:O$1500,$C515,DAILYLOG!P$27:P$1500),0)</f>
        <v>0</v>
      </c>
      <c r="T515" s="28"/>
      <c r="U515" s="28"/>
      <c r="V515" s="73">
        <f>IFERROR($E515*SUMIF(DAILYLOG!R$27:R$1500,$C515,DAILYLOG!S$27:S$1500),0)</f>
        <v>0</v>
      </c>
      <c r="W515" s="28"/>
      <c r="X515" s="28"/>
      <c r="Y515" s="73">
        <f>IFERROR($E515*SUMIF(DAILYLOG!U$27:U$1500,$C515,DAILYLOG!V$27:V$1500),0)</f>
        <v>0</v>
      </c>
      <c r="Z515" s="28"/>
      <c r="AA515" s="28"/>
      <c r="AB515" s="73">
        <f>IFERROR($E515*SUMIF(DAILYLOG!X$27:X$1500,$C515,DAILYLOG!Y$27:Y$1500),0)</f>
        <v>0</v>
      </c>
      <c r="AC515" s="28"/>
      <c r="AD515" s="28"/>
      <c r="AE515" s="73">
        <f>IFERROR($E515*SUMIF(DAILYLOG!AA$27:AA$1500,$C515,DAILYLOG!AB$27:AB$1500),0)</f>
        <v>0</v>
      </c>
      <c r="AF515" s="28"/>
      <c r="AG515" s="28"/>
      <c r="AH515" s="73">
        <f>IFERROR($E515*SUMIF(DAILYLOG!AD$27:AD$1500,$C515,DAILYLOG!AE$27:AE$1500),0)</f>
        <v>0</v>
      </c>
      <c r="AI515" s="28"/>
      <c r="AJ515" s="28"/>
      <c r="AK515" s="73">
        <f>IFERROR($E515*SUMIF(DAILYLOG!AG$27:AG$1500,$C515,DAILYLOG!AH$27:AH$1500),0)</f>
        <v>0</v>
      </c>
      <c r="AL515" s="28"/>
      <c r="AM515" s="28"/>
      <c r="AN515" s="73">
        <f>IFERROR($E515*SUMIF(DAILYLOG!AJ$27:AJ$1500,$C515,DAILYLOG!AK$27:AK$1500),0)</f>
        <v>0</v>
      </c>
      <c r="AO515" s="28"/>
      <c r="AP515" s="28"/>
      <c r="AQ515" s="73">
        <f>IFERROR($E515*SUMIF(DAILYLOG!AM$27:AM$1500,$C515,DAILYLOG!AN$27:AN$1500),0)</f>
        <v>0</v>
      </c>
      <c r="AR515" s="28"/>
      <c r="AS515" s="28"/>
      <c r="AT515" s="73">
        <f>IFERROR($E515*SUMIF(DAILYLOG!AP$27:AP$1500,$C515,DAILYLOG!AQ$27:AQ$1500),0)</f>
        <v>0</v>
      </c>
      <c r="AU515" s="28"/>
      <c r="AV515" s="28"/>
      <c r="AW515" s="73">
        <f>IFERROR($E515*SUMIF(DAILYLOG!AS$27:AS$1500,$C515,DAILYLOG!AT$27:AT$1500),0)</f>
        <v>0</v>
      </c>
      <c r="AX515" s="28"/>
      <c r="AY515" s="28"/>
      <c r="AZ515" s="73">
        <f>IFERROR($E515*SUMIF(DAILYLOG!AV$27:AV$1500,$C515,DAILYLOG!AW$27:AW$1500),0)</f>
        <v>0</v>
      </c>
      <c r="BA515" s="28"/>
      <c r="BB515" s="28"/>
      <c r="BC515" s="73">
        <f>IFERROR($E515*SUMIF(DAILYLOG!AY$27:AY$1500,$C515,DAILYLOG!AZ$27:AZ$1500),0)</f>
        <v>0</v>
      </c>
      <c r="BD515" s="28"/>
      <c r="BE515" s="28"/>
      <c r="BF515" s="73">
        <f>IFERROR($E515*SUMIF(DAILYLOG!BB$27:BB$1500,$C515,DAILYLOG!BC$27:BC$1500),0)</f>
        <v>0</v>
      </c>
      <c r="BG515" s="28"/>
      <c r="BH515" s="28"/>
      <c r="BI515" s="73">
        <f>IFERROR($E515*SUMIF(DAILYLOG!BE$27:BE$1500,$C515,DAILYLOG!BF$27:BF$1500),0)</f>
        <v>0</v>
      </c>
      <c r="BJ515" s="28"/>
      <c r="BK515" s="28"/>
      <c r="BL515" s="73">
        <f>IFERROR($E515*SUMIF(DAILYLOG!BH$27:BH$1500,$C515,DAILYLOG!BI$27:BI$1500),0)</f>
        <v>0</v>
      </c>
      <c r="BM515" s="28"/>
      <c r="BN515" s="28"/>
      <c r="BO515" s="73">
        <f>IFERROR($E515*SUMIF(DAILYLOG!BK$27:BK$1500,$C515,DAILYLOG!BL$27:BL$1500),0)</f>
        <v>0</v>
      </c>
      <c r="BP515" s="28"/>
      <c r="BQ515" s="28"/>
      <c r="BR515" s="73">
        <f>IFERROR($E515*SUMIF(DAILYLOG!BN$27:BN$1500,$C515,DAILYLOG!BO$27:BO$1500),0)</f>
        <v>0</v>
      </c>
      <c r="BS515" s="28"/>
      <c r="BT515" s="28"/>
      <c r="BU515" s="73">
        <f>IFERROR($E515*SUMIF(DAILYLOG!BQ$27:BQ$1500,$C515,DAILYLOG!BR$27:BR$1500),0)</f>
        <v>0</v>
      </c>
      <c r="BV515" s="28"/>
      <c r="BW515" s="28"/>
      <c r="BX515" s="73">
        <f>IFERROR($E515*SUMIF(DAILYLOG!BT$27:BT$1500,$C515,DAILYLOG!BU$27:BU$1500),0)</f>
        <v>0</v>
      </c>
      <c r="BY515" s="28"/>
      <c r="BZ515" s="28"/>
      <c r="CA515" s="73">
        <f>IFERROR($E515*SUMIF(DAILYLOG!BW$27:BW$1500,$C515,DAILYLOG!BX$27:BX$1500),0)</f>
        <v>0</v>
      </c>
      <c r="CB515" s="28"/>
      <c r="CC515" s="28"/>
      <c r="CD515" s="73">
        <f>IFERROR($E515*SUMIF(DAILYLOG!BZ$27:BZ$1500,$C515,DAILYLOG!CA$27:CA$1500),0)</f>
        <v>0</v>
      </c>
      <c r="CE515" s="28"/>
      <c r="CF515" s="28"/>
      <c r="CG515" s="73">
        <f>IFERROR($E515*SUMIF(DAILYLOG!CC$27:CC$1500,$C515,DAILYLOG!CD$27:CD$1500),0)</f>
        <v>0</v>
      </c>
      <c r="CH515" s="28"/>
      <c r="CI515" s="28"/>
      <c r="CJ515" s="73">
        <f>IFERROR($E515*SUMIF(DAILYLOG!CF$27:CF$1500,$C515,DAILYLOG!CG$27:CG$1500),0)</f>
        <v>0</v>
      </c>
      <c r="CK515" s="28"/>
      <c r="CL515" s="28"/>
      <c r="CM515" s="73">
        <f>IFERROR($E515*SUMIF(DAILYLOG!CI$27:CI$1500,$C515,DAILYLOG!CJ$27:CJ$1500),0)</f>
        <v>0</v>
      </c>
      <c r="CN515" s="28"/>
      <c r="CO515" s="28"/>
      <c r="CP515" s="73">
        <f>IFERROR($E515*SUMIF(DAILYLOG!CL$27:CL$1500,$C515,DAILYLOG!CM$27:CM$1500),0)</f>
        <v>0</v>
      </c>
      <c r="CQ515" s="44"/>
      <c r="CR515" s="44"/>
      <c r="CS515" s="73">
        <f>IFERROR($E515*SUMIF(DAILYLOG!CO$27:CO$1500,$C515,DAILYLOG!CP$27:CP$1500),0)</f>
        <v>0</v>
      </c>
      <c r="CT515" s="14"/>
    </row>
    <row r="516" spans="2:98" ht="13.5" hidden="1" customHeight="1" outlineLevel="2">
      <c r="B516" s="13"/>
      <c r="C516" s="27" t="s">
        <v>245</v>
      </c>
      <c r="D516" s="28" t="s">
        <v>10</v>
      </c>
      <c r="E516" s="65">
        <v>1</v>
      </c>
      <c r="F516" s="46">
        <f t="shared" si="209"/>
        <v>0</v>
      </c>
      <c r="G516" s="73">
        <f>IFERROR($E516*SUMIF(DAILYLOG!C$27:C$1500,$C516,DAILYLOG!D$27:D$1500),0)</f>
        <v>0</v>
      </c>
      <c r="H516" s="28"/>
      <c r="I516" s="28"/>
      <c r="J516" s="73">
        <f>IFERROR($E516*SUMIF(DAILYLOG!F$27:F$1500,$C516,DAILYLOG!G$27:G$1500),0)</f>
        <v>0</v>
      </c>
      <c r="K516" s="28"/>
      <c r="L516" s="28"/>
      <c r="M516" s="73">
        <f>IFERROR($E516*SUMIF(DAILYLOG!I$27:I$1500,$C516,DAILYLOG!J$27:J$1500),0)</f>
        <v>0</v>
      </c>
      <c r="N516" s="28"/>
      <c r="O516" s="28"/>
      <c r="P516" s="73">
        <f>IFERROR($E516*SUMIF(DAILYLOG!L$27:L$1500,$C516,DAILYLOG!M$27:M$1500),0)</f>
        <v>0</v>
      </c>
      <c r="Q516" s="28"/>
      <c r="R516" s="28"/>
      <c r="S516" s="73">
        <f>IFERROR($E516*SUMIF(DAILYLOG!O$27:O$1500,$C516,DAILYLOG!P$27:P$1500),0)</f>
        <v>0</v>
      </c>
      <c r="T516" s="28"/>
      <c r="U516" s="28"/>
      <c r="V516" s="73">
        <f>IFERROR($E516*SUMIF(DAILYLOG!R$27:R$1500,$C516,DAILYLOG!S$27:S$1500),0)</f>
        <v>0</v>
      </c>
      <c r="W516" s="28"/>
      <c r="X516" s="28"/>
      <c r="Y516" s="73">
        <f>IFERROR($E516*SUMIF(DAILYLOG!U$27:U$1500,$C516,DAILYLOG!V$27:V$1500),0)</f>
        <v>0</v>
      </c>
      <c r="Z516" s="28"/>
      <c r="AA516" s="28"/>
      <c r="AB516" s="73">
        <f>IFERROR($E516*SUMIF(DAILYLOG!X$27:X$1500,$C516,DAILYLOG!Y$27:Y$1500),0)</f>
        <v>0</v>
      </c>
      <c r="AC516" s="28"/>
      <c r="AD516" s="28"/>
      <c r="AE516" s="73">
        <f>IFERROR($E516*SUMIF(DAILYLOG!AA$27:AA$1500,$C516,DAILYLOG!AB$27:AB$1500),0)</f>
        <v>0</v>
      </c>
      <c r="AF516" s="28"/>
      <c r="AG516" s="28"/>
      <c r="AH516" s="73">
        <f>IFERROR($E516*SUMIF(DAILYLOG!AD$27:AD$1500,$C516,DAILYLOG!AE$27:AE$1500),0)</f>
        <v>0</v>
      </c>
      <c r="AI516" s="28"/>
      <c r="AJ516" s="28"/>
      <c r="AK516" s="73">
        <f>IFERROR($E516*SUMIF(DAILYLOG!AG$27:AG$1500,$C516,DAILYLOG!AH$27:AH$1500),0)</f>
        <v>0</v>
      </c>
      <c r="AL516" s="28"/>
      <c r="AM516" s="28"/>
      <c r="AN516" s="73">
        <f>IFERROR($E516*SUMIF(DAILYLOG!AJ$27:AJ$1500,$C516,DAILYLOG!AK$27:AK$1500),0)</f>
        <v>0</v>
      </c>
      <c r="AO516" s="28"/>
      <c r="AP516" s="28"/>
      <c r="AQ516" s="73">
        <f>IFERROR($E516*SUMIF(DAILYLOG!AM$27:AM$1500,$C516,DAILYLOG!AN$27:AN$1500),0)</f>
        <v>0</v>
      </c>
      <c r="AR516" s="28"/>
      <c r="AS516" s="28"/>
      <c r="AT516" s="73">
        <f>IFERROR($E516*SUMIF(DAILYLOG!AP$27:AP$1500,$C516,DAILYLOG!AQ$27:AQ$1500),0)</f>
        <v>0</v>
      </c>
      <c r="AU516" s="28"/>
      <c r="AV516" s="28"/>
      <c r="AW516" s="73">
        <f>IFERROR($E516*SUMIF(DAILYLOG!AS$27:AS$1500,$C516,DAILYLOG!AT$27:AT$1500),0)</f>
        <v>0</v>
      </c>
      <c r="AX516" s="28"/>
      <c r="AY516" s="28"/>
      <c r="AZ516" s="73">
        <f>IFERROR($E516*SUMIF(DAILYLOG!AV$27:AV$1500,$C516,DAILYLOG!AW$27:AW$1500),0)</f>
        <v>0</v>
      </c>
      <c r="BA516" s="28"/>
      <c r="BB516" s="28"/>
      <c r="BC516" s="73">
        <f>IFERROR($E516*SUMIF(DAILYLOG!AY$27:AY$1500,$C516,DAILYLOG!AZ$27:AZ$1500),0)</f>
        <v>0</v>
      </c>
      <c r="BD516" s="28"/>
      <c r="BE516" s="28"/>
      <c r="BF516" s="73">
        <f>IFERROR($E516*SUMIF(DAILYLOG!BB$27:BB$1500,$C516,DAILYLOG!BC$27:BC$1500),0)</f>
        <v>0</v>
      </c>
      <c r="BG516" s="28"/>
      <c r="BH516" s="28"/>
      <c r="BI516" s="73">
        <f>IFERROR($E516*SUMIF(DAILYLOG!BE$27:BE$1500,$C516,DAILYLOG!BF$27:BF$1500),0)</f>
        <v>0</v>
      </c>
      <c r="BJ516" s="28"/>
      <c r="BK516" s="28"/>
      <c r="BL516" s="73">
        <f>IFERROR($E516*SUMIF(DAILYLOG!BH$27:BH$1500,$C516,DAILYLOG!BI$27:BI$1500),0)</f>
        <v>0</v>
      </c>
      <c r="BM516" s="28"/>
      <c r="BN516" s="28"/>
      <c r="BO516" s="73">
        <f>IFERROR($E516*SUMIF(DAILYLOG!BK$27:BK$1500,$C516,DAILYLOG!BL$27:BL$1500),0)</f>
        <v>0</v>
      </c>
      <c r="BP516" s="28"/>
      <c r="BQ516" s="28"/>
      <c r="BR516" s="73">
        <f>IFERROR($E516*SUMIF(DAILYLOG!BN$27:BN$1500,$C516,DAILYLOG!BO$27:BO$1500),0)</f>
        <v>0</v>
      </c>
      <c r="BS516" s="28"/>
      <c r="BT516" s="28"/>
      <c r="BU516" s="73">
        <f>IFERROR($E516*SUMIF(DAILYLOG!BQ$27:BQ$1500,$C516,DAILYLOG!BR$27:BR$1500),0)</f>
        <v>0</v>
      </c>
      <c r="BV516" s="28"/>
      <c r="BW516" s="28"/>
      <c r="BX516" s="73">
        <f>IFERROR($E516*SUMIF(DAILYLOG!BT$27:BT$1500,$C516,DAILYLOG!BU$27:BU$1500),0)</f>
        <v>0</v>
      </c>
      <c r="BY516" s="28"/>
      <c r="BZ516" s="28"/>
      <c r="CA516" s="73">
        <f>IFERROR($E516*SUMIF(DAILYLOG!BW$27:BW$1500,$C516,DAILYLOG!BX$27:BX$1500),0)</f>
        <v>0</v>
      </c>
      <c r="CB516" s="28"/>
      <c r="CC516" s="28"/>
      <c r="CD516" s="73">
        <f>IFERROR($E516*SUMIF(DAILYLOG!BZ$27:BZ$1500,$C516,DAILYLOG!CA$27:CA$1500),0)</f>
        <v>0</v>
      </c>
      <c r="CE516" s="28"/>
      <c r="CF516" s="28"/>
      <c r="CG516" s="73">
        <f>IFERROR($E516*SUMIF(DAILYLOG!CC$27:CC$1500,$C516,DAILYLOG!CD$27:CD$1500),0)</f>
        <v>0</v>
      </c>
      <c r="CH516" s="28"/>
      <c r="CI516" s="28"/>
      <c r="CJ516" s="73">
        <f>IFERROR($E516*SUMIF(DAILYLOG!CF$27:CF$1500,$C516,DAILYLOG!CG$27:CG$1500),0)</f>
        <v>0</v>
      </c>
      <c r="CK516" s="28"/>
      <c r="CL516" s="28"/>
      <c r="CM516" s="73">
        <f>IFERROR($E516*SUMIF(DAILYLOG!CI$27:CI$1500,$C516,DAILYLOG!CJ$27:CJ$1500),0)</f>
        <v>0</v>
      </c>
      <c r="CN516" s="28"/>
      <c r="CO516" s="28"/>
      <c r="CP516" s="73">
        <f>IFERROR($E516*SUMIF(DAILYLOG!CL$27:CL$1500,$C516,DAILYLOG!CM$27:CM$1500),0)</f>
        <v>0</v>
      </c>
      <c r="CQ516" s="44"/>
      <c r="CR516" s="44"/>
      <c r="CS516" s="73">
        <f>IFERROR($E516*SUMIF(DAILYLOG!CO$27:CO$1500,$C516,DAILYLOG!CP$27:CP$1500),0)</f>
        <v>0</v>
      </c>
      <c r="CT516" s="14"/>
    </row>
    <row r="517" spans="2:98" ht="13.5" hidden="1" customHeight="1" outlineLevel="2">
      <c r="B517" s="13"/>
      <c r="C517" s="27" t="s">
        <v>246</v>
      </c>
      <c r="D517" s="28" t="s">
        <v>10</v>
      </c>
      <c r="E517" s="65">
        <v>1</v>
      </c>
      <c r="F517" s="46">
        <f t="shared" si="209"/>
        <v>0</v>
      </c>
      <c r="G517" s="73">
        <f>IFERROR($E517*SUMIF(DAILYLOG!C$27:C$1500,$C517,DAILYLOG!D$27:D$1500),0)</f>
        <v>0</v>
      </c>
      <c r="H517" s="28"/>
      <c r="I517" s="28"/>
      <c r="J517" s="73">
        <f>IFERROR($E517*SUMIF(DAILYLOG!F$27:F$1500,$C517,DAILYLOG!G$27:G$1500),0)</f>
        <v>0</v>
      </c>
      <c r="K517" s="28"/>
      <c r="L517" s="28"/>
      <c r="M517" s="73">
        <f>IFERROR($E517*SUMIF(DAILYLOG!I$27:I$1500,$C517,DAILYLOG!J$27:J$1500),0)</f>
        <v>0</v>
      </c>
      <c r="N517" s="28"/>
      <c r="O517" s="28"/>
      <c r="P517" s="73">
        <f>IFERROR($E517*SUMIF(DAILYLOG!L$27:L$1500,$C517,DAILYLOG!M$27:M$1500),0)</f>
        <v>0</v>
      </c>
      <c r="Q517" s="28"/>
      <c r="R517" s="28"/>
      <c r="S517" s="73">
        <f>IFERROR($E517*SUMIF(DAILYLOG!O$27:O$1500,$C517,DAILYLOG!P$27:P$1500),0)</f>
        <v>0</v>
      </c>
      <c r="T517" s="28"/>
      <c r="U517" s="28"/>
      <c r="V517" s="73">
        <f>IFERROR($E517*SUMIF(DAILYLOG!R$27:R$1500,$C517,DAILYLOG!S$27:S$1500),0)</f>
        <v>0</v>
      </c>
      <c r="W517" s="28"/>
      <c r="X517" s="28"/>
      <c r="Y517" s="73">
        <f>IFERROR($E517*SUMIF(DAILYLOG!U$27:U$1500,$C517,DAILYLOG!V$27:V$1500),0)</f>
        <v>0</v>
      </c>
      <c r="Z517" s="28"/>
      <c r="AA517" s="28"/>
      <c r="AB517" s="73">
        <f>IFERROR($E517*SUMIF(DAILYLOG!X$27:X$1500,$C517,DAILYLOG!Y$27:Y$1500),0)</f>
        <v>0</v>
      </c>
      <c r="AC517" s="28"/>
      <c r="AD517" s="28"/>
      <c r="AE517" s="73">
        <f>IFERROR($E517*SUMIF(DAILYLOG!AA$27:AA$1500,$C517,DAILYLOG!AB$27:AB$1500),0)</f>
        <v>0</v>
      </c>
      <c r="AF517" s="28"/>
      <c r="AG517" s="28"/>
      <c r="AH517" s="73">
        <f>IFERROR($E517*SUMIF(DAILYLOG!AD$27:AD$1500,$C517,DAILYLOG!AE$27:AE$1500),0)</f>
        <v>0</v>
      </c>
      <c r="AI517" s="28"/>
      <c r="AJ517" s="28"/>
      <c r="AK517" s="73">
        <f>IFERROR($E517*SUMIF(DAILYLOG!AG$27:AG$1500,$C517,DAILYLOG!AH$27:AH$1500),0)</f>
        <v>0</v>
      </c>
      <c r="AL517" s="28"/>
      <c r="AM517" s="28"/>
      <c r="AN517" s="73">
        <f>IFERROR($E517*SUMIF(DAILYLOG!AJ$27:AJ$1500,$C517,DAILYLOG!AK$27:AK$1500),0)</f>
        <v>0</v>
      </c>
      <c r="AO517" s="28"/>
      <c r="AP517" s="28"/>
      <c r="AQ517" s="73">
        <f>IFERROR($E517*SUMIF(DAILYLOG!AM$27:AM$1500,$C517,DAILYLOG!AN$27:AN$1500),0)</f>
        <v>0</v>
      </c>
      <c r="AR517" s="28"/>
      <c r="AS517" s="28"/>
      <c r="AT517" s="73">
        <f>IFERROR($E517*SUMIF(DAILYLOG!AP$27:AP$1500,$C517,DAILYLOG!AQ$27:AQ$1500),0)</f>
        <v>0</v>
      </c>
      <c r="AU517" s="28"/>
      <c r="AV517" s="28"/>
      <c r="AW517" s="73">
        <f>IFERROR($E517*SUMIF(DAILYLOG!AS$27:AS$1500,$C517,DAILYLOG!AT$27:AT$1500),0)</f>
        <v>0</v>
      </c>
      <c r="AX517" s="28"/>
      <c r="AY517" s="28"/>
      <c r="AZ517" s="73">
        <f>IFERROR($E517*SUMIF(DAILYLOG!AV$27:AV$1500,$C517,DAILYLOG!AW$27:AW$1500),0)</f>
        <v>0</v>
      </c>
      <c r="BA517" s="28"/>
      <c r="BB517" s="28"/>
      <c r="BC517" s="73">
        <f>IFERROR($E517*SUMIF(DAILYLOG!AY$27:AY$1500,$C517,DAILYLOG!AZ$27:AZ$1500),0)</f>
        <v>0</v>
      </c>
      <c r="BD517" s="28"/>
      <c r="BE517" s="28"/>
      <c r="BF517" s="73">
        <f>IFERROR($E517*SUMIF(DAILYLOG!BB$27:BB$1500,$C517,DAILYLOG!BC$27:BC$1500),0)</f>
        <v>0</v>
      </c>
      <c r="BG517" s="28"/>
      <c r="BH517" s="28"/>
      <c r="BI517" s="73">
        <f>IFERROR($E517*SUMIF(DAILYLOG!BE$27:BE$1500,$C517,DAILYLOG!BF$27:BF$1500),0)</f>
        <v>0</v>
      </c>
      <c r="BJ517" s="28"/>
      <c r="BK517" s="28"/>
      <c r="BL517" s="73">
        <f>IFERROR($E517*SUMIF(DAILYLOG!BH$27:BH$1500,$C517,DAILYLOG!BI$27:BI$1500),0)</f>
        <v>0</v>
      </c>
      <c r="BM517" s="28"/>
      <c r="BN517" s="28"/>
      <c r="BO517" s="73">
        <f>IFERROR($E517*SUMIF(DAILYLOG!BK$27:BK$1500,$C517,DAILYLOG!BL$27:BL$1500),0)</f>
        <v>0</v>
      </c>
      <c r="BP517" s="28"/>
      <c r="BQ517" s="28"/>
      <c r="BR517" s="73">
        <f>IFERROR($E517*SUMIF(DAILYLOG!BN$27:BN$1500,$C517,DAILYLOG!BO$27:BO$1500),0)</f>
        <v>0</v>
      </c>
      <c r="BS517" s="28"/>
      <c r="BT517" s="28"/>
      <c r="BU517" s="73">
        <f>IFERROR($E517*SUMIF(DAILYLOG!BQ$27:BQ$1500,$C517,DAILYLOG!BR$27:BR$1500),0)</f>
        <v>0</v>
      </c>
      <c r="BV517" s="28"/>
      <c r="BW517" s="28"/>
      <c r="BX517" s="73">
        <f>IFERROR($E517*SUMIF(DAILYLOG!BT$27:BT$1500,$C517,DAILYLOG!BU$27:BU$1500),0)</f>
        <v>0</v>
      </c>
      <c r="BY517" s="28"/>
      <c r="BZ517" s="28"/>
      <c r="CA517" s="73">
        <f>IFERROR($E517*SUMIF(DAILYLOG!BW$27:BW$1500,$C517,DAILYLOG!BX$27:BX$1500),0)</f>
        <v>0</v>
      </c>
      <c r="CB517" s="28"/>
      <c r="CC517" s="28"/>
      <c r="CD517" s="73">
        <f>IFERROR($E517*SUMIF(DAILYLOG!BZ$27:BZ$1500,$C517,DAILYLOG!CA$27:CA$1500),0)</f>
        <v>0</v>
      </c>
      <c r="CE517" s="28"/>
      <c r="CF517" s="28"/>
      <c r="CG517" s="73">
        <f>IFERROR($E517*SUMIF(DAILYLOG!CC$27:CC$1500,$C517,DAILYLOG!CD$27:CD$1500),0)</f>
        <v>0</v>
      </c>
      <c r="CH517" s="28"/>
      <c r="CI517" s="28"/>
      <c r="CJ517" s="73">
        <f>IFERROR($E517*SUMIF(DAILYLOG!CF$27:CF$1500,$C517,DAILYLOG!CG$27:CG$1500),0)</f>
        <v>0</v>
      </c>
      <c r="CK517" s="28"/>
      <c r="CL517" s="28"/>
      <c r="CM517" s="73">
        <f>IFERROR($E517*SUMIF(DAILYLOG!CI$27:CI$1500,$C517,DAILYLOG!CJ$27:CJ$1500),0)</f>
        <v>0</v>
      </c>
      <c r="CN517" s="28"/>
      <c r="CO517" s="28"/>
      <c r="CP517" s="73">
        <f>IFERROR($E517*SUMIF(DAILYLOG!CL$27:CL$1500,$C517,DAILYLOG!CM$27:CM$1500),0)</f>
        <v>0</v>
      </c>
      <c r="CQ517" s="44"/>
      <c r="CR517" s="44"/>
      <c r="CS517" s="73">
        <f>IFERROR($E517*SUMIF(DAILYLOG!CO$27:CO$1500,$C517,DAILYLOG!CP$27:CP$1500),0)</f>
        <v>0</v>
      </c>
      <c r="CT517" s="14"/>
    </row>
    <row r="518" spans="2:98" ht="13.5" hidden="1" customHeight="1" outlineLevel="2">
      <c r="B518" s="13"/>
      <c r="C518" s="27" t="s">
        <v>247</v>
      </c>
      <c r="D518" s="28" t="s">
        <v>10</v>
      </c>
      <c r="E518" s="65">
        <v>1</v>
      </c>
      <c r="F518" s="46">
        <f t="shared" si="209"/>
        <v>0</v>
      </c>
      <c r="G518" s="73">
        <f>IFERROR($E518*SUMIF(DAILYLOG!C$27:C$1500,$C518,DAILYLOG!D$27:D$1500),0)</f>
        <v>0</v>
      </c>
      <c r="H518" s="28"/>
      <c r="I518" s="28"/>
      <c r="J518" s="73">
        <f>IFERROR($E518*SUMIF(DAILYLOG!F$27:F$1500,$C518,DAILYLOG!G$27:G$1500),0)</f>
        <v>0</v>
      </c>
      <c r="K518" s="28"/>
      <c r="L518" s="28"/>
      <c r="M518" s="73">
        <f>IFERROR($E518*SUMIF(DAILYLOG!I$27:I$1500,$C518,DAILYLOG!J$27:J$1500),0)</f>
        <v>0</v>
      </c>
      <c r="N518" s="28"/>
      <c r="O518" s="28"/>
      <c r="P518" s="73">
        <f>IFERROR($E518*SUMIF(DAILYLOG!L$27:L$1500,$C518,DAILYLOG!M$27:M$1500),0)</f>
        <v>0</v>
      </c>
      <c r="Q518" s="28"/>
      <c r="R518" s="28"/>
      <c r="S518" s="73">
        <f>IFERROR($E518*SUMIF(DAILYLOG!O$27:O$1500,$C518,DAILYLOG!P$27:P$1500),0)</f>
        <v>0</v>
      </c>
      <c r="T518" s="28"/>
      <c r="U518" s="28"/>
      <c r="V518" s="73">
        <f>IFERROR($E518*SUMIF(DAILYLOG!R$27:R$1500,$C518,DAILYLOG!S$27:S$1500),0)</f>
        <v>0</v>
      </c>
      <c r="W518" s="28"/>
      <c r="X518" s="28"/>
      <c r="Y518" s="73">
        <f>IFERROR($E518*SUMIF(DAILYLOG!U$27:U$1500,$C518,DAILYLOG!V$27:V$1500),0)</f>
        <v>0</v>
      </c>
      <c r="Z518" s="28"/>
      <c r="AA518" s="28"/>
      <c r="AB518" s="73">
        <f>IFERROR($E518*SUMIF(DAILYLOG!X$27:X$1500,$C518,DAILYLOG!Y$27:Y$1500),0)</f>
        <v>0</v>
      </c>
      <c r="AC518" s="28"/>
      <c r="AD518" s="28"/>
      <c r="AE518" s="73">
        <f>IFERROR($E518*SUMIF(DAILYLOG!AA$27:AA$1500,$C518,DAILYLOG!AB$27:AB$1500),0)</f>
        <v>0</v>
      </c>
      <c r="AF518" s="28"/>
      <c r="AG518" s="28"/>
      <c r="AH518" s="73">
        <f>IFERROR($E518*SUMIF(DAILYLOG!AD$27:AD$1500,$C518,DAILYLOG!AE$27:AE$1500),0)</f>
        <v>0</v>
      </c>
      <c r="AI518" s="28"/>
      <c r="AJ518" s="28"/>
      <c r="AK518" s="73">
        <f>IFERROR($E518*SUMIF(DAILYLOG!AG$27:AG$1500,$C518,DAILYLOG!AH$27:AH$1500),0)</f>
        <v>0</v>
      </c>
      <c r="AL518" s="28"/>
      <c r="AM518" s="28"/>
      <c r="AN518" s="73">
        <f>IFERROR($E518*SUMIF(DAILYLOG!AJ$27:AJ$1500,$C518,DAILYLOG!AK$27:AK$1500),0)</f>
        <v>0</v>
      </c>
      <c r="AO518" s="28"/>
      <c r="AP518" s="28"/>
      <c r="AQ518" s="73">
        <f>IFERROR($E518*SUMIF(DAILYLOG!AM$27:AM$1500,$C518,DAILYLOG!AN$27:AN$1500),0)</f>
        <v>0</v>
      </c>
      <c r="AR518" s="28"/>
      <c r="AS518" s="28"/>
      <c r="AT518" s="73">
        <f>IFERROR($E518*SUMIF(DAILYLOG!AP$27:AP$1500,$C518,DAILYLOG!AQ$27:AQ$1500),0)</f>
        <v>0</v>
      </c>
      <c r="AU518" s="28"/>
      <c r="AV518" s="28"/>
      <c r="AW518" s="73">
        <f>IFERROR($E518*SUMIF(DAILYLOG!AS$27:AS$1500,$C518,DAILYLOG!AT$27:AT$1500),0)</f>
        <v>0</v>
      </c>
      <c r="AX518" s="28"/>
      <c r="AY518" s="28"/>
      <c r="AZ518" s="73">
        <f>IFERROR($E518*SUMIF(DAILYLOG!AV$27:AV$1500,$C518,DAILYLOG!AW$27:AW$1500),0)</f>
        <v>0</v>
      </c>
      <c r="BA518" s="28"/>
      <c r="BB518" s="28"/>
      <c r="BC518" s="73">
        <f>IFERROR($E518*SUMIF(DAILYLOG!AY$27:AY$1500,$C518,DAILYLOG!AZ$27:AZ$1500),0)</f>
        <v>0</v>
      </c>
      <c r="BD518" s="28"/>
      <c r="BE518" s="28"/>
      <c r="BF518" s="73">
        <f>IFERROR($E518*SUMIF(DAILYLOG!BB$27:BB$1500,$C518,DAILYLOG!BC$27:BC$1500),0)</f>
        <v>0</v>
      </c>
      <c r="BG518" s="28"/>
      <c r="BH518" s="28"/>
      <c r="BI518" s="73">
        <f>IFERROR($E518*SUMIF(DAILYLOG!BE$27:BE$1500,$C518,DAILYLOG!BF$27:BF$1500),0)</f>
        <v>0</v>
      </c>
      <c r="BJ518" s="28"/>
      <c r="BK518" s="28"/>
      <c r="BL518" s="73">
        <f>IFERROR($E518*SUMIF(DAILYLOG!BH$27:BH$1500,$C518,DAILYLOG!BI$27:BI$1500),0)</f>
        <v>0</v>
      </c>
      <c r="BM518" s="28"/>
      <c r="BN518" s="28"/>
      <c r="BO518" s="73">
        <f>IFERROR($E518*SUMIF(DAILYLOG!BK$27:BK$1500,$C518,DAILYLOG!BL$27:BL$1500),0)</f>
        <v>0</v>
      </c>
      <c r="BP518" s="28"/>
      <c r="BQ518" s="28"/>
      <c r="BR518" s="73">
        <f>IFERROR($E518*SUMIF(DAILYLOG!BN$27:BN$1500,$C518,DAILYLOG!BO$27:BO$1500),0)</f>
        <v>0</v>
      </c>
      <c r="BS518" s="28"/>
      <c r="BT518" s="28"/>
      <c r="BU518" s="73">
        <f>IFERROR($E518*SUMIF(DAILYLOG!BQ$27:BQ$1500,$C518,DAILYLOG!BR$27:BR$1500),0)</f>
        <v>0</v>
      </c>
      <c r="BV518" s="28"/>
      <c r="BW518" s="28"/>
      <c r="BX518" s="73">
        <f>IFERROR($E518*SUMIF(DAILYLOG!BT$27:BT$1500,$C518,DAILYLOG!BU$27:BU$1500),0)</f>
        <v>0</v>
      </c>
      <c r="BY518" s="28"/>
      <c r="BZ518" s="28"/>
      <c r="CA518" s="73">
        <f>IFERROR($E518*SUMIF(DAILYLOG!BW$27:BW$1500,$C518,DAILYLOG!BX$27:BX$1500),0)</f>
        <v>0</v>
      </c>
      <c r="CB518" s="28"/>
      <c r="CC518" s="28"/>
      <c r="CD518" s="73">
        <f>IFERROR($E518*SUMIF(DAILYLOG!BZ$27:BZ$1500,$C518,DAILYLOG!CA$27:CA$1500),0)</f>
        <v>0</v>
      </c>
      <c r="CE518" s="28"/>
      <c r="CF518" s="28"/>
      <c r="CG518" s="73">
        <f>IFERROR($E518*SUMIF(DAILYLOG!CC$27:CC$1500,$C518,DAILYLOG!CD$27:CD$1500),0)</f>
        <v>0</v>
      </c>
      <c r="CH518" s="28"/>
      <c r="CI518" s="28"/>
      <c r="CJ518" s="73">
        <f>IFERROR($E518*SUMIF(DAILYLOG!CF$27:CF$1500,$C518,DAILYLOG!CG$27:CG$1500),0)</f>
        <v>0</v>
      </c>
      <c r="CK518" s="28"/>
      <c r="CL518" s="28"/>
      <c r="CM518" s="73">
        <f>IFERROR($E518*SUMIF(DAILYLOG!CI$27:CI$1500,$C518,DAILYLOG!CJ$27:CJ$1500),0)</f>
        <v>0</v>
      </c>
      <c r="CN518" s="28"/>
      <c r="CO518" s="28"/>
      <c r="CP518" s="73">
        <f>IFERROR($E518*SUMIF(DAILYLOG!CL$27:CL$1500,$C518,DAILYLOG!CM$27:CM$1500),0)</f>
        <v>0</v>
      </c>
      <c r="CQ518" s="44"/>
      <c r="CR518" s="44"/>
      <c r="CS518" s="73">
        <f>IFERROR($E518*SUMIF(DAILYLOG!CO$27:CO$1500,$C518,DAILYLOG!CP$27:CP$1500),0)</f>
        <v>0</v>
      </c>
      <c r="CT518" s="14"/>
    </row>
    <row r="519" spans="2:98" ht="13.5" hidden="1" customHeight="1" outlineLevel="2">
      <c r="B519" s="13"/>
      <c r="C519" s="27" t="s">
        <v>248</v>
      </c>
      <c r="D519" s="28" t="s">
        <v>10</v>
      </c>
      <c r="E519" s="65">
        <v>1</v>
      </c>
      <c r="F519" s="46">
        <f t="shared" si="209"/>
        <v>0</v>
      </c>
      <c r="G519" s="73">
        <f>IFERROR($E519*SUMIF(DAILYLOG!C$27:C$1500,$C519,DAILYLOG!D$27:D$1500),0)</f>
        <v>0</v>
      </c>
      <c r="H519" s="28"/>
      <c r="I519" s="28"/>
      <c r="J519" s="73">
        <f>IFERROR($E519*SUMIF(DAILYLOG!F$27:F$1500,$C519,DAILYLOG!G$27:G$1500),0)</f>
        <v>0</v>
      </c>
      <c r="K519" s="28"/>
      <c r="L519" s="28"/>
      <c r="M519" s="73">
        <f>IFERROR($E519*SUMIF(DAILYLOG!I$27:I$1500,$C519,DAILYLOG!J$27:J$1500),0)</f>
        <v>0</v>
      </c>
      <c r="N519" s="28"/>
      <c r="O519" s="28"/>
      <c r="P519" s="73">
        <f>IFERROR($E519*SUMIF(DAILYLOG!L$27:L$1500,$C519,DAILYLOG!M$27:M$1500),0)</f>
        <v>0</v>
      </c>
      <c r="Q519" s="28"/>
      <c r="R519" s="28"/>
      <c r="S519" s="73">
        <f>IFERROR($E519*SUMIF(DAILYLOG!O$27:O$1500,$C519,DAILYLOG!P$27:P$1500),0)</f>
        <v>0</v>
      </c>
      <c r="T519" s="28"/>
      <c r="U519" s="28"/>
      <c r="V519" s="73">
        <f>IFERROR($E519*SUMIF(DAILYLOG!R$27:R$1500,$C519,DAILYLOG!S$27:S$1500),0)</f>
        <v>0</v>
      </c>
      <c r="W519" s="28"/>
      <c r="X519" s="28"/>
      <c r="Y519" s="73">
        <f>IFERROR($E519*SUMIF(DAILYLOG!U$27:U$1500,$C519,DAILYLOG!V$27:V$1500),0)</f>
        <v>0</v>
      </c>
      <c r="Z519" s="28"/>
      <c r="AA519" s="28"/>
      <c r="AB519" s="73">
        <f>IFERROR($E519*SUMIF(DAILYLOG!X$27:X$1500,$C519,DAILYLOG!Y$27:Y$1500),0)</f>
        <v>0</v>
      </c>
      <c r="AC519" s="28"/>
      <c r="AD519" s="28"/>
      <c r="AE519" s="73">
        <f>IFERROR($E519*SUMIF(DAILYLOG!AA$27:AA$1500,$C519,DAILYLOG!AB$27:AB$1500),0)</f>
        <v>0</v>
      </c>
      <c r="AF519" s="28"/>
      <c r="AG519" s="28"/>
      <c r="AH519" s="73">
        <f>IFERROR($E519*SUMIF(DAILYLOG!AD$27:AD$1500,$C519,DAILYLOG!AE$27:AE$1500),0)</f>
        <v>0</v>
      </c>
      <c r="AI519" s="28"/>
      <c r="AJ519" s="28"/>
      <c r="AK519" s="73">
        <f>IFERROR($E519*SUMIF(DAILYLOG!AG$27:AG$1500,$C519,DAILYLOG!AH$27:AH$1500),0)</f>
        <v>0</v>
      </c>
      <c r="AL519" s="28"/>
      <c r="AM519" s="28"/>
      <c r="AN519" s="73">
        <f>IFERROR($E519*SUMIF(DAILYLOG!AJ$27:AJ$1500,$C519,DAILYLOG!AK$27:AK$1500),0)</f>
        <v>0</v>
      </c>
      <c r="AO519" s="28"/>
      <c r="AP519" s="28"/>
      <c r="AQ519" s="73">
        <f>IFERROR($E519*SUMIF(DAILYLOG!AM$27:AM$1500,$C519,DAILYLOG!AN$27:AN$1500),0)</f>
        <v>0</v>
      </c>
      <c r="AR519" s="28"/>
      <c r="AS519" s="28"/>
      <c r="AT519" s="73">
        <f>IFERROR($E519*SUMIF(DAILYLOG!AP$27:AP$1500,$C519,DAILYLOG!AQ$27:AQ$1500),0)</f>
        <v>0</v>
      </c>
      <c r="AU519" s="28"/>
      <c r="AV519" s="28"/>
      <c r="AW519" s="73">
        <f>IFERROR($E519*SUMIF(DAILYLOG!AS$27:AS$1500,$C519,DAILYLOG!AT$27:AT$1500),0)</f>
        <v>0</v>
      </c>
      <c r="AX519" s="28"/>
      <c r="AY519" s="28"/>
      <c r="AZ519" s="73">
        <f>IFERROR($E519*SUMIF(DAILYLOG!AV$27:AV$1500,$C519,DAILYLOG!AW$27:AW$1500),0)</f>
        <v>0</v>
      </c>
      <c r="BA519" s="28"/>
      <c r="BB519" s="28"/>
      <c r="BC519" s="73">
        <f>IFERROR($E519*SUMIF(DAILYLOG!AY$27:AY$1500,$C519,DAILYLOG!AZ$27:AZ$1500),0)</f>
        <v>0</v>
      </c>
      <c r="BD519" s="28"/>
      <c r="BE519" s="28"/>
      <c r="BF519" s="73">
        <f>IFERROR($E519*SUMIF(DAILYLOG!BB$27:BB$1500,$C519,DAILYLOG!BC$27:BC$1500),0)</f>
        <v>0</v>
      </c>
      <c r="BG519" s="28"/>
      <c r="BH519" s="28"/>
      <c r="BI519" s="73">
        <f>IFERROR($E519*SUMIF(DAILYLOG!BE$27:BE$1500,$C519,DAILYLOG!BF$27:BF$1500),0)</f>
        <v>0</v>
      </c>
      <c r="BJ519" s="28"/>
      <c r="BK519" s="28"/>
      <c r="BL519" s="73">
        <f>IFERROR($E519*SUMIF(DAILYLOG!BH$27:BH$1500,$C519,DAILYLOG!BI$27:BI$1500),0)</f>
        <v>0</v>
      </c>
      <c r="BM519" s="28"/>
      <c r="BN519" s="28"/>
      <c r="BO519" s="73">
        <f>IFERROR($E519*SUMIF(DAILYLOG!BK$27:BK$1500,$C519,DAILYLOG!BL$27:BL$1500),0)</f>
        <v>0</v>
      </c>
      <c r="BP519" s="28"/>
      <c r="BQ519" s="28"/>
      <c r="BR519" s="73">
        <f>IFERROR($E519*SUMIF(DAILYLOG!BN$27:BN$1500,$C519,DAILYLOG!BO$27:BO$1500),0)</f>
        <v>0</v>
      </c>
      <c r="BS519" s="28"/>
      <c r="BT519" s="28"/>
      <c r="BU519" s="73">
        <f>IFERROR($E519*SUMIF(DAILYLOG!BQ$27:BQ$1500,$C519,DAILYLOG!BR$27:BR$1500),0)</f>
        <v>0</v>
      </c>
      <c r="BV519" s="28"/>
      <c r="BW519" s="28"/>
      <c r="BX519" s="73">
        <f>IFERROR($E519*SUMIF(DAILYLOG!BT$27:BT$1500,$C519,DAILYLOG!BU$27:BU$1500),0)</f>
        <v>0</v>
      </c>
      <c r="BY519" s="28"/>
      <c r="BZ519" s="28"/>
      <c r="CA519" s="73">
        <f>IFERROR($E519*SUMIF(DAILYLOG!BW$27:BW$1500,$C519,DAILYLOG!BX$27:BX$1500),0)</f>
        <v>0</v>
      </c>
      <c r="CB519" s="28"/>
      <c r="CC519" s="28"/>
      <c r="CD519" s="73">
        <f>IFERROR($E519*SUMIF(DAILYLOG!BZ$27:BZ$1500,$C519,DAILYLOG!CA$27:CA$1500),0)</f>
        <v>0</v>
      </c>
      <c r="CE519" s="28"/>
      <c r="CF519" s="28"/>
      <c r="CG519" s="73">
        <f>IFERROR($E519*SUMIF(DAILYLOG!CC$27:CC$1500,$C519,DAILYLOG!CD$27:CD$1500),0)</f>
        <v>0</v>
      </c>
      <c r="CH519" s="28"/>
      <c r="CI519" s="28"/>
      <c r="CJ519" s="73">
        <f>IFERROR($E519*SUMIF(DAILYLOG!CF$27:CF$1500,$C519,DAILYLOG!CG$27:CG$1500),0)</f>
        <v>0</v>
      </c>
      <c r="CK519" s="28"/>
      <c r="CL519" s="28"/>
      <c r="CM519" s="73">
        <f>IFERROR($E519*SUMIF(DAILYLOG!CI$27:CI$1500,$C519,DAILYLOG!CJ$27:CJ$1500),0)</f>
        <v>0</v>
      </c>
      <c r="CN519" s="28"/>
      <c r="CO519" s="28"/>
      <c r="CP519" s="73">
        <f>IFERROR($E519*SUMIF(DAILYLOG!CL$27:CL$1500,$C519,DAILYLOG!CM$27:CM$1500),0)</f>
        <v>0</v>
      </c>
      <c r="CQ519" s="44"/>
      <c r="CR519" s="44"/>
      <c r="CS519" s="73">
        <f>IFERROR($E519*SUMIF(DAILYLOG!CO$27:CO$1500,$C519,DAILYLOG!CP$27:CP$1500),0)</f>
        <v>0</v>
      </c>
      <c r="CT519" s="14"/>
    </row>
    <row r="520" spans="2:98" ht="13.5" hidden="1" customHeight="1" outlineLevel="2">
      <c r="B520" s="13"/>
      <c r="C520" s="27" t="s">
        <v>249</v>
      </c>
      <c r="D520" s="28" t="s">
        <v>10</v>
      </c>
      <c r="E520" s="65">
        <v>1</v>
      </c>
      <c r="F520" s="46">
        <f t="shared" si="209"/>
        <v>0</v>
      </c>
      <c r="G520" s="73">
        <f>IFERROR($E520*SUMIF(DAILYLOG!C$27:C$1500,$C520,DAILYLOG!D$27:D$1500),0)</f>
        <v>0</v>
      </c>
      <c r="H520" s="28"/>
      <c r="I520" s="28"/>
      <c r="J520" s="73">
        <f>IFERROR($E520*SUMIF(DAILYLOG!F$27:F$1500,$C520,DAILYLOG!G$27:G$1500),0)</f>
        <v>0</v>
      </c>
      <c r="K520" s="28"/>
      <c r="L520" s="28"/>
      <c r="M520" s="73">
        <f>IFERROR($E520*SUMIF(DAILYLOG!I$27:I$1500,$C520,DAILYLOG!J$27:J$1500),0)</f>
        <v>0</v>
      </c>
      <c r="N520" s="28"/>
      <c r="O520" s="28"/>
      <c r="P520" s="73">
        <f>IFERROR($E520*SUMIF(DAILYLOG!L$27:L$1500,$C520,DAILYLOG!M$27:M$1500),0)</f>
        <v>0</v>
      </c>
      <c r="Q520" s="28"/>
      <c r="R520" s="28"/>
      <c r="S520" s="73">
        <f>IFERROR($E520*SUMIF(DAILYLOG!O$27:O$1500,$C520,DAILYLOG!P$27:P$1500),0)</f>
        <v>0</v>
      </c>
      <c r="T520" s="28"/>
      <c r="U520" s="28"/>
      <c r="V520" s="73">
        <f>IFERROR($E520*SUMIF(DAILYLOG!R$27:R$1500,$C520,DAILYLOG!S$27:S$1500),0)</f>
        <v>0</v>
      </c>
      <c r="W520" s="28"/>
      <c r="X520" s="28"/>
      <c r="Y520" s="73">
        <f>IFERROR($E520*SUMIF(DAILYLOG!U$27:U$1500,$C520,DAILYLOG!V$27:V$1500),0)</f>
        <v>0</v>
      </c>
      <c r="Z520" s="28"/>
      <c r="AA520" s="28"/>
      <c r="AB520" s="73">
        <f>IFERROR($E520*SUMIF(DAILYLOG!X$27:X$1500,$C520,DAILYLOG!Y$27:Y$1500),0)</f>
        <v>0</v>
      </c>
      <c r="AC520" s="28"/>
      <c r="AD520" s="28"/>
      <c r="AE520" s="73">
        <f>IFERROR($E520*SUMIF(DAILYLOG!AA$27:AA$1500,$C520,DAILYLOG!AB$27:AB$1500),0)</f>
        <v>0</v>
      </c>
      <c r="AF520" s="28"/>
      <c r="AG520" s="28"/>
      <c r="AH520" s="73">
        <f>IFERROR($E520*SUMIF(DAILYLOG!AD$27:AD$1500,$C520,DAILYLOG!AE$27:AE$1500),0)</f>
        <v>0</v>
      </c>
      <c r="AI520" s="28"/>
      <c r="AJ520" s="28"/>
      <c r="AK520" s="73">
        <f>IFERROR($E520*SUMIF(DAILYLOG!AG$27:AG$1500,$C520,DAILYLOG!AH$27:AH$1500),0)</f>
        <v>0</v>
      </c>
      <c r="AL520" s="28"/>
      <c r="AM520" s="28"/>
      <c r="AN520" s="73">
        <f>IFERROR($E520*SUMIF(DAILYLOG!AJ$27:AJ$1500,$C520,DAILYLOG!AK$27:AK$1500),0)</f>
        <v>0</v>
      </c>
      <c r="AO520" s="28"/>
      <c r="AP520" s="28"/>
      <c r="AQ520" s="73">
        <f>IFERROR($E520*SUMIF(DAILYLOG!AM$27:AM$1500,$C520,DAILYLOG!AN$27:AN$1500),0)</f>
        <v>0</v>
      </c>
      <c r="AR520" s="28"/>
      <c r="AS520" s="28"/>
      <c r="AT520" s="73">
        <f>IFERROR($E520*SUMIF(DAILYLOG!AP$27:AP$1500,$C520,DAILYLOG!AQ$27:AQ$1500),0)</f>
        <v>0</v>
      </c>
      <c r="AU520" s="28"/>
      <c r="AV520" s="28"/>
      <c r="AW520" s="73">
        <f>IFERROR($E520*SUMIF(DAILYLOG!AS$27:AS$1500,$C520,DAILYLOG!AT$27:AT$1500),0)</f>
        <v>0</v>
      </c>
      <c r="AX520" s="28"/>
      <c r="AY520" s="28"/>
      <c r="AZ520" s="73">
        <f>IFERROR($E520*SUMIF(DAILYLOG!AV$27:AV$1500,$C520,DAILYLOG!AW$27:AW$1500),0)</f>
        <v>0</v>
      </c>
      <c r="BA520" s="28"/>
      <c r="BB520" s="28"/>
      <c r="BC520" s="73">
        <f>IFERROR($E520*SUMIF(DAILYLOG!AY$27:AY$1500,$C520,DAILYLOG!AZ$27:AZ$1500),0)</f>
        <v>0</v>
      </c>
      <c r="BD520" s="28"/>
      <c r="BE520" s="28"/>
      <c r="BF520" s="73">
        <f>IFERROR($E520*SUMIF(DAILYLOG!BB$27:BB$1500,$C520,DAILYLOG!BC$27:BC$1500),0)</f>
        <v>0</v>
      </c>
      <c r="BG520" s="28"/>
      <c r="BH520" s="28"/>
      <c r="BI520" s="73">
        <f>IFERROR($E520*SUMIF(DAILYLOG!BE$27:BE$1500,$C520,DAILYLOG!BF$27:BF$1500),0)</f>
        <v>0</v>
      </c>
      <c r="BJ520" s="28"/>
      <c r="BK520" s="28"/>
      <c r="BL520" s="73">
        <f>IFERROR($E520*SUMIF(DAILYLOG!BH$27:BH$1500,$C520,DAILYLOG!BI$27:BI$1500),0)</f>
        <v>0</v>
      </c>
      <c r="BM520" s="28"/>
      <c r="BN520" s="28"/>
      <c r="BO520" s="73">
        <f>IFERROR($E520*SUMIF(DAILYLOG!BK$27:BK$1500,$C520,DAILYLOG!BL$27:BL$1500),0)</f>
        <v>0</v>
      </c>
      <c r="BP520" s="28"/>
      <c r="BQ520" s="28"/>
      <c r="BR520" s="73">
        <f>IFERROR($E520*SUMIF(DAILYLOG!BN$27:BN$1500,$C520,DAILYLOG!BO$27:BO$1500),0)</f>
        <v>0</v>
      </c>
      <c r="BS520" s="28"/>
      <c r="BT520" s="28"/>
      <c r="BU520" s="73">
        <f>IFERROR($E520*SUMIF(DAILYLOG!BQ$27:BQ$1500,$C520,DAILYLOG!BR$27:BR$1500),0)</f>
        <v>0</v>
      </c>
      <c r="BV520" s="28"/>
      <c r="BW520" s="28"/>
      <c r="BX520" s="73">
        <f>IFERROR($E520*SUMIF(DAILYLOG!BT$27:BT$1500,$C520,DAILYLOG!BU$27:BU$1500),0)</f>
        <v>0</v>
      </c>
      <c r="BY520" s="28"/>
      <c r="BZ520" s="28"/>
      <c r="CA520" s="73">
        <f>IFERROR($E520*SUMIF(DAILYLOG!BW$27:BW$1500,$C520,DAILYLOG!BX$27:BX$1500),0)</f>
        <v>0</v>
      </c>
      <c r="CB520" s="28"/>
      <c r="CC520" s="28"/>
      <c r="CD520" s="73">
        <f>IFERROR($E520*SUMIF(DAILYLOG!BZ$27:BZ$1500,$C520,DAILYLOG!CA$27:CA$1500),0)</f>
        <v>0</v>
      </c>
      <c r="CE520" s="28"/>
      <c r="CF520" s="28"/>
      <c r="CG520" s="73">
        <f>IFERROR($E520*SUMIF(DAILYLOG!CC$27:CC$1500,$C520,DAILYLOG!CD$27:CD$1500),0)</f>
        <v>0</v>
      </c>
      <c r="CH520" s="28"/>
      <c r="CI520" s="28"/>
      <c r="CJ520" s="73">
        <f>IFERROR($E520*SUMIF(DAILYLOG!CF$27:CF$1500,$C520,DAILYLOG!CG$27:CG$1500),0)</f>
        <v>0</v>
      </c>
      <c r="CK520" s="28"/>
      <c r="CL520" s="28"/>
      <c r="CM520" s="73">
        <f>IFERROR($E520*SUMIF(DAILYLOG!CI$27:CI$1500,$C520,DAILYLOG!CJ$27:CJ$1500),0)</f>
        <v>0</v>
      </c>
      <c r="CN520" s="28"/>
      <c r="CO520" s="28"/>
      <c r="CP520" s="73">
        <f>IFERROR($E520*SUMIF(DAILYLOG!CL$27:CL$1500,$C520,DAILYLOG!CM$27:CM$1500),0)</f>
        <v>0</v>
      </c>
      <c r="CQ520" s="44"/>
      <c r="CR520" s="44"/>
      <c r="CS520" s="73">
        <f>IFERROR($E520*SUMIF(DAILYLOG!CO$27:CO$1500,$C520,DAILYLOG!CP$27:CP$1500),0)</f>
        <v>0</v>
      </c>
      <c r="CT520" s="14"/>
    </row>
    <row r="521" spans="2:98" ht="13.5" hidden="1" customHeight="1" outlineLevel="2">
      <c r="B521" s="13"/>
      <c r="C521" s="27" t="s">
        <v>250</v>
      </c>
      <c r="D521" s="28" t="s">
        <v>10</v>
      </c>
      <c r="E521" s="65">
        <v>1</v>
      </c>
      <c r="F521" s="46">
        <f t="shared" si="209"/>
        <v>0</v>
      </c>
      <c r="G521" s="73">
        <f>IFERROR($E521*SUMIF(DAILYLOG!C$27:C$1500,$C521,DAILYLOG!D$27:D$1500),0)</f>
        <v>0</v>
      </c>
      <c r="H521" s="28"/>
      <c r="I521" s="28"/>
      <c r="J521" s="73">
        <f>IFERROR($E521*SUMIF(DAILYLOG!F$27:F$1500,$C521,DAILYLOG!G$27:G$1500),0)</f>
        <v>0</v>
      </c>
      <c r="K521" s="28"/>
      <c r="L521" s="28"/>
      <c r="M521" s="73">
        <f>IFERROR($E521*SUMIF(DAILYLOG!I$27:I$1500,$C521,DAILYLOG!J$27:J$1500),0)</f>
        <v>0</v>
      </c>
      <c r="N521" s="28"/>
      <c r="O521" s="28"/>
      <c r="P521" s="73">
        <f>IFERROR($E521*SUMIF(DAILYLOG!L$27:L$1500,$C521,DAILYLOG!M$27:M$1500),0)</f>
        <v>0</v>
      </c>
      <c r="Q521" s="28"/>
      <c r="R521" s="28"/>
      <c r="S521" s="73">
        <f>IFERROR($E521*SUMIF(DAILYLOG!O$27:O$1500,$C521,DAILYLOG!P$27:P$1500),0)</f>
        <v>0</v>
      </c>
      <c r="T521" s="28"/>
      <c r="U521" s="28"/>
      <c r="V521" s="73">
        <f>IFERROR($E521*SUMIF(DAILYLOG!R$27:R$1500,$C521,DAILYLOG!S$27:S$1500),0)</f>
        <v>0</v>
      </c>
      <c r="W521" s="28"/>
      <c r="X521" s="28"/>
      <c r="Y521" s="73">
        <f>IFERROR($E521*SUMIF(DAILYLOG!U$27:U$1500,$C521,DAILYLOG!V$27:V$1500),0)</f>
        <v>0</v>
      </c>
      <c r="Z521" s="28"/>
      <c r="AA521" s="28"/>
      <c r="AB521" s="73">
        <f>IFERROR($E521*SUMIF(DAILYLOG!X$27:X$1500,$C521,DAILYLOG!Y$27:Y$1500),0)</f>
        <v>0</v>
      </c>
      <c r="AC521" s="28"/>
      <c r="AD521" s="28"/>
      <c r="AE521" s="73">
        <f>IFERROR($E521*SUMIF(DAILYLOG!AA$27:AA$1500,$C521,DAILYLOG!AB$27:AB$1500),0)</f>
        <v>0</v>
      </c>
      <c r="AF521" s="28"/>
      <c r="AG521" s="28"/>
      <c r="AH521" s="73">
        <f>IFERROR($E521*SUMIF(DAILYLOG!AD$27:AD$1500,$C521,DAILYLOG!AE$27:AE$1500),0)</f>
        <v>0</v>
      </c>
      <c r="AI521" s="28"/>
      <c r="AJ521" s="28"/>
      <c r="AK521" s="73">
        <f>IFERROR($E521*SUMIF(DAILYLOG!AG$27:AG$1500,$C521,DAILYLOG!AH$27:AH$1500),0)</f>
        <v>0</v>
      </c>
      <c r="AL521" s="28"/>
      <c r="AM521" s="28"/>
      <c r="AN521" s="73">
        <f>IFERROR($E521*SUMIF(DAILYLOG!AJ$27:AJ$1500,$C521,DAILYLOG!AK$27:AK$1500),0)</f>
        <v>0</v>
      </c>
      <c r="AO521" s="28"/>
      <c r="AP521" s="28"/>
      <c r="AQ521" s="73">
        <f>IFERROR($E521*SUMIF(DAILYLOG!AM$27:AM$1500,$C521,DAILYLOG!AN$27:AN$1500),0)</f>
        <v>0</v>
      </c>
      <c r="AR521" s="28"/>
      <c r="AS521" s="28"/>
      <c r="AT521" s="73">
        <f>IFERROR($E521*SUMIF(DAILYLOG!AP$27:AP$1500,$C521,DAILYLOG!AQ$27:AQ$1500),0)</f>
        <v>0</v>
      </c>
      <c r="AU521" s="28"/>
      <c r="AV521" s="28"/>
      <c r="AW521" s="73">
        <f>IFERROR($E521*SUMIF(DAILYLOG!AS$27:AS$1500,$C521,DAILYLOG!AT$27:AT$1500),0)</f>
        <v>0</v>
      </c>
      <c r="AX521" s="28"/>
      <c r="AY521" s="28"/>
      <c r="AZ521" s="73">
        <f>IFERROR($E521*SUMIF(DAILYLOG!AV$27:AV$1500,$C521,DAILYLOG!AW$27:AW$1500),0)</f>
        <v>0</v>
      </c>
      <c r="BA521" s="28"/>
      <c r="BB521" s="28"/>
      <c r="BC521" s="73">
        <f>IFERROR($E521*SUMIF(DAILYLOG!AY$27:AY$1500,$C521,DAILYLOG!AZ$27:AZ$1500),0)</f>
        <v>0</v>
      </c>
      <c r="BD521" s="28"/>
      <c r="BE521" s="28"/>
      <c r="BF521" s="73">
        <f>IFERROR($E521*SUMIF(DAILYLOG!BB$27:BB$1500,$C521,DAILYLOG!BC$27:BC$1500),0)</f>
        <v>0</v>
      </c>
      <c r="BG521" s="28"/>
      <c r="BH521" s="28"/>
      <c r="BI521" s="73">
        <f>IFERROR($E521*SUMIF(DAILYLOG!BE$27:BE$1500,$C521,DAILYLOG!BF$27:BF$1500),0)</f>
        <v>0</v>
      </c>
      <c r="BJ521" s="28"/>
      <c r="BK521" s="28"/>
      <c r="BL521" s="73">
        <f>IFERROR($E521*SUMIF(DAILYLOG!BH$27:BH$1500,$C521,DAILYLOG!BI$27:BI$1500),0)</f>
        <v>0</v>
      </c>
      <c r="BM521" s="28"/>
      <c r="BN521" s="28"/>
      <c r="BO521" s="73">
        <f>IFERROR($E521*SUMIF(DAILYLOG!BK$27:BK$1500,$C521,DAILYLOG!BL$27:BL$1500),0)</f>
        <v>0</v>
      </c>
      <c r="BP521" s="28"/>
      <c r="BQ521" s="28"/>
      <c r="BR521" s="73">
        <f>IFERROR($E521*SUMIF(DAILYLOG!BN$27:BN$1500,$C521,DAILYLOG!BO$27:BO$1500),0)</f>
        <v>0</v>
      </c>
      <c r="BS521" s="28"/>
      <c r="BT521" s="28"/>
      <c r="BU521" s="73">
        <f>IFERROR($E521*SUMIF(DAILYLOG!BQ$27:BQ$1500,$C521,DAILYLOG!BR$27:BR$1500),0)</f>
        <v>0</v>
      </c>
      <c r="BV521" s="28"/>
      <c r="BW521" s="28"/>
      <c r="BX521" s="73">
        <f>IFERROR($E521*SUMIF(DAILYLOG!BT$27:BT$1500,$C521,DAILYLOG!BU$27:BU$1500),0)</f>
        <v>0</v>
      </c>
      <c r="BY521" s="28"/>
      <c r="BZ521" s="28"/>
      <c r="CA521" s="73">
        <f>IFERROR($E521*SUMIF(DAILYLOG!BW$27:BW$1500,$C521,DAILYLOG!BX$27:BX$1500),0)</f>
        <v>0</v>
      </c>
      <c r="CB521" s="28"/>
      <c r="CC521" s="28"/>
      <c r="CD521" s="73">
        <f>IFERROR($E521*SUMIF(DAILYLOG!BZ$27:BZ$1500,$C521,DAILYLOG!CA$27:CA$1500),0)</f>
        <v>0</v>
      </c>
      <c r="CE521" s="28"/>
      <c r="CF521" s="28"/>
      <c r="CG521" s="73">
        <f>IFERROR($E521*SUMIF(DAILYLOG!CC$27:CC$1500,$C521,DAILYLOG!CD$27:CD$1500),0)</f>
        <v>0</v>
      </c>
      <c r="CH521" s="28"/>
      <c r="CI521" s="28"/>
      <c r="CJ521" s="73">
        <f>IFERROR($E521*SUMIF(DAILYLOG!CF$27:CF$1500,$C521,DAILYLOG!CG$27:CG$1500),0)</f>
        <v>0</v>
      </c>
      <c r="CK521" s="28"/>
      <c r="CL521" s="28"/>
      <c r="CM521" s="73">
        <f>IFERROR($E521*SUMIF(DAILYLOG!CI$27:CI$1500,$C521,DAILYLOG!CJ$27:CJ$1500),0)</f>
        <v>0</v>
      </c>
      <c r="CN521" s="28"/>
      <c r="CO521" s="28"/>
      <c r="CP521" s="73">
        <f>IFERROR($E521*SUMIF(DAILYLOG!CL$27:CL$1500,$C521,DAILYLOG!CM$27:CM$1500),0)</f>
        <v>0</v>
      </c>
      <c r="CQ521" s="44"/>
      <c r="CR521" s="44"/>
      <c r="CS521" s="73">
        <f>IFERROR($E521*SUMIF(DAILYLOG!CO$27:CO$1500,$C521,DAILYLOG!CP$27:CP$1500),0)</f>
        <v>0</v>
      </c>
      <c r="CT521" s="14"/>
    </row>
    <row r="522" spans="2:98" ht="13.5" hidden="1" customHeight="1" outlineLevel="2">
      <c r="B522" s="13"/>
      <c r="C522" s="27" t="s">
        <v>251</v>
      </c>
      <c r="D522" s="28" t="s">
        <v>10</v>
      </c>
      <c r="E522" s="65">
        <v>1</v>
      </c>
      <c r="F522" s="46">
        <f t="shared" si="209"/>
        <v>0</v>
      </c>
      <c r="G522" s="73">
        <f>IFERROR($E522*SUMIF(DAILYLOG!C$27:C$1500,$C522,DAILYLOG!D$27:D$1500),0)</f>
        <v>0</v>
      </c>
      <c r="H522" s="28"/>
      <c r="I522" s="28"/>
      <c r="J522" s="73">
        <f>IFERROR($E522*SUMIF(DAILYLOG!F$27:F$1500,$C522,DAILYLOG!G$27:G$1500),0)</f>
        <v>0</v>
      </c>
      <c r="K522" s="28"/>
      <c r="L522" s="28"/>
      <c r="M522" s="73">
        <f>IFERROR($E522*SUMIF(DAILYLOG!I$27:I$1500,$C522,DAILYLOG!J$27:J$1500),0)</f>
        <v>0</v>
      </c>
      <c r="N522" s="28"/>
      <c r="O522" s="28"/>
      <c r="P522" s="73">
        <f>IFERROR($E522*SUMIF(DAILYLOG!L$27:L$1500,$C522,DAILYLOG!M$27:M$1500),0)</f>
        <v>0</v>
      </c>
      <c r="Q522" s="28"/>
      <c r="R522" s="28"/>
      <c r="S522" s="73">
        <f>IFERROR($E522*SUMIF(DAILYLOG!O$27:O$1500,$C522,DAILYLOG!P$27:P$1500),0)</f>
        <v>0</v>
      </c>
      <c r="T522" s="28"/>
      <c r="U522" s="28"/>
      <c r="V522" s="73">
        <f>IFERROR($E522*SUMIF(DAILYLOG!R$27:R$1500,$C522,DAILYLOG!S$27:S$1500),0)</f>
        <v>0</v>
      </c>
      <c r="W522" s="28"/>
      <c r="X522" s="28"/>
      <c r="Y522" s="73">
        <f>IFERROR($E522*SUMIF(DAILYLOG!U$27:U$1500,$C522,DAILYLOG!V$27:V$1500),0)</f>
        <v>0</v>
      </c>
      <c r="Z522" s="28"/>
      <c r="AA522" s="28"/>
      <c r="AB522" s="73">
        <f>IFERROR($E522*SUMIF(DAILYLOG!X$27:X$1500,$C522,DAILYLOG!Y$27:Y$1500),0)</f>
        <v>0</v>
      </c>
      <c r="AC522" s="28"/>
      <c r="AD522" s="28"/>
      <c r="AE522" s="73">
        <f>IFERROR($E522*SUMIF(DAILYLOG!AA$27:AA$1500,$C522,DAILYLOG!AB$27:AB$1500),0)</f>
        <v>0</v>
      </c>
      <c r="AF522" s="28"/>
      <c r="AG522" s="28"/>
      <c r="AH522" s="73">
        <f>IFERROR($E522*SUMIF(DAILYLOG!AD$27:AD$1500,$C522,DAILYLOG!AE$27:AE$1500),0)</f>
        <v>0</v>
      </c>
      <c r="AI522" s="28"/>
      <c r="AJ522" s="28"/>
      <c r="AK522" s="73">
        <f>IFERROR($E522*SUMIF(DAILYLOG!AG$27:AG$1500,$C522,DAILYLOG!AH$27:AH$1500),0)</f>
        <v>0</v>
      </c>
      <c r="AL522" s="28"/>
      <c r="AM522" s="28"/>
      <c r="AN522" s="73">
        <f>IFERROR($E522*SUMIF(DAILYLOG!AJ$27:AJ$1500,$C522,DAILYLOG!AK$27:AK$1500),0)</f>
        <v>0</v>
      </c>
      <c r="AO522" s="28"/>
      <c r="AP522" s="28"/>
      <c r="AQ522" s="73">
        <f>IFERROR($E522*SUMIF(DAILYLOG!AM$27:AM$1500,$C522,DAILYLOG!AN$27:AN$1500),0)</f>
        <v>0</v>
      </c>
      <c r="AR522" s="28"/>
      <c r="AS522" s="28"/>
      <c r="AT522" s="73">
        <f>IFERROR($E522*SUMIF(DAILYLOG!AP$27:AP$1500,$C522,DAILYLOG!AQ$27:AQ$1500),0)</f>
        <v>0</v>
      </c>
      <c r="AU522" s="28"/>
      <c r="AV522" s="28"/>
      <c r="AW522" s="73">
        <f>IFERROR($E522*SUMIF(DAILYLOG!AS$27:AS$1500,$C522,DAILYLOG!AT$27:AT$1500),0)</f>
        <v>0</v>
      </c>
      <c r="AX522" s="28"/>
      <c r="AY522" s="28"/>
      <c r="AZ522" s="73">
        <f>IFERROR($E522*SUMIF(DAILYLOG!AV$27:AV$1500,$C522,DAILYLOG!AW$27:AW$1500),0)</f>
        <v>0</v>
      </c>
      <c r="BA522" s="28"/>
      <c r="BB522" s="28"/>
      <c r="BC522" s="73">
        <f>IFERROR($E522*SUMIF(DAILYLOG!AY$27:AY$1500,$C522,DAILYLOG!AZ$27:AZ$1500),0)</f>
        <v>0</v>
      </c>
      <c r="BD522" s="28"/>
      <c r="BE522" s="28"/>
      <c r="BF522" s="73">
        <f>IFERROR($E522*SUMIF(DAILYLOG!BB$27:BB$1500,$C522,DAILYLOG!BC$27:BC$1500),0)</f>
        <v>0</v>
      </c>
      <c r="BG522" s="28"/>
      <c r="BH522" s="28"/>
      <c r="BI522" s="73">
        <f>IFERROR($E522*SUMIF(DAILYLOG!BE$27:BE$1500,$C522,DAILYLOG!BF$27:BF$1500),0)</f>
        <v>0</v>
      </c>
      <c r="BJ522" s="28"/>
      <c r="BK522" s="28"/>
      <c r="BL522" s="73">
        <f>IFERROR($E522*SUMIF(DAILYLOG!BH$27:BH$1500,$C522,DAILYLOG!BI$27:BI$1500),0)</f>
        <v>0</v>
      </c>
      <c r="BM522" s="28"/>
      <c r="BN522" s="28"/>
      <c r="BO522" s="73">
        <f>IFERROR($E522*SUMIF(DAILYLOG!BK$27:BK$1500,$C522,DAILYLOG!BL$27:BL$1500),0)</f>
        <v>0</v>
      </c>
      <c r="BP522" s="28"/>
      <c r="BQ522" s="28"/>
      <c r="BR522" s="73">
        <f>IFERROR($E522*SUMIF(DAILYLOG!BN$27:BN$1500,$C522,DAILYLOG!BO$27:BO$1500),0)</f>
        <v>0</v>
      </c>
      <c r="BS522" s="28"/>
      <c r="BT522" s="28"/>
      <c r="BU522" s="73">
        <f>IFERROR($E522*SUMIF(DAILYLOG!BQ$27:BQ$1500,$C522,DAILYLOG!BR$27:BR$1500),0)</f>
        <v>0</v>
      </c>
      <c r="BV522" s="28"/>
      <c r="BW522" s="28"/>
      <c r="BX522" s="73">
        <f>IFERROR($E522*SUMIF(DAILYLOG!BT$27:BT$1500,$C522,DAILYLOG!BU$27:BU$1500),0)</f>
        <v>0</v>
      </c>
      <c r="BY522" s="28"/>
      <c r="BZ522" s="28"/>
      <c r="CA522" s="73">
        <f>IFERROR($E522*SUMIF(DAILYLOG!BW$27:BW$1500,$C522,DAILYLOG!BX$27:BX$1500),0)</f>
        <v>0</v>
      </c>
      <c r="CB522" s="28"/>
      <c r="CC522" s="28"/>
      <c r="CD522" s="73">
        <f>IFERROR($E522*SUMIF(DAILYLOG!BZ$27:BZ$1500,$C522,DAILYLOG!CA$27:CA$1500),0)</f>
        <v>0</v>
      </c>
      <c r="CE522" s="28"/>
      <c r="CF522" s="28"/>
      <c r="CG522" s="73">
        <f>IFERROR($E522*SUMIF(DAILYLOG!CC$27:CC$1500,$C522,DAILYLOG!CD$27:CD$1500),0)</f>
        <v>0</v>
      </c>
      <c r="CH522" s="28"/>
      <c r="CI522" s="28"/>
      <c r="CJ522" s="73">
        <f>IFERROR($E522*SUMIF(DAILYLOG!CF$27:CF$1500,$C522,DAILYLOG!CG$27:CG$1500),0)</f>
        <v>0</v>
      </c>
      <c r="CK522" s="28"/>
      <c r="CL522" s="28"/>
      <c r="CM522" s="73">
        <f>IFERROR($E522*SUMIF(DAILYLOG!CI$27:CI$1500,$C522,DAILYLOG!CJ$27:CJ$1500),0)</f>
        <v>0</v>
      </c>
      <c r="CN522" s="28"/>
      <c r="CO522" s="28"/>
      <c r="CP522" s="73">
        <f>IFERROR($E522*SUMIF(DAILYLOG!CL$27:CL$1500,$C522,DAILYLOG!CM$27:CM$1500),0)</f>
        <v>0</v>
      </c>
      <c r="CQ522" s="44"/>
      <c r="CR522" s="44"/>
      <c r="CS522" s="73">
        <f>IFERROR($E522*SUMIF(DAILYLOG!CO$27:CO$1500,$C522,DAILYLOG!CP$27:CP$1500),0)</f>
        <v>0</v>
      </c>
      <c r="CT522" s="14"/>
    </row>
    <row r="523" spans="2:98" ht="13.5" hidden="1" customHeight="1" outlineLevel="2">
      <c r="B523" s="13"/>
      <c r="C523" s="27" t="s">
        <v>252</v>
      </c>
      <c r="D523" s="28" t="s">
        <v>10</v>
      </c>
      <c r="E523" s="65">
        <v>1</v>
      </c>
      <c r="F523" s="46">
        <f t="shared" si="209"/>
        <v>0</v>
      </c>
      <c r="G523" s="73">
        <f>IFERROR($E523*SUMIF(DAILYLOG!C$27:C$1500,$C523,DAILYLOG!D$27:D$1500),0)</f>
        <v>0</v>
      </c>
      <c r="H523" s="28"/>
      <c r="I523" s="28"/>
      <c r="J523" s="73">
        <f>IFERROR($E523*SUMIF(DAILYLOG!F$27:F$1500,$C523,DAILYLOG!G$27:G$1500),0)</f>
        <v>0</v>
      </c>
      <c r="K523" s="28"/>
      <c r="L523" s="28"/>
      <c r="M523" s="73">
        <f>IFERROR($E523*SUMIF(DAILYLOG!I$27:I$1500,$C523,DAILYLOG!J$27:J$1500),0)</f>
        <v>0</v>
      </c>
      <c r="N523" s="28"/>
      <c r="O523" s="28"/>
      <c r="P523" s="73">
        <f>IFERROR($E523*SUMIF(DAILYLOG!L$27:L$1500,$C523,DAILYLOG!M$27:M$1500),0)</f>
        <v>0</v>
      </c>
      <c r="Q523" s="28"/>
      <c r="R523" s="28"/>
      <c r="S523" s="73">
        <f>IFERROR($E523*SUMIF(DAILYLOG!O$27:O$1500,$C523,DAILYLOG!P$27:P$1500),0)</f>
        <v>0</v>
      </c>
      <c r="T523" s="28"/>
      <c r="U523" s="28"/>
      <c r="V523" s="73">
        <f>IFERROR($E523*SUMIF(DAILYLOG!R$27:R$1500,$C523,DAILYLOG!S$27:S$1500),0)</f>
        <v>0</v>
      </c>
      <c r="W523" s="28"/>
      <c r="X523" s="28"/>
      <c r="Y523" s="73">
        <f>IFERROR($E523*SUMIF(DAILYLOG!U$27:U$1500,$C523,DAILYLOG!V$27:V$1500),0)</f>
        <v>0</v>
      </c>
      <c r="Z523" s="28"/>
      <c r="AA523" s="28"/>
      <c r="AB523" s="73">
        <f>IFERROR($E523*SUMIF(DAILYLOG!X$27:X$1500,$C523,DAILYLOG!Y$27:Y$1500),0)</f>
        <v>0</v>
      </c>
      <c r="AC523" s="28"/>
      <c r="AD523" s="28"/>
      <c r="AE523" s="73">
        <f>IFERROR($E523*SUMIF(DAILYLOG!AA$27:AA$1500,$C523,DAILYLOG!AB$27:AB$1500),0)</f>
        <v>0</v>
      </c>
      <c r="AF523" s="28"/>
      <c r="AG523" s="28"/>
      <c r="AH523" s="73">
        <f>IFERROR($E523*SUMIF(DAILYLOG!AD$27:AD$1500,$C523,DAILYLOG!AE$27:AE$1500),0)</f>
        <v>0</v>
      </c>
      <c r="AI523" s="28"/>
      <c r="AJ523" s="28"/>
      <c r="AK523" s="73">
        <f>IFERROR($E523*SUMIF(DAILYLOG!AG$27:AG$1500,$C523,DAILYLOG!AH$27:AH$1500),0)</f>
        <v>0</v>
      </c>
      <c r="AL523" s="28"/>
      <c r="AM523" s="28"/>
      <c r="AN523" s="73">
        <f>IFERROR($E523*SUMIF(DAILYLOG!AJ$27:AJ$1500,$C523,DAILYLOG!AK$27:AK$1500),0)</f>
        <v>0</v>
      </c>
      <c r="AO523" s="28"/>
      <c r="AP523" s="28"/>
      <c r="AQ523" s="73">
        <f>IFERROR($E523*SUMIF(DAILYLOG!AM$27:AM$1500,$C523,DAILYLOG!AN$27:AN$1500),0)</f>
        <v>0</v>
      </c>
      <c r="AR523" s="28"/>
      <c r="AS523" s="28"/>
      <c r="AT523" s="73">
        <f>IFERROR($E523*SUMIF(DAILYLOG!AP$27:AP$1500,$C523,DAILYLOG!AQ$27:AQ$1500),0)</f>
        <v>0</v>
      </c>
      <c r="AU523" s="28"/>
      <c r="AV523" s="28"/>
      <c r="AW523" s="73">
        <f>IFERROR($E523*SUMIF(DAILYLOG!AS$27:AS$1500,$C523,DAILYLOG!AT$27:AT$1500),0)</f>
        <v>0</v>
      </c>
      <c r="AX523" s="28"/>
      <c r="AY523" s="28"/>
      <c r="AZ523" s="73">
        <f>IFERROR($E523*SUMIF(DAILYLOG!AV$27:AV$1500,$C523,DAILYLOG!AW$27:AW$1500),0)</f>
        <v>0</v>
      </c>
      <c r="BA523" s="28"/>
      <c r="BB523" s="28"/>
      <c r="BC523" s="73">
        <f>IFERROR($E523*SUMIF(DAILYLOG!AY$27:AY$1500,$C523,DAILYLOG!AZ$27:AZ$1500),0)</f>
        <v>0</v>
      </c>
      <c r="BD523" s="28"/>
      <c r="BE523" s="28"/>
      <c r="BF523" s="73">
        <f>IFERROR($E523*SUMIF(DAILYLOG!BB$27:BB$1500,$C523,DAILYLOG!BC$27:BC$1500),0)</f>
        <v>0</v>
      </c>
      <c r="BG523" s="28"/>
      <c r="BH523" s="28"/>
      <c r="BI523" s="73">
        <f>IFERROR($E523*SUMIF(DAILYLOG!BE$27:BE$1500,$C523,DAILYLOG!BF$27:BF$1500),0)</f>
        <v>0</v>
      </c>
      <c r="BJ523" s="28"/>
      <c r="BK523" s="28"/>
      <c r="BL523" s="73">
        <f>IFERROR($E523*SUMIF(DAILYLOG!BH$27:BH$1500,$C523,DAILYLOG!BI$27:BI$1500),0)</f>
        <v>0</v>
      </c>
      <c r="BM523" s="28"/>
      <c r="BN523" s="28"/>
      <c r="BO523" s="73">
        <f>IFERROR($E523*SUMIF(DAILYLOG!BK$27:BK$1500,$C523,DAILYLOG!BL$27:BL$1500),0)</f>
        <v>0</v>
      </c>
      <c r="BP523" s="28"/>
      <c r="BQ523" s="28"/>
      <c r="BR523" s="73">
        <f>IFERROR($E523*SUMIF(DAILYLOG!BN$27:BN$1500,$C523,DAILYLOG!BO$27:BO$1500),0)</f>
        <v>0</v>
      </c>
      <c r="BS523" s="28"/>
      <c r="BT523" s="28"/>
      <c r="BU523" s="73">
        <f>IFERROR($E523*SUMIF(DAILYLOG!BQ$27:BQ$1500,$C523,DAILYLOG!BR$27:BR$1500),0)</f>
        <v>0</v>
      </c>
      <c r="BV523" s="28"/>
      <c r="BW523" s="28"/>
      <c r="BX523" s="73">
        <f>IFERROR($E523*SUMIF(DAILYLOG!BT$27:BT$1500,$C523,DAILYLOG!BU$27:BU$1500),0)</f>
        <v>0</v>
      </c>
      <c r="BY523" s="28"/>
      <c r="BZ523" s="28"/>
      <c r="CA523" s="73">
        <f>IFERROR($E523*SUMIF(DAILYLOG!BW$27:BW$1500,$C523,DAILYLOG!BX$27:BX$1500),0)</f>
        <v>0</v>
      </c>
      <c r="CB523" s="28"/>
      <c r="CC523" s="28"/>
      <c r="CD523" s="73">
        <f>IFERROR($E523*SUMIF(DAILYLOG!BZ$27:BZ$1500,$C523,DAILYLOG!CA$27:CA$1500),0)</f>
        <v>0</v>
      </c>
      <c r="CE523" s="28"/>
      <c r="CF523" s="28"/>
      <c r="CG523" s="73">
        <f>IFERROR($E523*SUMIF(DAILYLOG!CC$27:CC$1500,$C523,DAILYLOG!CD$27:CD$1500),0)</f>
        <v>0</v>
      </c>
      <c r="CH523" s="28"/>
      <c r="CI523" s="28"/>
      <c r="CJ523" s="73">
        <f>IFERROR($E523*SUMIF(DAILYLOG!CF$27:CF$1500,$C523,DAILYLOG!CG$27:CG$1500),0)</f>
        <v>0</v>
      </c>
      <c r="CK523" s="28"/>
      <c r="CL523" s="28"/>
      <c r="CM523" s="73">
        <f>IFERROR($E523*SUMIF(DAILYLOG!CI$27:CI$1500,$C523,DAILYLOG!CJ$27:CJ$1500),0)</f>
        <v>0</v>
      </c>
      <c r="CN523" s="28"/>
      <c r="CO523" s="28"/>
      <c r="CP523" s="73">
        <f>IFERROR($E523*SUMIF(DAILYLOG!CL$27:CL$1500,$C523,DAILYLOG!CM$27:CM$1500),0)</f>
        <v>0</v>
      </c>
      <c r="CQ523" s="44"/>
      <c r="CR523" s="44"/>
      <c r="CS523" s="73">
        <f>IFERROR($E523*SUMIF(DAILYLOG!CO$27:CO$1500,$C523,DAILYLOG!CP$27:CP$1500),0)</f>
        <v>0</v>
      </c>
      <c r="CT523" s="14"/>
    </row>
    <row r="524" spans="2:98" ht="13.5" customHeight="1" outlineLevel="1" collapsed="1">
      <c r="B524" s="13"/>
      <c r="C524" s="47" t="s">
        <v>476</v>
      </c>
      <c r="D524" s="48" t="s">
        <v>10</v>
      </c>
      <c r="E524" s="64"/>
      <c r="F524" s="48">
        <f>IFERROR(SUM(G524:CS524),0)</f>
        <v>0</v>
      </c>
      <c r="G524" s="72">
        <f>IFERROR(SUBTOTAL(9,G525),0)</f>
        <v>0</v>
      </c>
      <c r="H524" s="72"/>
      <c r="I524" s="72"/>
      <c r="J524" s="72">
        <f t="shared" ref="J524:BR524" si="210">IFERROR(SUBTOTAL(9,J525),0)</f>
        <v>0</v>
      </c>
      <c r="K524" s="72"/>
      <c r="L524" s="72"/>
      <c r="M524" s="72">
        <f t="shared" si="210"/>
        <v>0</v>
      </c>
      <c r="N524" s="72"/>
      <c r="O524" s="72"/>
      <c r="P524" s="72">
        <f t="shared" si="210"/>
        <v>0</v>
      </c>
      <c r="Q524" s="72"/>
      <c r="R524" s="72"/>
      <c r="S524" s="72">
        <f t="shared" si="210"/>
        <v>0</v>
      </c>
      <c r="T524" s="72"/>
      <c r="U524" s="72"/>
      <c r="V524" s="72">
        <f t="shared" si="210"/>
        <v>0</v>
      </c>
      <c r="W524" s="72"/>
      <c r="X524" s="72"/>
      <c r="Y524" s="72">
        <f t="shared" si="210"/>
        <v>0</v>
      </c>
      <c r="Z524" s="72"/>
      <c r="AA524" s="72"/>
      <c r="AB524" s="72">
        <f t="shared" si="210"/>
        <v>0</v>
      </c>
      <c r="AC524" s="72"/>
      <c r="AD524" s="72"/>
      <c r="AE524" s="72">
        <f t="shared" si="210"/>
        <v>0</v>
      </c>
      <c r="AF524" s="72"/>
      <c r="AG524" s="72"/>
      <c r="AH524" s="72">
        <f t="shared" si="210"/>
        <v>0</v>
      </c>
      <c r="AI524" s="72"/>
      <c r="AJ524" s="72"/>
      <c r="AK524" s="72">
        <f t="shared" si="210"/>
        <v>0</v>
      </c>
      <c r="AL524" s="72"/>
      <c r="AM524" s="72"/>
      <c r="AN524" s="72">
        <f t="shared" si="210"/>
        <v>0</v>
      </c>
      <c r="AO524" s="72"/>
      <c r="AP524" s="72"/>
      <c r="AQ524" s="72">
        <f t="shared" si="210"/>
        <v>0</v>
      </c>
      <c r="AR524" s="72"/>
      <c r="AS524" s="72"/>
      <c r="AT524" s="72">
        <f t="shared" si="210"/>
        <v>0</v>
      </c>
      <c r="AU524" s="72"/>
      <c r="AV524" s="72"/>
      <c r="AW524" s="72">
        <f t="shared" si="210"/>
        <v>0</v>
      </c>
      <c r="AX524" s="72"/>
      <c r="AY524" s="72"/>
      <c r="AZ524" s="72">
        <f t="shared" si="210"/>
        <v>0</v>
      </c>
      <c r="BA524" s="72"/>
      <c r="BB524" s="72"/>
      <c r="BC524" s="72">
        <f t="shared" si="210"/>
        <v>0</v>
      </c>
      <c r="BD524" s="72"/>
      <c r="BE524" s="72"/>
      <c r="BF524" s="72">
        <f t="shared" si="210"/>
        <v>0</v>
      </c>
      <c r="BG524" s="72"/>
      <c r="BH524" s="72"/>
      <c r="BI524" s="72">
        <f t="shared" si="210"/>
        <v>0</v>
      </c>
      <c r="BJ524" s="72"/>
      <c r="BK524" s="72"/>
      <c r="BL524" s="72">
        <f t="shared" si="210"/>
        <v>0</v>
      </c>
      <c r="BM524" s="72"/>
      <c r="BN524" s="72"/>
      <c r="BO524" s="72">
        <f t="shared" si="210"/>
        <v>0</v>
      </c>
      <c r="BP524" s="72"/>
      <c r="BQ524" s="72"/>
      <c r="BR524" s="72">
        <f t="shared" si="210"/>
        <v>0</v>
      </c>
      <c r="BS524" s="72"/>
      <c r="BT524" s="72"/>
      <c r="BU524" s="72">
        <f t="shared" ref="BU524:CS524" si="211">IFERROR(SUBTOTAL(9,BU525),0)</f>
        <v>0</v>
      </c>
      <c r="BV524" s="72"/>
      <c r="BW524" s="72"/>
      <c r="BX524" s="72">
        <f t="shared" si="211"/>
        <v>0</v>
      </c>
      <c r="BY524" s="72"/>
      <c r="BZ524" s="72"/>
      <c r="CA524" s="72">
        <f t="shared" si="211"/>
        <v>0</v>
      </c>
      <c r="CB524" s="72"/>
      <c r="CC524" s="72"/>
      <c r="CD524" s="72">
        <f t="shared" si="211"/>
        <v>0</v>
      </c>
      <c r="CE524" s="72"/>
      <c r="CF524" s="72"/>
      <c r="CG524" s="72">
        <f t="shared" si="211"/>
        <v>0</v>
      </c>
      <c r="CH524" s="72"/>
      <c r="CI524" s="72"/>
      <c r="CJ524" s="72">
        <f t="shared" si="211"/>
        <v>0</v>
      </c>
      <c r="CK524" s="72"/>
      <c r="CL524" s="72"/>
      <c r="CM524" s="72">
        <f t="shared" si="211"/>
        <v>0</v>
      </c>
      <c r="CN524" s="72"/>
      <c r="CO524" s="72"/>
      <c r="CP524" s="72">
        <f t="shared" si="211"/>
        <v>0</v>
      </c>
      <c r="CQ524" s="72"/>
      <c r="CR524" s="72"/>
      <c r="CS524" s="72">
        <f t="shared" si="211"/>
        <v>0</v>
      </c>
      <c r="CT524" s="14"/>
    </row>
    <row r="525" spans="2:98" ht="13.5" hidden="1" customHeight="1" outlineLevel="2">
      <c r="B525" s="13"/>
      <c r="C525" s="112" t="s">
        <v>478</v>
      </c>
      <c r="D525" s="28" t="s">
        <v>10</v>
      </c>
      <c r="E525" s="65">
        <v>0.1</v>
      </c>
      <c r="F525" s="46">
        <f t="shared" si="209"/>
        <v>0</v>
      </c>
      <c r="G525" s="73">
        <f>IFERROR($E525*SUMIF(DAILYLOG!C$27:C$1500,$C525,DAILYLOG!D$27:D$1500),0)</f>
        <v>0</v>
      </c>
      <c r="H525" s="28"/>
      <c r="I525" s="28"/>
      <c r="J525" s="73">
        <f>IFERROR($E525*SUMIF(DAILYLOG!F$27:F$1500,$C525,DAILYLOG!G$27:G$1500),0)</f>
        <v>0</v>
      </c>
      <c r="K525" s="28"/>
      <c r="L525" s="28"/>
      <c r="M525" s="73">
        <f>IFERROR($E525*SUMIF(DAILYLOG!I$27:I$1500,$C525,DAILYLOG!J$27:J$1500),0)</f>
        <v>0</v>
      </c>
      <c r="N525" s="28"/>
      <c r="O525" s="28"/>
      <c r="P525" s="73">
        <f>IFERROR($E525*SUMIF(DAILYLOG!L$27:L$1500,$C525,DAILYLOG!M$27:M$1500),0)</f>
        <v>0</v>
      </c>
      <c r="Q525" s="28"/>
      <c r="R525" s="28"/>
      <c r="S525" s="73">
        <f>IFERROR($E525*SUMIF(DAILYLOG!O$27:O$1500,$C525,DAILYLOG!P$27:P$1500),0)</f>
        <v>0</v>
      </c>
      <c r="T525" s="28"/>
      <c r="U525" s="28"/>
      <c r="V525" s="73">
        <f>IFERROR($E525*SUMIF(DAILYLOG!R$27:R$1500,$C525,DAILYLOG!S$27:S$1500),0)</f>
        <v>0</v>
      </c>
      <c r="W525" s="28"/>
      <c r="X525" s="28"/>
      <c r="Y525" s="73">
        <f>IFERROR($E525*SUMIF(DAILYLOG!U$27:U$1500,$C525,DAILYLOG!V$27:V$1500),0)</f>
        <v>0</v>
      </c>
      <c r="Z525" s="28"/>
      <c r="AA525" s="28"/>
      <c r="AB525" s="73">
        <f>IFERROR($E525*SUMIF(DAILYLOG!X$27:X$1500,$C525,DAILYLOG!Y$27:Y$1500),0)</f>
        <v>0</v>
      </c>
      <c r="AC525" s="28"/>
      <c r="AD525" s="28"/>
      <c r="AE525" s="73">
        <f>IFERROR($E525*SUMIF(DAILYLOG!AA$27:AA$1500,$C525,DAILYLOG!AB$27:AB$1500),0)</f>
        <v>0</v>
      </c>
      <c r="AF525" s="28"/>
      <c r="AG525" s="28"/>
      <c r="AH525" s="73">
        <f>IFERROR($E525*SUMIF(DAILYLOG!AD$27:AD$1500,$C525,DAILYLOG!AE$27:AE$1500),0)</f>
        <v>0</v>
      </c>
      <c r="AI525" s="28"/>
      <c r="AJ525" s="28"/>
      <c r="AK525" s="73">
        <f>IFERROR($E525*SUMIF(DAILYLOG!AG$27:AG$1500,$C525,DAILYLOG!AH$27:AH$1500),0)</f>
        <v>0</v>
      </c>
      <c r="AL525" s="28"/>
      <c r="AM525" s="28"/>
      <c r="AN525" s="73">
        <f>IFERROR($E525*SUMIF(DAILYLOG!AJ$27:AJ$1500,$C525,DAILYLOG!AK$27:AK$1500),0)</f>
        <v>0</v>
      </c>
      <c r="AO525" s="28"/>
      <c r="AP525" s="28"/>
      <c r="AQ525" s="73">
        <f>IFERROR($E525*SUMIF(DAILYLOG!AM$27:AM$1500,$C525,DAILYLOG!AN$27:AN$1500),0)</f>
        <v>0</v>
      </c>
      <c r="AR525" s="28"/>
      <c r="AS525" s="28"/>
      <c r="AT525" s="73">
        <f>IFERROR($E525*SUMIF(DAILYLOG!AP$27:AP$1500,$C525,DAILYLOG!AQ$27:AQ$1500),0)</f>
        <v>0</v>
      </c>
      <c r="AU525" s="28"/>
      <c r="AV525" s="28"/>
      <c r="AW525" s="73">
        <f>IFERROR($E525*SUMIF(DAILYLOG!AS$27:AS$1500,$C525,DAILYLOG!AT$27:AT$1500),0)</f>
        <v>0</v>
      </c>
      <c r="AX525" s="28"/>
      <c r="AY525" s="28"/>
      <c r="AZ525" s="73">
        <f>IFERROR($E525*SUMIF(DAILYLOG!AV$27:AV$1500,$C525,DAILYLOG!AW$27:AW$1500),0)</f>
        <v>0</v>
      </c>
      <c r="BA525" s="28"/>
      <c r="BB525" s="28"/>
      <c r="BC525" s="73">
        <f>IFERROR($E525*SUMIF(DAILYLOG!AY$27:AY$1500,$C525,DAILYLOG!AZ$27:AZ$1500),0)</f>
        <v>0</v>
      </c>
      <c r="BD525" s="28"/>
      <c r="BE525" s="28"/>
      <c r="BF525" s="73">
        <f>IFERROR($E525*SUMIF(DAILYLOG!BB$27:BB$1500,$C525,DAILYLOG!BC$27:BC$1500),0)</f>
        <v>0</v>
      </c>
      <c r="BG525" s="28"/>
      <c r="BH525" s="28"/>
      <c r="BI525" s="73">
        <f>IFERROR($E525*SUMIF(DAILYLOG!BE$27:BE$1500,$C525,DAILYLOG!BF$27:BF$1500),0)</f>
        <v>0</v>
      </c>
      <c r="BJ525" s="28"/>
      <c r="BK525" s="28"/>
      <c r="BL525" s="73">
        <f>IFERROR($E525*SUMIF(DAILYLOG!BH$27:BH$1500,$C525,DAILYLOG!BI$27:BI$1500),0)</f>
        <v>0</v>
      </c>
      <c r="BM525" s="28"/>
      <c r="BN525" s="28"/>
      <c r="BO525" s="73">
        <f>IFERROR($E525*SUMIF(DAILYLOG!BK$27:BK$1500,$C525,DAILYLOG!BL$27:BL$1500),0)</f>
        <v>0</v>
      </c>
      <c r="BP525" s="28"/>
      <c r="BQ525" s="28"/>
      <c r="BR525" s="73">
        <f>IFERROR($E525*SUMIF(DAILYLOG!BN$27:BN$1500,$C525,DAILYLOG!BO$27:BO$1500),0)</f>
        <v>0</v>
      </c>
      <c r="BS525" s="28"/>
      <c r="BT525" s="28"/>
      <c r="BU525" s="73">
        <f>IFERROR($E525*SUMIF(DAILYLOG!BQ$27:BQ$1500,$C525,DAILYLOG!BR$27:BR$1500),0)</f>
        <v>0</v>
      </c>
      <c r="BV525" s="28"/>
      <c r="BW525" s="28"/>
      <c r="BX525" s="73">
        <f>IFERROR($E525*SUMIF(DAILYLOG!BT$27:BT$1500,$C525,DAILYLOG!BU$27:BU$1500),0)</f>
        <v>0</v>
      </c>
      <c r="BY525" s="28"/>
      <c r="BZ525" s="28"/>
      <c r="CA525" s="73">
        <f>IFERROR($E525*SUMIF(DAILYLOG!BW$27:BW$1500,$C525,DAILYLOG!BX$27:BX$1500),0)</f>
        <v>0</v>
      </c>
      <c r="CB525" s="28"/>
      <c r="CC525" s="28"/>
      <c r="CD525" s="73">
        <f>IFERROR($E525*SUMIF(DAILYLOG!BZ$27:BZ$1500,$C525,DAILYLOG!CA$27:CA$1500),0)</f>
        <v>0</v>
      </c>
      <c r="CE525" s="28"/>
      <c r="CF525" s="28"/>
      <c r="CG525" s="73">
        <f>IFERROR($E525*SUMIF(DAILYLOG!CC$27:CC$1500,$C525,DAILYLOG!CD$27:CD$1500),0)</f>
        <v>0</v>
      </c>
      <c r="CH525" s="28"/>
      <c r="CI525" s="28"/>
      <c r="CJ525" s="73">
        <f>IFERROR($E525*SUMIF(DAILYLOG!CF$27:CF$1500,$C525,DAILYLOG!CG$27:CG$1500),0)</f>
        <v>0</v>
      </c>
      <c r="CK525" s="28"/>
      <c r="CL525" s="28"/>
      <c r="CM525" s="73">
        <f>IFERROR($E525*SUMIF(DAILYLOG!CI$27:CI$1500,$C525,DAILYLOG!CJ$27:CJ$1500),0)</f>
        <v>0</v>
      </c>
      <c r="CN525" s="28"/>
      <c r="CO525" s="28"/>
      <c r="CP525" s="73">
        <f>IFERROR($E525*SUMIF(DAILYLOG!CL$27:CL$1500,$C525,DAILYLOG!CM$27:CM$1500),0)</f>
        <v>0</v>
      </c>
      <c r="CQ525" s="44"/>
      <c r="CR525" s="44"/>
      <c r="CS525" s="73">
        <f>IFERROR($E525*SUMIF(DAILYLOG!CO$27:CO$1500,$C525,DAILYLOG!CP$27:CP$1500),0)</f>
        <v>0</v>
      </c>
      <c r="CT525" s="14"/>
    </row>
    <row r="526" spans="2:98" ht="13.5" customHeight="1" outlineLevel="1" collapsed="1">
      <c r="B526" s="13"/>
      <c r="C526" s="47" t="s">
        <v>285</v>
      </c>
      <c r="D526" s="48" t="s">
        <v>10</v>
      </c>
      <c r="E526" s="64"/>
      <c r="F526" s="48">
        <f>IFERROR(SUM(G526:CS526),0)</f>
        <v>0</v>
      </c>
      <c r="G526" s="72">
        <f>IFERROR(SUBTOTAL(9,G527:G530),0)</f>
        <v>0</v>
      </c>
      <c r="H526" s="72"/>
      <c r="I526" s="72"/>
      <c r="J526" s="72">
        <f t="shared" ref="J526:BR526" si="212">IFERROR(SUBTOTAL(9,J527:J530),0)</f>
        <v>0</v>
      </c>
      <c r="K526" s="72"/>
      <c r="L526" s="72"/>
      <c r="M526" s="72">
        <f t="shared" si="212"/>
        <v>0</v>
      </c>
      <c r="N526" s="72"/>
      <c r="O526" s="72"/>
      <c r="P526" s="72">
        <f t="shared" si="212"/>
        <v>0</v>
      </c>
      <c r="Q526" s="72"/>
      <c r="R526" s="72"/>
      <c r="S526" s="72">
        <f t="shared" si="212"/>
        <v>0</v>
      </c>
      <c r="T526" s="72"/>
      <c r="U526" s="72"/>
      <c r="V526" s="72">
        <f t="shared" si="212"/>
        <v>0</v>
      </c>
      <c r="W526" s="72"/>
      <c r="X526" s="72"/>
      <c r="Y526" s="72">
        <f t="shared" si="212"/>
        <v>0</v>
      </c>
      <c r="Z526" s="72"/>
      <c r="AA526" s="72"/>
      <c r="AB526" s="72">
        <f t="shared" si="212"/>
        <v>0</v>
      </c>
      <c r="AC526" s="72"/>
      <c r="AD526" s="72"/>
      <c r="AE526" s="72">
        <f t="shared" si="212"/>
        <v>0</v>
      </c>
      <c r="AF526" s="72"/>
      <c r="AG526" s="72"/>
      <c r="AH526" s="72">
        <f t="shared" si="212"/>
        <v>0</v>
      </c>
      <c r="AI526" s="72"/>
      <c r="AJ526" s="72"/>
      <c r="AK526" s="72">
        <f t="shared" si="212"/>
        <v>0</v>
      </c>
      <c r="AL526" s="72"/>
      <c r="AM526" s="72"/>
      <c r="AN526" s="72">
        <f t="shared" si="212"/>
        <v>0</v>
      </c>
      <c r="AO526" s="72"/>
      <c r="AP526" s="72"/>
      <c r="AQ526" s="72">
        <f t="shared" si="212"/>
        <v>0</v>
      </c>
      <c r="AR526" s="72"/>
      <c r="AS526" s="72"/>
      <c r="AT526" s="72">
        <f t="shared" si="212"/>
        <v>0</v>
      </c>
      <c r="AU526" s="72"/>
      <c r="AV526" s="72"/>
      <c r="AW526" s="72">
        <f t="shared" si="212"/>
        <v>0</v>
      </c>
      <c r="AX526" s="72"/>
      <c r="AY526" s="72"/>
      <c r="AZ526" s="72">
        <f t="shared" si="212"/>
        <v>0</v>
      </c>
      <c r="BA526" s="72"/>
      <c r="BB526" s="72"/>
      <c r="BC526" s="72">
        <f t="shared" si="212"/>
        <v>0</v>
      </c>
      <c r="BD526" s="72"/>
      <c r="BE526" s="72"/>
      <c r="BF526" s="72">
        <f t="shared" si="212"/>
        <v>0</v>
      </c>
      <c r="BG526" s="72"/>
      <c r="BH526" s="72"/>
      <c r="BI526" s="72">
        <f t="shared" si="212"/>
        <v>0</v>
      </c>
      <c r="BJ526" s="72"/>
      <c r="BK526" s="72"/>
      <c r="BL526" s="72">
        <f t="shared" si="212"/>
        <v>0</v>
      </c>
      <c r="BM526" s="72"/>
      <c r="BN526" s="72"/>
      <c r="BO526" s="72">
        <f t="shared" si="212"/>
        <v>0</v>
      </c>
      <c r="BP526" s="72"/>
      <c r="BQ526" s="72"/>
      <c r="BR526" s="72">
        <f t="shared" si="212"/>
        <v>0</v>
      </c>
      <c r="BS526" s="72"/>
      <c r="BT526" s="72"/>
      <c r="BU526" s="72">
        <f t="shared" ref="BU526:CS526" si="213">IFERROR(SUBTOTAL(9,BU527:BU530),0)</f>
        <v>0</v>
      </c>
      <c r="BV526" s="72"/>
      <c r="BW526" s="72"/>
      <c r="BX526" s="72">
        <f t="shared" si="213"/>
        <v>0</v>
      </c>
      <c r="BY526" s="72"/>
      <c r="BZ526" s="72"/>
      <c r="CA526" s="72">
        <f t="shared" si="213"/>
        <v>0</v>
      </c>
      <c r="CB526" s="72"/>
      <c r="CC526" s="72"/>
      <c r="CD526" s="72">
        <f t="shared" si="213"/>
        <v>0</v>
      </c>
      <c r="CE526" s="72"/>
      <c r="CF526" s="72"/>
      <c r="CG526" s="72">
        <f t="shared" si="213"/>
        <v>0</v>
      </c>
      <c r="CH526" s="72"/>
      <c r="CI526" s="72"/>
      <c r="CJ526" s="72">
        <f t="shared" si="213"/>
        <v>0</v>
      </c>
      <c r="CK526" s="72"/>
      <c r="CL526" s="72"/>
      <c r="CM526" s="72">
        <f t="shared" si="213"/>
        <v>0</v>
      </c>
      <c r="CN526" s="72"/>
      <c r="CO526" s="72"/>
      <c r="CP526" s="72">
        <f t="shared" si="213"/>
        <v>0</v>
      </c>
      <c r="CQ526" s="72"/>
      <c r="CR526" s="72"/>
      <c r="CS526" s="72">
        <f t="shared" si="213"/>
        <v>0</v>
      </c>
      <c r="CT526" s="14"/>
    </row>
    <row r="527" spans="2:98" ht="13.5" hidden="1" customHeight="1" outlineLevel="2">
      <c r="B527" s="13"/>
      <c r="C527" s="27" t="s">
        <v>557</v>
      </c>
      <c r="D527" s="28" t="s">
        <v>10</v>
      </c>
      <c r="E527" s="65">
        <v>1</v>
      </c>
      <c r="F527" s="46">
        <f t="shared" si="209"/>
        <v>0</v>
      </c>
      <c r="G527" s="73">
        <f>IFERROR($E527*SUMIF(DAILYLOG!C$27:C$1500,$C527,DAILYLOG!D$27:D$1500),0)</f>
        <v>0</v>
      </c>
      <c r="H527" s="28"/>
      <c r="I527" s="28"/>
      <c r="J527" s="73">
        <f>IFERROR($E527*SUMIF(DAILYLOG!F$27:F$1500,$C527,DAILYLOG!G$27:G$1500),0)</f>
        <v>0</v>
      </c>
      <c r="K527" s="28"/>
      <c r="L527" s="28"/>
      <c r="M527" s="73">
        <f>IFERROR($E527*SUMIF(DAILYLOG!I$27:I$1500,$C527,DAILYLOG!J$27:J$1500),0)</f>
        <v>0</v>
      </c>
      <c r="N527" s="28"/>
      <c r="O527" s="28"/>
      <c r="P527" s="73">
        <f>IFERROR($E527*SUMIF(DAILYLOG!L$27:L$1500,$C527,DAILYLOG!M$27:M$1500),0)</f>
        <v>0</v>
      </c>
      <c r="Q527" s="28"/>
      <c r="R527" s="28"/>
      <c r="S527" s="73">
        <f>IFERROR($E527*SUMIF(DAILYLOG!O$27:O$1500,$C527,DAILYLOG!P$27:P$1500),0)</f>
        <v>0</v>
      </c>
      <c r="T527" s="28"/>
      <c r="U527" s="28"/>
      <c r="V527" s="73">
        <f>IFERROR($E527*SUMIF(DAILYLOG!R$27:R$1500,$C527,DAILYLOG!S$27:S$1500),0)</f>
        <v>0</v>
      </c>
      <c r="W527" s="28"/>
      <c r="X527" s="28"/>
      <c r="Y527" s="73">
        <f>IFERROR($E527*SUMIF(DAILYLOG!U$27:U$1500,$C527,DAILYLOG!V$27:V$1500),0)</f>
        <v>0</v>
      </c>
      <c r="Z527" s="28"/>
      <c r="AA527" s="28"/>
      <c r="AB527" s="73">
        <f>IFERROR($E527*SUMIF(DAILYLOG!X$27:X$1500,$C527,DAILYLOG!Y$27:Y$1500),0)</f>
        <v>0</v>
      </c>
      <c r="AC527" s="28"/>
      <c r="AD527" s="28"/>
      <c r="AE527" s="73">
        <f>IFERROR($E527*SUMIF(DAILYLOG!AA$27:AA$1500,$C527,DAILYLOG!AB$27:AB$1500),0)</f>
        <v>0</v>
      </c>
      <c r="AF527" s="28"/>
      <c r="AG527" s="28"/>
      <c r="AH527" s="73">
        <f>IFERROR($E527*SUMIF(DAILYLOG!AD$27:AD$1500,$C527,DAILYLOG!AE$27:AE$1500),0)</f>
        <v>0</v>
      </c>
      <c r="AI527" s="28"/>
      <c r="AJ527" s="28"/>
      <c r="AK527" s="73">
        <f>IFERROR($E527*SUMIF(DAILYLOG!AG$27:AG$1500,$C527,DAILYLOG!AH$27:AH$1500),0)</f>
        <v>0</v>
      </c>
      <c r="AL527" s="28"/>
      <c r="AM527" s="28"/>
      <c r="AN527" s="73">
        <f>IFERROR($E527*SUMIF(DAILYLOG!AJ$27:AJ$1500,$C527,DAILYLOG!AK$27:AK$1500),0)</f>
        <v>0</v>
      </c>
      <c r="AO527" s="28"/>
      <c r="AP527" s="28"/>
      <c r="AQ527" s="73">
        <f>IFERROR($E527*SUMIF(DAILYLOG!AM$27:AM$1500,$C527,DAILYLOG!AN$27:AN$1500),0)</f>
        <v>0</v>
      </c>
      <c r="AR527" s="28"/>
      <c r="AS527" s="28"/>
      <c r="AT527" s="73">
        <f>IFERROR($E527*SUMIF(DAILYLOG!AP$27:AP$1500,$C527,DAILYLOG!AQ$27:AQ$1500),0)</f>
        <v>0</v>
      </c>
      <c r="AU527" s="28"/>
      <c r="AV527" s="28"/>
      <c r="AW527" s="73">
        <f>IFERROR($E527*SUMIF(DAILYLOG!AS$27:AS$1500,$C527,DAILYLOG!AT$27:AT$1500),0)</f>
        <v>0</v>
      </c>
      <c r="AX527" s="28"/>
      <c r="AY527" s="28"/>
      <c r="AZ527" s="73">
        <f>IFERROR($E527*SUMIF(DAILYLOG!AV$27:AV$1500,$C527,DAILYLOG!AW$27:AW$1500),0)</f>
        <v>0</v>
      </c>
      <c r="BA527" s="28"/>
      <c r="BB527" s="28"/>
      <c r="BC527" s="73">
        <f>IFERROR($E527*SUMIF(DAILYLOG!AY$27:AY$1500,$C527,DAILYLOG!AZ$27:AZ$1500),0)</f>
        <v>0</v>
      </c>
      <c r="BD527" s="28"/>
      <c r="BE527" s="28"/>
      <c r="BF527" s="73">
        <f>IFERROR($E527*SUMIF(DAILYLOG!BB$27:BB$1500,$C527,DAILYLOG!BC$27:BC$1500),0)</f>
        <v>0</v>
      </c>
      <c r="BG527" s="28"/>
      <c r="BH527" s="28"/>
      <c r="BI527" s="73">
        <f>IFERROR($E527*SUMIF(DAILYLOG!BE$27:BE$1500,$C527,DAILYLOG!BF$27:BF$1500),0)</f>
        <v>0</v>
      </c>
      <c r="BJ527" s="28"/>
      <c r="BK527" s="28"/>
      <c r="BL527" s="73">
        <f>IFERROR($E527*SUMIF(DAILYLOG!BH$27:BH$1500,$C527,DAILYLOG!BI$27:BI$1500),0)</f>
        <v>0</v>
      </c>
      <c r="BM527" s="28"/>
      <c r="BN527" s="28"/>
      <c r="BO527" s="73">
        <f>IFERROR($E527*SUMIF(DAILYLOG!BK$27:BK$1500,$C527,DAILYLOG!BL$27:BL$1500),0)</f>
        <v>0</v>
      </c>
      <c r="BP527" s="28"/>
      <c r="BQ527" s="28"/>
      <c r="BR527" s="73">
        <f>IFERROR($E527*SUMIF(DAILYLOG!BN$27:BN$1500,$C527,DAILYLOG!BO$27:BO$1500),0)</f>
        <v>0</v>
      </c>
      <c r="BS527" s="28"/>
      <c r="BT527" s="28"/>
      <c r="BU527" s="73">
        <f>IFERROR($E527*SUMIF(DAILYLOG!BQ$27:BQ$1500,$C527,DAILYLOG!BR$27:BR$1500),0)</f>
        <v>0</v>
      </c>
      <c r="BV527" s="28"/>
      <c r="BW527" s="28"/>
      <c r="BX527" s="73">
        <f>IFERROR($E527*SUMIF(DAILYLOG!BT$27:BT$1500,$C527,DAILYLOG!BU$27:BU$1500),0)</f>
        <v>0</v>
      </c>
      <c r="BY527" s="28"/>
      <c r="BZ527" s="28"/>
      <c r="CA527" s="73">
        <f>IFERROR($E527*SUMIF(DAILYLOG!BW$27:BW$1500,$C527,DAILYLOG!BX$27:BX$1500),0)</f>
        <v>0</v>
      </c>
      <c r="CB527" s="28"/>
      <c r="CC527" s="28"/>
      <c r="CD527" s="73">
        <f>IFERROR($E527*SUMIF(DAILYLOG!BZ$27:BZ$1500,$C527,DAILYLOG!CA$27:CA$1500),0)</f>
        <v>0</v>
      </c>
      <c r="CE527" s="28"/>
      <c r="CF527" s="28"/>
      <c r="CG527" s="73">
        <f>IFERROR($E527*SUMIF(DAILYLOG!CC$27:CC$1500,$C527,DAILYLOG!CD$27:CD$1500),0)</f>
        <v>0</v>
      </c>
      <c r="CH527" s="28"/>
      <c r="CI527" s="28"/>
      <c r="CJ527" s="73">
        <f>IFERROR($E527*SUMIF(DAILYLOG!CF$27:CF$1500,$C527,DAILYLOG!CG$27:CG$1500),0)</f>
        <v>0</v>
      </c>
      <c r="CK527" s="28"/>
      <c r="CL527" s="28"/>
      <c r="CM527" s="73">
        <f>IFERROR($E527*SUMIF(DAILYLOG!CI$27:CI$1500,$C527,DAILYLOG!CJ$27:CJ$1500),0)</f>
        <v>0</v>
      </c>
      <c r="CN527" s="28"/>
      <c r="CO527" s="28"/>
      <c r="CP527" s="73">
        <f>IFERROR($E527*SUMIF(DAILYLOG!CL$27:CL$1500,$C527,DAILYLOG!CM$27:CM$1500),0)</f>
        <v>0</v>
      </c>
      <c r="CQ527" s="44"/>
      <c r="CR527" s="44"/>
      <c r="CS527" s="73">
        <f>IFERROR($E527*SUMIF(DAILYLOG!CO$27:CO$1500,$C527,DAILYLOG!CP$27:CP$1500),0)</f>
        <v>0</v>
      </c>
      <c r="CT527" s="14"/>
    </row>
    <row r="528" spans="2:98" ht="13.5" hidden="1" customHeight="1" outlineLevel="2">
      <c r="B528" s="13"/>
      <c r="C528" s="27" t="s">
        <v>583</v>
      </c>
      <c r="D528" s="28" t="s">
        <v>10</v>
      </c>
      <c r="E528" s="65">
        <v>1</v>
      </c>
      <c r="F528" s="46">
        <f t="shared" si="209"/>
        <v>0</v>
      </c>
      <c r="G528" s="73">
        <f>IFERROR($E528*SUMIF(DAILYLOG!C$27:C$1500,$C528,DAILYLOG!D$27:D$1500),0)</f>
        <v>0</v>
      </c>
      <c r="H528" s="28"/>
      <c r="I528" s="28"/>
      <c r="J528" s="73">
        <f>IFERROR($E528*SUMIF(DAILYLOG!F$27:F$1500,$C528,DAILYLOG!G$27:G$1500),0)</f>
        <v>0</v>
      </c>
      <c r="K528" s="28"/>
      <c r="L528" s="28"/>
      <c r="M528" s="73">
        <f>IFERROR($E528*SUMIF(DAILYLOG!I$27:I$1500,$C528,DAILYLOG!J$27:J$1500),0)</f>
        <v>0</v>
      </c>
      <c r="N528" s="28"/>
      <c r="O528" s="28"/>
      <c r="P528" s="73">
        <f>IFERROR($E528*SUMIF(DAILYLOG!L$27:L$1500,$C528,DAILYLOG!M$27:M$1500),0)</f>
        <v>0</v>
      </c>
      <c r="Q528" s="28"/>
      <c r="R528" s="28"/>
      <c r="S528" s="73">
        <f>IFERROR($E528*SUMIF(DAILYLOG!O$27:O$1500,$C528,DAILYLOG!P$27:P$1500),0)</f>
        <v>0</v>
      </c>
      <c r="T528" s="28"/>
      <c r="U528" s="28"/>
      <c r="V528" s="73">
        <f>IFERROR($E528*SUMIF(DAILYLOG!R$27:R$1500,$C528,DAILYLOG!S$27:S$1500),0)</f>
        <v>0</v>
      </c>
      <c r="W528" s="28"/>
      <c r="X528" s="28"/>
      <c r="Y528" s="73">
        <f>IFERROR($E528*SUMIF(DAILYLOG!U$27:U$1500,$C528,DAILYLOG!V$27:V$1500),0)</f>
        <v>0</v>
      </c>
      <c r="Z528" s="28"/>
      <c r="AA528" s="28"/>
      <c r="AB528" s="73">
        <f>IFERROR($E528*SUMIF(DAILYLOG!X$27:X$1500,$C528,DAILYLOG!Y$27:Y$1500),0)</f>
        <v>0</v>
      </c>
      <c r="AC528" s="28"/>
      <c r="AD528" s="28"/>
      <c r="AE528" s="73">
        <f>IFERROR($E528*SUMIF(DAILYLOG!AA$27:AA$1500,$C528,DAILYLOG!AB$27:AB$1500),0)</f>
        <v>0</v>
      </c>
      <c r="AF528" s="28"/>
      <c r="AG528" s="28"/>
      <c r="AH528" s="73">
        <f>IFERROR($E528*SUMIF(DAILYLOG!AD$27:AD$1500,$C528,DAILYLOG!AE$27:AE$1500),0)</f>
        <v>0</v>
      </c>
      <c r="AI528" s="28"/>
      <c r="AJ528" s="28"/>
      <c r="AK528" s="73">
        <f>IFERROR($E528*SUMIF(DAILYLOG!AG$27:AG$1500,$C528,DAILYLOG!AH$27:AH$1500),0)</f>
        <v>0</v>
      </c>
      <c r="AL528" s="28"/>
      <c r="AM528" s="28"/>
      <c r="AN528" s="73">
        <f>IFERROR($E528*SUMIF(DAILYLOG!AJ$27:AJ$1500,$C528,DAILYLOG!AK$27:AK$1500),0)</f>
        <v>0</v>
      </c>
      <c r="AO528" s="28"/>
      <c r="AP528" s="28"/>
      <c r="AQ528" s="73">
        <f>IFERROR($E528*SUMIF(DAILYLOG!AM$27:AM$1500,$C528,DAILYLOG!AN$27:AN$1500),0)</f>
        <v>0</v>
      </c>
      <c r="AR528" s="28"/>
      <c r="AS528" s="28"/>
      <c r="AT528" s="73">
        <f>IFERROR($E528*SUMIF(DAILYLOG!AP$27:AP$1500,$C528,DAILYLOG!AQ$27:AQ$1500),0)</f>
        <v>0</v>
      </c>
      <c r="AU528" s="28"/>
      <c r="AV528" s="28"/>
      <c r="AW528" s="73">
        <f>IFERROR($E528*SUMIF(DAILYLOG!AS$27:AS$1500,$C528,DAILYLOG!AT$27:AT$1500),0)</f>
        <v>0</v>
      </c>
      <c r="AX528" s="28"/>
      <c r="AY528" s="28"/>
      <c r="AZ528" s="73">
        <f>IFERROR($E528*SUMIF(DAILYLOG!AV$27:AV$1500,$C528,DAILYLOG!AW$27:AW$1500),0)</f>
        <v>0</v>
      </c>
      <c r="BA528" s="28"/>
      <c r="BB528" s="28"/>
      <c r="BC528" s="73">
        <f>IFERROR($E528*SUMIF(DAILYLOG!AY$27:AY$1500,$C528,DAILYLOG!AZ$27:AZ$1500),0)</f>
        <v>0</v>
      </c>
      <c r="BD528" s="28"/>
      <c r="BE528" s="28"/>
      <c r="BF528" s="73">
        <f>IFERROR($E528*SUMIF(DAILYLOG!BB$27:BB$1500,$C528,DAILYLOG!BC$27:BC$1500),0)</f>
        <v>0</v>
      </c>
      <c r="BG528" s="28"/>
      <c r="BH528" s="28"/>
      <c r="BI528" s="73">
        <f>IFERROR($E528*SUMIF(DAILYLOG!BE$27:BE$1500,$C528,DAILYLOG!BF$27:BF$1500),0)</f>
        <v>0</v>
      </c>
      <c r="BJ528" s="28"/>
      <c r="BK528" s="28"/>
      <c r="BL528" s="73">
        <f>IFERROR($E528*SUMIF(DAILYLOG!BH$27:BH$1500,$C528,DAILYLOG!BI$27:BI$1500),0)</f>
        <v>0</v>
      </c>
      <c r="BM528" s="28"/>
      <c r="BN528" s="28"/>
      <c r="BO528" s="73">
        <f>IFERROR($E528*SUMIF(DAILYLOG!BK$27:BK$1500,$C528,DAILYLOG!BL$27:BL$1500),0)</f>
        <v>0</v>
      </c>
      <c r="BP528" s="28"/>
      <c r="BQ528" s="28"/>
      <c r="BR528" s="73">
        <f>IFERROR($E528*SUMIF(DAILYLOG!BN$27:BN$1500,$C528,DAILYLOG!BO$27:BO$1500),0)</f>
        <v>0</v>
      </c>
      <c r="BS528" s="28"/>
      <c r="BT528" s="28"/>
      <c r="BU528" s="73">
        <f>IFERROR($E528*SUMIF(DAILYLOG!BQ$27:BQ$1500,$C528,DAILYLOG!BR$27:BR$1500),0)</f>
        <v>0</v>
      </c>
      <c r="BV528" s="28"/>
      <c r="BW528" s="28"/>
      <c r="BX528" s="73">
        <f>IFERROR($E528*SUMIF(DAILYLOG!BT$27:BT$1500,$C528,DAILYLOG!BU$27:BU$1500),0)</f>
        <v>0</v>
      </c>
      <c r="BY528" s="28"/>
      <c r="BZ528" s="28"/>
      <c r="CA528" s="73">
        <f>IFERROR($E528*SUMIF(DAILYLOG!BW$27:BW$1500,$C528,DAILYLOG!BX$27:BX$1500),0)</f>
        <v>0</v>
      </c>
      <c r="CB528" s="28"/>
      <c r="CC528" s="28"/>
      <c r="CD528" s="73">
        <f>IFERROR($E528*SUMIF(DAILYLOG!BZ$27:BZ$1500,$C528,DAILYLOG!CA$27:CA$1500),0)</f>
        <v>0</v>
      </c>
      <c r="CE528" s="28"/>
      <c r="CF528" s="28"/>
      <c r="CG528" s="73">
        <f>IFERROR($E528*SUMIF(DAILYLOG!CC$27:CC$1500,$C528,DAILYLOG!CD$27:CD$1500),0)</f>
        <v>0</v>
      </c>
      <c r="CH528" s="28"/>
      <c r="CI528" s="28"/>
      <c r="CJ528" s="73">
        <f>IFERROR($E528*SUMIF(DAILYLOG!CF$27:CF$1500,$C528,DAILYLOG!CG$27:CG$1500),0)</f>
        <v>0</v>
      </c>
      <c r="CK528" s="28"/>
      <c r="CL528" s="28"/>
      <c r="CM528" s="73">
        <f>IFERROR($E528*SUMIF(DAILYLOG!CI$27:CI$1500,$C528,DAILYLOG!CJ$27:CJ$1500),0)</f>
        <v>0</v>
      </c>
      <c r="CN528" s="28"/>
      <c r="CO528" s="28"/>
      <c r="CP528" s="73">
        <f>IFERROR($E528*SUMIF(DAILYLOG!CL$27:CL$1500,$C528,DAILYLOG!CM$27:CM$1500),0)</f>
        <v>0</v>
      </c>
      <c r="CQ528" s="44"/>
      <c r="CR528" s="44"/>
      <c r="CS528" s="73">
        <f>IFERROR($E528*SUMIF(DAILYLOG!CO$27:CO$1500,$C528,DAILYLOG!CP$27:CP$1500),0)</f>
        <v>0</v>
      </c>
      <c r="CT528" s="14"/>
    </row>
    <row r="529" spans="2:98" ht="13.5" hidden="1" customHeight="1" outlineLevel="2">
      <c r="B529" s="13"/>
      <c r="C529" s="27" t="s">
        <v>614</v>
      </c>
      <c r="D529" s="28" t="s">
        <v>10</v>
      </c>
      <c r="E529" s="65">
        <v>1</v>
      </c>
      <c r="F529" s="46">
        <f t="shared" si="209"/>
        <v>0</v>
      </c>
      <c r="G529" s="73">
        <f>IFERROR($E529*SUMIF(DAILYLOG!C$27:C$1500,$C529,DAILYLOG!D$27:D$1500),0)</f>
        <v>0</v>
      </c>
      <c r="H529" s="28"/>
      <c r="I529" s="28"/>
      <c r="J529" s="73">
        <f>IFERROR($E529*SUMIF(DAILYLOG!F$27:F$1500,$C529,DAILYLOG!G$27:G$1500),0)</f>
        <v>0</v>
      </c>
      <c r="K529" s="28"/>
      <c r="L529" s="28"/>
      <c r="M529" s="73">
        <f>IFERROR($E529*SUMIF(DAILYLOG!I$27:I$1500,$C529,DAILYLOG!J$27:J$1500),0)</f>
        <v>0</v>
      </c>
      <c r="N529" s="28"/>
      <c r="O529" s="28"/>
      <c r="P529" s="73">
        <f>IFERROR($E529*SUMIF(DAILYLOG!L$27:L$1500,$C529,DAILYLOG!M$27:M$1500),0)</f>
        <v>0</v>
      </c>
      <c r="Q529" s="28"/>
      <c r="R529" s="28"/>
      <c r="S529" s="73">
        <f>IFERROR($E529*SUMIF(DAILYLOG!O$27:O$1500,$C529,DAILYLOG!P$27:P$1500),0)</f>
        <v>0</v>
      </c>
      <c r="T529" s="28"/>
      <c r="U529" s="28"/>
      <c r="V529" s="73">
        <f>IFERROR($E529*SUMIF(DAILYLOG!R$27:R$1500,$C529,DAILYLOG!S$27:S$1500),0)</f>
        <v>0</v>
      </c>
      <c r="W529" s="28"/>
      <c r="X529" s="28"/>
      <c r="Y529" s="73">
        <f>IFERROR($E529*SUMIF(DAILYLOG!U$27:U$1500,$C529,DAILYLOG!V$27:V$1500),0)</f>
        <v>0</v>
      </c>
      <c r="Z529" s="28"/>
      <c r="AA529" s="28"/>
      <c r="AB529" s="73">
        <f>IFERROR($E529*SUMIF(DAILYLOG!X$27:X$1500,$C529,DAILYLOG!Y$27:Y$1500),0)</f>
        <v>0</v>
      </c>
      <c r="AC529" s="28"/>
      <c r="AD529" s="28"/>
      <c r="AE529" s="73">
        <f>IFERROR($E529*SUMIF(DAILYLOG!AA$27:AA$1500,$C529,DAILYLOG!AB$27:AB$1500),0)</f>
        <v>0</v>
      </c>
      <c r="AF529" s="28"/>
      <c r="AG529" s="28"/>
      <c r="AH529" s="73">
        <f>IFERROR($E529*SUMIF(DAILYLOG!AD$27:AD$1500,$C529,DAILYLOG!AE$27:AE$1500),0)</f>
        <v>0</v>
      </c>
      <c r="AI529" s="28"/>
      <c r="AJ529" s="28"/>
      <c r="AK529" s="73">
        <f>IFERROR($E529*SUMIF(DAILYLOG!AG$27:AG$1500,$C529,DAILYLOG!AH$27:AH$1500),0)</f>
        <v>0</v>
      </c>
      <c r="AL529" s="28"/>
      <c r="AM529" s="28"/>
      <c r="AN529" s="73">
        <f>IFERROR($E529*SUMIF(DAILYLOG!AJ$27:AJ$1500,$C529,DAILYLOG!AK$27:AK$1500),0)</f>
        <v>0</v>
      </c>
      <c r="AO529" s="28"/>
      <c r="AP529" s="28"/>
      <c r="AQ529" s="73">
        <f>IFERROR($E529*SUMIF(DAILYLOG!AM$27:AM$1500,$C529,DAILYLOG!AN$27:AN$1500),0)</f>
        <v>0</v>
      </c>
      <c r="AR529" s="28"/>
      <c r="AS529" s="28"/>
      <c r="AT529" s="73">
        <f>IFERROR($E529*SUMIF(DAILYLOG!AP$27:AP$1500,$C529,DAILYLOG!AQ$27:AQ$1500),0)</f>
        <v>0</v>
      </c>
      <c r="AU529" s="28"/>
      <c r="AV529" s="28"/>
      <c r="AW529" s="73">
        <f>IFERROR($E529*SUMIF(DAILYLOG!AS$27:AS$1500,$C529,DAILYLOG!AT$27:AT$1500),0)</f>
        <v>0</v>
      </c>
      <c r="AX529" s="28"/>
      <c r="AY529" s="28"/>
      <c r="AZ529" s="73">
        <f>IFERROR($E529*SUMIF(DAILYLOG!AV$27:AV$1500,$C529,DAILYLOG!AW$27:AW$1500),0)</f>
        <v>0</v>
      </c>
      <c r="BA529" s="28"/>
      <c r="BB529" s="28"/>
      <c r="BC529" s="73">
        <f>IFERROR($E529*SUMIF(DAILYLOG!AY$27:AY$1500,$C529,DAILYLOG!AZ$27:AZ$1500),0)</f>
        <v>0</v>
      </c>
      <c r="BD529" s="28"/>
      <c r="BE529" s="28"/>
      <c r="BF529" s="73">
        <f>IFERROR($E529*SUMIF(DAILYLOG!BB$27:BB$1500,$C529,DAILYLOG!BC$27:BC$1500),0)</f>
        <v>0</v>
      </c>
      <c r="BG529" s="28"/>
      <c r="BH529" s="28"/>
      <c r="BI529" s="73">
        <f>IFERROR($E529*SUMIF(DAILYLOG!BE$27:BE$1500,$C529,DAILYLOG!BF$27:BF$1500),0)</f>
        <v>0</v>
      </c>
      <c r="BJ529" s="28"/>
      <c r="BK529" s="28"/>
      <c r="BL529" s="73">
        <f>IFERROR($E529*SUMIF(DAILYLOG!BH$27:BH$1500,$C529,DAILYLOG!BI$27:BI$1500),0)</f>
        <v>0</v>
      </c>
      <c r="BM529" s="28"/>
      <c r="BN529" s="28"/>
      <c r="BO529" s="73">
        <f>IFERROR($E529*SUMIF(DAILYLOG!BK$27:BK$1500,$C529,DAILYLOG!BL$27:BL$1500),0)</f>
        <v>0</v>
      </c>
      <c r="BP529" s="28"/>
      <c r="BQ529" s="28"/>
      <c r="BR529" s="73">
        <f>IFERROR($E529*SUMIF(DAILYLOG!BN$27:BN$1500,$C529,DAILYLOG!BO$27:BO$1500),0)</f>
        <v>0</v>
      </c>
      <c r="BS529" s="28"/>
      <c r="BT529" s="28"/>
      <c r="BU529" s="73">
        <f>IFERROR($E529*SUMIF(DAILYLOG!BQ$27:BQ$1500,$C529,DAILYLOG!BR$27:BR$1500),0)</f>
        <v>0</v>
      </c>
      <c r="BV529" s="28"/>
      <c r="BW529" s="28"/>
      <c r="BX529" s="73">
        <f>IFERROR($E529*SUMIF(DAILYLOG!BT$27:BT$1500,$C529,DAILYLOG!BU$27:BU$1500),0)</f>
        <v>0</v>
      </c>
      <c r="BY529" s="28"/>
      <c r="BZ529" s="28"/>
      <c r="CA529" s="73">
        <f>IFERROR($E529*SUMIF(DAILYLOG!BW$27:BW$1500,$C529,DAILYLOG!BX$27:BX$1500),0)</f>
        <v>0</v>
      </c>
      <c r="CB529" s="28"/>
      <c r="CC529" s="28"/>
      <c r="CD529" s="73">
        <f>IFERROR($E529*SUMIF(DAILYLOG!BZ$27:BZ$1500,$C529,DAILYLOG!CA$27:CA$1500),0)</f>
        <v>0</v>
      </c>
      <c r="CE529" s="28"/>
      <c r="CF529" s="28"/>
      <c r="CG529" s="73">
        <f>IFERROR($E529*SUMIF(DAILYLOG!CC$27:CC$1500,$C529,DAILYLOG!CD$27:CD$1500),0)</f>
        <v>0</v>
      </c>
      <c r="CH529" s="28"/>
      <c r="CI529" s="28"/>
      <c r="CJ529" s="73">
        <f>IFERROR($E529*SUMIF(DAILYLOG!CF$27:CF$1500,$C529,DAILYLOG!CG$27:CG$1500),0)</f>
        <v>0</v>
      </c>
      <c r="CK529" s="28"/>
      <c r="CL529" s="28"/>
      <c r="CM529" s="73">
        <f>IFERROR($E529*SUMIF(DAILYLOG!CI$27:CI$1500,$C529,DAILYLOG!CJ$27:CJ$1500),0)</f>
        <v>0</v>
      </c>
      <c r="CN529" s="28"/>
      <c r="CO529" s="28"/>
      <c r="CP529" s="73">
        <f>IFERROR($E529*SUMIF(DAILYLOG!CL$27:CL$1500,$C529,DAILYLOG!CM$27:CM$1500),0)</f>
        <v>0</v>
      </c>
      <c r="CQ529" s="44"/>
      <c r="CR529" s="44"/>
      <c r="CS529" s="73">
        <f>IFERROR($E529*SUMIF(DAILYLOG!CO$27:CO$1500,$C529,DAILYLOG!CP$27:CP$1500),0)</f>
        <v>0</v>
      </c>
      <c r="CT529" s="14"/>
    </row>
    <row r="530" spans="2:98" ht="13.5" hidden="1" customHeight="1" outlineLevel="2">
      <c r="B530" s="13"/>
      <c r="C530" s="27" t="s">
        <v>605</v>
      </c>
      <c r="D530" s="28" t="s">
        <v>10</v>
      </c>
      <c r="E530" s="65">
        <v>1</v>
      </c>
      <c r="F530" s="46">
        <f t="shared" si="209"/>
        <v>0</v>
      </c>
      <c r="G530" s="73">
        <f>IFERROR($E530*SUMIF(DAILYLOG!C$27:C$1500,$C530,DAILYLOG!D$27:D$1500),0)</f>
        <v>0</v>
      </c>
      <c r="H530" s="28"/>
      <c r="I530" s="28"/>
      <c r="J530" s="73">
        <f>IFERROR($E530*SUMIF(DAILYLOG!F$27:F$1500,$C530,DAILYLOG!G$27:G$1500),0)</f>
        <v>0</v>
      </c>
      <c r="K530" s="28"/>
      <c r="L530" s="28"/>
      <c r="M530" s="73">
        <f>IFERROR($E530*SUMIF(DAILYLOG!I$27:I$1500,$C530,DAILYLOG!J$27:J$1500),0)</f>
        <v>0</v>
      </c>
      <c r="N530" s="28"/>
      <c r="O530" s="28"/>
      <c r="P530" s="73">
        <f>IFERROR($E530*SUMIF(DAILYLOG!L$27:L$1500,$C530,DAILYLOG!M$27:M$1500),0)</f>
        <v>0</v>
      </c>
      <c r="Q530" s="28"/>
      <c r="R530" s="28"/>
      <c r="S530" s="73">
        <f>IFERROR($E530*SUMIF(DAILYLOG!O$27:O$1500,$C530,DAILYLOG!P$27:P$1500),0)</f>
        <v>0</v>
      </c>
      <c r="T530" s="28"/>
      <c r="U530" s="28"/>
      <c r="V530" s="73">
        <f>IFERROR($E530*SUMIF(DAILYLOG!R$27:R$1500,$C530,DAILYLOG!S$27:S$1500),0)</f>
        <v>0</v>
      </c>
      <c r="W530" s="28"/>
      <c r="X530" s="28"/>
      <c r="Y530" s="73">
        <f>IFERROR($E530*SUMIF(DAILYLOG!U$27:U$1500,$C530,DAILYLOG!V$27:V$1500),0)</f>
        <v>0</v>
      </c>
      <c r="Z530" s="28"/>
      <c r="AA530" s="28"/>
      <c r="AB530" s="73">
        <f>IFERROR($E530*SUMIF(DAILYLOG!X$27:X$1500,$C530,DAILYLOG!Y$27:Y$1500),0)</f>
        <v>0</v>
      </c>
      <c r="AC530" s="28"/>
      <c r="AD530" s="28"/>
      <c r="AE530" s="73">
        <f>IFERROR($E530*SUMIF(DAILYLOG!AA$27:AA$1500,$C530,DAILYLOG!AB$27:AB$1500),0)</f>
        <v>0</v>
      </c>
      <c r="AF530" s="28"/>
      <c r="AG530" s="28"/>
      <c r="AH530" s="73">
        <f>IFERROR($E530*SUMIF(DAILYLOG!AD$27:AD$1500,$C530,DAILYLOG!AE$27:AE$1500),0)</f>
        <v>0</v>
      </c>
      <c r="AI530" s="28"/>
      <c r="AJ530" s="28"/>
      <c r="AK530" s="73">
        <f>IFERROR($E530*SUMIF(DAILYLOG!AG$27:AG$1500,$C530,DAILYLOG!AH$27:AH$1500),0)</f>
        <v>0</v>
      </c>
      <c r="AL530" s="28"/>
      <c r="AM530" s="28"/>
      <c r="AN530" s="73">
        <f>IFERROR($E530*SUMIF(DAILYLOG!AJ$27:AJ$1500,$C530,DAILYLOG!AK$27:AK$1500),0)</f>
        <v>0</v>
      </c>
      <c r="AO530" s="28"/>
      <c r="AP530" s="28"/>
      <c r="AQ530" s="73">
        <f>IFERROR($E530*SUMIF(DAILYLOG!AM$27:AM$1500,$C530,DAILYLOG!AN$27:AN$1500),0)</f>
        <v>0</v>
      </c>
      <c r="AR530" s="28"/>
      <c r="AS530" s="28"/>
      <c r="AT530" s="73">
        <f>IFERROR($E530*SUMIF(DAILYLOG!AP$27:AP$1500,$C530,DAILYLOG!AQ$27:AQ$1500),0)</f>
        <v>0</v>
      </c>
      <c r="AU530" s="28"/>
      <c r="AV530" s="28"/>
      <c r="AW530" s="73">
        <f>IFERROR($E530*SUMIF(DAILYLOG!AS$27:AS$1500,$C530,DAILYLOG!AT$27:AT$1500),0)</f>
        <v>0</v>
      </c>
      <c r="AX530" s="28"/>
      <c r="AY530" s="28"/>
      <c r="AZ530" s="73">
        <f>IFERROR($E530*SUMIF(DAILYLOG!AV$27:AV$1500,$C530,DAILYLOG!AW$27:AW$1500),0)</f>
        <v>0</v>
      </c>
      <c r="BA530" s="28"/>
      <c r="BB530" s="28"/>
      <c r="BC530" s="73">
        <f>IFERROR($E530*SUMIF(DAILYLOG!AY$27:AY$1500,$C530,DAILYLOG!AZ$27:AZ$1500),0)</f>
        <v>0</v>
      </c>
      <c r="BD530" s="28"/>
      <c r="BE530" s="28"/>
      <c r="BF530" s="73">
        <f>IFERROR($E530*SUMIF(DAILYLOG!BB$27:BB$1500,$C530,DAILYLOG!BC$27:BC$1500),0)</f>
        <v>0</v>
      </c>
      <c r="BG530" s="28"/>
      <c r="BH530" s="28"/>
      <c r="BI530" s="73">
        <f>IFERROR($E530*SUMIF(DAILYLOG!BE$27:BE$1500,$C530,DAILYLOG!BF$27:BF$1500),0)</f>
        <v>0</v>
      </c>
      <c r="BJ530" s="28"/>
      <c r="BK530" s="28"/>
      <c r="BL530" s="73">
        <f>IFERROR($E530*SUMIF(DAILYLOG!BH$27:BH$1500,$C530,DAILYLOG!BI$27:BI$1500),0)</f>
        <v>0</v>
      </c>
      <c r="BM530" s="28"/>
      <c r="BN530" s="28"/>
      <c r="BO530" s="73">
        <f>IFERROR($E530*SUMIF(DAILYLOG!BK$27:BK$1500,$C530,DAILYLOG!BL$27:BL$1500),0)</f>
        <v>0</v>
      </c>
      <c r="BP530" s="28"/>
      <c r="BQ530" s="28"/>
      <c r="BR530" s="73">
        <f>IFERROR($E530*SUMIF(DAILYLOG!BN$27:BN$1500,$C530,DAILYLOG!BO$27:BO$1500),0)</f>
        <v>0</v>
      </c>
      <c r="BS530" s="28"/>
      <c r="BT530" s="28"/>
      <c r="BU530" s="73">
        <f>IFERROR($E530*SUMIF(DAILYLOG!BQ$27:BQ$1500,$C530,DAILYLOG!BR$27:BR$1500),0)</f>
        <v>0</v>
      </c>
      <c r="BV530" s="28"/>
      <c r="BW530" s="28"/>
      <c r="BX530" s="73">
        <f>IFERROR($E530*SUMIF(DAILYLOG!BT$27:BT$1500,$C530,DAILYLOG!BU$27:BU$1500),0)</f>
        <v>0</v>
      </c>
      <c r="BY530" s="28"/>
      <c r="BZ530" s="28"/>
      <c r="CA530" s="73">
        <f>IFERROR($E530*SUMIF(DAILYLOG!BW$27:BW$1500,$C530,DAILYLOG!BX$27:BX$1500),0)</f>
        <v>0</v>
      </c>
      <c r="CB530" s="28"/>
      <c r="CC530" s="28"/>
      <c r="CD530" s="73">
        <f>IFERROR($E530*SUMIF(DAILYLOG!BZ$27:BZ$1500,$C530,DAILYLOG!CA$27:CA$1500),0)</f>
        <v>0</v>
      </c>
      <c r="CE530" s="28"/>
      <c r="CF530" s="28"/>
      <c r="CG530" s="73">
        <f>IFERROR($E530*SUMIF(DAILYLOG!CC$27:CC$1500,$C530,DAILYLOG!CD$27:CD$1500),0)</f>
        <v>0</v>
      </c>
      <c r="CH530" s="28"/>
      <c r="CI530" s="28"/>
      <c r="CJ530" s="73">
        <f>IFERROR($E530*SUMIF(DAILYLOG!CF$27:CF$1500,$C530,DAILYLOG!CG$27:CG$1500),0)</f>
        <v>0</v>
      </c>
      <c r="CK530" s="28"/>
      <c r="CL530" s="28"/>
      <c r="CM530" s="73">
        <f>IFERROR($E530*SUMIF(DAILYLOG!CI$27:CI$1500,$C530,DAILYLOG!CJ$27:CJ$1500),0)</f>
        <v>0</v>
      </c>
      <c r="CN530" s="28"/>
      <c r="CO530" s="28"/>
      <c r="CP530" s="73">
        <f>IFERROR($E530*SUMIF(DAILYLOG!CL$27:CL$1500,$C530,DAILYLOG!CM$27:CM$1500),0)</f>
        <v>0</v>
      </c>
      <c r="CQ530" s="44"/>
      <c r="CR530" s="44"/>
      <c r="CS530" s="73">
        <f>IFERROR($E530*SUMIF(DAILYLOG!CO$27:CO$1500,$C530,DAILYLOG!CP$27:CP$1500),0)</f>
        <v>0</v>
      </c>
      <c r="CT530" s="14"/>
    </row>
    <row r="531" spans="2:98" ht="13.5" customHeight="1">
      <c r="B531" s="13"/>
      <c r="C531" s="47" t="s">
        <v>313</v>
      </c>
      <c r="D531" s="48" t="s">
        <v>10</v>
      </c>
      <c r="E531" s="64"/>
      <c r="F531" s="48">
        <f>IFERROR(SUM(G531:CS531),0)</f>
        <v>0</v>
      </c>
      <c r="G531" s="72">
        <f>IFERROR((G532+G575),0)</f>
        <v>0</v>
      </c>
      <c r="H531" s="72"/>
      <c r="I531" s="72"/>
      <c r="J531" s="72">
        <f>IFERROR((J532+J575),0)</f>
        <v>0</v>
      </c>
      <c r="K531" s="72"/>
      <c r="L531" s="72"/>
      <c r="M531" s="72">
        <f>IFERROR((M532+M575),0)</f>
        <v>0</v>
      </c>
      <c r="N531" s="72"/>
      <c r="O531" s="72"/>
      <c r="P531" s="72">
        <f>IFERROR((P532+P575),0)</f>
        <v>0</v>
      </c>
      <c r="Q531" s="72"/>
      <c r="R531" s="72"/>
      <c r="S531" s="72">
        <f>IFERROR((S532+S575),0)</f>
        <v>0</v>
      </c>
      <c r="T531" s="72"/>
      <c r="U531" s="72"/>
      <c r="V531" s="72">
        <f>IFERROR((V532+V575),0)</f>
        <v>0</v>
      </c>
      <c r="W531" s="72"/>
      <c r="X531" s="72"/>
      <c r="Y531" s="72">
        <f>IFERROR((Y532+Y575),0)</f>
        <v>0</v>
      </c>
      <c r="Z531" s="72"/>
      <c r="AA531" s="72"/>
      <c r="AB531" s="72">
        <f>IFERROR((AB532+AB575),0)</f>
        <v>0</v>
      </c>
      <c r="AC531" s="72"/>
      <c r="AD531" s="72"/>
      <c r="AE531" s="72">
        <f>IFERROR((AE532+AE575),0)</f>
        <v>0</v>
      </c>
      <c r="AF531" s="72"/>
      <c r="AG531" s="72"/>
      <c r="AH531" s="72">
        <f>IFERROR((AH532+AH575),0)</f>
        <v>0</v>
      </c>
      <c r="AI531" s="72"/>
      <c r="AJ531" s="72"/>
      <c r="AK531" s="72">
        <f>IFERROR((AK532+AK575),0)</f>
        <v>0</v>
      </c>
      <c r="AL531" s="72"/>
      <c r="AM531" s="72"/>
      <c r="AN531" s="72">
        <f>IFERROR((AN532+AN575),0)</f>
        <v>0</v>
      </c>
      <c r="AO531" s="72"/>
      <c r="AP531" s="72"/>
      <c r="AQ531" s="72">
        <f>IFERROR((AQ532+AQ575),0)</f>
        <v>0</v>
      </c>
      <c r="AR531" s="72"/>
      <c r="AS531" s="72"/>
      <c r="AT531" s="72">
        <f>IFERROR((AT532+AT575),0)</f>
        <v>0</v>
      </c>
      <c r="AU531" s="72"/>
      <c r="AV531" s="72"/>
      <c r="AW531" s="72">
        <f>IFERROR((AW532+AW575),0)</f>
        <v>0</v>
      </c>
      <c r="AX531" s="72"/>
      <c r="AY531" s="72"/>
      <c r="AZ531" s="72">
        <f>IFERROR((AZ532+AZ575),0)</f>
        <v>0</v>
      </c>
      <c r="BA531" s="72"/>
      <c r="BB531" s="72"/>
      <c r="BC531" s="72">
        <f>IFERROR((BC532+BC575),0)</f>
        <v>0</v>
      </c>
      <c r="BD531" s="72"/>
      <c r="BE531" s="72"/>
      <c r="BF531" s="72">
        <f>IFERROR((BF532+BF575),0)</f>
        <v>0</v>
      </c>
      <c r="BG531" s="72"/>
      <c r="BH531" s="72"/>
      <c r="BI531" s="72">
        <f>IFERROR((BI532+BI575),0)</f>
        <v>0</v>
      </c>
      <c r="BJ531" s="72"/>
      <c r="BK531" s="72"/>
      <c r="BL531" s="72">
        <f>IFERROR((BL532+BL575),0)</f>
        <v>0</v>
      </c>
      <c r="BM531" s="72"/>
      <c r="BN531" s="72"/>
      <c r="BO531" s="72">
        <f>IFERROR((BO532+BO575),0)</f>
        <v>0</v>
      </c>
      <c r="BP531" s="72"/>
      <c r="BQ531" s="72"/>
      <c r="BR531" s="72">
        <f>IFERROR((BR532+BR575),0)</f>
        <v>0</v>
      </c>
      <c r="BS531" s="72"/>
      <c r="BT531" s="72"/>
      <c r="BU531" s="72">
        <f>IFERROR((BU532+BU575),0)</f>
        <v>0</v>
      </c>
      <c r="BV531" s="72"/>
      <c r="BW531" s="72"/>
      <c r="BX531" s="72">
        <f>IFERROR((BX532+BX575),0)</f>
        <v>0</v>
      </c>
      <c r="BY531" s="72"/>
      <c r="BZ531" s="72"/>
      <c r="CA531" s="72">
        <f>IFERROR((CA532+CA575),0)</f>
        <v>0</v>
      </c>
      <c r="CB531" s="72"/>
      <c r="CC531" s="72"/>
      <c r="CD531" s="72">
        <f>IFERROR((CD532+CD575),0)</f>
        <v>0</v>
      </c>
      <c r="CE531" s="72"/>
      <c r="CF531" s="72"/>
      <c r="CG531" s="72">
        <f>IFERROR((CG532+CG575),0)</f>
        <v>0</v>
      </c>
      <c r="CH531" s="72"/>
      <c r="CI531" s="72"/>
      <c r="CJ531" s="72">
        <f>IFERROR((CJ532+CJ575),0)</f>
        <v>0</v>
      </c>
      <c r="CK531" s="72"/>
      <c r="CL531" s="72"/>
      <c r="CM531" s="72">
        <f>IFERROR((CM532+CM575),0)</f>
        <v>0</v>
      </c>
      <c r="CN531" s="72"/>
      <c r="CO531" s="72"/>
      <c r="CP531" s="72">
        <f>IFERROR((CP532+CP575),0)</f>
        <v>0</v>
      </c>
      <c r="CQ531" s="72"/>
      <c r="CR531" s="72"/>
      <c r="CS531" s="72">
        <f>IFERROR((CS532+CS575),0)</f>
        <v>0</v>
      </c>
      <c r="CT531" s="14"/>
    </row>
    <row r="532" spans="2:98" ht="13.5" customHeight="1" outlineLevel="1" collapsed="1">
      <c r="B532" s="13"/>
      <c r="C532" s="47" t="s">
        <v>286</v>
      </c>
      <c r="D532" s="48" t="s">
        <v>10</v>
      </c>
      <c r="E532" s="64"/>
      <c r="F532" s="48">
        <f>IFERROR(SUM(G532:CS532),0)</f>
        <v>0</v>
      </c>
      <c r="G532" s="72">
        <f>IFERROR(SUBTOTAL(9,G533:G574),0)</f>
        <v>0</v>
      </c>
      <c r="H532" s="72"/>
      <c r="I532" s="72"/>
      <c r="J532" s="72">
        <f t="shared" ref="J532:BR532" si="214">IFERROR(SUBTOTAL(9,J533:J574),0)</f>
        <v>0</v>
      </c>
      <c r="K532" s="72"/>
      <c r="L532" s="72"/>
      <c r="M532" s="72">
        <f t="shared" si="214"/>
        <v>0</v>
      </c>
      <c r="N532" s="72"/>
      <c r="O532" s="72"/>
      <c r="P532" s="72">
        <f t="shared" si="214"/>
        <v>0</v>
      </c>
      <c r="Q532" s="72"/>
      <c r="R532" s="72"/>
      <c r="S532" s="72">
        <f t="shared" si="214"/>
        <v>0</v>
      </c>
      <c r="T532" s="72"/>
      <c r="U532" s="72"/>
      <c r="V532" s="72">
        <f t="shared" si="214"/>
        <v>0</v>
      </c>
      <c r="W532" s="72"/>
      <c r="X532" s="72"/>
      <c r="Y532" s="72">
        <f t="shared" si="214"/>
        <v>0</v>
      </c>
      <c r="Z532" s="72"/>
      <c r="AA532" s="72"/>
      <c r="AB532" s="72">
        <f t="shared" si="214"/>
        <v>0</v>
      </c>
      <c r="AC532" s="72"/>
      <c r="AD532" s="72"/>
      <c r="AE532" s="72">
        <f t="shared" si="214"/>
        <v>0</v>
      </c>
      <c r="AF532" s="72"/>
      <c r="AG532" s="72"/>
      <c r="AH532" s="72">
        <f t="shared" si="214"/>
        <v>0</v>
      </c>
      <c r="AI532" s="72"/>
      <c r="AJ532" s="72"/>
      <c r="AK532" s="72">
        <f t="shared" si="214"/>
        <v>0</v>
      </c>
      <c r="AL532" s="72"/>
      <c r="AM532" s="72"/>
      <c r="AN532" s="72">
        <f t="shared" si="214"/>
        <v>0</v>
      </c>
      <c r="AO532" s="72"/>
      <c r="AP532" s="72"/>
      <c r="AQ532" s="72">
        <f t="shared" si="214"/>
        <v>0</v>
      </c>
      <c r="AR532" s="72"/>
      <c r="AS532" s="72"/>
      <c r="AT532" s="72">
        <f t="shared" si="214"/>
        <v>0</v>
      </c>
      <c r="AU532" s="72"/>
      <c r="AV532" s="72"/>
      <c r="AW532" s="72">
        <f t="shared" si="214"/>
        <v>0</v>
      </c>
      <c r="AX532" s="72"/>
      <c r="AY532" s="72"/>
      <c r="AZ532" s="72">
        <f t="shared" si="214"/>
        <v>0</v>
      </c>
      <c r="BA532" s="72"/>
      <c r="BB532" s="72"/>
      <c r="BC532" s="72">
        <f t="shared" si="214"/>
        <v>0</v>
      </c>
      <c r="BD532" s="72"/>
      <c r="BE532" s="72"/>
      <c r="BF532" s="72">
        <f t="shared" si="214"/>
        <v>0</v>
      </c>
      <c r="BG532" s="72"/>
      <c r="BH532" s="72"/>
      <c r="BI532" s="72">
        <f t="shared" si="214"/>
        <v>0</v>
      </c>
      <c r="BJ532" s="72"/>
      <c r="BK532" s="72"/>
      <c r="BL532" s="72">
        <f t="shared" si="214"/>
        <v>0</v>
      </c>
      <c r="BM532" s="72"/>
      <c r="BN532" s="72"/>
      <c r="BO532" s="72">
        <f t="shared" si="214"/>
        <v>0</v>
      </c>
      <c r="BP532" s="72"/>
      <c r="BQ532" s="72"/>
      <c r="BR532" s="72">
        <f t="shared" si="214"/>
        <v>0</v>
      </c>
      <c r="BS532" s="72"/>
      <c r="BT532" s="72"/>
      <c r="BU532" s="72">
        <f t="shared" ref="BU532:CS532" si="215">IFERROR(SUBTOTAL(9,BU533:BU574),0)</f>
        <v>0</v>
      </c>
      <c r="BV532" s="72"/>
      <c r="BW532" s="72"/>
      <c r="BX532" s="72">
        <f t="shared" si="215"/>
        <v>0</v>
      </c>
      <c r="BY532" s="72"/>
      <c r="BZ532" s="72"/>
      <c r="CA532" s="72">
        <f t="shared" si="215"/>
        <v>0</v>
      </c>
      <c r="CB532" s="72"/>
      <c r="CC532" s="72"/>
      <c r="CD532" s="72">
        <f t="shared" si="215"/>
        <v>0</v>
      </c>
      <c r="CE532" s="72"/>
      <c r="CF532" s="72"/>
      <c r="CG532" s="72">
        <f t="shared" si="215"/>
        <v>0</v>
      </c>
      <c r="CH532" s="72"/>
      <c r="CI532" s="72"/>
      <c r="CJ532" s="72">
        <f t="shared" si="215"/>
        <v>0</v>
      </c>
      <c r="CK532" s="72"/>
      <c r="CL532" s="72"/>
      <c r="CM532" s="72">
        <f t="shared" si="215"/>
        <v>0</v>
      </c>
      <c r="CN532" s="72"/>
      <c r="CO532" s="72"/>
      <c r="CP532" s="72">
        <f t="shared" si="215"/>
        <v>0</v>
      </c>
      <c r="CQ532" s="72"/>
      <c r="CR532" s="72"/>
      <c r="CS532" s="72">
        <f t="shared" si="215"/>
        <v>0</v>
      </c>
      <c r="CT532" s="14"/>
    </row>
    <row r="533" spans="2:98" ht="13.5" hidden="1" customHeight="1" outlineLevel="2">
      <c r="B533" s="13"/>
      <c r="C533" s="27" t="s">
        <v>218</v>
      </c>
      <c r="D533" s="28" t="s">
        <v>10</v>
      </c>
      <c r="E533" s="65">
        <v>1</v>
      </c>
      <c r="F533" s="46">
        <f t="shared" ref="F533:F547" si="216">IFERROR(SUM(G533:CS533),0)</f>
        <v>0</v>
      </c>
      <c r="G533" s="73">
        <f>IFERROR($E533*SUMIF(DAILYLOG!C$27:C$1500,$C533,DAILYLOG!D$27:D$1500),0)</f>
        <v>0</v>
      </c>
      <c r="H533" s="28"/>
      <c r="I533" s="28"/>
      <c r="J533" s="73">
        <f>IFERROR($E533*SUMIF(DAILYLOG!F$27:F$1500,$C533,DAILYLOG!G$27:G$1500),0)</f>
        <v>0</v>
      </c>
      <c r="K533" s="28"/>
      <c r="L533" s="28"/>
      <c r="M533" s="73">
        <f>IFERROR($E533*SUMIF(DAILYLOG!I$27:I$1500,$C533,DAILYLOG!J$27:J$1500),0)</f>
        <v>0</v>
      </c>
      <c r="N533" s="28"/>
      <c r="O533" s="28"/>
      <c r="P533" s="73">
        <f>IFERROR($E533*SUMIF(DAILYLOG!L$27:L$1500,$C533,DAILYLOG!M$27:M$1500),0)</f>
        <v>0</v>
      </c>
      <c r="Q533" s="28"/>
      <c r="R533" s="28"/>
      <c r="S533" s="73">
        <f>IFERROR($E533*SUMIF(DAILYLOG!O$27:O$1500,$C533,DAILYLOG!P$27:P$1500),0)</f>
        <v>0</v>
      </c>
      <c r="T533" s="28"/>
      <c r="U533" s="28"/>
      <c r="V533" s="73">
        <f>IFERROR($E533*SUMIF(DAILYLOG!R$27:R$1500,$C533,DAILYLOG!S$27:S$1500),0)</f>
        <v>0</v>
      </c>
      <c r="W533" s="28"/>
      <c r="X533" s="28"/>
      <c r="Y533" s="73">
        <f>IFERROR($E533*SUMIF(DAILYLOG!U$27:U$1500,$C533,DAILYLOG!V$27:V$1500),0)</f>
        <v>0</v>
      </c>
      <c r="Z533" s="28"/>
      <c r="AA533" s="28"/>
      <c r="AB533" s="73">
        <f>IFERROR($E533*SUMIF(DAILYLOG!X$27:X$1500,$C533,DAILYLOG!Y$27:Y$1500),0)</f>
        <v>0</v>
      </c>
      <c r="AC533" s="28"/>
      <c r="AD533" s="28"/>
      <c r="AE533" s="73">
        <f>IFERROR($E533*SUMIF(DAILYLOG!AA$27:AA$1500,$C533,DAILYLOG!AB$27:AB$1500),0)</f>
        <v>0</v>
      </c>
      <c r="AF533" s="28"/>
      <c r="AG533" s="28"/>
      <c r="AH533" s="73">
        <f>IFERROR($E533*SUMIF(DAILYLOG!AD$27:AD$1500,$C533,DAILYLOG!AE$27:AE$1500),0)</f>
        <v>0</v>
      </c>
      <c r="AI533" s="28"/>
      <c r="AJ533" s="28"/>
      <c r="AK533" s="73">
        <f>IFERROR($E533*SUMIF(DAILYLOG!AG$27:AG$1500,$C533,DAILYLOG!AH$27:AH$1500),0)</f>
        <v>0</v>
      </c>
      <c r="AL533" s="28"/>
      <c r="AM533" s="28"/>
      <c r="AN533" s="73">
        <f>IFERROR($E533*SUMIF(DAILYLOG!AJ$27:AJ$1500,$C533,DAILYLOG!AK$27:AK$1500),0)</f>
        <v>0</v>
      </c>
      <c r="AO533" s="28"/>
      <c r="AP533" s="28"/>
      <c r="AQ533" s="73">
        <f>IFERROR($E533*SUMIF(DAILYLOG!AM$27:AM$1500,$C533,DAILYLOG!AN$27:AN$1500),0)</f>
        <v>0</v>
      </c>
      <c r="AR533" s="28"/>
      <c r="AS533" s="28"/>
      <c r="AT533" s="73">
        <f>IFERROR($E533*SUMIF(DAILYLOG!AP$27:AP$1500,$C533,DAILYLOG!AQ$27:AQ$1500),0)</f>
        <v>0</v>
      </c>
      <c r="AU533" s="28"/>
      <c r="AV533" s="28"/>
      <c r="AW533" s="73">
        <f>IFERROR($E533*SUMIF(DAILYLOG!AS$27:AS$1500,$C533,DAILYLOG!AT$27:AT$1500),0)</f>
        <v>0</v>
      </c>
      <c r="AX533" s="28"/>
      <c r="AY533" s="28"/>
      <c r="AZ533" s="73">
        <f>IFERROR($E533*SUMIF(DAILYLOG!AV$27:AV$1500,$C533,DAILYLOG!AW$27:AW$1500),0)</f>
        <v>0</v>
      </c>
      <c r="BA533" s="28"/>
      <c r="BB533" s="28"/>
      <c r="BC533" s="73">
        <f>IFERROR($E533*SUMIF(DAILYLOG!AY$27:AY$1500,$C533,DAILYLOG!AZ$27:AZ$1500),0)</f>
        <v>0</v>
      </c>
      <c r="BD533" s="28"/>
      <c r="BE533" s="28"/>
      <c r="BF533" s="73">
        <f>IFERROR($E533*SUMIF(DAILYLOG!BB$27:BB$1500,$C533,DAILYLOG!BC$27:BC$1500),0)</f>
        <v>0</v>
      </c>
      <c r="BG533" s="28"/>
      <c r="BH533" s="28"/>
      <c r="BI533" s="73">
        <f>IFERROR($E533*SUMIF(DAILYLOG!BE$27:BE$1500,$C533,DAILYLOG!BF$27:BF$1500),0)</f>
        <v>0</v>
      </c>
      <c r="BJ533" s="28"/>
      <c r="BK533" s="28"/>
      <c r="BL533" s="73">
        <f>IFERROR($E533*SUMIF(DAILYLOG!BH$27:BH$1500,$C533,DAILYLOG!BI$27:BI$1500),0)</f>
        <v>0</v>
      </c>
      <c r="BM533" s="28"/>
      <c r="BN533" s="28"/>
      <c r="BO533" s="73">
        <f>IFERROR($E533*SUMIF(DAILYLOG!BK$27:BK$1500,$C533,DAILYLOG!BL$27:BL$1500),0)</f>
        <v>0</v>
      </c>
      <c r="BP533" s="28"/>
      <c r="BQ533" s="28"/>
      <c r="BR533" s="73">
        <f>IFERROR($E533*SUMIF(DAILYLOG!BN$27:BN$1500,$C533,DAILYLOG!BO$27:BO$1500),0)</f>
        <v>0</v>
      </c>
      <c r="BS533" s="28"/>
      <c r="BT533" s="28"/>
      <c r="BU533" s="73">
        <f>IFERROR($E533*SUMIF(DAILYLOG!BQ$27:BQ$1500,$C533,DAILYLOG!BR$27:BR$1500),0)</f>
        <v>0</v>
      </c>
      <c r="BV533" s="28"/>
      <c r="BW533" s="28"/>
      <c r="BX533" s="73">
        <f>IFERROR($E533*SUMIF(DAILYLOG!BT$27:BT$1500,$C533,DAILYLOG!BU$27:BU$1500),0)</f>
        <v>0</v>
      </c>
      <c r="BY533" s="28"/>
      <c r="BZ533" s="28"/>
      <c r="CA533" s="73">
        <f>IFERROR($E533*SUMIF(DAILYLOG!BW$27:BW$1500,$C533,DAILYLOG!BX$27:BX$1500),0)</f>
        <v>0</v>
      </c>
      <c r="CB533" s="28"/>
      <c r="CC533" s="28"/>
      <c r="CD533" s="73">
        <f>IFERROR($E533*SUMIF(DAILYLOG!BZ$27:BZ$1500,$C533,DAILYLOG!CA$27:CA$1500),0)</f>
        <v>0</v>
      </c>
      <c r="CE533" s="28"/>
      <c r="CF533" s="28"/>
      <c r="CG533" s="73">
        <f>IFERROR($E533*SUMIF(DAILYLOG!CC$27:CC$1500,$C533,DAILYLOG!CD$27:CD$1500),0)</f>
        <v>0</v>
      </c>
      <c r="CH533" s="28"/>
      <c r="CI533" s="28"/>
      <c r="CJ533" s="73">
        <f>IFERROR($E533*SUMIF(DAILYLOG!CF$27:CF$1500,$C533,DAILYLOG!CG$27:CG$1500),0)</f>
        <v>0</v>
      </c>
      <c r="CK533" s="28"/>
      <c r="CL533" s="28"/>
      <c r="CM533" s="73">
        <f>IFERROR($E533*SUMIF(DAILYLOG!CI$27:CI$1500,$C533,DAILYLOG!CJ$27:CJ$1500),0)</f>
        <v>0</v>
      </c>
      <c r="CN533" s="28"/>
      <c r="CO533" s="28"/>
      <c r="CP533" s="73">
        <f>IFERROR($E533*SUMIF(DAILYLOG!CL$27:CL$1500,$C533,DAILYLOG!CM$27:CM$1500),0)</f>
        <v>0</v>
      </c>
      <c r="CQ533" s="44"/>
      <c r="CR533" s="44"/>
      <c r="CS533" s="73">
        <f>IFERROR($E533*SUMIF(DAILYLOG!CO$27:CO$1500,$C533,DAILYLOG!CP$27:CP$1500),0)</f>
        <v>0</v>
      </c>
      <c r="CT533" s="14"/>
    </row>
    <row r="534" spans="2:98" ht="13.5" hidden="1" customHeight="1" outlineLevel="2">
      <c r="B534" s="13"/>
      <c r="C534" s="27" t="s">
        <v>219</v>
      </c>
      <c r="D534" s="28" t="s">
        <v>10</v>
      </c>
      <c r="E534" s="65">
        <v>1</v>
      </c>
      <c r="F534" s="46">
        <f t="shared" si="216"/>
        <v>0</v>
      </c>
      <c r="G534" s="73">
        <f>IFERROR($E534*SUMIF(DAILYLOG!C$27:C$1500,$C534,DAILYLOG!D$27:D$1500),0)</f>
        <v>0</v>
      </c>
      <c r="H534" s="28"/>
      <c r="I534" s="28"/>
      <c r="J534" s="73">
        <f>IFERROR($E534*SUMIF(DAILYLOG!F$27:F$1500,$C534,DAILYLOG!G$27:G$1500),0)</f>
        <v>0</v>
      </c>
      <c r="K534" s="28"/>
      <c r="L534" s="28"/>
      <c r="M534" s="73">
        <f>IFERROR($E534*SUMIF(DAILYLOG!I$27:I$1500,$C534,DAILYLOG!J$27:J$1500),0)</f>
        <v>0</v>
      </c>
      <c r="N534" s="28"/>
      <c r="O534" s="28"/>
      <c r="P534" s="73">
        <f>IFERROR($E534*SUMIF(DAILYLOG!L$27:L$1500,$C534,DAILYLOG!M$27:M$1500),0)</f>
        <v>0</v>
      </c>
      <c r="Q534" s="28"/>
      <c r="R534" s="28"/>
      <c r="S534" s="73">
        <f>IFERROR($E534*SUMIF(DAILYLOG!O$27:O$1500,$C534,DAILYLOG!P$27:P$1500),0)</f>
        <v>0</v>
      </c>
      <c r="T534" s="28"/>
      <c r="U534" s="28"/>
      <c r="V534" s="73">
        <f>IFERROR($E534*SUMIF(DAILYLOG!R$27:R$1500,$C534,DAILYLOG!S$27:S$1500),0)</f>
        <v>0</v>
      </c>
      <c r="W534" s="28"/>
      <c r="X534" s="28"/>
      <c r="Y534" s="73">
        <f>IFERROR($E534*SUMIF(DAILYLOG!U$27:U$1500,$C534,DAILYLOG!V$27:V$1500),0)</f>
        <v>0</v>
      </c>
      <c r="Z534" s="28"/>
      <c r="AA534" s="28"/>
      <c r="AB534" s="73">
        <f>IFERROR($E534*SUMIF(DAILYLOG!X$27:X$1500,$C534,DAILYLOG!Y$27:Y$1500),0)</f>
        <v>0</v>
      </c>
      <c r="AC534" s="28"/>
      <c r="AD534" s="28"/>
      <c r="AE534" s="73">
        <f>IFERROR($E534*SUMIF(DAILYLOG!AA$27:AA$1500,$C534,DAILYLOG!AB$27:AB$1500),0)</f>
        <v>0</v>
      </c>
      <c r="AF534" s="28"/>
      <c r="AG534" s="28"/>
      <c r="AH534" s="73">
        <f>IFERROR($E534*SUMIF(DAILYLOG!AD$27:AD$1500,$C534,DAILYLOG!AE$27:AE$1500),0)</f>
        <v>0</v>
      </c>
      <c r="AI534" s="28"/>
      <c r="AJ534" s="28"/>
      <c r="AK534" s="73">
        <f>IFERROR($E534*SUMIF(DAILYLOG!AG$27:AG$1500,$C534,DAILYLOG!AH$27:AH$1500),0)</f>
        <v>0</v>
      </c>
      <c r="AL534" s="28"/>
      <c r="AM534" s="28"/>
      <c r="AN534" s="73">
        <f>IFERROR($E534*SUMIF(DAILYLOG!AJ$27:AJ$1500,$C534,DAILYLOG!AK$27:AK$1500),0)</f>
        <v>0</v>
      </c>
      <c r="AO534" s="28"/>
      <c r="AP534" s="28"/>
      <c r="AQ534" s="73">
        <f>IFERROR($E534*SUMIF(DAILYLOG!AM$27:AM$1500,$C534,DAILYLOG!AN$27:AN$1500),0)</f>
        <v>0</v>
      </c>
      <c r="AR534" s="28"/>
      <c r="AS534" s="28"/>
      <c r="AT534" s="73">
        <f>IFERROR($E534*SUMIF(DAILYLOG!AP$27:AP$1500,$C534,DAILYLOG!AQ$27:AQ$1500),0)</f>
        <v>0</v>
      </c>
      <c r="AU534" s="28"/>
      <c r="AV534" s="28"/>
      <c r="AW534" s="73">
        <f>IFERROR($E534*SUMIF(DAILYLOG!AS$27:AS$1500,$C534,DAILYLOG!AT$27:AT$1500),0)</f>
        <v>0</v>
      </c>
      <c r="AX534" s="28"/>
      <c r="AY534" s="28"/>
      <c r="AZ534" s="73">
        <f>IFERROR($E534*SUMIF(DAILYLOG!AV$27:AV$1500,$C534,DAILYLOG!AW$27:AW$1500),0)</f>
        <v>0</v>
      </c>
      <c r="BA534" s="28"/>
      <c r="BB534" s="28"/>
      <c r="BC534" s="73">
        <f>IFERROR($E534*SUMIF(DAILYLOG!AY$27:AY$1500,$C534,DAILYLOG!AZ$27:AZ$1500),0)</f>
        <v>0</v>
      </c>
      <c r="BD534" s="28"/>
      <c r="BE534" s="28"/>
      <c r="BF534" s="73">
        <f>IFERROR($E534*SUMIF(DAILYLOG!BB$27:BB$1500,$C534,DAILYLOG!BC$27:BC$1500),0)</f>
        <v>0</v>
      </c>
      <c r="BG534" s="28"/>
      <c r="BH534" s="28"/>
      <c r="BI534" s="73">
        <f>IFERROR($E534*SUMIF(DAILYLOG!BE$27:BE$1500,$C534,DAILYLOG!BF$27:BF$1500),0)</f>
        <v>0</v>
      </c>
      <c r="BJ534" s="28"/>
      <c r="BK534" s="28"/>
      <c r="BL534" s="73">
        <f>IFERROR($E534*SUMIF(DAILYLOG!BH$27:BH$1500,$C534,DAILYLOG!BI$27:BI$1500),0)</f>
        <v>0</v>
      </c>
      <c r="BM534" s="28"/>
      <c r="BN534" s="28"/>
      <c r="BO534" s="73">
        <f>IFERROR($E534*SUMIF(DAILYLOG!BK$27:BK$1500,$C534,DAILYLOG!BL$27:BL$1500),0)</f>
        <v>0</v>
      </c>
      <c r="BP534" s="28"/>
      <c r="BQ534" s="28"/>
      <c r="BR534" s="73">
        <f>IFERROR($E534*SUMIF(DAILYLOG!BN$27:BN$1500,$C534,DAILYLOG!BO$27:BO$1500),0)</f>
        <v>0</v>
      </c>
      <c r="BS534" s="28"/>
      <c r="BT534" s="28"/>
      <c r="BU534" s="73">
        <f>IFERROR($E534*SUMIF(DAILYLOG!BQ$27:BQ$1500,$C534,DAILYLOG!BR$27:BR$1500),0)</f>
        <v>0</v>
      </c>
      <c r="BV534" s="28"/>
      <c r="BW534" s="28"/>
      <c r="BX534" s="73">
        <f>IFERROR($E534*SUMIF(DAILYLOG!BT$27:BT$1500,$C534,DAILYLOG!BU$27:BU$1500),0)</f>
        <v>0</v>
      </c>
      <c r="BY534" s="28"/>
      <c r="BZ534" s="28"/>
      <c r="CA534" s="73">
        <f>IFERROR($E534*SUMIF(DAILYLOG!BW$27:BW$1500,$C534,DAILYLOG!BX$27:BX$1500),0)</f>
        <v>0</v>
      </c>
      <c r="CB534" s="28"/>
      <c r="CC534" s="28"/>
      <c r="CD534" s="73">
        <f>IFERROR($E534*SUMIF(DAILYLOG!BZ$27:BZ$1500,$C534,DAILYLOG!CA$27:CA$1500),0)</f>
        <v>0</v>
      </c>
      <c r="CE534" s="28"/>
      <c r="CF534" s="28"/>
      <c r="CG534" s="73">
        <f>IFERROR($E534*SUMIF(DAILYLOG!CC$27:CC$1500,$C534,DAILYLOG!CD$27:CD$1500),0)</f>
        <v>0</v>
      </c>
      <c r="CH534" s="28"/>
      <c r="CI534" s="28"/>
      <c r="CJ534" s="73">
        <f>IFERROR($E534*SUMIF(DAILYLOG!CF$27:CF$1500,$C534,DAILYLOG!CG$27:CG$1500),0)</f>
        <v>0</v>
      </c>
      <c r="CK534" s="28"/>
      <c r="CL534" s="28"/>
      <c r="CM534" s="73">
        <f>IFERROR($E534*SUMIF(DAILYLOG!CI$27:CI$1500,$C534,DAILYLOG!CJ$27:CJ$1500),0)</f>
        <v>0</v>
      </c>
      <c r="CN534" s="28"/>
      <c r="CO534" s="28"/>
      <c r="CP534" s="73">
        <f>IFERROR($E534*SUMIF(DAILYLOG!CL$27:CL$1500,$C534,DAILYLOG!CM$27:CM$1500),0)</f>
        <v>0</v>
      </c>
      <c r="CQ534" s="44"/>
      <c r="CR534" s="44"/>
      <c r="CS534" s="73">
        <f>IFERROR($E534*SUMIF(DAILYLOG!CO$27:CO$1500,$C534,DAILYLOG!CP$27:CP$1500),0)</f>
        <v>0</v>
      </c>
      <c r="CT534" s="14"/>
    </row>
    <row r="535" spans="2:98" ht="13.5" hidden="1" customHeight="1" outlineLevel="2">
      <c r="B535" s="13"/>
      <c r="C535" s="27" t="s">
        <v>220</v>
      </c>
      <c r="D535" s="28" t="s">
        <v>10</v>
      </c>
      <c r="E535" s="65">
        <v>1</v>
      </c>
      <c r="F535" s="46">
        <f t="shared" si="216"/>
        <v>0</v>
      </c>
      <c r="G535" s="73">
        <f>IFERROR($E535*SUMIF(DAILYLOG!C$27:C$1500,$C535,DAILYLOG!D$27:D$1500),0)</f>
        <v>0</v>
      </c>
      <c r="H535" s="28"/>
      <c r="I535" s="28"/>
      <c r="J535" s="73">
        <f>IFERROR($E535*SUMIF(DAILYLOG!F$27:F$1500,$C535,DAILYLOG!G$27:G$1500),0)</f>
        <v>0</v>
      </c>
      <c r="K535" s="28"/>
      <c r="L535" s="28"/>
      <c r="M535" s="73">
        <f>IFERROR($E535*SUMIF(DAILYLOG!I$27:I$1500,$C535,DAILYLOG!J$27:J$1500),0)</f>
        <v>0</v>
      </c>
      <c r="N535" s="28"/>
      <c r="O535" s="28"/>
      <c r="P535" s="73">
        <f>IFERROR($E535*SUMIF(DAILYLOG!L$27:L$1500,$C535,DAILYLOG!M$27:M$1500),0)</f>
        <v>0</v>
      </c>
      <c r="Q535" s="28"/>
      <c r="R535" s="28"/>
      <c r="S535" s="73">
        <f>IFERROR($E535*SUMIF(DAILYLOG!O$27:O$1500,$C535,DAILYLOG!P$27:P$1500),0)</f>
        <v>0</v>
      </c>
      <c r="T535" s="28"/>
      <c r="U535" s="28"/>
      <c r="V535" s="73">
        <f>IFERROR($E535*SUMIF(DAILYLOG!R$27:R$1500,$C535,DAILYLOG!S$27:S$1500),0)</f>
        <v>0</v>
      </c>
      <c r="W535" s="28"/>
      <c r="X535" s="28"/>
      <c r="Y535" s="73">
        <f>IFERROR($E535*SUMIF(DAILYLOG!U$27:U$1500,$C535,DAILYLOG!V$27:V$1500),0)</f>
        <v>0</v>
      </c>
      <c r="Z535" s="28"/>
      <c r="AA535" s="28"/>
      <c r="AB535" s="73">
        <f>IFERROR($E535*SUMIF(DAILYLOG!X$27:X$1500,$C535,DAILYLOG!Y$27:Y$1500),0)</f>
        <v>0</v>
      </c>
      <c r="AC535" s="28"/>
      <c r="AD535" s="28"/>
      <c r="AE535" s="73">
        <f>IFERROR($E535*SUMIF(DAILYLOG!AA$27:AA$1500,$C535,DAILYLOG!AB$27:AB$1500),0)</f>
        <v>0</v>
      </c>
      <c r="AF535" s="28"/>
      <c r="AG535" s="28"/>
      <c r="AH535" s="73">
        <f>IFERROR($E535*SUMIF(DAILYLOG!AD$27:AD$1500,$C535,DAILYLOG!AE$27:AE$1500),0)</f>
        <v>0</v>
      </c>
      <c r="AI535" s="28"/>
      <c r="AJ535" s="28"/>
      <c r="AK535" s="73">
        <f>IFERROR($E535*SUMIF(DAILYLOG!AG$27:AG$1500,$C535,DAILYLOG!AH$27:AH$1500),0)</f>
        <v>0</v>
      </c>
      <c r="AL535" s="28"/>
      <c r="AM535" s="28"/>
      <c r="AN535" s="73">
        <f>IFERROR($E535*SUMIF(DAILYLOG!AJ$27:AJ$1500,$C535,DAILYLOG!AK$27:AK$1500),0)</f>
        <v>0</v>
      </c>
      <c r="AO535" s="28"/>
      <c r="AP535" s="28"/>
      <c r="AQ535" s="73">
        <f>IFERROR($E535*SUMIF(DAILYLOG!AM$27:AM$1500,$C535,DAILYLOG!AN$27:AN$1500),0)</f>
        <v>0</v>
      </c>
      <c r="AR535" s="28"/>
      <c r="AS535" s="28"/>
      <c r="AT535" s="73">
        <f>IFERROR($E535*SUMIF(DAILYLOG!AP$27:AP$1500,$C535,DAILYLOG!AQ$27:AQ$1500),0)</f>
        <v>0</v>
      </c>
      <c r="AU535" s="28"/>
      <c r="AV535" s="28"/>
      <c r="AW535" s="73">
        <f>IFERROR($E535*SUMIF(DAILYLOG!AS$27:AS$1500,$C535,DAILYLOG!AT$27:AT$1500),0)</f>
        <v>0</v>
      </c>
      <c r="AX535" s="28"/>
      <c r="AY535" s="28"/>
      <c r="AZ535" s="73">
        <f>IFERROR($E535*SUMIF(DAILYLOG!AV$27:AV$1500,$C535,DAILYLOG!AW$27:AW$1500),0)</f>
        <v>0</v>
      </c>
      <c r="BA535" s="28"/>
      <c r="BB535" s="28"/>
      <c r="BC535" s="73">
        <f>IFERROR($E535*SUMIF(DAILYLOG!AY$27:AY$1500,$C535,DAILYLOG!AZ$27:AZ$1500),0)</f>
        <v>0</v>
      </c>
      <c r="BD535" s="28"/>
      <c r="BE535" s="28"/>
      <c r="BF535" s="73">
        <f>IFERROR($E535*SUMIF(DAILYLOG!BB$27:BB$1500,$C535,DAILYLOG!BC$27:BC$1500),0)</f>
        <v>0</v>
      </c>
      <c r="BG535" s="28"/>
      <c r="BH535" s="28"/>
      <c r="BI535" s="73">
        <f>IFERROR($E535*SUMIF(DAILYLOG!BE$27:BE$1500,$C535,DAILYLOG!BF$27:BF$1500),0)</f>
        <v>0</v>
      </c>
      <c r="BJ535" s="28"/>
      <c r="BK535" s="28"/>
      <c r="BL535" s="73">
        <f>IFERROR($E535*SUMIF(DAILYLOG!BH$27:BH$1500,$C535,DAILYLOG!BI$27:BI$1500),0)</f>
        <v>0</v>
      </c>
      <c r="BM535" s="28"/>
      <c r="BN535" s="28"/>
      <c r="BO535" s="73">
        <f>IFERROR($E535*SUMIF(DAILYLOG!BK$27:BK$1500,$C535,DAILYLOG!BL$27:BL$1500),0)</f>
        <v>0</v>
      </c>
      <c r="BP535" s="28"/>
      <c r="BQ535" s="28"/>
      <c r="BR535" s="73">
        <f>IFERROR($E535*SUMIF(DAILYLOG!BN$27:BN$1500,$C535,DAILYLOG!BO$27:BO$1500),0)</f>
        <v>0</v>
      </c>
      <c r="BS535" s="28"/>
      <c r="BT535" s="28"/>
      <c r="BU535" s="73">
        <f>IFERROR($E535*SUMIF(DAILYLOG!BQ$27:BQ$1500,$C535,DAILYLOG!BR$27:BR$1500),0)</f>
        <v>0</v>
      </c>
      <c r="BV535" s="28"/>
      <c r="BW535" s="28"/>
      <c r="BX535" s="73">
        <f>IFERROR($E535*SUMIF(DAILYLOG!BT$27:BT$1500,$C535,DAILYLOG!BU$27:BU$1500),0)</f>
        <v>0</v>
      </c>
      <c r="BY535" s="28"/>
      <c r="BZ535" s="28"/>
      <c r="CA535" s="73">
        <f>IFERROR($E535*SUMIF(DAILYLOG!BW$27:BW$1500,$C535,DAILYLOG!BX$27:BX$1500),0)</f>
        <v>0</v>
      </c>
      <c r="CB535" s="28"/>
      <c r="CC535" s="28"/>
      <c r="CD535" s="73">
        <f>IFERROR($E535*SUMIF(DAILYLOG!BZ$27:BZ$1500,$C535,DAILYLOG!CA$27:CA$1500),0)</f>
        <v>0</v>
      </c>
      <c r="CE535" s="28"/>
      <c r="CF535" s="28"/>
      <c r="CG535" s="73">
        <f>IFERROR($E535*SUMIF(DAILYLOG!CC$27:CC$1500,$C535,DAILYLOG!CD$27:CD$1500),0)</f>
        <v>0</v>
      </c>
      <c r="CH535" s="28"/>
      <c r="CI535" s="28"/>
      <c r="CJ535" s="73">
        <f>IFERROR($E535*SUMIF(DAILYLOG!CF$27:CF$1500,$C535,DAILYLOG!CG$27:CG$1500),0)</f>
        <v>0</v>
      </c>
      <c r="CK535" s="28"/>
      <c r="CL535" s="28"/>
      <c r="CM535" s="73">
        <f>IFERROR($E535*SUMIF(DAILYLOG!CI$27:CI$1500,$C535,DAILYLOG!CJ$27:CJ$1500),0)</f>
        <v>0</v>
      </c>
      <c r="CN535" s="28"/>
      <c r="CO535" s="28"/>
      <c r="CP535" s="73">
        <f>IFERROR($E535*SUMIF(DAILYLOG!CL$27:CL$1500,$C535,DAILYLOG!CM$27:CM$1500),0)</f>
        <v>0</v>
      </c>
      <c r="CQ535" s="44"/>
      <c r="CR535" s="44"/>
      <c r="CS535" s="73">
        <f>IFERROR($E535*SUMIF(DAILYLOG!CO$27:CO$1500,$C535,DAILYLOG!CP$27:CP$1500),0)</f>
        <v>0</v>
      </c>
      <c r="CT535" s="14"/>
    </row>
    <row r="536" spans="2:98" ht="13.5" hidden="1" customHeight="1" outlineLevel="2">
      <c r="B536" s="13"/>
      <c r="C536" s="27" t="s">
        <v>221</v>
      </c>
      <c r="D536" s="28" t="s">
        <v>10</v>
      </c>
      <c r="E536" s="65">
        <v>1</v>
      </c>
      <c r="F536" s="46">
        <f t="shared" si="216"/>
        <v>0</v>
      </c>
      <c r="G536" s="73">
        <f>IFERROR($E536*SUMIF(DAILYLOG!C$27:C$1500,$C536,DAILYLOG!D$27:D$1500),0)</f>
        <v>0</v>
      </c>
      <c r="H536" s="28"/>
      <c r="I536" s="28"/>
      <c r="J536" s="73">
        <f>IFERROR($E536*SUMIF(DAILYLOG!F$27:F$1500,$C536,DAILYLOG!G$27:G$1500),0)</f>
        <v>0</v>
      </c>
      <c r="K536" s="28"/>
      <c r="L536" s="28"/>
      <c r="M536" s="73">
        <f>IFERROR($E536*SUMIF(DAILYLOG!I$27:I$1500,$C536,DAILYLOG!J$27:J$1500),0)</f>
        <v>0</v>
      </c>
      <c r="N536" s="28"/>
      <c r="O536" s="28"/>
      <c r="P536" s="73">
        <f>IFERROR($E536*SUMIF(DAILYLOG!L$27:L$1500,$C536,DAILYLOG!M$27:M$1500),0)</f>
        <v>0</v>
      </c>
      <c r="Q536" s="28"/>
      <c r="R536" s="28"/>
      <c r="S536" s="73">
        <f>IFERROR($E536*SUMIF(DAILYLOG!O$27:O$1500,$C536,DAILYLOG!P$27:P$1500),0)</f>
        <v>0</v>
      </c>
      <c r="T536" s="28"/>
      <c r="U536" s="28"/>
      <c r="V536" s="73">
        <f>IFERROR($E536*SUMIF(DAILYLOG!R$27:R$1500,$C536,DAILYLOG!S$27:S$1500),0)</f>
        <v>0</v>
      </c>
      <c r="W536" s="28"/>
      <c r="X536" s="28"/>
      <c r="Y536" s="73">
        <f>IFERROR($E536*SUMIF(DAILYLOG!U$27:U$1500,$C536,DAILYLOG!V$27:V$1500),0)</f>
        <v>0</v>
      </c>
      <c r="Z536" s="28"/>
      <c r="AA536" s="28"/>
      <c r="AB536" s="73">
        <f>IFERROR($E536*SUMIF(DAILYLOG!X$27:X$1500,$C536,DAILYLOG!Y$27:Y$1500),0)</f>
        <v>0</v>
      </c>
      <c r="AC536" s="28"/>
      <c r="AD536" s="28"/>
      <c r="AE536" s="73">
        <f>IFERROR($E536*SUMIF(DAILYLOG!AA$27:AA$1500,$C536,DAILYLOG!AB$27:AB$1500),0)</f>
        <v>0</v>
      </c>
      <c r="AF536" s="28"/>
      <c r="AG536" s="28"/>
      <c r="AH536" s="73">
        <f>IFERROR($E536*SUMIF(DAILYLOG!AD$27:AD$1500,$C536,DAILYLOG!AE$27:AE$1500),0)</f>
        <v>0</v>
      </c>
      <c r="AI536" s="28"/>
      <c r="AJ536" s="28"/>
      <c r="AK536" s="73">
        <f>IFERROR($E536*SUMIF(DAILYLOG!AG$27:AG$1500,$C536,DAILYLOG!AH$27:AH$1500),0)</f>
        <v>0</v>
      </c>
      <c r="AL536" s="28"/>
      <c r="AM536" s="28"/>
      <c r="AN536" s="73">
        <f>IFERROR($E536*SUMIF(DAILYLOG!AJ$27:AJ$1500,$C536,DAILYLOG!AK$27:AK$1500),0)</f>
        <v>0</v>
      </c>
      <c r="AO536" s="28"/>
      <c r="AP536" s="28"/>
      <c r="AQ536" s="73">
        <f>IFERROR($E536*SUMIF(DAILYLOG!AM$27:AM$1500,$C536,DAILYLOG!AN$27:AN$1500),0)</f>
        <v>0</v>
      </c>
      <c r="AR536" s="28"/>
      <c r="AS536" s="28"/>
      <c r="AT536" s="73">
        <f>IFERROR($E536*SUMIF(DAILYLOG!AP$27:AP$1500,$C536,DAILYLOG!AQ$27:AQ$1500),0)</f>
        <v>0</v>
      </c>
      <c r="AU536" s="28"/>
      <c r="AV536" s="28"/>
      <c r="AW536" s="73">
        <f>IFERROR($E536*SUMIF(DAILYLOG!AS$27:AS$1500,$C536,DAILYLOG!AT$27:AT$1500),0)</f>
        <v>0</v>
      </c>
      <c r="AX536" s="28"/>
      <c r="AY536" s="28"/>
      <c r="AZ536" s="73">
        <f>IFERROR($E536*SUMIF(DAILYLOG!AV$27:AV$1500,$C536,DAILYLOG!AW$27:AW$1500),0)</f>
        <v>0</v>
      </c>
      <c r="BA536" s="28"/>
      <c r="BB536" s="28"/>
      <c r="BC536" s="73">
        <f>IFERROR($E536*SUMIF(DAILYLOG!AY$27:AY$1500,$C536,DAILYLOG!AZ$27:AZ$1500),0)</f>
        <v>0</v>
      </c>
      <c r="BD536" s="28"/>
      <c r="BE536" s="28"/>
      <c r="BF536" s="73">
        <f>IFERROR($E536*SUMIF(DAILYLOG!BB$27:BB$1500,$C536,DAILYLOG!BC$27:BC$1500),0)</f>
        <v>0</v>
      </c>
      <c r="BG536" s="28"/>
      <c r="BH536" s="28"/>
      <c r="BI536" s="73">
        <f>IFERROR($E536*SUMIF(DAILYLOG!BE$27:BE$1500,$C536,DAILYLOG!BF$27:BF$1500),0)</f>
        <v>0</v>
      </c>
      <c r="BJ536" s="28"/>
      <c r="BK536" s="28"/>
      <c r="BL536" s="73">
        <f>IFERROR($E536*SUMIF(DAILYLOG!BH$27:BH$1500,$C536,DAILYLOG!BI$27:BI$1500),0)</f>
        <v>0</v>
      </c>
      <c r="BM536" s="28"/>
      <c r="BN536" s="28"/>
      <c r="BO536" s="73">
        <f>IFERROR($E536*SUMIF(DAILYLOG!BK$27:BK$1500,$C536,DAILYLOG!BL$27:BL$1500),0)</f>
        <v>0</v>
      </c>
      <c r="BP536" s="28"/>
      <c r="BQ536" s="28"/>
      <c r="BR536" s="73">
        <f>IFERROR($E536*SUMIF(DAILYLOG!BN$27:BN$1500,$C536,DAILYLOG!BO$27:BO$1500),0)</f>
        <v>0</v>
      </c>
      <c r="BS536" s="28"/>
      <c r="BT536" s="28"/>
      <c r="BU536" s="73">
        <f>IFERROR($E536*SUMIF(DAILYLOG!BQ$27:BQ$1500,$C536,DAILYLOG!BR$27:BR$1500),0)</f>
        <v>0</v>
      </c>
      <c r="BV536" s="28"/>
      <c r="BW536" s="28"/>
      <c r="BX536" s="73">
        <f>IFERROR($E536*SUMIF(DAILYLOG!BT$27:BT$1500,$C536,DAILYLOG!BU$27:BU$1500),0)</f>
        <v>0</v>
      </c>
      <c r="BY536" s="28"/>
      <c r="BZ536" s="28"/>
      <c r="CA536" s="73">
        <f>IFERROR($E536*SUMIF(DAILYLOG!BW$27:BW$1500,$C536,DAILYLOG!BX$27:BX$1500),0)</f>
        <v>0</v>
      </c>
      <c r="CB536" s="28"/>
      <c r="CC536" s="28"/>
      <c r="CD536" s="73">
        <f>IFERROR($E536*SUMIF(DAILYLOG!BZ$27:BZ$1500,$C536,DAILYLOG!CA$27:CA$1500),0)</f>
        <v>0</v>
      </c>
      <c r="CE536" s="28"/>
      <c r="CF536" s="28"/>
      <c r="CG536" s="73">
        <f>IFERROR($E536*SUMIF(DAILYLOG!CC$27:CC$1500,$C536,DAILYLOG!CD$27:CD$1500),0)</f>
        <v>0</v>
      </c>
      <c r="CH536" s="28"/>
      <c r="CI536" s="28"/>
      <c r="CJ536" s="73">
        <f>IFERROR($E536*SUMIF(DAILYLOG!CF$27:CF$1500,$C536,DAILYLOG!CG$27:CG$1500),0)</f>
        <v>0</v>
      </c>
      <c r="CK536" s="28"/>
      <c r="CL536" s="28"/>
      <c r="CM536" s="73">
        <f>IFERROR($E536*SUMIF(DAILYLOG!CI$27:CI$1500,$C536,DAILYLOG!CJ$27:CJ$1500),0)</f>
        <v>0</v>
      </c>
      <c r="CN536" s="28"/>
      <c r="CO536" s="28"/>
      <c r="CP536" s="73">
        <f>IFERROR($E536*SUMIF(DAILYLOG!CL$27:CL$1500,$C536,DAILYLOG!CM$27:CM$1500),0)</f>
        <v>0</v>
      </c>
      <c r="CQ536" s="44"/>
      <c r="CR536" s="44"/>
      <c r="CS536" s="73">
        <f>IFERROR($E536*SUMIF(DAILYLOG!CO$27:CO$1500,$C536,DAILYLOG!CP$27:CP$1500),0)</f>
        <v>0</v>
      </c>
      <c r="CT536" s="14"/>
    </row>
    <row r="537" spans="2:98" ht="13.5" hidden="1" customHeight="1" outlineLevel="2">
      <c r="B537" s="13"/>
      <c r="C537" s="27" t="s">
        <v>222</v>
      </c>
      <c r="D537" s="28" t="s">
        <v>10</v>
      </c>
      <c r="E537" s="65">
        <v>1</v>
      </c>
      <c r="F537" s="46">
        <f t="shared" si="216"/>
        <v>0</v>
      </c>
      <c r="G537" s="73">
        <f>IFERROR($E537*SUMIF(DAILYLOG!C$27:C$1500,$C537,DAILYLOG!D$27:D$1500),0)</f>
        <v>0</v>
      </c>
      <c r="H537" s="28"/>
      <c r="I537" s="28"/>
      <c r="J537" s="73">
        <f>IFERROR($E537*SUMIF(DAILYLOG!F$27:F$1500,$C537,DAILYLOG!G$27:G$1500),0)</f>
        <v>0</v>
      </c>
      <c r="K537" s="28"/>
      <c r="L537" s="28"/>
      <c r="M537" s="73">
        <f>IFERROR($E537*SUMIF(DAILYLOG!I$27:I$1500,$C537,DAILYLOG!J$27:J$1500),0)</f>
        <v>0</v>
      </c>
      <c r="N537" s="28"/>
      <c r="O537" s="28"/>
      <c r="P537" s="73">
        <f>IFERROR($E537*SUMIF(DAILYLOG!L$27:L$1500,$C537,DAILYLOG!M$27:M$1500),0)</f>
        <v>0</v>
      </c>
      <c r="Q537" s="28"/>
      <c r="R537" s="28"/>
      <c r="S537" s="73">
        <f>IFERROR($E537*SUMIF(DAILYLOG!O$27:O$1500,$C537,DAILYLOG!P$27:P$1500),0)</f>
        <v>0</v>
      </c>
      <c r="T537" s="28"/>
      <c r="U537" s="28"/>
      <c r="V537" s="73">
        <f>IFERROR($E537*SUMIF(DAILYLOG!R$27:R$1500,$C537,DAILYLOG!S$27:S$1500),0)</f>
        <v>0</v>
      </c>
      <c r="W537" s="28"/>
      <c r="X537" s="28"/>
      <c r="Y537" s="73">
        <f>IFERROR($E537*SUMIF(DAILYLOG!U$27:U$1500,$C537,DAILYLOG!V$27:V$1500),0)</f>
        <v>0</v>
      </c>
      <c r="Z537" s="28"/>
      <c r="AA537" s="28"/>
      <c r="AB537" s="73">
        <f>IFERROR($E537*SUMIF(DAILYLOG!X$27:X$1500,$C537,DAILYLOG!Y$27:Y$1500),0)</f>
        <v>0</v>
      </c>
      <c r="AC537" s="28"/>
      <c r="AD537" s="28"/>
      <c r="AE537" s="73">
        <f>IFERROR($E537*SUMIF(DAILYLOG!AA$27:AA$1500,$C537,DAILYLOG!AB$27:AB$1500),0)</f>
        <v>0</v>
      </c>
      <c r="AF537" s="28"/>
      <c r="AG537" s="28"/>
      <c r="AH537" s="73">
        <f>IFERROR($E537*SUMIF(DAILYLOG!AD$27:AD$1500,$C537,DAILYLOG!AE$27:AE$1500),0)</f>
        <v>0</v>
      </c>
      <c r="AI537" s="28"/>
      <c r="AJ537" s="28"/>
      <c r="AK537" s="73">
        <f>IFERROR($E537*SUMIF(DAILYLOG!AG$27:AG$1500,$C537,DAILYLOG!AH$27:AH$1500),0)</f>
        <v>0</v>
      </c>
      <c r="AL537" s="28"/>
      <c r="AM537" s="28"/>
      <c r="AN537" s="73">
        <f>IFERROR($E537*SUMIF(DAILYLOG!AJ$27:AJ$1500,$C537,DAILYLOG!AK$27:AK$1500),0)</f>
        <v>0</v>
      </c>
      <c r="AO537" s="28"/>
      <c r="AP537" s="28"/>
      <c r="AQ537" s="73">
        <f>IFERROR($E537*SUMIF(DAILYLOG!AM$27:AM$1500,$C537,DAILYLOG!AN$27:AN$1500),0)</f>
        <v>0</v>
      </c>
      <c r="AR537" s="28"/>
      <c r="AS537" s="28"/>
      <c r="AT537" s="73">
        <f>IFERROR($E537*SUMIF(DAILYLOG!AP$27:AP$1500,$C537,DAILYLOG!AQ$27:AQ$1500),0)</f>
        <v>0</v>
      </c>
      <c r="AU537" s="28"/>
      <c r="AV537" s="28"/>
      <c r="AW537" s="73">
        <f>IFERROR($E537*SUMIF(DAILYLOG!AS$27:AS$1500,$C537,DAILYLOG!AT$27:AT$1500),0)</f>
        <v>0</v>
      </c>
      <c r="AX537" s="28"/>
      <c r="AY537" s="28"/>
      <c r="AZ537" s="73">
        <f>IFERROR($E537*SUMIF(DAILYLOG!AV$27:AV$1500,$C537,DAILYLOG!AW$27:AW$1500),0)</f>
        <v>0</v>
      </c>
      <c r="BA537" s="28"/>
      <c r="BB537" s="28"/>
      <c r="BC537" s="73">
        <f>IFERROR($E537*SUMIF(DAILYLOG!AY$27:AY$1500,$C537,DAILYLOG!AZ$27:AZ$1500),0)</f>
        <v>0</v>
      </c>
      <c r="BD537" s="28"/>
      <c r="BE537" s="28"/>
      <c r="BF537" s="73">
        <f>IFERROR($E537*SUMIF(DAILYLOG!BB$27:BB$1500,$C537,DAILYLOG!BC$27:BC$1500),0)</f>
        <v>0</v>
      </c>
      <c r="BG537" s="28"/>
      <c r="BH537" s="28"/>
      <c r="BI537" s="73">
        <f>IFERROR($E537*SUMIF(DAILYLOG!BE$27:BE$1500,$C537,DAILYLOG!BF$27:BF$1500),0)</f>
        <v>0</v>
      </c>
      <c r="BJ537" s="28"/>
      <c r="BK537" s="28"/>
      <c r="BL537" s="73">
        <f>IFERROR($E537*SUMIF(DAILYLOG!BH$27:BH$1500,$C537,DAILYLOG!BI$27:BI$1500),0)</f>
        <v>0</v>
      </c>
      <c r="BM537" s="28"/>
      <c r="BN537" s="28"/>
      <c r="BO537" s="73">
        <f>IFERROR($E537*SUMIF(DAILYLOG!BK$27:BK$1500,$C537,DAILYLOG!BL$27:BL$1500),0)</f>
        <v>0</v>
      </c>
      <c r="BP537" s="28"/>
      <c r="BQ537" s="28"/>
      <c r="BR537" s="73">
        <f>IFERROR($E537*SUMIF(DAILYLOG!BN$27:BN$1500,$C537,DAILYLOG!BO$27:BO$1500),0)</f>
        <v>0</v>
      </c>
      <c r="BS537" s="28"/>
      <c r="BT537" s="28"/>
      <c r="BU537" s="73">
        <f>IFERROR($E537*SUMIF(DAILYLOG!BQ$27:BQ$1500,$C537,DAILYLOG!BR$27:BR$1500),0)</f>
        <v>0</v>
      </c>
      <c r="BV537" s="28"/>
      <c r="BW537" s="28"/>
      <c r="BX537" s="73">
        <f>IFERROR($E537*SUMIF(DAILYLOG!BT$27:BT$1500,$C537,DAILYLOG!BU$27:BU$1500),0)</f>
        <v>0</v>
      </c>
      <c r="BY537" s="28"/>
      <c r="BZ537" s="28"/>
      <c r="CA537" s="73">
        <f>IFERROR($E537*SUMIF(DAILYLOG!BW$27:BW$1500,$C537,DAILYLOG!BX$27:BX$1500),0)</f>
        <v>0</v>
      </c>
      <c r="CB537" s="28"/>
      <c r="CC537" s="28"/>
      <c r="CD537" s="73">
        <f>IFERROR($E537*SUMIF(DAILYLOG!BZ$27:BZ$1500,$C537,DAILYLOG!CA$27:CA$1500),0)</f>
        <v>0</v>
      </c>
      <c r="CE537" s="28"/>
      <c r="CF537" s="28"/>
      <c r="CG537" s="73">
        <f>IFERROR($E537*SUMIF(DAILYLOG!CC$27:CC$1500,$C537,DAILYLOG!CD$27:CD$1500),0)</f>
        <v>0</v>
      </c>
      <c r="CH537" s="28"/>
      <c r="CI537" s="28"/>
      <c r="CJ537" s="73">
        <f>IFERROR($E537*SUMIF(DAILYLOG!CF$27:CF$1500,$C537,DAILYLOG!CG$27:CG$1500),0)</f>
        <v>0</v>
      </c>
      <c r="CK537" s="28"/>
      <c r="CL537" s="28"/>
      <c r="CM537" s="73">
        <f>IFERROR($E537*SUMIF(DAILYLOG!CI$27:CI$1500,$C537,DAILYLOG!CJ$27:CJ$1500),0)</f>
        <v>0</v>
      </c>
      <c r="CN537" s="28"/>
      <c r="CO537" s="28"/>
      <c r="CP537" s="73">
        <f>IFERROR($E537*SUMIF(DAILYLOG!CL$27:CL$1500,$C537,DAILYLOG!CM$27:CM$1500),0)</f>
        <v>0</v>
      </c>
      <c r="CQ537" s="44"/>
      <c r="CR537" s="44"/>
      <c r="CS537" s="73">
        <f>IFERROR($E537*SUMIF(DAILYLOG!CO$27:CO$1500,$C537,DAILYLOG!CP$27:CP$1500),0)</f>
        <v>0</v>
      </c>
      <c r="CT537" s="14"/>
    </row>
    <row r="538" spans="2:98" ht="13.5" hidden="1" customHeight="1" outlineLevel="2">
      <c r="B538" s="13"/>
      <c r="C538" s="27" t="s">
        <v>223</v>
      </c>
      <c r="D538" s="28" t="s">
        <v>10</v>
      </c>
      <c r="E538" s="65">
        <v>1</v>
      </c>
      <c r="F538" s="46">
        <f t="shared" si="216"/>
        <v>0</v>
      </c>
      <c r="G538" s="73">
        <f>IFERROR($E538*SUMIF(DAILYLOG!C$27:C$1500,$C538,DAILYLOG!D$27:D$1500),0)</f>
        <v>0</v>
      </c>
      <c r="H538" s="28"/>
      <c r="I538" s="28"/>
      <c r="J538" s="73">
        <f>IFERROR($E538*SUMIF(DAILYLOG!F$27:F$1500,$C538,DAILYLOG!G$27:G$1500),0)</f>
        <v>0</v>
      </c>
      <c r="K538" s="28"/>
      <c r="L538" s="28"/>
      <c r="M538" s="73">
        <f>IFERROR($E538*SUMIF(DAILYLOG!I$27:I$1500,$C538,DAILYLOG!J$27:J$1500),0)</f>
        <v>0</v>
      </c>
      <c r="N538" s="28"/>
      <c r="O538" s="28"/>
      <c r="P538" s="73">
        <f>IFERROR($E538*SUMIF(DAILYLOG!L$27:L$1500,$C538,DAILYLOG!M$27:M$1500),0)</f>
        <v>0</v>
      </c>
      <c r="Q538" s="28"/>
      <c r="R538" s="28"/>
      <c r="S538" s="73">
        <f>IFERROR($E538*SUMIF(DAILYLOG!O$27:O$1500,$C538,DAILYLOG!P$27:P$1500),0)</f>
        <v>0</v>
      </c>
      <c r="T538" s="28"/>
      <c r="U538" s="28"/>
      <c r="V538" s="73">
        <f>IFERROR($E538*SUMIF(DAILYLOG!R$27:R$1500,$C538,DAILYLOG!S$27:S$1500),0)</f>
        <v>0</v>
      </c>
      <c r="W538" s="28"/>
      <c r="X538" s="28"/>
      <c r="Y538" s="73">
        <f>IFERROR($E538*SUMIF(DAILYLOG!U$27:U$1500,$C538,DAILYLOG!V$27:V$1500),0)</f>
        <v>0</v>
      </c>
      <c r="Z538" s="28"/>
      <c r="AA538" s="28"/>
      <c r="AB538" s="73">
        <f>IFERROR($E538*SUMIF(DAILYLOG!X$27:X$1500,$C538,DAILYLOG!Y$27:Y$1500),0)</f>
        <v>0</v>
      </c>
      <c r="AC538" s="28"/>
      <c r="AD538" s="28"/>
      <c r="AE538" s="73">
        <f>IFERROR($E538*SUMIF(DAILYLOG!AA$27:AA$1500,$C538,DAILYLOG!AB$27:AB$1500),0)</f>
        <v>0</v>
      </c>
      <c r="AF538" s="28"/>
      <c r="AG538" s="28"/>
      <c r="AH538" s="73">
        <f>IFERROR($E538*SUMIF(DAILYLOG!AD$27:AD$1500,$C538,DAILYLOG!AE$27:AE$1500),0)</f>
        <v>0</v>
      </c>
      <c r="AI538" s="28"/>
      <c r="AJ538" s="28"/>
      <c r="AK538" s="73">
        <f>IFERROR($E538*SUMIF(DAILYLOG!AG$27:AG$1500,$C538,DAILYLOG!AH$27:AH$1500),0)</f>
        <v>0</v>
      </c>
      <c r="AL538" s="28"/>
      <c r="AM538" s="28"/>
      <c r="AN538" s="73">
        <f>IFERROR($E538*SUMIF(DAILYLOG!AJ$27:AJ$1500,$C538,DAILYLOG!AK$27:AK$1500),0)</f>
        <v>0</v>
      </c>
      <c r="AO538" s="28"/>
      <c r="AP538" s="28"/>
      <c r="AQ538" s="73">
        <f>IFERROR($E538*SUMIF(DAILYLOG!AM$27:AM$1500,$C538,DAILYLOG!AN$27:AN$1500),0)</f>
        <v>0</v>
      </c>
      <c r="AR538" s="28"/>
      <c r="AS538" s="28"/>
      <c r="AT538" s="73">
        <f>IFERROR($E538*SUMIF(DAILYLOG!AP$27:AP$1500,$C538,DAILYLOG!AQ$27:AQ$1500),0)</f>
        <v>0</v>
      </c>
      <c r="AU538" s="28"/>
      <c r="AV538" s="28"/>
      <c r="AW538" s="73">
        <f>IFERROR($E538*SUMIF(DAILYLOG!AS$27:AS$1500,$C538,DAILYLOG!AT$27:AT$1500),0)</f>
        <v>0</v>
      </c>
      <c r="AX538" s="28"/>
      <c r="AY538" s="28"/>
      <c r="AZ538" s="73">
        <f>IFERROR($E538*SUMIF(DAILYLOG!AV$27:AV$1500,$C538,DAILYLOG!AW$27:AW$1500),0)</f>
        <v>0</v>
      </c>
      <c r="BA538" s="28"/>
      <c r="BB538" s="28"/>
      <c r="BC538" s="73">
        <f>IFERROR($E538*SUMIF(DAILYLOG!AY$27:AY$1500,$C538,DAILYLOG!AZ$27:AZ$1500),0)</f>
        <v>0</v>
      </c>
      <c r="BD538" s="28"/>
      <c r="BE538" s="28"/>
      <c r="BF538" s="73">
        <f>IFERROR($E538*SUMIF(DAILYLOG!BB$27:BB$1500,$C538,DAILYLOG!BC$27:BC$1500),0)</f>
        <v>0</v>
      </c>
      <c r="BG538" s="28"/>
      <c r="BH538" s="28"/>
      <c r="BI538" s="73">
        <f>IFERROR($E538*SUMIF(DAILYLOG!BE$27:BE$1500,$C538,DAILYLOG!BF$27:BF$1500),0)</f>
        <v>0</v>
      </c>
      <c r="BJ538" s="28"/>
      <c r="BK538" s="28"/>
      <c r="BL538" s="73">
        <f>IFERROR($E538*SUMIF(DAILYLOG!BH$27:BH$1500,$C538,DAILYLOG!BI$27:BI$1500),0)</f>
        <v>0</v>
      </c>
      <c r="BM538" s="28"/>
      <c r="BN538" s="28"/>
      <c r="BO538" s="73">
        <f>IFERROR($E538*SUMIF(DAILYLOG!BK$27:BK$1500,$C538,DAILYLOG!BL$27:BL$1500),0)</f>
        <v>0</v>
      </c>
      <c r="BP538" s="28"/>
      <c r="BQ538" s="28"/>
      <c r="BR538" s="73">
        <f>IFERROR($E538*SUMIF(DAILYLOG!BN$27:BN$1500,$C538,DAILYLOG!BO$27:BO$1500),0)</f>
        <v>0</v>
      </c>
      <c r="BS538" s="28"/>
      <c r="BT538" s="28"/>
      <c r="BU538" s="73">
        <f>IFERROR($E538*SUMIF(DAILYLOG!BQ$27:BQ$1500,$C538,DAILYLOG!BR$27:BR$1500),0)</f>
        <v>0</v>
      </c>
      <c r="BV538" s="28"/>
      <c r="BW538" s="28"/>
      <c r="BX538" s="73">
        <f>IFERROR($E538*SUMIF(DAILYLOG!BT$27:BT$1500,$C538,DAILYLOG!BU$27:BU$1500),0)</f>
        <v>0</v>
      </c>
      <c r="BY538" s="28"/>
      <c r="BZ538" s="28"/>
      <c r="CA538" s="73">
        <f>IFERROR($E538*SUMIF(DAILYLOG!BW$27:BW$1500,$C538,DAILYLOG!BX$27:BX$1500),0)</f>
        <v>0</v>
      </c>
      <c r="CB538" s="28"/>
      <c r="CC538" s="28"/>
      <c r="CD538" s="73">
        <f>IFERROR($E538*SUMIF(DAILYLOG!BZ$27:BZ$1500,$C538,DAILYLOG!CA$27:CA$1500),0)</f>
        <v>0</v>
      </c>
      <c r="CE538" s="28"/>
      <c r="CF538" s="28"/>
      <c r="CG538" s="73">
        <f>IFERROR($E538*SUMIF(DAILYLOG!CC$27:CC$1500,$C538,DAILYLOG!CD$27:CD$1500),0)</f>
        <v>0</v>
      </c>
      <c r="CH538" s="28"/>
      <c r="CI538" s="28"/>
      <c r="CJ538" s="73">
        <f>IFERROR($E538*SUMIF(DAILYLOG!CF$27:CF$1500,$C538,DAILYLOG!CG$27:CG$1500),0)</f>
        <v>0</v>
      </c>
      <c r="CK538" s="28"/>
      <c r="CL538" s="28"/>
      <c r="CM538" s="73">
        <f>IFERROR($E538*SUMIF(DAILYLOG!CI$27:CI$1500,$C538,DAILYLOG!CJ$27:CJ$1500),0)</f>
        <v>0</v>
      </c>
      <c r="CN538" s="28"/>
      <c r="CO538" s="28"/>
      <c r="CP538" s="73">
        <f>IFERROR($E538*SUMIF(DAILYLOG!CL$27:CL$1500,$C538,DAILYLOG!CM$27:CM$1500),0)</f>
        <v>0</v>
      </c>
      <c r="CQ538" s="44"/>
      <c r="CR538" s="44"/>
      <c r="CS538" s="73">
        <f>IFERROR($E538*SUMIF(DAILYLOG!CO$27:CO$1500,$C538,DAILYLOG!CP$27:CP$1500),0)</f>
        <v>0</v>
      </c>
      <c r="CT538" s="14"/>
    </row>
    <row r="539" spans="2:98" ht="13.5" hidden="1" customHeight="1" outlineLevel="2">
      <c r="B539" s="13"/>
      <c r="C539" s="27" t="s">
        <v>224</v>
      </c>
      <c r="D539" s="28" t="s">
        <v>10</v>
      </c>
      <c r="E539" s="65">
        <v>1</v>
      </c>
      <c r="F539" s="46">
        <f t="shared" si="216"/>
        <v>0</v>
      </c>
      <c r="G539" s="73">
        <f>IFERROR($E539*SUMIF(DAILYLOG!C$27:C$1500,$C539,DAILYLOG!D$27:D$1500),0)</f>
        <v>0</v>
      </c>
      <c r="H539" s="28"/>
      <c r="I539" s="28"/>
      <c r="J539" s="73">
        <f>IFERROR($E539*SUMIF(DAILYLOG!F$27:F$1500,$C539,DAILYLOG!G$27:G$1500),0)</f>
        <v>0</v>
      </c>
      <c r="K539" s="28"/>
      <c r="L539" s="28"/>
      <c r="M539" s="73">
        <f>IFERROR($E539*SUMIF(DAILYLOG!I$27:I$1500,$C539,DAILYLOG!J$27:J$1500),0)</f>
        <v>0</v>
      </c>
      <c r="N539" s="28"/>
      <c r="O539" s="28"/>
      <c r="P539" s="73">
        <f>IFERROR($E539*SUMIF(DAILYLOG!L$27:L$1500,$C539,DAILYLOG!M$27:M$1500),0)</f>
        <v>0</v>
      </c>
      <c r="Q539" s="28"/>
      <c r="R539" s="28"/>
      <c r="S539" s="73">
        <f>IFERROR($E539*SUMIF(DAILYLOG!O$27:O$1500,$C539,DAILYLOG!P$27:P$1500),0)</f>
        <v>0</v>
      </c>
      <c r="T539" s="28"/>
      <c r="U539" s="28"/>
      <c r="V539" s="73">
        <f>IFERROR($E539*SUMIF(DAILYLOG!R$27:R$1500,$C539,DAILYLOG!S$27:S$1500),0)</f>
        <v>0</v>
      </c>
      <c r="W539" s="28"/>
      <c r="X539" s="28"/>
      <c r="Y539" s="73">
        <f>IFERROR($E539*SUMIF(DAILYLOG!U$27:U$1500,$C539,DAILYLOG!V$27:V$1500),0)</f>
        <v>0</v>
      </c>
      <c r="Z539" s="28"/>
      <c r="AA539" s="28"/>
      <c r="AB539" s="73">
        <f>IFERROR($E539*SUMIF(DAILYLOG!X$27:X$1500,$C539,DAILYLOG!Y$27:Y$1500),0)</f>
        <v>0</v>
      </c>
      <c r="AC539" s="28"/>
      <c r="AD539" s="28"/>
      <c r="AE539" s="73">
        <f>IFERROR($E539*SUMIF(DAILYLOG!AA$27:AA$1500,$C539,DAILYLOG!AB$27:AB$1500),0)</f>
        <v>0</v>
      </c>
      <c r="AF539" s="28"/>
      <c r="AG539" s="28"/>
      <c r="AH539" s="73">
        <f>IFERROR($E539*SUMIF(DAILYLOG!AD$27:AD$1500,$C539,DAILYLOG!AE$27:AE$1500),0)</f>
        <v>0</v>
      </c>
      <c r="AI539" s="28"/>
      <c r="AJ539" s="28"/>
      <c r="AK539" s="73">
        <f>IFERROR($E539*SUMIF(DAILYLOG!AG$27:AG$1500,$C539,DAILYLOG!AH$27:AH$1500),0)</f>
        <v>0</v>
      </c>
      <c r="AL539" s="28"/>
      <c r="AM539" s="28"/>
      <c r="AN539" s="73">
        <f>IFERROR($E539*SUMIF(DAILYLOG!AJ$27:AJ$1500,$C539,DAILYLOG!AK$27:AK$1500),0)</f>
        <v>0</v>
      </c>
      <c r="AO539" s="28"/>
      <c r="AP539" s="28"/>
      <c r="AQ539" s="73">
        <f>IFERROR($E539*SUMIF(DAILYLOG!AM$27:AM$1500,$C539,DAILYLOG!AN$27:AN$1500),0)</f>
        <v>0</v>
      </c>
      <c r="AR539" s="28"/>
      <c r="AS539" s="28"/>
      <c r="AT539" s="73">
        <f>IFERROR($E539*SUMIF(DAILYLOG!AP$27:AP$1500,$C539,DAILYLOG!AQ$27:AQ$1500),0)</f>
        <v>0</v>
      </c>
      <c r="AU539" s="28"/>
      <c r="AV539" s="28"/>
      <c r="AW539" s="73">
        <f>IFERROR($E539*SUMIF(DAILYLOG!AS$27:AS$1500,$C539,DAILYLOG!AT$27:AT$1500),0)</f>
        <v>0</v>
      </c>
      <c r="AX539" s="28"/>
      <c r="AY539" s="28"/>
      <c r="AZ539" s="73">
        <f>IFERROR($E539*SUMIF(DAILYLOG!AV$27:AV$1500,$C539,DAILYLOG!AW$27:AW$1500),0)</f>
        <v>0</v>
      </c>
      <c r="BA539" s="28"/>
      <c r="BB539" s="28"/>
      <c r="BC539" s="73">
        <f>IFERROR($E539*SUMIF(DAILYLOG!AY$27:AY$1500,$C539,DAILYLOG!AZ$27:AZ$1500),0)</f>
        <v>0</v>
      </c>
      <c r="BD539" s="28"/>
      <c r="BE539" s="28"/>
      <c r="BF539" s="73">
        <f>IFERROR($E539*SUMIF(DAILYLOG!BB$27:BB$1500,$C539,DAILYLOG!BC$27:BC$1500),0)</f>
        <v>0</v>
      </c>
      <c r="BG539" s="28"/>
      <c r="BH539" s="28"/>
      <c r="BI539" s="73">
        <f>IFERROR($E539*SUMIF(DAILYLOG!BE$27:BE$1500,$C539,DAILYLOG!BF$27:BF$1500),0)</f>
        <v>0</v>
      </c>
      <c r="BJ539" s="28"/>
      <c r="BK539" s="28"/>
      <c r="BL539" s="73">
        <f>IFERROR($E539*SUMIF(DAILYLOG!BH$27:BH$1500,$C539,DAILYLOG!BI$27:BI$1500),0)</f>
        <v>0</v>
      </c>
      <c r="BM539" s="28"/>
      <c r="BN539" s="28"/>
      <c r="BO539" s="73">
        <f>IFERROR($E539*SUMIF(DAILYLOG!BK$27:BK$1500,$C539,DAILYLOG!BL$27:BL$1500),0)</f>
        <v>0</v>
      </c>
      <c r="BP539" s="28"/>
      <c r="BQ539" s="28"/>
      <c r="BR539" s="73">
        <f>IFERROR($E539*SUMIF(DAILYLOG!BN$27:BN$1500,$C539,DAILYLOG!BO$27:BO$1500),0)</f>
        <v>0</v>
      </c>
      <c r="BS539" s="28"/>
      <c r="BT539" s="28"/>
      <c r="BU539" s="73">
        <f>IFERROR($E539*SUMIF(DAILYLOG!BQ$27:BQ$1500,$C539,DAILYLOG!BR$27:BR$1500),0)</f>
        <v>0</v>
      </c>
      <c r="BV539" s="28"/>
      <c r="BW539" s="28"/>
      <c r="BX539" s="73">
        <f>IFERROR($E539*SUMIF(DAILYLOG!BT$27:BT$1500,$C539,DAILYLOG!BU$27:BU$1500),0)</f>
        <v>0</v>
      </c>
      <c r="BY539" s="28"/>
      <c r="BZ539" s="28"/>
      <c r="CA539" s="73">
        <f>IFERROR($E539*SUMIF(DAILYLOG!BW$27:BW$1500,$C539,DAILYLOG!BX$27:BX$1500),0)</f>
        <v>0</v>
      </c>
      <c r="CB539" s="28"/>
      <c r="CC539" s="28"/>
      <c r="CD539" s="73">
        <f>IFERROR($E539*SUMIF(DAILYLOG!BZ$27:BZ$1500,$C539,DAILYLOG!CA$27:CA$1500),0)</f>
        <v>0</v>
      </c>
      <c r="CE539" s="28"/>
      <c r="CF539" s="28"/>
      <c r="CG539" s="73">
        <f>IFERROR($E539*SUMIF(DAILYLOG!CC$27:CC$1500,$C539,DAILYLOG!CD$27:CD$1500),0)</f>
        <v>0</v>
      </c>
      <c r="CH539" s="28"/>
      <c r="CI539" s="28"/>
      <c r="CJ539" s="73">
        <f>IFERROR($E539*SUMIF(DAILYLOG!CF$27:CF$1500,$C539,DAILYLOG!CG$27:CG$1500),0)</f>
        <v>0</v>
      </c>
      <c r="CK539" s="28"/>
      <c r="CL539" s="28"/>
      <c r="CM539" s="73">
        <f>IFERROR($E539*SUMIF(DAILYLOG!CI$27:CI$1500,$C539,DAILYLOG!CJ$27:CJ$1500),0)</f>
        <v>0</v>
      </c>
      <c r="CN539" s="28"/>
      <c r="CO539" s="28"/>
      <c r="CP539" s="73">
        <f>IFERROR($E539*SUMIF(DAILYLOG!CL$27:CL$1500,$C539,DAILYLOG!CM$27:CM$1500),0)</f>
        <v>0</v>
      </c>
      <c r="CQ539" s="44"/>
      <c r="CR539" s="44"/>
      <c r="CS539" s="73">
        <f>IFERROR($E539*SUMIF(DAILYLOG!CO$27:CO$1500,$C539,DAILYLOG!CP$27:CP$1500),0)</f>
        <v>0</v>
      </c>
      <c r="CT539" s="14"/>
    </row>
    <row r="540" spans="2:98" ht="13.5" hidden="1" customHeight="1" outlineLevel="2">
      <c r="B540" s="13"/>
      <c r="C540" s="27" t="s">
        <v>225</v>
      </c>
      <c r="D540" s="28" t="s">
        <v>10</v>
      </c>
      <c r="E540" s="65">
        <v>1</v>
      </c>
      <c r="F540" s="46">
        <f t="shared" si="216"/>
        <v>0</v>
      </c>
      <c r="G540" s="73">
        <f>IFERROR($E540*SUMIF(DAILYLOG!C$27:C$1500,$C540,DAILYLOG!D$27:D$1500),0)</f>
        <v>0</v>
      </c>
      <c r="H540" s="28"/>
      <c r="I540" s="28"/>
      <c r="J540" s="73">
        <f>IFERROR($E540*SUMIF(DAILYLOG!F$27:F$1500,$C540,DAILYLOG!G$27:G$1500),0)</f>
        <v>0</v>
      </c>
      <c r="K540" s="28"/>
      <c r="L540" s="28"/>
      <c r="M540" s="73">
        <f>IFERROR($E540*SUMIF(DAILYLOG!I$27:I$1500,$C540,DAILYLOG!J$27:J$1500),0)</f>
        <v>0</v>
      </c>
      <c r="N540" s="28"/>
      <c r="O540" s="28"/>
      <c r="P540" s="73">
        <f>IFERROR($E540*SUMIF(DAILYLOG!L$27:L$1500,$C540,DAILYLOG!M$27:M$1500),0)</f>
        <v>0</v>
      </c>
      <c r="Q540" s="28"/>
      <c r="R540" s="28"/>
      <c r="S540" s="73">
        <f>IFERROR($E540*SUMIF(DAILYLOG!O$27:O$1500,$C540,DAILYLOG!P$27:P$1500),0)</f>
        <v>0</v>
      </c>
      <c r="T540" s="28"/>
      <c r="U540" s="28"/>
      <c r="V540" s="73">
        <f>IFERROR($E540*SUMIF(DAILYLOG!R$27:R$1500,$C540,DAILYLOG!S$27:S$1500),0)</f>
        <v>0</v>
      </c>
      <c r="W540" s="28"/>
      <c r="X540" s="28"/>
      <c r="Y540" s="73">
        <f>IFERROR($E540*SUMIF(DAILYLOG!U$27:U$1500,$C540,DAILYLOG!V$27:V$1500),0)</f>
        <v>0</v>
      </c>
      <c r="Z540" s="28"/>
      <c r="AA540" s="28"/>
      <c r="AB540" s="73">
        <f>IFERROR($E540*SUMIF(DAILYLOG!X$27:X$1500,$C540,DAILYLOG!Y$27:Y$1500),0)</f>
        <v>0</v>
      </c>
      <c r="AC540" s="28"/>
      <c r="AD540" s="28"/>
      <c r="AE540" s="73">
        <f>IFERROR($E540*SUMIF(DAILYLOG!AA$27:AA$1500,$C540,DAILYLOG!AB$27:AB$1500),0)</f>
        <v>0</v>
      </c>
      <c r="AF540" s="28"/>
      <c r="AG540" s="28"/>
      <c r="AH540" s="73">
        <f>IFERROR($E540*SUMIF(DAILYLOG!AD$27:AD$1500,$C540,DAILYLOG!AE$27:AE$1500),0)</f>
        <v>0</v>
      </c>
      <c r="AI540" s="28"/>
      <c r="AJ540" s="28"/>
      <c r="AK540" s="73">
        <f>IFERROR($E540*SUMIF(DAILYLOG!AG$27:AG$1500,$C540,DAILYLOG!AH$27:AH$1500),0)</f>
        <v>0</v>
      </c>
      <c r="AL540" s="28"/>
      <c r="AM540" s="28"/>
      <c r="AN540" s="73">
        <f>IFERROR($E540*SUMIF(DAILYLOG!AJ$27:AJ$1500,$C540,DAILYLOG!AK$27:AK$1500),0)</f>
        <v>0</v>
      </c>
      <c r="AO540" s="28"/>
      <c r="AP540" s="28"/>
      <c r="AQ540" s="73">
        <f>IFERROR($E540*SUMIF(DAILYLOG!AM$27:AM$1500,$C540,DAILYLOG!AN$27:AN$1500),0)</f>
        <v>0</v>
      </c>
      <c r="AR540" s="28"/>
      <c r="AS540" s="28"/>
      <c r="AT540" s="73">
        <f>IFERROR($E540*SUMIF(DAILYLOG!AP$27:AP$1500,$C540,DAILYLOG!AQ$27:AQ$1500),0)</f>
        <v>0</v>
      </c>
      <c r="AU540" s="28"/>
      <c r="AV540" s="28"/>
      <c r="AW540" s="73">
        <f>IFERROR($E540*SUMIF(DAILYLOG!AS$27:AS$1500,$C540,DAILYLOG!AT$27:AT$1500),0)</f>
        <v>0</v>
      </c>
      <c r="AX540" s="28"/>
      <c r="AY540" s="28"/>
      <c r="AZ540" s="73">
        <f>IFERROR($E540*SUMIF(DAILYLOG!AV$27:AV$1500,$C540,DAILYLOG!AW$27:AW$1500),0)</f>
        <v>0</v>
      </c>
      <c r="BA540" s="28"/>
      <c r="BB540" s="28"/>
      <c r="BC540" s="73">
        <f>IFERROR($E540*SUMIF(DAILYLOG!AY$27:AY$1500,$C540,DAILYLOG!AZ$27:AZ$1500),0)</f>
        <v>0</v>
      </c>
      <c r="BD540" s="28"/>
      <c r="BE540" s="28"/>
      <c r="BF540" s="73">
        <f>IFERROR($E540*SUMIF(DAILYLOG!BB$27:BB$1500,$C540,DAILYLOG!BC$27:BC$1500),0)</f>
        <v>0</v>
      </c>
      <c r="BG540" s="28"/>
      <c r="BH540" s="28"/>
      <c r="BI540" s="73">
        <f>IFERROR($E540*SUMIF(DAILYLOG!BE$27:BE$1500,$C540,DAILYLOG!BF$27:BF$1500),0)</f>
        <v>0</v>
      </c>
      <c r="BJ540" s="28"/>
      <c r="BK540" s="28"/>
      <c r="BL540" s="73">
        <f>IFERROR($E540*SUMIF(DAILYLOG!BH$27:BH$1500,$C540,DAILYLOG!BI$27:BI$1500),0)</f>
        <v>0</v>
      </c>
      <c r="BM540" s="28"/>
      <c r="BN540" s="28"/>
      <c r="BO540" s="73">
        <f>IFERROR($E540*SUMIF(DAILYLOG!BK$27:BK$1500,$C540,DAILYLOG!BL$27:BL$1500),0)</f>
        <v>0</v>
      </c>
      <c r="BP540" s="28"/>
      <c r="BQ540" s="28"/>
      <c r="BR540" s="73">
        <f>IFERROR($E540*SUMIF(DAILYLOG!BN$27:BN$1500,$C540,DAILYLOG!BO$27:BO$1500),0)</f>
        <v>0</v>
      </c>
      <c r="BS540" s="28"/>
      <c r="BT540" s="28"/>
      <c r="BU540" s="73">
        <f>IFERROR($E540*SUMIF(DAILYLOG!BQ$27:BQ$1500,$C540,DAILYLOG!BR$27:BR$1500),0)</f>
        <v>0</v>
      </c>
      <c r="BV540" s="28"/>
      <c r="BW540" s="28"/>
      <c r="BX540" s="73">
        <f>IFERROR($E540*SUMIF(DAILYLOG!BT$27:BT$1500,$C540,DAILYLOG!BU$27:BU$1500),0)</f>
        <v>0</v>
      </c>
      <c r="BY540" s="28"/>
      <c r="BZ540" s="28"/>
      <c r="CA540" s="73">
        <f>IFERROR($E540*SUMIF(DAILYLOG!BW$27:BW$1500,$C540,DAILYLOG!BX$27:BX$1500),0)</f>
        <v>0</v>
      </c>
      <c r="CB540" s="28"/>
      <c r="CC540" s="28"/>
      <c r="CD540" s="73">
        <f>IFERROR($E540*SUMIF(DAILYLOG!BZ$27:BZ$1500,$C540,DAILYLOG!CA$27:CA$1500),0)</f>
        <v>0</v>
      </c>
      <c r="CE540" s="28"/>
      <c r="CF540" s="28"/>
      <c r="CG540" s="73">
        <f>IFERROR($E540*SUMIF(DAILYLOG!CC$27:CC$1500,$C540,DAILYLOG!CD$27:CD$1500),0)</f>
        <v>0</v>
      </c>
      <c r="CH540" s="28"/>
      <c r="CI540" s="28"/>
      <c r="CJ540" s="73">
        <f>IFERROR($E540*SUMIF(DAILYLOG!CF$27:CF$1500,$C540,DAILYLOG!CG$27:CG$1500),0)</f>
        <v>0</v>
      </c>
      <c r="CK540" s="28"/>
      <c r="CL540" s="28"/>
      <c r="CM540" s="73">
        <f>IFERROR($E540*SUMIF(DAILYLOG!CI$27:CI$1500,$C540,DAILYLOG!CJ$27:CJ$1500),0)</f>
        <v>0</v>
      </c>
      <c r="CN540" s="28"/>
      <c r="CO540" s="28"/>
      <c r="CP540" s="73">
        <f>IFERROR($E540*SUMIF(DAILYLOG!CL$27:CL$1500,$C540,DAILYLOG!CM$27:CM$1500),0)</f>
        <v>0</v>
      </c>
      <c r="CQ540" s="44"/>
      <c r="CR540" s="44"/>
      <c r="CS540" s="73">
        <f>IFERROR($E540*SUMIF(DAILYLOG!CO$27:CO$1500,$C540,DAILYLOG!CP$27:CP$1500),0)</f>
        <v>0</v>
      </c>
      <c r="CT540" s="14"/>
    </row>
    <row r="541" spans="2:98" ht="13.5" hidden="1" customHeight="1" outlineLevel="2">
      <c r="B541" s="13"/>
      <c r="C541" s="27" t="s">
        <v>226</v>
      </c>
      <c r="D541" s="28" t="s">
        <v>10</v>
      </c>
      <c r="E541" s="65">
        <v>1</v>
      </c>
      <c r="F541" s="46">
        <f t="shared" si="216"/>
        <v>0</v>
      </c>
      <c r="G541" s="73">
        <f>IFERROR($E541*SUMIF(DAILYLOG!C$27:C$1500,$C541,DAILYLOG!D$27:D$1500),0)</f>
        <v>0</v>
      </c>
      <c r="H541" s="28"/>
      <c r="I541" s="28"/>
      <c r="J541" s="73">
        <f>IFERROR($E541*SUMIF(DAILYLOG!F$27:F$1500,$C541,DAILYLOG!G$27:G$1500),0)</f>
        <v>0</v>
      </c>
      <c r="K541" s="28"/>
      <c r="L541" s="28"/>
      <c r="M541" s="73">
        <f>IFERROR($E541*SUMIF(DAILYLOG!I$27:I$1500,$C541,DAILYLOG!J$27:J$1500),0)</f>
        <v>0</v>
      </c>
      <c r="N541" s="28"/>
      <c r="O541" s="28"/>
      <c r="P541" s="73">
        <f>IFERROR($E541*SUMIF(DAILYLOG!L$27:L$1500,$C541,DAILYLOG!M$27:M$1500),0)</f>
        <v>0</v>
      </c>
      <c r="Q541" s="28"/>
      <c r="R541" s="28"/>
      <c r="S541" s="73">
        <f>IFERROR($E541*SUMIF(DAILYLOG!O$27:O$1500,$C541,DAILYLOG!P$27:P$1500),0)</f>
        <v>0</v>
      </c>
      <c r="T541" s="28"/>
      <c r="U541" s="28"/>
      <c r="V541" s="73">
        <f>IFERROR($E541*SUMIF(DAILYLOG!R$27:R$1500,$C541,DAILYLOG!S$27:S$1500),0)</f>
        <v>0</v>
      </c>
      <c r="W541" s="28"/>
      <c r="X541" s="28"/>
      <c r="Y541" s="73">
        <f>IFERROR($E541*SUMIF(DAILYLOG!U$27:U$1500,$C541,DAILYLOG!V$27:V$1500),0)</f>
        <v>0</v>
      </c>
      <c r="Z541" s="28"/>
      <c r="AA541" s="28"/>
      <c r="AB541" s="73">
        <f>IFERROR($E541*SUMIF(DAILYLOG!X$27:X$1500,$C541,DAILYLOG!Y$27:Y$1500),0)</f>
        <v>0</v>
      </c>
      <c r="AC541" s="28"/>
      <c r="AD541" s="28"/>
      <c r="AE541" s="73">
        <f>IFERROR($E541*SUMIF(DAILYLOG!AA$27:AA$1500,$C541,DAILYLOG!AB$27:AB$1500),0)</f>
        <v>0</v>
      </c>
      <c r="AF541" s="28"/>
      <c r="AG541" s="28"/>
      <c r="AH541" s="73">
        <f>IFERROR($E541*SUMIF(DAILYLOG!AD$27:AD$1500,$C541,DAILYLOG!AE$27:AE$1500),0)</f>
        <v>0</v>
      </c>
      <c r="AI541" s="28"/>
      <c r="AJ541" s="28"/>
      <c r="AK541" s="73">
        <f>IFERROR($E541*SUMIF(DAILYLOG!AG$27:AG$1500,$C541,DAILYLOG!AH$27:AH$1500),0)</f>
        <v>0</v>
      </c>
      <c r="AL541" s="28"/>
      <c r="AM541" s="28"/>
      <c r="AN541" s="73">
        <f>IFERROR($E541*SUMIF(DAILYLOG!AJ$27:AJ$1500,$C541,DAILYLOG!AK$27:AK$1500),0)</f>
        <v>0</v>
      </c>
      <c r="AO541" s="28"/>
      <c r="AP541" s="28"/>
      <c r="AQ541" s="73">
        <f>IFERROR($E541*SUMIF(DAILYLOG!AM$27:AM$1500,$C541,DAILYLOG!AN$27:AN$1500),0)</f>
        <v>0</v>
      </c>
      <c r="AR541" s="28"/>
      <c r="AS541" s="28"/>
      <c r="AT541" s="73">
        <f>IFERROR($E541*SUMIF(DAILYLOG!AP$27:AP$1500,$C541,DAILYLOG!AQ$27:AQ$1500),0)</f>
        <v>0</v>
      </c>
      <c r="AU541" s="28"/>
      <c r="AV541" s="28"/>
      <c r="AW541" s="73">
        <f>IFERROR($E541*SUMIF(DAILYLOG!AS$27:AS$1500,$C541,DAILYLOG!AT$27:AT$1500),0)</f>
        <v>0</v>
      </c>
      <c r="AX541" s="28"/>
      <c r="AY541" s="28"/>
      <c r="AZ541" s="73">
        <f>IFERROR($E541*SUMIF(DAILYLOG!AV$27:AV$1500,$C541,DAILYLOG!AW$27:AW$1500),0)</f>
        <v>0</v>
      </c>
      <c r="BA541" s="28"/>
      <c r="BB541" s="28"/>
      <c r="BC541" s="73">
        <f>IFERROR($E541*SUMIF(DAILYLOG!AY$27:AY$1500,$C541,DAILYLOG!AZ$27:AZ$1500),0)</f>
        <v>0</v>
      </c>
      <c r="BD541" s="28"/>
      <c r="BE541" s="28"/>
      <c r="BF541" s="73">
        <f>IFERROR($E541*SUMIF(DAILYLOG!BB$27:BB$1500,$C541,DAILYLOG!BC$27:BC$1500),0)</f>
        <v>0</v>
      </c>
      <c r="BG541" s="28"/>
      <c r="BH541" s="28"/>
      <c r="BI541" s="73">
        <f>IFERROR($E541*SUMIF(DAILYLOG!BE$27:BE$1500,$C541,DAILYLOG!BF$27:BF$1500),0)</f>
        <v>0</v>
      </c>
      <c r="BJ541" s="28"/>
      <c r="BK541" s="28"/>
      <c r="BL541" s="73">
        <f>IFERROR($E541*SUMIF(DAILYLOG!BH$27:BH$1500,$C541,DAILYLOG!BI$27:BI$1500),0)</f>
        <v>0</v>
      </c>
      <c r="BM541" s="28"/>
      <c r="BN541" s="28"/>
      <c r="BO541" s="73">
        <f>IFERROR($E541*SUMIF(DAILYLOG!BK$27:BK$1500,$C541,DAILYLOG!BL$27:BL$1500),0)</f>
        <v>0</v>
      </c>
      <c r="BP541" s="28"/>
      <c r="BQ541" s="28"/>
      <c r="BR541" s="73">
        <f>IFERROR($E541*SUMIF(DAILYLOG!BN$27:BN$1500,$C541,DAILYLOG!BO$27:BO$1500),0)</f>
        <v>0</v>
      </c>
      <c r="BS541" s="28"/>
      <c r="BT541" s="28"/>
      <c r="BU541" s="73">
        <f>IFERROR($E541*SUMIF(DAILYLOG!BQ$27:BQ$1500,$C541,DAILYLOG!BR$27:BR$1500),0)</f>
        <v>0</v>
      </c>
      <c r="BV541" s="28"/>
      <c r="BW541" s="28"/>
      <c r="BX541" s="73">
        <f>IFERROR($E541*SUMIF(DAILYLOG!BT$27:BT$1500,$C541,DAILYLOG!BU$27:BU$1500),0)</f>
        <v>0</v>
      </c>
      <c r="BY541" s="28"/>
      <c r="BZ541" s="28"/>
      <c r="CA541" s="73">
        <f>IFERROR($E541*SUMIF(DAILYLOG!BW$27:BW$1500,$C541,DAILYLOG!BX$27:BX$1500),0)</f>
        <v>0</v>
      </c>
      <c r="CB541" s="28"/>
      <c r="CC541" s="28"/>
      <c r="CD541" s="73">
        <f>IFERROR($E541*SUMIF(DAILYLOG!BZ$27:BZ$1500,$C541,DAILYLOG!CA$27:CA$1500),0)</f>
        <v>0</v>
      </c>
      <c r="CE541" s="28"/>
      <c r="CF541" s="28"/>
      <c r="CG541" s="73">
        <f>IFERROR($E541*SUMIF(DAILYLOG!CC$27:CC$1500,$C541,DAILYLOG!CD$27:CD$1500),0)</f>
        <v>0</v>
      </c>
      <c r="CH541" s="28"/>
      <c r="CI541" s="28"/>
      <c r="CJ541" s="73">
        <f>IFERROR($E541*SUMIF(DAILYLOG!CF$27:CF$1500,$C541,DAILYLOG!CG$27:CG$1500),0)</f>
        <v>0</v>
      </c>
      <c r="CK541" s="28"/>
      <c r="CL541" s="28"/>
      <c r="CM541" s="73">
        <f>IFERROR($E541*SUMIF(DAILYLOG!CI$27:CI$1500,$C541,DAILYLOG!CJ$27:CJ$1500),0)</f>
        <v>0</v>
      </c>
      <c r="CN541" s="28"/>
      <c r="CO541" s="28"/>
      <c r="CP541" s="73">
        <f>IFERROR($E541*SUMIF(DAILYLOG!CL$27:CL$1500,$C541,DAILYLOG!CM$27:CM$1500),0)</f>
        <v>0</v>
      </c>
      <c r="CQ541" s="44"/>
      <c r="CR541" s="44"/>
      <c r="CS541" s="73">
        <f>IFERROR($E541*SUMIF(DAILYLOG!CO$27:CO$1500,$C541,DAILYLOG!CP$27:CP$1500),0)</f>
        <v>0</v>
      </c>
      <c r="CT541" s="14"/>
    </row>
    <row r="542" spans="2:98" ht="13.5" hidden="1" customHeight="1" outlineLevel="2">
      <c r="B542" s="13"/>
      <c r="C542" s="27" t="s">
        <v>227</v>
      </c>
      <c r="D542" s="28" t="s">
        <v>10</v>
      </c>
      <c r="E542" s="65">
        <v>1</v>
      </c>
      <c r="F542" s="46">
        <f t="shared" si="216"/>
        <v>0</v>
      </c>
      <c r="G542" s="73">
        <f>IFERROR($E542*SUMIF(DAILYLOG!C$27:C$1500,$C542,DAILYLOG!D$27:D$1500),0)</f>
        <v>0</v>
      </c>
      <c r="H542" s="28"/>
      <c r="I542" s="28"/>
      <c r="J542" s="73">
        <f>IFERROR($E542*SUMIF(DAILYLOG!F$27:F$1500,$C542,DAILYLOG!G$27:G$1500),0)</f>
        <v>0</v>
      </c>
      <c r="K542" s="28"/>
      <c r="L542" s="28"/>
      <c r="M542" s="73">
        <f>IFERROR($E542*SUMIF(DAILYLOG!I$27:I$1500,$C542,DAILYLOG!J$27:J$1500),0)</f>
        <v>0</v>
      </c>
      <c r="N542" s="28"/>
      <c r="O542" s="28"/>
      <c r="P542" s="73">
        <f>IFERROR($E542*SUMIF(DAILYLOG!L$27:L$1500,$C542,DAILYLOG!M$27:M$1500),0)</f>
        <v>0</v>
      </c>
      <c r="Q542" s="28"/>
      <c r="R542" s="28"/>
      <c r="S542" s="73">
        <f>IFERROR($E542*SUMIF(DAILYLOG!O$27:O$1500,$C542,DAILYLOG!P$27:P$1500),0)</f>
        <v>0</v>
      </c>
      <c r="T542" s="28"/>
      <c r="U542" s="28"/>
      <c r="V542" s="73">
        <f>IFERROR($E542*SUMIF(DAILYLOG!R$27:R$1500,$C542,DAILYLOG!S$27:S$1500),0)</f>
        <v>0</v>
      </c>
      <c r="W542" s="28"/>
      <c r="X542" s="28"/>
      <c r="Y542" s="73">
        <f>IFERROR($E542*SUMIF(DAILYLOG!U$27:U$1500,$C542,DAILYLOG!V$27:V$1500),0)</f>
        <v>0</v>
      </c>
      <c r="Z542" s="28"/>
      <c r="AA542" s="28"/>
      <c r="AB542" s="73">
        <f>IFERROR($E542*SUMIF(DAILYLOG!X$27:X$1500,$C542,DAILYLOG!Y$27:Y$1500),0)</f>
        <v>0</v>
      </c>
      <c r="AC542" s="28"/>
      <c r="AD542" s="28"/>
      <c r="AE542" s="73">
        <f>IFERROR($E542*SUMIF(DAILYLOG!AA$27:AA$1500,$C542,DAILYLOG!AB$27:AB$1500),0)</f>
        <v>0</v>
      </c>
      <c r="AF542" s="28"/>
      <c r="AG542" s="28"/>
      <c r="AH542" s="73">
        <f>IFERROR($E542*SUMIF(DAILYLOG!AD$27:AD$1500,$C542,DAILYLOG!AE$27:AE$1500),0)</f>
        <v>0</v>
      </c>
      <c r="AI542" s="28"/>
      <c r="AJ542" s="28"/>
      <c r="AK542" s="73">
        <f>IFERROR($E542*SUMIF(DAILYLOG!AG$27:AG$1500,$C542,DAILYLOG!AH$27:AH$1500),0)</f>
        <v>0</v>
      </c>
      <c r="AL542" s="28"/>
      <c r="AM542" s="28"/>
      <c r="AN542" s="73">
        <f>IFERROR($E542*SUMIF(DAILYLOG!AJ$27:AJ$1500,$C542,DAILYLOG!AK$27:AK$1500),0)</f>
        <v>0</v>
      </c>
      <c r="AO542" s="28"/>
      <c r="AP542" s="28"/>
      <c r="AQ542" s="73">
        <f>IFERROR($E542*SUMIF(DAILYLOG!AM$27:AM$1500,$C542,DAILYLOG!AN$27:AN$1500),0)</f>
        <v>0</v>
      </c>
      <c r="AR542" s="28"/>
      <c r="AS542" s="28"/>
      <c r="AT542" s="73">
        <f>IFERROR($E542*SUMIF(DAILYLOG!AP$27:AP$1500,$C542,DAILYLOG!AQ$27:AQ$1500),0)</f>
        <v>0</v>
      </c>
      <c r="AU542" s="28"/>
      <c r="AV542" s="28"/>
      <c r="AW542" s="73">
        <f>IFERROR($E542*SUMIF(DAILYLOG!AS$27:AS$1500,$C542,DAILYLOG!AT$27:AT$1500),0)</f>
        <v>0</v>
      </c>
      <c r="AX542" s="28"/>
      <c r="AY542" s="28"/>
      <c r="AZ542" s="73">
        <f>IFERROR($E542*SUMIF(DAILYLOG!AV$27:AV$1500,$C542,DAILYLOG!AW$27:AW$1500),0)</f>
        <v>0</v>
      </c>
      <c r="BA542" s="28"/>
      <c r="BB542" s="28"/>
      <c r="BC542" s="73">
        <f>IFERROR($E542*SUMIF(DAILYLOG!AY$27:AY$1500,$C542,DAILYLOG!AZ$27:AZ$1500),0)</f>
        <v>0</v>
      </c>
      <c r="BD542" s="28"/>
      <c r="BE542" s="28"/>
      <c r="BF542" s="73">
        <f>IFERROR($E542*SUMIF(DAILYLOG!BB$27:BB$1500,$C542,DAILYLOG!BC$27:BC$1500),0)</f>
        <v>0</v>
      </c>
      <c r="BG542" s="28"/>
      <c r="BH542" s="28"/>
      <c r="BI542" s="73">
        <f>IFERROR($E542*SUMIF(DAILYLOG!BE$27:BE$1500,$C542,DAILYLOG!BF$27:BF$1500),0)</f>
        <v>0</v>
      </c>
      <c r="BJ542" s="28"/>
      <c r="BK542" s="28"/>
      <c r="BL542" s="73">
        <f>IFERROR($E542*SUMIF(DAILYLOG!BH$27:BH$1500,$C542,DAILYLOG!BI$27:BI$1500),0)</f>
        <v>0</v>
      </c>
      <c r="BM542" s="28"/>
      <c r="BN542" s="28"/>
      <c r="BO542" s="73">
        <f>IFERROR($E542*SUMIF(DAILYLOG!BK$27:BK$1500,$C542,DAILYLOG!BL$27:BL$1500),0)</f>
        <v>0</v>
      </c>
      <c r="BP542" s="28"/>
      <c r="BQ542" s="28"/>
      <c r="BR542" s="73">
        <f>IFERROR($E542*SUMIF(DAILYLOG!BN$27:BN$1500,$C542,DAILYLOG!BO$27:BO$1500),0)</f>
        <v>0</v>
      </c>
      <c r="BS542" s="28"/>
      <c r="BT542" s="28"/>
      <c r="BU542" s="73">
        <f>IFERROR($E542*SUMIF(DAILYLOG!BQ$27:BQ$1500,$C542,DAILYLOG!BR$27:BR$1500),0)</f>
        <v>0</v>
      </c>
      <c r="BV542" s="28"/>
      <c r="BW542" s="28"/>
      <c r="BX542" s="73">
        <f>IFERROR($E542*SUMIF(DAILYLOG!BT$27:BT$1500,$C542,DAILYLOG!BU$27:BU$1500),0)</f>
        <v>0</v>
      </c>
      <c r="BY542" s="28"/>
      <c r="BZ542" s="28"/>
      <c r="CA542" s="73">
        <f>IFERROR($E542*SUMIF(DAILYLOG!BW$27:BW$1500,$C542,DAILYLOG!BX$27:BX$1500),0)</f>
        <v>0</v>
      </c>
      <c r="CB542" s="28"/>
      <c r="CC542" s="28"/>
      <c r="CD542" s="73">
        <f>IFERROR($E542*SUMIF(DAILYLOG!BZ$27:BZ$1500,$C542,DAILYLOG!CA$27:CA$1500),0)</f>
        <v>0</v>
      </c>
      <c r="CE542" s="28"/>
      <c r="CF542" s="28"/>
      <c r="CG542" s="73">
        <f>IFERROR($E542*SUMIF(DAILYLOG!CC$27:CC$1500,$C542,DAILYLOG!CD$27:CD$1500),0)</f>
        <v>0</v>
      </c>
      <c r="CH542" s="28"/>
      <c r="CI542" s="28"/>
      <c r="CJ542" s="73">
        <f>IFERROR($E542*SUMIF(DAILYLOG!CF$27:CF$1500,$C542,DAILYLOG!CG$27:CG$1500),0)</f>
        <v>0</v>
      </c>
      <c r="CK542" s="28"/>
      <c r="CL542" s="28"/>
      <c r="CM542" s="73">
        <f>IFERROR($E542*SUMIF(DAILYLOG!CI$27:CI$1500,$C542,DAILYLOG!CJ$27:CJ$1500),0)</f>
        <v>0</v>
      </c>
      <c r="CN542" s="28"/>
      <c r="CO542" s="28"/>
      <c r="CP542" s="73">
        <f>IFERROR($E542*SUMIF(DAILYLOG!CL$27:CL$1500,$C542,DAILYLOG!CM$27:CM$1500),0)</f>
        <v>0</v>
      </c>
      <c r="CQ542" s="44"/>
      <c r="CR542" s="44"/>
      <c r="CS542" s="73">
        <f>IFERROR($E542*SUMIF(DAILYLOG!CO$27:CO$1500,$C542,DAILYLOG!CP$27:CP$1500),0)</f>
        <v>0</v>
      </c>
      <c r="CT542" s="14"/>
    </row>
    <row r="543" spans="2:98" ht="13.5" hidden="1" customHeight="1" outlineLevel="2">
      <c r="B543" s="13"/>
      <c r="C543" s="27" t="s">
        <v>228</v>
      </c>
      <c r="D543" s="28" t="s">
        <v>10</v>
      </c>
      <c r="E543" s="65">
        <v>1</v>
      </c>
      <c r="F543" s="46">
        <f t="shared" si="216"/>
        <v>0</v>
      </c>
      <c r="G543" s="73">
        <f>IFERROR($E543*SUMIF(DAILYLOG!C$27:C$1500,$C543,DAILYLOG!D$27:D$1500),0)</f>
        <v>0</v>
      </c>
      <c r="H543" s="28"/>
      <c r="I543" s="28"/>
      <c r="J543" s="73">
        <f>IFERROR($E543*SUMIF(DAILYLOG!F$27:F$1500,$C543,DAILYLOG!G$27:G$1500),0)</f>
        <v>0</v>
      </c>
      <c r="K543" s="28"/>
      <c r="L543" s="28"/>
      <c r="M543" s="73">
        <f>IFERROR($E543*SUMIF(DAILYLOG!I$27:I$1500,$C543,DAILYLOG!J$27:J$1500),0)</f>
        <v>0</v>
      </c>
      <c r="N543" s="28"/>
      <c r="O543" s="28"/>
      <c r="P543" s="73">
        <f>IFERROR($E543*SUMIF(DAILYLOG!L$27:L$1500,$C543,DAILYLOG!M$27:M$1500),0)</f>
        <v>0</v>
      </c>
      <c r="Q543" s="28"/>
      <c r="R543" s="28"/>
      <c r="S543" s="73">
        <f>IFERROR($E543*SUMIF(DAILYLOG!O$27:O$1500,$C543,DAILYLOG!P$27:P$1500),0)</f>
        <v>0</v>
      </c>
      <c r="T543" s="28"/>
      <c r="U543" s="28"/>
      <c r="V543" s="73">
        <f>IFERROR($E543*SUMIF(DAILYLOG!R$27:R$1500,$C543,DAILYLOG!S$27:S$1500),0)</f>
        <v>0</v>
      </c>
      <c r="W543" s="28"/>
      <c r="X543" s="28"/>
      <c r="Y543" s="73">
        <f>IFERROR($E543*SUMIF(DAILYLOG!U$27:U$1500,$C543,DAILYLOG!V$27:V$1500),0)</f>
        <v>0</v>
      </c>
      <c r="Z543" s="28"/>
      <c r="AA543" s="28"/>
      <c r="AB543" s="73">
        <f>IFERROR($E543*SUMIF(DAILYLOG!X$27:X$1500,$C543,DAILYLOG!Y$27:Y$1500),0)</f>
        <v>0</v>
      </c>
      <c r="AC543" s="28"/>
      <c r="AD543" s="28"/>
      <c r="AE543" s="73">
        <f>IFERROR($E543*SUMIF(DAILYLOG!AA$27:AA$1500,$C543,DAILYLOG!AB$27:AB$1500),0)</f>
        <v>0</v>
      </c>
      <c r="AF543" s="28"/>
      <c r="AG543" s="28"/>
      <c r="AH543" s="73">
        <f>IFERROR($E543*SUMIF(DAILYLOG!AD$27:AD$1500,$C543,DAILYLOG!AE$27:AE$1500),0)</f>
        <v>0</v>
      </c>
      <c r="AI543" s="28"/>
      <c r="AJ543" s="28"/>
      <c r="AK543" s="73">
        <f>IFERROR($E543*SUMIF(DAILYLOG!AG$27:AG$1500,$C543,DAILYLOG!AH$27:AH$1500),0)</f>
        <v>0</v>
      </c>
      <c r="AL543" s="28"/>
      <c r="AM543" s="28"/>
      <c r="AN543" s="73">
        <f>IFERROR($E543*SUMIF(DAILYLOG!AJ$27:AJ$1500,$C543,DAILYLOG!AK$27:AK$1500),0)</f>
        <v>0</v>
      </c>
      <c r="AO543" s="28"/>
      <c r="AP543" s="28"/>
      <c r="AQ543" s="73">
        <f>IFERROR($E543*SUMIF(DAILYLOG!AM$27:AM$1500,$C543,DAILYLOG!AN$27:AN$1500),0)</f>
        <v>0</v>
      </c>
      <c r="AR543" s="28"/>
      <c r="AS543" s="28"/>
      <c r="AT543" s="73">
        <f>IFERROR($E543*SUMIF(DAILYLOG!AP$27:AP$1500,$C543,DAILYLOG!AQ$27:AQ$1500),0)</f>
        <v>0</v>
      </c>
      <c r="AU543" s="28"/>
      <c r="AV543" s="28"/>
      <c r="AW543" s="73">
        <f>IFERROR($E543*SUMIF(DAILYLOG!AS$27:AS$1500,$C543,DAILYLOG!AT$27:AT$1500),0)</f>
        <v>0</v>
      </c>
      <c r="AX543" s="28"/>
      <c r="AY543" s="28"/>
      <c r="AZ543" s="73">
        <f>IFERROR($E543*SUMIF(DAILYLOG!AV$27:AV$1500,$C543,DAILYLOG!AW$27:AW$1500),0)</f>
        <v>0</v>
      </c>
      <c r="BA543" s="28"/>
      <c r="BB543" s="28"/>
      <c r="BC543" s="73">
        <f>IFERROR($E543*SUMIF(DAILYLOG!AY$27:AY$1500,$C543,DAILYLOG!AZ$27:AZ$1500),0)</f>
        <v>0</v>
      </c>
      <c r="BD543" s="28"/>
      <c r="BE543" s="28"/>
      <c r="BF543" s="73">
        <f>IFERROR($E543*SUMIF(DAILYLOG!BB$27:BB$1500,$C543,DAILYLOG!BC$27:BC$1500),0)</f>
        <v>0</v>
      </c>
      <c r="BG543" s="28"/>
      <c r="BH543" s="28"/>
      <c r="BI543" s="73">
        <f>IFERROR($E543*SUMIF(DAILYLOG!BE$27:BE$1500,$C543,DAILYLOG!BF$27:BF$1500),0)</f>
        <v>0</v>
      </c>
      <c r="BJ543" s="28"/>
      <c r="BK543" s="28"/>
      <c r="BL543" s="73">
        <f>IFERROR($E543*SUMIF(DAILYLOG!BH$27:BH$1500,$C543,DAILYLOG!BI$27:BI$1500),0)</f>
        <v>0</v>
      </c>
      <c r="BM543" s="28"/>
      <c r="BN543" s="28"/>
      <c r="BO543" s="73">
        <f>IFERROR($E543*SUMIF(DAILYLOG!BK$27:BK$1500,$C543,DAILYLOG!BL$27:BL$1500),0)</f>
        <v>0</v>
      </c>
      <c r="BP543" s="28"/>
      <c r="BQ543" s="28"/>
      <c r="BR543" s="73">
        <f>IFERROR($E543*SUMIF(DAILYLOG!BN$27:BN$1500,$C543,DAILYLOG!BO$27:BO$1500),0)</f>
        <v>0</v>
      </c>
      <c r="BS543" s="28"/>
      <c r="BT543" s="28"/>
      <c r="BU543" s="73">
        <f>IFERROR($E543*SUMIF(DAILYLOG!BQ$27:BQ$1500,$C543,DAILYLOG!BR$27:BR$1500),0)</f>
        <v>0</v>
      </c>
      <c r="BV543" s="28"/>
      <c r="BW543" s="28"/>
      <c r="BX543" s="73">
        <f>IFERROR($E543*SUMIF(DAILYLOG!BT$27:BT$1500,$C543,DAILYLOG!BU$27:BU$1500),0)</f>
        <v>0</v>
      </c>
      <c r="BY543" s="28"/>
      <c r="BZ543" s="28"/>
      <c r="CA543" s="73">
        <f>IFERROR($E543*SUMIF(DAILYLOG!BW$27:BW$1500,$C543,DAILYLOG!BX$27:BX$1500),0)</f>
        <v>0</v>
      </c>
      <c r="CB543" s="28"/>
      <c r="CC543" s="28"/>
      <c r="CD543" s="73">
        <f>IFERROR($E543*SUMIF(DAILYLOG!BZ$27:BZ$1500,$C543,DAILYLOG!CA$27:CA$1500),0)</f>
        <v>0</v>
      </c>
      <c r="CE543" s="28"/>
      <c r="CF543" s="28"/>
      <c r="CG543" s="73">
        <f>IFERROR($E543*SUMIF(DAILYLOG!CC$27:CC$1500,$C543,DAILYLOG!CD$27:CD$1500),0)</f>
        <v>0</v>
      </c>
      <c r="CH543" s="28"/>
      <c r="CI543" s="28"/>
      <c r="CJ543" s="73">
        <f>IFERROR($E543*SUMIF(DAILYLOG!CF$27:CF$1500,$C543,DAILYLOG!CG$27:CG$1500),0)</f>
        <v>0</v>
      </c>
      <c r="CK543" s="28"/>
      <c r="CL543" s="28"/>
      <c r="CM543" s="73">
        <f>IFERROR($E543*SUMIF(DAILYLOG!CI$27:CI$1500,$C543,DAILYLOG!CJ$27:CJ$1500),0)</f>
        <v>0</v>
      </c>
      <c r="CN543" s="28"/>
      <c r="CO543" s="28"/>
      <c r="CP543" s="73">
        <f>IFERROR($E543*SUMIF(DAILYLOG!CL$27:CL$1500,$C543,DAILYLOG!CM$27:CM$1500),0)</f>
        <v>0</v>
      </c>
      <c r="CQ543" s="44"/>
      <c r="CR543" s="44"/>
      <c r="CS543" s="73">
        <f>IFERROR($E543*SUMIF(DAILYLOG!CO$27:CO$1500,$C543,DAILYLOG!CP$27:CP$1500),0)</f>
        <v>0</v>
      </c>
      <c r="CT543" s="14"/>
    </row>
    <row r="544" spans="2:98" ht="13.5" hidden="1" customHeight="1" outlineLevel="2">
      <c r="B544" s="13"/>
      <c r="C544" s="27" t="s">
        <v>229</v>
      </c>
      <c r="D544" s="28" t="s">
        <v>10</v>
      </c>
      <c r="E544" s="65">
        <v>1</v>
      </c>
      <c r="F544" s="46">
        <f t="shared" si="216"/>
        <v>0</v>
      </c>
      <c r="G544" s="73">
        <f>IFERROR($E544*SUMIF(DAILYLOG!C$27:C$1500,$C544,DAILYLOG!D$27:D$1500),0)</f>
        <v>0</v>
      </c>
      <c r="H544" s="28"/>
      <c r="I544" s="28"/>
      <c r="J544" s="73">
        <f>IFERROR($E544*SUMIF(DAILYLOG!F$27:F$1500,$C544,DAILYLOG!G$27:G$1500),0)</f>
        <v>0</v>
      </c>
      <c r="K544" s="28"/>
      <c r="L544" s="28"/>
      <c r="M544" s="73">
        <f>IFERROR($E544*SUMIF(DAILYLOG!I$27:I$1500,$C544,DAILYLOG!J$27:J$1500),0)</f>
        <v>0</v>
      </c>
      <c r="N544" s="28"/>
      <c r="O544" s="28"/>
      <c r="P544" s="73">
        <f>IFERROR($E544*SUMIF(DAILYLOG!L$27:L$1500,$C544,DAILYLOG!M$27:M$1500),0)</f>
        <v>0</v>
      </c>
      <c r="Q544" s="28"/>
      <c r="R544" s="28"/>
      <c r="S544" s="73">
        <f>IFERROR($E544*SUMIF(DAILYLOG!O$27:O$1500,$C544,DAILYLOG!P$27:P$1500),0)</f>
        <v>0</v>
      </c>
      <c r="T544" s="28"/>
      <c r="U544" s="28"/>
      <c r="V544" s="73">
        <f>IFERROR($E544*SUMIF(DAILYLOG!R$27:R$1500,$C544,DAILYLOG!S$27:S$1500),0)</f>
        <v>0</v>
      </c>
      <c r="W544" s="28"/>
      <c r="X544" s="28"/>
      <c r="Y544" s="73">
        <f>IFERROR($E544*SUMIF(DAILYLOG!U$27:U$1500,$C544,DAILYLOG!V$27:V$1500),0)</f>
        <v>0</v>
      </c>
      <c r="Z544" s="28"/>
      <c r="AA544" s="28"/>
      <c r="AB544" s="73">
        <f>IFERROR($E544*SUMIF(DAILYLOG!X$27:X$1500,$C544,DAILYLOG!Y$27:Y$1500),0)</f>
        <v>0</v>
      </c>
      <c r="AC544" s="28"/>
      <c r="AD544" s="28"/>
      <c r="AE544" s="73">
        <f>IFERROR($E544*SUMIF(DAILYLOG!AA$27:AA$1500,$C544,DAILYLOG!AB$27:AB$1500),0)</f>
        <v>0</v>
      </c>
      <c r="AF544" s="28"/>
      <c r="AG544" s="28"/>
      <c r="AH544" s="73">
        <f>IFERROR($E544*SUMIF(DAILYLOG!AD$27:AD$1500,$C544,DAILYLOG!AE$27:AE$1500),0)</f>
        <v>0</v>
      </c>
      <c r="AI544" s="28"/>
      <c r="AJ544" s="28"/>
      <c r="AK544" s="73">
        <f>IFERROR($E544*SUMIF(DAILYLOG!AG$27:AG$1500,$C544,DAILYLOG!AH$27:AH$1500),0)</f>
        <v>0</v>
      </c>
      <c r="AL544" s="28"/>
      <c r="AM544" s="28"/>
      <c r="AN544" s="73">
        <f>IFERROR($E544*SUMIF(DAILYLOG!AJ$27:AJ$1500,$C544,DAILYLOG!AK$27:AK$1500),0)</f>
        <v>0</v>
      </c>
      <c r="AO544" s="28"/>
      <c r="AP544" s="28"/>
      <c r="AQ544" s="73">
        <f>IFERROR($E544*SUMIF(DAILYLOG!AM$27:AM$1500,$C544,DAILYLOG!AN$27:AN$1500),0)</f>
        <v>0</v>
      </c>
      <c r="AR544" s="28"/>
      <c r="AS544" s="28"/>
      <c r="AT544" s="73">
        <f>IFERROR($E544*SUMIF(DAILYLOG!AP$27:AP$1500,$C544,DAILYLOG!AQ$27:AQ$1500),0)</f>
        <v>0</v>
      </c>
      <c r="AU544" s="28"/>
      <c r="AV544" s="28"/>
      <c r="AW544" s="73">
        <f>IFERROR($E544*SUMIF(DAILYLOG!AS$27:AS$1500,$C544,DAILYLOG!AT$27:AT$1500),0)</f>
        <v>0</v>
      </c>
      <c r="AX544" s="28"/>
      <c r="AY544" s="28"/>
      <c r="AZ544" s="73">
        <f>IFERROR($E544*SUMIF(DAILYLOG!AV$27:AV$1500,$C544,DAILYLOG!AW$27:AW$1500),0)</f>
        <v>0</v>
      </c>
      <c r="BA544" s="28"/>
      <c r="BB544" s="28"/>
      <c r="BC544" s="73">
        <f>IFERROR($E544*SUMIF(DAILYLOG!AY$27:AY$1500,$C544,DAILYLOG!AZ$27:AZ$1500),0)</f>
        <v>0</v>
      </c>
      <c r="BD544" s="28"/>
      <c r="BE544" s="28"/>
      <c r="BF544" s="73">
        <f>IFERROR($E544*SUMIF(DAILYLOG!BB$27:BB$1500,$C544,DAILYLOG!BC$27:BC$1500),0)</f>
        <v>0</v>
      </c>
      <c r="BG544" s="28"/>
      <c r="BH544" s="28"/>
      <c r="BI544" s="73">
        <f>IFERROR($E544*SUMIF(DAILYLOG!BE$27:BE$1500,$C544,DAILYLOG!BF$27:BF$1500),0)</f>
        <v>0</v>
      </c>
      <c r="BJ544" s="28"/>
      <c r="BK544" s="28"/>
      <c r="BL544" s="73">
        <f>IFERROR($E544*SUMIF(DAILYLOG!BH$27:BH$1500,$C544,DAILYLOG!BI$27:BI$1500),0)</f>
        <v>0</v>
      </c>
      <c r="BM544" s="28"/>
      <c r="BN544" s="28"/>
      <c r="BO544" s="73">
        <f>IFERROR($E544*SUMIF(DAILYLOG!BK$27:BK$1500,$C544,DAILYLOG!BL$27:BL$1500),0)</f>
        <v>0</v>
      </c>
      <c r="BP544" s="28"/>
      <c r="BQ544" s="28"/>
      <c r="BR544" s="73">
        <f>IFERROR($E544*SUMIF(DAILYLOG!BN$27:BN$1500,$C544,DAILYLOG!BO$27:BO$1500),0)</f>
        <v>0</v>
      </c>
      <c r="BS544" s="28"/>
      <c r="BT544" s="28"/>
      <c r="BU544" s="73">
        <f>IFERROR($E544*SUMIF(DAILYLOG!BQ$27:BQ$1500,$C544,DAILYLOG!BR$27:BR$1500),0)</f>
        <v>0</v>
      </c>
      <c r="BV544" s="28"/>
      <c r="BW544" s="28"/>
      <c r="BX544" s="73">
        <f>IFERROR($E544*SUMIF(DAILYLOG!BT$27:BT$1500,$C544,DAILYLOG!BU$27:BU$1500),0)</f>
        <v>0</v>
      </c>
      <c r="BY544" s="28"/>
      <c r="BZ544" s="28"/>
      <c r="CA544" s="73">
        <f>IFERROR($E544*SUMIF(DAILYLOG!BW$27:BW$1500,$C544,DAILYLOG!BX$27:BX$1500),0)</f>
        <v>0</v>
      </c>
      <c r="CB544" s="28"/>
      <c r="CC544" s="28"/>
      <c r="CD544" s="73">
        <f>IFERROR($E544*SUMIF(DAILYLOG!BZ$27:BZ$1500,$C544,DAILYLOG!CA$27:CA$1500),0)</f>
        <v>0</v>
      </c>
      <c r="CE544" s="28"/>
      <c r="CF544" s="28"/>
      <c r="CG544" s="73">
        <f>IFERROR($E544*SUMIF(DAILYLOG!CC$27:CC$1500,$C544,DAILYLOG!CD$27:CD$1500),0)</f>
        <v>0</v>
      </c>
      <c r="CH544" s="28"/>
      <c r="CI544" s="28"/>
      <c r="CJ544" s="73">
        <f>IFERROR($E544*SUMIF(DAILYLOG!CF$27:CF$1500,$C544,DAILYLOG!CG$27:CG$1500),0)</f>
        <v>0</v>
      </c>
      <c r="CK544" s="28"/>
      <c r="CL544" s="28"/>
      <c r="CM544" s="73">
        <f>IFERROR($E544*SUMIF(DAILYLOG!CI$27:CI$1500,$C544,DAILYLOG!CJ$27:CJ$1500),0)</f>
        <v>0</v>
      </c>
      <c r="CN544" s="28"/>
      <c r="CO544" s="28"/>
      <c r="CP544" s="73">
        <f>IFERROR($E544*SUMIF(DAILYLOG!CL$27:CL$1500,$C544,DAILYLOG!CM$27:CM$1500),0)</f>
        <v>0</v>
      </c>
      <c r="CQ544" s="44"/>
      <c r="CR544" s="44"/>
      <c r="CS544" s="73">
        <f>IFERROR($E544*SUMIF(DAILYLOG!CO$27:CO$1500,$C544,DAILYLOG!CP$27:CP$1500),0)</f>
        <v>0</v>
      </c>
      <c r="CT544" s="14"/>
    </row>
    <row r="545" spans="2:98" ht="13.5" hidden="1" customHeight="1" outlineLevel="2">
      <c r="B545" s="13"/>
      <c r="C545" s="27" t="s">
        <v>230</v>
      </c>
      <c r="D545" s="28" t="s">
        <v>10</v>
      </c>
      <c r="E545" s="65">
        <v>1</v>
      </c>
      <c r="F545" s="46">
        <f t="shared" si="216"/>
        <v>0</v>
      </c>
      <c r="G545" s="73">
        <f>IFERROR($E545*SUMIF(DAILYLOG!C$27:C$1500,$C545,DAILYLOG!D$27:D$1500),0)</f>
        <v>0</v>
      </c>
      <c r="H545" s="28"/>
      <c r="I545" s="28"/>
      <c r="J545" s="73">
        <f>IFERROR($E545*SUMIF(DAILYLOG!F$27:F$1500,$C545,DAILYLOG!G$27:G$1500),0)</f>
        <v>0</v>
      </c>
      <c r="K545" s="28"/>
      <c r="L545" s="28"/>
      <c r="M545" s="73">
        <f>IFERROR($E545*SUMIF(DAILYLOG!I$27:I$1500,$C545,DAILYLOG!J$27:J$1500),0)</f>
        <v>0</v>
      </c>
      <c r="N545" s="28"/>
      <c r="O545" s="28"/>
      <c r="P545" s="73">
        <f>IFERROR($E545*SUMIF(DAILYLOG!L$27:L$1500,$C545,DAILYLOG!M$27:M$1500),0)</f>
        <v>0</v>
      </c>
      <c r="Q545" s="28"/>
      <c r="R545" s="28"/>
      <c r="S545" s="73">
        <f>IFERROR($E545*SUMIF(DAILYLOG!O$27:O$1500,$C545,DAILYLOG!P$27:P$1500),0)</f>
        <v>0</v>
      </c>
      <c r="T545" s="28"/>
      <c r="U545" s="28"/>
      <c r="V545" s="73">
        <f>IFERROR($E545*SUMIF(DAILYLOG!R$27:R$1500,$C545,DAILYLOG!S$27:S$1500),0)</f>
        <v>0</v>
      </c>
      <c r="W545" s="28"/>
      <c r="X545" s="28"/>
      <c r="Y545" s="73">
        <f>IFERROR($E545*SUMIF(DAILYLOG!U$27:U$1500,$C545,DAILYLOG!V$27:V$1500),0)</f>
        <v>0</v>
      </c>
      <c r="Z545" s="28"/>
      <c r="AA545" s="28"/>
      <c r="AB545" s="73">
        <f>IFERROR($E545*SUMIF(DAILYLOG!X$27:X$1500,$C545,DAILYLOG!Y$27:Y$1500),0)</f>
        <v>0</v>
      </c>
      <c r="AC545" s="28"/>
      <c r="AD545" s="28"/>
      <c r="AE545" s="73">
        <f>IFERROR($E545*SUMIF(DAILYLOG!AA$27:AA$1500,$C545,DAILYLOG!AB$27:AB$1500),0)</f>
        <v>0</v>
      </c>
      <c r="AF545" s="28"/>
      <c r="AG545" s="28"/>
      <c r="AH545" s="73">
        <f>IFERROR($E545*SUMIF(DAILYLOG!AD$27:AD$1500,$C545,DAILYLOG!AE$27:AE$1500),0)</f>
        <v>0</v>
      </c>
      <c r="AI545" s="28"/>
      <c r="AJ545" s="28"/>
      <c r="AK545" s="73">
        <f>IFERROR($E545*SUMIF(DAILYLOG!AG$27:AG$1500,$C545,DAILYLOG!AH$27:AH$1500),0)</f>
        <v>0</v>
      </c>
      <c r="AL545" s="28"/>
      <c r="AM545" s="28"/>
      <c r="AN545" s="73">
        <f>IFERROR($E545*SUMIF(DAILYLOG!AJ$27:AJ$1500,$C545,DAILYLOG!AK$27:AK$1500),0)</f>
        <v>0</v>
      </c>
      <c r="AO545" s="28"/>
      <c r="AP545" s="28"/>
      <c r="AQ545" s="73">
        <f>IFERROR($E545*SUMIF(DAILYLOG!AM$27:AM$1500,$C545,DAILYLOG!AN$27:AN$1500),0)</f>
        <v>0</v>
      </c>
      <c r="AR545" s="28"/>
      <c r="AS545" s="28"/>
      <c r="AT545" s="73">
        <f>IFERROR($E545*SUMIF(DAILYLOG!AP$27:AP$1500,$C545,DAILYLOG!AQ$27:AQ$1500),0)</f>
        <v>0</v>
      </c>
      <c r="AU545" s="28"/>
      <c r="AV545" s="28"/>
      <c r="AW545" s="73">
        <f>IFERROR($E545*SUMIF(DAILYLOG!AS$27:AS$1500,$C545,DAILYLOG!AT$27:AT$1500),0)</f>
        <v>0</v>
      </c>
      <c r="AX545" s="28"/>
      <c r="AY545" s="28"/>
      <c r="AZ545" s="73">
        <f>IFERROR($E545*SUMIF(DAILYLOG!AV$27:AV$1500,$C545,DAILYLOG!AW$27:AW$1500),0)</f>
        <v>0</v>
      </c>
      <c r="BA545" s="28"/>
      <c r="BB545" s="28"/>
      <c r="BC545" s="73">
        <f>IFERROR($E545*SUMIF(DAILYLOG!AY$27:AY$1500,$C545,DAILYLOG!AZ$27:AZ$1500),0)</f>
        <v>0</v>
      </c>
      <c r="BD545" s="28"/>
      <c r="BE545" s="28"/>
      <c r="BF545" s="73">
        <f>IFERROR($E545*SUMIF(DAILYLOG!BB$27:BB$1500,$C545,DAILYLOG!BC$27:BC$1500),0)</f>
        <v>0</v>
      </c>
      <c r="BG545" s="28"/>
      <c r="BH545" s="28"/>
      <c r="BI545" s="73">
        <f>IFERROR($E545*SUMIF(DAILYLOG!BE$27:BE$1500,$C545,DAILYLOG!BF$27:BF$1500),0)</f>
        <v>0</v>
      </c>
      <c r="BJ545" s="28"/>
      <c r="BK545" s="28"/>
      <c r="BL545" s="73">
        <f>IFERROR($E545*SUMIF(DAILYLOG!BH$27:BH$1500,$C545,DAILYLOG!BI$27:BI$1500),0)</f>
        <v>0</v>
      </c>
      <c r="BM545" s="28"/>
      <c r="BN545" s="28"/>
      <c r="BO545" s="73">
        <f>IFERROR($E545*SUMIF(DAILYLOG!BK$27:BK$1500,$C545,DAILYLOG!BL$27:BL$1500),0)</f>
        <v>0</v>
      </c>
      <c r="BP545" s="28"/>
      <c r="BQ545" s="28"/>
      <c r="BR545" s="73">
        <f>IFERROR($E545*SUMIF(DAILYLOG!BN$27:BN$1500,$C545,DAILYLOG!BO$27:BO$1500),0)</f>
        <v>0</v>
      </c>
      <c r="BS545" s="28"/>
      <c r="BT545" s="28"/>
      <c r="BU545" s="73">
        <f>IFERROR($E545*SUMIF(DAILYLOG!BQ$27:BQ$1500,$C545,DAILYLOG!BR$27:BR$1500),0)</f>
        <v>0</v>
      </c>
      <c r="BV545" s="28"/>
      <c r="BW545" s="28"/>
      <c r="BX545" s="73">
        <f>IFERROR($E545*SUMIF(DAILYLOG!BT$27:BT$1500,$C545,DAILYLOG!BU$27:BU$1500),0)</f>
        <v>0</v>
      </c>
      <c r="BY545" s="28"/>
      <c r="BZ545" s="28"/>
      <c r="CA545" s="73">
        <f>IFERROR($E545*SUMIF(DAILYLOG!BW$27:BW$1500,$C545,DAILYLOG!BX$27:BX$1500),0)</f>
        <v>0</v>
      </c>
      <c r="CB545" s="28"/>
      <c r="CC545" s="28"/>
      <c r="CD545" s="73">
        <f>IFERROR($E545*SUMIF(DAILYLOG!BZ$27:BZ$1500,$C545,DAILYLOG!CA$27:CA$1500),0)</f>
        <v>0</v>
      </c>
      <c r="CE545" s="28"/>
      <c r="CF545" s="28"/>
      <c r="CG545" s="73">
        <f>IFERROR($E545*SUMIF(DAILYLOG!CC$27:CC$1500,$C545,DAILYLOG!CD$27:CD$1500),0)</f>
        <v>0</v>
      </c>
      <c r="CH545" s="28"/>
      <c r="CI545" s="28"/>
      <c r="CJ545" s="73">
        <f>IFERROR($E545*SUMIF(DAILYLOG!CF$27:CF$1500,$C545,DAILYLOG!CG$27:CG$1500),0)</f>
        <v>0</v>
      </c>
      <c r="CK545" s="28"/>
      <c r="CL545" s="28"/>
      <c r="CM545" s="73">
        <f>IFERROR($E545*SUMIF(DAILYLOG!CI$27:CI$1500,$C545,DAILYLOG!CJ$27:CJ$1500),0)</f>
        <v>0</v>
      </c>
      <c r="CN545" s="28"/>
      <c r="CO545" s="28"/>
      <c r="CP545" s="73">
        <f>IFERROR($E545*SUMIF(DAILYLOG!CL$27:CL$1500,$C545,DAILYLOG!CM$27:CM$1500),0)</f>
        <v>0</v>
      </c>
      <c r="CQ545" s="44"/>
      <c r="CR545" s="44"/>
      <c r="CS545" s="73">
        <f>IFERROR($E545*SUMIF(DAILYLOG!CO$27:CO$1500,$C545,DAILYLOG!CP$27:CP$1500),0)</f>
        <v>0</v>
      </c>
      <c r="CT545" s="14"/>
    </row>
    <row r="546" spans="2:98" ht="13.5" hidden="1" customHeight="1" outlineLevel="2">
      <c r="B546" s="13"/>
      <c r="C546" s="27" t="s">
        <v>231</v>
      </c>
      <c r="D546" s="28" t="s">
        <v>10</v>
      </c>
      <c r="E546" s="65">
        <v>1</v>
      </c>
      <c r="F546" s="46">
        <f t="shared" si="216"/>
        <v>0</v>
      </c>
      <c r="G546" s="73">
        <f>IFERROR($E546*SUMIF(DAILYLOG!C$27:C$1500,$C546,DAILYLOG!D$27:D$1500),0)</f>
        <v>0</v>
      </c>
      <c r="H546" s="28"/>
      <c r="I546" s="28"/>
      <c r="J546" s="73">
        <f>IFERROR($E546*SUMIF(DAILYLOG!F$27:F$1500,$C546,DAILYLOG!G$27:G$1500),0)</f>
        <v>0</v>
      </c>
      <c r="K546" s="28"/>
      <c r="L546" s="28"/>
      <c r="M546" s="73">
        <f>IFERROR($E546*SUMIF(DAILYLOG!I$27:I$1500,$C546,DAILYLOG!J$27:J$1500),0)</f>
        <v>0</v>
      </c>
      <c r="N546" s="28"/>
      <c r="O546" s="28"/>
      <c r="P546" s="73">
        <f>IFERROR($E546*SUMIF(DAILYLOG!L$27:L$1500,$C546,DAILYLOG!M$27:M$1500),0)</f>
        <v>0</v>
      </c>
      <c r="Q546" s="28"/>
      <c r="R546" s="28"/>
      <c r="S546" s="73">
        <f>IFERROR($E546*SUMIF(DAILYLOG!O$27:O$1500,$C546,DAILYLOG!P$27:P$1500),0)</f>
        <v>0</v>
      </c>
      <c r="T546" s="28"/>
      <c r="U546" s="28"/>
      <c r="V546" s="73">
        <f>IFERROR($E546*SUMIF(DAILYLOG!R$27:R$1500,$C546,DAILYLOG!S$27:S$1500),0)</f>
        <v>0</v>
      </c>
      <c r="W546" s="28"/>
      <c r="X546" s="28"/>
      <c r="Y546" s="73">
        <f>IFERROR($E546*SUMIF(DAILYLOG!U$27:U$1500,$C546,DAILYLOG!V$27:V$1500),0)</f>
        <v>0</v>
      </c>
      <c r="Z546" s="28"/>
      <c r="AA546" s="28"/>
      <c r="AB546" s="73">
        <f>IFERROR($E546*SUMIF(DAILYLOG!X$27:X$1500,$C546,DAILYLOG!Y$27:Y$1500),0)</f>
        <v>0</v>
      </c>
      <c r="AC546" s="28"/>
      <c r="AD546" s="28"/>
      <c r="AE546" s="73">
        <f>IFERROR($E546*SUMIF(DAILYLOG!AA$27:AA$1500,$C546,DAILYLOG!AB$27:AB$1500),0)</f>
        <v>0</v>
      </c>
      <c r="AF546" s="28"/>
      <c r="AG546" s="28"/>
      <c r="AH546" s="73">
        <f>IFERROR($E546*SUMIF(DAILYLOG!AD$27:AD$1500,$C546,DAILYLOG!AE$27:AE$1500),0)</f>
        <v>0</v>
      </c>
      <c r="AI546" s="28"/>
      <c r="AJ546" s="28"/>
      <c r="AK546" s="73">
        <f>IFERROR($E546*SUMIF(DAILYLOG!AG$27:AG$1500,$C546,DAILYLOG!AH$27:AH$1500),0)</f>
        <v>0</v>
      </c>
      <c r="AL546" s="28"/>
      <c r="AM546" s="28"/>
      <c r="AN546" s="73">
        <f>IFERROR($E546*SUMIF(DAILYLOG!AJ$27:AJ$1500,$C546,DAILYLOG!AK$27:AK$1500),0)</f>
        <v>0</v>
      </c>
      <c r="AO546" s="28"/>
      <c r="AP546" s="28"/>
      <c r="AQ546" s="73">
        <f>IFERROR($E546*SUMIF(DAILYLOG!AM$27:AM$1500,$C546,DAILYLOG!AN$27:AN$1500),0)</f>
        <v>0</v>
      </c>
      <c r="AR546" s="28"/>
      <c r="AS546" s="28"/>
      <c r="AT546" s="73">
        <f>IFERROR($E546*SUMIF(DAILYLOG!AP$27:AP$1500,$C546,DAILYLOG!AQ$27:AQ$1500),0)</f>
        <v>0</v>
      </c>
      <c r="AU546" s="28"/>
      <c r="AV546" s="28"/>
      <c r="AW546" s="73">
        <f>IFERROR($E546*SUMIF(DAILYLOG!AS$27:AS$1500,$C546,DAILYLOG!AT$27:AT$1500),0)</f>
        <v>0</v>
      </c>
      <c r="AX546" s="28"/>
      <c r="AY546" s="28"/>
      <c r="AZ546" s="73">
        <f>IFERROR($E546*SUMIF(DAILYLOG!AV$27:AV$1500,$C546,DAILYLOG!AW$27:AW$1500),0)</f>
        <v>0</v>
      </c>
      <c r="BA546" s="28"/>
      <c r="BB546" s="28"/>
      <c r="BC546" s="73">
        <f>IFERROR($E546*SUMIF(DAILYLOG!AY$27:AY$1500,$C546,DAILYLOG!AZ$27:AZ$1500),0)</f>
        <v>0</v>
      </c>
      <c r="BD546" s="28"/>
      <c r="BE546" s="28"/>
      <c r="BF546" s="73">
        <f>IFERROR($E546*SUMIF(DAILYLOG!BB$27:BB$1500,$C546,DAILYLOG!BC$27:BC$1500),0)</f>
        <v>0</v>
      </c>
      <c r="BG546" s="28"/>
      <c r="BH546" s="28"/>
      <c r="BI546" s="73">
        <f>IFERROR($E546*SUMIF(DAILYLOG!BE$27:BE$1500,$C546,DAILYLOG!BF$27:BF$1500),0)</f>
        <v>0</v>
      </c>
      <c r="BJ546" s="28"/>
      <c r="BK546" s="28"/>
      <c r="BL546" s="73">
        <f>IFERROR($E546*SUMIF(DAILYLOG!BH$27:BH$1500,$C546,DAILYLOG!BI$27:BI$1500),0)</f>
        <v>0</v>
      </c>
      <c r="BM546" s="28"/>
      <c r="BN546" s="28"/>
      <c r="BO546" s="73">
        <f>IFERROR($E546*SUMIF(DAILYLOG!BK$27:BK$1500,$C546,DAILYLOG!BL$27:BL$1500),0)</f>
        <v>0</v>
      </c>
      <c r="BP546" s="28"/>
      <c r="BQ546" s="28"/>
      <c r="BR546" s="73">
        <f>IFERROR($E546*SUMIF(DAILYLOG!BN$27:BN$1500,$C546,DAILYLOG!BO$27:BO$1500),0)</f>
        <v>0</v>
      </c>
      <c r="BS546" s="28"/>
      <c r="BT546" s="28"/>
      <c r="BU546" s="73">
        <f>IFERROR($E546*SUMIF(DAILYLOG!BQ$27:BQ$1500,$C546,DAILYLOG!BR$27:BR$1500),0)</f>
        <v>0</v>
      </c>
      <c r="BV546" s="28"/>
      <c r="BW546" s="28"/>
      <c r="BX546" s="73">
        <f>IFERROR($E546*SUMIF(DAILYLOG!BT$27:BT$1500,$C546,DAILYLOG!BU$27:BU$1500),0)</f>
        <v>0</v>
      </c>
      <c r="BY546" s="28"/>
      <c r="BZ546" s="28"/>
      <c r="CA546" s="73">
        <f>IFERROR($E546*SUMIF(DAILYLOG!BW$27:BW$1500,$C546,DAILYLOG!BX$27:BX$1500),0)</f>
        <v>0</v>
      </c>
      <c r="CB546" s="28"/>
      <c r="CC546" s="28"/>
      <c r="CD546" s="73">
        <f>IFERROR($E546*SUMIF(DAILYLOG!BZ$27:BZ$1500,$C546,DAILYLOG!CA$27:CA$1500),0)</f>
        <v>0</v>
      </c>
      <c r="CE546" s="28"/>
      <c r="CF546" s="28"/>
      <c r="CG546" s="73">
        <f>IFERROR($E546*SUMIF(DAILYLOG!CC$27:CC$1500,$C546,DAILYLOG!CD$27:CD$1500),0)</f>
        <v>0</v>
      </c>
      <c r="CH546" s="28"/>
      <c r="CI546" s="28"/>
      <c r="CJ546" s="73">
        <f>IFERROR($E546*SUMIF(DAILYLOG!CF$27:CF$1500,$C546,DAILYLOG!CG$27:CG$1500),0)</f>
        <v>0</v>
      </c>
      <c r="CK546" s="28"/>
      <c r="CL546" s="28"/>
      <c r="CM546" s="73">
        <f>IFERROR($E546*SUMIF(DAILYLOG!CI$27:CI$1500,$C546,DAILYLOG!CJ$27:CJ$1500),0)</f>
        <v>0</v>
      </c>
      <c r="CN546" s="28"/>
      <c r="CO546" s="28"/>
      <c r="CP546" s="73">
        <f>IFERROR($E546*SUMIF(DAILYLOG!CL$27:CL$1500,$C546,DAILYLOG!CM$27:CM$1500),0)</f>
        <v>0</v>
      </c>
      <c r="CQ546" s="44"/>
      <c r="CR546" s="44"/>
      <c r="CS546" s="73">
        <f>IFERROR($E546*SUMIF(DAILYLOG!CO$27:CO$1500,$C546,DAILYLOG!CP$27:CP$1500),0)</f>
        <v>0</v>
      </c>
      <c r="CT546" s="14"/>
    </row>
    <row r="547" spans="2:98" ht="13.5" hidden="1" customHeight="1" outlineLevel="2">
      <c r="B547" s="13"/>
      <c r="C547" s="27" t="s">
        <v>232</v>
      </c>
      <c r="D547" s="28" t="s">
        <v>10</v>
      </c>
      <c r="E547" s="65">
        <v>1</v>
      </c>
      <c r="F547" s="46">
        <f t="shared" si="216"/>
        <v>0</v>
      </c>
      <c r="G547" s="73">
        <f>IFERROR($E547*SUMIF(DAILYLOG!C$27:C$1500,$C547,DAILYLOG!D$27:D$1500),0)</f>
        <v>0</v>
      </c>
      <c r="H547" s="28"/>
      <c r="I547" s="28"/>
      <c r="J547" s="73">
        <f>IFERROR($E547*SUMIF(DAILYLOG!F$27:F$1500,$C547,DAILYLOG!G$27:G$1500),0)</f>
        <v>0</v>
      </c>
      <c r="K547" s="28"/>
      <c r="L547" s="28"/>
      <c r="M547" s="73">
        <f>IFERROR($E547*SUMIF(DAILYLOG!I$27:I$1500,$C547,DAILYLOG!J$27:J$1500),0)</f>
        <v>0</v>
      </c>
      <c r="N547" s="28"/>
      <c r="O547" s="28"/>
      <c r="P547" s="73">
        <f>IFERROR($E547*SUMIF(DAILYLOG!L$27:L$1500,$C547,DAILYLOG!M$27:M$1500),0)</f>
        <v>0</v>
      </c>
      <c r="Q547" s="28"/>
      <c r="R547" s="28"/>
      <c r="S547" s="73">
        <f>IFERROR($E547*SUMIF(DAILYLOG!O$27:O$1500,$C547,DAILYLOG!P$27:P$1500),0)</f>
        <v>0</v>
      </c>
      <c r="T547" s="28"/>
      <c r="U547" s="28"/>
      <c r="V547" s="73">
        <f>IFERROR($E547*SUMIF(DAILYLOG!R$27:R$1500,$C547,DAILYLOG!S$27:S$1500),0)</f>
        <v>0</v>
      </c>
      <c r="W547" s="28"/>
      <c r="X547" s="28"/>
      <c r="Y547" s="73">
        <f>IFERROR($E547*SUMIF(DAILYLOG!U$27:U$1500,$C547,DAILYLOG!V$27:V$1500),0)</f>
        <v>0</v>
      </c>
      <c r="Z547" s="28"/>
      <c r="AA547" s="28"/>
      <c r="AB547" s="73">
        <f>IFERROR($E547*SUMIF(DAILYLOG!X$27:X$1500,$C547,DAILYLOG!Y$27:Y$1500),0)</f>
        <v>0</v>
      </c>
      <c r="AC547" s="28"/>
      <c r="AD547" s="28"/>
      <c r="AE547" s="73">
        <f>IFERROR($E547*SUMIF(DAILYLOG!AA$27:AA$1500,$C547,DAILYLOG!AB$27:AB$1500),0)</f>
        <v>0</v>
      </c>
      <c r="AF547" s="28"/>
      <c r="AG547" s="28"/>
      <c r="AH547" s="73">
        <f>IFERROR($E547*SUMIF(DAILYLOG!AD$27:AD$1500,$C547,DAILYLOG!AE$27:AE$1500),0)</f>
        <v>0</v>
      </c>
      <c r="AI547" s="28"/>
      <c r="AJ547" s="28"/>
      <c r="AK547" s="73">
        <f>IFERROR($E547*SUMIF(DAILYLOG!AG$27:AG$1500,$C547,DAILYLOG!AH$27:AH$1500),0)</f>
        <v>0</v>
      </c>
      <c r="AL547" s="28"/>
      <c r="AM547" s="28"/>
      <c r="AN547" s="73">
        <f>IFERROR($E547*SUMIF(DAILYLOG!AJ$27:AJ$1500,$C547,DAILYLOG!AK$27:AK$1500),0)</f>
        <v>0</v>
      </c>
      <c r="AO547" s="28"/>
      <c r="AP547" s="28"/>
      <c r="AQ547" s="73">
        <f>IFERROR($E547*SUMIF(DAILYLOG!AM$27:AM$1500,$C547,DAILYLOG!AN$27:AN$1500),0)</f>
        <v>0</v>
      </c>
      <c r="AR547" s="28"/>
      <c r="AS547" s="28"/>
      <c r="AT547" s="73">
        <f>IFERROR($E547*SUMIF(DAILYLOG!AP$27:AP$1500,$C547,DAILYLOG!AQ$27:AQ$1500),0)</f>
        <v>0</v>
      </c>
      <c r="AU547" s="28"/>
      <c r="AV547" s="28"/>
      <c r="AW547" s="73">
        <f>IFERROR($E547*SUMIF(DAILYLOG!AS$27:AS$1500,$C547,DAILYLOG!AT$27:AT$1500),0)</f>
        <v>0</v>
      </c>
      <c r="AX547" s="28"/>
      <c r="AY547" s="28"/>
      <c r="AZ547" s="73">
        <f>IFERROR($E547*SUMIF(DAILYLOG!AV$27:AV$1500,$C547,DAILYLOG!AW$27:AW$1500),0)</f>
        <v>0</v>
      </c>
      <c r="BA547" s="28"/>
      <c r="BB547" s="28"/>
      <c r="BC547" s="73">
        <f>IFERROR($E547*SUMIF(DAILYLOG!AY$27:AY$1500,$C547,DAILYLOG!AZ$27:AZ$1500),0)</f>
        <v>0</v>
      </c>
      <c r="BD547" s="28"/>
      <c r="BE547" s="28"/>
      <c r="BF547" s="73">
        <f>IFERROR($E547*SUMIF(DAILYLOG!BB$27:BB$1500,$C547,DAILYLOG!BC$27:BC$1500),0)</f>
        <v>0</v>
      </c>
      <c r="BG547" s="28"/>
      <c r="BH547" s="28"/>
      <c r="BI547" s="73">
        <f>IFERROR($E547*SUMIF(DAILYLOG!BE$27:BE$1500,$C547,DAILYLOG!BF$27:BF$1500),0)</f>
        <v>0</v>
      </c>
      <c r="BJ547" s="28"/>
      <c r="BK547" s="28"/>
      <c r="BL547" s="73">
        <f>IFERROR($E547*SUMIF(DAILYLOG!BH$27:BH$1500,$C547,DAILYLOG!BI$27:BI$1500),0)</f>
        <v>0</v>
      </c>
      <c r="BM547" s="28"/>
      <c r="BN547" s="28"/>
      <c r="BO547" s="73">
        <f>IFERROR($E547*SUMIF(DAILYLOG!BK$27:BK$1500,$C547,DAILYLOG!BL$27:BL$1500),0)</f>
        <v>0</v>
      </c>
      <c r="BP547" s="28"/>
      <c r="BQ547" s="28"/>
      <c r="BR547" s="73">
        <f>IFERROR($E547*SUMIF(DAILYLOG!BN$27:BN$1500,$C547,DAILYLOG!BO$27:BO$1500),0)</f>
        <v>0</v>
      </c>
      <c r="BS547" s="28"/>
      <c r="BT547" s="28"/>
      <c r="BU547" s="73">
        <f>IFERROR($E547*SUMIF(DAILYLOG!BQ$27:BQ$1500,$C547,DAILYLOG!BR$27:BR$1500),0)</f>
        <v>0</v>
      </c>
      <c r="BV547" s="28"/>
      <c r="BW547" s="28"/>
      <c r="BX547" s="73">
        <f>IFERROR($E547*SUMIF(DAILYLOG!BT$27:BT$1500,$C547,DAILYLOG!BU$27:BU$1500),0)</f>
        <v>0</v>
      </c>
      <c r="BY547" s="28"/>
      <c r="BZ547" s="28"/>
      <c r="CA547" s="73">
        <f>IFERROR($E547*SUMIF(DAILYLOG!BW$27:BW$1500,$C547,DAILYLOG!BX$27:BX$1500),0)</f>
        <v>0</v>
      </c>
      <c r="CB547" s="28"/>
      <c r="CC547" s="28"/>
      <c r="CD547" s="73">
        <f>IFERROR($E547*SUMIF(DAILYLOG!BZ$27:BZ$1500,$C547,DAILYLOG!CA$27:CA$1500),0)</f>
        <v>0</v>
      </c>
      <c r="CE547" s="28"/>
      <c r="CF547" s="28"/>
      <c r="CG547" s="73">
        <f>IFERROR($E547*SUMIF(DAILYLOG!CC$27:CC$1500,$C547,DAILYLOG!CD$27:CD$1500),0)</f>
        <v>0</v>
      </c>
      <c r="CH547" s="28"/>
      <c r="CI547" s="28"/>
      <c r="CJ547" s="73">
        <f>IFERROR($E547*SUMIF(DAILYLOG!CF$27:CF$1500,$C547,DAILYLOG!CG$27:CG$1500),0)</f>
        <v>0</v>
      </c>
      <c r="CK547" s="28"/>
      <c r="CL547" s="28"/>
      <c r="CM547" s="73">
        <f>IFERROR($E547*SUMIF(DAILYLOG!CI$27:CI$1500,$C547,DAILYLOG!CJ$27:CJ$1500),0)</f>
        <v>0</v>
      </c>
      <c r="CN547" s="28"/>
      <c r="CO547" s="28"/>
      <c r="CP547" s="73">
        <f>IFERROR($E547*SUMIF(DAILYLOG!CL$27:CL$1500,$C547,DAILYLOG!CM$27:CM$1500),0)</f>
        <v>0</v>
      </c>
      <c r="CQ547" s="44"/>
      <c r="CR547" s="44"/>
      <c r="CS547" s="73">
        <f>IFERROR($E547*SUMIF(DAILYLOG!CO$27:CO$1500,$C547,DAILYLOG!CP$27:CP$1500),0)</f>
        <v>0</v>
      </c>
      <c r="CT547" s="14"/>
    </row>
    <row r="548" spans="2:98" ht="13.5" hidden="1" customHeight="1" outlineLevel="2">
      <c r="B548" s="13"/>
      <c r="C548" s="30" t="s">
        <v>253</v>
      </c>
      <c r="D548" s="28" t="s">
        <v>10</v>
      </c>
      <c r="E548" s="65">
        <v>1</v>
      </c>
      <c r="F548" s="46">
        <f t="shared" ref="F548" si="217">IFERROR(SUM(G548:CS548),0)</f>
        <v>0</v>
      </c>
      <c r="G548" s="73">
        <f>IFERROR($E548*SUMIF(DAILYLOG!C$27:C$1500,$C548,DAILYLOG!D$27:D$1500),0)</f>
        <v>0</v>
      </c>
      <c r="H548" s="28"/>
      <c r="I548" s="28"/>
      <c r="J548" s="73">
        <f>IFERROR($E548*SUMIF(DAILYLOG!F$27:F$1500,$C548,DAILYLOG!G$27:G$1500),0)</f>
        <v>0</v>
      </c>
      <c r="K548" s="28"/>
      <c r="L548" s="28"/>
      <c r="M548" s="73">
        <f>IFERROR($E548*SUMIF(DAILYLOG!I$27:I$1500,$C548,DAILYLOG!J$27:J$1500),0)</f>
        <v>0</v>
      </c>
      <c r="N548" s="28"/>
      <c r="O548" s="28"/>
      <c r="P548" s="73">
        <f>IFERROR($E548*SUMIF(DAILYLOG!L$27:L$1500,$C548,DAILYLOG!M$27:M$1500),0)</f>
        <v>0</v>
      </c>
      <c r="Q548" s="28"/>
      <c r="R548" s="28"/>
      <c r="S548" s="73">
        <f>IFERROR($E548*SUMIF(DAILYLOG!O$27:O$1500,$C548,DAILYLOG!P$27:P$1500),0)</f>
        <v>0</v>
      </c>
      <c r="T548" s="28"/>
      <c r="U548" s="28"/>
      <c r="V548" s="73">
        <f>IFERROR($E548*SUMIF(DAILYLOG!R$27:R$1500,$C548,DAILYLOG!S$27:S$1500),0)</f>
        <v>0</v>
      </c>
      <c r="W548" s="28"/>
      <c r="X548" s="28"/>
      <c r="Y548" s="73">
        <f>IFERROR($E548*SUMIF(DAILYLOG!U$27:U$1500,$C548,DAILYLOG!V$27:V$1500),0)</f>
        <v>0</v>
      </c>
      <c r="Z548" s="28"/>
      <c r="AA548" s="28"/>
      <c r="AB548" s="73">
        <f>IFERROR($E548*SUMIF(DAILYLOG!X$27:X$1500,$C548,DAILYLOG!Y$27:Y$1500),0)</f>
        <v>0</v>
      </c>
      <c r="AC548" s="28"/>
      <c r="AD548" s="28"/>
      <c r="AE548" s="73">
        <f>IFERROR($E548*SUMIF(DAILYLOG!AA$27:AA$1500,$C548,DAILYLOG!AB$27:AB$1500),0)</f>
        <v>0</v>
      </c>
      <c r="AF548" s="28"/>
      <c r="AG548" s="28"/>
      <c r="AH548" s="73">
        <f>IFERROR($E548*SUMIF(DAILYLOG!AD$27:AD$1500,$C548,DAILYLOG!AE$27:AE$1500),0)</f>
        <v>0</v>
      </c>
      <c r="AI548" s="28"/>
      <c r="AJ548" s="28"/>
      <c r="AK548" s="73">
        <f>IFERROR($E548*SUMIF(DAILYLOG!AG$27:AG$1500,$C548,DAILYLOG!AH$27:AH$1500),0)</f>
        <v>0</v>
      </c>
      <c r="AL548" s="28"/>
      <c r="AM548" s="28"/>
      <c r="AN548" s="73">
        <f>IFERROR($E548*SUMIF(DAILYLOG!AJ$27:AJ$1500,$C548,DAILYLOG!AK$27:AK$1500),0)</f>
        <v>0</v>
      </c>
      <c r="AO548" s="28"/>
      <c r="AP548" s="28"/>
      <c r="AQ548" s="73">
        <f>IFERROR($E548*SUMIF(DAILYLOG!AM$27:AM$1500,$C548,DAILYLOG!AN$27:AN$1500),0)</f>
        <v>0</v>
      </c>
      <c r="AR548" s="28"/>
      <c r="AS548" s="28"/>
      <c r="AT548" s="73">
        <f>IFERROR($E548*SUMIF(DAILYLOG!AP$27:AP$1500,$C548,DAILYLOG!AQ$27:AQ$1500),0)</f>
        <v>0</v>
      </c>
      <c r="AU548" s="28"/>
      <c r="AV548" s="28"/>
      <c r="AW548" s="73">
        <f>IFERROR($E548*SUMIF(DAILYLOG!AS$27:AS$1500,$C548,DAILYLOG!AT$27:AT$1500),0)</f>
        <v>0</v>
      </c>
      <c r="AX548" s="28"/>
      <c r="AY548" s="28"/>
      <c r="AZ548" s="73">
        <f>IFERROR($E548*SUMIF(DAILYLOG!AV$27:AV$1500,$C548,DAILYLOG!AW$27:AW$1500),0)</f>
        <v>0</v>
      </c>
      <c r="BA548" s="28"/>
      <c r="BB548" s="28"/>
      <c r="BC548" s="73">
        <f>IFERROR($E548*SUMIF(DAILYLOG!AY$27:AY$1500,$C548,DAILYLOG!AZ$27:AZ$1500),0)</f>
        <v>0</v>
      </c>
      <c r="BD548" s="28"/>
      <c r="BE548" s="28"/>
      <c r="BF548" s="73">
        <f>IFERROR($E548*SUMIF(DAILYLOG!BB$27:BB$1500,$C548,DAILYLOG!BC$27:BC$1500),0)</f>
        <v>0</v>
      </c>
      <c r="BG548" s="28"/>
      <c r="BH548" s="28"/>
      <c r="BI548" s="73">
        <f>IFERROR($E548*SUMIF(DAILYLOG!BE$27:BE$1500,$C548,DAILYLOG!BF$27:BF$1500),0)</f>
        <v>0</v>
      </c>
      <c r="BJ548" s="28"/>
      <c r="BK548" s="28"/>
      <c r="BL548" s="73">
        <f>IFERROR($E548*SUMIF(DAILYLOG!BH$27:BH$1500,$C548,DAILYLOG!BI$27:BI$1500),0)</f>
        <v>0</v>
      </c>
      <c r="BM548" s="28"/>
      <c r="BN548" s="28"/>
      <c r="BO548" s="73">
        <f>IFERROR($E548*SUMIF(DAILYLOG!BK$27:BK$1500,$C548,DAILYLOG!BL$27:BL$1500),0)</f>
        <v>0</v>
      </c>
      <c r="BP548" s="28"/>
      <c r="BQ548" s="28"/>
      <c r="BR548" s="73">
        <f>IFERROR($E548*SUMIF(DAILYLOG!BN$27:BN$1500,$C548,DAILYLOG!BO$27:BO$1500),0)</f>
        <v>0</v>
      </c>
      <c r="BS548" s="28"/>
      <c r="BT548" s="28"/>
      <c r="BU548" s="73">
        <f>IFERROR($E548*SUMIF(DAILYLOG!BQ$27:BQ$1500,$C548,DAILYLOG!BR$27:BR$1500),0)</f>
        <v>0</v>
      </c>
      <c r="BV548" s="28"/>
      <c r="BW548" s="28"/>
      <c r="BX548" s="73">
        <f>IFERROR($E548*SUMIF(DAILYLOG!BT$27:BT$1500,$C548,DAILYLOG!BU$27:BU$1500),0)</f>
        <v>0</v>
      </c>
      <c r="BY548" s="28"/>
      <c r="BZ548" s="28"/>
      <c r="CA548" s="73">
        <f>IFERROR($E548*SUMIF(DAILYLOG!BW$27:BW$1500,$C548,DAILYLOG!BX$27:BX$1500),0)</f>
        <v>0</v>
      </c>
      <c r="CB548" s="28"/>
      <c r="CC548" s="28"/>
      <c r="CD548" s="73">
        <f>IFERROR($E548*SUMIF(DAILYLOG!BZ$27:BZ$1500,$C548,DAILYLOG!CA$27:CA$1500),0)</f>
        <v>0</v>
      </c>
      <c r="CE548" s="28"/>
      <c r="CF548" s="28"/>
      <c r="CG548" s="73">
        <f>IFERROR($E548*SUMIF(DAILYLOG!CC$27:CC$1500,$C548,DAILYLOG!CD$27:CD$1500),0)</f>
        <v>0</v>
      </c>
      <c r="CH548" s="28"/>
      <c r="CI548" s="28"/>
      <c r="CJ548" s="73">
        <f>IFERROR($E548*SUMIF(DAILYLOG!CF$27:CF$1500,$C548,DAILYLOG!CG$27:CG$1500),0)</f>
        <v>0</v>
      </c>
      <c r="CK548" s="28"/>
      <c r="CL548" s="28"/>
      <c r="CM548" s="73">
        <f>IFERROR($E548*SUMIF(DAILYLOG!CI$27:CI$1500,$C548,DAILYLOG!CJ$27:CJ$1500),0)</f>
        <v>0</v>
      </c>
      <c r="CN548" s="28"/>
      <c r="CO548" s="28"/>
      <c r="CP548" s="73">
        <f>IFERROR($E548*SUMIF(DAILYLOG!CL$27:CL$1500,$C548,DAILYLOG!CM$27:CM$1500),0)</f>
        <v>0</v>
      </c>
      <c r="CQ548" s="44"/>
      <c r="CR548" s="44"/>
      <c r="CS548" s="73">
        <f>IFERROR($E548*SUMIF(DAILYLOG!CO$27:CO$1500,$C548,DAILYLOG!CP$27:CP$1500),0)</f>
        <v>0</v>
      </c>
      <c r="CT548" s="14"/>
    </row>
    <row r="549" spans="2:98" ht="13.5" hidden="1" customHeight="1" outlineLevel="2">
      <c r="B549" s="13"/>
      <c r="C549" s="30" t="s">
        <v>254</v>
      </c>
      <c r="D549" s="28" t="s">
        <v>10</v>
      </c>
      <c r="E549" s="65">
        <v>1</v>
      </c>
      <c r="F549" s="46">
        <f t="shared" ref="F549:F574" si="218">IFERROR(SUM(G549:CS549),0)</f>
        <v>0</v>
      </c>
      <c r="G549" s="73">
        <f>IFERROR($E549*SUMIF(DAILYLOG!C$27:C$1500,$C549,DAILYLOG!D$27:D$1500),0)</f>
        <v>0</v>
      </c>
      <c r="H549" s="28"/>
      <c r="I549" s="28"/>
      <c r="J549" s="73">
        <f>IFERROR($E549*SUMIF(DAILYLOG!F$27:F$1500,$C549,DAILYLOG!G$27:G$1500),0)</f>
        <v>0</v>
      </c>
      <c r="K549" s="28"/>
      <c r="L549" s="28"/>
      <c r="M549" s="73">
        <f>IFERROR($E549*SUMIF(DAILYLOG!I$27:I$1500,$C549,DAILYLOG!J$27:J$1500),0)</f>
        <v>0</v>
      </c>
      <c r="N549" s="28"/>
      <c r="O549" s="28"/>
      <c r="P549" s="73">
        <f>IFERROR($E549*SUMIF(DAILYLOG!L$27:L$1500,$C549,DAILYLOG!M$27:M$1500),0)</f>
        <v>0</v>
      </c>
      <c r="Q549" s="28"/>
      <c r="R549" s="28"/>
      <c r="S549" s="73">
        <f>IFERROR($E549*SUMIF(DAILYLOG!O$27:O$1500,$C549,DAILYLOG!P$27:P$1500),0)</f>
        <v>0</v>
      </c>
      <c r="T549" s="28"/>
      <c r="U549" s="28"/>
      <c r="V549" s="73">
        <f>IFERROR($E549*SUMIF(DAILYLOG!R$27:R$1500,$C549,DAILYLOG!S$27:S$1500),0)</f>
        <v>0</v>
      </c>
      <c r="W549" s="28"/>
      <c r="X549" s="28"/>
      <c r="Y549" s="73">
        <f>IFERROR($E549*SUMIF(DAILYLOG!U$27:U$1500,$C549,DAILYLOG!V$27:V$1500),0)</f>
        <v>0</v>
      </c>
      <c r="Z549" s="28"/>
      <c r="AA549" s="28"/>
      <c r="AB549" s="73">
        <f>IFERROR($E549*SUMIF(DAILYLOG!X$27:X$1500,$C549,DAILYLOG!Y$27:Y$1500),0)</f>
        <v>0</v>
      </c>
      <c r="AC549" s="28"/>
      <c r="AD549" s="28"/>
      <c r="AE549" s="73">
        <f>IFERROR($E549*SUMIF(DAILYLOG!AA$27:AA$1500,$C549,DAILYLOG!AB$27:AB$1500),0)</f>
        <v>0</v>
      </c>
      <c r="AF549" s="28"/>
      <c r="AG549" s="28"/>
      <c r="AH549" s="73">
        <f>IFERROR($E549*SUMIF(DAILYLOG!AD$27:AD$1500,$C549,DAILYLOG!AE$27:AE$1500),0)</f>
        <v>0</v>
      </c>
      <c r="AI549" s="28"/>
      <c r="AJ549" s="28"/>
      <c r="AK549" s="73">
        <f>IFERROR($E549*SUMIF(DAILYLOG!AG$27:AG$1500,$C549,DAILYLOG!AH$27:AH$1500),0)</f>
        <v>0</v>
      </c>
      <c r="AL549" s="28"/>
      <c r="AM549" s="28"/>
      <c r="AN549" s="73">
        <f>IFERROR($E549*SUMIF(DAILYLOG!AJ$27:AJ$1500,$C549,DAILYLOG!AK$27:AK$1500),0)</f>
        <v>0</v>
      </c>
      <c r="AO549" s="28"/>
      <c r="AP549" s="28"/>
      <c r="AQ549" s="73">
        <f>IFERROR($E549*SUMIF(DAILYLOG!AM$27:AM$1500,$C549,DAILYLOG!AN$27:AN$1500),0)</f>
        <v>0</v>
      </c>
      <c r="AR549" s="28"/>
      <c r="AS549" s="28"/>
      <c r="AT549" s="73">
        <f>IFERROR($E549*SUMIF(DAILYLOG!AP$27:AP$1500,$C549,DAILYLOG!AQ$27:AQ$1500),0)</f>
        <v>0</v>
      </c>
      <c r="AU549" s="28"/>
      <c r="AV549" s="28"/>
      <c r="AW549" s="73">
        <f>IFERROR($E549*SUMIF(DAILYLOG!AS$27:AS$1500,$C549,DAILYLOG!AT$27:AT$1500),0)</f>
        <v>0</v>
      </c>
      <c r="AX549" s="28"/>
      <c r="AY549" s="28"/>
      <c r="AZ549" s="73">
        <f>IFERROR($E549*SUMIF(DAILYLOG!AV$27:AV$1500,$C549,DAILYLOG!AW$27:AW$1500),0)</f>
        <v>0</v>
      </c>
      <c r="BA549" s="28"/>
      <c r="BB549" s="28"/>
      <c r="BC549" s="73">
        <f>IFERROR($E549*SUMIF(DAILYLOG!AY$27:AY$1500,$C549,DAILYLOG!AZ$27:AZ$1500),0)</f>
        <v>0</v>
      </c>
      <c r="BD549" s="28"/>
      <c r="BE549" s="28"/>
      <c r="BF549" s="73">
        <f>IFERROR($E549*SUMIF(DAILYLOG!BB$27:BB$1500,$C549,DAILYLOG!BC$27:BC$1500),0)</f>
        <v>0</v>
      </c>
      <c r="BG549" s="28"/>
      <c r="BH549" s="28"/>
      <c r="BI549" s="73">
        <f>IFERROR($E549*SUMIF(DAILYLOG!BE$27:BE$1500,$C549,DAILYLOG!BF$27:BF$1500),0)</f>
        <v>0</v>
      </c>
      <c r="BJ549" s="28"/>
      <c r="BK549" s="28"/>
      <c r="BL549" s="73">
        <f>IFERROR($E549*SUMIF(DAILYLOG!BH$27:BH$1500,$C549,DAILYLOG!BI$27:BI$1500),0)</f>
        <v>0</v>
      </c>
      <c r="BM549" s="28"/>
      <c r="BN549" s="28"/>
      <c r="BO549" s="73">
        <f>IFERROR($E549*SUMIF(DAILYLOG!BK$27:BK$1500,$C549,DAILYLOG!BL$27:BL$1500),0)</f>
        <v>0</v>
      </c>
      <c r="BP549" s="28"/>
      <c r="BQ549" s="28"/>
      <c r="BR549" s="73">
        <f>IFERROR($E549*SUMIF(DAILYLOG!BN$27:BN$1500,$C549,DAILYLOG!BO$27:BO$1500),0)</f>
        <v>0</v>
      </c>
      <c r="BS549" s="28"/>
      <c r="BT549" s="28"/>
      <c r="BU549" s="73">
        <f>IFERROR($E549*SUMIF(DAILYLOG!BQ$27:BQ$1500,$C549,DAILYLOG!BR$27:BR$1500),0)</f>
        <v>0</v>
      </c>
      <c r="BV549" s="28"/>
      <c r="BW549" s="28"/>
      <c r="BX549" s="73">
        <f>IFERROR($E549*SUMIF(DAILYLOG!BT$27:BT$1500,$C549,DAILYLOG!BU$27:BU$1500),0)</f>
        <v>0</v>
      </c>
      <c r="BY549" s="28"/>
      <c r="BZ549" s="28"/>
      <c r="CA549" s="73">
        <f>IFERROR($E549*SUMIF(DAILYLOG!BW$27:BW$1500,$C549,DAILYLOG!BX$27:BX$1500),0)</f>
        <v>0</v>
      </c>
      <c r="CB549" s="28"/>
      <c r="CC549" s="28"/>
      <c r="CD549" s="73">
        <f>IFERROR($E549*SUMIF(DAILYLOG!BZ$27:BZ$1500,$C549,DAILYLOG!CA$27:CA$1500),0)</f>
        <v>0</v>
      </c>
      <c r="CE549" s="28"/>
      <c r="CF549" s="28"/>
      <c r="CG549" s="73">
        <f>IFERROR($E549*SUMIF(DAILYLOG!CC$27:CC$1500,$C549,DAILYLOG!CD$27:CD$1500),0)</f>
        <v>0</v>
      </c>
      <c r="CH549" s="28"/>
      <c r="CI549" s="28"/>
      <c r="CJ549" s="73">
        <f>IFERROR($E549*SUMIF(DAILYLOG!CF$27:CF$1500,$C549,DAILYLOG!CG$27:CG$1500),0)</f>
        <v>0</v>
      </c>
      <c r="CK549" s="28"/>
      <c r="CL549" s="28"/>
      <c r="CM549" s="73">
        <f>IFERROR($E549*SUMIF(DAILYLOG!CI$27:CI$1500,$C549,DAILYLOG!CJ$27:CJ$1500),0)</f>
        <v>0</v>
      </c>
      <c r="CN549" s="28"/>
      <c r="CO549" s="28"/>
      <c r="CP549" s="73">
        <f>IFERROR($E549*SUMIF(DAILYLOG!CL$27:CL$1500,$C549,DAILYLOG!CM$27:CM$1500),0)</f>
        <v>0</v>
      </c>
      <c r="CQ549" s="44"/>
      <c r="CR549" s="44"/>
      <c r="CS549" s="73">
        <f>IFERROR($E549*SUMIF(DAILYLOG!CO$27:CO$1500,$C549,DAILYLOG!CP$27:CP$1500),0)</f>
        <v>0</v>
      </c>
      <c r="CT549" s="14"/>
    </row>
    <row r="550" spans="2:98" ht="13.5" hidden="1" customHeight="1" outlineLevel="2">
      <c r="B550" s="13"/>
      <c r="C550" s="30" t="s">
        <v>255</v>
      </c>
      <c r="D550" s="28" t="s">
        <v>10</v>
      </c>
      <c r="E550" s="65">
        <v>1</v>
      </c>
      <c r="F550" s="46">
        <f t="shared" si="218"/>
        <v>0</v>
      </c>
      <c r="G550" s="73">
        <f>IFERROR($E550*SUMIF(DAILYLOG!C$27:C$1500,$C550,DAILYLOG!D$27:D$1500),0)</f>
        <v>0</v>
      </c>
      <c r="H550" s="28"/>
      <c r="I550" s="28"/>
      <c r="J550" s="73">
        <f>IFERROR($E550*SUMIF(DAILYLOG!F$27:F$1500,$C550,DAILYLOG!G$27:G$1500),0)</f>
        <v>0</v>
      </c>
      <c r="K550" s="28"/>
      <c r="L550" s="28"/>
      <c r="M550" s="73">
        <f>IFERROR($E550*SUMIF(DAILYLOG!I$27:I$1500,$C550,DAILYLOG!J$27:J$1500),0)</f>
        <v>0</v>
      </c>
      <c r="N550" s="28"/>
      <c r="O550" s="28"/>
      <c r="P550" s="73">
        <f>IFERROR($E550*SUMIF(DAILYLOG!L$27:L$1500,$C550,DAILYLOG!M$27:M$1500),0)</f>
        <v>0</v>
      </c>
      <c r="Q550" s="28"/>
      <c r="R550" s="28"/>
      <c r="S550" s="73">
        <f>IFERROR($E550*SUMIF(DAILYLOG!O$27:O$1500,$C550,DAILYLOG!P$27:P$1500),0)</f>
        <v>0</v>
      </c>
      <c r="T550" s="28"/>
      <c r="U550" s="28"/>
      <c r="V550" s="73">
        <f>IFERROR($E550*SUMIF(DAILYLOG!R$27:R$1500,$C550,DAILYLOG!S$27:S$1500),0)</f>
        <v>0</v>
      </c>
      <c r="W550" s="28"/>
      <c r="X550" s="28"/>
      <c r="Y550" s="73">
        <f>IFERROR($E550*SUMIF(DAILYLOG!U$27:U$1500,$C550,DAILYLOG!V$27:V$1500),0)</f>
        <v>0</v>
      </c>
      <c r="Z550" s="28"/>
      <c r="AA550" s="28"/>
      <c r="AB550" s="73">
        <f>IFERROR($E550*SUMIF(DAILYLOG!X$27:X$1500,$C550,DAILYLOG!Y$27:Y$1500),0)</f>
        <v>0</v>
      </c>
      <c r="AC550" s="28"/>
      <c r="AD550" s="28"/>
      <c r="AE550" s="73">
        <f>IFERROR($E550*SUMIF(DAILYLOG!AA$27:AA$1500,$C550,DAILYLOG!AB$27:AB$1500),0)</f>
        <v>0</v>
      </c>
      <c r="AF550" s="28"/>
      <c r="AG550" s="28"/>
      <c r="AH550" s="73">
        <f>IFERROR($E550*SUMIF(DAILYLOG!AD$27:AD$1500,$C550,DAILYLOG!AE$27:AE$1500),0)</f>
        <v>0</v>
      </c>
      <c r="AI550" s="28"/>
      <c r="AJ550" s="28"/>
      <c r="AK550" s="73">
        <f>IFERROR($E550*SUMIF(DAILYLOG!AG$27:AG$1500,$C550,DAILYLOG!AH$27:AH$1500),0)</f>
        <v>0</v>
      </c>
      <c r="AL550" s="28"/>
      <c r="AM550" s="28"/>
      <c r="AN550" s="73">
        <f>IFERROR($E550*SUMIF(DAILYLOG!AJ$27:AJ$1500,$C550,DAILYLOG!AK$27:AK$1500),0)</f>
        <v>0</v>
      </c>
      <c r="AO550" s="28"/>
      <c r="AP550" s="28"/>
      <c r="AQ550" s="73">
        <f>IFERROR($E550*SUMIF(DAILYLOG!AM$27:AM$1500,$C550,DAILYLOG!AN$27:AN$1500),0)</f>
        <v>0</v>
      </c>
      <c r="AR550" s="28"/>
      <c r="AS550" s="28"/>
      <c r="AT550" s="73">
        <f>IFERROR($E550*SUMIF(DAILYLOG!AP$27:AP$1500,$C550,DAILYLOG!AQ$27:AQ$1500),0)</f>
        <v>0</v>
      </c>
      <c r="AU550" s="28"/>
      <c r="AV550" s="28"/>
      <c r="AW550" s="73">
        <f>IFERROR($E550*SUMIF(DAILYLOG!AS$27:AS$1500,$C550,DAILYLOG!AT$27:AT$1500),0)</f>
        <v>0</v>
      </c>
      <c r="AX550" s="28"/>
      <c r="AY550" s="28"/>
      <c r="AZ550" s="73">
        <f>IFERROR($E550*SUMIF(DAILYLOG!AV$27:AV$1500,$C550,DAILYLOG!AW$27:AW$1500),0)</f>
        <v>0</v>
      </c>
      <c r="BA550" s="28"/>
      <c r="BB550" s="28"/>
      <c r="BC550" s="73">
        <f>IFERROR($E550*SUMIF(DAILYLOG!AY$27:AY$1500,$C550,DAILYLOG!AZ$27:AZ$1500),0)</f>
        <v>0</v>
      </c>
      <c r="BD550" s="28"/>
      <c r="BE550" s="28"/>
      <c r="BF550" s="73">
        <f>IFERROR($E550*SUMIF(DAILYLOG!BB$27:BB$1500,$C550,DAILYLOG!BC$27:BC$1500),0)</f>
        <v>0</v>
      </c>
      <c r="BG550" s="28"/>
      <c r="BH550" s="28"/>
      <c r="BI550" s="73">
        <f>IFERROR($E550*SUMIF(DAILYLOG!BE$27:BE$1500,$C550,DAILYLOG!BF$27:BF$1500),0)</f>
        <v>0</v>
      </c>
      <c r="BJ550" s="28"/>
      <c r="BK550" s="28"/>
      <c r="BL550" s="73">
        <f>IFERROR($E550*SUMIF(DAILYLOG!BH$27:BH$1500,$C550,DAILYLOG!BI$27:BI$1500),0)</f>
        <v>0</v>
      </c>
      <c r="BM550" s="28"/>
      <c r="BN550" s="28"/>
      <c r="BO550" s="73">
        <f>IFERROR($E550*SUMIF(DAILYLOG!BK$27:BK$1500,$C550,DAILYLOG!BL$27:BL$1500),0)</f>
        <v>0</v>
      </c>
      <c r="BP550" s="28"/>
      <c r="BQ550" s="28"/>
      <c r="BR550" s="73">
        <f>IFERROR($E550*SUMIF(DAILYLOG!BN$27:BN$1500,$C550,DAILYLOG!BO$27:BO$1500),0)</f>
        <v>0</v>
      </c>
      <c r="BS550" s="28"/>
      <c r="BT550" s="28"/>
      <c r="BU550" s="73">
        <f>IFERROR($E550*SUMIF(DAILYLOG!BQ$27:BQ$1500,$C550,DAILYLOG!BR$27:BR$1500),0)</f>
        <v>0</v>
      </c>
      <c r="BV550" s="28"/>
      <c r="BW550" s="28"/>
      <c r="BX550" s="73">
        <f>IFERROR($E550*SUMIF(DAILYLOG!BT$27:BT$1500,$C550,DAILYLOG!BU$27:BU$1500),0)</f>
        <v>0</v>
      </c>
      <c r="BY550" s="28"/>
      <c r="BZ550" s="28"/>
      <c r="CA550" s="73">
        <f>IFERROR($E550*SUMIF(DAILYLOG!BW$27:BW$1500,$C550,DAILYLOG!BX$27:BX$1500),0)</f>
        <v>0</v>
      </c>
      <c r="CB550" s="28"/>
      <c r="CC550" s="28"/>
      <c r="CD550" s="73">
        <f>IFERROR($E550*SUMIF(DAILYLOG!BZ$27:BZ$1500,$C550,DAILYLOG!CA$27:CA$1500),0)</f>
        <v>0</v>
      </c>
      <c r="CE550" s="28"/>
      <c r="CF550" s="28"/>
      <c r="CG550" s="73">
        <f>IFERROR($E550*SUMIF(DAILYLOG!CC$27:CC$1500,$C550,DAILYLOG!CD$27:CD$1500),0)</f>
        <v>0</v>
      </c>
      <c r="CH550" s="28"/>
      <c r="CI550" s="28"/>
      <c r="CJ550" s="73">
        <f>IFERROR($E550*SUMIF(DAILYLOG!CF$27:CF$1500,$C550,DAILYLOG!CG$27:CG$1500),0)</f>
        <v>0</v>
      </c>
      <c r="CK550" s="28"/>
      <c r="CL550" s="28"/>
      <c r="CM550" s="73">
        <f>IFERROR($E550*SUMIF(DAILYLOG!CI$27:CI$1500,$C550,DAILYLOG!CJ$27:CJ$1500),0)</f>
        <v>0</v>
      </c>
      <c r="CN550" s="28"/>
      <c r="CO550" s="28"/>
      <c r="CP550" s="73">
        <f>IFERROR($E550*SUMIF(DAILYLOG!CL$27:CL$1500,$C550,DAILYLOG!CM$27:CM$1500),0)</f>
        <v>0</v>
      </c>
      <c r="CQ550" s="44"/>
      <c r="CR550" s="44"/>
      <c r="CS550" s="73">
        <f>IFERROR($E550*SUMIF(DAILYLOG!CO$27:CO$1500,$C550,DAILYLOG!CP$27:CP$1500),0)</f>
        <v>0</v>
      </c>
      <c r="CT550" s="14"/>
    </row>
    <row r="551" spans="2:98" ht="13.5" hidden="1" customHeight="1" outlineLevel="2">
      <c r="B551" s="13"/>
      <c r="C551" s="30" t="s">
        <v>256</v>
      </c>
      <c r="D551" s="28" t="s">
        <v>10</v>
      </c>
      <c r="E551" s="65">
        <v>1</v>
      </c>
      <c r="F551" s="46">
        <f t="shared" si="218"/>
        <v>0</v>
      </c>
      <c r="G551" s="73">
        <f>IFERROR($E551*SUMIF(DAILYLOG!C$27:C$1500,$C551,DAILYLOG!D$27:D$1500),0)</f>
        <v>0</v>
      </c>
      <c r="H551" s="28"/>
      <c r="I551" s="28"/>
      <c r="J551" s="73">
        <f>IFERROR($E551*SUMIF(DAILYLOG!F$27:F$1500,$C551,DAILYLOG!G$27:G$1500),0)</f>
        <v>0</v>
      </c>
      <c r="K551" s="28"/>
      <c r="L551" s="28"/>
      <c r="M551" s="73">
        <f>IFERROR($E551*SUMIF(DAILYLOG!I$27:I$1500,$C551,DAILYLOG!J$27:J$1500),0)</f>
        <v>0</v>
      </c>
      <c r="N551" s="28"/>
      <c r="O551" s="28"/>
      <c r="P551" s="73">
        <f>IFERROR($E551*SUMIF(DAILYLOG!L$27:L$1500,$C551,DAILYLOG!M$27:M$1500),0)</f>
        <v>0</v>
      </c>
      <c r="Q551" s="28"/>
      <c r="R551" s="28"/>
      <c r="S551" s="73">
        <f>IFERROR($E551*SUMIF(DAILYLOG!O$27:O$1500,$C551,DAILYLOG!P$27:P$1500),0)</f>
        <v>0</v>
      </c>
      <c r="T551" s="28"/>
      <c r="U551" s="28"/>
      <c r="V551" s="73">
        <f>IFERROR($E551*SUMIF(DAILYLOG!R$27:R$1500,$C551,DAILYLOG!S$27:S$1500),0)</f>
        <v>0</v>
      </c>
      <c r="W551" s="28"/>
      <c r="X551" s="28"/>
      <c r="Y551" s="73">
        <f>IFERROR($E551*SUMIF(DAILYLOG!U$27:U$1500,$C551,DAILYLOG!V$27:V$1500),0)</f>
        <v>0</v>
      </c>
      <c r="Z551" s="28"/>
      <c r="AA551" s="28"/>
      <c r="AB551" s="73">
        <f>IFERROR($E551*SUMIF(DAILYLOG!X$27:X$1500,$C551,DAILYLOG!Y$27:Y$1500),0)</f>
        <v>0</v>
      </c>
      <c r="AC551" s="28"/>
      <c r="AD551" s="28"/>
      <c r="AE551" s="73">
        <f>IFERROR($E551*SUMIF(DAILYLOG!AA$27:AA$1500,$C551,DAILYLOG!AB$27:AB$1500),0)</f>
        <v>0</v>
      </c>
      <c r="AF551" s="28"/>
      <c r="AG551" s="28"/>
      <c r="AH551" s="73">
        <f>IFERROR($E551*SUMIF(DAILYLOG!AD$27:AD$1500,$C551,DAILYLOG!AE$27:AE$1500),0)</f>
        <v>0</v>
      </c>
      <c r="AI551" s="28"/>
      <c r="AJ551" s="28"/>
      <c r="AK551" s="73">
        <f>IFERROR($E551*SUMIF(DAILYLOG!AG$27:AG$1500,$C551,DAILYLOG!AH$27:AH$1500),0)</f>
        <v>0</v>
      </c>
      <c r="AL551" s="28"/>
      <c r="AM551" s="28"/>
      <c r="AN551" s="73">
        <f>IFERROR($E551*SUMIF(DAILYLOG!AJ$27:AJ$1500,$C551,DAILYLOG!AK$27:AK$1500),0)</f>
        <v>0</v>
      </c>
      <c r="AO551" s="28"/>
      <c r="AP551" s="28"/>
      <c r="AQ551" s="73">
        <f>IFERROR($E551*SUMIF(DAILYLOG!AM$27:AM$1500,$C551,DAILYLOG!AN$27:AN$1500),0)</f>
        <v>0</v>
      </c>
      <c r="AR551" s="28"/>
      <c r="AS551" s="28"/>
      <c r="AT551" s="73">
        <f>IFERROR($E551*SUMIF(DAILYLOG!AP$27:AP$1500,$C551,DAILYLOG!AQ$27:AQ$1500),0)</f>
        <v>0</v>
      </c>
      <c r="AU551" s="28"/>
      <c r="AV551" s="28"/>
      <c r="AW551" s="73">
        <f>IFERROR($E551*SUMIF(DAILYLOG!AS$27:AS$1500,$C551,DAILYLOG!AT$27:AT$1500),0)</f>
        <v>0</v>
      </c>
      <c r="AX551" s="28"/>
      <c r="AY551" s="28"/>
      <c r="AZ551" s="73">
        <f>IFERROR($E551*SUMIF(DAILYLOG!AV$27:AV$1500,$C551,DAILYLOG!AW$27:AW$1500),0)</f>
        <v>0</v>
      </c>
      <c r="BA551" s="28"/>
      <c r="BB551" s="28"/>
      <c r="BC551" s="73">
        <f>IFERROR($E551*SUMIF(DAILYLOG!AY$27:AY$1500,$C551,DAILYLOG!AZ$27:AZ$1500),0)</f>
        <v>0</v>
      </c>
      <c r="BD551" s="28"/>
      <c r="BE551" s="28"/>
      <c r="BF551" s="73">
        <f>IFERROR($E551*SUMIF(DAILYLOG!BB$27:BB$1500,$C551,DAILYLOG!BC$27:BC$1500),0)</f>
        <v>0</v>
      </c>
      <c r="BG551" s="28"/>
      <c r="BH551" s="28"/>
      <c r="BI551" s="73">
        <f>IFERROR($E551*SUMIF(DAILYLOG!BE$27:BE$1500,$C551,DAILYLOG!BF$27:BF$1500),0)</f>
        <v>0</v>
      </c>
      <c r="BJ551" s="28"/>
      <c r="BK551" s="28"/>
      <c r="BL551" s="73">
        <f>IFERROR($E551*SUMIF(DAILYLOG!BH$27:BH$1500,$C551,DAILYLOG!BI$27:BI$1500),0)</f>
        <v>0</v>
      </c>
      <c r="BM551" s="28"/>
      <c r="BN551" s="28"/>
      <c r="BO551" s="73">
        <f>IFERROR($E551*SUMIF(DAILYLOG!BK$27:BK$1500,$C551,DAILYLOG!BL$27:BL$1500),0)</f>
        <v>0</v>
      </c>
      <c r="BP551" s="28"/>
      <c r="BQ551" s="28"/>
      <c r="BR551" s="73">
        <f>IFERROR($E551*SUMIF(DAILYLOG!BN$27:BN$1500,$C551,DAILYLOG!BO$27:BO$1500),0)</f>
        <v>0</v>
      </c>
      <c r="BS551" s="28"/>
      <c r="BT551" s="28"/>
      <c r="BU551" s="73">
        <f>IFERROR($E551*SUMIF(DAILYLOG!BQ$27:BQ$1500,$C551,DAILYLOG!BR$27:BR$1500),0)</f>
        <v>0</v>
      </c>
      <c r="BV551" s="28"/>
      <c r="BW551" s="28"/>
      <c r="BX551" s="73">
        <f>IFERROR($E551*SUMIF(DAILYLOG!BT$27:BT$1500,$C551,DAILYLOG!BU$27:BU$1500),0)</f>
        <v>0</v>
      </c>
      <c r="BY551" s="28"/>
      <c r="BZ551" s="28"/>
      <c r="CA551" s="73">
        <f>IFERROR($E551*SUMIF(DAILYLOG!BW$27:BW$1500,$C551,DAILYLOG!BX$27:BX$1500),0)</f>
        <v>0</v>
      </c>
      <c r="CB551" s="28"/>
      <c r="CC551" s="28"/>
      <c r="CD551" s="73">
        <f>IFERROR($E551*SUMIF(DAILYLOG!BZ$27:BZ$1500,$C551,DAILYLOG!CA$27:CA$1500),0)</f>
        <v>0</v>
      </c>
      <c r="CE551" s="28"/>
      <c r="CF551" s="28"/>
      <c r="CG551" s="73">
        <f>IFERROR($E551*SUMIF(DAILYLOG!CC$27:CC$1500,$C551,DAILYLOG!CD$27:CD$1500),0)</f>
        <v>0</v>
      </c>
      <c r="CH551" s="28"/>
      <c r="CI551" s="28"/>
      <c r="CJ551" s="73">
        <f>IFERROR($E551*SUMIF(DAILYLOG!CF$27:CF$1500,$C551,DAILYLOG!CG$27:CG$1500),0)</f>
        <v>0</v>
      </c>
      <c r="CK551" s="28"/>
      <c r="CL551" s="28"/>
      <c r="CM551" s="73">
        <f>IFERROR($E551*SUMIF(DAILYLOG!CI$27:CI$1500,$C551,DAILYLOG!CJ$27:CJ$1500),0)</f>
        <v>0</v>
      </c>
      <c r="CN551" s="28"/>
      <c r="CO551" s="28"/>
      <c r="CP551" s="73">
        <f>IFERROR($E551*SUMIF(DAILYLOG!CL$27:CL$1500,$C551,DAILYLOG!CM$27:CM$1500),0)</f>
        <v>0</v>
      </c>
      <c r="CQ551" s="44"/>
      <c r="CR551" s="44"/>
      <c r="CS551" s="73">
        <f>IFERROR($E551*SUMIF(DAILYLOG!CO$27:CO$1500,$C551,DAILYLOG!CP$27:CP$1500),0)</f>
        <v>0</v>
      </c>
      <c r="CT551" s="14"/>
    </row>
    <row r="552" spans="2:98" ht="13.5" hidden="1" customHeight="1" outlineLevel="2">
      <c r="B552" s="13"/>
      <c r="C552" s="30" t="s">
        <v>257</v>
      </c>
      <c r="D552" s="28" t="s">
        <v>10</v>
      </c>
      <c r="E552" s="65">
        <v>1</v>
      </c>
      <c r="F552" s="46">
        <f t="shared" si="218"/>
        <v>0</v>
      </c>
      <c r="G552" s="73">
        <f>IFERROR($E552*SUMIF(DAILYLOG!C$27:C$1500,$C552,DAILYLOG!D$27:D$1500),0)</f>
        <v>0</v>
      </c>
      <c r="H552" s="28"/>
      <c r="I552" s="28"/>
      <c r="J552" s="73">
        <f>IFERROR($E552*SUMIF(DAILYLOG!F$27:F$1500,$C552,DAILYLOG!G$27:G$1500),0)</f>
        <v>0</v>
      </c>
      <c r="K552" s="28"/>
      <c r="L552" s="28"/>
      <c r="M552" s="73">
        <f>IFERROR($E552*SUMIF(DAILYLOG!I$27:I$1500,$C552,DAILYLOG!J$27:J$1500),0)</f>
        <v>0</v>
      </c>
      <c r="N552" s="28"/>
      <c r="O552" s="28"/>
      <c r="P552" s="73">
        <f>IFERROR($E552*SUMIF(DAILYLOG!L$27:L$1500,$C552,DAILYLOG!M$27:M$1500),0)</f>
        <v>0</v>
      </c>
      <c r="Q552" s="28"/>
      <c r="R552" s="28"/>
      <c r="S552" s="73">
        <f>IFERROR($E552*SUMIF(DAILYLOG!O$27:O$1500,$C552,DAILYLOG!P$27:P$1500),0)</f>
        <v>0</v>
      </c>
      <c r="T552" s="28"/>
      <c r="U552" s="28"/>
      <c r="V552" s="73">
        <f>IFERROR($E552*SUMIF(DAILYLOG!R$27:R$1500,$C552,DAILYLOG!S$27:S$1500),0)</f>
        <v>0</v>
      </c>
      <c r="W552" s="28"/>
      <c r="X552" s="28"/>
      <c r="Y552" s="73">
        <f>IFERROR($E552*SUMIF(DAILYLOG!U$27:U$1500,$C552,DAILYLOG!V$27:V$1500),0)</f>
        <v>0</v>
      </c>
      <c r="Z552" s="28"/>
      <c r="AA552" s="28"/>
      <c r="AB552" s="73">
        <f>IFERROR($E552*SUMIF(DAILYLOG!X$27:X$1500,$C552,DAILYLOG!Y$27:Y$1500),0)</f>
        <v>0</v>
      </c>
      <c r="AC552" s="28"/>
      <c r="AD552" s="28"/>
      <c r="AE552" s="73">
        <f>IFERROR($E552*SUMIF(DAILYLOG!AA$27:AA$1500,$C552,DAILYLOG!AB$27:AB$1500),0)</f>
        <v>0</v>
      </c>
      <c r="AF552" s="28"/>
      <c r="AG552" s="28"/>
      <c r="AH552" s="73">
        <f>IFERROR($E552*SUMIF(DAILYLOG!AD$27:AD$1500,$C552,DAILYLOG!AE$27:AE$1500),0)</f>
        <v>0</v>
      </c>
      <c r="AI552" s="28"/>
      <c r="AJ552" s="28"/>
      <c r="AK552" s="73">
        <f>IFERROR($E552*SUMIF(DAILYLOG!AG$27:AG$1500,$C552,DAILYLOG!AH$27:AH$1500),0)</f>
        <v>0</v>
      </c>
      <c r="AL552" s="28"/>
      <c r="AM552" s="28"/>
      <c r="AN552" s="73">
        <f>IFERROR($E552*SUMIF(DAILYLOG!AJ$27:AJ$1500,$C552,DAILYLOG!AK$27:AK$1500),0)</f>
        <v>0</v>
      </c>
      <c r="AO552" s="28"/>
      <c r="AP552" s="28"/>
      <c r="AQ552" s="73">
        <f>IFERROR($E552*SUMIF(DAILYLOG!AM$27:AM$1500,$C552,DAILYLOG!AN$27:AN$1500),0)</f>
        <v>0</v>
      </c>
      <c r="AR552" s="28"/>
      <c r="AS552" s="28"/>
      <c r="AT552" s="73">
        <f>IFERROR($E552*SUMIF(DAILYLOG!AP$27:AP$1500,$C552,DAILYLOG!AQ$27:AQ$1500),0)</f>
        <v>0</v>
      </c>
      <c r="AU552" s="28"/>
      <c r="AV552" s="28"/>
      <c r="AW552" s="73">
        <f>IFERROR($E552*SUMIF(DAILYLOG!AS$27:AS$1500,$C552,DAILYLOG!AT$27:AT$1500),0)</f>
        <v>0</v>
      </c>
      <c r="AX552" s="28"/>
      <c r="AY552" s="28"/>
      <c r="AZ552" s="73">
        <f>IFERROR($E552*SUMIF(DAILYLOG!AV$27:AV$1500,$C552,DAILYLOG!AW$27:AW$1500),0)</f>
        <v>0</v>
      </c>
      <c r="BA552" s="28"/>
      <c r="BB552" s="28"/>
      <c r="BC552" s="73">
        <f>IFERROR($E552*SUMIF(DAILYLOG!AY$27:AY$1500,$C552,DAILYLOG!AZ$27:AZ$1500),0)</f>
        <v>0</v>
      </c>
      <c r="BD552" s="28"/>
      <c r="BE552" s="28"/>
      <c r="BF552" s="73">
        <f>IFERROR($E552*SUMIF(DAILYLOG!BB$27:BB$1500,$C552,DAILYLOG!BC$27:BC$1500),0)</f>
        <v>0</v>
      </c>
      <c r="BG552" s="28"/>
      <c r="BH552" s="28"/>
      <c r="BI552" s="73">
        <f>IFERROR($E552*SUMIF(DAILYLOG!BE$27:BE$1500,$C552,DAILYLOG!BF$27:BF$1500),0)</f>
        <v>0</v>
      </c>
      <c r="BJ552" s="28"/>
      <c r="BK552" s="28"/>
      <c r="BL552" s="73">
        <f>IFERROR($E552*SUMIF(DAILYLOG!BH$27:BH$1500,$C552,DAILYLOG!BI$27:BI$1500),0)</f>
        <v>0</v>
      </c>
      <c r="BM552" s="28"/>
      <c r="BN552" s="28"/>
      <c r="BO552" s="73">
        <f>IFERROR($E552*SUMIF(DAILYLOG!BK$27:BK$1500,$C552,DAILYLOG!BL$27:BL$1500),0)</f>
        <v>0</v>
      </c>
      <c r="BP552" s="28"/>
      <c r="BQ552" s="28"/>
      <c r="BR552" s="73">
        <f>IFERROR($E552*SUMIF(DAILYLOG!BN$27:BN$1500,$C552,DAILYLOG!BO$27:BO$1500),0)</f>
        <v>0</v>
      </c>
      <c r="BS552" s="28"/>
      <c r="BT552" s="28"/>
      <c r="BU552" s="73">
        <f>IFERROR($E552*SUMIF(DAILYLOG!BQ$27:BQ$1500,$C552,DAILYLOG!BR$27:BR$1500),0)</f>
        <v>0</v>
      </c>
      <c r="BV552" s="28"/>
      <c r="BW552" s="28"/>
      <c r="BX552" s="73">
        <f>IFERROR($E552*SUMIF(DAILYLOG!BT$27:BT$1500,$C552,DAILYLOG!BU$27:BU$1500),0)</f>
        <v>0</v>
      </c>
      <c r="BY552" s="28"/>
      <c r="BZ552" s="28"/>
      <c r="CA552" s="73">
        <f>IFERROR($E552*SUMIF(DAILYLOG!BW$27:BW$1500,$C552,DAILYLOG!BX$27:BX$1500),0)</f>
        <v>0</v>
      </c>
      <c r="CB552" s="28"/>
      <c r="CC552" s="28"/>
      <c r="CD552" s="73">
        <f>IFERROR($E552*SUMIF(DAILYLOG!BZ$27:BZ$1500,$C552,DAILYLOG!CA$27:CA$1500),0)</f>
        <v>0</v>
      </c>
      <c r="CE552" s="28"/>
      <c r="CF552" s="28"/>
      <c r="CG552" s="73">
        <f>IFERROR($E552*SUMIF(DAILYLOG!CC$27:CC$1500,$C552,DAILYLOG!CD$27:CD$1500),0)</f>
        <v>0</v>
      </c>
      <c r="CH552" s="28"/>
      <c r="CI552" s="28"/>
      <c r="CJ552" s="73">
        <f>IFERROR($E552*SUMIF(DAILYLOG!CF$27:CF$1500,$C552,DAILYLOG!CG$27:CG$1500),0)</f>
        <v>0</v>
      </c>
      <c r="CK552" s="28"/>
      <c r="CL552" s="28"/>
      <c r="CM552" s="73">
        <f>IFERROR($E552*SUMIF(DAILYLOG!CI$27:CI$1500,$C552,DAILYLOG!CJ$27:CJ$1500),0)</f>
        <v>0</v>
      </c>
      <c r="CN552" s="28"/>
      <c r="CO552" s="28"/>
      <c r="CP552" s="73">
        <f>IFERROR($E552*SUMIF(DAILYLOG!CL$27:CL$1500,$C552,DAILYLOG!CM$27:CM$1500),0)</f>
        <v>0</v>
      </c>
      <c r="CQ552" s="44"/>
      <c r="CR552" s="44"/>
      <c r="CS552" s="73">
        <f>IFERROR($E552*SUMIF(DAILYLOG!CO$27:CO$1500,$C552,DAILYLOG!CP$27:CP$1500),0)</f>
        <v>0</v>
      </c>
      <c r="CT552" s="14"/>
    </row>
    <row r="553" spans="2:98" ht="13.5" hidden="1" customHeight="1" outlineLevel="2">
      <c r="B553" s="13"/>
      <c r="C553" s="30" t="s">
        <v>258</v>
      </c>
      <c r="D553" s="28" t="s">
        <v>10</v>
      </c>
      <c r="E553" s="65">
        <v>1</v>
      </c>
      <c r="F553" s="46">
        <f t="shared" si="218"/>
        <v>0</v>
      </c>
      <c r="G553" s="73">
        <f>IFERROR($E553*SUMIF(DAILYLOG!C$27:C$1500,$C553,DAILYLOG!D$27:D$1500),0)</f>
        <v>0</v>
      </c>
      <c r="H553" s="28"/>
      <c r="I553" s="28"/>
      <c r="J553" s="73">
        <f>IFERROR($E553*SUMIF(DAILYLOG!F$27:F$1500,$C553,DAILYLOG!G$27:G$1500),0)</f>
        <v>0</v>
      </c>
      <c r="K553" s="28"/>
      <c r="L553" s="28"/>
      <c r="M553" s="73">
        <f>IFERROR($E553*SUMIF(DAILYLOG!I$27:I$1500,$C553,DAILYLOG!J$27:J$1500),0)</f>
        <v>0</v>
      </c>
      <c r="N553" s="28"/>
      <c r="O553" s="28"/>
      <c r="P553" s="73">
        <f>IFERROR($E553*SUMIF(DAILYLOG!L$27:L$1500,$C553,DAILYLOG!M$27:M$1500),0)</f>
        <v>0</v>
      </c>
      <c r="Q553" s="28"/>
      <c r="R553" s="28"/>
      <c r="S553" s="73">
        <f>IFERROR($E553*SUMIF(DAILYLOG!O$27:O$1500,$C553,DAILYLOG!P$27:P$1500),0)</f>
        <v>0</v>
      </c>
      <c r="T553" s="28"/>
      <c r="U553" s="28"/>
      <c r="V553" s="73">
        <f>IFERROR($E553*SUMIF(DAILYLOG!R$27:R$1500,$C553,DAILYLOG!S$27:S$1500),0)</f>
        <v>0</v>
      </c>
      <c r="W553" s="28"/>
      <c r="X553" s="28"/>
      <c r="Y553" s="73">
        <f>IFERROR($E553*SUMIF(DAILYLOG!U$27:U$1500,$C553,DAILYLOG!V$27:V$1500),0)</f>
        <v>0</v>
      </c>
      <c r="Z553" s="28"/>
      <c r="AA553" s="28"/>
      <c r="AB553" s="73">
        <f>IFERROR($E553*SUMIF(DAILYLOG!X$27:X$1500,$C553,DAILYLOG!Y$27:Y$1500),0)</f>
        <v>0</v>
      </c>
      <c r="AC553" s="28"/>
      <c r="AD553" s="28"/>
      <c r="AE553" s="73">
        <f>IFERROR($E553*SUMIF(DAILYLOG!AA$27:AA$1500,$C553,DAILYLOG!AB$27:AB$1500),0)</f>
        <v>0</v>
      </c>
      <c r="AF553" s="28"/>
      <c r="AG553" s="28"/>
      <c r="AH553" s="73">
        <f>IFERROR($E553*SUMIF(DAILYLOG!AD$27:AD$1500,$C553,DAILYLOG!AE$27:AE$1500),0)</f>
        <v>0</v>
      </c>
      <c r="AI553" s="28"/>
      <c r="AJ553" s="28"/>
      <c r="AK553" s="73">
        <f>IFERROR($E553*SUMIF(DAILYLOG!AG$27:AG$1500,$C553,DAILYLOG!AH$27:AH$1500),0)</f>
        <v>0</v>
      </c>
      <c r="AL553" s="28"/>
      <c r="AM553" s="28"/>
      <c r="AN553" s="73">
        <f>IFERROR($E553*SUMIF(DAILYLOG!AJ$27:AJ$1500,$C553,DAILYLOG!AK$27:AK$1500),0)</f>
        <v>0</v>
      </c>
      <c r="AO553" s="28"/>
      <c r="AP553" s="28"/>
      <c r="AQ553" s="73">
        <f>IFERROR($E553*SUMIF(DAILYLOG!AM$27:AM$1500,$C553,DAILYLOG!AN$27:AN$1500),0)</f>
        <v>0</v>
      </c>
      <c r="AR553" s="28"/>
      <c r="AS553" s="28"/>
      <c r="AT553" s="73">
        <f>IFERROR($E553*SUMIF(DAILYLOG!AP$27:AP$1500,$C553,DAILYLOG!AQ$27:AQ$1500),0)</f>
        <v>0</v>
      </c>
      <c r="AU553" s="28"/>
      <c r="AV553" s="28"/>
      <c r="AW553" s="73">
        <f>IFERROR($E553*SUMIF(DAILYLOG!AS$27:AS$1500,$C553,DAILYLOG!AT$27:AT$1500),0)</f>
        <v>0</v>
      </c>
      <c r="AX553" s="28"/>
      <c r="AY553" s="28"/>
      <c r="AZ553" s="73">
        <f>IFERROR($E553*SUMIF(DAILYLOG!AV$27:AV$1500,$C553,DAILYLOG!AW$27:AW$1500),0)</f>
        <v>0</v>
      </c>
      <c r="BA553" s="28"/>
      <c r="BB553" s="28"/>
      <c r="BC553" s="73">
        <f>IFERROR($E553*SUMIF(DAILYLOG!AY$27:AY$1500,$C553,DAILYLOG!AZ$27:AZ$1500),0)</f>
        <v>0</v>
      </c>
      <c r="BD553" s="28"/>
      <c r="BE553" s="28"/>
      <c r="BF553" s="73">
        <f>IFERROR($E553*SUMIF(DAILYLOG!BB$27:BB$1500,$C553,DAILYLOG!BC$27:BC$1500),0)</f>
        <v>0</v>
      </c>
      <c r="BG553" s="28"/>
      <c r="BH553" s="28"/>
      <c r="BI553" s="73">
        <f>IFERROR($E553*SUMIF(DAILYLOG!BE$27:BE$1500,$C553,DAILYLOG!BF$27:BF$1500),0)</f>
        <v>0</v>
      </c>
      <c r="BJ553" s="28"/>
      <c r="BK553" s="28"/>
      <c r="BL553" s="73">
        <f>IFERROR($E553*SUMIF(DAILYLOG!BH$27:BH$1500,$C553,DAILYLOG!BI$27:BI$1500),0)</f>
        <v>0</v>
      </c>
      <c r="BM553" s="28"/>
      <c r="BN553" s="28"/>
      <c r="BO553" s="73">
        <f>IFERROR($E553*SUMIF(DAILYLOG!BK$27:BK$1500,$C553,DAILYLOG!BL$27:BL$1500),0)</f>
        <v>0</v>
      </c>
      <c r="BP553" s="28"/>
      <c r="BQ553" s="28"/>
      <c r="BR553" s="73">
        <f>IFERROR($E553*SUMIF(DAILYLOG!BN$27:BN$1500,$C553,DAILYLOG!BO$27:BO$1500),0)</f>
        <v>0</v>
      </c>
      <c r="BS553" s="28"/>
      <c r="BT553" s="28"/>
      <c r="BU553" s="73">
        <f>IFERROR($E553*SUMIF(DAILYLOG!BQ$27:BQ$1500,$C553,DAILYLOG!BR$27:BR$1500),0)</f>
        <v>0</v>
      </c>
      <c r="BV553" s="28"/>
      <c r="BW553" s="28"/>
      <c r="BX553" s="73">
        <f>IFERROR($E553*SUMIF(DAILYLOG!BT$27:BT$1500,$C553,DAILYLOG!BU$27:BU$1500),0)</f>
        <v>0</v>
      </c>
      <c r="BY553" s="28"/>
      <c r="BZ553" s="28"/>
      <c r="CA553" s="73">
        <f>IFERROR($E553*SUMIF(DAILYLOG!BW$27:BW$1500,$C553,DAILYLOG!BX$27:BX$1500),0)</f>
        <v>0</v>
      </c>
      <c r="CB553" s="28"/>
      <c r="CC553" s="28"/>
      <c r="CD553" s="73">
        <f>IFERROR($E553*SUMIF(DAILYLOG!BZ$27:BZ$1500,$C553,DAILYLOG!CA$27:CA$1500),0)</f>
        <v>0</v>
      </c>
      <c r="CE553" s="28"/>
      <c r="CF553" s="28"/>
      <c r="CG553" s="73">
        <f>IFERROR($E553*SUMIF(DAILYLOG!CC$27:CC$1500,$C553,DAILYLOG!CD$27:CD$1500),0)</f>
        <v>0</v>
      </c>
      <c r="CH553" s="28"/>
      <c r="CI553" s="28"/>
      <c r="CJ553" s="73">
        <f>IFERROR($E553*SUMIF(DAILYLOG!CF$27:CF$1500,$C553,DAILYLOG!CG$27:CG$1500),0)</f>
        <v>0</v>
      </c>
      <c r="CK553" s="28"/>
      <c r="CL553" s="28"/>
      <c r="CM553" s="73">
        <f>IFERROR($E553*SUMIF(DAILYLOG!CI$27:CI$1500,$C553,DAILYLOG!CJ$27:CJ$1500),0)</f>
        <v>0</v>
      </c>
      <c r="CN553" s="28"/>
      <c r="CO553" s="28"/>
      <c r="CP553" s="73">
        <f>IFERROR($E553*SUMIF(DAILYLOG!CL$27:CL$1500,$C553,DAILYLOG!CM$27:CM$1500),0)</f>
        <v>0</v>
      </c>
      <c r="CQ553" s="44"/>
      <c r="CR553" s="44"/>
      <c r="CS553" s="73">
        <f>IFERROR($E553*SUMIF(DAILYLOG!CO$27:CO$1500,$C553,DAILYLOG!CP$27:CP$1500),0)</f>
        <v>0</v>
      </c>
      <c r="CT553" s="14"/>
    </row>
    <row r="554" spans="2:98" ht="13.5" hidden="1" customHeight="1" outlineLevel="2">
      <c r="B554" s="13"/>
      <c r="C554" s="30" t="s">
        <v>259</v>
      </c>
      <c r="D554" s="28" t="s">
        <v>10</v>
      </c>
      <c r="E554" s="65">
        <v>1</v>
      </c>
      <c r="F554" s="46">
        <f t="shared" si="218"/>
        <v>0</v>
      </c>
      <c r="G554" s="73">
        <f>IFERROR($E554*SUMIF(DAILYLOG!C$27:C$1500,$C554,DAILYLOG!D$27:D$1500),0)</f>
        <v>0</v>
      </c>
      <c r="H554" s="28"/>
      <c r="I554" s="28"/>
      <c r="J554" s="73">
        <f>IFERROR($E554*SUMIF(DAILYLOG!F$27:F$1500,$C554,DAILYLOG!G$27:G$1500),0)</f>
        <v>0</v>
      </c>
      <c r="K554" s="28"/>
      <c r="L554" s="28"/>
      <c r="M554" s="73">
        <f>IFERROR($E554*SUMIF(DAILYLOG!I$27:I$1500,$C554,DAILYLOG!J$27:J$1500),0)</f>
        <v>0</v>
      </c>
      <c r="N554" s="28"/>
      <c r="O554" s="28"/>
      <c r="P554" s="73">
        <f>IFERROR($E554*SUMIF(DAILYLOG!L$27:L$1500,$C554,DAILYLOG!M$27:M$1500),0)</f>
        <v>0</v>
      </c>
      <c r="Q554" s="28"/>
      <c r="R554" s="28"/>
      <c r="S554" s="73">
        <f>IFERROR($E554*SUMIF(DAILYLOG!O$27:O$1500,$C554,DAILYLOG!P$27:P$1500),0)</f>
        <v>0</v>
      </c>
      <c r="T554" s="28"/>
      <c r="U554" s="28"/>
      <c r="V554" s="73">
        <f>IFERROR($E554*SUMIF(DAILYLOG!R$27:R$1500,$C554,DAILYLOG!S$27:S$1500),0)</f>
        <v>0</v>
      </c>
      <c r="W554" s="28"/>
      <c r="X554" s="28"/>
      <c r="Y554" s="73">
        <f>IFERROR($E554*SUMIF(DAILYLOG!U$27:U$1500,$C554,DAILYLOG!V$27:V$1500),0)</f>
        <v>0</v>
      </c>
      <c r="Z554" s="28"/>
      <c r="AA554" s="28"/>
      <c r="AB554" s="73">
        <f>IFERROR($E554*SUMIF(DAILYLOG!X$27:X$1500,$C554,DAILYLOG!Y$27:Y$1500),0)</f>
        <v>0</v>
      </c>
      <c r="AC554" s="28"/>
      <c r="AD554" s="28"/>
      <c r="AE554" s="73">
        <f>IFERROR($E554*SUMIF(DAILYLOG!AA$27:AA$1500,$C554,DAILYLOG!AB$27:AB$1500),0)</f>
        <v>0</v>
      </c>
      <c r="AF554" s="28"/>
      <c r="AG554" s="28"/>
      <c r="AH554" s="73">
        <f>IFERROR($E554*SUMIF(DAILYLOG!AD$27:AD$1500,$C554,DAILYLOG!AE$27:AE$1500),0)</f>
        <v>0</v>
      </c>
      <c r="AI554" s="28"/>
      <c r="AJ554" s="28"/>
      <c r="AK554" s="73">
        <f>IFERROR($E554*SUMIF(DAILYLOG!AG$27:AG$1500,$C554,DAILYLOG!AH$27:AH$1500),0)</f>
        <v>0</v>
      </c>
      <c r="AL554" s="28"/>
      <c r="AM554" s="28"/>
      <c r="AN554" s="73">
        <f>IFERROR($E554*SUMIF(DAILYLOG!AJ$27:AJ$1500,$C554,DAILYLOG!AK$27:AK$1500),0)</f>
        <v>0</v>
      </c>
      <c r="AO554" s="28"/>
      <c r="AP554" s="28"/>
      <c r="AQ554" s="73">
        <f>IFERROR($E554*SUMIF(DAILYLOG!AM$27:AM$1500,$C554,DAILYLOG!AN$27:AN$1500),0)</f>
        <v>0</v>
      </c>
      <c r="AR554" s="28"/>
      <c r="AS554" s="28"/>
      <c r="AT554" s="73">
        <f>IFERROR($E554*SUMIF(DAILYLOG!AP$27:AP$1500,$C554,DAILYLOG!AQ$27:AQ$1500),0)</f>
        <v>0</v>
      </c>
      <c r="AU554" s="28"/>
      <c r="AV554" s="28"/>
      <c r="AW554" s="73">
        <f>IFERROR($E554*SUMIF(DAILYLOG!AS$27:AS$1500,$C554,DAILYLOG!AT$27:AT$1500),0)</f>
        <v>0</v>
      </c>
      <c r="AX554" s="28"/>
      <c r="AY554" s="28"/>
      <c r="AZ554" s="73">
        <f>IFERROR($E554*SUMIF(DAILYLOG!AV$27:AV$1500,$C554,DAILYLOG!AW$27:AW$1500),0)</f>
        <v>0</v>
      </c>
      <c r="BA554" s="28"/>
      <c r="BB554" s="28"/>
      <c r="BC554" s="73">
        <f>IFERROR($E554*SUMIF(DAILYLOG!AY$27:AY$1500,$C554,DAILYLOG!AZ$27:AZ$1500),0)</f>
        <v>0</v>
      </c>
      <c r="BD554" s="28"/>
      <c r="BE554" s="28"/>
      <c r="BF554" s="73">
        <f>IFERROR($E554*SUMIF(DAILYLOG!BB$27:BB$1500,$C554,DAILYLOG!BC$27:BC$1500),0)</f>
        <v>0</v>
      </c>
      <c r="BG554" s="28"/>
      <c r="BH554" s="28"/>
      <c r="BI554" s="73">
        <f>IFERROR($E554*SUMIF(DAILYLOG!BE$27:BE$1500,$C554,DAILYLOG!BF$27:BF$1500),0)</f>
        <v>0</v>
      </c>
      <c r="BJ554" s="28"/>
      <c r="BK554" s="28"/>
      <c r="BL554" s="73">
        <f>IFERROR($E554*SUMIF(DAILYLOG!BH$27:BH$1500,$C554,DAILYLOG!BI$27:BI$1500),0)</f>
        <v>0</v>
      </c>
      <c r="BM554" s="28"/>
      <c r="BN554" s="28"/>
      <c r="BO554" s="73">
        <f>IFERROR($E554*SUMIF(DAILYLOG!BK$27:BK$1500,$C554,DAILYLOG!BL$27:BL$1500),0)</f>
        <v>0</v>
      </c>
      <c r="BP554" s="28"/>
      <c r="BQ554" s="28"/>
      <c r="BR554" s="73">
        <f>IFERROR($E554*SUMIF(DAILYLOG!BN$27:BN$1500,$C554,DAILYLOG!BO$27:BO$1500),0)</f>
        <v>0</v>
      </c>
      <c r="BS554" s="28"/>
      <c r="BT554" s="28"/>
      <c r="BU554" s="73">
        <f>IFERROR($E554*SUMIF(DAILYLOG!BQ$27:BQ$1500,$C554,DAILYLOG!BR$27:BR$1500),0)</f>
        <v>0</v>
      </c>
      <c r="BV554" s="28"/>
      <c r="BW554" s="28"/>
      <c r="BX554" s="73">
        <f>IFERROR($E554*SUMIF(DAILYLOG!BT$27:BT$1500,$C554,DAILYLOG!BU$27:BU$1500),0)</f>
        <v>0</v>
      </c>
      <c r="BY554" s="28"/>
      <c r="BZ554" s="28"/>
      <c r="CA554" s="73">
        <f>IFERROR($E554*SUMIF(DAILYLOG!BW$27:BW$1500,$C554,DAILYLOG!BX$27:BX$1500),0)</f>
        <v>0</v>
      </c>
      <c r="CB554" s="28"/>
      <c r="CC554" s="28"/>
      <c r="CD554" s="73">
        <f>IFERROR($E554*SUMIF(DAILYLOG!BZ$27:BZ$1500,$C554,DAILYLOG!CA$27:CA$1500),0)</f>
        <v>0</v>
      </c>
      <c r="CE554" s="28"/>
      <c r="CF554" s="28"/>
      <c r="CG554" s="73">
        <f>IFERROR($E554*SUMIF(DAILYLOG!CC$27:CC$1500,$C554,DAILYLOG!CD$27:CD$1500),0)</f>
        <v>0</v>
      </c>
      <c r="CH554" s="28"/>
      <c r="CI554" s="28"/>
      <c r="CJ554" s="73">
        <f>IFERROR($E554*SUMIF(DAILYLOG!CF$27:CF$1500,$C554,DAILYLOG!CG$27:CG$1500),0)</f>
        <v>0</v>
      </c>
      <c r="CK554" s="28"/>
      <c r="CL554" s="28"/>
      <c r="CM554" s="73">
        <f>IFERROR($E554*SUMIF(DAILYLOG!CI$27:CI$1500,$C554,DAILYLOG!CJ$27:CJ$1500),0)</f>
        <v>0</v>
      </c>
      <c r="CN554" s="28"/>
      <c r="CO554" s="28"/>
      <c r="CP554" s="73">
        <f>IFERROR($E554*SUMIF(DAILYLOG!CL$27:CL$1500,$C554,DAILYLOG!CM$27:CM$1500),0)</f>
        <v>0</v>
      </c>
      <c r="CQ554" s="44"/>
      <c r="CR554" s="44"/>
      <c r="CS554" s="73">
        <f>IFERROR($E554*SUMIF(DAILYLOG!CO$27:CO$1500,$C554,DAILYLOG!CP$27:CP$1500),0)</f>
        <v>0</v>
      </c>
      <c r="CT554" s="14"/>
    </row>
    <row r="555" spans="2:98" ht="13.5" hidden="1" customHeight="1" outlineLevel="2">
      <c r="B555" s="13"/>
      <c r="C555" s="30" t="s">
        <v>260</v>
      </c>
      <c r="D555" s="28" t="s">
        <v>10</v>
      </c>
      <c r="E555" s="65">
        <v>1</v>
      </c>
      <c r="F555" s="46">
        <f t="shared" si="218"/>
        <v>0</v>
      </c>
      <c r="G555" s="73">
        <f>IFERROR($E555*SUMIF(DAILYLOG!C$27:C$1500,$C555,DAILYLOG!D$27:D$1500),0)</f>
        <v>0</v>
      </c>
      <c r="H555" s="28"/>
      <c r="I555" s="28"/>
      <c r="J555" s="73">
        <f>IFERROR($E555*SUMIF(DAILYLOG!F$27:F$1500,$C555,DAILYLOG!G$27:G$1500),0)</f>
        <v>0</v>
      </c>
      <c r="K555" s="28"/>
      <c r="L555" s="28"/>
      <c r="M555" s="73">
        <f>IFERROR($E555*SUMIF(DAILYLOG!I$27:I$1500,$C555,DAILYLOG!J$27:J$1500),0)</f>
        <v>0</v>
      </c>
      <c r="N555" s="28"/>
      <c r="O555" s="28"/>
      <c r="P555" s="73">
        <f>IFERROR($E555*SUMIF(DAILYLOG!L$27:L$1500,$C555,DAILYLOG!M$27:M$1500),0)</f>
        <v>0</v>
      </c>
      <c r="Q555" s="28"/>
      <c r="R555" s="28"/>
      <c r="S555" s="73">
        <f>IFERROR($E555*SUMIF(DAILYLOG!O$27:O$1500,$C555,DAILYLOG!P$27:P$1500),0)</f>
        <v>0</v>
      </c>
      <c r="T555" s="28"/>
      <c r="U555" s="28"/>
      <c r="V555" s="73">
        <f>IFERROR($E555*SUMIF(DAILYLOG!R$27:R$1500,$C555,DAILYLOG!S$27:S$1500),0)</f>
        <v>0</v>
      </c>
      <c r="W555" s="28"/>
      <c r="X555" s="28"/>
      <c r="Y555" s="73">
        <f>IFERROR($E555*SUMIF(DAILYLOG!U$27:U$1500,$C555,DAILYLOG!V$27:V$1500),0)</f>
        <v>0</v>
      </c>
      <c r="Z555" s="28"/>
      <c r="AA555" s="28"/>
      <c r="AB555" s="73">
        <f>IFERROR($E555*SUMIF(DAILYLOG!X$27:X$1500,$C555,DAILYLOG!Y$27:Y$1500),0)</f>
        <v>0</v>
      </c>
      <c r="AC555" s="28"/>
      <c r="AD555" s="28"/>
      <c r="AE555" s="73">
        <f>IFERROR($E555*SUMIF(DAILYLOG!AA$27:AA$1500,$C555,DAILYLOG!AB$27:AB$1500),0)</f>
        <v>0</v>
      </c>
      <c r="AF555" s="28"/>
      <c r="AG555" s="28"/>
      <c r="AH555" s="73">
        <f>IFERROR($E555*SUMIF(DAILYLOG!AD$27:AD$1500,$C555,DAILYLOG!AE$27:AE$1500),0)</f>
        <v>0</v>
      </c>
      <c r="AI555" s="28"/>
      <c r="AJ555" s="28"/>
      <c r="AK555" s="73">
        <f>IFERROR($E555*SUMIF(DAILYLOG!AG$27:AG$1500,$C555,DAILYLOG!AH$27:AH$1500),0)</f>
        <v>0</v>
      </c>
      <c r="AL555" s="28"/>
      <c r="AM555" s="28"/>
      <c r="AN555" s="73">
        <f>IFERROR($E555*SUMIF(DAILYLOG!AJ$27:AJ$1500,$C555,DAILYLOG!AK$27:AK$1500),0)</f>
        <v>0</v>
      </c>
      <c r="AO555" s="28"/>
      <c r="AP555" s="28"/>
      <c r="AQ555" s="73">
        <f>IFERROR($E555*SUMIF(DAILYLOG!AM$27:AM$1500,$C555,DAILYLOG!AN$27:AN$1500),0)</f>
        <v>0</v>
      </c>
      <c r="AR555" s="28"/>
      <c r="AS555" s="28"/>
      <c r="AT555" s="73">
        <f>IFERROR($E555*SUMIF(DAILYLOG!AP$27:AP$1500,$C555,DAILYLOG!AQ$27:AQ$1500),0)</f>
        <v>0</v>
      </c>
      <c r="AU555" s="28"/>
      <c r="AV555" s="28"/>
      <c r="AW555" s="73">
        <f>IFERROR($E555*SUMIF(DAILYLOG!AS$27:AS$1500,$C555,DAILYLOG!AT$27:AT$1500),0)</f>
        <v>0</v>
      </c>
      <c r="AX555" s="28"/>
      <c r="AY555" s="28"/>
      <c r="AZ555" s="73">
        <f>IFERROR($E555*SUMIF(DAILYLOG!AV$27:AV$1500,$C555,DAILYLOG!AW$27:AW$1500),0)</f>
        <v>0</v>
      </c>
      <c r="BA555" s="28"/>
      <c r="BB555" s="28"/>
      <c r="BC555" s="73">
        <f>IFERROR($E555*SUMIF(DAILYLOG!AY$27:AY$1500,$C555,DAILYLOG!AZ$27:AZ$1500),0)</f>
        <v>0</v>
      </c>
      <c r="BD555" s="28"/>
      <c r="BE555" s="28"/>
      <c r="BF555" s="73">
        <f>IFERROR($E555*SUMIF(DAILYLOG!BB$27:BB$1500,$C555,DAILYLOG!BC$27:BC$1500),0)</f>
        <v>0</v>
      </c>
      <c r="BG555" s="28"/>
      <c r="BH555" s="28"/>
      <c r="BI555" s="73">
        <f>IFERROR($E555*SUMIF(DAILYLOG!BE$27:BE$1500,$C555,DAILYLOG!BF$27:BF$1500),0)</f>
        <v>0</v>
      </c>
      <c r="BJ555" s="28"/>
      <c r="BK555" s="28"/>
      <c r="BL555" s="73">
        <f>IFERROR($E555*SUMIF(DAILYLOG!BH$27:BH$1500,$C555,DAILYLOG!BI$27:BI$1500),0)</f>
        <v>0</v>
      </c>
      <c r="BM555" s="28"/>
      <c r="BN555" s="28"/>
      <c r="BO555" s="73">
        <f>IFERROR($E555*SUMIF(DAILYLOG!BK$27:BK$1500,$C555,DAILYLOG!BL$27:BL$1500),0)</f>
        <v>0</v>
      </c>
      <c r="BP555" s="28"/>
      <c r="BQ555" s="28"/>
      <c r="BR555" s="73">
        <f>IFERROR($E555*SUMIF(DAILYLOG!BN$27:BN$1500,$C555,DAILYLOG!BO$27:BO$1500),0)</f>
        <v>0</v>
      </c>
      <c r="BS555" s="28"/>
      <c r="BT555" s="28"/>
      <c r="BU555" s="73">
        <f>IFERROR($E555*SUMIF(DAILYLOG!BQ$27:BQ$1500,$C555,DAILYLOG!BR$27:BR$1500),0)</f>
        <v>0</v>
      </c>
      <c r="BV555" s="28"/>
      <c r="BW555" s="28"/>
      <c r="BX555" s="73">
        <f>IFERROR($E555*SUMIF(DAILYLOG!BT$27:BT$1500,$C555,DAILYLOG!BU$27:BU$1500),0)</f>
        <v>0</v>
      </c>
      <c r="BY555" s="28"/>
      <c r="BZ555" s="28"/>
      <c r="CA555" s="73">
        <f>IFERROR($E555*SUMIF(DAILYLOG!BW$27:BW$1500,$C555,DAILYLOG!BX$27:BX$1500),0)</f>
        <v>0</v>
      </c>
      <c r="CB555" s="28"/>
      <c r="CC555" s="28"/>
      <c r="CD555" s="73">
        <f>IFERROR($E555*SUMIF(DAILYLOG!BZ$27:BZ$1500,$C555,DAILYLOG!CA$27:CA$1500),0)</f>
        <v>0</v>
      </c>
      <c r="CE555" s="28"/>
      <c r="CF555" s="28"/>
      <c r="CG555" s="73">
        <f>IFERROR($E555*SUMIF(DAILYLOG!CC$27:CC$1500,$C555,DAILYLOG!CD$27:CD$1500),0)</f>
        <v>0</v>
      </c>
      <c r="CH555" s="28"/>
      <c r="CI555" s="28"/>
      <c r="CJ555" s="73">
        <f>IFERROR($E555*SUMIF(DAILYLOG!CF$27:CF$1500,$C555,DAILYLOG!CG$27:CG$1500),0)</f>
        <v>0</v>
      </c>
      <c r="CK555" s="28"/>
      <c r="CL555" s="28"/>
      <c r="CM555" s="73">
        <f>IFERROR($E555*SUMIF(DAILYLOG!CI$27:CI$1500,$C555,DAILYLOG!CJ$27:CJ$1500),0)</f>
        <v>0</v>
      </c>
      <c r="CN555" s="28"/>
      <c r="CO555" s="28"/>
      <c r="CP555" s="73">
        <f>IFERROR($E555*SUMIF(DAILYLOG!CL$27:CL$1500,$C555,DAILYLOG!CM$27:CM$1500),0)</f>
        <v>0</v>
      </c>
      <c r="CQ555" s="44"/>
      <c r="CR555" s="44"/>
      <c r="CS555" s="73">
        <f>IFERROR($E555*SUMIF(DAILYLOG!CO$27:CO$1500,$C555,DAILYLOG!CP$27:CP$1500),0)</f>
        <v>0</v>
      </c>
      <c r="CT555" s="14"/>
    </row>
    <row r="556" spans="2:98" ht="13.5" hidden="1" customHeight="1" outlineLevel="2">
      <c r="B556" s="13"/>
      <c r="C556" s="30" t="s">
        <v>261</v>
      </c>
      <c r="D556" s="28" t="s">
        <v>10</v>
      </c>
      <c r="E556" s="65">
        <v>1</v>
      </c>
      <c r="F556" s="46">
        <f t="shared" si="218"/>
        <v>0</v>
      </c>
      <c r="G556" s="73">
        <f>IFERROR($E556*SUMIF(DAILYLOG!C$27:C$1500,$C556,DAILYLOG!D$27:D$1500),0)</f>
        <v>0</v>
      </c>
      <c r="H556" s="28"/>
      <c r="I556" s="28"/>
      <c r="J556" s="73">
        <f>IFERROR($E556*SUMIF(DAILYLOG!F$27:F$1500,$C556,DAILYLOG!G$27:G$1500),0)</f>
        <v>0</v>
      </c>
      <c r="K556" s="28"/>
      <c r="L556" s="28"/>
      <c r="M556" s="73">
        <f>IFERROR($E556*SUMIF(DAILYLOG!I$27:I$1500,$C556,DAILYLOG!J$27:J$1500),0)</f>
        <v>0</v>
      </c>
      <c r="N556" s="28"/>
      <c r="O556" s="28"/>
      <c r="P556" s="73">
        <f>IFERROR($E556*SUMIF(DAILYLOG!L$27:L$1500,$C556,DAILYLOG!M$27:M$1500),0)</f>
        <v>0</v>
      </c>
      <c r="Q556" s="28"/>
      <c r="R556" s="28"/>
      <c r="S556" s="73">
        <f>IFERROR($E556*SUMIF(DAILYLOG!O$27:O$1500,$C556,DAILYLOG!P$27:P$1500),0)</f>
        <v>0</v>
      </c>
      <c r="T556" s="28"/>
      <c r="U556" s="28"/>
      <c r="V556" s="73">
        <f>IFERROR($E556*SUMIF(DAILYLOG!R$27:R$1500,$C556,DAILYLOG!S$27:S$1500),0)</f>
        <v>0</v>
      </c>
      <c r="W556" s="28"/>
      <c r="X556" s="28"/>
      <c r="Y556" s="73">
        <f>IFERROR($E556*SUMIF(DAILYLOG!U$27:U$1500,$C556,DAILYLOG!V$27:V$1500),0)</f>
        <v>0</v>
      </c>
      <c r="Z556" s="28"/>
      <c r="AA556" s="28"/>
      <c r="AB556" s="73">
        <f>IFERROR($E556*SUMIF(DAILYLOG!X$27:X$1500,$C556,DAILYLOG!Y$27:Y$1500),0)</f>
        <v>0</v>
      </c>
      <c r="AC556" s="28"/>
      <c r="AD556" s="28"/>
      <c r="AE556" s="73">
        <f>IFERROR($E556*SUMIF(DAILYLOG!AA$27:AA$1500,$C556,DAILYLOG!AB$27:AB$1500),0)</f>
        <v>0</v>
      </c>
      <c r="AF556" s="28"/>
      <c r="AG556" s="28"/>
      <c r="AH556" s="73">
        <f>IFERROR($E556*SUMIF(DAILYLOG!AD$27:AD$1500,$C556,DAILYLOG!AE$27:AE$1500),0)</f>
        <v>0</v>
      </c>
      <c r="AI556" s="28"/>
      <c r="AJ556" s="28"/>
      <c r="AK556" s="73">
        <f>IFERROR($E556*SUMIF(DAILYLOG!AG$27:AG$1500,$C556,DAILYLOG!AH$27:AH$1500),0)</f>
        <v>0</v>
      </c>
      <c r="AL556" s="28"/>
      <c r="AM556" s="28"/>
      <c r="AN556" s="73">
        <f>IFERROR($E556*SUMIF(DAILYLOG!AJ$27:AJ$1500,$C556,DAILYLOG!AK$27:AK$1500),0)</f>
        <v>0</v>
      </c>
      <c r="AO556" s="28"/>
      <c r="AP556" s="28"/>
      <c r="AQ556" s="73">
        <f>IFERROR($E556*SUMIF(DAILYLOG!AM$27:AM$1500,$C556,DAILYLOG!AN$27:AN$1500),0)</f>
        <v>0</v>
      </c>
      <c r="AR556" s="28"/>
      <c r="AS556" s="28"/>
      <c r="AT556" s="73">
        <f>IFERROR($E556*SUMIF(DAILYLOG!AP$27:AP$1500,$C556,DAILYLOG!AQ$27:AQ$1500),0)</f>
        <v>0</v>
      </c>
      <c r="AU556" s="28"/>
      <c r="AV556" s="28"/>
      <c r="AW556" s="73">
        <f>IFERROR($E556*SUMIF(DAILYLOG!AS$27:AS$1500,$C556,DAILYLOG!AT$27:AT$1500),0)</f>
        <v>0</v>
      </c>
      <c r="AX556" s="28"/>
      <c r="AY556" s="28"/>
      <c r="AZ556" s="73">
        <f>IFERROR($E556*SUMIF(DAILYLOG!AV$27:AV$1500,$C556,DAILYLOG!AW$27:AW$1500),0)</f>
        <v>0</v>
      </c>
      <c r="BA556" s="28"/>
      <c r="BB556" s="28"/>
      <c r="BC556" s="73">
        <f>IFERROR($E556*SUMIF(DAILYLOG!AY$27:AY$1500,$C556,DAILYLOG!AZ$27:AZ$1500),0)</f>
        <v>0</v>
      </c>
      <c r="BD556" s="28"/>
      <c r="BE556" s="28"/>
      <c r="BF556" s="73">
        <f>IFERROR($E556*SUMIF(DAILYLOG!BB$27:BB$1500,$C556,DAILYLOG!BC$27:BC$1500),0)</f>
        <v>0</v>
      </c>
      <c r="BG556" s="28"/>
      <c r="BH556" s="28"/>
      <c r="BI556" s="73">
        <f>IFERROR($E556*SUMIF(DAILYLOG!BE$27:BE$1500,$C556,DAILYLOG!BF$27:BF$1500),0)</f>
        <v>0</v>
      </c>
      <c r="BJ556" s="28"/>
      <c r="BK556" s="28"/>
      <c r="BL556" s="73">
        <f>IFERROR($E556*SUMIF(DAILYLOG!BH$27:BH$1500,$C556,DAILYLOG!BI$27:BI$1500),0)</f>
        <v>0</v>
      </c>
      <c r="BM556" s="28"/>
      <c r="BN556" s="28"/>
      <c r="BO556" s="73">
        <f>IFERROR($E556*SUMIF(DAILYLOG!BK$27:BK$1500,$C556,DAILYLOG!BL$27:BL$1500),0)</f>
        <v>0</v>
      </c>
      <c r="BP556" s="28"/>
      <c r="BQ556" s="28"/>
      <c r="BR556" s="73">
        <f>IFERROR($E556*SUMIF(DAILYLOG!BN$27:BN$1500,$C556,DAILYLOG!BO$27:BO$1500),0)</f>
        <v>0</v>
      </c>
      <c r="BS556" s="28"/>
      <c r="BT556" s="28"/>
      <c r="BU556" s="73">
        <f>IFERROR($E556*SUMIF(DAILYLOG!BQ$27:BQ$1500,$C556,DAILYLOG!BR$27:BR$1500),0)</f>
        <v>0</v>
      </c>
      <c r="BV556" s="28"/>
      <c r="BW556" s="28"/>
      <c r="BX556" s="73">
        <f>IFERROR($E556*SUMIF(DAILYLOG!BT$27:BT$1500,$C556,DAILYLOG!BU$27:BU$1500),0)</f>
        <v>0</v>
      </c>
      <c r="BY556" s="28"/>
      <c r="BZ556" s="28"/>
      <c r="CA556" s="73">
        <f>IFERROR($E556*SUMIF(DAILYLOG!BW$27:BW$1500,$C556,DAILYLOG!BX$27:BX$1500),0)</f>
        <v>0</v>
      </c>
      <c r="CB556" s="28"/>
      <c r="CC556" s="28"/>
      <c r="CD556" s="73">
        <f>IFERROR($E556*SUMIF(DAILYLOG!BZ$27:BZ$1500,$C556,DAILYLOG!CA$27:CA$1500),0)</f>
        <v>0</v>
      </c>
      <c r="CE556" s="28"/>
      <c r="CF556" s="28"/>
      <c r="CG556" s="73">
        <f>IFERROR($E556*SUMIF(DAILYLOG!CC$27:CC$1500,$C556,DAILYLOG!CD$27:CD$1500),0)</f>
        <v>0</v>
      </c>
      <c r="CH556" s="28"/>
      <c r="CI556" s="28"/>
      <c r="CJ556" s="73">
        <f>IFERROR($E556*SUMIF(DAILYLOG!CF$27:CF$1500,$C556,DAILYLOG!CG$27:CG$1500),0)</f>
        <v>0</v>
      </c>
      <c r="CK556" s="28"/>
      <c r="CL556" s="28"/>
      <c r="CM556" s="73">
        <f>IFERROR($E556*SUMIF(DAILYLOG!CI$27:CI$1500,$C556,DAILYLOG!CJ$27:CJ$1500),0)</f>
        <v>0</v>
      </c>
      <c r="CN556" s="28"/>
      <c r="CO556" s="28"/>
      <c r="CP556" s="73">
        <f>IFERROR($E556*SUMIF(DAILYLOG!CL$27:CL$1500,$C556,DAILYLOG!CM$27:CM$1500),0)</f>
        <v>0</v>
      </c>
      <c r="CQ556" s="44"/>
      <c r="CR556" s="44"/>
      <c r="CS556" s="73">
        <f>IFERROR($E556*SUMIF(DAILYLOG!CO$27:CO$1500,$C556,DAILYLOG!CP$27:CP$1500),0)</f>
        <v>0</v>
      </c>
      <c r="CT556" s="14"/>
    </row>
    <row r="557" spans="2:98" ht="13.5" hidden="1" customHeight="1" outlineLevel="2">
      <c r="B557" s="13"/>
      <c r="C557" s="30" t="s">
        <v>262</v>
      </c>
      <c r="D557" s="28" t="s">
        <v>10</v>
      </c>
      <c r="E557" s="65">
        <v>1</v>
      </c>
      <c r="F557" s="46">
        <f t="shared" si="218"/>
        <v>0</v>
      </c>
      <c r="G557" s="73">
        <f>IFERROR($E557*SUMIF(DAILYLOG!C$27:C$1500,$C557,DAILYLOG!D$27:D$1500),0)</f>
        <v>0</v>
      </c>
      <c r="H557" s="28"/>
      <c r="I557" s="28"/>
      <c r="J557" s="73">
        <f>IFERROR($E557*SUMIF(DAILYLOG!F$27:F$1500,$C557,DAILYLOG!G$27:G$1500),0)</f>
        <v>0</v>
      </c>
      <c r="K557" s="28"/>
      <c r="L557" s="28"/>
      <c r="M557" s="73">
        <f>IFERROR($E557*SUMIF(DAILYLOG!I$27:I$1500,$C557,DAILYLOG!J$27:J$1500),0)</f>
        <v>0</v>
      </c>
      <c r="N557" s="28"/>
      <c r="O557" s="28"/>
      <c r="P557" s="73">
        <f>IFERROR($E557*SUMIF(DAILYLOG!L$27:L$1500,$C557,DAILYLOG!M$27:M$1500),0)</f>
        <v>0</v>
      </c>
      <c r="Q557" s="28"/>
      <c r="R557" s="28"/>
      <c r="S557" s="73">
        <f>IFERROR($E557*SUMIF(DAILYLOG!O$27:O$1500,$C557,DAILYLOG!P$27:P$1500),0)</f>
        <v>0</v>
      </c>
      <c r="T557" s="28"/>
      <c r="U557" s="28"/>
      <c r="V557" s="73">
        <f>IFERROR($E557*SUMIF(DAILYLOG!R$27:R$1500,$C557,DAILYLOG!S$27:S$1500),0)</f>
        <v>0</v>
      </c>
      <c r="W557" s="28"/>
      <c r="X557" s="28"/>
      <c r="Y557" s="73">
        <f>IFERROR($E557*SUMIF(DAILYLOG!U$27:U$1500,$C557,DAILYLOG!V$27:V$1500),0)</f>
        <v>0</v>
      </c>
      <c r="Z557" s="28"/>
      <c r="AA557" s="28"/>
      <c r="AB557" s="73">
        <f>IFERROR($E557*SUMIF(DAILYLOG!X$27:X$1500,$C557,DAILYLOG!Y$27:Y$1500),0)</f>
        <v>0</v>
      </c>
      <c r="AC557" s="28"/>
      <c r="AD557" s="28"/>
      <c r="AE557" s="73">
        <f>IFERROR($E557*SUMIF(DAILYLOG!AA$27:AA$1500,$C557,DAILYLOG!AB$27:AB$1500),0)</f>
        <v>0</v>
      </c>
      <c r="AF557" s="28"/>
      <c r="AG557" s="28"/>
      <c r="AH557" s="73">
        <f>IFERROR($E557*SUMIF(DAILYLOG!AD$27:AD$1500,$C557,DAILYLOG!AE$27:AE$1500),0)</f>
        <v>0</v>
      </c>
      <c r="AI557" s="28"/>
      <c r="AJ557" s="28"/>
      <c r="AK557" s="73">
        <f>IFERROR($E557*SUMIF(DAILYLOG!AG$27:AG$1500,$C557,DAILYLOG!AH$27:AH$1500),0)</f>
        <v>0</v>
      </c>
      <c r="AL557" s="28"/>
      <c r="AM557" s="28"/>
      <c r="AN557" s="73">
        <f>IFERROR($E557*SUMIF(DAILYLOG!AJ$27:AJ$1500,$C557,DAILYLOG!AK$27:AK$1500),0)</f>
        <v>0</v>
      </c>
      <c r="AO557" s="28"/>
      <c r="AP557" s="28"/>
      <c r="AQ557" s="73">
        <f>IFERROR($E557*SUMIF(DAILYLOG!AM$27:AM$1500,$C557,DAILYLOG!AN$27:AN$1500),0)</f>
        <v>0</v>
      </c>
      <c r="AR557" s="28"/>
      <c r="AS557" s="28"/>
      <c r="AT557" s="73">
        <f>IFERROR($E557*SUMIF(DAILYLOG!AP$27:AP$1500,$C557,DAILYLOG!AQ$27:AQ$1500),0)</f>
        <v>0</v>
      </c>
      <c r="AU557" s="28"/>
      <c r="AV557" s="28"/>
      <c r="AW557" s="73">
        <f>IFERROR($E557*SUMIF(DAILYLOG!AS$27:AS$1500,$C557,DAILYLOG!AT$27:AT$1500),0)</f>
        <v>0</v>
      </c>
      <c r="AX557" s="28"/>
      <c r="AY557" s="28"/>
      <c r="AZ557" s="73">
        <f>IFERROR($E557*SUMIF(DAILYLOG!AV$27:AV$1500,$C557,DAILYLOG!AW$27:AW$1500),0)</f>
        <v>0</v>
      </c>
      <c r="BA557" s="28"/>
      <c r="BB557" s="28"/>
      <c r="BC557" s="73">
        <f>IFERROR($E557*SUMIF(DAILYLOG!AY$27:AY$1500,$C557,DAILYLOG!AZ$27:AZ$1500),0)</f>
        <v>0</v>
      </c>
      <c r="BD557" s="28"/>
      <c r="BE557" s="28"/>
      <c r="BF557" s="73">
        <f>IFERROR($E557*SUMIF(DAILYLOG!BB$27:BB$1500,$C557,DAILYLOG!BC$27:BC$1500),0)</f>
        <v>0</v>
      </c>
      <c r="BG557" s="28"/>
      <c r="BH557" s="28"/>
      <c r="BI557" s="73">
        <f>IFERROR($E557*SUMIF(DAILYLOG!BE$27:BE$1500,$C557,DAILYLOG!BF$27:BF$1500),0)</f>
        <v>0</v>
      </c>
      <c r="BJ557" s="28"/>
      <c r="BK557" s="28"/>
      <c r="BL557" s="73">
        <f>IFERROR($E557*SUMIF(DAILYLOG!BH$27:BH$1500,$C557,DAILYLOG!BI$27:BI$1500),0)</f>
        <v>0</v>
      </c>
      <c r="BM557" s="28"/>
      <c r="BN557" s="28"/>
      <c r="BO557" s="73">
        <f>IFERROR($E557*SUMIF(DAILYLOG!BK$27:BK$1500,$C557,DAILYLOG!BL$27:BL$1500),0)</f>
        <v>0</v>
      </c>
      <c r="BP557" s="28"/>
      <c r="BQ557" s="28"/>
      <c r="BR557" s="73">
        <f>IFERROR($E557*SUMIF(DAILYLOG!BN$27:BN$1500,$C557,DAILYLOG!BO$27:BO$1500),0)</f>
        <v>0</v>
      </c>
      <c r="BS557" s="28"/>
      <c r="BT557" s="28"/>
      <c r="BU557" s="73">
        <f>IFERROR($E557*SUMIF(DAILYLOG!BQ$27:BQ$1500,$C557,DAILYLOG!BR$27:BR$1500),0)</f>
        <v>0</v>
      </c>
      <c r="BV557" s="28"/>
      <c r="BW557" s="28"/>
      <c r="BX557" s="73">
        <f>IFERROR($E557*SUMIF(DAILYLOG!BT$27:BT$1500,$C557,DAILYLOG!BU$27:BU$1500),0)</f>
        <v>0</v>
      </c>
      <c r="BY557" s="28"/>
      <c r="BZ557" s="28"/>
      <c r="CA557" s="73">
        <f>IFERROR($E557*SUMIF(DAILYLOG!BW$27:BW$1500,$C557,DAILYLOG!BX$27:BX$1500),0)</f>
        <v>0</v>
      </c>
      <c r="CB557" s="28"/>
      <c r="CC557" s="28"/>
      <c r="CD557" s="73">
        <f>IFERROR($E557*SUMIF(DAILYLOG!BZ$27:BZ$1500,$C557,DAILYLOG!CA$27:CA$1500),0)</f>
        <v>0</v>
      </c>
      <c r="CE557" s="28"/>
      <c r="CF557" s="28"/>
      <c r="CG557" s="73">
        <f>IFERROR($E557*SUMIF(DAILYLOG!CC$27:CC$1500,$C557,DAILYLOG!CD$27:CD$1500),0)</f>
        <v>0</v>
      </c>
      <c r="CH557" s="28"/>
      <c r="CI557" s="28"/>
      <c r="CJ557" s="73">
        <f>IFERROR($E557*SUMIF(DAILYLOG!CF$27:CF$1500,$C557,DAILYLOG!CG$27:CG$1500),0)</f>
        <v>0</v>
      </c>
      <c r="CK557" s="28"/>
      <c r="CL557" s="28"/>
      <c r="CM557" s="73">
        <f>IFERROR($E557*SUMIF(DAILYLOG!CI$27:CI$1500,$C557,DAILYLOG!CJ$27:CJ$1500),0)</f>
        <v>0</v>
      </c>
      <c r="CN557" s="28"/>
      <c r="CO557" s="28"/>
      <c r="CP557" s="73">
        <f>IFERROR($E557*SUMIF(DAILYLOG!CL$27:CL$1500,$C557,DAILYLOG!CM$27:CM$1500),0)</f>
        <v>0</v>
      </c>
      <c r="CQ557" s="44"/>
      <c r="CR557" s="44"/>
      <c r="CS557" s="73">
        <f>IFERROR($E557*SUMIF(DAILYLOG!CO$27:CO$1500,$C557,DAILYLOG!CP$27:CP$1500),0)</f>
        <v>0</v>
      </c>
      <c r="CT557" s="14"/>
    </row>
    <row r="558" spans="2:98" ht="13.5" hidden="1" customHeight="1" outlineLevel="2">
      <c r="B558" s="13"/>
      <c r="C558" s="30" t="s">
        <v>263</v>
      </c>
      <c r="D558" s="28" t="s">
        <v>10</v>
      </c>
      <c r="E558" s="65">
        <v>1</v>
      </c>
      <c r="F558" s="46">
        <f t="shared" si="218"/>
        <v>0</v>
      </c>
      <c r="G558" s="73">
        <f>IFERROR($E558*SUMIF(DAILYLOG!C$27:C$1500,$C558,DAILYLOG!D$27:D$1500),0)</f>
        <v>0</v>
      </c>
      <c r="H558" s="28"/>
      <c r="I558" s="28"/>
      <c r="J558" s="73">
        <f>IFERROR($E558*SUMIF(DAILYLOG!F$27:F$1500,$C558,DAILYLOG!G$27:G$1500),0)</f>
        <v>0</v>
      </c>
      <c r="K558" s="28"/>
      <c r="L558" s="28"/>
      <c r="M558" s="73">
        <f>IFERROR($E558*SUMIF(DAILYLOG!I$27:I$1500,$C558,DAILYLOG!J$27:J$1500),0)</f>
        <v>0</v>
      </c>
      <c r="N558" s="28"/>
      <c r="O558" s="28"/>
      <c r="P558" s="73">
        <f>IFERROR($E558*SUMIF(DAILYLOG!L$27:L$1500,$C558,DAILYLOG!M$27:M$1500),0)</f>
        <v>0</v>
      </c>
      <c r="Q558" s="28"/>
      <c r="R558" s="28"/>
      <c r="S558" s="73">
        <f>IFERROR($E558*SUMIF(DAILYLOG!O$27:O$1500,$C558,DAILYLOG!P$27:P$1500),0)</f>
        <v>0</v>
      </c>
      <c r="T558" s="28"/>
      <c r="U558" s="28"/>
      <c r="V558" s="73">
        <f>IFERROR($E558*SUMIF(DAILYLOG!R$27:R$1500,$C558,DAILYLOG!S$27:S$1500),0)</f>
        <v>0</v>
      </c>
      <c r="W558" s="28"/>
      <c r="X558" s="28"/>
      <c r="Y558" s="73">
        <f>IFERROR($E558*SUMIF(DAILYLOG!U$27:U$1500,$C558,DAILYLOG!V$27:V$1500),0)</f>
        <v>0</v>
      </c>
      <c r="Z558" s="28"/>
      <c r="AA558" s="28"/>
      <c r="AB558" s="73">
        <f>IFERROR($E558*SUMIF(DAILYLOG!X$27:X$1500,$C558,DAILYLOG!Y$27:Y$1500),0)</f>
        <v>0</v>
      </c>
      <c r="AC558" s="28"/>
      <c r="AD558" s="28"/>
      <c r="AE558" s="73">
        <f>IFERROR($E558*SUMIF(DAILYLOG!AA$27:AA$1500,$C558,DAILYLOG!AB$27:AB$1500),0)</f>
        <v>0</v>
      </c>
      <c r="AF558" s="28"/>
      <c r="AG558" s="28"/>
      <c r="AH558" s="73">
        <f>IFERROR($E558*SUMIF(DAILYLOG!AD$27:AD$1500,$C558,DAILYLOG!AE$27:AE$1500),0)</f>
        <v>0</v>
      </c>
      <c r="AI558" s="28"/>
      <c r="AJ558" s="28"/>
      <c r="AK558" s="73">
        <f>IFERROR($E558*SUMIF(DAILYLOG!AG$27:AG$1500,$C558,DAILYLOG!AH$27:AH$1500),0)</f>
        <v>0</v>
      </c>
      <c r="AL558" s="28"/>
      <c r="AM558" s="28"/>
      <c r="AN558" s="73">
        <f>IFERROR($E558*SUMIF(DAILYLOG!AJ$27:AJ$1500,$C558,DAILYLOG!AK$27:AK$1500),0)</f>
        <v>0</v>
      </c>
      <c r="AO558" s="28"/>
      <c r="AP558" s="28"/>
      <c r="AQ558" s="73">
        <f>IFERROR($E558*SUMIF(DAILYLOG!AM$27:AM$1500,$C558,DAILYLOG!AN$27:AN$1500),0)</f>
        <v>0</v>
      </c>
      <c r="AR558" s="28"/>
      <c r="AS558" s="28"/>
      <c r="AT558" s="73">
        <f>IFERROR($E558*SUMIF(DAILYLOG!AP$27:AP$1500,$C558,DAILYLOG!AQ$27:AQ$1500),0)</f>
        <v>0</v>
      </c>
      <c r="AU558" s="28"/>
      <c r="AV558" s="28"/>
      <c r="AW558" s="73">
        <f>IFERROR($E558*SUMIF(DAILYLOG!AS$27:AS$1500,$C558,DAILYLOG!AT$27:AT$1500),0)</f>
        <v>0</v>
      </c>
      <c r="AX558" s="28"/>
      <c r="AY558" s="28"/>
      <c r="AZ558" s="73">
        <f>IFERROR($E558*SUMIF(DAILYLOG!AV$27:AV$1500,$C558,DAILYLOG!AW$27:AW$1500),0)</f>
        <v>0</v>
      </c>
      <c r="BA558" s="28"/>
      <c r="BB558" s="28"/>
      <c r="BC558" s="73">
        <f>IFERROR($E558*SUMIF(DAILYLOG!AY$27:AY$1500,$C558,DAILYLOG!AZ$27:AZ$1500),0)</f>
        <v>0</v>
      </c>
      <c r="BD558" s="28"/>
      <c r="BE558" s="28"/>
      <c r="BF558" s="73">
        <f>IFERROR($E558*SUMIF(DAILYLOG!BB$27:BB$1500,$C558,DAILYLOG!BC$27:BC$1500),0)</f>
        <v>0</v>
      </c>
      <c r="BG558" s="28"/>
      <c r="BH558" s="28"/>
      <c r="BI558" s="73">
        <f>IFERROR($E558*SUMIF(DAILYLOG!BE$27:BE$1500,$C558,DAILYLOG!BF$27:BF$1500),0)</f>
        <v>0</v>
      </c>
      <c r="BJ558" s="28"/>
      <c r="BK558" s="28"/>
      <c r="BL558" s="73">
        <f>IFERROR($E558*SUMIF(DAILYLOG!BH$27:BH$1500,$C558,DAILYLOG!BI$27:BI$1500),0)</f>
        <v>0</v>
      </c>
      <c r="BM558" s="28"/>
      <c r="BN558" s="28"/>
      <c r="BO558" s="73">
        <f>IFERROR($E558*SUMIF(DAILYLOG!BK$27:BK$1500,$C558,DAILYLOG!BL$27:BL$1500),0)</f>
        <v>0</v>
      </c>
      <c r="BP558" s="28"/>
      <c r="BQ558" s="28"/>
      <c r="BR558" s="73">
        <f>IFERROR($E558*SUMIF(DAILYLOG!BN$27:BN$1500,$C558,DAILYLOG!BO$27:BO$1500),0)</f>
        <v>0</v>
      </c>
      <c r="BS558" s="28"/>
      <c r="BT558" s="28"/>
      <c r="BU558" s="73">
        <f>IFERROR($E558*SUMIF(DAILYLOG!BQ$27:BQ$1500,$C558,DAILYLOG!BR$27:BR$1500),0)</f>
        <v>0</v>
      </c>
      <c r="BV558" s="28"/>
      <c r="BW558" s="28"/>
      <c r="BX558" s="73">
        <f>IFERROR($E558*SUMIF(DAILYLOG!BT$27:BT$1500,$C558,DAILYLOG!BU$27:BU$1500),0)</f>
        <v>0</v>
      </c>
      <c r="BY558" s="28"/>
      <c r="BZ558" s="28"/>
      <c r="CA558" s="73">
        <f>IFERROR($E558*SUMIF(DAILYLOG!BW$27:BW$1500,$C558,DAILYLOG!BX$27:BX$1500),0)</f>
        <v>0</v>
      </c>
      <c r="CB558" s="28"/>
      <c r="CC558" s="28"/>
      <c r="CD558" s="73">
        <f>IFERROR($E558*SUMIF(DAILYLOG!BZ$27:BZ$1500,$C558,DAILYLOG!CA$27:CA$1500),0)</f>
        <v>0</v>
      </c>
      <c r="CE558" s="28"/>
      <c r="CF558" s="28"/>
      <c r="CG558" s="73">
        <f>IFERROR($E558*SUMIF(DAILYLOG!CC$27:CC$1500,$C558,DAILYLOG!CD$27:CD$1500),0)</f>
        <v>0</v>
      </c>
      <c r="CH558" s="28"/>
      <c r="CI558" s="28"/>
      <c r="CJ558" s="73">
        <f>IFERROR($E558*SUMIF(DAILYLOG!CF$27:CF$1500,$C558,DAILYLOG!CG$27:CG$1500),0)</f>
        <v>0</v>
      </c>
      <c r="CK558" s="28"/>
      <c r="CL558" s="28"/>
      <c r="CM558" s="73">
        <f>IFERROR($E558*SUMIF(DAILYLOG!CI$27:CI$1500,$C558,DAILYLOG!CJ$27:CJ$1500),0)</f>
        <v>0</v>
      </c>
      <c r="CN558" s="28"/>
      <c r="CO558" s="28"/>
      <c r="CP558" s="73">
        <f>IFERROR($E558*SUMIF(DAILYLOG!CL$27:CL$1500,$C558,DAILYLOG!CM$27:CM$1500),0)</f>
        <v>0</v>
      </c>
      <c r="CQ558" s="44"/>
      <c r="CR558" s="44"/>
      <c r="CS558" s="73">
        <f>IFERROR($E558*SUMIF(DAILYLOG!CO$27:CO$1500,$C558,DAILYLOG!CP$27:CP$1500),0)</f>
        <v>0</v>
      </c>
      <c r="CT558" s="14"/>
    </row>
    <row r="559" spans="2:98" ht="13.5" hidden="1" customHeight="1" outlineLevel="2">
      <c r="B559" s="13"/>
      <c r="C559" s="30" t="s">
        <v>264</v>
      </c>
      <c r="D559" s="28" t="s">
        <v>10</v>
      </c>
      <c r="E559" s="65">
        <v>1</v>
      </c>
      <c r="F559" s="46">
        <f t="shared" si="218"/>
        <v>0</v>
      </c>
      <c r="G559" s="73">
        <f>IFERROR($E559*SUMIF(DAILYLOG!C$27:C$1500,$C559,DAILYLOG!D$27:D$1500),0)</f>
        <v>0</v>
      </c>
      <c r="H559" s="28"/>
      <c r="I559" s="28"/>
      <c r="J559" s="73">
        <f>IFERROR($E559*SUMIF(DAILYLOG!F$27:F$1500,$C559,DAILYLOG!G$27:G$1500),0)</f>
        <v>0</v>
      </c>
      <c r="K559" s="28"/>
      <c r="L559" s="28"/>
      <c r="M559" s="73">
        <f>IFERROR($E559*SUMIF(DAILYLOG!I$27:I$1500,$C559,DAILYLOG!J$27:J$1500),0)</f>
        <v>0</v>
      </c>
      <c r="N559" s="28"/>
      <c r="O559" s="28"/>
      <c r="P559" s="73">
        <f>IFERROR($E559*SUMIF(DAILYLOG!L$27:L$1500,$C559,DAILYLOG!M$27:M$1500),0)</f>
        <v>0</v>
      </c>
      <c r="Q559" s="28"/>
      <c r="R559" s="28"/>
      <c r="S559" s="73">
        <f>IFERROR($E559*SUMIF(DAILYLOG!O$27:O$1500,$C559,DAILYLOG!P$27:P$1500),0)</f>
        <v>0</v>
      </c>
      <c r="T559" s="28"/>
      <c r="U559" s="28"/>
      <c r="V559" s="73">
        <f>IFERROR($E559*SUMIF(DAILYLOG!R$27:R$1500,$C559,DAILYLOG!S$27:S$1500),0)</f>
        <v>0</v>
      </c>
      <c r="W559" s="28"/>
      <c r="X559" s="28"/>
      <c r="Y559" s="73">
        <f>IFERROR($E559*SUMIF(DAILYLOG!U$27:U$1500,$C559,DAILYLOG!V$27:V$1500),0)</f>
        <v>0</v>
      </c>
      <c r="Z559" s="28"/>
      <c r="AA559" s="28"/>
      <c r="AB559" s="73">
        <f>IFERROR($E559*SUMIF(DAILYLOG!X$27:X$1500,$C559,DAILYLOG!Y$27:Y$1500),0)</f>
        <v>0</v>
      </c>
      <c r="AC559" s="28"/>
      <c r="AD559" s="28"/>
      <c r="AE559" s="73">
        <f>IFERROR($E559*SUMIF(DAILYLOG!AA$27:AA$1500,$C559,DAILYLOG!AB$27:AB$1500),0)</f>
        <v>0</v>
      </c>
      <c r="AF559" s="28"/>
      <c r="AG559" s="28"/>
      <c r="AH559" s="73">
        <f>IFERROR($E559*SUMIF(DAILYLOG!AD$27:AD$1500,$C559,DAILYLOG!AE$27:AE$1500),0)</f>
        <v>0</v>
      </c>
      <c r="AI559" s="28"/>
      <c r="AJ559" s="28"/>
      <c r="AK559" s="73">
        <f>IFERROR($E559*SUMIF(DAILYLOG!AG$27:AG$1500,$C559,DAILYLOG!AH$27:AH$1500),0)</f>
        <v>0</v>
      </c>
      <c r="AL559" s="28"/>
      <c r="AM559" s="28"/>
      <c r="AN559" s="73">
        <f>IFERROR($E559*SUMIF(DAILYLOG!AJ$27:AJ$1500,$C559,DAILYLOG!AK$27:AK$1500),0)</f>
        <v>0</v>
      </c>
      <c r="AO559" s="28"/>
      <c r="AP559" s="28"/>
      <c r="AQ559" s="73">
        <f>IFERROR($E559*SUMIF(DAILYLOG!AM$27:AM$1500,$C559,DAILYLOG!AN$27:AN$1500),0)</f>
        <v>0</v>
      </c>
      <c r="AR559" s="28"/>
      <c r="AS559" s="28"/>
      <c r="AT559" s="73">
        <f>IFERROR($E559*SUMIF(DAILYLOG!AP$27:AP$1500,$C559,DAILYLOG!AQ$27:AQ$1500),0)</f>
        <v>0</v>
      </c>
      <c r="AU559" s="28"/>
      <c r="AV559" s="28"/>
      <c r="AW559" s="73">
        <f>IFERROR($E559*SUMIF(DAILYLOG!AS$27:AS$1500,$C559,DAILYLOG!AT$27:AT$1500),0)</f>
        <v>0</v>
      </c>
      <c r="AX559" s="28"/>
      <c r="AY559" s="28"/>
      <c r="AZ559" s="73">
        <f>IFERROR($E559*SUMIF(DAILYLOG!AV$27:AV$1500,$C559,DAILYLOG!AW$27:AW$1500),0)</f>
        <v>0</v>
      </c>
      <c r="BA559" s="28"/>
      <c r="BB559" s="28"/>
      <c r="BC559" s="73">
        <f>IFERROR($E559*SUMIF(DAILYLOG!AY$27:AY$1500,$C559,DAILYLOG!AZ$27:AZ$1500),0)</f>
        <v>0</v>
      </c>
      <c r="BD559" s="28"/>
      <c r="BE559" s="28"/>
      <c r="BF559" s="73">
        <f>IFERROR($E559*SUMIF(DAILYLOG!BB$27:BB$1500,$C559,DAILYLOG!BC$27:BC$1500),0)</f>
        <v>0</v>
      </c>
      <c r="BG559" s="28"/>
      <c r="BH559" s="28"/>
      <c r="BI559" s="73">
        <f>IFERROR($E559*SUMIF(DAILYLOG!BE$27:BE$1500,$C559,DAILYLOG!BF$27:BF$1500),0)</f>
        <v>0</v>
      </c>
      <c r="BJ559" s="28"/>
      <c r="BK559" s="28"/>
      <c r="BL559" s="73">
        <f>IFERROR($E559*SUMIF(DAILYLOG!BH$27:BH$1500,$C559,DAILYLOG!BI$27:BI$1500),0)</f>
        <v>0</v>
      </c>
      <c r="BM559" s="28"/>
      <c r="BN559" s="28"/>
      <c r="BO559" s="73">
        <f>IFERROR($E559*SUMIF(DAILYLOG!BK$27:BK$1500,$C559,DAILYLOG!BL$27:BL$1500),0)</f>
        <v>0</v>
      </c>
      <c r="BP559" s="28"/>
      <c r="BQ559" s="28"/>
      <c r="BR559" s="73">
        <f>IFERROR($E559*SUMIF(DAILYLOG!BN$27:BN$1500,$C559,DAILYLOG!BO$27:BO$1500),0)</f>
        <v>0</v>
      </c>
      <c r="BS559" s="28"/>
      <c r="BT559" s="28"/>
      <c r="BU559" s="73">
        <f>IFERROR($E559*SUMIF(DAILYLOG!BQ$27:BQ$1500,$C559,DAILYLOG!BR$27:BR$1500),0)</f>
        <v>0</v>
      </c>
      <c r="BV559" s="28"/>
      <c r="BW559" s="28"/>
      <c r="BX559" s="73">
        <f>IFERROR($E559*SUMIF(DAILYLOG!BT$27:BT$1500,$C559,DAILYLOG!BU$27:BU$1500),0)</f>
        <v>0</v>
      </c>
      <c r="BY559" s="28"/>
      <c r="BZ559" s="28"/>
      <c r="CA559" s="73">
        <f>IFERROR($E559*SUMIF(DAILYLOG!BW$27:BW$1500,$C559,DAILYLOG!BX$27:BX$1500),0)</f>
        <v>0</v>
      </c>
      <c r="CB559" s="28"/>
      <c r="CC559" s="28"/>
      <c r="CD559" s="73">
        <f>IFERROR($E559*SUMIF(DAILYLOG!BZ$27:BZ$1500,$C559,DAILYLOG!CA$27:CA$1500),0)</f>
        <v>0</v>
      </c>
      <c r="CE559" s="28"/>
      <c r="CF559" s="28"/>
      <c r="CG559" s="73">
        <f>IFERROR($E559*SUMIF(DAILYLOG!CC$27:CC$1500,$C559,DAILYLOG!CD$27:CD$1500),0)</f>
        <v>0</v>
      </c>
      <c r="CH559" s="28"/>
      <c r="CI559" s="28"/>
      <c r="CJ559" s="73">
        <f>IFERROR($E559*SUMIF(DAILYLOG!CF$27:CF$1500,$C559,DAILYLOG!CG$27:CG$1500),0)</f>
        <v>0</v>
      </c>
      <c r="CK559" s="28"/>
      <c r="CL559" s="28"/>
      <c r="CM559" s="73">
        <f>IFERROR($E559*SUMIF(DAILYLOG!CI$27:CI$1500,$C559,DAILYLOG!CJ$27:CJ$1500),0)</f>
        <v>0</v>
      </c>
      <c r="CN559" s="28"/>
      <c r="CO559" s="28"/>
      <c r="CP559" s="73">
        <f>IFERROR($E559*SUMIF(DAILYLOG!CL$27:CL$1500,$C559,DAILYLOG!CM$27:CM$1500),0)</f>
        <v>0</v>
      </c>
      <c r="CQ559" s="44"/>
      <c r="CR559" s="44"/>
      <c r="CS559" s="73">
        <f>IFERROR($E559*SUMIF(DAILYLOG!CO$27:CO$1500,$C559,DAILYLOG!CP$27:CP$1500),0)</f>
        <v>0</v>
      </c>
      <c r="CT559" s="14"/>
    </row>
    <row r="560" spans="2:98" ht="13.5" hidden="1" customHeight="1" outlineLevel="2">
      <c r="B560" s="13"/>
      <c r="C560" s="30" t="s">
        <v>265</v>
      </c>
      <c r="D560" s="28" t="s">
        <v>10</v>
      </c>
      <c r="E560" s="65">
        <v>1</v>
      </c>
      <c r="F560" s="46">
        <f t="shared" si="218"/>
        <v>0</v>
      </c>
      <c r="G560" s="73">
        <f>IFERROR($E560*SUMIF(DAILYLOG!C$27:C$1500,$C560,DAILYLOG!D$27:D$1500),0)</f>
        <v>0</v>
      </c>
      <c r="H560" s="28"/>
      <c r="I560" s="28"/>
      <c r="J560" s="73">
        <f>IFERROR($E560*SUMIF(DAILYLOG!F$27:F$1500,$C560,DAILYLOG!G$27:G$1500),0)</f>
        <v>0</v>
      </c>
      <c r="K560" s="28"/>
      <c r="L560" s="28"/>
      <c r="M560" s="73">
        <f>IFERROR($E560*SUMIF(DAILYLOG!I$27:I$1500,$C560,DAILYLOG!J$27:J$1500),0)</f>
        <v>0</v>
      </c>
      <c r="N560" s="28"/>
      <c r="O560" s="28"/>
      <c r="P560" s="73">
        <f>IFERROR($E560*SUMIF(DAILYLOG!L$27:L$1500,$C560,DAILYLOG!M$27:M$1500),0)</f>
        <v>0</v>
      </c>
      <c r="Q560" s="28"/>
      <c r="R560" s="28"/>
      <c r="S560" s="73">
        <f>IFERROR($E560*SUMIF(DAILYLOG!O$27:O$1500,$C560,DAILYLOG!P$27:P$1500),0)</f>
        <v>0</v>
      </c>
      <c r="T560" s="28"/>
      <c r="U560" s="28"/>
      <c r="V560" s="73">
        <f>IFERROR($E560*SUMIF(DAILYLOG!R$27:R$1500,$C560,DAILYLOG!S$27:S$1500),0)</f>
        <v>0</v>
      </c>
      <c r="W560" s="28"/>
      <c r="X560" s="28"/>
      <c r="Y560" s="73">
        <f>IFERROR($E560*SUMIF(DAILYLOG!U$27:U$1500,$C560,DAILYLOG!V$27:V$1500),0)</f>
        <v>0</v>
      </c>
      <c r="Z560" s="28"/>
      <c r="AA560" s="28"/>
      <c r="AB560" s="73">
        <f>IFERROR($E560*SUMIF(DAILYLOG!X$27:X$1500,$C560,DAILYLOG!Y$27:Y$1500),0)</f>
        <v>0</v>
      </c>
      <c r="AC560" s="28"/>
      <c r="AD560" s="28"/>
      <c r="AE560" s="73">
        <f>IFERROR($E560*SUMIF(DAILYLOG!AA$27:AA$1500,$C560,DAILYLOG!AB$27:AB$1500),0)</f>
        <v>0</v>
      </c>
      <c r="AF560" s="28"/>
      <c r="AG560" s="28"/>
      <c r="AH560" s="73">
        <f>IFERROR($E560*SUMIF(DAILYLOG!AD$27:AD$1500,$C560,DAILYLOG!AE$27:AE$1500),0)</f>
        <v>0</v>
      </c>
      <c r="AI560" s="28"/>
      <c r="AJ560" s="28"/>
      <c r="AK560" s="73">
        <f>IFERROR($E560*SUMIF(DAILYLOG!AG$27:AG$1500,$C560,DAILYLOG!AH$27:AH$1500),0)</f>
        <v>0</v>
      </c>
      <c r="AL560" s="28"/>
      <c r="AM560" s="28"/>
      <c r="AN560" s="73">
        <f>IFERROR($E560*SUMIF(DAILYLOG!AJ$27:AJ$1500,$C560,DAILYLOG!AK$27:AK$1500),0)</f>
        <v>0</v>
      </c>
      <c r="AO560" s="28"/>
      <c r="AP560" s="28"/>
      <c r="AQ560" s="73">
        <f>IFERROR($E560*SUMIF(DAILYLOG!AM$27:AM$1500,$C560,DAILYLOG!AN$27:AN$1500),0)</f>
        <v>0</v>
      </c>
      <c r="AR560" s="28"/>
      <c r="AS560" s="28"/>
      <c r="AT560" s="73">
        <f>IFERROR($E560*SUMIF(DAILYLOG!AP$27:AP$1500,$C560,DAILYLOG!AQ$27:AQ$1500),0)</f>
        <v>0</v>
      </c>
      <c r="AU560" s="28"/>
      <c r="AV560" s="28"/>
      <c r="AW560" s="73">
        <f>IFERROR($E560*SUMIF(DAILYLOG!AS$27:AS$1500,$C560,DAILYLOG!AT$27:AT$1500),0)</f>
        <v>0</v>
      </c>
      <c r="AX560" s="28"/>
      <c r="AY560" s="28"/>
      <c r="AZ560" s="73">
        <f>IFERROR($E560*SUMIF(DAILYLOG!AV$27:AV$1500,$C560,DAILYLOG!AW$27:AW$1500),0)</f>
        <v>0</v>
      </c>
      <c r="BA560" s="28"/>
      <c r="BB560" s="28"/>
      <c r="BC560" s="73">
        <f>IFERROR($E560*SUMIF(DAILYLOG!AY$27:AY$1500,$C560,DAILYLOG!AZ$27:AZ$1500),0)</f>
        <v>0</v>
      </c>
      <c r="BD560" s="28"/>
      <c r="BE560" s="28"/>
      <c r="BF560" s="73">
        <f>IFERROR($E560*SUMIF(DAILYLOG!BB$27:BB$1500,$C560,DAILYLOG!BC$27:BC$1500),0)</f>
        <v>0</v>
      </c>
      <c r="BG560" s="28"/>
      <c r="BH560" s="28"/>
      <c r="BI560" s="73">
        <f>IFERROR($E560*SUMIF(DAILYLOG!BE$27:BE$1500,$C560,DAILYLOG!BF$27:BF$1500),0)</f>
        <v>0</v>
      </c>
      <c r="BJ560" s="28"/>
      <c r="BK560" s="28"/>
      <c r="BL560" s="73">
        <f>IFERROR($E560*SUMIF(DAILYLOG!BH$27:BH$1500,$C560,DAILYLOG!BI$27:BI$1500),0)</f>
        <v>0</v>
      </c>
      <c r="BM560" s="28"/>
      <c r="BN560" s="28"/>
      <c r="BO560" s="73">
        <f>IFERROR($E560*SUMIF(DAILYLOG!BK$27:BK$1500,$C560,DAILYLOG!BL$27:BL$1500),0)</f>
        <v>0</v>
      </c>
      <c r="BP560" s="28"/>
      <c r="BQ560" s="28"/>
      <c r="BR560" s="73">
        <f>IFERROR($E560*SUMIF(DAILYLOG!BN$27:BN$1500,$C560,DAILYLOG!BO$27:BO$1500),0)</f>
        <v>0</v>
      </c>
      <c r="BS560" s="28"/>
      <c r="BT560" s="28"/>
      <c r="BU560" s="73">
        <f>IFERROR($E560*SUMIF(DAILYLOG!BQ$27:BQ$1500,$C560,DAILYLOG!BR$27:BR$1500),0)</f>
        <v>0</v>
      </c>
      <c r="BV560" s="28"/>
      <c r="BW560" s="28"/>
      <c r="BX560" s="73">
        <f>IFERROR($E560*SUMIF(DAILYLOG!BT$27:BT$1500,$C560,DAILYLOG!BU$27:BU$1500),0)</f>
        <v>0</v>
      </c>
      <c r="BY560" s="28"/>
      <c r="BZ560" s="28"/>
      <c r="CA560" s="73">
        <f>IFERROR($E560*SUMIF(DAILYLOG!BW$27:BW$1500,$C560,DAILYLOG!BX$27:BX$1500),0)</f>
        <v>0</v>
      </c>
      <c r="CB560" s="28"/>
      <c r="CC560" s="28"/>
      <c r="CD560" s="73">
        <f>IFERROR($E560*SUMIF(DAILYLOG!BZ$27:BZ$1500,$C560,DAILYLOG!CA$27:CA$1500),0)</f>
        <v>0</v>
      </c>
      <c r="CE560" s="28"/>
      <c r="CF560" s="28"/>
      <c r="CG560" s="73">
        <f>IFERROR($E560*SUMIF(DAILYLOG!CC$27:CC$1500,$C560,DAILYLOG!CD$27:CD$1500),0)</f>
        <v>0</v>
      </c>
      <c r="CH560" s="28"/>
      <c r="CI560" s="28"/>
      <c r="CJ560" s="73">
        <f>IFERROR($E560*SUMIF(DAILYLOG!CF$27:CF$1500,$C560,DAILYLOG!CG$27:CG$1500),0)</f>
        <v>0</v>
      </c>
      <c r="CK560" s="28"/>
      <c r="CL560" s="28"/>
      <c r="CM560" s="73">
        <f>IFERROR($E560*SUMIF(DAILYLOG!CI$27:CI$1500,$C560,DAILYLOG!CJ$27:CJ$1500),0)</f>
        <v>0</v>
      </c>
      <c r="CN560" s="28"/>
      <c r="CO560" s="28"/>
      <c r="CP560" s="73">
        <f>IFERROR($E560*SUMIF(DAILYLOG!CL$27:CL$1500,$C560,DAILYLOG!CM$27:CM$1500),0)</f>
        <v>0</v>
      </c>
      <c r="CQ560" s="44"/>
      <c r="CR560" s="44"/>
      <c r="CS560" s="73">
        <f>IFERROR($E560*SUMIF(DAILYLOG!CO$27:CO$1500,$C560,DAILYLOG!CP$27:CP$1500),0)</f>
        <v>0</v>
      </c>
      <c r="CT560" s="14"/>
    </row>
    <row r="561" spans="2:98" ht="13.5" hidden="1" customHeight="1" outlineLevel="2">
      <c r="B561" s="13"/>
      <c r="C561" s="30" t="s">
        <v>266</v>
      </c>
      <c r="D561" s="28" t="s">
        <v>10</v>
      </c>
      <c r="E561" s="65">
        <v>1</v>
      </c>
      <c r="F561" s="46">
        <f t="shared" si="218"/>
        <v>0</v>
      </c>
      <c r="G561" s="73">
        <f>IFERROR($E561*SUMIF(DAILYLOG!C$27:C$1500,$C561,DAILYLOG!D$27:D$1500),0)</f>
        <v>0</v>
      </c>
      <c r="H561" s="28"/>
      <c r="I561" s="28"/>
      <c r="J561" s="73">
        <f>IFERROR($E561*SUMIF(DAILYLOG!F$27:F$1500,$C561,DAILYLOG!G$27:G$1500),0)</f>
        <v>0</v>
      </c>
      <c r="K561" s="28"/>
      <c r="L561" s="28"/>
      <c r="M561" s="73">
        <f>IFERROR($E561*SUMIF(DAILYLOG!I$27:I$1500,$C561,DAILYLOG!J$27:J$1500),0)</f>
        <v>0</v>
      </c>
      <c r="N561" s="28"/>
      <c r="O561" s="28"/>
      <c r="P561" s="73">
        <f>IFERROR($E561*SUMIF(DAILYLOG!L$27:L$1500,$C561,DAILYLOG!M$27:M$1500),0)</f>
        <v>0</v>
      </c>
      <c r="Q561" s="28"/>
      <c r="R561" s="28"/>
      <c r="S561" s="73">
        <f>IFERROR($E561*SUMIF(DAILYLOG!O$27:O$1500,$C561,DAILYLOG!P$27:P$1500),0)</f>
        <v>0</v>
      </c>
      <c r="T561" s="28"/>
      <c r="U561" s="28"/>
      <c r="V561" s="73">
        <f>IFERROR($E561*SUMIF(DAILYLOG!R$27:R$1500,$C561,DAILYLOG!S$27:S$1500),0)</f>
        <v>0</v>
      </c>
      <c r="W561" s="28"/>
      <c r="X561" s="28"/>
      <c r="Y561" s="73">
        <f>IFERROR($E561*SUMIF(DAILYLOG!U$27:U$1500,$C561,DAILYLOG!V$27:V$1500),0)</f>
        <v>0</v>
      </c>
      <c r="Z561" s="28"/>
      <c r="AA561" s="28"/>
      <c r="AB561" s="73">
        <f>IFERROR($E561*SUMIF(DAILYLOG!X$27:X$1500,$C561,DAILYLOG!Y$27:Y$1500),0)</f>
        <v>0</v>
      </c>
      <c r="AC561" s="28"/>
      <c r="AD561" s="28"/>
      <c r="AE561" s="73">
        <f>IFERROR($E561*SUMIF(DAILYLOG!AA$27:AA$1500,$C561,DAILYLOG!AB$27:AB$1500),0)</f>
        <v>0</v>
      </c>
      <c r="AF561" s="28"/>
      <c r="AG561" s="28"/>
      <c r="AH561" s="73">
        <f>IFERROR($E561*SUMIF(DAILYLOG!AD$27:AD$1500,$C561,DAILYLOG!AE$27:AE$1500),0)</f>
        <v>0</v>
      </c>
      <c r="AI561" s="28"/>
      <c r="AJ561" s="28"/>
      <c r="AK561" s="73">
        <f>IFERROR($E561*SUMIF(DAILYLOG!AG$27:AG$1500,$C561,DAILYLOG!AH$27:AH$1500),0)</f>
        <v>0</v>
      </c>
      <c r="AL561" s="28"/>
      <c r="AM561" s="28"/>
      <c r="AN561" s="73">
        <f>IFERROR($E561*SUMIF(DAILYLOG!AJ$27:AJ$1500,$C561,DAILYLOG!AK$27:AK$1500),0)</f>
        <v>0</v>
      </c>
      <c r="AO561" s="28"/>
      <c r="AP561" s="28"/>
      <c r="AQ561" s="73">
        <f>IFERROR($E561*SUMIF(DAILYLOG!AM$27:AM$1500,$C561,DAILYLOG!AN$27:AN$1500),0)</f>
        <v>0</v>
      </c>
      <c r="AR561" s="28"/>
      <c r="AS561" s="28"/>
      <c r="AT561" s="73">
        <f>IFERROR($E561*SUMIF(DAILYLOG!AP$27:AP$1500,$C561,DAILYLOG!AQ$27:AQ$1500),0)</f>
        <v>0</v>
      </c>
      <c r="AU561" s="28"/>
      <c r="AV561" s="28"/>
      <c r="AW561" s="73">
        <f>IFERROR($E561*SUMIF(DAILYLOG!AS$27:AS$1500,$C561,DAILYLOG!AT$27:AT$1500),0)</f>
        <v>0</v>
      </c>
      <c r="AX561" s="28"/>
      <c r="AY561" s="28"/>
      <c r="AZ561" s="73">
        <f>IFERROR($E561*SUMIF(DAILYLOG!AV$27:AV$1500,$C561,DAILYLOG!AW$27:AW$1500),0)</f>
        <v>0</v>
      </c>
      <c r="BA561" s="28"/>
      <c r="BB561" s="28"/>
      <c r="BC561" s="73">
        <f>IFERROR($E561*SUMIF(DAILYLOG!AY$27:AY$1500,$C561,DAILYLOG!AZ$27:AZ$1500),0)</f>
        <v>0</v>
      </c>
      <c r="BD561" s="28"/>
      <c r="BE561" s="28"/>
      <c r="BF561" s="73">
        <f>IFERROR($E561*SUMIF(DAILYLOG!BB$27:BB$1500,$C561,DAILYLOG!BC$27:BC$1500),0)</f>
        <v>0</v>
      </c>
      <c r="BG561" s="28"/>
      <c r="BH561" s="28"/>
      <c r="BI561" s="73">
        <f>IFERROR($E561*SUMIF(DAILYLOG!BE$27:BE$1500,$C561,DAILYLOG!BF$27:BF$1500),0)</f>
        <v>0</v>
      </c>
      <c r="BJ561" s="28"/>
      <c r="BK561" s="28"/>
      <c r="BL561" s="73">
        <f>IFERROR($E561*SUMIF(DAILYLOG!BH$27:BH$1500,$C561,DAILYLOG!BI$27:BI$1500),0)</f>
        <v>0</v>
      </c>
      <c r="BM561" s="28"/>
      <c r="BN561" s="28"/>
      <c r="BO561" s="73">
        <f>IFERROR($E561*SUMIF(DAILYLOG!BK$27:BK$1500,$C561,DAILYLOG!BL$27:BL$1500),0)</f>
        <v>0</v>
      </c>
      <c r="BP561" s="28"/>
      <c r="BQ561" s="28"/>
      <c r="BR561" s="73">
        <f>IFERROR($E561*SUMIF(DAILYLOG!BN$27:BN$1500,$C561,DAILYLOG!BO$27:BO$1500),0)</f>
        <v>0</v>
      </c>
      <c r="BS561" s="28"/>
      <c r="BT561" s="28"/>
      <c r="BU561" s="73">
        <f>IFERROR($E561*SUMIF(DAILYLOG!BQ$27:BQ$1500,$C561,DAILYLOG!BR$27:BR$1500),0)</f>
        <v>0</v>
      </c>
      <c r="BV561" s="28"/>
      <c r="BW561" s="28"/>
      <c r="BX561" s="73">
        <f>IFERROR($E561*SUMIF(DAILYLOG!BT$27:BT$1500,$C561,DAILYLOG!BU$27:BU$1500),0)</f>
        <v>0</v>
      </c>
      <c r="BY561" s="28"/>
      <c r="BZ561" s="28"/>
      <c r="CA561" s="73">
        <f>IFERROR($E561*SUMIF(DAILYLOG!BW$27:BW$1500,$C561,DAILYLOG!BX$27:BX$1500),0)</f>
        <v>0</v>
      </c>
      <c r="CB561" s="28"/>
      <c r="CC561" s="28"/>
      <c r="CD561" s="73">
        <f>IFERROR($E561*SUMIF(DAILYLOG!BZ$27:BZ$1500,$C561,DAILYLOG!CA$27:CA$1500),0)</f>
        <v>0</v>
      </c>
      <c r="CE561" s="28"/>
      <c r="CF561" s="28"/>
      <c r="CG561" s="73">
        <f>IFERROR($E561*SUMIF(DAILYLOG!CC$27:CC$1500,$C561,DAILYLOG!CD$27:CD$1500),0)</f>
        <v>0</v>
      </c>
      <c r="CH561" s="28"/>
      <c r="CI561" s="28"/>
      <c r="CJ561" s="73">
        <f>IFERROR($E561*SUMIF(DAILYLOG!CF$27:CF$1500,$C561,DAILYLOG!CG$27:CG$1500),0)</f>
        <v>0</v>
      </c>
      <c r="CK561" s="28"/>
      <c r="CL561" s="28"/>
      <c r="CM561" s="73">
        <f>IFERROR($E561*SUMIF(DAILYLOG!CI$27:CI$1500,$C561,DAILYLOG!CJ$27:CJ$1500),0)</f>
        <v>0</v>
      </c>
      <c r="CN561" s="28"/>
      <c r="CO561" s="28"/>
      <c r="CP561" s="73">
        <f>IFERROR($E561*SUMIF(DAILYLOG!CL$27:CL$1500,$C561,DAILYLOG!CM$27:CM$1500),0)</f>
        <v>0</v>
      </c>
      <c r="CQ561" s="44"/>
      <c r="CR561" s="44"/>
      <c r="CS561" s="73">
        <f>IFERROR($E561*SUMIF(DAILYLOG!CO$27:CO$1500,$C561,DAILYLOG!CP$27:CP$1500),0)</f>
        <v>0</v>
      </c>
      <c r="CT561" s="14"/>
    </row>
    <row r="562" spans="2:98" ht="13.5" hidden="1" customHeight="1" outlineLevel="2">
      <c r="B562" s="13"/>
      <c r="C562" s="30" t="s">
        <v>267</v>
      </c>
      <c r="D562" s="28" t="s">
        <v>10</v>
      </c>
      <c r="E562" s="65">
        <v>1</v>
      </c>
      <c r="F562" s="46">
        <f t="shared" si="218"/>
        <v>0</v>
      </c>
      <c r="G562" s="73">
        <f>IFERROR($E562*SUMIF(DAILYLOG!C$27:C$1500,$C562,DAILYLOG!D$27:D$1500),0)</f>
        <v>0</v>
      </c>
      <c r="H562" s="28"/>
      <c r="I562" s="28"/>
      <c r="J562" s="73">
        <f>IFERROR($E562*SUMIF(DAILYLOG!F$27:F$1500,$C562,DAILYLOG!G$27:G$1500),0)</f>
        <v>0</v>
      </c>
      <c r="K562" s="28"/>
      <c r="L562" s="28"/>
      <c r="M562" s="73">
        <f>IFERROR($E562*SUMIF(DAILYLOG!I$27:I$1500,$C562,DAILYLOG!J$27:J$1500),0)</f>
        <v>0</v>
      </c>
      <c r="N562" s="28"/>
      <c r="O562" s="28"/>
      <c r="P562" s="73">
        <f>IFERROR($E562*SUMIF(DAILYLOG!L$27:L$1500,$C562,DAILYLOG!M$27:M$1500),0)</f>
        <v>0</v>
      </c>
      <c r="Q562" s="28"/>
      <c r="R562" s="28"/>
      <c r="S562" s="73">
        <f>IFERROR($E562*SUMIF(DAILYLOG!O$27:O$1500,$C562,DAILYLOG!P$27:P$1500),0)</f>
        <v>0</v>
      </c>
      <c r="T562" s="28"/>
      <c r="U562" s="28"/>
      <c r="V562" s="73">
        <f>IFERROR($E562*SUMIF(DAILYLOG!R$27:R$1500,$C562,DAILYLOG!S$27:S$1500),0)</f>
        <v>0</v>
      </c>
      <c r="W562" s="28"/>
      <c r="X562" s="28"/>
      <c r="Y562" s="73">
        <f>IFERROR($E562*SUMIF(DAILYLOG!U$27:U$1500,$C562,DAILYLOG!V$27:V$1500),0)</f>
        <v>0</v>
      </c>
      <c r="Z562" s="28"/>
      <c r="AA562" s="28"/>
      <c r="AB562" s="73">
        <f>IFERROR($E562*SUMIF(DAILYLOG!X$27:X$1500,$C562,DAILYLOG!Y$27:Y$1500),0)</f>
        <v>0</v>
      </c>
      <c r="AC562" s="28"/>
      <c r="AD562" s="28"/>
      <c r="AE562" s="73">
        <f>IFERROR($E562*SUMIF(DAILYLOG!AA$27:AA$1500,$C562,DAILYLOG!AB$27:AB$1500),0)</f>
        <v>0</v>
      </c>
      <c r="AF562" s="28"/>
      <c r="AG562" s="28"/>
      <c r="AH562" s="73">
        <f>IFERROR($E562*SUMIF(DAILYLOG!AD$27:AD$1500,$C562,DAILYLOG!AE$27:AE$1500),0)</f>
        <v>0</v>
      </c>
      <c r="AI562" s="28"/>
      <c r="AJ562" s="28"/>
      <c r="AK562" s="73">
        <f>IFERROR($E562*SUMIF(DAILYLOG!AG$27:AG$1500,$C562,DAILYLOG!AH$27:AH$1500),0)</f>
        <v>0</v>
      </c>
      <c r="AL562" s="28"/>
      <c r="AM562" s="28"/>
      <c r="AN562" s="73">
        <f>IFERROR($E562*SUMIF(DAILYLOG!AJ$27:AJ$1500,$C562,DAILYLOG!AK$27:AK$1500),0)</f>
        <v>0</v>
      </c>
      <c r="AO562" s="28"/>
      <c r="AP562" s="28"/>
      <c r="AQ562" s="73">
        <f>IFERROR($E562*SUMIF(DAILYLOG!AM$27:AM$1500,$C562,DAILYLOG!AN$27:AN$1500),0)</f>
        <v>0</v>
      </c>
      <c r="AR562" s="28"/>
      <c r="AS562" s="28"/>
      <c r="AT562" s="73">
        <f>IFERROR($E562*SUMIF(DAILYLOG!AP$27:AP$1500,$C562,DAILYLOG!AQ$27:AQ$1500),0)</f>
        <v>0</v>
      </c>
      <c r="AU562" s="28"/>
      <c r="AV562" s="28"/>
      <c r="AW562" s="73">
        <f>IFERROR($E562*SUMIF(DAILYLOG!AS$27:AS$1500,$C562,DAILYLOG!AT$27:AT$1500),0)</f>
        <v>0</v>
      </c>
      <c r="AX562" s="28"/>
      <c r="AY562" s="28"/>
      <c r="AZ562" s="73">
        <f>IFERROR($E562*SUMIF(DAILYLOG!AV$27:AV$1500,$C562,DAILYLOG!AW$27:AW$1500),0)</f>
        <v>0</v>
      </c>
      <c r="BA562" s="28"/>
      <c r="BB562" s="28"/>
      <c r="BC562" s="73">
        <f>IFERROR($E562*SUMIF(DAILYLOG!AY$27:AY$1500,$C562,DAILYLOG!AZ$27:AZ$1500),0)</f>
        <v>0</v>
      </c>
      <c r="BD562" s="28"/>
      <c r="BE562" s="28"/>
      <c r="BF562" s="73">
        <f>IFERROR($E562*SUMIF(DAILYLOG!BB$27:BB$1500,$C562,DAILYLOG!BC$27:BC$1500),0)</f>
        <v>0</v>
      </c>
      <c r="BG562" s="28"/>
      <c r="BH562" s="28"/>
      <c r="BI562" s="73">
        <f>IFERROR($E562*SUMIF(DAILYLOG!BE$27:BE$1500,$C562,DAILYLOG!BF$27:BF$1500),0)</f>
        <v>0</v>
      </c>
      <c r="BJ562" s="28"/>
      <c r="BK562" s="28"/>
      <c r="BL562" s="73">
        <f>IFERROR($E562*SUMIF(DAILYLOG!BH$27:BH$1500,$C562,DAILYLOG!BI$27:BI$1500),0)</f>
        <v>0</v>
      </c>
      <c r="BM562" s="28"/>
      <c r="BN562" s="28"/>
      <c r="BO562" s="73">
        <f>IFERROR($E562*SUMIF(DAILYLOG!BK$27:BK$1500,$C562,DAILYLOG!BL$27:BL$1500),0)</f>
        <v>0</v>
      </c>
      <c r="BP562" s="28"/>
      <c r="BQ562" s="28"/>
      <c r="BR562" s="73">
        <f>IFERROR($E562*SUMIF(DAILYLOG!BN$27:BN$1500,$C562,DAILYLOG!BO$27:BO$1500),0)</f>
        <v>0</v>
      </c>
      <c r="BS562" s="28"/>
      <c r="BT562" s="28"/>
      <c r="BU562" s="73">
        <f>IFERROR($E562*SUMIF(DAILYLOG!BQ$27:BQ$1500,$C562,DAILYLOG!BR$27:BR$1500),0)</f>
        <v>0</v>
      </c>
      <c r="BV562" s="28"/>
      <c r="BW562" s="28"/>
      <c r="BX562" s="73">
        <f>IFERROR($E562*SUMIF(DAILYLOG!BT$27:BT$1500,$C562,DAILYLOG!BU$27:BU$1500),0)</f>
        <v>0</v>
      </c>
      <c r="BY562" s="28"/>
      <c r="BZ562" s="28"/>
      <c r="CA562" s="73">
        <f>IFERROR($E562*SUMIF(DAILYLOG!BW$27:BW$1500,$C562,DAILYLOG!BX$27:BX$1500),0)</f>
        <v>0</v>
      </c>
      <c r="CB562" s="28"/>
      <c r="CC562" s="28"/>
      <c r="CD562" s="73">
        <f>IFERROR($E562*SUMIF(DAILYLOG!BZ$27:BZ$1500,$C562,DAILYLOG!CA$27:CA$1500),0)</f>
        <v>0</v>
      </c>
      <c r="CE562" s="28"/>
      <c r="CF562" s="28"/>
      <c r="CG562" s="73">
        <f>IFERROR($E562*SUMIF(DAILYLOG!CC$27:CC$1500,$C562,DAILYLOG!CD$27:CD$1500),0)</f>
        <v>0</v>
      </c>
      <c r="CH562" s="28"/>
      <c r="CI562" s="28"/>
      <c r="CJ562" s="73">
        <f>IFERROR($E562*SUMIF(DAILYLOG!CF$27:CF$1500,$C562,DAILYLOG!CG$27:CG$1500),0)</f>
        <v>0</v>
      </c>
      <c r="CK562" s="28"/>
      <c r="CL562" s="28"/>
      <c r="CM562" s="73">
        <f>IFERROR($E562*SUMIF(DAILYLOG!CI$27:CI$1500,$C562,DAILYLOG!CJ$27:CJ$1500),0)</f>
        <v>0</v>
      </c>
      <c r="CN562" s="28"/>
      <c r="CO562" s="28"/>
      <c r="CP562" s="73">
        <f>IFERROR($E562*SUMIF(DAILYLOG!CL$27:CL$1500,$C562,DAILYLOG!CM$27:CM$1500),0)</f>
        <v>0</v>
      </c>
      <c r="CQ562" s="44"/>
      <c r="CR562" s="44"/>
      <c r="CS562" s="73">
        <f>IFERROR($E562*SUMIF(DAILYLOG!CO$27:CO$1500,$C562,DAILYLOG!CP$27:CP$1500),0)</f>
        <v>0</v>
      </c>
      <c r="CT562" s="14"/>
    </row>
    <row r="563" spans="2:98" ht="13.5" hidden="1" customHeight="1" outlineLevel="2">
      <c r="B563" s="13"/>
      <c r="C563" s="30" t="s">
        <v>268</v>
      </c>
      <c r="D563" s="28" t="s">
        <v>10</v>
      </c>
      <c r="E563" s="65">
        <v>1</v>
      </c>
      <c r="F563" s="46">
        <f t="shared" si="218"/>
        <v>0</v>
      </c>
      <c r="G563" s="73">
        <f>IFERROR($E563*SUMIF(DAILYLOG!C$27:C$1500,$C563,DAILYLOG!D$27:D$1500),0)</f>
        <v>0</v>
      </c>
      <c r="H563" s="28"/>
      <c r="I563" s="28"/>
      <c r="J563" s="73">
        <f>IFERROR($E563*SUMIF(DAILYLOG!F$27:F$1500,$C563,DAILYLOG!G$27:G$1500),0)</f>
        <v>0</v>
      </c>
      <c r="K563" s="28"/>
      <c r="L563" s="28"/>
      <c r="M563" s="73">
        <f>IFERROR($E563*SUMIF(DAILYLOG!I$27:I$1500,$C563,DAILYLOG!J$27:J$1500),0)</f>
        <v>0</v>
      </c>
      <c r="N563" s="28"/>
      <c r="O563" s="28"/>
      <c r="P563" s="73">
        <f>IFERROR($E563*SUMIF(DAILYLOG!L$27:L$1500,$C563,DAILYLOG!M$27:M$1500),0)</f>
        <v>0</v>
      </c>
      <c r="Q563" s="28"/>
      <c r="R563" s="28"/>
      <c r="S563" s="73">
        <f>IFERROR($E563*SUMIF(DAILYLOG!O$27:O$1500,$C563,DAILYLOG!P$27:P$1500),0)</f>
        <v>0</v>
      </c>
      <c r="T563" s="28"/>
      <c r="U563" s="28"/>
      <c r="V563" s="73">
        <f>IFERROR($E563*SUMIF(DAILYLOG!R$27:R$1500,$C563,DAILYLOG!S$27:S$1500),0)</f>
        <v>0</v>
      </c>
      <c r="W563" s="28"/>
      <c r="X563" s="28"/>
      <c r="Y563" s="73">
        <f>IFERROR($E563*SUMIF(DAILYLOG!U$27:U$1500,$C563,DAILYLOG!V$27:V$1500),0)</f>
        <v>0</v>
      </c>
      <c r="Z563" s="28"/>
      <c r="AA563" s="28"/>
      <c r="AB563" s="73">
        <f>IFERROR($E563*SUMIF(DAILYLOG!X$27:X$1500,$C563,DAILYLOG!Y$27:Y$1500),0)</f>
        <v>0</v>
      </c>
      <c r="AC563" s="28"/>
      <c r="AD563" s="28"/>
      <c r="AE563" s="73">
        <f>IFERROR($E563*SUMIF(DAILYLOG!AA$27:AA$1500,$C563,DAILYLOG!AB$27:AB$1500),0)</f>
        <v>0</v>
      </c>
      <c r="AF563" s="28"/>
      <c r="AG563" s="28"/>
      <c r="AH563" s="73">
        <f>IFERROR($E563*SUMIF(DAILYLOG!AD$27:AD$1500,$C563,DAILYLOG!AE$27:AE$1500),0)</f>
        <v>0</v>
      </c>
      <c r="AI563" s="28"/>
      <c r="AJ563" s="28"/>
      <c r="AK563" s="73">
        <f>IFERROR($E563*SUMIF(DAILYLOG!AG$27:AG$1500,$C563,DAILYLOG!AH$27:AH$1500),0)</f>
        <v>0</v>
      </c>
      <c r="AL563" s="28"/>
      <c r="AM563" s="28"/>
      <c r="AN563" s="73">
        <f>IFERROR($E563*SUMIF(DAILYLOG!AJ$27:AJ$1500,$C563,DAILYLOG!AK$27:AK$1500),0)</f>
        <v>0</v>
      </c>
      <c r="AO563" s="28"/>
      <c r="AP563" s="28"/>
      <c r="AQ563" s="73">
        <f>IFERROR($E563*SUMIF(DAILYLOG!AM$27:AM$1500,$C563,DAILYLOG!AN$27:AN$1500),0)</f>
        <v>0</v>
      </c>
      <c r="AR563" s="28"/>
      <c r="AS563" s="28"/>
      <c r="AT563" s="73">
        <f>IFERROR($E563*SUMIF(DAILYLOG!AP$27:AP$1500,$C563,DAILYLOG!AQ$27:AQ$1500),0)</f>
        <v>0</v>
      </c>
      <c r="AU563" s="28"/>
      <c r="AV563" s="28"/>
      <c r="AW563" s="73">
        <f>IFERROR($E563*SUMIF(DAILYLOG!AS$27:AS$1500,$C563,DAILYLOG!AT$27:AT$1500),0)</f>
        <v>0</v>
      </c>
      <c r="AX563" s="28"/>
      <c r="AY563" s="28"/>
      <c r="AZ563" s="73">
        <f>IFERROR($E563*SUMIF(DAILYLOG!AV$27:AV$1500,$C563,DAILYLOG!AW$27:AW$1500),0)</f>
        <v>0</v>
      </c>
      <c r="BA563" s="28"/>
      <c r="BB563" s="28"/>
      <c r="BC563" s="73">
        <f>IFERROR($E563*SUMIF(DAILYLOG!AY$27:AY$1500,$C563,DAILYLOG!AZ$27:AZ$1500),0)</f>
        <v>0</v>
      </c>
      <c r="BD563" s="28"/>
      <c r="BE563" s="28"/>
      <c r="BF563" s="73">
        <f>IFERROR($E563*SUMIF(DAILYLOG!BB$27:BB$1500,$C563,DAILYLOG!BC$27:BC$1500),0)</f>
        <v>0</v>
      </c>
      <c r="BG563" s="28"/>
      <c r="BH563" s="28"/>
      <c r="BI563" s="73">
        <f>IFERROR($E563*SUMIF(DAILYLOG!BE$27:BE$1500,$C563,DAILYLOG!BF$27:BF$1500),0)</f>
        <v>0</v>
      </c>
      <c r="BJ563" s="28"/>
      <c r="BK563" s="28"/>
      <c r="BL563" s="73">
        <f>IFERROR($E563*SUMIF(DAILYLOG!BH$27:BH$1500,$C563,DAILYLOG!BI$27:BI$1500),0)</f>
        <v>0</v>
      </c>
      <c r="BM563" s="28"/>
      <c r="BN563" s="28"/>
      <c r="BO563" s="73">
        <f>IFERROR($E563*SUMIF(DAILYLOG!BK$27:BK$1500,$C563,DAILYLOG!BL$27:BL$1500),0)</f>
        <v>0</v>
      </c>
      <c r="BP563" s="28"/>
      <c r="BQ563" s="28"/>
      <c r="BR563" s="73">
        <f>IFERROR($E563*SUMIF(DAILYLOG!BN$27:BN$1500,$C563,DAILYLOG!BO$27:BO$1500),0)</f>
        <v>0</v>
      </c>
      <c r="BS563" s="28"/>
      <c r="BT563" s="28"/>
      <c r="BU563" s="73">
        <f>IFERROR($E563*SUMIF(DAILYLOG!BQ$27:BQ$1500,$C563,DAILYLOG!BR$27:BR$1500),0)</f>
        <v>0</v>
      </c>
      <c r="BV563" s="28"/>
      <c r="BW563" s="28"/>
      <c r="BX563" s="73">
        <f>IFERROR($E563*SUMIF(DAILYLOG!BT$27:BT$1500,$C563,DAILYLOG!BU$27:BU$1500),0)</f>
        <v>0</v>
      </c>
      <c r="BY563" s="28"/>
      <c r="BZ563" s="28"/>
      <c r="CA563" s="73">
        <f>IFERROR($E563*SUMIF(DAILYLOG!BW$27:BW$1500,$C563,DAILYLOG!BX$27:BX$1500),0)</f>
        <v>0</v>
      </c>
      <c r="CB563" s="28"/>
      <c r="CC563" s="28"/>
      <c r="CD563" s="73">
        <f>IFERROR($E563*SUMIF(DAILYLOG!BZ$27:BZ$1500,$C563,DAILYLOG!CA$27:CA$1500),0)</f>
        <v>0</v>
      </c>
      <c r="CE563" s="28"/>
      <c r="CF563" s="28"/>
      <c r="CG563" s="73">
        <f>IFERROR($E563*SUMIF(DAILYLOG!CC$27:CC$1500,$C563,DAILYLOG!CD$27:CD$1500),0)</f>
        <v>0</v>
      </c>
      <c r="CH563" s="28"/>
      <c r="CI563" s="28"/>
      <c r="CJ563" s="73">
        <f>IFERROR($E563*SUMIF(DAILYLOG!CF$27:CF$1500,$C563,DAILYLOG!CG$27:CG$1500),0)</f>
        <v>0</v>
      </c>
      <c r="CK563" s="28"/>
      <c r="CL563" s="28"/>
      <c r="CM563" s="73">
        <f>IFERROR($E563*SUMIF(DAILYLOG!CI$27:CI$1500,$C563,DAILYLOG!CJ$27:CJ$1500),0)</f>
        <v>0</v>
      </c>
      <c r="CN563" s="28"/>
      <c r="CO563" s="28"/>
      <c r="CP563" s="73">
        <f>IFERROR($E563*SUMIF(DAILYLOG!CL$27:CL$1500,$C563,DAILYLOG!CM$27:CM$1500),0)</f>
        <v>0</v>
      </c>
      <c r="CQ563" s="44"/>
      <c r="CR563" s="44"/>
      <c r="CS563" s="73">
        <f>IFERROR($E563*SUMIF(DAILYLOG!CO$27:CO$1500,$C563,DAILYLOG!CP$27:CP$1500),0)</f>
        <v>0</v>
      </c>
      <c r="CT563" s="14"/>
    </row>
    <row r="564" spans="2:98" ht="13.5" hidden="1" customHeight="1" outlineLevel="2">
      <c r="B564" s="13"/>
      <c r="C564" s="30" t="s">
        <v>269</v>
      </c>
      <c r="D564" s="28" t="s">
        <v>10</v>
      </c>
      <c r="E564" s="65">
        <v>1</v>
      </c>
      <c r="F564" s="46">
        <f t="shared" si="218"/>
        <v>0</v>
      </c>
      <c r="G564" s="73">
        <f>IFERROR($E564*SUMIF(DAILYLOG!C$27:C$1500,$C564,DAILYLOG!D$27:D$1500),0)</f>
        <v>0</v>
      </c>
      <c r="H564" s="28"/>
      <c r="I564" s="28"/>
      <c r="J564" s="73">
        <f>IFERROR($E564*SUMIF(DAILYLOG!F$27:F$1500,$C564,DAILYLOG!G$27:G$1500),0)</f>
        <v>0</v>
      </c>
      <c r="K564" s="28"/>
      <c r="L564" s="28"/>
      <c r="M564" s="73">
        <f>IFERROR($E564*SUMIF(DAILYLOG!I$27:I$1500,$C564,DAILYLOG!J$27:J$1500),0)</f>
        <v>0</v>
      </c>
      <c r="N564" s="28"/>
      <c r="O564" s="28"/>
      <c r="P564" s="73">
        <f>IFERROR($E564*SUMIF(DAILYLOG!L$27:L$1500,$C564,DAILYLOG!M$27:M$1500),0)</f>
        <v>0</v>
      </c>
      <c r="Q564" s="28"/>
      <c r="R564" s="28"/>
      <c r="S564" s="73">
        <f>IFERROR($E564*SUMIF(DAILYLOG!O$27:O$1500,$C564,DAILYLOG!P$27:P$1500),0)</f>
        <v>0</v>
      </c>
      <c r="T564" s="28"/>
      <c r="U564" s="28"/>
      <c r="V564" s="73">
        <f>IFERROR($E564*SUMIF(DAILYLOG!R$27:R$1500,$C564,DAILYLOG!S$27:S$1500),0)</f>
        <v>0</v>
      </c>
      <c r="W564" s="28"/>
      <c r="X564" s="28"/>
      <c r="Y564" s="73">
        <f>IFERROR($E564*SUMIF(DAILYLOG!U$27:U$1500,$C564,DAILYLOG!V$27:V$1500),0)</f>
        <v>0</v>
      </c>
      <c r="Z564" s="28"/>
      <c r="AA564" s="28"/>
      <c r="AB564" s="73">
        <f>IFERROR($E564*SUMIF(DAILYLOG!X$27:X$1500,$C564,DAILYLOG!Y$27:Y$1500),0)</f>
        <v>0</v>
      </c>
      <c r="AC564" s="28"/>
      <c r="AD564" s="28"/>
      <c r="AE564" s="73">
        <f>IFERROR($E564*SUMIF(DAILYLOG!AA$27:AA$1500,$C564,DAILYLOG!AB$27:AB$1500),0)</f>
        <v>0</v>
      </c>
      <c r="AF564" s="28"/>
      <c r="AG564" s="28"/>
      <c r="AH564" s="73">
        <f>IFERROR($E564*SUMIF(DAILYLOG!AD$27:AD$1500,$C564,DAILYLOG!AE$27:AE$1500),0)</f>
        <v>0</v>
      </c>
      <c r="AI564" s="28"/>
      <c r="AJ564" s="28"/>
      <c r="AK564" s="73">
        <f>IFERROR($E564*SUMIF(DAILYLOG!AG$27:AG$1500,$C564,DAILYLOG!AH$27:AH$1500),0)</f>
        <v>0</v>
      </c>
      <c r="AL564" s="28"/>
      <c r="AM564" s="28"/>
      <c r="AN564" s="73">
        <f>IFERROR($E564*SUMIF(DAILYLOG!AJ$27:AJ$1500,$C564,DAILYLOG!AK$27:AK$1500),0)</f>
        <v>0</v>
      </c>
      <c r="AO564" s="28"/>
      <c r="AP564" s="28"/>
      <c r="AQ564" s="73">
        <f>IFERROR($E564*SUMIF(DAILYLOG!AM$27:AM$1500,$C564,DAILYLOG!AN$27:AN$1500),0)</f>
        <v>0</v>
      </c>
      <c r="AR564" s="28"/>
      <c r="AS564" s="28"/>
      <c r="AT564" s="73">
        <f>IFERROR($E564*SUMIF(DAILYLOG!AP$27:AP$1500,$C564,DAILYLOG!AQ$27:AQ$1500),0)</f>
        <v>0</v>
      </c>
      <c r="AU564" s="28"/>
      <c r="AV564" s="28"/>
      <c r="AW564" s="73">
        <f>IFERROR($E564*SUMIF(DAILYLOG!AS$27:AS$1500,$C564,DAILYLOG!AT$27:AT$1500),0)</f>
        <v>0</v>
      </c>
      <c r="AX564" s="28"/>
      <c r="AY564" s="28"/>
      <c r="AZ564" s="73">
        <f>IFERROR($E564*SUMIF(DAILYLOG!AV$27:AV$1500,$C564,DAILYLOG!AW$27:AW$1500),0)</f>
        <v>0</v>
      </c>
      <c r="BA564" s="28"/>
      <c r="BB564" s="28"/>
      <c r="BC564" s="73">
        <f>IFERROR($E564*SUMIF(DAILYLOG!AY$27:AY$1500,$C564,DAILYLOG!AZ$27:AZ$1500),0)</f>
        <v>0</v>
      </c>
      <c r="BD564" s="28"/>
      <c r="BE564" s="28"/>
      <c r="BF564" s="73">
        <f>IFERROR($E564*SUMIF(DAILYLOG!BB$27:BB$1500,$C564,DAILYLOG!BC$27:BC$1500),0)</f>
        <v>0</v>
      </c>
      <c r="BG564" s="28"/>
      <c r="BH564" s="28"/>
      <c r="BI564" s="73">
        <f>IFERROR($E564*SUMIF(DAILYLOG!BE$27:BE$1500,$C564,DAILYLOG!BF$27:BF$1500),0)</f>
        <v>0</v>
      </c>
      <c r="BJ564" s="28"/>
      <c r="BK564" s="28"/>
      <c r="BL564" s="73">
        <f>IFERROR($E564*SUMIF(DAILYLOG!BH$27:BH$1500,$C564,DAILYLOG!BI$27:BI$1500),0)</f>
        <v>0</v>
      </c>
      <c r="BM564" s="28"/>
      <c r="BN564" s="28"/>
      <c r="BO564" s="73">
        <f>IFERROR($E564*SUMIF(DAILYLOG!BK$27:BK$1500,$C564,DAILYLOG!BL$27:BL$1500),0)</f>
        <v>0</v>
      </c>
      <c r="BP564" s="28"/>
      <c r="BQ564" s="28"/>
      <c r="BR564" s="73">
        <f>IFERROR($E564*SUMIF(DAILYLOG!BN$27:BN$1500,$C564,DAILYLOG!BO$27:BO$1500),0)</f>
        <v>0</v>
      </c>
      <c r="BS564" s="28"/>
      <c r="BT564" s="28"/>
      <c r="BU564" s="73">
        <f>IFERROR($E564*SUMIF(DAILYLOG!BQ$27:BQ$1500,$C564,DAILYLOG!BR$27:BR$1500),0)</f>
        <v>0</v>
      </c>
      <c r="BV564" s="28"/>
      <c r="BW564" s="28"/>
      <c r="BX564" s="73">
        <f>IFERROR($E564*SUMIF(DAILYLOG!BT$27:BT$1500,$C564,DAILYLOG!BU$27:BU$1500),0)</f>
        <v>0</v>
      </c>
      <c r="BY564" s="28"/>
      <c r="BZ564" s="28"/>
      <c r="CA564" s="73">
        <f>IFERROR($E564*SUMIF(DAILYLOG!BW$27:BW$1500,$C564,DAILYLOG!BX$27:BX$1500),0)</f>
        <v>0</v>
      </c>
      <c r="CB564" s="28"/>
      <c r="CC564" s="28"/>
      <c r="CD564" s="73">
        <f>IFERROR($E564*SUMIF(DAILYLOG!BZ$27:BZ$1500,$C564,DAILYLOG!CA$27:CA$1500),0)</f>
        <v>0</v>
      </c>
      <c r="CE564" s="28"/>
      <c r="CF564" s="28"/>
      <c r="CG564" s="73">
        <f>IFERROR($E564*SUMIF(DAILYLOG!CC$27:CC$1500,$C564,DAILYLOG!CD$27:CD$1500),0)</f>
        <v>0</v>
      </c>
      <c r="CH564" s="28"/>
      <c r="CI564" s="28"/>
      <c r="CJ564" s="73">
        <f>IFERROR($E564*SUMIF(DAILYLOG!CF$27:CF$1500,$C564,DAILYLOG!CG$27:CG$1500),0)</f>
        <v>0</v>
      </c>
      <c r="CK564" s="28"/>
      <c r="CL564" s="28"/>
      <c r="CM564" s="73">
        <f>IFERROR($E564*SUMIF(DAILYLOG!CI$27:CI$1500,$C564,DAILYLOG!CJ$27:CJ$1500),0)</f>
        <v>0</v>
      </c>
      <c r="CN564" s="28"/>
      <c r="CO564" s="28"/>
      <c r="CP564" s="73">
        <f>IFERROR($E564*SUMIF(DAILYLOG!CL$27:CL$1500,$C564,DAILYLOG!CM$27:CM$1500),0)</f>
        <v>0</v>
      </c>
      <c r="CQ564" s="44"/>
      <c r="CR564" s="44"/>
      <c r="CS564" s="73">
        <f>IFERROR($E564*SUMIF(DAILYLOG!CO$27:CO$1500,$C564,DAILYLOG!CP$27:CP$1500),0)</f>
        <v>0</v>
      </c>
      <c r="CT564" s="14"/>
    </row>
    <row r="565" spans="2:98" ht="13.5" hidden="1" customHeight="1" outlineLevel="2">
      <c r="B565" s="13"/>
      <c r="C565" s="30" t="s">
        <v>270</v>
      </c>
      <c r="D565" s="28" t="s">
        <v>10</v>
      </c>
      <c r="E565" s="65">
        <v>1</v>
      </c>
      <c r="F565" s="46">
        <f t="shared" si="218"/>
        <v>0</v>
      </c>
      <c r="G565" s="73">
        <f>IFERROR($E565*SUMIF(DAILYLOG!C$27:C$1500,$C565,DAILYLOG!D$27:D$1500),0)</f>
        <v>0</v>
      </c>
      <c r="H565" s="28"/>
      <c r="I565" s="28"/>
      <c r="J565" s="73">
        <f>IFERROR($E565*SUMIF(DAILYLOG!F$27:F$1500,$C565,DAILYLOG!G$27:G$1500),0)</f>
        <v>0</v>
      </c>
      <c r="K565" s="28"/>
      <c r="L565" s="28"/>
      <c r="M565" s="73">
        <f>IFERROR($E565*SUMIF(DAILYLOG!I$27:I$1500,$C565,DAILYLOG!J$27:J$1500),0)</f>
        <v>0</v>
      </c>
      <c r="N565" s="28"/>
      <c r="O565" s="28"/>
      <c r="P565" s="73">
        <f>IFERROR($E565*SUMIF(DAILYLOG!L$27:L$1500,$C565,DAILYLOG!M$27:M$1500),0)</f>
        <v>0</v>
      </c>
      <c r="Q565" s="28"/>
      <c r="R565" s="28"/>
      <c r="S565" s="73">
        <f>IFERROR($E565*SUMIF(DAILYLOG!O$27:O$1500,$C565,DAILYLOG!P$27:P$1500),0)</f>
        <v>0</v>
      </c>
      <c r="T565" s="28"/>
      <c r="U565" s="28"/>
      <c r="V565" s="73">
        <f>IFERROR($E565*SUMIF(DAILYLOG!R$27:R$1500,$C565,DAILYLOG!S$27:S$1500),0)</f>
        <v>0</v>
      </c>
      <c r="W565" s="28"/>
      <c r="X565" s="28"/>
      <c r="Y565" s="73">
        <f>IFERROR($E565*SUMIF(DAILYLOG!U$27:U$1500,$C565,DAILYLOG!V$27:V$1500),0)</f>
        <v>0</v>
      </c>
      <c r="Z565" s="28"/>
      <c r="AA565" s="28"/>
      <c r="AB565" s="73">
        <f>IFERROR($E565*SUMIF(DAILYLOG!X$27:X$1500,$C565,DAILYLOG!Y$27:Y$1500),0)</f>
        <v>0</v>
      </c>
      <c r="AC565" s="28"/>
      <c r="AD565" s="28"/>
      <c r="AE565" s="73">
        <f>IFERROR($E565*SUMIF(DAILYLOG!AA$27:AA$1500,$C565,DAILYLOG!AB$27:AB$1500),0)</f>
        <v>0</v>
      </c>
      <c r="AF565" s="28"/>
      <c r="AG565" s="28"/>
      <c r="AH565" s="73">
        <f>IFERROR($E565*SUMIF(DAILYLOG!AD$27:AD$1500,$C565,DAILYLOG!AE$27:AE$1500),0)</f>
        <v>0</v>
      </c>
      <c r="AI565" s="28"/>
      <c r="AJ565" s="28"/>
      <c r="AK565" s="73">
        <f>IFERROR($E565*SUMIF(DAILYLOG!AG$27:AG$1500,$C565,DAILYLOG!AH$27:AH$1500),0)</f>
        <v>0</v>
      </c>
      <c r="AL565" s="28"/>
      <c r="AM565" s="28"/>
      <c r="AN565" s="73">
        <f>IFERROR($E565*SUMIF(DAILYLOG!AJ$27:AJ$1500,$C565,DAILYLOG!AK$27:AK$1500),0)</f>
        <v>0</v>
      </c>
      <c r="AO565" s="28"/>
      <c r="AP565" s="28"/>
      <c r="AQ565" s="73">
        <f>IFERROR($E565*SUMIF(DAILYLOG!AM$27:AM$1500,$C565,DAILYLOG!AN$27:AN$1500),0)</f>
        <v>0</v>
      </c>
      <c r="AR565" s="28"/>
      <c r="AS565" s="28"/>
      <c r="AT565" s="73">
        <f>IFERROR($E565*SUMIF(DAILYLOG!AP$27:AP$1500,$C565,DAILYLOG!AQ$27:AQ$1500),0)</f>
        <v>0</v>
      </c>
      <c r="AU565" s="28"/>
      <c r="AV565" s="28"/>
      <c r="AW565" s="73">
        <f>IFERROR($E565*SUMIF(DAILYLOG!AS$27:AS$1500,$C565,DAILYLOG!AT$27:AT$1500),0)</f>
        <v>0</v>
      </c>
      <c r="AX565" s="28"/>
      <c r="AY565" s="28"/>
      <c r="AZ565" s="73">
        <f>IFERROR($E565*SUMIF(DAILYLOG!AV$27:AV$1500,$C565,DAILYLOG!AW$27:AW$1500),0)</f>
        <v>0</v>
      </c>
      <c r="BA565" s="28"/>
      <c r="BB565" s="28"/>
      <c r="BC565" s="73">
        <f>IFERROR($E565*SUMIF(DAILYLOG!AY$27:AY$1500,$C565,DAILYLOG!AZ$27:AZ$1500),0)</f>
        <v>0</v>
      </c>
      <c r="BD565" s="28"/>
      <c r="BE565" s="28"/>
      <c r="BF565" s="73">
        <f>IFERROR($E565*SUMIF(DAILYLOG!BB$27:BB$1500,$C565,DAILYLOG!BC$27:BC$1500),0)</f>
        <v>0</v>
      </c>
      <c r="BG565" s="28"/>
      <c r="BH565" s="28"/>
      <c r="BI565" s="73">
        <f>IFERROR($E565*SUMIF(DAILYLOG!BE$27:BE$1500,$C565,DAILYLOG!BF$27:BF$1500),0)</f>
        <v>0</v>
      </c>
      <c r="BJ565" s="28"/>
      <c r="BK565" s="28"/>
      <c r="BL565" s="73">
        <f>IFERROR($E565*SUMIF(DAILYLOG!BH$27:BH$1500,$C565,DAILYLOG!BI$27:BI$1500),0)</f>
        <v>0</v>
      </c>
      <c r="BM565" s="28"/>
      <c r="BN565" s="28"/>
      <c r="BO565" s="73">
        <f>IFERROR($E565*SUMIF(DAILYLOG!BK$27:BK$1500,$C565,DAILYLOG!BL$27:BL$1500),0)</f>
        <v>0</v>
      </c>
      <c r="BP565" s="28"/>
      <c r="BQ565" s="28"/>
      <c r="BR565" s="73">
        <f>IFERROR($E565*SUMIF(DAILYLOG!BN$27:BN$1500,$C565,DAILYLOG!BO$27:BO$1500),0)</f>
        <v>0</v>
      </c>
      <c r="BS565" s="28"/>
      <c r="BT565" s="28"/>
      <c r="BU565" s="73">
        <f>IFERROR($E565*SUMIF(DAILYLOG!BQ$27:BQ$1500,$C565,DAILYLOG!BR$27:BR$1500),0)</f>
        <v>0</v>
      </c>
      <c r="BV565" s="28"/>
      <c r="BW565" s="28"/>
      <c r="BX565" s="73">
        <f>IFERROR($E565*SUMIF(DAILYLOG!BT$27:BT$1500,$C565,DAILYLOG!BU$27:BU$1500),0)</f>
        <v>0</v>
      </c>
      <c r="BY565" s="28"/>
      <c r="BZ565" s="28"/>
      <c r="CA565" s="73">
        <f>IFERROR($E565*SUMIF(DAILYLOG!BW$27:BW$1500,$C565,DAILYLOG!BX$27:BX$1500),0)</f>
        <v>0</v>
      </c>
      <c r="CB565" s="28"/>
      <c r="CC565" s="28"/>
      <c r="CD565" s="73">
        <f>IFERROR($E565*SUMIF(DAILYLOG!BZ$27:BZ$1500,$C565,DAILYLOG!CA$27:CA$1500),0)</f>
        <v>0</v>
      </c>
      <c r="CE565" s="28"/>
      <c r="CF565" s="28"/>
      <c r="CG565" s="73">
        <f>IFERROR($E565*SUMIF(DAILYLOG!CC$27:CC$1500,$C565,DAILYLOG!CD$27:CD$1500),0)</f>
        <v>0</v>
      </c>
      <c r="CH565" s="28"/>
      <c r="CI565" s="28"/>
      <c r="CJ565" s="73">
        <f>IFERROR($E565*SUMIF(DAILYLOG!CF$27:CF$1500,$C565,DAILYLOG!CG$27:CG$1500),0)</f>
        <v>0</v>
      </c>
      <c r="CK565" s="28"/>
      <c r="CL565" s="28"/>
      <c r="CM565" s="73">
        <f>IFERROR($E565*SUMIF(DAILYLOG!CI$27:CI$1500,$C565,DAILYLOG!CJ$27:CJ$1500),0)</f>
        <v>0</v>
      </c>
      <c r="CN565" s="28"/>
      <c r="CO565" s="28"/>
      <c r="CP565" s="73">
        <f>IFERROR($E565*SUMIF(DAILYLOG!CL$27:CL$1500,$C565,DAILYLOG!CM$27:CM$1500),0)</f>
        <v>0</v>
      </c>
      <c r="CQ565" s="44"/>
      <c r="CR565" s="44"/>
      <c r="CS565" s="73">
        <f>IFERROR($E565*SUMIF(DAILYLOG!CO$27:CO$1500,$C565,DAILYLOG!CP$27:CP$1500),0)</f>
        <v>0</v>
      </c>
      <c r="CT565" s="14"/>
    </row>
    <row r="566" spans="2:98" ht="13.5" hidden="1" customHeight="1" outlineLevel="2">
      <c r="B566" s="13"/>
      <c r="C566" s="30" t="s">
        <v>271</v>
      </c>
      <c r="D566" s="28" t="s">
        <v>10</v>
      </c>
      <c r="E566" s="65">
        <v>1</v>
      </c>
      <c r="F566" s="46">
        <f t="shared" si="218"/>
        <v>0</v>
      </c>
      <c r="G566" s="73">
        <f>IFERROR($E566*SUMIF(DAILYLOG!C$27:C$1500,$C566,DAILYLOG!D$27:D$1500),0)</f>
        <v>0</v>
      </c>
      <c r="H566" s="28"/>
      <c r="I566" s="28"/>
      <c r="J566" s="73">
        <f>IFERROR($E566*SUMIF(DAILYLOG!F$27:F$1500,$C566,DAILYLOG!G$27:G$1500),0)</f>
        <v>0</v>
      </c>
      <c r="K566" s="28"/>
      <c r="L566" s="28"/>
      <c r="M566" s="73">
        <f>IFERROR($E566*SUMIF(DAILYLOG!I$27:I$1500,$C566,DAILYLOG!J$27:J$1500),0)</f>
        <v>0</v>
      </c>
      <c r="N566" s="28"/>
      <c r="O566" s="28"/>
      <c r="P566" s="73">
        <f>IFERROR($E566*SUMIF(DAILYLOG!L$27:L$1500,$C566,DAILYLOG!M$27:M$1500),0)</f>
        <v>0</v>
      </c>
      <c r="Q566" s="28"/>
      <c r="R566" s="28"/>
      <c r="S566" s="73">
        <f>IFERROR($E566*SUMIF(DAILYLOG!O$27:O$1500,$C566,DAILYLOG!P$27:P$1500),0)</f>
        <v>0</v>
      </c>
      <c r="T566" s="28"/>
      <c r="U566" s="28"/>
      <c r="V566" s="73">
        <f>IFERROR($E566*SUMIF(DAILYLOG!R$27:R$1500,$C566,DAILYLOG!S$27:S$1500),0)</f>
        <v>0</v>
      </c>
      <c r="W566" s="28"/>
      <c r="X566" s="28"/>
      <c r="Y566" s="73">
        <f>IFERROR($E566*SUMIF(DAILYLOG!U$27:U$1500,$C566,DAILYLOG!V$27:V$1500),0)</f>
        <v>0</v>
      </c>
      <c r="Z566" s="28"/>
      <c r="AA566" s="28"/>
      <c r="AB566" s="73">
        <f>IFERROR($E566*SUMIF(DAILYLOG!X$27:X$1500,$C566,DAILYLOG!Y$27:Y$1500),0)</f>
        <v>0</v>
      </c>
      <c r="AC566" s="28"/>
      <c r="AD566" s="28"/>
      <c r="AE566" s="73">
        <f>IFERROR($E566*SUMIF(DAILYLOG!AA$27:AA$1500,$C566,DAILYLOG!AB$27:AB$1500),0)</f>
        <v>0</v>
      </c>
      <c r="AF566" s="28"/>
      <c r="AG566" s="28"/>
      <c r="AH566" s="73">
        <f>IFERROR($E566*SUMIF(DAILYLOG!AD$27:AD$1500,$C566,DAILYLOG!AE$27:AE$1500),0)</f>
        <v>0</v>
      </c>
      <c r="AI566" s="28"/>
      <c r="AJ566" s="28"/>
      <c r="AK566" s="73">
        <f>IFERROR($E566*SUMIF(DAILYLOG!AG$27:AG$1500,$C566,DAILYLOG!AH$27:AH$1500),0)</f>
        <v>0</v>
      </c>
      <c r="AL566" s="28"/>
      <c r="AM566" s="28"/>
      <c r="AN566" s="73">
        <f>IFERROR($E566*SUMIF(DAILYLOG!AJ$27:AJ$1500,$C566,DAILYLOG!AK$27:AK$1500),0)</f>
        <v>0</v>
      </c>
      <c r="AO566" s="28"/>
      <c r="AP566" s="28"/>
      <c r="AQ566" s="73">
        <f>IFERROR($E566*SUMIF(DAILYLOG!AM$27:AM$1500,$C566,DAILYLOG!AN$27:AN$1500),0)</f>
        <v>0</v>
      </c>
      <c r="AR566" s="28"/>
      <c r="AS566" s="28"/>
      <c r="AT566" s="73">
        <f>IFERROR($E566*SUMIF(DAILYLOG!AP$27:AP$1500,$C566,DAILYLOG!AQ$27:AQ$1500),0)</f>
        <v>0</v>
      </c>
      <c r="AU566" s="28"/>
      <c r="AV566" s="28"/>
      <c r="AW566" s="73">
        <f>IFERROR($E566*SUMIF(DAILYLOG!AS$27:AS$1500,$C566,DAILYLOG!AT$27:AT$1500),0)</f>
        <v>0</v>
      </c>
      <c r="AX566" s="28"/>
      <c r="AY566" s="28"/>
      <c r="AZ566" s="73">
        <f>IFERROR($E566*SUMIF(DAILYLOG!AV$27:AV$1500,$C566,DAILYLOG!AW$27:AW$1500),0)</f>
        <v>0</v>
      </c>
      <c r="BA566" s="28"/>
      <c r="BB566" s="28"/>
      <c r="BC566" s="73">
        <f>IFERROR($E566*SUMIF(DAILYLOG!AY$27:AY$1500,$C566,DAILYLOG!AZ$27:AZ$1500),0)</f>
        <v>0</v>
      </c>
      <c r="BD566" s="28"/>
      <c r="BE566" s="28"/>
      <c r="BF566" s="73">
        <f>IFERROR($E566*SUMIF(DAILYLOG!BB$27:BB$1500,$C566,DAILYLOG!BC$27:BC$1500),0)</f>
        <v>0</v>
      </c>
      <c r="BG566" s="28"/>
      <c r="BH566" s="28"/>
      <c r="BI566" s="73">
        <f>IFERROR($E566*SUMIF(DAILYLOG!BE$27:BE$1500,$C566,DAILYLOG!BF$27:BF$1500),0)</f>
        <v>0</v>
      </c>
      <c r="BJ566" s="28"/>
      <c r="BK566" s="28"/>
      <c r="BL566" s="73">
        <f>IFERROR($E566*SUMIF(DAILYLOG!BH$27:BH$1500,$C566,DAILYLOG!BI$27:BI$1500),0)</f>
        <v>0</v>
      </c>
      <c r="BM566" s="28"/>
      <c r="BN566" s="28"/>
      <c r="BO566" s="73">
        <f>IFERROR($E566*SUMIF(DAILYLOG!BK$27:BK$1500,$C566,DAILYLOG!BL$27:BL$1500),0)</f>
        <v>0</v>
      </c>
      <c r="BP566" s="28"/>
      <c r="BQ566" s="28"/>
      <c r="BR566" s="73">
        <f>IFERROR($E566*SUMIF(DAILYLOG!BN$27:BN$1500,$C566,DAILYLOG!BO$27:BO$1500),0)</f>
        <v>0</v>
      </c>
      <c r="BS566" s="28"/>
      <c r="BT566" s="28"/>
      <c r="BU566" s="73">
        <f>IFERROR($E566*SUMIF(DAILYLOG!BQ$27:BQ$1500,$C566,DAILYLOG!BR$27:BR$1500),0)</f>
        <v>0</v>
      </c>
      <c r="BV566" s="28"/>
      <c r="BW566" s="28"/>
      <c r="BX566" s="73">
        <f>IFERROR($E566*SUMIF(DAILYLOG!BT$27:BT$1500,$C566,DAILYLOG!BU$27:BU$1500),0)</f>
        <v>0</v>
      </c>
      <c r="BY566" s="28"/>
      <c r="BZ566" s="28"/>
      <c r="CA566" s="73">
        <f>IFERROR($E566*SUMIF(DAILYLOG!BW$27:BW$1500,$C566,DAILYLOG!BX$27:BX$1500),0)</f>
        <v>0</v>
      </c>
      <c r="CB566" s="28"/>
      <c r="CC566" s="28"/>
      <c r="CD566" s="73">
        <f>IFERROR($E566*SUMIF(DAILYLOG!BZ$27:BZ$1500,$C566,DAILYLOG!CA$27:CA$1500),0)</f>
        <v>0</v>
      </c>
      <c r="CE566" s="28"/>
      <c r="CF566" s="28"/>
      <c r="CG566" s="73">
        <f>IFERROR($E566*SUMIF(DAILYLOG!CC$27:CC$1500,$C566,DAILYLOG!CD$27:CD$1500),0)</f>
        <v>0</v>
      </c>
      <c r="CH566" s="28"/>
      <c r="CI566" s="28"/>
      <c r="CJ566" s="73">
        <f>IFERROR($E566*SUMIF(DAILYLOG!CF$27:CF$1500,$C566,DAILYLOG!CG$27:CG$1500),0)</f>
        <v>0</v>
      </c>
      <c r="CK566" s="28"/>
      <c r="CL566" s="28"/>
      <c r="CM566" s="73">
        <f>IFERROR($E566*SUMIF(DAILYLOG!CI$27:CI$1500,$C566,DAILYLOG!CJ$27:CJ$1500),0)</f>
        <v>0</v>
      </c>
      <c r="CN566" s="28"/>
      <c r="CO566" s="28"/>
      <c r="CP566" s="73">
        <f>IFERROR($E566*SUMIF(DAILYLOG!CL$27:CL$1500,$C566,DAILYLOG!CM$27:CM$1500),0)</f>
        <v>0</v>
      </c>
      <c r="CQ566" s="44"/>
      <c r="CR566" s="44"/>
      <c r="CS566" s="73">
        <f>IFERROR($E566*SUMIF(DAILYLOG!CO$27:CO$1500,$C566,DAILYLOG!CP$27:CP$1500),0)</f>
        <v>0</v>
      </c>
      <c r="CT566" s="14"/>
    </row>
    <row r="567" spans="2:98" ht="13.5" hidden="1" customHeight="1" outlineLevel="2">
      <c r="B567" s="13"/>
      <c r="C567" s="30" t="s">
        <v>272</v>
      </c>
      <c r="D567" s="28" t="s">
        <v>10</v>
      </c>
      <c r="E567" s="65">
        <v>1</v>
      </c>
      <c r="F567" s="46">
        <f t="shared" si="218"/>
        <v>0</v>
      </c>
      <c r="G567" s="73">
        <f>IFERROR($E567*SUMIF(DAILYLOG!C$27:C$1500,$C567,DAILYLOG!D$27:D$1500),0)</f>
        <v>0</v>
      </c>
      <c r="H567" s="28"/>
      <c r="I567" s="28"/>
      <c r="J567" s="73">
        <f>IFERROR($E567*SUMIF(DAILYLOG!F$27:F$1500,$C567,DAILYLOG!G$27:G$1500),0)</f>
        <v>0</v>
      </c>
      <c r="K567" s="28"/>
      <c r="L567" s="28"/>
      <c r="M567" s="73">
        <f>IFERROR($E567*SUMIF(DAILYLOG!I$27:I$1500,$C567,DAILYLOG!J$27:J$1500),0)</f>
        <v>0</v>
      </c>
      <c r="N567" s="28"/>
      <c r="O567" s="28"/>
      <c r="P567" s="73">
        <f>IFERROR($E567*SUMIF(DAILYLOG!L$27:L$1500,$C567,DAILYLOG!M$27:M$1500),0)</f>
        <v>0</v>
      </c>
      <c r="Q567" s="28"/>
      <c r="R567" s="28"/>
      <c r="S567" s="73">
        <f>IFERROR($E567*SUMIF(DAILYLOG!O$27:O$1500,$C567,DAILYLOG!P$27:P$1500),0)</f>
        <v>0</v>
      </c>
      <c r="T567" s="28"/>
      <c r="U567" s="28"/>
      <c r="V567" s="73">
        <f>IFERROR($E567*SUMIF(DAILYLOG!R$27:R$1500,$C567,DAILYLOG!S$27:S$1500),0)</f>
        <v>0</v>
      </c>
      <c r="W567" s="28"/>
      <c r="X567" s="28"/>
      <c r="Y567" s="73">
        <f>IFERROR($E567*SUMIF(DAILYLOG!U$27:U$1500,$C567,DAILYLOG!V$27:V$1500),0)</f>
        <v>0</v>
      </c>
      <c r="Z567" s="28"/>
      <c r="AA567" s="28"/>
      <c r="AB567" s="73">
        <f>IFERROR($E567*SUMIF(DAILYLOG!X$27:X$1500,$C567,DAILYLOG!Y$27:Y$1500),0)</f>
        <v>0</v>
      </c>
      <c r="AC567" s="28"/>
      <c r="AD567" s="28"/>
      <c r="AE567" s="73">
        <f>IFERROR($E567*SUMIF(DAILYLOG!AA$27:AA$1500,$C567,DAILYLOG!AB$27:AB$1500),0)</f>
        <v>0</v>
      </c>
      <c r="AF567" s="28"/>
      <c r="AG567" s="28"/>
      <c r="AH567" s="73">
        <f>IFERROR($E567*SUMIF(DAILYLOG!AD$27:AD$1500,$C567,DAILYLOG!AE$27:AE$1500),0)</f>
        <v>0</v>
      </c>
      <c r="AI567" s="28"/>
      <c r="AJ567" s="28"/>
      <c r="AK567" s="73">
        <f>IFERROR($E567*SUMIF(DAILYLOG!AG$27:AG$1500,$C567,DAILYLOG!AH$27:AH$1500),0)</f>
        <v>0</v>
      </c>
      <c r="AL567" s="28"/>
      <c r="AM567" s="28"/>
      <c r="AN567" s="73">
        <f>IFERROR($E567*SUMIF(DAILYLOG!AJ$27:AJ$1500,$C567,DAILYLOG!AK$27:AK$1500),0)</f>
        <v>0</v>
      </c>
      <c r="AO567" s="28"/>
      <c r="AP567" s="28"/>
      <c r="AQ567" s="73">
        <f>IFERROR($E567*SUMIF(DAILYLOG!AM$27:AM$1500,$C567,DAILYLOG!AN$27:AN$1500),0)</f>
        <v>0</v>
      </c>
      <c r="AR567" s="28"/>
      <c r="AS567" s="28"/>
      <c r="AT567" s="73">
        <f>IFERROR($E567*SUMIF(DAILYLOG!AP$27:AP$1500,$C567,DAILYLOG!AQ$27:AQ$1500),0)</f>
        <v>0</v>
      </c>
      <c r="AU567" s="28"/>
      <c r="AV567" s="28"/>
      <c r="AW567" s="73">
        <f>IFERROR($E567*SUMIF(DAILYLOG!AS$27:AS$1500,$C567,DAILYLOG!AT$27:AT$1500),0)</f>
        <v>0</v>
      </c>
      <c r="AX567" s="28"/>
      <c r="AY567" s="28"/>
      <c r="AZ567" s="73">
        <f>IFERROR($E567*SUMIF(DAILYLOG!AV$27:AV$1500,$C567,DAILYLOG!AW$27:AW$1500),0)</f>
        <v>0</v>
      </c>
      <c r="BA567" s="28"/>
      <c r="BB567" s="28"/>
      <c r="BC567" s="73">
        <f>IFERROR($E567*SUMIF(DAILYLOG!AY$27:AY$1500,$C567,DAILYLOG!AZ$27:AZ$1500),0)</f>
        <v>0</v>
      </c>
      <c r="BD567" s="28"/>
      <c r="BE567" s="28"/>
      <c r="BF567" s="73">
        <f>IFERROR($E567*SUMIF(DAILYLOG!BB$27:BB$1500,$C567,DAILYLOG!BC$27:BC$1500),0)</f>
        <v>0</v>
      </c>
      <c r="BG567" s="28"/>
      <c r="BH567" s="28"/>
      <c r="BI567" s="73">
        <f>IFERROR($E567*SUMIF(DAILYLOG!BE$27:BE$1500,$C567,DAILYLOG!BF$27:BF$1500),0)</f>
        <v>0</v>
      </c>
      <c r="BJ567" s="28"/>
      <c r="BK567" s="28"/>
      <c r="BL567" s="73">
        <f>IFERROR($E567*SUMIF(DAILYLOG!BH$27:BH$1500,$C567,DAILYLOG!BI$27:BI$1500),0)</f>
        <v>0</v>
      </c>
      <c r="BM567" s="28"/>
      <c r="BN567" s="28"/>
      <c r="BO567" s="73">
        <f>IFERROR($E567*SUMIF(DAILYLOG!BK$27:BK$1500,$C567,DAILYLOG!BL$27:BL$1500),0)</f>
        <v>0</v>
      </c>
      <c r="BP567" s="28"/>
      <c r="BQ567" s="28"/>
      <c r="BR567" s="73">
        <f>IFERROR($E567*SUMIF(DAILYLOG!BN$27:BN$1500,$C567,DAILYLOG!BO$27:BO$1500),0)</f>
        <v>0</v>
      </c>
      <c r="BS567" s="28"/>
      <c r="BT567" s="28"/>
      <c r="BU567" s="73">
        <f>IFERROR($E567*SUMIF(DAILYLOG!BQ$27:BQ$1500,$C567,DAILYLOG!BR$27:BR$1500),0)</f>
        <v>0</v>
      </c>
      <c r="BV567" s="28"/>
      <c r="BW567" s="28"/>
      <c r="BX567" s="73">
        <f>IFERROR($E567*SUMIF(DAILYLOG!BT$27:BT$1500,$C567,DAILYLOG!BU$27:BU$1500),0)</f>
        <v>0</v>
      </c>
      <c r="BY567" s="28"/>
      <c r="BZ567" s="28"/>
      <c r="CA567" s="73">
        <f>IFERROR($E567*SUMIF(DAILYLOG!BW$27:BW$1500,$C567,DAILYLOG!BX$27:BX$1500),0)</f>
        <v>0</v>
      </c>
      <c r="CB567" s="28"/>
      <c r="CC567" s="28"/>
      <c r="CD567" s="73">
        <f>IFERROR($E567*SUMIF(DAILYLOG!BZ$27:BZ$1500,$C567,DAILYLOG!CA$27:CA$1500),0)</f>
        <v>0</v>
      </c>
      <c r="CE567" s="28"/>
      <c r="CF567" s="28"/>
      <c r="CG567" s="73">
        <f>IFERROR($E567*SUMIF(DAILYLOG!CC$27:CC$1500,$C567,DAILYLOG!CD$27:CD$1500),0)</f>
        <v>0</v>
      </c>
      <c r="CH567" s="28"/>
      <c r="CI567" s="28"/>
      <c r="CJ567" s="73">
        <f>IFERROR($E567*SUMIF(DAILYLOG!CF$27:CF$1500,$C567,DAILYLOG!CG$27:CG$1500),0)</f>
        <v>0</v>
      </c>
      <c r="CK567" s="28"/>
      <c r="CL567" s="28"/>
      <c r="CM567" s="73">
        <f>IFERROR($E567*SUMIF(DAILYLOG!CI$27:CI$1500,$C567,DAILYLOG!CJ$27:CJ$1500),0)</f>
        <v>0</v>
      </c>
      <c r="CN567" s="28"/>
      <c r="CO567" s="28"/>
      <c r="CP567" s="73">
        <f>IFERROR($E567*SUMIF(DAILYLOG!CL$27:CL$1500,$C567,DAILYLOG!CM$27:CM$1500),0)</f>
        <v>0</v>
      </c>
      <c r="CQ567" s="44"/>
      <c r="CR567" s="44"/>
      <c r="CS567" s="73">
        <f>IFERROR($E567*SUMIF(DAILYLOG!CO$27:CO$1500,$C567,DAILYLOG!CP$27:CP$1500),0)</f>
        <v>0</v>
      </c>
      <c r="CT567" s="14"/>
    </row>
    <row r="568" spans="2:98" ht="13.5" hidden="1" customHeight="1" outlineLevel="2">
      <c r="B568" s="13"/>
      <c r="C568" s="30" t="s">
        <v>273</v>
      </c>
      <c r="D568" s="28" t="s">
        <v>10</v>
      </c>
      <c r="E568" s="65">
        <v>1</v>
      </c>
      <c r="F568" s="46">
        <f t="shared" si="218"/>
        <v>0</v>
      </c>
      <c r="G568" s="73">
        <f>IFERROR($E568*SUMIF(DAILYLOG!C$27:C$1500,$C568,DAILYLOG!D$27:D$1500),0)</f>
        <v>0</v>
      </c>
      <c r="H568" s="28"/>
      <c r="I568" s="28"/>
      <c r="J568" s="73">
        <f>IFERROR($E568*SUMIF(DAILYLOG!F$27:F$1500,$C568,DAILYLOG!G$27:G$1500),0)</f>
        <v>0</v>
      </c>
      <c r="K568" s="28"/>
      <c r="L568" s="28"/>
      <c r="M568" s="73">
        <f>IFERROR($E568*SUMIF(DAILYLOG!I$27:I$1500,$C568,DAILYLOG!J$27:J$1500),0)</f>
        <v>0</v>
      </c>
      <c r="N568" s="28"/>
      <c r="O568" s="28"/>
      <c r="P568" s="73">
        <f>IFERROR($E568*SUMIF(DAILYLOG!L$27:L$1500,$C568,DAILYLOG!M$27:M$1500),0)</f>
        <v>0</v>
      </c>
      <c r="Q568" s="28"/>
      <c r="R568" s="28"/>
      <c r="S568" s="73">
        <f>IFERROR($E568*SUMIF(DAILYLOG!O$27:O$1500,$C568,DAILYLOG!P$27:P$1500),0)</f>
        <v>0</v>
      </c>
      <c r="T568" s="28"/>
      <c r="U568" s="28"/>
      <c r="V568" s="73">
        <f>IFERROR($E568*SUMIF(DAILYLOG!R$27:R$1500,$C568,DAILYLOG!S$27:S$1500),0)</f>
        <v>0</v>
      </c>
      <c r="W568" s="28"/>
      <c r="X568" s="28"/>
      <c r="Y568" s="73">
        <f>IFERROR($E568*SUMIF(DAILYLOG!U$27:U$1500,$C568,DAILYLOG!V$27:V$1500),0)</f>
        <v>0</v>
      </c>
      <c r="Z568" s="28"/>
      <c r="AA568" s="28"/>
      <c r="AB568" s="73">
        <f>IFERROR($E568*SUMIF(DAILYLOG!X$27:X$1500,$C568,DAILYLOG!Y$27:Y$1500),0)</f>
        <v>0</v>
      </c>
      <c r="AC568" s="28"/>
      <c r="AD568" s="28"/>
      <c r="AE568" s="73">
        <f>IFERROR($E568*SUMIF(DAILYLOG!AA$27:AA$1500,$C568,DAILYLOG!AB$27:AB$1500),0)</f>
        <v>0</v>
      </c>
      <c r="AF568" s="28"/>
      <c r="AG568" s="28"/>
      <c r="AH568" s="73">
        <f>IFERROR($E568*SUMIF(DAILYLOG!AD$27:AD$1500,$C568,DAILYLOG!AE$27:AE$1500),0)</f>
        <v>0</v>
      </c>
      <c r="AI568" s="28"/>
      <c r="AJ568" s="28"/>
      <c r="AK568" s="73">
        <f>IFERROR($E568*SUMIF(DAILYLOG!AG$27:AG$1500,$C568,DAILYLOG!AH$27:AH$1500),0)</f>
        <v>0</v>
      </c>
      <c r="AL568" s="28"/>
      <c r="AM568" s="28"/>
      <c r="AN568" s="73">
        <f>IFERROR($E568*SUMIF(DAILYLOG!AJ$27:AJ$1500,$C568,DAILYLOG!AK$27:AK$1500),0)</f>
        <v>0</v>
      </c>
      <c r="AO568" s="28"/>
      <c r="AP568" s="28"/>
      <c r="AQ568" s="73">
        <f>IFERROR($E568*SUMIF(DAILYLOG!AM$27:AM$1500,$C568,DAILYLOG!AN$27:AN$1500),0)</f>
        <v>0</v>
      </c>
      <c r="AR568" s="28"/>
      <c r="AS568" s="28"/>
      <c r="AT568" s="73">
        <f>IFERROR($E568*SUMIF(DAILYLOG!AP$27:AP$1500,$C568,DAILYLOG!AQ$27:AQ$1500),0)</f>
        <v>0</v>
      </c>
      <c r="AU568" s="28"/>
      <c r="AV568" s="28"/>
      <c r="AW568" s="73">
        <f>IFERROR($E568*SUMIF(DAILYLOG!AS$27:AS$1500,$C568,DAILYLOG!AT$27:AT$1500),0)</f>
        <v>0</v>
      </c>
      <c r="AX568" s="28"/>
      <c r="AY568" s="28"/>
      <c r="AZ568" s="73">
        <f>IFERROR($E568*SUMIF(DAILYLOG!AV$27:AV$1500,$C568,DAILYLOG!AW$27:AW$1500),0)</f>
        <v>0</v>
      </c>
      <c r="BA568" s="28"/>
      <c r="BB568" s="28"/>
      <c r="BC568" s="73">
        <f>IFERROR($E568*SUMIF(DAILYLOG!AY$27:AY$1500,$C568,DAILYLOG!AZ$27:AZ$1500),0)</f>
        <v>0</v>
      </c>
      <c r="BD568" s="28"/>
      <c r="BE568" s="28"/>
      <c r="BF568" s="73">
        <f>IFERROR($E568*SUMIF(DAILYLOG!BB$27:BB$1500,$C568,DAILYLOG!BC$27:BC$1500),0)</f>
        <v>0</v>
      </c>
      <c r="BG568" s="28"/>
      <c r="BH568" s="28"/>
      <c r="BI568" s="73">
        <f>IFERROR($E568*SUMIF(DAILYLOG!BE$27:BE$1500,$C568,DAILYLOG!BF$27:BF$1500),0)</f>
        <v>0</v>
      </c>
      <c r="BJ568" s="28"/>
      <c r="BK568" s="28"/>
      <c r="BL568" s="73">
        <f>IFERROR($E568*SUMIF(DAILYLOG!BH$27:BH$1500,$C568,DAILYLOG!BI$27:BI$1500),0)</f>
        <v>0</v>
      </c>
      <c r="BM568" s="28"/>
      <c r="BN568" s="28"/>
      <c r="BO568" s="73">
        <f>IFERROR($E568*SUMIF(DAILYLOG!BK$27:BK$1500,$C568,DAILYLOG!BL$27:BL$1500),0)</f>
        <v>0</v>
      </c>
      <c r="BP568" s="28"/>
      <c r="BQ568" s="28"/>
      <c r="BR568" s="73">
        <f>IFERROR($E568*SUMIF(DAILYLOG!BN$27:BN$1500,$C568,DAILYLOG!BO$27:BO$1500),0)</f>
        <v>0</v>
      </c>
      <c r="BS568" s="28"/>
      <c r="BT568" s="28"/>
      <c r="BU568" s="73">
        <f>IFERROR($E568*SUMIF(DAILYLOG!BQ$27:BQ$1500,$C568,DAILYLOG!BR$27:BR$1500),0)</f>
        <v>0</v>
      </c>
      <c r="BV568" s="28"/>
      <c r="BW568" s="28"/>
      <c r="BX568" s="73">
        <f>IFERROR($E568*SUMIF(DAILYLOG!BT$27:BT$1500,$C568,DAILYLOG!BU$27:BU$1500),0)</f>
        <v>0</v>
      </c>
      <c r="BY568" s="28"/>
      <c r="BZ568" s="28"/>
      <c r="CA568" s="73">
        <f>IFERROR($E568*SUMIF(DAILYLOG!BW$27:BW$1500,$C568,DAILYLOG!BX$27:BX$1500),0)</f>
        <v>0</v>
      </c>
      <c r="CB568" s="28"/>
      <c r="CC568" s="28"/>
      <c r="CD568" s="73">
        <f>IFERROR($E568*SUMIF(DAILYLOG!BZ$27:BZ$1500,$C568,DAILYLOG!CA$27:CA$1500),0)</f>
        <v>0</v>
      </c>
      <c r="CE568" s="28"/>
      <c r="CF568" s="28"/>
      <c r="CG568" s="73">
        <f>IFERROR($E568*SUMIF(DAILYLOG!CC$27:CC$1500,$C568,DAILYLOG!CD$27:CD$1500),0)</f>
        <v>0</v>
      </c>
      <c r="CH568" s="28"/>
      <c r="CI568" s="28"/>
      <c r="CJ568" s="73">
        <f>IFERROR($E568*SUMIF(DAILYLOG!CF$27:CF$1500,$C568,DAILYLOG!CG$27:CG$1500),0)</f>
        <v>0</v>
      </c>
      <c r="CK568" s="28"/>
      <c r="CL568" s="28"/>
      <c r="CM568" s="73">
        <f>IFERROR($E568*SUMIF(DAILYLOG!CI$27:CI$1500,$C568,DAILYLOG!CJ$27:CJ$1500),0)</f>
        <v>0</v>
      </c>
      <c r="CN568" s="28"/>
      <c r="CO568" s="28"/>
      <c r="CP568" s="73">
        <f>IFERROR($E568*SUMIF(DAILYLOG!CL$27:CL$1500,$C568,DAILYLOG!CM$27:CM$1500),0)</f>
        <v>0</v>
      </c>
      <c r="CQ568" s="44"/>
      <c r="CR568" s="44"/>
      <c r="CS568" s="73">
        <f>IFERROR($E568*SUMIF(DAILYLOG!CO$27:CO$1500,$C568,DAILYLOG!CP$27:CP$1500),0)</f>
        <v>0</v>
      </c>
      <c r="CT568" s="14"/>
    </row>
    <row r="569" spans="2:98" ht="13.5" hidden="1" customHeight="1" outlineLevel="2">
      <c r="B569" s="13"/>
      <c r="C569" s="30" t="s">
        <v>274</v>
      </c>
      <c r="D569" s="28" t="s">
        <v>10</v>
      </c>
      <c r="E569" s="65">
        <v>1</v>
      </c>
      <c r="F569" s="46">
        <f t="shared" si="218"/>
        <v>0</v>
      </c>
      <c r="G569" s="73">
        <f>IFERROR($E569*SUMIF(DAILYLOG!C$27:C$1500,$C569,DAILYLOG!D$27:D$1500),0)</f>
        <v>0</v>
      </c>
      <c r="H569" s="28"/>
      <c r="I569" s="28"/>
      <c r="J569" s="73">
        <f>IFERROR($E569*SUMIF(DAILYLOG!F$27:F$1500,$C569,DAILYLOG!G$27:G$1500),0)</f>
        <v>0</v>
      </c>
      <c r="K569" s="28"/>
      <c r="L569" s="28"/>
      <c r="M569" s="73">
        <f>IFERROR($E569*SUMIF(DAILYLOG!I$27:I$1500,$C569,DAILYLOG!J$27:J$1500),0)</f>
        <v>0</v>
      </c>
      <c r="N569" s="28"/>
      <c r="O569" s="28"/>
      <c r="P569" s="73">
        <f>IFERROR($E569*SUMIF(DAILYLOG!L$27:L$1500,$C569,DAILYLOG!M$27:M$1500),0)</f>
        <v>0</v>
      </c>
      <c r="Q569" s="28"/>
      <c r="R569" s="28"/>
      <c r="S569" s="73">
        <f>IFERROR($E569*SUMIF(DAILYLOG!O$27:O$1500,$C569,DAILYLOG!P$27:P$1500),0)</f>
        <v>0</v>
      </c>
      <c r="T569" s="28"/>
      <c r="U569" s="28"/>
      <c r="V569" s="73">
        <f>IFERROR($E569*SUMIF(DAILYLOG!R$27:R$1500,$C569,DAILYLOG!S$27:S$1500),0)</f>
        <v>0</v>
      </c>
      <c r="W569" s="28"/>
      <c r="X569" s="28"/>
      <c r="Y569" s="73">
        <f>IFERROR($E569*SUMIF(DAILYLOG!U$27:U$1500,$C569,DAILYLOG!V$27:V$1500),0)</f>
        <v>0</v>
      </c>
      <c r="Z569" s="28"/>
      <c r="AA569" s="28"/>
      <c r="AB569" s="73">
        <f>IFERROR($E569*SUMIF(DAILYLOG!X$27:X$1500,$C569,DAILYLOG!Y$27:Y$1500),0)</f>
        <v>0</v>
      </c>
      <c r="AC569" s="28"/>
      <c r="AD569" s="28"/>
      <c r="AE569" s="73">
        <f>IFERROR($E569*SUMIF(DAILYLOG!AA$27:AA$1500,$C569,DAILYLOG!AB$27:AB$1500),0)</f>
        <v>0</v>
      </c>
      <c r="AF569" s="28"/>
      <c r="AG569" s="28"/>
      <c r="AH569" s="73">
        <f>IFERROR($E569*SUMIF(DAILYLOG!AD$27:AD$1500,$C569,DAILYLOG!AE$27:AE$1500),0)</f>
        <v>0</v>
      </c>
      <c r="AI569" s="28"/>
      <c r="AJ569" s="28"/>
      <c r="AK569" s="73">
        <f>IFERROR($E569*SUMIF(DAILYLOG!AG$27:AG$1500,$C569,DAILYLOG!AH$27:AH$1500),0)</f>
        <v>0</v>
      </c>
      <c r="AL569" s="28"/>
      <c r="AM569" s="28"/>
      <c r="AN569" s="73">
        <f>IFERROR($E569*SUMIF(DAILYLOG!AJ$27:AJ$1500,$C569,DAILYLOG!AK$27:AK$1500),0)</f>
        <v>0</v>
      </c>
      <c r="AO569" s="28"/>
      <c r="AP569" s="28"/>
      <c r="AQ569" s="73">
        <f>IFERROR($E569*SUMIF(DAILYLOG!AM$27:AM$1500,$C569,DAILYLOG!AN$27:AN$1500),0)</f>
        <v>0</v>
      </c>
      <c r="AR569" s="28"/>
      <c r="AS569" s="28"/>
      <c r="AT569" s="73">
        <f>IFERROR($E569*SUMIF(DAILYLOG!AP$27:AP$1500,$C569,DAILYLOG!AQ$27:AQ$1500),0)</f>
        <v>0</v>
      </c>
      <c r="AU569" s="28"/>
      <c r="AV569" s="28"/>
      <c r="AW569" s="73">
        <f>IFERROR($E569*SUMIF(DAILYLOG!AS$27:AS$1500,$C569,DAILYLOG!AT$27:AT$1500),0)</f>
        <v>0</v>
      </c>
      <c r="AX569" s="28"/>
      <c r="AY569" s="28"/>
      <c r="AZ569" s="73">
        <f>IFERROR($E569*SUMIF(DAILYLOG!AV$27:AV$1500,$C569,DAILYLOG!AW$27:AW$1500),0)</f>
        <v>0</v>
      </c>
      <c r="BA569" s="28"/>
      <c r="BB569" s="28"/>
      <c r="BC569" s="73">
        <f>IFERROR($E569*SUMIF(DAILYLOG!AY$27:AY$1500,$C569,DAILYLOG!AZ$27:AZ$1500),0)</f>
        <v>0</v>
      </c>
      <c r="BD569" s="28"/>
      <c r="BE569" s="28"/>
      <c r="BF569" s="73">
        <f>IFERROR($E569*SUMIF(DAILYLOG!BB$27:BB$1500,$C569,DAILYLOG!BC$27:BC$1500),0)</f>
        <v>0</v>
      </c>
      <c r="BG569" s="28"/>
      <c r="BH569" s="28"/>
      <c r="BI569" s="73">
        <f>IFERROR($E569*SUMIF(DAILYLOG!BE$27:BE$1500,$C569,DAILYLOG!BF$27:BF$1500),0)</f>
        <v>0</v>
      </c>
      <c r="BJ569" s="28"/>
      <c r="BK569" s="28"/>
      <c r="BL569" s="73">
        <f>IFERROR($E569*SUMIF(DAILYLOG!BH$27:BH$1500,$C569,DAILYLOG!BI$27:BI$1500),0)</f>
        <v>0</v>
      </c>
      <c r="BM569" s="28"/>
      <c r="BN569" s="28"/>
      <c r="BO569" s="73">
        <f>IFERROR($E569*SUMIF(DAILYLOG!BK$27:BK$1500,$C569,DAILYLOG!BL$27:BL$1500),0)</f>
        <v>0</v>
      </c>
      <c r="BP569" s="28"/>
      <c r="BQ569" s="28"/>
      <c r="BR569" s="73">
        <f>IFERROR($E569*SUMIF(DAILYLOG!BN$27:BN$1500,$C569,DAILYLOG!BO$27:BO$1500),0)</f>
        <v>0</v>
      </c>
      <c r="BS569" s="28"/>
      <c r="BT569" s="28"/>
      <c r="BU569" s="73">
        <f>IFERROR($E569*SUMIF(DAILYLOG!BQ$27:BQ$1500,$C569,DAILYLOG!BR$27:BR$1500),0)</f>
        <v>0</v>
      </c>
      <c r="BV569" s="28"/>
      <c r="BW569" s="28"/>
      <c r="BX569" s="73">
        <f>IFERROR($E569*SUMIF(DAILYLOG!BT$27:BT$1500,$C569,DAILYLOG!BU$27:BU$1500),0)</f>
        <v>0</v>
      </c>
      <c r="BY569" s="28"/>
      <c r="BZ569" s="28"/>
      <c r="CA569" s="73">
        <f>IFERROR($E569*SUMIF(DAILYLOG!BW$27:BW$1500,$C569,DAILYLOG!BX$27:BX$1500),0)</f>
        <v>0</v>
      </c>
      <c r="CB569" s="28"/>
      <c r="CC569" s="28"/>
      <c r="CD569" s="73">
        <f>IFERROR($E569*SUMIF(DAILYLOG!BZ$27:BZ$1500,$C569,DAILYLOG!CA$27:CA$1500),0)</f>
        <v>0</v>
      </c>
      <c r="CE569" s="28"/>
      <c r="CF569" s="28"/>
      <c r="CG569" s="73">
        <f>IFERROR($E569*SUMIF(DAILYLOG!CC$27:CC$1500,$C569,DAILYLOG!CD$27:CD$1500),0)</f>
        <v>0</v>
      </c>
      <c r="CH569" s="28"/>
      <c r="CI569" s="28"/>
      <c r="CJ569" s="73">
        <f>IFERROR($E569*SUMIF(DAILYLOG!CF$27:CF$1500,$C569,DAILYLOG!CG$27:CG$1500),0)</f>
        <v>0</v>
      </c>
      <c r="CK569" s="28"/>
      <c r="CL569" s="28"/>
      <c r="CM569" s="73">
        <f>IFERROR($E569*SUMIF(DAILYLOG!CI$27:CI$1500,$C569,DAILYLOG!CJ$27:CJ$1500),0)</f>
        <v>0</v>
      </c>
      <c r="CN569" s="28"/>
      <c r="CO569" s="28"/>
      <c r="CP569" s="73">
        <f>IFERROR($E569*SUMIF(DAILYLOG!CL$27:CL$1500,$C569,DAILYLOG!CM$27:CM$1500),0)</f>
        <v>0</v>
      </c>
      <c r="CQ569" s="44"/>
      <c r="CR569" s="44"/>
      <c r="CS569" s="73">
        <f>IFERROR($E569*SUMIF(DAILYLOG!CO$27:CO$1500,$C569,DAILYLOG!CP$27:CP$1500),0)</f>
        <v>0</v>
      </c>
      <c r="CT569" s="14"/>
    </row>
    <row r="570" spans="2:98" ht="13.5" hidden="1" customHeight="1" outlineLevel="2">
      <c r="B570" s="13"/>
      <c r="C570" s="30" t="s">
        <v>275</v>
      </c>
      <c r="D570" s="28" t="s">
        <v>10</v>
      </c>
      <c r="E570" s="65">
        <v>1</v>
      </c>
      <c r="F570" s="46">
        <f t="shared" si="218"/>
        <v>0</v>
      </c>
      <c r="G570" s="73">
        <f>IFERROR($E570*SUMIF(DAILYLOG!C$27:C$1500,$C570,DAILYLOG!D$27:D$1500),0)</f>
        <v>0</v>
      </c>
      <c r="H570" s="28"/>
      <c r="I570" s="28"/>
      <c r="J570" s="73">
        <f>IFERROR($E570*SUMIF(DAILYLOG!F$27:F$1500,$C570,DAILYLOG!G$27:G$1500),0)</f>
        <v>0</v>
      </c>
      <c r="K570" s="28"/>
      <c r="L570" s="28"/>
      <c r="M570" s="73">
        <f>IFERROR($E570*SUMIF(DAILYLOG!I$27:I$1500,$C570,DAILYLOG!J$27:J$1500),0)</f>
        <v>0</v>
      </c>
      <c r="N570" s="28"/>
      <c r="O570" s="28"/>
      <c r="P570" s="73">
        <f>IFERROR($E570*SUMIF(DAILYLOG!L$27:L$1500,$C570,DAILYLOG!M$27:M$1500),0)</f>
        <v>0</v>
      </c>
      <c r="Q570" s="28"/>
      <c r="R570" s="28"/>
      <c r="S570" s="73">
        <f>IFERROR($E570*SUMIF(DAILYLOG!O$27:O$1500,$C570,DAILYLOG!P$27:P$1500),0)</f>
        <v>0</v>
      </c>
      <c r="T570" s="28"/>
      <c r="U570" s="28"/>
      <c r="V570" s="73">
        <f>IFERROR($E570*SUMIF(DAILYLOG!R$27:R$1500,$C570,DAILYLOG!S$27:S$1500),0)</f>
        <v>0</v>
      </c>
      <c r="W570" s="28"/>
      <c r="X570" s="28"/>
      <c r="Y570" s="73">
        <f>IFERROR($E570*SUMIF(DAILYLOG!U$27:U$1500,$C570,DAILYLOG!V$27:V$1500),0)</f>
        <v>0</v>
      </c>
      <c r="Z570" s="28"/>
      <c r="AA570" s="28"/>
      <c r="AB570" s="73">
        <f>IFERROR($E570*SUMIF(DAILYLOG!X$27:X$1500,$C570,DAILYLOG!Y$27:Y$1500),0)</f>
        <v>0</v>
      </c>
      <c r="AC570" s="28"/>
      <c r="AD570" s="28"/>
      <c r="AE570" s="73">
        <f>IFERROR($E570*SUMIF(DAILYLOG!AA$27:AA$1500,$C570,DAILYLOG!AB$27:AB$1500),0)</f>
        <v>0</v>
      </c>
      <c r="AF570" s="28"/>
      <c r="AG570" s="28"/>
      <c r="AH570" s="73">
        <f>IFERROR($E570*SUMIF(DAILYLOG!AD$27:AD$1500,$C570,DAILYLOG!AE$27:AE$1500),0)</f>
        <v>0</v>
      </c>
      <c r="AI570" s="28"/>
      <c r="AJ570" s="28"/>
      <c r="AK570" s="73">
        <f>IFERROR($E570*SUMIF(DAILYLOG!AG$27:AG$1500,$C570,DAILYLOG!AH$27:AH$1500),0)</f>
        <v>0</v>
      </c>
      <c r="AL570" s="28"/>
      <c r="AM570" s="28"/>
      <c r="AN570" s="73">
        <f>IFERROR($E570*SUMIF(DAILYLOG!AJ$27:AJ$1500,$C570,DAILYLOG!AK$27:AK$1500),0)</f>
        <v>0</v>
      </c>
      <c r="AO570" s="28"/>
      <c r="AP570" s="28"/>
      <c r="AQ570" s="73">
        <f>IFERROR($E570*SUMIF(DAILYLOG!AM$27:AM$1500,$C570,DAILYLOG!AN$27:AN$1500),0)</f>
        <v>0</v>
      </c>
      <c r="AR570" s="28"/>
      <c r="AS570" s="28"/>
      <c r="AT570" s="73">
        <f>IFERROR($E570*SUMIF(DAILYLOG!AP$27:AP$1500,$C570,DAILYLOG!AQ$27:AQ$1500),0)</f>
        <v>0</v>
      </c>
      <c r="AU570" s="28"/>
      <c r="AV570" s="28"/>
      <c r="AW570" s="73">
        <f>IFERROR($E570*SUMIF(DAILYLOG!AS$27:AS$1500,$C570,DAILYLOG!AT$27:AT$1500),0)</f>
        <v>0</v>
      </c>
      <c r="AX570" s="28"/>
      <c r="AY570" s="28"/>
      <c r="AZ570" s="73">
        <f>IFERROR($E570*SUMIF(DAILYLOG!AV$27:AV$1500,$C570,DAILYLOG!AW$27:AW$1500),0)</f>
        <v>0</v>
      </c>
      <c r="BA570" s="28"/>
      <c r="BB570" s="28"/>
      <c r="BC570" s="73">
        <f>IFERROR($E570*SUMIF(DAILYLOG!AY$27:AY$1500,$C570,DAILYLOG!AZ$27:AZ$1500),0)</f>
        <v>0</v>
      </c>
      <c r="BD570" s="28"/>
      <c r="BE570" s="28"/>
      <c r="BF570" s="73">
        <f>IFERROR($E570*SUMIF(DAILYLOG!BB$27:BB$1500,$C570,DAILYLOG!BC$27:BC$1500),0)</f>
        <v>0</v>
      </c>
      <c r="BG570" s="28"/>
      <c r="BH570" s="28"/>
      <c r="BI570" s="73">
        <f>IFERROR($E570*SUMIF(DAILYLOG!BE$27:BE$1500,$C570,DAILYLOG!BF$27:BF$1500),0)</f>
        <v>0</v>
      </c>
      <c r="BJ570" s="28"/>
      <c r="BK570" s="28"/>
      <c r="BL570" s="73">
        <f>IFERROR($E570*SUMIF(DAILYLOG!BH$27:BH$1500,$C570,DAILYLOG!BI$27:BI$1500),0)</f>
        <v>0</v>
      </c>
      <c r="BM570" s="28"/>
      <c r="BN570" s="28"/>
      <c r="BO570" s="73">
        <f>IFERROR($E570*SUMIF(DAILYLOG!BK$27:BK$1500,$C570,DAILYLOG!BL$27:BL$1500),0)</f>
        <v>0</v>
      </c>
      <c r="BP570" s="28"/>
      <c r="BQ570" s="28"/>
      <c r="BR570" s="73">
        <f>IFERROR($E570*SUMIF(DAILYLOG!BN$27:BN$1500,$C570,DAILYLOG!BO$27:BO$1500),0)</f>
        <v>0</v>
      </c>
      <c r="BS570" s="28"/>
      <c r="BT570" s="28"/>
      <c r="BU570" s="73">
        <f>IFERROR($E570*SUMIF(DAILYLOG!BQ$27:BQ$1500,$C570,DAILYLOG!BR$27:BR$1500),0)</f>
        <v>0</v>
      </c>
      <c r="BV570" s="28"/>
      <c r="BW570" s="28"/>
      <c r="BX570" s="73">
        <f>IFERROR($E570*SUMIF(DAILYLOG!BT$27:BT$1500,$C570,DAILYLOG!BU$27:BU$1500),0)</f>
        <v>0</v>
      </c>
      <c r="BY570" s="28"/>
      <c r="BZ570" s="28"/>
      <c r="CA570" s="73">
        <f>IFERROR($E570*SUMIF(DAILYLOG!BW$27:BW$1500,$C570,DAILYLOG!BX$27:BX$1500),0)</f>
        <v>0</v>
      </c>
      <c r="CB570" s="28"/>
      <c r="CC570" s="28"/>
      <c r="CD570" s="73">
        <f>IFERROR($E570*SUMIF(DAILYLOG!BZ$27:BZ$1500,$C570,DAILYLOG!CA$27:CA$1500),0)</f>
        <v>0</v>
      </c>
      <c r="CE570" s="28"/>
      <c r="CF570" s="28"/>
      <c r="CG570" s="73">
        <f>IFERROR($E570*SUMIF(DAILYLOG!CC$27:CC$1500,$C570,DAILYLOG!CD$27:CD$1500),0)</f>
        <v>0</v>
      </c>
      <c r="CH570" s="28"/>
      <c r="CI570" s="28"/>
      <c r="CJ570" s="73">
        <f>IFERROR($E570*SUMIF(DAILYLOG!CF$27:CF$1500,$C570,DAILYLOG!CG$27:CG$1500),0)</f>
        <v>0</v>
      </c>
      <c r="CK570" s="28"/>
      <c r="CL570" s="28"/>
      <c r="CM570" s="73">
        <f>IFERROR($E570*SUMIF(DAILYLOG!CI$27:CI$1500,$C570,DAILYLOG!CJ$27:CJ$1500),0)</f>
        <v>0</v>
      </c>
      <c r="CN570" s="28"/>
      <c r="CO570" s="28"/>
      <c r="CP570" s="73">
        <f>IFERROR($E570*SUMIF(DAILYLOG!CL$27:CL$1500,$C570,DAILYLOG!CM$27:CM$1500),0)</f>
        <v>0</v>
      </c>
      <c r="CQ570" s="44"/>
      <c r="CR570" s="44"/>
      <c r="CS570" s="73">
        <f>IFERROR($E570*SUMIF(DAILYLOG!CO$27:CO$1500,$C570,DAILYLOG!CP$27:CP$1500),0)</f>
        <v>0</v>
      </c>
      <c r="CT570" s="14"/>
    </row>
    <row r="571" spans="2:98" ht="13.5" hidden="1" customHeight="1" outlineLevel="2">
      <c r="B571" s="13"/>
      <c r="C571" s="30" t="s">
        <v>276</v>
      </c>
      <c r="D571" s="28" t="s">
        <v>10</v>
      </c>
      <c r="E571" s="65">
        <v>1</v>
      </c>
      <c r="F571" s="46">
        <f t="shared" si="218"/>
        <v>0</v>
      </c>
      <c r="G571" s="73">
        <f>IFERROR($E571*SUMIF(DAILYLOG!C$27:C$1500,$C571,DAILYLOG!D$27:D$1500),0)</f>
        <v>0</v>
      </c>
      <c r="H571" s="28"/>
      <c r="I571" s="28"/>
      <c r="J571" s="73">
        <f>IFERROR($E571*SUMIF(DAILYLOG!F$27:F$1500,$C571,DAILYLOG!G$27:G$1500),0)</f>
        <v>0</v>
      </c>
      <c r="K571" s="28"/>
      <c r="L571" s="28"/>
      <c r="M571" s="73">
        <f>IFERROR($E571*SUMIF(DAILYLOG!I$27:I$1500,$C571,DAILYLOG!J$27:J$1500),0)</f>
        <v>0</v>
      </c>
      <c r="N571" s="28"/>
      <c r="O571" s="28"/>
      <c r="P571" s="73">
        <f>IFERROR($E571*SUMIF(DAILYLOG!L$27:L$1500,$C571,DAILYLOG!M$27:M$1500),0)</f>
        <v>0</v>
      </c>
      <c r="Q571" s="28"/>
      <c r="R571" s="28"/>
      <c r="S571" s="73">
        <f>IFERROR($E571*SUMIF(DAILYLOG!O$27:O$1500,$C571,DAILYLOG!P$27:P$1500),0)</f>
        <v>0</v>
      </c>
      <c r="T571" s="28"/>
      <c r="U571" s="28"/>
      <c r="V571" s="73">
        <f>IFERROR($E571*SUMIF(DAILYLOG!R$27:R$1500,$C571,DAILYLOG!S$27:S$1500),0)</f>
        <v>0</v>
      </c>
      <c r="W571" s="28"/>
      <c r="X571" s="28"/>
      <c r="Y571" s="73">
        <f>IFERROR($E571*SUMIF(DAILYLOG!U$27:U$1500,$C571,DAILYLOG!V$27:V$1500),0)</f>
        <v>0</v>
      </c>
      <c r="Z571" s="28"/>
      <c r="AA571" s="28"/>
      <c r="AB571" s="73">
        <f>IFERROR($E571*SUMIF(DAILYLOG!X$27:X$1500,$C571,DAILYLOG!Y$27:Y$1500),0)</f>
        <v>0</v>
      </c>
      <c r="AC571" s="28"/>
      <c r="AD571" s="28"/>
      <c r="AE571" s="73">
        <f>IFERROR($E571*SUMIF(DAILYLOG!AA$27:AA$1500,$C571,DAILYLOG!AB$27:AB$1500),0)</f>
        <v>0</v>
      </c>
      <c r="AF571" s="28"/>
      <c r="AG571" s="28"/>
      <c r="AH571" s="73">
        <f>IFERROR($E571*SUMIF(DAILYLOG!AD$27:AD$1500,$C571,DAILYLOG!AE$27:AE$1500),0)</f>
        <v>0</v>
      </c>
      <c r="AI571" s="28"/>
      <c r="AJ571" s="28"/>
      <c r="AK571" s="73">
        <f>IFERROR($E571*SUMIF(DAILYLOG!AG$27:AG$1500,$C571,DAILYLOG!AH$27:AH$1500),0)</f>
        <v>0</v>
      </c>
      <c r="AL571" s="28"/>
      <c r="AM571" s="28"/>
      <c r="AN571" s="73">
        <f>IFERROR($E571*SUMIF(DAILYLOG!AJ$27:AJ$1500,$C571,DAILYLOG!AK$27:AK$1500),0)</f>
        <v>0</v>
      </c>
      <c r="AO571" s="28"/>
      <c r="AP571" s="28"/>
      <c r="AQ571" s="73">
        <f>IFERROR($E571*SUMIF(DAILYLOG!AM$27:AM$1500,$C571,DAILYLOG!AN$27:AN$1500),0)</f>
        <v>0</v>
      </c>
      <c r="AR571" s="28"/>
      <c r="AS571" s="28"/>
      <c r="AT571" s="73">
        <f>IFERROR($E571*SUMIF(DAILYLOG!AP$27:AP$1500,$C571,DAILYLOG!AQ$27:AQ$1500),0)</f>
        <v>0</v>
      </c>
      <c r="AU571" s="28"/>
      <c r="AV571" s="28"/>
      <c r="AW571" s="73">
        <f>IFERROR($E571*SUMIF(DAILYLOG!AS$27:AS$1500,$C571,DAILYLOG!AT$27:AT$1500),0)</f>
        <v>0</v>
      </c>
      <c r="AX571" s="28"/>
      <c r="AY571" s="28"/>
      <c r="AZ571" s="73">
        <f>IFERROR($E571*SUMIF(DAILYLOG!AV$27:AV$1500,$C571,DAILYLOG!AW$27:AW$1500),0)</f>
        <v>0</v>
      </c>
      <c r="BA571" s="28"/>
      <c r="BB571" s="28"/>
      <c r="BC571" s="73">
        <f>IFERROR($E571*SUMIF(DAILYLOG!AY$27:AY$1500,$C571,DAILYLOG!AZ$27:AZ$1500),0)</f>
        <v>0</v>
      </c>
      <c r="BD571" s="28"/>
      <c r="BE571" s="28"/>
      <c r="BF571" s="73">
        <f>IFERROR($E571*SUMIF(DAILYLOG!BB$27:BB$1500,$C571,DAILYLOG!BC$27:BC$1500),0)</f>
        <v>0</v>
      </c>
      <c r="BG571" s="28"/>
      <c r="BH571" s="28"/>
      <c r="BI571" s="73">
        <f>IFERROR($E571*SUMIF(DAILYLOG!BE$27:BE$1500,$C571,DAILYLOG!BF$27:BF$1500),0)</f>
        <v>0</v>
      </c>
      <c r="BJ571" s="28"/>
      <c r="BK571" s="28"/>
      <c r="BL571" s="73">
        <f>IFERROR($E571*SUMIF(DAILYLOG!BH$27:BH$1500,$C571,DAILYLOG!BI$27:BI$1500),0)</f>
        <v>0</v>
      </c>
      <c r="BM571" s="28"/>
      <c r="BN571" s="28"/>
      <c r="BO571" s="73">
        <f>IFERROR($E571*SUMIF(DAILYLOG!BK$27:BK$1500,$C571,DAILYLOG!BL$27:BL$1500),0)</f>
        <v>0</v>
      </c>
      <c r="BP571" s="28"/>
      <c r="BQ571" s="28"/>
      <c r="BR571" s="73">
        <f>IFERROR($E571*SUMIF(DAILYLOG!BN$27:BN$1500,$C571,DAILYLOG!BO$27:BO$1500),0)</f>
        <v>0</v>
      </c>
      <c r="BS571" s="28"/>
      <c r="BT571" s="28"/>
      <c r="BU571" s="73">
        <f>IFERROR($E571*SUMIF(DAILYLOG!BQ$27:BQ$1500,$C571,DAILYLOG!BR$27:BR$1500),0)</f>
        <v>0</v>
      </c>
      <c r="BV571" s="28"/>
      <c r="BW571" s="28"/>
      <c r="BX571" s="73">
        <f>IFERROR($E571*SUMIF(DAILYLOG!BT$27:BT$1500,$C571,DAILYLOG!BU$27:BU$1500),0)</f>
        <v>0</v>
      </c>
      <c r="BY571" s="28"/>
      <c r="BZ571" s="28"/>
      <c r="CA571" s="73">
        <f>IFERROR($E571*SUMIF(DAILYLOG!BW$27:BW$1500,$C571,DAILYLOG!BX$27:BX$1500),0)</f>
        <v>0</v>
      </c>
      <c r="CB571" s="28"/>
      <c r="CC571" s="28"/>
      <c r="CD571" s="73">
        <f>IFERROR($E571*SUMIF(DAILYLOG!BZ$27:BZ$1500,$C571,DAILYLOG!CA$27:CA$1500),0)</f>
        <v>0</v>
      </c>
      <c r="CE571" s="28"/>
      <c r="CF571" s="28"/>
      <c r="CG571" s="73">
        <f>IFERROR($E571*SUMIF(DAILYLOG!CC$27:CC$1500,$C571,DAILYLOG!CD$27:CD$1500),0)</f>
        <v>0</v>
      </c>
      <c r="CH571" s="28"/>
      <c r="CI571" s="28"/>
      <c r="CJ571" s="73">
        <f>IFERROR($E571*SUMIF(DAILYLOG!CF$27:CF$1500,$C571,DAILYLOG!CG$27:CG$1500),0)</f>
        <v>0</v>
      </c>
      <c r="CK571" s="28"/>
      <c r="CL571" s="28"/>
      <c r="CM571" s="73">
        <f>IFERROR($E571*SUMIF(DAILYLOG!CI$27:CI$1500,$C571,DAILYLOG!CJ$27:CJ$1500),0)</f>
        <v>0</v>
      </c>
      <c r="CN571" s="28"/>
      <c r="CO571" s="28"/>
      <c r="CP571" s="73">
        <f>IFERROR($E571*SUMIF(DAILYLOG!CL$27:CL$1500,$C571,DAILYLOG!CM$27:CM$1500),0)</f>
        <v>0</v>
      </c>
      <c r="CQ571" s="44"/>
      <c r="CR571" s="44"/>
      <c r="CS571" s="73">
        <f>IFERROR($E571*SUMIF(DAILYLOG!CO$27:CO$1500,$C571,DAILYLOG!CP$27:CP$1500),0)</f>
        <v>0</v>
      </c>
      <c r="CT571" s="14"/>
    </row>
    <row r="572" spans="2:98" ht="13.5" hidden="1" customHeight="1" outlineLevel="2">
      <c r="B572" s="13"/>
      <c r="C572" s="30" t="s">
        <v>277</v>
      </c>
      <c r="D572" s="28" t="s">
        <v>10</v>
      </c>
      <c r="E572" s="65">
        <v>1</v>
      </c>
      <c r="F572" s="46">
        <f t="shared" si="218"/>
        <v>0</v>
      </c>
      <c r="G572" s="73">
        <f>IFERROR($E572*SUMIF(DAILYLOG!C$27:C$1500,$C572,DAILYLOG!D$27:D$1500),0)</f>
        <v>0</v>
      </c>
      <c r="H572" s="28"/>
      <c r="I572" s="28"/>
      <c r="J572" s="73">
        <f>IFERROR($E572*SUMIF(DAILYLOG!F$27:F$1500,$C572,DAILYLOG!G$27:G$1500),0)</f>
        <v>0</v>
      </c>
      <c r="K572" s="28"/>
      <c r="L572" s="28"/>
      <c r="M572" s="73">
        <f>IFERROR($E572*SUMIF(DAILYLOG!I$27:I$1500,$C572,DAILYLOG!J$27:J$1500),0)</f>
        <v>0</v>
      </c>
      <c r="N572" s="28"/>
      <c r="O572" s="28"/>
      <c r="P572" s="73">
        <f>IFERROR($E572*SUMIF(DAILYLOG!L$27:L$1500,$C572,DAILYLOG!M$27:M$1500),0)</f>
        <v>0</v>
      </c>
      <c r="Q572" s="28"/>
      <c r="R572" s="28"/>
      <c r="S572" s="73">
        <f>IFERROR($E572*SUMIF(DAILYLOG!O$27:O$1500,$C572,DAILYLOG!P$27:P$1500),0)</f>
        <v>0</v>
      </c>
      <c r="T572" s="28"/>
      <c r="U572" s="28"/>
      <c r="V572" s="73">
        <f>IFERROR($E572*SUMIF(DAILYLOG!R$27:R$1500,$C572,DAILYLOG!S$27:S$1500),0)</f>
        <v>0</v>
      </c>
      <c r="W572" s="28"/>
      <c r="X572" s="28"/>
      <c r="Y572" s="73">
        <f>IFERROR($E572*SUMIF(DAILYLOG!U$27:U$1500,$C572,DAILYLOG!V$27:V$1500),0)</f>
        <v>0</v>
      </c>
      <c r="Z572" s="28"/>
      <c r="AA572" s="28"/>
      <c r="AB572" s="73">
        <f>IFERROR($E572*SUMIF(DAILYLOG!X$27:X$1500,$C572,DAILYLOG!Y$27:Y$1500),0)</f>
        <v>0</v>
      </c>
      <c r="AC572" s="28"/>
      <c r="AD572" s="28"/>
      <c r="AE572" s="73">
        <f>IFERROR($E572*SUMIF(DAILYLOG!AA$27:AA$1500,$C572,DAILYLOG!AB$27:AB$1500),0)</f>
        <v>0</v>
      </c>
      <c r="AF572" s="28"/>
      <c r="AG572" s="28"/>
      <c r="AH572" s="73">
        <f>IFERROR($E572*SUMIF(DAILYLOG!AD$27:AD$1500,$C572,DAILYLOG!AE$27:AE$1500),0)</f>
        <v>0</v>
      </c>
      <c r="AI572" s="28"/>
      <c r="AJ572" s="28"/>
      <c r="AK572" s="73">
        <f>IFERROR($E572*SUMIF(DAILYLOG!AG$27:AG$1500,$C572,DAILYLOG!AH$27:AH$1500),0)</f>
        <v>0</v>
      </c>
      <c r="AL572" s="28"/>
      <c r="AM572" s="28"/>
      <c r="AN572" s="73">
        <f>IFERROR($E572*SUMIF(DAILYLOG!AJ$27:AJ$1500,$C572,DAILYLOG!AK$27:AK$1500),0)</f>
        <v>0</v>
      </c>
      <c r="AO572" s="28"/>
      <c r="AP572" s="28"/>
      <c r="AQ572" s="73">
        <f>IFERROR($E572*SUMIF(DAILYLOG!AM$27:AM$1500,$C572,DAILYLOG!AN$27:AN$1500),0)</f>
        <v>0</v>
      </c>
      <c r="AR572" s="28"/>
      <c r="AS572" s="28"/>
      <c r="AT572" s="73">
        <f>IFERROR($E572*SUMIF(DAILYLOG!AP$27:AP$1500,$C572,DAILYLOG!AQ$27:AQ$1500),0)</f>
        <v>0</v>
      </c>
      <c r="AU572" s="28"/>
      <c r="AV572" s="28"/>
      <c r="AW572" s="73">
        <f>IFERROR($E572*SUMIF(DAILYLOG!AS$27:AS$1500,$C572,DAILYLOG!AT$27:AT$1500),0)</f>
        <v>0</v>
      </c>
      <c r="AX572" s="28"/>
      <c r="AY572" s="28"/>
      <c r="AZ572" s="73">
        <f>IFERROR($E572*SUMIF(DAILYLOG!AV$27:AV$1500,$C572,DAILYLOG!AW$27:AW$1500),0)</f>
        <v>0</v>
      </c>
      <c r="BA572" s="28"/>
      <c r="BB572" s="28"/>
      <c r="BC572" s="73">
        <f>IFERROR($E572*SUMIF(DAILYLOG!AY$27:AY$1500,$C572,DAILYLOG!AZ$27:AZ$1500),0)</f>
        <v>0</v>
      </c>
      <c r="BD572" s="28"/>
      <c r="BE572" s="28"/>
      <c r="BF572" s="73">
        <f>IFERROR($E572*SUMIF(DAILYLOG!BB$27:BB$1500,$C572,DAILYLOG!BC$27:BC$1500),0)</f>
        <v>0</v>
      </c>
      <c r="BG572" s="28"/>
      <c r="BH572" s="28"/>
      <c r="BI572" s="73">
        <f>IFERROR($E572*SUMIF(DAILYLOG!BE$27:BE$1500,$C572,DAILYLOG!BF$27:BF$1500),0)</f>
        <v>0</v>
      </c>
      <c r="BJ572" s="28"/>
      <c r="BK572" s="28"/>
      <c r="BL572" s="73">
        <f>IFERROR($E572*SUMIF(DAILYLOG!BH$27:BH$1500,$C572,DAILYLOG!BI$27:BI$1500),0)</f>
        <v>0</v>
      </c>
      <c r="BM572" s="28"/>
      <c r="BN572" s="28"/>
      <c r="BO572" s="73">
        <f>IFERROR($E572*SUMIF(DAILYLOG!BK$27:BK$1500,$C572,DAILYLOG!BL$27:BL$1500),0)</f>
        <v>0</v>
      </c>
      <c r="BP572" s="28"/>
      <c r="BQ572" s="28"/>
      <c r="BR572" s="73">
        <f>IFERROR($E572*SUMIF(DAILYLOG!BN$27:BN$1500,$C572,DAILYLOG!BO$27:BO$1500),0)</f>
        <v>0</v>
      </c>
      <c r="BS572" s="28"/>
      <c r="BT572" s="28"/>
      <c r="BU572" s="73">
        <f>IFERROR($E572*SUMIF(DAILYLOG!BQ$27:BQ$1500,$C572,DAILYLOG!BR$27:BR$1500),0)</f>
        <v>0</v>
      </c>
      <c r="BV572" s="28"/>
      <c r="BW572" s="28"/>
      <c r="BX572" s="73">
        <f>IFERROR($E572*SUMIF(DAILYLOG!BT$27:BT$1500,$C572,DAILYLOG!BU$27:BU$1500),0)</f>
        <v>0</v>
      </c>
      <c r="BY572" s="28"/>
      <c r="BZ572" s="28"/>
      <c r="CA572" s="73">
        <f>IFERROR($E572*SUMIF(DAILYLOG!BW$27:BW$1500,$C572,DAILYLOG!BX$27:BX$1500),0)</f>
        <v>0</v>
      </c>
      <c r="CB572" s="28"/>
      <c r="CC572" s="28"/>
      <c r="CD572" s="73">
        <f>IFERROR($E572*SUMIF(DAILYLOG!BZ$27:BZ$1500,$C572,DAILYLOG!CA$27:CA$1500),0)</f>
        <v>0</v>
      </c>
      <c r="CE572" s="28"/>
      <c r="CF572" s="28"/>
      <c r="CG572" s="73">
        <f>IFERROR($E572*SUMIF(DAILYLOG!CC$27:CC$1500,$C572,DAILYLOG!CD$27:CD$1500),0)</f>
        <v>0</v>
      </c>
      <c r="CH572" s="28"/>
      <c r="CI572" s="28"/>
      <c r="CJ572" s="73">
        <f>IFERROR($E572*SUMIF(DAILYLOG!CF$27:CF$1500,$C572,DAILYLOG!CG$27:CG$1500),0)</f>
        <v>0</v>
      </c>
      <c r="CK572" s="28"/>
      <c r="CL572" s="28"/>
      <c r="CM572" s="73">
        <f>IFERROR($E572*SUMIF(DAILYLOG!CI$27:CI$1500,$C572,DAILYLOG!CJ$27:CJ$1500),0)</f>
        <v>0</v>
      </c>
      <c r="CN572" s="28"/>
      <c r="CO572" s="28"/>
      <c r="CP572" s="73">
        <f>IFERROR($E572*SUMIF(DAILYLOG!CL$27:CL$1500,$C572,DAILYLOG!CM$27:CM$1500),0)</f>
        <v>0</v>
      </c>
      <c r="CQ572" s="44"/>
      <c r="CR572" s="44"/>
      <c r="CS572" s="73">
        <f>IFERROR($E572*SUMIF(DAILYLOG!CO$27:CO$1500,$C572,DAILYLOG!CP$27:CP$1500),0)</f>
        <v>0</v>
      </c>
      <c r="CT572" s="14"/>
    </row>
    <row r="573" spans="2:98" ht="13.5" hidden="1" customHeight="1" outlineLevel="2">
      <c r="B573" s="13"/>
      <c r="C573" s="30" t="s">
        <v>278</v>
      </c>
      <c r="D573" s="28" t="s">
        <v>10</v>
      </c>
      <c r="E573" s="65">
        <v>1</v>
      </c>
      <c r="F573" s="46">
        <f t="shared" si="218"/>
        <v>0</v>
      </c>
      <c r="G573" s="73">
        <f>IFERROR($E573*SUMIF(DAILYLOG!C$27:C$1500,$C573,DAILYLOG!D$27:D$1500),0)</f>
        <v>0</v>
      </c>
      <c r="H573" s="28"/>
      <c r="I573" s="28"/>
      <c r="J573" s="73">
        <f>IFERROR($E573*SUMIF(DAILYLOG!F$27:F$1500,$C573,DAILYLOG!G$27:G$1500),0)</f>
        <v>0</v>
      </c>
      <c r="K573" s="28"/>
      <c r="L573" s="28"/>
      <c r="M573" s="73">
        <f>IFERROR($E573*SUMIF(DAILYLOG!I$27:I$1500,$C573,DAILYLOG!J$27:J$1500),0)</f>
        <v>0</v>
      </c>
      <c r="N573" s="28"/>
      <c r="O573" s="28"/>
      <c r="P573" s="73">
        <f>IFERROR($E573*SUMIF(DAILYLOG!L$27:L$1500,$C573,DAILYLOG!M$27:M$1500),0)</f>
        <v>0</v>
      </c>
      <c r="Q573" s="28"/>
      <c r="R573" s="28"/>
      <c r="S573" s="73">
        <f>IFERROR($E573*SUMIF(DAILYLOG!O$27:O$1500,$C573,DAILYLOG!P$27:P$1500),0)</f>
        <v>0</v>
      </c>
      <c r="T573" s="28"/>
      <c r="U573" s="28"/>
      <c r="V573" s="73">
        <f>IFERROR($E573*SUMIF(DAILYLOG!R$27:R$1500,$C573,DAILYLOG!S$27:S$1500),0)</f>
        <v>0</v>
      </c>
      <c r="W573" s="28"/>
      <c r="X573" s="28"/>
      <c r="Y573" s="73">
        <f>IFERROR($E573*SUMIF(DAILYLOG!U$27:U$1500,$C573,DAILYLOG!V$27:V$1500),0)</f>
        <v>0</v>
      </c>
      <c r="Z573" s="28"/>
      <c r="AA573" s="28"/>
      <c r="AB573" s="73">
        <f>IFERROR($E573*SUMIF(DAILYLOG!X$27:X$1500,$C573,DAILYLOG!Y$27:Y$1500),0)</f>
        <v>0</v>
      </c>
      <c r="AC573" s="28"/>
      <c r="AD573" s="28"/>
      <c r="AE573" s="73">
        <f>IFERROR($E573*SUMIF(DAILYLOG!AA$27:AA$1500,$C573,DAILYLOG!AB$27:AB$1500),0)</f>
        <v>0</v>
      </c>
      <c r="AF573" s="28"/>
      <c r="AG573" s="28"/>
      <c r="AH573" s="73">
        <f>IFERROR($E573*SUMIF(DAILYLOG!AD$27:AD$1500,$C573,DAILYLOG!AE$27:AE$1500),0)</f>
        <v>0</v>
      </c>
      <c r="AI573" s="28"/>
      <c r="AJ573" s="28"/>
      <c r="AK573" s="73">
        <f>IFERROR($E573*SUMIF(DAILYLOG!AG$27:AG$1500,$C573,DAILYLOG!AH$27:AH$1500),0)</f>
        <v>0</v>
      </c>
      <c r="AL573" s="28"/>
      <c r="AM573" s="28"/>
      <c r="AN573" s="73">
        <f>IFERROR($E573*SUMIF(DAILYLOG!AJ$27:AJ$1500,$C573,DAILYLOG!AK$27:AK$1500),0)</f>
        <v>0</v>
      </c>
      <c r="AO573" s="28"/>
      <c r="AP573" s="28"/>
      <c r="AQ573" s="73">
        <f>IFERROR($E573*SUMIF(DAILYLOG!AM$27:AM$1500,$C573,DAILYLOG!AN$27:AN$1500),0)</f>
        <v>0</v>
      </c>
      <c r="AR573" s="28"/>
      <c r="AS573" s="28"/>
      <c r="AT573" s="73">
        <f>IFERROR($E573*SUMIF(DAILYLOG!AP$27:AP$1500,$C573,DAILYLOG!AQ$27:AQ$1500),0)</f>
        <v>0</v>
      </c>
      <c r="AU573" s="28"/>
      <c r="AV573" s="28"/>
      <c r="AW573" s="73">
        <f>IFERROR($E573*SUMIF(DAILYLOG!AS$27:AS$1500,$C573,DAILYLOG!AT$27:AT$1500),0)</f>
        <v>0</v>
      </c>
      <c r="AX573" s="28"/>
      <c r="AY573" s="28"/>
      <c r="AZ573" s="73">
        <f>IFERROR($E573*SUMIF(DAILYLOG!AV$27:AV$1500,$C573,DAILYLOG!AW$27:AW$1500),0)</f>
        <v>0</v>
      </c>
      <c r="BA573" s="28"/>
      <c r="BB573" s="28"/>
      <c r="BC573" s="73">
        <f>IFERROR($E573*SUMIF(DAILYLOG!AY$27:AY$1500,$C573,DAILYLOG!AZ$27:AZ$1500),0)</f>
        <v>0</v>
      </c>
      <c r="BD573" s="28"/>
      <c r="BE573" s="28"/>
      <c r="BF573" s="73">
        <f>IFERROR($E573*SUMIF(DAILYLOG!BB$27:BB$1500,$C573,DAILYLOG!BC$27:BC$1500),0)</f>
        <v>0</v>
      </c>
      <c r="BG573" s="28"/>
      <c r="BH573" s="28"/>
      <c r="BI573" s="73">
        <f>IFERROR($E573*SUMIF(DAILYLOG!BE$27:BE$1500,$C573,DAILYLOG!BF$27:BF$1500),0)</f>
        <v>0</v>
      </c>
      <c r="BJ573" s="28"/>
      <c r="BK573" s="28"/>
      <c r="BL573" s="73">
        <f>IFERROR($E573*SUMIF(DAILYLOG!BH$27:BH$1500,$C573,DAILYLOG!BI$27:BI$1500),0)</f>
        <v>0</v>
      </c>
      <c r="BM573" s="28"/>
      <c r="BN573" s="28"/>
      <c r="BO573" s="73">
        <f>IFERROR($E573*SUMIF(DAILYLOG!BK$27:BK$1500,$C573,DAILYLOG!BL$27:BL$1500),0)</f>
        <v>0</v>
      </c>
      <c r="BP573" s="28"/>
      <c r="BQ573" s="28"/>
      <c r="BR573" s="73">
        <f>IFERROR($E573*SUMIF(DAILYLOG!BN$27:BN$1500,$C573,DAILYLOG!BO$27:BO$1500),0)</f>
        <v>0</v>
      </c>
      <c r="BS573" s="28"/>
      <c r="BT573" s="28"/>
      <c r="BU573" s="73">
        <f>IFERROR($E573*SUMIF(DAILYLOG!BQ$27:BQ$1500,$C573,DAILYLOG!BR$27:BR$1500),0)</f>
        <v>0</v>
      </c>
      <c r="BV573" s="28"/>
      <c r="BW573" s="28"/>
      <c r="BX573" s="73">
        <f>IFERROR($E573*SUMIF(DAILYLOG!BT$27:BT$1500,$C573,DAILYLOG!BU$27:BU$1500),0)</f>
        <v>0</v>
      </c>
      <c r="BY573" s="28"/>
      <c r="BZ573" s="28"/>
      <c r="CA573" s="73">
        <f>IFERROR($E573*SUMIF(DAILYLOG!BW$27:BW$1500,$C573,DAILYLOG!BX$27:BX$1500),0)</f>
        <v>0</v>
      </c>
      <c r="CB573" s="28"/>
      <c r="CC573" s="28"/>
      <c r="CD573" s="73">
        <f>IFERROR($E573*SUMIF(DAILYLOG!BZ$27:BZ$1500,$C573,DAILYLOG!CA$27:CA$1500),0)</f>
        <v>0</v>
      </c>
      <c r="CE573" s="28"/>
      <c r="CF573" s="28"/>
      <c r="CG573" s="73">
        <f>IFERROR($E573*SUMIF(DAILYLOG!CC$27:CC$1500,$C573,DAILYLOG!CD$27:CD$1500),0)</f>
        <v>0</v>
      </c>
      <c r="CH573" s="28"/>
      <c r="CI573" s="28"/>
      <c r="CJ573" s="73">
        <f>IFERROR($E573*SUMIF(DAILYLOG!CF$27:CF$1500,$C573,DAILYLOG!CG$27:CG$1500),0)</f>
        <v>0</v>
      </c>
      <c r="CK573" s="28"/>
      <c r="CL573" s="28"/>
      <c r="CM573" s="73">
        <f>IFERROR($E573*SUMIF(DAILYLOG!CI$27:CI$1500,$C573,DAILYLOG!CJ$27:CJ$1500),0)</f>
        <v>0</v>
      </c>
      <c r="CN573" s="28"/>
      <c r="CO573" s="28"/>
      <c r="CP573" s="73">
        <f>IFERROR($E573*SUMIF(DAILYLOG!CL$27:CL$1500,$C573,DAILYLOG!CM$27:CM$1500),0)</f>
        <v>0</v>
      </c>
      <c r="CQ573" s="44"/>
      <c r="CR573" s="44"/>
      <c r="CS573" s="73">
        <f>IFERROR($E573*SUMIF(DAILYLOG!CO$27:CO$1500,$C573,DAILYLOG!CP$27:CP$1500),0)</f>
        <v>0</v>
      </c>
      <c r="CT573" s="14"/>
    </row>
    <row r="574" spans="2:98" ht="13.5" hidden="1" customHeight="1" outlineLevel="2">
      <c r="B574" s="13"/>
      <c r="C574" s="30" t="s">
        <v>279</v>
      </c>
      <c r="D574" s="28" t="s">
        <v>10</v>
      </c>
      <c r="E574" s="65">
        <v>1</v>
      </c>
      <c r="F574" s="46">
        <f t="shared" si="218"/>
        <v>0</v>
      </c>
      <c r="G574" s="73">
        <f>IFERROR($E574*SUMIF(DAILYLOG!C$27:C$1500,$C574,DAILYLOG!D$27:D$1500),0)</f>
        <v>0</v>
      </c>
      <c r="H574" s="28"/>
      <c r="I574" s="28"/>
      <c r="J574" s="73">
        <f>IFERROR($E574*SUMIF(DAILYLOG!F$27:F$1500,$C574,DAILYLOG!G$27:G$1500),0)</f>
        <v>0</v>
      </c>
      <c r="K574" s="28"/>
      <c r="L574" s="28"/>
      <c r="M574" s="73">
        <f>IFERROR($E574*SUMIF(DAILYLOG!I$27:I$1500,$C574,DAILYLOG!J$27:J$1500),0)</f>
        <v>0</v>
      </c>
      <c r="N574" s="28"/>
      <c r="O574" s="28"/>
      <c r="P574" s="73">
        <f>IFERROR($E574*SUMIF(DAILYLOG!L$27:L$1500,$C574,DAILYLOG!M$27:M$1500),0)</f>
        <v>0</v>
      </c>
      <c r="Q574" s="28"/>
      <c r="R574" s="28"/>
      <c r="S574" s="73">
        <f>IFERROR($E574*SUMIF(DAILYLOG!O$27:O$1500,$C574,DAILYLOG!P$27:P$1500),0)</f>
        <v>0</v>
      </c>
      <c r="T574" s="28"/>
      <c r="U574" s="28"/>
      <c r="V574" s="73">
        <f>IFERROR($E574*SUMIF(DAILYLOG!R$27:R$1500,$C574,DAILYLOG!S$27:S$1500),0)</f>
        <v>0</v>
      </c>
      <c r="W574" s="28"/>
      <c r="X574" s="28"/>
      <c r="Y574" s="73">
        <f>IFERROR($E574*SUMIF(DAILYLOG!U$27:U$1500,$C574,DAILYLOG!V$27:V$1500),0)</f>
        <v>0</v>
      </c>
      <c r="Z574" s="28"/>
      <c r="AA574" s="28"/>
      <c r="AB574" s="73">
        <f>IFERROR($E574*SUMIF(DAILYLOG!X$27:X$1500,$C574,DAILYLOG!Y$27:Y$1500),0)</f>
        <v>0</v>
      </c>
      <c r="AC574" s="28"/>
      <c r="AD574" s="28"/>
      <c r="AE574" s="73">
        <f>IFERROR($E574*SUMIF(DAILYLOG!AA$27:AA$1500,$C574,DAILYLOG!AB$27:AB$1500),0)</f>
        <v>0</v>
      </c>
      <c r="AF574" s="28"/>
      <c r="AG574" s="28"/>
      <c r="AH574" s="73">
        <f>IFERROR($E574*SUMIF(DAILYLOG!AD$27:AD$1500,$C574,DAILYLOG!AE$27:AE$1500),0)</f>
        <v>0</v>
      </c>
      <c r="AI574" s="28"/>
      <c r="AJ574" s="28"/>
      <c r="AK574" s="73">
        <f>IFERROR($E574*SUMIF(DAILYLOG!AG$27:AG$1500,$C574,DAILYLOG!AH$27:AH$1500),0)</f>
        <v>0</v>
      </c>
      <c r="AL574" s="28"/>
      <c r="AM574" s="28"/>
      <c r="AN574" s="73">
        <f>IFERROR($E574*SUMIF(DAILYLOG!AJ$27:AJ$1500,$C574,DAILYLOG!AK$27:AK$1500),0)</f>
        <v>0</v>
      </c>
      <c r="AO574" s="28"/>
      <c r="AP574" s="28"/>
      <c r="AQ574" s="73">
        <f>IFERROR($E574*SUMIF(DAILYLOG!AM$27:AM$1500,$C574,DAILYLOG!AN$27:AN$1500),0)</f>
        <v>0</v>
      </c>
      <c r="AR574" s="28"/>
      <c r="AS574" s="28"/>
      <c r="AT574" s="73">
        <f>IFERROR($E574*SUMIF(DAILYLOG!AP$27:AP$1500,$C574,DAILYLOG!AQ$27:AQ$1500),0)</f>
        <v>0</v>
      </c>
      <c r="AU574" s="28"/>
      <c r="AV574" s="28"/>
      <c r="AW574" s="73">
        <f>IFERROR($E574*SUMIF(DAILYLOG!AS$27:AS$1500,$C574,DAILYLOG!AT$27:AT$1500),0)</f>
        <v>0</v>
      </c>
      <c r="AX574" s="28"/>
      <c r="AY574" s="28"/>
      <c r="AZ574" s="73">
        <f>IFERROR($E574*SUMIF(DAILYLOG!AV$27:AV$1500,$C574,DAILYLOG!AW$27:AW$1500),0)</f>
        <v>0</v>
      </c>
      <c r="BA574" s="28"/>
      <c r="BB574" s="28"/>
      <c r="BC574" s="73">
        <f>IFERROR($E574*SUMIF(DAILYLOG!AY$27:AY$1500,$C574,DAILYLOG!AZ$27:AZ$1500),0)</f>
        <v>0</v>
      </c>
      <c r="BD574" s="28"/>
      <c r="BE574" s="28"/>
      <c r="BF574" s="73">
        <f>IFERROR($E574*SUMIF(DAILYLOG!BB$27:BB$1500,$C574,DAILYLOG!BC$27:BC$1500),0)</f>
        <v>0</v>
      </c>
      <c r="BG574" s="28"/>
      <c r="BH574" s="28"/>
      <c r="BI574" s="73">
        <f>IFERROR($E574*SUMIF(DAILYLOG!BE$27:BE$1500,$C574,DAILYLOG!BF$27:BF$1500),0)</f>
        <v>0</v>
      </c>
      <c r="BJ574" s="28"/>
      <c r="BK574" s="28"/>
      <c r="BL574" s="73">
        <f>IFERROR($E574*SUMIF(DAILYLOG!BH$27:BH$1500,$C574,DAILYLOG!BI$27:BI$1500),0)</f>
        <v>0</v>
      </c>
      <c r="BM574" s="28"/>
      <c r="BN574" s="28"/>
      <c r="BO574" s="73">
        <f>IFERROR($E574*SUMIF(DAILYLOG!BK$27:BK$1500,$C574,DAILYLOG!BL$27:BL$1500),0)</f>
        <v>0</v>
      </c>
      <c r="BP574" s="28"/>
      <c r="BQ574" s="28"/>
      <c r="BR574" s="73">
        <f>IFERROR($E574*SUMIF(DAILYLOG!BN$27:BN$1500,$C574,DAILYLOG!BO$27:BO$1500),0)</f>
        <v>0</v>
      </c>
      <c r="BS574" s="28"/>
      <c r="BT574" s="28"/>
      <c r="BU574" s="73">
        <f>IFERROR($E574*SUMIF(DAILYLOG!BQ$27:BQ$1500,$C574,DAILYLOG!BR$27:BR$1500),0)</f>
        <v>0</v>
      </c>
      <c r="BV574" s="28"/>
      <c r="BW574" s="28"/>
      <c r="BX574" s="73">
        <f>IFERROR($E574*SUMIF(DAILYLOG!BT$27:BT$1500,$C574,DAILYLOG!BU$27:BU$1500),0)</f>
        <v>0</v>
      </c>
      <c r="BY574" s="28"/>
      <c r="BZ574" s="28"/>
      <c r="CA574" s="73">
        <f>IFERROR($E574*SUMIF(DAILYLOG!BW$27:BW$1500,$C574,DAILYLOG!BX$27:BX$1500),0)</f>
        <v>0</v>
      </c>
      <c r="CB574" s="28"/>
      <c r="CC574" s="28"/>
      <c r="CD574" s="73">
        <f>IFERROR($E574*SUMIF(DAILYLOG!BZ$27:BZ$1500,$C574,DAILYLOG!CA$27:CA$1500),0)</f>
        <v>0</v>
      </c>
      <c r="CE574" s="28"/>
      <c r="CF574" s="28"/>
      <c r="CG574" s="73">
        <f>IFERROR($E574*SUMIF(DAILYLOG!CC$27:CC$1500,$C574,DAILYLOG!CD$27:CD$1500),0)</f>
        <v>0</v>
      </c>
      <c r="CH574" s="28"/>
      <c r="CI574" s="28"/>
      <c r="CJ574" s="73">
        <f>IFERROR($E574*SUMIF(DAILYLOG!CF$27:CF$1500,$C574,DAILYLOG!CG$27:CG$1500),0)</f>
        <v>0</v>
      </c>
      <c r="CK574" s="28"/>
      <c r="CL574" s="28"/>
      <c r="CM574" s="73">
        <f>IFERROR($E574*SUMIF(DAILYLOG!CI$27:CI$1500,$C574,DAILYLOG!CJ$27:CJ$1500),0)</f>
        <v>0</v>
      </c>
      <c r="CN574" s="28"/>
      <c r="CO574" s="28"/>
      <c r="CP574" s="73">
        <f>IFERROR($E574*SUMIF(DAILYLOG!CL$27:CL$1500,$C574,DAILYLOG!CM$27:CM$1500),0)</f>
        <v>0</v>
      </c>
      <c r="CQ574" s="44"/>
      <c r="CR574" s="44"/>
      <c r="CS574" s="73">
        <f>IFERROR($E574*SUMIF(DAILYLOG!CO$27:CO$1500,$C574,DAILYLOG!CP$27:CP$1500),0)</f>
        <v>0</v>
      </c>
      <c r="CT574" s="14"/>
    </row>
    <row r="575" spans="2:98" ht="13.5" customHeight="1" outlineLevel="1" collapsed="1">
      <c r="B575" s="13"/>
      <c r="C575" s="47" t="s">
        <v>287</v>
      </c>
      <c r="D575" s="48" t="s">
        <v>10</v>
      </c>
      <c r="E575" s="64"/>
      <c r="F575" s="48">
        <f>IFERROR(SUM(G575:CS575),0)</f>
        <v>0</v>
      </c>
      <c r="G575" s="72">
        <f>IFERROR(SUBTOTAL(9,G576:G577),0)</f>
        <v>0</v>
      </c>
      <c r="H575" s="72"/>
      <c r="I575" s="72"/>
      <c r="J575" s="72">
        <f t="shared" ref="J575:BR575" si="219">IFERROR(SUBTOTAL(9,J576:J577),0)</f>
        <v>0</v>
      </c>
      <c r="K575" s="72"/>
      <c r="L575" s="72"/>
      <c r="M575" s="72">
        <f t="shared" si="219"/>
        <v>0</v>
      </c>
      <c r="N575" s="72"/>
      <c r="O575" s="72"/>
      <c r="P575" s="72">
        <f t="shared" si="219"/>
        <v>0</v>
      </c>
      <c r="Q575" s="72"/>
      <c r="R575" s="72"/>
      <c r="S575" s="72">
        <f t="shared" si="219"/>
        <v>0</v>
      </c>
      <c r="T575" s="72"/>
      <c r="U575" s="72"/>
      <c r="V575" s="72">
        <f t="shared" si="219"/>
        <v>0</v>
      </c>
      <c r="W575" s="72"/>
      <c r="X575" s="72"/>
      <c r="Y575" s="72">
        <f t="shared" si="219"/>
        <v>0</v>
      </c>
      <c r="Z575" s="72"/>
      <c r="AA575" s="72"/>
      <c r="AB575" s="72">
        <f t="shared" si="219"/>
        <v>0</v>
      </c>
      <c r="AC575" s="72"/>
      <c r="AD575" s="72"/>
      <c r="AE575" s="72">
        <f t="shared" si="219"/>
        <v>0</v>
      </c>
      <c r="AF575" s="72"/>
      <c r="AG575" s="72"/>
      <c r="AH575" s="72">
        <f t="shared" si="219"/>
        <v>0</v>
      </c>
      <c r="AI575" s="72"/>
      <c r="AJ575" s="72"/>
      <c r="AK575" s="72">
        <f t="shared" si="219"/>
        <v>0</v>
      </c>
      <c r="AL575" s="72"/>
      <c r="AM575" s="72"/>
      <c r="AN575" s="72">
        <f t="shared" si="219"/>
        <v>0</v>
      </c>
      <c r="AO575" s="72"/>
      <c r="AP575" s="72"/>
      <c r="AQ575" s="72">
        <f t="shared" si="219"/>
        <v>0</v>
      </c>
      <c r="AR575" s="72"/>
      <c r="AS575" s="72"/>
      <c r="AT575" s="72">
        <f t="shared" si="219"/>
        <v>0</v>
      </c>
      <c r="AU575" s="72"/>
      <c r="AV575" s="72"/>
      <c r="AW575" s="72">
        <f t="shared" si="219"/>
        <v>0</v>
      </c>
      <c r="AX575" s="72"/>
      <c r="AY575" s="72"/>
      <c r="AZ575" s="72">
        <f t="shared" si="219"/>
        <v>0</v>
      </c>
      <c r="BA575" s="72"/>
      <c r="BB575" s="72"/>
      <c r="BC575" s="72">
        <f t="shared" si="219"/>
        <v>0</v>
      </c>
      <c r="BD575" s="72"/>
      <c r="BE575" s="72"/>
      <c r="BF575" s="72">
        <f t="shared" si="219"/>
        <v>0</v>
      </c>
      <c r="BG575" s="72"/>
      <c r="BH575" s="72"/>
      <c r="BI575" s="72">
        <f t="shared" si="219"/>
        <v>0</v>
      </c>
      <c r="BJ575" s="72"/>
      <c r="BK575" s="72"/>
      <c r="BL575" s="72">
        <f t="shared" si="219"/>
        <v>0</v>
      </c>
      <c r="BM575" s="72"/>
      <c r="BN575" s="72"/>
      <c r="BO575" s="72">
        <f t="shared" si="219"/>
        <v>0</v>
      </c>
      <c r="BP575" s="72"/>
      <c r="BQ575" s="72"/>
      <c r="BR575" s="72">
        <f t="shared" si="219"/>
        <v>0</v>
      </c>
      <c r="BS575" s="72"/>
      <c r="BT575" s="72"/>
      <c r="BU575" s="72">
        <f t="shared" ref="BU575:CS575" si="220">IFERROR(SUBTOTAL(9,BU576:BU577),0)</f>
        <v>0</v>
      </c>
      <c r="BV575" s="72"/>
      <c r="BW575" s="72"/>
      <c r="BX575" s="72">
        <f t="shared" si="220"/>
        <v>0</v>
      </c>
      <c r="BY575" s="72"/>
      <c r="BZ575" s="72"/>
      <c r="CA575" s="72">
        <f t="shared" si="220"/>
        <v>0</v>
      </c>
      <c r="CB575" s="72"/>
      <c r="CC575" s="72"/>
      <c r="CD575" s="72">
        <f t="shared" si="220"/>
        <v>0</v>
      </c>
      <c r="CE575" s="72"/>
      <c r="CF575" s="72"/>
      <c r="CG575" s="72">
        <f t="shared" si="220"/>
        <v>0</v>
      </c>
      <c r="CH575" s="72"/>
      <c r="CI575" s="72"/>
      <c r="CJ575" s="72">
        <f t="shared" si="220"/>
        <v>0</v>
      </c>
      <c r="CK575" s="72"/>
      <c r="CL575" s="72"/>
      <c r="CM575" s="72">
        <f t="shared" si="220"/>
        <v>0</v>
      </c>
      <c r="CN575" s="72"/>
      <c r="CO575" s="72"/>
      <c r="CP575" s="72">
        <f t="shared" si="220"/>
        <v>0</v>
      </c>
      <c r="CQ575" s="72"/>
      <c r="CR575" s="72"/>
      <c r="CS575" s="72">
        <f t="shared" si="220"/>
        <v>0</v>
      </c>
      <c r="CT575" s="14"/>
    </row>
    <row r="576" spans="2:98" ht="13.5" hidden="1" customHeight="1" outlineLevel="2">
      <c r="B576" s="13"/>
      <c r="C576" s="27" t="s">
        <v>175</v>
      </c>
      <c r="D576" s="28" t="s">
        <v>10</v>
      </c>
      <c r="E576" s="65">
        <v>1</v>
      </c>
      <c r="F576" s="46">
        <f t="shared" ref="F576" si="221">IFERROR(SUM(G576:CS576),0)</f>
        <v>0</v>
      </c>
      <c r="G576" s="73">
        <f>IFERROR($E576*SUMIF(DAILYLOG!C$27:C$1500,$C576,DAILYLOG!D$27:D$1500),0)</f>
        <v>0</v>
      </c>
      <c r="H576" s="28"/>
      <c r="I576" s="28"/>
      <c r="J576" s="73">
        <f>IFERROR($E576*SUMIF(DAILYLOG!F$27:F$1500,$C576,DAILYLOG!G$27:G$1500),0)</f>
        <v>0</v>
      </c>
      <c r="K576" s="28"/>
      <c r="L576" s="28"/>
      <c r="M576" s="73">
        <f>IFERROR($E576*SUMIF(DAILYLOG!I$27:I$1500,$C576,DAILYLOG!J$27:J$1500),0)</f>
        <v>0</v>
      </c>
      <c r="N576" s="28"/>
      <c r="O576" s="28"/>
      <c r="P576" s="73">
        <f>IFERROR($E576*SUMIF(DAILYLOG!L$27:L$1500,$C576,DAILYLOG!M$27:M$1500),0)</f>
        <v>0</v>
      </c>
      <c r="Q576" s="28"/>
      <c r="R576" s="28"/>
      <c r="S576" s="73">
        <f>IFERROR($E576*SUMIF(DAILYLOG!O$27:O$1500,$C576,DAILYLOG!P$27:P$1500),0)</f>
        <v>0</v>
      </c>
      <c r="T576" s="28"/>
      <c r="U576" s="28"/>
      <c r="V576" s="73">
        <f>IFERROR($E576*SUMIF(DAILYLOG!R$27:R$1500,$C576,DAILYLOG!S$27:S$1500),0)</f>
        <v>0</v>
      </c>
      <c r="W576" s="28"/>
      <c r="X576" s="28"/>
      <c r="Y576" s="73">
        <f>IFERROR($E576*SUMIF(DAILYLOG!U$27:U$1500,$C576,DAILYLOG!V$27:V$1500),0)</f>
        <v>0</v>
      </c>
      <c r="Z576" s="28"/>
      <c r="AA576" s="28"/>
      <c r="AB576" s="73">
        <f>IFERROR($E576*SUMIF(DAILYLOG!X$27:X$1500,$C576,DAILYLOG!Y$27:Y$1500),0)</f>
        <v>0</v>
      </c>
      <c r="AC576" s="28"/>
      <c r="AD576" s="28"/>
      <c r="AE576" s="73">
        <f>IFERROR($E576*SUMIF(DAILYLOG!AA$27:AA$1500,$C576,DAILYLOG!AB$27:AB$1500),0)</f>
        <v>0</v>
      </c>
      <c r="AF576" s="28"/>
      <c r="AG576" s="28"/>
      <c r="AH576" s="73">
        <f>IFERROR($E576*SUMIF(DAILYLOG!AD$27:AD$1500,$C576,DAILYLOG!AE$27:AE$1500),0)</f>
        <v>0</v>
      </c>
      <c r="AI576" s="28"/>
      <c r="AJ576" s="28"/>
      <c r="AK576" s="73">
        <f>IFERROR($E576*SUMIF(DAILYLOG!AG$27:AG$1500,$C576,DAILYLOG!AH$27:AH$1500),0)</f>
        <v>0</v>
      </c>
      <c r="AL576" s="28"/>
      <c r="AM576" s="28"/>
      <c r="AN576" s="73">
        <f>IFERROR($E576*SUMIF(DAILYLOG!AJ$27:AJ$1500,$C576,DAILYLOG!AK$27:AK$1500),0)</f>
        <v>0</v>
      </c>
      <c r="AO576" s="28"/>
      <c r="AP576" s="28"/>
      <c r="AQ576" s="73">
        <f>IFERROR($E576*SUMIF(DAILYLOG!AM$27:AM$1500,$C576,DAILYLOG!AN$27:AN$1500),0)</f>
        <v>0</v>
      </c>
      <c r="AR576" s="28"/>
      <c r="AS576" s="28"/>
      <c r="AT576" s="73">
        <f>IFERROR($E576*SUMIF(DAILYLOG!AP$27:AP$1500,$C576,DAILYLOG!AQ$27:AQ$1500),0)</f>
        <v>0</v>
      </c>
      <c r="AU576" s="28"/>
      <c r="AV576" s="28"/>
      <c r="AW576" s="73">
        <f>IFERROR($E576*SUMIF(DAILYLOG!AS$27:AS$1500,$C576,DAILYLOG!AT$27:AT$1500),0)</f>
        <v>0</v>
      </c>
      <c r="AX576" s="28"/>
      <c r="AY576" s="28"/>
      <c r="AZ576" s="73">
        <f>IFERROR($E576*SUMIF(DAILYLOG!AV$27:AV$1500,$C576,DAILYLOG!AW$27:AW$1500),0)</f>
        <v>0</v>
      </c>
      <c r="BA576" s="28"/>
      <c r="BB576" s="28"/>
      <c r="BC576" s="73">
        <f>IFERROR($E576*SUMIF(DAILYLOG!AY$27:AY$1500,$C576,DAILYLOG!AZ$27:AZ$1500),0)</f>
        <v>0</v>
      </c>
      <c r="BD576" s="28"/>
      <c r="BE576" s="28"/>
      <c r="BF576" s="73">
        <f>IFERROR($E576*SUMIF(DAILYLOG!BB$27:BB$1500,$C576,DAILYLOG!BC$27:BC$1500),0)</f>
        <v>0</v>
      </c>
      <c r="BG576" s="28"/>
      <c r="BH576" s="28"/>
      <c r="BI576" s="73">
        <f>IFERROR($E576*SUMIF(DAILYLOG!BE$27:BE$1500,$C576,DAILYLOG!BF$27:BF$1500),0)</f>
        <v>0</v>
      </c>
      <c r="BJ576" s="28"/>
      <c r="BK576" s="28"/>
      <c r="BL576" s="73">
        <f>IFERROR($E576*SUMIF(DAILYLOG!BH$27:BH$1500,$C576,DAILYLOG!BI$27:BI$1500),0)</f>
        <v>0</v>
      </c>
      <c r="BM576" s="28"/>
      <c r="BN576" s="28"/>
      <c r="BO576" s="73">
        <f>IFERROR($E576*SUMIF(DAILYLOG!BK$27:BK$1500,$C576,DAILYLOG!BL$27:BL$1500),0)</f>
        <v>0</v>
      </c>
      <c r="BP576" s="28"/>
      <c r="BQ576" s="28"/>
      <c r="BR576" s="73">
        <f>IFERROR($E576*SUMIF(DAILYLOG!BN$27:BN$1500,$C576,DAILYLOG!BO$27:BO$1500),0)</f>
        <v>0</v>
      </c>
      <c r="BS576" s="28"/>
      <c r="BT576" s="28"/>
      <c r="BU576" s="73">
        <f>IFERROR($E576*SUMIF(DAILYLOG!BQ$27:BQ$1500,$C576,DAILYLOG!BR$27:BR$1500),0)</f>
        <v>0</v>
      </c>
      <c r="BV576" s="28"/>
      <c r="BW576" s="28"/>
      <c r="BX576" s="73">
        <f>IFERROR($E576*SUMIF(DAILYLOG!BT$27:BT$1500,$C576,DAILYLOG!BU$27:BU$1500),0)</f>
        <v>0</v>
      </c>
      <c r="BY576" s="28"/>
      <c r="BZ576" s="28"/>
      <c r="CA576" s="73">
        <f>IFERROR($E576*SUMIF(DAILYLOG!BW$27:BW$1500,$C576,DAILYLOG!BX$27:BX$1500),0)</f>
        <v>0</v>
      </c>
      <c r="CB576" s="28"/>
      <c r="CC576" s="28"/>
      <c r="CD576" s="73">
        <f>IFERROR($E576*SUMIF(DAILYLOG!BZ$27:BZ$1500,$C576,DAILYLOG!CA$27:CA$1500),0)</f>
        <v>0</v>
      </c>
      <c r="CE576" s="28"/>
      <c r="CF576" s="28"/>
      <c r="CG576" s="73">
        <f>IFERROR($E576*SUMIF(DAILYLOG!CC$27:CC$1500,$C576,DAILYLOG!CD$27:CD$1500),0)</f>
        <v>0</v>
      </c>
      <c r="CH576" s="28"/>
      <c r="CI576" s="28"/>
      <c r="CJ576" s="73">
        <f>IFERROR($E576*SUMIF(DAILYLOG!CF$27:CF$1500,$C576,DAILYLOG!CG$27:CG$1500),0)</f>
        <v>0</v>
      </c>
      <c r="CK576" s="28"/>
      <c r="CL576" s="28"/>
      <c r="CM576" s="73">
        <f>IFERROR($E576*SUMIF(DAILYLOG!CI$27:CI$1500,$C576,DAILYLOG!CJ$27:CJ$1500),0)</f>
        <v>0</v>
      </c>
      <c r="CN576" s="28"/>
      <c r="CO576" s="28"/>
      <c r="CP576" s="73">
        <f>IFERROR($E576*SUMIF(DAILYLOG!CL$27:CL$1500,$C576,DAILYLOG!CM$27:CM$1500),0)</f>
        <v>0</v>
      </c>
      <c r="CQ576" s="44"/>
      <c r="CR576" s="44"/>
      <c r="CS576" s="73">
        <f>IFERROR($E576*SUMIF(DAILYLOG!CO$27:CO$1500,$C576,DAILYLOG!CP$27:CP$1500),0)</f>
        <v>0</v>
      </c>
      <c r="CT576" s="14"/>
    </row>
    <row r="577" spans="2:98" ht="13.5" hidden="1" customHeight="1" outlineLevel="2">
      <c r="B577" s="13"/>
      <c r="C577" s="27" t="s">
        <v>176</v>
      </c>
      <c r="D577" s="28" t="s">
        <v>10</v>
      </c>
      <c r="E577" s="65">
        <v>4</v>
      </c>
      <c r="F577" s="46">
        <f>IFERROR(SUM(G577:CS577),0)</f>
        <v>0</v>
      </c>
      <c r="G577" s="73">
        <f>IFERROR($E577*SUMIF(DAILYLOG!C$27:C$1500,$C577,DAILYLOG!D$27:D$1500),0)</f>
        <v>0</v>
      </c>
      <c r="H577" s="28"/>
      <c r="I577" s="28"/>
      <c r="J577" s="73">
        <f>IFERROR($E577*SUMIF(DAILYLOG!F$27:F$1500,$C577,DAILYLOG!G$27:G$1500),0)</f>
        <v>0</v>
      </c>
      <c r="K577" s="28"/>
      <c r="L577" s="28"/>
      <c r="M577" s="73">
        <f>IFERROR($E577*SUMIF(DAILYLOG!I$27:I$1500,$C577,DAILYLOG!J$27:J$1500),0)</f>
        <v>0</v>
      </c>
      <c r="N577" s="28"/>
      <c r="O577" s="28"/>
      <c r="P577" s="73">
        <f>IFERROR($E577*SUMIF(DAILYLOG!L$27:L$1500,$C577,DAILYLOG!M$27:M$1500),0)</f>
        <v>0</v>
      </c>
      <c r="Q577" s="28"/>
      <c r="R577" s="28"/>
      <c r="S577" s="73">
        <f>IFERROR($E577*SUMIF(DAILYLOG!O$27:O$1500,$C577,DAILYLOG!P$27:P$1500),0)</f>
        <v>0</v>
      </c>
      <c r="T577" s="28"/>
      <c r="U577" s="28"/>
      <c r="V577" s="73">
        <f>IFERROR($E577*SUMIF(DAILYLOG!R$27:R$1500,$C577,DAILYLOG!S$27:S$1500),0)</f>
        <v>0</v>
      </c>
      <c r="W577" s="28"/>
      <c r="X577" s="28"/>
      <c r="Y577" s="73">
        <f>IFERROR($E577*SUMIF(DAILYLOG!U$27:U$1500,$C577,DAILYLOG!V$27:V$1500),0)</f>
        <v>0</v>
      </c>
      <c r="Z577" s="28"/>
      <c r="AA577" s="28"/>
      <c r="AB577" s="73">
        <f>IFERROR($E577*SUMIF(DAILYLOG!X$27:X$1500,$C577,DAILYLOG!Y$27:Y$1500),0)</f>
        <v>0</v>
      </c>
      <c r="AC577" s="28"/>
      <c r="AD577" s="28"/>
      <c r="AE577" s="73">
        <f>IFERROR($E577*SUMIF(DAILYLOG!AA$27:AA$1500,$C577,DAILYLOG!AB$27:AB$1500),0)</f>
        <v>0</v>
      </c>
      <c r="AF577" s="28"/>
      <c r="AG577" s="28"/>
      <c r="AH577" s="73">
        <f>IFERROR($E577*SUMIF(DAILYLOG!AD$27:AD$1500,$C577,DAILYLOG!AE$27:AE$1500),0)</f>
        <v>0</v>
      </c>
      <c r="AI577" s="28"/>
      <c r="AJ577" s="28"/>
      <c r="AK577" s="73">
        <f>IFERROR($E577*SUMIF(DAILYLOG!AG$27:AG$1500,$C577,DAILYLOG!AH$27:AH$1500),0)</f>
        <v>0</v>
      </c>
      <c r="AL577" s="28"/>
      <c r="AM577" s="28"/>
      <c r="AN577" s="73">
        <f>IFERROR($E577*SUMIF(DAILYLOG!AJ$27:AJ$1500,$C577,DAILYLOG!AK$27:AK$1500),0)</f>
        <v>0</v>
      </c>
      <c r="AO577" s="28"/>
      <c r="AP577" s="28"/>
      <c r="AQ577" s="73">
        <f>IFERROR($E577*SUMIF(DAILYLOG!AM$27:AM$1500,$C577,DAILYLOG!AN$27:AN$1500),0)</f>
        <v>0</v>
      </c>
      <c r="AR577" s="28"/>
      <c r="AS577" s="28"/>
      <c r="AT577" s="73">
        <f>IFERROR($E577*SUMIF(DAILYLOG!AP$27:AP$1500,$C577,DAILYLOG!AQ$27:AQ$1500),0)</f>
        <v>0</v>
      </c>
      <c r="AU577" s="28"/>
      <c r="AV577" s="28"/>
      <c r="AW577" s="73">
        <f>IFERROR($E577*SUMIF(DAILYLOG!AS$27:AS$1500,$C577,DAILYLOG!AT$27:AT$1500),0)</f>
        <v>0</v>
      </c>
      <c r="AX577" s="28"/>
      <c r="AY577" s="28"/>
      <c r="AZ577" s="73">
        <f>IFERROR($E577*SUMIF(DAILYLOG!AV$27:AV$1500,$C577,DAILYLOG!AW$27:AW$1500),0)</f>
        <v>0</v>
      </c>
      <c r="BA577" s="28"/>
      <c r="BB577" s="28"/>
      <c r="BC577" s="73">
        <f>IFERROR($E577*SUMIF(DAILYLOG!AY$27:AY$1500,$C577,DAILYLOG!AZ$27:AZ$1500),0)</f>
        <v>0</v>
      </c>
      <c r="BD577" s="28"/>
      <c r="BE577" s="28"/>
      <c r="BF577" s="73">
        <f>IFERROR($E577*SUMIF(DAILYLOG!BB$27:BB$1500,$C577,DAILYLOG!BC$27:BC$1500),0)</f>
        <v>0</v>
      </c>
      <c r="BG577" s="28"/>
      <c r="BH577" s="28"/>
      <c r="BI577" s="73">
        <f>IFERROR($E577*SUMIF(DAILYLOG!BE$27:BE$1500,$C577,DAILYLOG!BF$27:BF$1500),0)</f>
        <v>0</v>
      </c>
      <c r="BJ577" s="28"/>
      <c r="BK577" s="28"/>
      <c r="BL577" s="73">
        <f>IFERROR($E577*SUMIF(DAILYLOG!BH$27:BH$1500,$C577,DAILYLOG!BI$27:BI$1500),0)</f>
        <v>0</v>
      </c>
      <c r="BM577" s="28"/>
      <c r="BN577" s="28"/>
      <c r="BO577" s="73">
        <f>IFERROR($E577*SUMIF(DAILYLOG!BK$27:BK$1500,$C577,DAILYLOG!BL$27:BL$1500),0)</f>
        <v>0</v>
      </c>
      <c r="BP577" s="28"/>
      <c r="BQ577" s="28"/>
      <c r="BR577" s="73">
        <f>IFERROR($E577*SUMIF(DAILYLOG!BN$27:BN$1500,$C577,DAILYLOG!BO$27:BO$1500),0)</f>
        <v>0</v>
      </c>
      <c r="BS577" s="28"/>
      <c r="BT577" s="28"/>
      <c r="BU577" s="73">
        <f>IFERROR($E577*SUMIF(DAILYLOG!BQ$27:BQ$1500,$C577,DAILYLOG!BR$27:BR$1500),0)</f>
        <v>0</v>
      </c>
      <c r="BV577" s="28"/>
      <c r="BW577" s="28"/>
      <c r="BX577" s="73">
        <f>IFERROR($E577*SUMIF(DAILYLOG!BT$27:BT$1500,$C577,DAILYLOG!BU$27:BU$1500),0)</f>
        <v>0</v>
      </c>
      <c r="BY577" s="28"/>
      <c r="BZ577" s="28"/>
      <c r="CA577" s="73">
        <f>IFERROR($E577*SUMIF(DAILYLOG!BW$27:BW$1500,$C577,DAILYLOG!BX$27:BX$1500),0)</f>
        <v>0</v>
      </c>
      <c r="CB577" s="28"/>
      <c r="CC577" s="28"/>
      <c r="CD577" s="73">
        <f>IFERROR($E577*SUMIF(DAILYLOG!BZ$27:BZ$1500,$C577,DAILYLOG!CA$27:CA$1500),0)</f>
        <v>0</v>
      </c>
      <c r="CE577" s="28"/>
      <c r="CF577" s="28"/>
      <c r="CG577" s="73">
        <f>IFERROR($E577*SUMIF(DAILYLOG!CC$27:CC$1500,$C577,DAILYLOG!CD$27:CD$1500),0)</f>
        <v>0</v>
      </c>
      <c r="CH577" s="28"/>
      <c r="CI577" s="28"/>
      <c r="CJ577" s="73">
        <f>IFERROR($E577*SUMIF(DAILYLOG!CF$27:CF$1500,$C577,DAILYLOG!CG$27:CG$1500),0)</f>
        <v>0</v>
      </c>
      <c r="CK577" s="28"/>
      <c r="CL577" s="28"/>
      <c r="CM577" s="73">
        <f>IFERROR($E577*SUMIF(DAILYLOG!CI$27:CI$1500,$C577,DAILYLOG!CJ$27:CJ$1500),0)</f>
        <v>0</v>
      </c>
      <c r="CN577" s="28"/>
      <c r="CO577" s="28"/>
      <c r="CP577" s="73">
        <f>IFERROR($E577*SUMIF(DAILYLOG!CL$27:CL$1500,$C577,DAILYLOG!CM$27:CM$1500),0)</f>
        <v>0</v>
      </c>
      <c r="CQ577" s="44"/>
      <c r="CR577" s="44"/>
      <c r="CS577" s="73">
        <f>IFERROR($E577*SUMIF(DAILYLOG!CO$27:CO$1500,$C577,DAILYLOG!CP$27:CP$1500),0)</f>
        <v>0</v>
      </c>
      <c r="CT577" s="14"/>
    </row>
    <row r="578" spans="2:98" ht="13.5" customHeight="1">
      <c r="B578" s="13"/>
      <c r="C578" s="47" t="s">
        <v>991</v>
      </c>
      <c r="D578" s="48" t="s">
        <v>10</v>
      </c>
      <c r="E578" s="64"/>
      <c r="F578" s="48">
        <f>IFERROR(SUM(G578:CS578),0)</f>
        <v>2</v>
      </c>
      <c r="G578" s="72">
        <f>IFERROR(SUBTOTAL(9,G579:G582),0)</f>
        <v>0</v>
      </c>
      <c r="H578" s="72"/>
      <c r="I578" s="72"/>
      <c r="J578" s="72">
        <f t="shared" ref="J578" si="222">IFERROR(SUBTOTAL(9,J579:J582),0)</f>
        <v>0</v>
      </c>
      <c r="K578" s="72"/>
      <c r="L578" s="72"/>
      <c r="M578" s="72">
        <f t="shared" ref="M578" si="223">IFERROR(SUBTOTAL(9,M579:M582),0)</f>
        <v>0</v>
      </c>
      <c r="N578" s="72"/>
      <c r="O578" s="72"/>
      <c r="P578" s="72">
        <f t="shared" ref="P578" si="224">IFERROR(SUBTOTAL(9,P579:P582),0)</f>
        <v>0</v>
      </c>
      <c r="Q578" s="72"/>
      <c r="R578" s="72"/>
      <c r="S578" s="72">
        <f t="shared" ref="S578" si="225">IFERROR(SUBTOTAL(9,S579:S582),0)</f>
        <v>0</v>
      </c>
      <c r="T578" s="72"/>
      <c r="U578" s="72"/>
      <c r="V578" s="72">
        <f t="shared" ref="V578" si="226">IFERROR(SUBTOTAL(9,V579:V582),0)</f>
        <v>0</v>
      </c>
      <c r="W578" s="72"/>
      <c r="X578" s="72"/>
      <c r="Y578" s="72">
        <f t="shared" ref="Y578" si="227">IFERROR(SUBTOTAL(9,Y579:Y582),0)</f>
        <v>0</v>
      </c>
      <c r="Z578" s="72"/>
      <c r="AA578" s="72"/>
      <c r="AB578" s="72">
        <f t="shared" ref="AB578" si="228">IFERROR(SUBTOTAL(9,AB579:AB582),0)</f>
        <v>0</v>
      </c>
      <c r="AC578" s="72"/>
      <c r="AD578" s="72"/>
      <c r="AE578" s="72">
        <f t="shared" ref="AE578" si="229">IFERROR(SUBTOTAL(9,AE579:AE582),0)</f>
        <v>0</v>
      </c>
      <c r="AF578" s="72"/>
      <c r="AG578" s="72"/>
      <c r="AH578" s="72">
        <f t="shared" ref="AH578" si="230">IFERROR(SUBTOTAL(9,AH579:AH582),0)</f>
        <v>0</v>
      </c>
      <c r="AI578" s="72"/>
      <c r="AJ578" s="72"/>
      <c r="AK578" s="72">
        <f t="shared" ref="AK578" si="231">IFERROR(SUBTOTAL(9,AK579:AK582),0)</f>
        <v>0</v>
      </c>
      <c r="AL578" s="72"/>
      <c r="AM578" s="72"/>
      <c r="AN578" s="72">
        <f t="shared" ref="AN578" si="232">IFERROR(SUBTOTAL(9,AN579:AN582),0)</f>
        <v>0</v>
      </c>
      <c r="AO578" s="72"/>
      <c r="AP578" s="72"/>
      <c r="AQ578" s="72">
        <f t="shared" ref="AQ578" si="233">IFERROR(SUBTOTAL(9,AQ579:AQ582),0)</f>
        <v>0</v>
      </c>
      <c r="AR578" s="72"/>
      <c r="AS578" s="72"/>
      <c r="AT578" s="72">
        <f t="shared" ref="AT578" si="234">IFERROR(SUBTOTAL(9,AT579:AT582),0)</f>
        <v>0</v>
      </c>
      <c r="AU578" s="72"/>
      <c r="AV578" s="72"/>
      <c r="AW578" s="72">
        <f t="shared" ref="AW578" si="235">IFERROR(SUBTOTAL(9,AW579:AW582),0)</f>
        <v>0</v>
      </c>
      <c r="AX578" s="72"/>
      <c r="AY578" s="72"/>
      <c r="AZ578" s="72">
        <f t="shared" ref="AZ578" si="236">IFERROR(SUBTOTAL(9,AZ579:AZ582),0)</f>
        <v>0</v>
      </c>
      <c r="BA578" s="72"/>
      <c r="BB578" s="72"/>
      <c r="BC578" s="72">
        <f t="shared" ref="BC578" si="237">IFERROR(SUBTOTAL(9,BC579:BC582),0)</f>
        <v>0</v>
      </c>
      <c r="BD578" s="72"/>
      <c r="BE578" s="72"/>
      <c r="BF578" s="72">
        <f t="shared" ref="BF578" si="238">IFERROR(SUBTOTAL(9,BF579:BF582),0)</f>
        <v>0</v>
      </c>
      <c r="BG578" s="72"/>
      <c r="BH578" s="72"/>
      <c r="BI578" s="72">
        <f t="shared" ref="BI578" si="239">IFERROR(SUBTOTAL(9,BI579:BI582),0)</f>
        <v>0</v>
      </c>
      <c r="BJ578" s="72"/>
      <c r="BK578" s="72"/>
      <c r="BL578" s="72">
        <f t="shared" ref="BL578" si="240">IFERROR(SUBTOTAL(9,BL579:BL582),0)</f>
        <v>0</v>
      </c>
      <c r="BM578" s="72"/>
      <c r="BN578" s="72"/>
      <c r="BO578" s="72">
        <f t="shared" ref="BO578" si="241">IFERROR(SUBTOTAL(9,BO579:BO582),0)</f>
        <v>2</v>
      </c>
      <c r="BP578" s="72"/>
      <c r="BQ578" s="72"/>
      <c r="BR578" s="72">
        <f t="shared" ref="BR578" si="242">IFERROR(SUBTOTAL(9,BR579:BR582),0)</f>
        <v>0</v>
      </c>
      <c r="BS578" s="72"/>
      <c r="BT578" s="72"/>
      <c r="BU578" s="72">
        <f t="shared" ref="BU578" si="243">IFERROR(SUBTOTAL(9,BU579:BU582),0)</f>
        <v>0</v>
      </c>
      <c r="BV578" s="72"/>
      <c r="BW578" s="72"/>
      <c r="BX578" s="72">
        <f t="shared" ref="BX578" si="244">IFERROR(SUBTOTAL(9,BX579:BX582),0)</f>
        <v>0</v>
      </c>
      <c r="BY578" s="72"/>
      <c r="BZ578" s="72"/>
      <c r="CA578" s="72">
        <f t="shared" ref="CA578" si="245">IFERROR(SUBTOTAL(9,CA579:CA582),0)</f>
        <v>0</v>
      </c>
      <c r="CB578" s="72"/>
      <c r="CC578" s="72"/>
      <c r="CD578" s="72">
        <f t="shared" ref="CD578" si="246">IFERROR(SUBTOTAL(9,CD579:CD582),0)</f>
        <v>0</v>
      </c>
      <c r="CE578" s="72"/>
      <c r="CF578" s="72"/>
      <c r="CG578" s="72">
        <f t="shared" ref="CG578" si="247">IFERROR(SUBTOTAL(9,CG579:CG582),0)</f>
        <v>0</v>
      </c>
      <c r="CH578" s="72"/>
      <c r="CI578" s="72"/>
      <c r="CJ578" s="72">
        <f t="shared" ref="CJ578" si="248">IFERROR(SUBTOTAL(9,CJ579:CJ582),0)</f>
        <v>0</v>
      </c>
      <c r="CK578" s="72"/>
      <c r="CL578" s="72"/>
      <c r="CM578" s="72">
        <f t="shared" ref="CM578" si="249">IFERROR(SUBTOTAL(9,CM579:CM582),0)</f>
        <v>0</v>
      </c>
      <c r="CN578" s="72"/>
      <c r="CO578" s="72"/>
      <c r="CP578" s="72">
        <f t="shared" ref="CP578" si="250">IFERROR(SUBTOTAL(9,CP579:CP582),0)</f>
        <v>0</v>
      </c>
      <c r="CQ578" s="72"/>
      <c r="CR578" s="72"/>
      <c r="CS578" s="72">
        <f t="shared" ref="CS578" si="251">IFERROR(SUBTOTAL(9,CS579:CS582),0)</f>
        <v>0</v>
      </c>
      <c r="CT578" s="14"/>
    </row>
    <row r="579" spans="2:98" s="3" customFormat="1" ht="13.5" customHeight="1" outlineLevel="1">
      <c r="B579" s="15"/>
      <c r="C579" s="32" t="s">
        <v>988</v>
      </c>
      <c r="D579" s="28" t="s">
        <v>10</v>
      </c>
      <c r="E579" s="65">
        <v>1</v>
      </c>
      <c r="F579" s="46">
        <f t="shared" ref="F579:F581" si="252">IFERROR(SUM(G579:CS579),0)</f>
        <v>0</v>
      </c>
      <c r="G579" s="73">
        <f>IFERROR($E579*SUMIF(DAILYLOG!C$27:C$1500,$C579,DAILYLOG!D$27:D$1500),0)</f>
        <v>0</v>
      </c>
      <c r="H579" s="28"/>
      <c r="I579" s="28"/>
      <c r="J579" s="73">
        <f>IFERROR($E579*SUMIF(DAILYLOG!F$27:F$1500,$C579,DAILYLOG!G$27:G$1500),0)</f>
        <v>0</v>
      </c>
      <c r="K579" s="28"/>
      <c r="L579" s="28"/>
      <c r="M579" s="73">
        <f>IFERROR($E579*SUMIF(DAILYLOG!I$27:I$1500,$C579,DAILYLOG!J$27:J$1500),0)</f>
        <v>0</v>
      </c>
      <c r="N579" s="28"/>
      <c r="O579" s="28"/>
      <c r="P579" s="73">
        <f>IFERROR($E579*SUMIF(DAILYLOG!L$27:L$1500,$C579,DAILYLOG!M$27:M$1500),0)</f>
        <v>0</v>
      </c>
      <c r="Q579" s="28"/>
      <c r="R579" s="28"/>
      <c r="S579" s="73">
        <f>IFERROR($E579*SUMIF(DAILYLOG!O$27:O$1500,$C579,DAILYLOG!P$27:P$1500),0)</f>
        <v>0</v>
      </c>
      <c r="T579" s="28"/>
      <c r="U579" s="28"/>
      <c r="V579" s="73">
        <f>IFERROR($E579*SUMIF(DAILYLOG!R$27:R$1500,$C579,DAILYLOG!S$27:S$1500),0)</f>
        <v>0</v>
      </c>
      <c r="W579" s="28"/>
      <c r="X579" s="28"/>
      <c r="Y579" s="73">
        <f>IFERROR($E579*SUMIF(DAILYLOG!U$27:U$1500,$C579,DAILYLOG!V$27:V$1500),0)</f>
        <v>0</v>
      </c>
      <c r="Z579" s="28"/>
      <c r="AA579" s="28"/>
      <c r="AB579" s="73">
        <f>IFERROR($E579*SUMIF(DAILYLOG!X$27:X$1500,$C579,DAILYLOG!Y$27:Y$1500),0)</f>
        <v>0</v>
      </c>
      <c r="AC579" s="28"/>
      <c r="AD579" s="28"/>
      <c r="AE579" s="73">
        <f>IFERROR($E579*SUMIF(DAILYLOG!AA$27:AA$1500,$C579,DAILYLOG!AB$27:AB$1500),0)</f>
        <v>0</v>
      </c>
      <c r="AF579" s="28"/>
      <c r="AG579" s="28"/>
      <c r="AH579" s="73">
        <f>IFERROR($E579*SUMIF(DAILYLOG!AD$27:AD$1500,$C579,DAILYLOG!AE$27:AE$1500),0)</f>
        <v>0</v>
      </c>
      <c r="AI579" s="28"/>
      <c r="AJ579" s="28"/>
      <c r="AK579" s="73">
        <f>IFERROR($E579*SUMIF(DAILYLOG!AG$27:AG$1500,$C579,DAILYLOG!AH$27:AH$1500),0)</f>
        <v>0</v>
      </c>
      <c r="AL579" s="28"/>
      <c r="AM579" s="28"/>
      <c r="AN579" s="73">
        <f>IFERROR($E579*SUMIF(DAILYLOG!AJ$27:AJ$1500,$C579,DAILYLOG!AK$27:AK$1500),0)</f>
        <v>0</v>
      </c>
      <c r="AO579" s="28"/>
      <c r="AP579" s="28"/>
      <c r="AQ579" s="73">
        <f>IFERROR($E579*SUMIF(DAILYLOG!AM$27:AM$1500,$C579,DAILYLOG!AN$27:AN$1500),0)</f>
        <v>0</v>
      </c>
      <c r="AR579" s="28"/>
      <c r="AS579" s="28"/>
      <c r="AT579" s="73">
        <f>IFERROR($E579*SUMIF(DAILYLOG!AP$27:AP$1500,$C579,DAILYLOG!AQ$27:AQ$1500),0)</f>
        <v>0</v>
      </c>
      <c r="AU579" s="28"/>
      <c r="AV579" s="28"/>
      <c r="AW579" s="73">
        <f>IFERROR($E579*SUMIF(DAILYLOG!AS$27:AS$1500,$C579,DAILYLOG!AT$27:AT$1500),0)</f>
        <v>0</v>
      </c>
      <c r="AX579" s="28"/>
      <c r="AY579" s="28"/>
      <c r="AZ579" s="73">
        <f>IFERROR($E579*SUMIF(DAILYLOG!AV$27:AV$1500,$C579,DAILYLOG!AW$27:AW$1500),0)</f>
        <v>0</v>
      </c>
      <c r="BA579" s="28"/>
      <c r="BB579" s="28"/>
      <c r="BC579" s="73">
        <f>IFERROR($E579*SUMIF(DAILYLOG!AY$27:AY$1500,$C579,DAILYLOG!AZ$27:AZ$1500),0)</f>
        <v>0</v>
      </c>
      <c r="BD579" s="28"/>
      <c r="BE579" s="28"/>
      <c r="BF579" s="73">
        <f>IFERROR($E579*SUMIF(DAILYLOG!BB$27:BB$1500,$C579,DAILYLOG!BC$27:BC$1500),0)</f>
        <v>0</v>
      </c>
      <c r="BG579" s="28"/>
      <c r="BH579" s="28"/>
      <c r="BI579" s="73">
        <f>IFERROR($E579*SUMIF(DAILYLOG!BE$27:BE$1500,$C579,DAILYLOG!BF$27:BF$1500),0)</f>
        <v>0</v>
      </c>
      <c r="BJ579" s="28"/>
      <c r="BK579" s="28"/>
      <c r="BL579" s="73">
        <f>IFERROR($E579*SUMIF(DAILYLOG!BH$27:BH$1500,$C579,DAILYLOG!BI$27:BI$1500),0)</f>
        <v>0</v>
      </c>
      <c r="BM579" s="28"/>
      <c r="BN579" s="28"/>
      <c r="BO579" s="73">
        <f>IFERROR($E579*SUMIF(DAILYLOG!BK$27:BK$1500,$C579,DAILYLOG!BL$27:BL$1500),0)</f>
        <v>0</v>
      </c>
      <c r="BP579" s="28"/>
      <c r="BQ579" s="28"/>
      <c r="BR579" s="73">
        <f>IFERROR($E579*SUMIF(DAILYLOG!BN$27:BN$1500,$C579,DAILYLOG!BO$27:BO$1500),0)</f>
        <v>0</v>
      </c>
      <c r="BS579" s="28"/>
      <c r="BT579" s="28"/>
      <c r="BU579" s="73">
        <f>IFERROR($E579*SUMIF(DAILYLOG!BQ$27:BQ$1500,$C579,DAILYLOG!BR$27:BR$1500),0)</f>
        <v>0</v>
      </c>
      <c r="BV579" s="28"/>
      <c r="BW579" s="28"/>
      <c r="BX579" s="73">
        <f>IFERROR($E579*SUMIF(DAILYLOG!BT$27:BT$1500,$C579,DAILYLOG!BU$27:BU$1500),0)</f>
        <v>0</v>
      </c>
      <c r="BY579" s="28"/>
      <c r="BZ579" s="28"/>
      <c r="CA579" s="73">
        <f>IFERROR($E579*SUMIF(DAILYLOG!BW$27:BW$1500,$C579,DAILYLOG!BX$27:BX$1500),0)</f>
        <v>0</v>
      </c>
      <c r="CB579" s="28"/>
      <c r="CC579" s="28"/>
      <c r="CD579" s="73">
        <f>IFERROR($E579*SUMIF(DAILYLOG!BZ$27:BZ$1500,$C579,DAILYLOG!CA$27:CA$1500),0)</f>
        <v>0</v>
      </c>
      <c r="CE579" s="28"/>
      <c r="CF579" s="28"/>
      <c r="CG579" s="73">
        <f>IFERROR($E579*SUMIF(DAILYLOG!CC$27:CC$1500,$C579,DAILYLOG!CD$27:CD$1500),0)</f>
        <v>0</v>
      </c>
      <c r="CH579" s="28"/>
      <c r="CI579" s="28"/>
      <c r="CJ579" s="73">
        <f>IFERROR($E579*SUMIF(DAILYLOG!CF$27:CF$1500,$C579,DAILYLOG!CG$27:CG$1500),0)</f>
        <v>0</v>
      </c>
      <c r="CK579" s="28"/>
      <c r="CL579" s="28"/>
      <c r="CM579" s="73">
        <f>IFERROR($E579*SUMIF(DAILYLOG!CI$27:CI$1500,$C579,DAILYLOG!CJ$27:CJ$1500),0)</f>
        <v>0</v>
      </c>
      <c r="CN579" s="28"/>
      <c r="CO579" s="28"/>
      <c r="CP579" s="73">
        <f>IFERROR($E579*SUMIF(DAILYLOG!CL$27:CL$1500,$C579,DAILYLOG!CM$27:CM$1500),0)</f>
        <v>0</v>
      </c>
      <c r="CQ579" s="44"/>
      <c r="CR579" s="44"/>
      <c r="CS579" s="73">
        <f>IFERROR($E579*SUMIF(DAILYLOG!CO$27:CO$1500,$C579,DAILYLOG!CP$27:CP$1500),0)</f>
        <v>0</v>
      </c>
      <c r="CT579" s="16"/>
    </row>
    <row r="580" spans="2:98" s="3" customFormat="1" ht="13.5" customHeight="1" outlineLevel="1">
      <c r="B580" s="15"/>
      <c r="C580" s="32" t="s">
        <v>989</v>
      </c>
      <c r="D580" s="28" t="s">
        <v>10</v>
      </c>
      <c r="E580" s="65">
        <v>1</v>
      </c>
      <c r="F580" s="46">
        <f t="shared" si="252"/>
        <v>2</v>
      </c>
      <c r="G580" s="73">
        <f>IFERROR($E580*SUMIF(DAILYLOG!C$27:C$1500,$C580,DAILYLOG!D$27:D$1500),0)</f>
        <v>0</v>
      </c>
      <c r="H580" s="28"/>
      <c r="I580" s="28"/>
      <c r="J580" s="73">
        <f>IFERROR($E580*SUMIF(DAILYLOG!F$27:F$1500,$C580,DAILYLOG!G$27:G$1500),0)</f>
        <v>0</v>
      </c>
      <c r="K580" s="28"/>
      <c r="L580" s="28"/>
      <c r="M580" s="73">
        <f>IFERROR($E580*SUMIF(DAILYLOG!I$27:I$1500,$C580,DAILYLOG!J$27:J$1500),0)</f>
        <v>0</v>
      </c>
      <c r="N580" s="28"/>
      <c r="O580" s="28"/>
      <c r="P580" s="73">
        <f>IFERROR($E580*SUMIF(DAILYLOG!L$27:L$1500,$C580,DAILYLOG!M$27:M$1500),0)</f>
        <v>0</v>
      </c>
      <c r="Q580" s="28"/>
      <c r="R580" s="28"/>
      <c r="S580" s="73">
        <f>IFERROR($E580*SUMIF(DAILYLOG!O$27:O$1500,$C580,DAILYLOG!P$27:P$1500),0)</f>
        <v>0</v>
      </c>
      <c r="T580" s="28"/>
      <c r="U580" s="28"/>
      <c r="V580" s="73">
        <f>IFERROR($E580*SUMIF(DAILYLOG!R$27:R$1500,$C580,DAILYLOG!S$27:S$1500),0)</f>
        <v>0</v>
      </c>
      <c r="W580" s="28"/>
      <c r="X580" s="28"/>
      <c r="Y580" s="73">
        <f>IFERROR($E580*SUMIF(DAILYLOG!U$27:U$1500,$C580,DAILYLOG!V$27:V$1500),0)</f>
        <v>0</v>
      </c>
      <c r="Z580" s="28"/>
      <c r="AA580" s="28"/>
      <c r="AB580" s="73">
        <f>IFERROR($E580*SUMIF(DAILYLOG!X$27:X$1500,$C580,DAILYLOG!Y$27:Y$1500),0)</f>
        <v>0</v>
      </c>
      <c r="AC580" s="28"/>
      <c r="AD580" s="28"/>
      <c r="AE580" s="73">
        <f>IFERROR($E580*SUMIF(DAILYLOG!AA$27:AA$1500,$C580,DAILYLOG!AB$27:AB$1500),0)</f>
        <v>0</v>
      </c>
      <c r="AF580" s="28"/>
      <c r="AG580" s="28"/>
      <c r="AH580" s="73">
        <f>IFERROR($E580*SUMIF(DAILYLOG!AD$27:AD$1500,$C580,DAILYLOG!AE$27:AE$1500),0)</f>
        <v>0</v>
      </c>
      <c r="AI580" s="28"/>
      <c r="AJ580" s="28"/>
      <c r="AK580" s="73">
        <f>IFERROR($E580*SUMIF(DAILYLOG!AG$27:AG$1500,$C580,DAILYLOG!AH$27:AH$1500),0)</f>
        <v>0</v>
      </c>
      <c r="AL580" s="28"/>
      <c r="AM580" s="28"/>
      <c r="AN580" s="73">
        <f>IFERROR($E580*SUMIF(DAILYLOG!AJ$27:AJ$1500,$C580,DAILYLOG!AK$27:AK$1500),0)</f>
        <v>0</v>
      </c>
      <c r="AO580" s="28"/>
      <c r="AP580" s="28"/>
      <c r="AQ580" s="73">
        <f>IFERROR($E580*SUMIF(DAILYLOG!AM$27:AM$1500,$C580,DAILYLOG!AN$27:AN$1500),0)</f>
        <v>0</v>
      </c>
      <c r="AR580" s="28"/>
      <c r="AS580" s="28"/>
      <c r="AT580" s="73">
        <f>IFERROR($E580*SUMIF(DAILYLOG!AP$27:AP$1500,$C580,DAILYLOG!AQ$27:AQ$1500),0)</f>
        <v>0</v>
      </c>
      <c r="AU580" s="28"/>
      <c r="AV580" s="28"/>
      <c r="AW580" s="73">
        <f>IFERROR($E580*SUMIF(DAILYLOG!AS$27:AS$1500,$C580,DAILYLOG!AT$27:AT$1500),0)</f>
        <v>0</v>
      </c>
      <c r="AX580" s="28"/>
      <c r="AY580" s="28"/>
      <c r="AZ580" s="73">
        <f>IFERROR($E580*SUMIF(DAILYLOG!AV$27:AV$1500,$C580,DAILYLOG!AW$27:AW$1500),0)</f>
        <v>0</v>
      </c>
      <c r="BA580" s="28"/>
      <c r="BB580" s="28"/>
      <c r="BC580" s="73">
        <f>IFERROR($E580*SUMIF(DAILYLOG!AY$27:AY$1500,$C580,DAILYLOG!AZ$27:AZ$1500),0)</f>
        <v>0</v>
      </c>
      <c r="BD580" s="28"/>
      <c r="BE580" s="28"/>
      <c r="BF580" s="73">
        <f>IFERROR($E580*SUMIF(DAILYLOG!BB$27:BB$1500,$C580,DAILYLOG!BC$27:BC$1500),0)</f>
        <v>0</v>
      </c>
      <c r="BG580" s="28"/>
      <c r="BH580" s="28"/>
      <c r="BI580" s="73">
        <f>IFERROR($E580*SUMIF(DAILYLOG!BE$27:BE$1500,$C580,DAILYLOG!BF$27:BF$1500),0)</f>
        <v>0</v>
      </c>
      <c r="BJ580" s="28"/>
      <c r="BK580" s="28"/>
      <c r="BL580" s="73">
        <f>IFERROR($E580*SUMIF(DAILYLOG!BH$27:BH$1500,$C580,DAILYLOG!BI$27:BI$1500),0)</f>
        <v>0</v>
      </c>
      <c r="BM580" s="28"/>
      <c r="BN580" s="28"/>
      <c r="BO580" s="73">
        <f>IFERROR($E580*SUMIF(DAILYLOG!BK$27:BK$1500,$C580,DAILYLOG!BL$27:BL$1500),0)</f>
        <v>2</v>
      </c>
      <c r="BP580" s="28"/>
      <c r="BQ580" s="28"/>
      <c r="BR580" s="73">
        <f>IFERROR($E580*SUMIF(DAILYLOG!BN$27:BN$1500,$C580,DAILYLOG!BO$27:BO$1500),0)</f>
        <v>0</v>
      </c>
      <c r="BS580" s="28"/>
      <c r="BT580" s="28"/>
      <c r="BU580" s="73">
        <f>IFERROR($E580*SUMIF(DAILYLOG!BQ$27:BQ$1500,$C580,DAILYLOG!BR$27:BR$1500),0)</f>
        <v>0</v>
      </c>
      <c r="BV580" s="28"/>
      <c r="BW580" s="28"/>
      <c r="BX580" s="73">
        <f>IFERROR($E580*SUMIF(DAILYLOG!BT$27:BT$1500,$C580,DAILYLOG!BU$27:BU$1500),0)</f>
        <v>0</v>
      </c>
      <c r="BY580" s="28"/>
      <c r="BZ580" s="28"/>
      <c r="CA580" s="73">
        <f>IFERROR($E580*SUMIF(DAILYLOG!BW$27:BW$1500,$C580,DAILYLOG!BX$27:BX$1500),0)</f>
        <v>0</v>
      </c>
      <c r="CB580" s="28"/>
      <c r="CC580" s="28"/>
      <c r="CD580" s="73">
        <f>IFERROR($E580*SUMIF(DAILYLOG!BZ$27:BZ$1500,$C580,DAILYLOG!CA$27:CA$1500),0)</f>
        <v>0</v>
      </c>
      <c r="CE580" s="28"/>
      <c r="CF580" s="28"/>
      <c r="CG580" s="73">
        <f>IFERROR($E580*SUMIF(DAILYLOG!CC$27:CC$1500,$C580,DAILYLOG!CD$27:CD$1500),0)</f>
        <v>0</v>
      </c>
      <c r="CH580" s="28"/>
      <c r="CI580" s="28"/>
      <c r="CJ580" s="73">
        <f>IFERROR($E580*SUMIF(DAILYLOG!CF$27:CF$1500,$C580,DAILYLOG!CG$27:CG$1500),0)</f>
        <v>0</v>
      </c>
      <c r="CK580" s="28"/>
      <c r="CL580" s="28"/>
      <c r="CM580" s="73">
        <f>IFERROR($E580*SUMIF(DAILYLOG!CI$27:CI$1500,$C580,DAILYLOG!CJ$27:CJ$1500),0)</f>
        <v>0</v>
      </c>
      <c r="CN580" s="28"/>
      <c r="CO580" s="28"/>
      <c r="CP580" s="73">
        <f>IFERROR($E580*SUMIF(DAILYLOG!CL$27:CL$1500,$C580,DAILYLOG!CM$27:CM$1500),0)</f>
        <v>0</v>
      </c>
      <c r="CQ580" s="44"/>
      <c r="CR580" s="44"/>
      <c r="CS580" s="73">
        <f>IFERROR($E580*SUMIF(DAILYLOG!CO$27:CO$1500,$C580,DAILYLOG!CP$27:CP$1500),0)</f>
        <v>0</v>
      </c>
      <c r="CT580" s="16"/>
    </row>
    <row r="581" spans="2:98" s="3" customFormat="1" ht="13.5" customHeight="1" outlineLevel="1">
      <c r="B581" s="15"/>
      <c r="C581" s="32" t="s">
        <v>990</v>
      </c>
      <c r="D581" s="28" t="s">
        <v>10</v>
      </c>
      <c r="E581" s="65">
        <v>1</v>
      </c>
      <c r="F581" s="46">
        <f t="shared" si="252"/>
        <v>0</v>
      </c>
      <c r="G581" s="73">
        <f>IFERROR($E581*SUMIF(DAILYLOG!C$27:C$1500,$C581,DAILYLOG!D$27:D$1500),0)</f>
        <v>0</v>
      </c>
      <c r="H581" s="28"/>
      <c r="I581" s="28"/>
      <c r="J581" s="73">
        <f>IFERROR($E581*SUMIF(DAILYLOG!F$27:F$1500,$C581,DAILYLOG!G$27:G$1500),0)</f>
        <v>0</v>
      </c>
      <c r="K581" s="28"/>
      <c r="L581" s="28"/>
      <c r="M581" s="73">
        <f>IFERROR($E581*SUMIF(DAILYLOG!I$27:I$1500,$C581,DAILYLOG!J$27:J$1500),0)</f>
        <v>0</v>
      </c>
      <c r="N581" s="28"/>
      <c r="O581" s="28"/>
      <c r="P581" s="73">
        <f>IFERROR($E581*SUMIF(DAILYLOG!L$27:L$1500,$C581,DAILYLOG!M$27:M$1500),0)</f>
        <v>0</v>
      </c>
      <c r="Q581" s="28"/>
      <c r="R581" s="28"/>
      <c r="S581" s="73">
        <f>IFERROR($E581*SUMIF(DAILYLOG!O$27:O$1500,$C581,DAILYLOG!P$27:P$1500),0)</f>
        <v>0</v>
      </c>
      <c r="T581" s="28"/>
      <c r="U581" s="28"/>
      <c r="V581" s="73">
        <f>IFERROR($E581*SUMIF(DAILYLOG!R$27:R$1500,$C581,DAILYLOG!S$27:S$1500),0)</f>
        <v>0</v>
      </c>
      <c r="W581" s="28"/>
      <c r="X581" s="28"/>
      <c r="Y581" s="73">
        <f>IFERROR($E581*SUMIF(DAILYLOG!U$27:U$1500,$C581,DAILYLOG!V$27:V$1500),0)</f>
        <v>0</v>
      </c>
      <c r="Z581" s="28"/>
      <c r="AA581" s="28"/>
      <c r="AB581" s="73">
        <f>IFERROR($E581*SUMIF(DAILYLOG!X$27:X$1500,$C581,DAILYLOG!Y$27:Y$1500),0)</f>
        <v>0</v>
      </c>
      <c r="AC581" s="28"/>
      <c r="AD581" s="28"/>
      <c r="AE581" s="73">
        <f>IFERROR($E581*SUMIF(DAILYLOG!AA$27:AA$1500,$C581,DAILYLOG!AB$27:AB$1500),0)</f>
        <v>0</v>
      </c>
      <c r="AF581" s="28"/>
      <c r="AG581" s="28"/>
      <c r="AH581" s="73">
        <f>IFERROR($E581*SUMIF(DAILYLOG!AD$27:AD$1500,$C581,DAILYLOG!AE$27:AE$1500),0)</f>
        <v>0</v>
      </c>
      <c r="AI581" s="28"/>
      <c r="AJ581" s="28"/>
      <c r="AK581" s="73">
        <f>IFERROR($E581*SUMIF(DAILYLOG!AG$27:AG$1500,$C581,DAILYLOG!AH$27:AH$1500),0)</f>
        <v>0</v>
      </c>
      <c r="AL581" s="28"/>
      <c r="AM581" s="28"/>
      <c r="AN581" s="73">
        <f>IFERROR($E581*SUMIF(DAILYLOG!AJ$27:AJ$1500,$C581,DAILYLOG!AK$27:AK$1500),0)</f>
        <v>0</v>
      </c>
      <c r="AO581" s="28"/>
      <c r="AP581" s="28"/>
      <c r="AQ581" s="73">
        <f>IFERROR($E581*SUMIF(DAILYLOG!AM$27:AM$1500,$C581,DAILYLOG!AN$27:AN$1500),0)</f>
        <v>0</v>
      </c>
      <c r="AR581" s="28"/>
      <c r="AS581" s="28"/>
      <c r="AT581" s="73">
        <f>IFERROR($E581*SUMIF(DAILYLOG!AP$27:AP$1500,$C581,DAILYLOG!AQ$27:AQ$1500),0)</f>
        <v>0</v>
      </c>
      <c r="AU581" s="28"/>
      <c r="AV581" s="28"/>
      <c r="AW581" s="73">
        <f>IFERROR($E581*SUMIF(DAILYLOG!AS$27:AS$1500,$C581,DAILYLOG!AT$27:AT$1500),0)</f>
        <v>0</v>
      </c>
      <c r="AX581" s="28"/>
      <c r="AY581" s="28"/>
      <c r="AZ581" s="73">
        <f>IFERROR($E581*SUMIF(DAILYLOG!AV$27:AV$1500,$C581,DAILYLOG!AW$27:AW$1500),0)</f>
        <v>0</v>
      </c>
      <c r="BA581" s="28"/>
      <c r="BB581" s="28"/>
      <c r="BC581" s="73">
        <f>IFERROR($E581*SUMIF(DAILYLOG!AY$27:AY$1500,$C581,DAILYLOG!AZ$27:AZ$1500),0)</f>
        <v>0</v>
      </c>
      <c r="BD581" s="28"/>
      <c r="BE581" s="28"/>
      <c r="BF581" s="73">
        <f>IFERROR($E581*SUMIF(DAILYLOG!BB$27:BB$1500,$C581,DAILYLOG!BC$27:BC$1500),0)</f>
        <v>0</v>
      </c>
      <c r="BG581" s="28"/>
      <c r="BH581" s="28"/>
      <c r="BI581" s="73">
        <f>IFERROR($E581*SUMIF(DAILYLOG!BE$27:BE$1500,$C581,DAILYLOG!BF$27:BF$1500),0)</f>
        <v>0</v>
      </c>
      <c r="BJ581" s="28"/>
      <c r="BK581" s="28"/>
      <c r="BL581" s="73">
        <f>IFERROR($E581*SUMIF(DAILYLOG!BH$27:BH$1500,$C581,DAILYLOG!BI$27:BI$1500),0)</f>
        <v>0</v>
      </c>
      <c r="BM581" s="28"/>
      <c r="BN581" s="28"/>
      <c r="BO581" s="73">
        <f>IFERROR($E581*SUMIF(DAILYLOG!BK$27:BK$1500,$C581,DAILYLOG!BL$27:BL$1500),0)</f>
        <v>0</v>
      </c>
      <c r="BP581" s="28"/>
      <c r="BQ581" s="28"/>
      <c r="BR581" s="73">
        <f>IFERROR($E581*SUMIF(DAILYLOG!BN$27:BN$1500,$C581,DAILYLOG!BO$27:BO$1500),0)</f>
        <v>0</v>
      </c>
      <c r="BS581" s="28"/>
      <c r="BT581" s="28"/>
      <c r="BU581" s="73">
        <f>IFERROR($E581*SUMIF(DAILYLOG!BQ$27:BQ$1500,$C581,DAILYLOG!BR$27:BR$1500),0)</f>
        <v>0</v>
      </c>
      <c r="BV581" s="28"/>
      <c r="BW581" s="28"/>
      <c r="BX581" s="73">
        <f>IFERROR($E581*SUMIF(DAILYLOG!BT$27:BT$1500,$C581,DAILYLOG!BU$27:BU$1500),0)</f>
        <v>0</v>
      </c>
      <c r="BY581" s="28"/>
      <c r="BZ581" s="28"/>
      <c r="CA581" s="73">
        <f>IFERROR($E581*SUMIF(DAILYLOG!BW$27:BW$1500,$C581,DAILYLOG!BX$27:BX$1500),0)</f>
        <v>0</v>
      </c>
      <c r="CB581" s="28"/>
      <c r="CC581" s="28"/>
      <c r="CD581" s="73">
        <f>IFERROR($E581*SUMIF(DAILYLOG!BZ$27:BZ$1500,$C581,DAILYLOG!CA$27:CA$1500),0)</f>
        <v>0</v>
      </c>
      <c r="CE581" s="28"/>
      <c r="CF581" s="28"/>
      <c r="CG581" s="73">
        <f>IFERROR($E581*SUMIF(DAILYLOG!CC$27:CC$1500,$C581,DAILYLOG!CD$27:CD$1500),0)</f>
        <v>0</v>
      </c>
      <c r="CH581" s="28"/>
      <c r="CI581" s="28"/>
      <c r="CJ581" s="73">
        <f>IFERROR($E581*SUMIF(DAILYLOG!CF$27:CF$1500,$C581,DAILYLOG!CG$27:CG$1500),0)</f>
        <v>0</v>
      </c>
      <c r="CK581" s="28"/>
      <c r="CL581" s="28"/>
      <c r="CM581" s="73">
        <f>IFERROR($E581*SUMIF(DAILYLOG!CI$27:CI$1500,$C581,DAILYLOG!CJ$27:CJ$1500),0)</f>
        <v>0</v>
      </c>
      <c r="CN581" s="28"/>
      <c r="CO581" s="28"/>
      <c r="CP581" s="73">
        <f>IFERROR($E581*SUMIF(DAILYLOG!CL$27:CL$1500,$C581,DAILYLOG!CM$27:CM$1500),0)</f>
        <v>0</v>
      </c>
      <c r="CQ581" s="44"/>
      <c r="CR581" s="44"/>
      <c r="CS581" s="73">
        <f>IFERROR($E581*SUMIF(DAILYLOG!CO$27:CO$1500,$C581,DAILYLOG!CP$27:CP$1500),0)</f>
        <v>0</v>
      </c>
      <c r="CT581" s="16"/>
    </row>
    <row r="582" spans="2:98" ht="13.5" customHeight="1">
      <c r="B582" s="13"/>
      <c r="C582" s="159" t="s">
        <v>993</v>
      </c>
      <c r="D582" s="48" t="s">
        <v>10</v>
      </c>
      <c r="E582" s="64"/>
      <c r="F582" s="48">
        <f>IFERROR(SUM(G582:CS582),0)</f>
        <v>85</v>
      </c>
      <c r="G582" s="72">
        <f>IFERROR(SUBTOTAL(9,G583:G586),0)</f>
        <v>0</v>
      </c>
      <c r="H582" s="72"/>
      <c r="I582" s="72"/>
      <c r="J582" s="72">
        <f t="shared" ref="J582" si="253">IFERROR(SUBTOTAL(9,J583:J586),0)</f>
        <v>0</v>
      </c>
      <c r="K582" s="72"/>
      <c r="L582" s="72"/>
      <c r="M582" s="72">
        <f t="shared" ref="M582" si="254">IFERROR(SUBTOTAL(9,M583:M586),0)</f>
        <v>0</v>
      </c>
      <c r="N582" s="72"/>
      <c r="O582" s="72"/>
      <c r="P582" s="72">
        <f t="shared" ref="P582" si="255">IFERROR(SUBTOTAL(9,P583:P586),0)</f>
        <v>0</v>
      </c>
      <c r="Q582" s="72"/>
      <c r="R582" s="72"/>
      <c r="S582" s="72">
        <f t="shared" ref="S582" si="256">IFERROR(SUBTOTAL(9,S583:S586),0)</f>
        <v>0</v>
      </c>
      <c r="T582" s="72"/>
      <c r="U582" s="72"/>
      <c r="V582" s="72">
        <f t="shared" ref="V582" si="257">IFERROR(SUBTOTAL(9,V583:V586),0)</f>
        <v>0</v>
      </c>
      <c r="W582" s="72"/>
      <c r="X582" s="72"/>
      <c r="Y582" s="72">
        <f t="shared" ref="Y582" si="258">IFERROR(SUBTOTAL(9,Y583:Y586),0)</f>
        <v>0</v>
      </c>
      <c r="Z582" s="72"/>
      <c r="AA582" s="72"/>
      <c r="AB582" s="72">
        <f t="shared" ref="AB582" si="259">IFERROR(SUBTOTAL(9,AB583:AB586),0)</f>
        <v>0</v>
      </c>
      <c r="AC582" s="72"/>
      <c r="AD582" s="72"/>
      <c r="AE582" s="72">
        <f t="shared" ref="AE582" si="260">IFERROR(SUBTOTAL(9,AE583:AE586),0)</f>
        <v>0</v>
      </c>
      <c r="AF582" s="72"/>
      <c r="AG582" s="72"/>
      <c r="AH582" s="72">
        <f t="shared" ref="AH582" si="261">IFERROR(SUBTOTAL(9,AH583:AH586),0)</f>
        <v>0</v>
      </c>
      <c r="AI582" s="72"/>
      <c r="AJ582" s="72"/>
      <c r="AK582" s="72">
        <f t="shared" ref="AK582" si="262">IFERROR(SUBTOTAL(9,AK583:AK586),0)</f>
        <v>43</v>
      </c>
      <c r="AL582" s="72"/>
      <c r="AM582" s="72"/>
      <c r="AN582" s="72">
        <f t="shared" ref="AN582" si="263">IFERROR(SUBTOTAL(9,AN583:AN586),0)</f>
        <v>0</v>
      </c>
      <c r="AO582" s="72"/>
      <c r="AP582" s="72"/>
      <c r="AQ582" s="72">
        <f t="shared" ref="AQ582" si="264">IFERROR(SUBTOTAL(9,AQ583:AQ586),0)</f>
        <v>0</v>
      </c>
      <c r="AR582" s="72"/>
      <c r="AS582" s="72"/>
      <c r="AT582" s="72">
        <f t="shared" ref="AT582" si="265">IFERROR(SUBTOTAL(9,AT583:AT586),0)</f>
        <v>0</v>
      </c>
      <c r="AU582" s="72"/>
      <c r="AV582" s="72"/>
      <c r="AW582" s="72">
        <f t="shared" ref="AW582" si="266">IFERROR(SUBTOTAL(9,AW583:AW586),0)</f>
        <v>0</v>
      </c>
      <c r="AX582" s="72"/>
      <c r="AY582" s="72"/>
      <c r="AZ582" s="72">
        <f t="shared" ref="AZ582" si="267">IFERROR(SUBTOTAL(9,AZ583:AZ586),0)</f>
        <v>0</v>
      </c>
      <c r="BA582" s="72"/>
      <c r="BB582" s="72"/>
      <c r="BC582" s="72">
        <f t="shared" ref="BC582" si="268">IFERROR(SUBTOTAL(9,BC583:BC586),0)</f>
        <v>0</v>
      </c>
      <c r="BD582" s="72"/>
      <c r="BE582" s="72"/>
      <c r="BF582" s="72">
        <f t="shared" ref="BF582" si="269">IFERROR(SUBTOTAL(9,BF583:BF586),0)</f>
        <v>22</v>
      </c>
      <c r="BG582" s="72"/>
      <c r="BH582" s="72"/>
      <c r="BI582" s="72">
        <f t="shared" ref="BI582" si="270">IFERROR(SUBTOTAL(9,BI583:BI586),0)</f>
        <v>0</v>
      </c>
      <c r="BJ582" s="72"/>
      <c r="BK582" s="72"/>
      <c r="BL582" s="72">
        <f t="shared" ref="BL582" si="271">IFERROR(SUBTOTAL(9,BL583:BL586),0)</f>
        <v>0</v>
      </c>
      <c r="BM582" s="72"/>
      <c r="BN582" s="72"/>
      <c r="BO582" s="72">
        <f t="shared" ref="BO582" si="272">IFERROR(SUBTOTAL(9,BO583:BO586),0)</f>
        <v>0</v>
      </c>
      <c r="BP582" s="72"/>
      <c r="BQ582" s="72"/>
      <c r="BR582" s="72">
        <f t="shared" ref="BR582" si="273">IFERROR(SUBTOTAL(9,BR583:BR586),0)</f>
        <v>0</v>
      </c>
      <c r="BS582" s="72"/>
      <c r="BT582" s="72"/>
      <c r="BU582" s="72">
        <f t="shared" ref="BU582" si="274">IFERROR(SUBTOTAL(9,BU583:BU586),0)</f>
        <v>0</v>
      </c>
      <c r="BV582" s="72"/>
      <c r="BW582" s="72"/>
      <c r="BX582" s="72">
        <f t="shared" ref="BX582" si="275">IFERROR(SUBTOTAL(9,BX583:BX586),0)</f>
        <v>0</v>
      </c>
      <c r="BY582" s="72"/>
      <c r="BZ582" s="72"/>
      <c r="CA582" s="72">
        <f t="shared" ref="CA582" si="276">IFERROR(SUBTOTAL(9,CA583:CA586),0)</f>
        <v>20</v>
      </c>
      <c r="CB582" s="72"/>
      <c r="CC582" s="72"/>
      <c r="CD582" s="72">
        <f t="shared" ref="CD582" si="277">IFERROR(SUBTOTAL(9,CD583:CD586),0)</f>
        <v>0</v>
      </c>
      <c r="CE582" s="72"/>
      <c r="CF582" s="72"/>
      <c r="CG582" s="72">
        <f t="shared" ref="CG582" si="278">IFERROR(SUBTOTAL(9,CG583:CG586),0)</f>
        <v>0</v>
      </c>
      <c r="CH582" s="72"/>
      <c r="CI582" s="72"/>
      <c r="CJ582" s="72">
        <f t="shared" ref="CJ582" si="279">IFERROR(SUBTOTAL(9,CJ583:CJ586),0)</f>
        <v>0</v>
      </c>
      <c r="CK582" s="72"/>
      <c r="CL582" s="72"/>
      <c r="CM582" s="72">
        <f t="shared" ref="CM582" si="280">IFERROR(SUBTOTAL(9,CM583:CM586),0)</f>
        <v>0</v>
      </c>
      <c r="CN582" s="72"/>
      <c r="CO582" s="72"/>
      <c r="CP582" s="72">
        <f t="shared" ref="CP582" si="281">IFERROR(SUBTOTAL(9,CP583:CP586),0)</f>
        <v>0</v>
      </c>
      <c r="CQ582" s="72"/>
      <c r="CR582" s="72"/>
      <c r="CS582" s="72">
        <f t="shared" ref="CS582" si="282">IFERROR(SUBTOTAL(9,CS583:CS586),0)</f>
        <v>0</v>
      </c>
      <c r="CT582" s="14"/>
    </row>
    <row r="583" spans="2:98" s="3" customFormat="1" ht="13.5" customHeight="1" outlineLevel="1">
      <c r="B583" s="15"/>
      <c r="C583" s="136" t="s">
        <v>588</v>
      </c>
      <c r="D583" s="28" t="s">
        <v>10</v>
      </c>
      <c r="E583" s="65">
        <v>1</v>
      </c>
      <c r="F583" s="46">
        <f t="shared" ref="F583:F586" si="283">IFERROR(SUM(G583:CS583),0)</f>
        <v>36</v>
      </c>
      <c r="G583" s="73">
        <f>IFERROR($E583*SUMIF(DAILYLOG!C$27:C$1500,$C583,DAILYLOG!D$27:D$1500),0)</f>
        <v>0</v>
      </c>
      <c r="H583" s="28"/>
      <c r="I583" s="28"/>
      <c r="J583" s="73">
        <f>IFERROR($E583*SUMIF(DAILYLOG!F$27:F$1500,$C583,DAILYLOG!G$27:G$1500),0)</f>
        <v>0</v>
      </c>
      <c r="K583" s="28"/>
      <c r="L583" s="28"/>
      <c r="M583" s="73">
        <f>IFERROR($E583*SUMIF(DAILYLOG!I$27:I$1500,$C583,DAILYLOG!J$27:J$1500),0)</f>
        <v>0</v>
      </c>
      <c r="N583" s="28"/>
      <c r="O583" s="28"/>
      <c r="P583" s="73">
        <f>IFERROR($E583*SUMIF(DAILYLOG!L$27:L$1500,$C583,DAILYLOG!M$27:M$1500),0)</f>
        <v>0</v>
      </c>
      <c r="Q583" s="28"/>
      <c r="R583" s="28"/>
      <c r="S583" s="73">
        <f>IFERROR($E583*SUMIF(DAILYLOG!O$27:O$1500,$C583,DAILYLOG!P$27:P$1500),0)</f>
        <v>0</v>
      </c>
      <c r="T583" s="28"/>
      <c r="U583" s="28"/>
      <c r="V583" s="73">
        <f>IFERROR($E583*SUMIF(DAILYLOG!R$27:R$1500,$C583,DAILYLOG!S$27:S$1500),0)</f>
        <v>0</v>
      </c>
      <c r="W583" s="28"/>
      <c r="X583" s="28"/>
      <c r="Y583" s="73">
        <f>IFERROR($E583*SUMIF(DAILYLOG!U$27:U$1500,$C583,DAILYLOG!V$27:V$1500),0)</f>
        <v>0</v>
      </c>
      <c r="Z583" s="28"/>
      <c r="AA583" s="28"/>
      <c r="AB583" s="73">
        <f>IFERROR($E583*SUMIF(DAILYLOG!X$27:X$1500,$C583,DAILYLOG!Y$27:Y$1500),0)</f>
        <v>0</v>
      </c>
      <c r="AC583" s="28"/>
      <c r="AD583" s="28"/>
      <c r="AE583" s="73">
        <f>IFERROR($E583*SUMIF(DAILYLOG!AA$27:AA$1500,$C583,DAILYLOG!AB$27:AB$1500),0)</f>
        <v>0</v>
      </c>
      <c r="AF583" s="28"/>
      <c r="AG583" s="28"/>
      <c r="AH583" s="73">
        <f>IFERROR($E583*SUMIF(DAILYLOG!AD$27:AD$1500,$C583,DAILYLOG!AE$27:AE$1500),0)</f>
        <v>0</v>
      </c>
      <c r="AI583" s="28"/>
      <c r="AJ583" s="28"/>
      <c r="AK583" s="73">
        <f>IFERROR($E583*SUMIF(DAILYLOG!AG$27:AG$1500,$C583,DAILYLOG!AH$27:AH$1500),0)</f>
        <v>19</v>
      </c>
      <c r="AL583" s="28"/>
      <c r="AM583" s="28"/>
      <c r="AN583" s="73">
        <f>IFERROR($E583*SUMIF(DAILYLOG!AJ$27:AJ$1500,$C583,DAILYLOG!AK$27:AK$1500),0)</f>
        <v>0</v>
      </c>
      <c r="AO583" s="28"/>
      <c r="AP583" s="28"/>
      <c r="AQ583" s="73">
        <f>IFERROR($E583*SUMIF(DAILYLOG!AM$27:AM$1500,$C583,DAILYLOG!AN$27:AN$1500),0)</f>
        <v>0</v>
      </c>
      <c r="AR583" s="28"/>
      <c r="AS583" s="28"/>
      <c r="AT583" s="73">
        <f>IFERROR($E583*SUMIF(DAILYLOG!AP$27:AP$1500,$C583,DAILYLOG!AQ$27:AQ$1500),0)</f>
        <v>0</v>
      </c>
      <c r="AU583" s="28"/>
      <c r="AV583" s="28"/>
      <c r="AW583" s="73">
        <f>IFERROR($E583*SUMIF(DAILYLOG!AS$27:AS$1500,$C583,DAILYLOG!AT$27:AT$1500),0)</f>
        <v>0</v>
      </c>
      <c r="AX583" s="28"/>
      <c r="AY583" s="28"/>
      <c r="AZ583" s="73">
        <f>IFERROR($E583*SUMIF(DAILYLOG!AV$27:AV$1500,$C583,DAILYLOG!AW$27:AW$1500),0)</f>
        <v>0</v>
      </c>
      <c r="BA583" s="28"/>
      <c r="BB583" s="28"/>
      <c r="BC583" s="73">
        <f>IFERROR($E583*SUMIF(DAILYLOG!AY$27:AY$1500,$C583,DAILYLOG!AZ$27:AZ$1500),0)</f>
        <v>0</v>
      </c>
      <c r="BD583" s="28"/>
      <c r="BE583" s="28"/>
      <c r="BF583" s="73">
        <f>IFERROR($E583*SUMIF(DAILYLOG!BB$27:BB$1500,$C583,DAILYLOG!BC$27:BC$1500),0)</f>
        <v>5</v>
      </c>
      <c r="BG583" s="28"/>
      <c r="BH583" s="28"/>
      <c r="BI583" s="73">
        <f>IFERROR($E583*SUMIF(DAILYLOG!BE$27:BE$1500,$C583,DAILYLOG!BF$27:BF$1500),0)</f>
        <v>0</v>
      </c>
      <c r="BJ583" s="28"/>
      <c r="BK583" s="28"/>
      <c r="BL583" s="73">
        <f>IFERROR($E583*SUMIF(DAILYLOG!BH$27:BH$1500,$C583,DAILYLOG!BI$27:BI$1500),0)</f>
        <v>0</v>
      </c>
      <c r="BM583" s="28"/>
      <c r="BN583" s="28"/>
      <c r="BO583" s="73">
        <f>IFERROR($E583*SUMIF(DAILYLOG!BK$27:BK$1500,$C583,DAILYLOG!BL$27:BL$1500),0)</f>
        <v>0</v>
      </c>
      <c r="BP583" s="28"/>
      <c r="BQ583" s="28"/>
      <c r="BR583" s="73">
        <f>IFERROR($E583*SUMIF(DAILYLOG!BN$27:BN$1500,$C583,DAILYLOG!BO$27:BO$1500),0)</f>
        <v>0</v>
      </c>
      <c r="BS583" s="28"/>
      <c r="BT583" s="28"/>
      <c r="BU583" s="73">
        <f>IFERROR($E583*SUMIF(DAILYLOG!BQ$27:BQ$1500,$C583,DAILYLOG!BR$27:BR$1500),0)</f>
        <v>0</v>
      </c>
      <c r="BV583" s="28"/>
      <c r="BW583" s="28"/>
      <c r="BX583" s="73">
        <f>IFERROR($E583*SUMIF(DAILYLOG!BT$27:BT$1500,$C583,DAILYLOG!BU$27:BU$1500),0)</f>
        <v>0</v>
      </c>
      <c r="BY583" s="28"/>
      <c r="BZ583" s="28"/>
      <c r="CA583" s="73">
        <f>IFERROR($E583*SUMIF(DAILYLOG!BW$27:BW$1500,$C583,DAILYLOG!BX$27:BX$1500),0)</f>
        <v>12</v>
      </c>
      <c r="CB583" s="28"/>
      <c r="CC583" s="28"/>
      <c r="CD583" s="73">
        <f>IFERROR($E583*SUMIF(DAILYLOG!BZ$27:BZ$1500,$C583,DAILYLOG!CA$27:CA$1500),0)</f>
        <v>0</v>
      </c>
      <c r="CE583" s="28"/>
      <c r="CF583" s="28"/>
      <c r="CG583" s="73">
        <f>IFERROR($E583*SUMIF(DAILYLOG!CC$27:CC$1500,$C583,DAILYLOG!CD$27:CD$1500),0)</f>
        <v>0</v>
      </c>
      <c r="CH583" s="28"/>
      <c r="CI583" s="28"/>
      <c r="CJ583" s="73">
        <f>IFERROR($E583*SUMIF(DAILYLOG!CF$27:CF$1500,$C583,DAILYLOG!CG$27:CG$1500),0)</f>
        <v>0</v>
      </c>
      <c r="CK583" s="28"/>
      <c r="CL583" s="28"/>
      <c r="CM583" s="73">
        <f>IFERROR($E583*SUMIF(DAILYLOG!CI$27:CI$1500,$C583,DAILYLOG!CJ$27:CJ$1500),0)</f>
        <v>0</v>
      </c>
      <c r="CN583" s="28"/>
      <c r="CO583" s="28"/>
      <c r="CP583" s="73">
        <f>IFERROR($E583*SUMIF(DAILYLOG!CL$27:CL$1500,$C583,DAILYLOG!CM$27:CM$1500),0)</f>
        <v>0</v>
      </c>
      <c r="CQ583" s="44"/>
      <c r="CR583" s="44"/>
      <c r="CS583" s="73">
        <f>IFERROR($E583*SUMIF(DAILYLOG!CO$27:CO$1500,$C583,DAILYLOG!CP$27:CP$1500),0)</f>
        <v>0</v>
      </c>
      <c r="CT583" s="16"/>
    </row>
    <row r="584" spans="2:98" s="3" customFormat="1" ht="13.5" customHeight="1" outlineLevel="1">
      <c r="B584" s="15"/>
      <c r="C584" s="136" t="s">
        <v>552</v>
      </c>
      <c r="D584" s="28" t="s">
        <v>10</v>
      </c>
      <c r="E584" s="65">
        <v>1</v>
      </c>
      <c r="F584" s="46">
        <f t="shared" si="283"/>
        <v>18</v>
      </c>
      <c r="G584" s="73">
        <f>IFERROR($E584*SUMIF(DAILYLOG!C$27:C$1500,$C584,DAILYLOG!D$27:D$1500),0)</f>
        <v>0</v>
      </c>
      <c r="H584" s="28"/>
      <c r="I584" s="28"/>
      <c r="J584" s="73">
        <f>IFERROR($E584*SUMIF(DAILYLOG!F$27:F$1500,$C584,DAILYLOG!G$27:G$1500),0)</f>
        <v>0</v>
      </c>
      <c r="K584" s="28"/>
      <c r="L584" s="28"/>
      <c r="M584" s="73">
        <f>IFERROR($E584*SUMIF(DAILYLOG!I$27:I$1500,$C584,DAILYLOG!J$27:J$1500),0)</f>
        <v>0</v>
      </c>
      <c r="N584" s="28"/>
      <c r="O584" s="28"/>
      <c r="P584" s="73">
        <f>IFERROR($E584*SUMIF(DAILYLOG!L$27:L$1500,$C584,DAILYLOG!M$27:M$1500),0)</f>
        <v>0</v>
      </c>
      <c r="Q584" s="28"/>
      <c r="R584" s="28"/>
      <c r="S584" s="73">
        <f>IFERROR($E584*SUMIF(DAILYLOG!O$27:O$1500,$C584,DAILYLOG!P$27:P$1500),0)</f>
        <v>0</v>
      </c>
      <c r="T584" s="28"/>
      <c r="U584" s="28"/>
      <c r="V584" s="73">
        <f>IFERROR($E584*SUMIF(DAILYLOG!R$27:R$1500,$C584,DAILYLOG!S$27:S$1500),0)</f>
        <v>0</v>
      </c>
      <c r="W584" s="28"/>
      <c r="X584" s="28"/>
      <c r="Y584" s="73">
        <f>IFERROR($E584*SUMIF(DAILYLOG!U$27:U$1500,$C584,DAILYLOG!V$27:V$1500),0)</f>
        <v>0</v>
      </c>
      <c r="Z584" s="28"/>
      <c r="AA584" s="28"/>
      <c r="AB584" s="73">
        <f>IFERROR($E584*SUMIF(DAILYLOG!X$27:X$1500,$C584,DAILYLOG!Y$27:Y$1500),0)</f>
        <v>0</v>
      </c>
      <c r="AC584" s="28"/>
      <c r="AD584" s="28"/>
      <c r="AE584" s="73">
        <f>IFERROR($E584*SUMIF(DAILYLOG!AA$27:AA$1500,$C584,DAILYLOG!AB$27:AB$1500),0)</f>
        <v>0</v>
      </c>
      <c r="AF584" s="28"/>
      <c r="AG584" s="28"/>
      <c r="AH584" s="73">
        <f>IFERROR($E584*SUMIF(DAILYLOG!AD$27:AD$1500,$C584,DAILYLOG!AE$27:AE$1500),0)</f>
        <v>0</v>
      </c>
      <c r="AI584" s="28"/>
      <c r="AJ584" s="28"/>
      <c r="AK584" s="73">
        <f>IFERROR($E584*SUMIF(DAILYLOG!AG$27:AG$1500,$C584,DAILYLOG!AH$27:AH$1500),0)</f>
        <v>8</v>
      </c>
      <c r="AL584" s="28"/>
      <c r="AM584" s="28"/>
      <c r="AN584" s="73">
        <f>IFERROR($E584*SUMIF(DAILYLOG!AJ$27:AJ$1500,$C584,DAILYLOG!AK$27:AK$1500),0)</f>
        <v>0</v>
      </c>
      <c r="AO584" s="28"/>
      <c r="AP584" s="28"/>
      <c r="AQ584" s="73">
        <f>IFERROR($E584*SUMIF(DAILYLOG!AM$27:AM$1500,$C584,DAILYLOG!AN$27:AN$1500),0)</f>
        <v>0</v>
      </c>
      <c r="AR584" s="28"/>
      <c r="AS584" s="28"/>
      <c r="AT584" s="73">
        <f>IFERROR($E584*SUMIF(DAILYLOG!AP$27:AP$1500,$C584,DAILYLOG!AQ$27:AQ$1500),0)</f>
        <v>0</v>
      </c>
      <c r="AU584" s="28"/>
      <c r="AV584" s="28"/>
      <c r="AW584" s="73">
        <f>IFERROR($E584*SUMIF(DAILYLOG!AS$27:AS$1500,$C584,DAILYLOG!AT$27:AT$1500),0)</f>
        <v>0</v>
      </c>
      <c r="AX584" s="28"/>
      <c r="AY584" s="28"/>
      <c r="AZ584" s="73">
        <f>IFERROR($E584*SUMIF(DAILYLOG!AV$27:AV$1500,$C584,DAILYLOG!AW$27:AW$1500),0)</f>
        <v>0</v>
      </c>
      <c r="BA584" s="28"/>
      <c r="BB584" s="28"/>
      <c r="BC584" s="73">
        <f>IFERROR($E584*SUMIF(DAILYLOG!AY$27:AY$1500,$C584,DAILYLOG!AZ$27:AZ$1500),0)</f>
        <v>0</v>
      </c>
      <c r="BD584" s="28"/>
      <c r="BE584" s="28"/>
      <c r="BF584" s="73">
        <f>IFERROR($E584*SUMIF(DAILYLOG!BB$27:BB$1500,$C584,DAILYLOG!BC$27:BC$1500),0)</f>
        <v>6</v>
      </c>
      <c r="BG584" s="28"/>
      <c r="BH584" s="28"/>
      <c r="BI584" s="73">
        <f>IFERROR($E584*SUMIF(DAILYLOG!BE$27:BE$1500,$C584,DAILYLOG!BF$27:BF$1500),0)</f>
        <v>0</v>
      </c>
      <c r="BJ584" s="28"/>
      <c r="BK584" s="28"/>
      <c r="BL584" s="73">
        <f>IFERROR($E584*SUMIF(DAILYLOG!BH$27:BH$1500,$C584,DAILYLOG!BI$27:BI$1500),0)</f>
        <v>0</v>
      </c>
      <c r="BM584" s="28"/>
      <c r="BN584" s="28"/>
      <c r="BO584" s="73">
        <f>IFERROR($E584*SUMIF(DAILYLOG!BK$27:BK$1500,$C584,DAILYLOG!BL$27:BL$1500),0)</f>
        <v>0</v>
      </c>
      <c r="BP584" s="28"/>
      <c r="BQ584" s="28"/>
      <c r="BR584" s="73">
        <f>IFERROR($E584*SUMIF(DAILYLOG!BN$27:BN$1500,$C584,DAILYLOG!BO$27:BO$1500),0)</f>
        <v>0</v>
      </c>
      <c r="BS584" s="28"/>
      <c r="BT584" s="28"/>
      <c r="BU584" s="73">
        <f>IFERROR($E584*SUMIF(DAILYLOG!BQ$27:BQ$1500,$C584,DAILYLOG!BR$27:BR$1500),0)</f>
        <v>0</v>
      </c>
      <c r="BV584" s="28"/>
      <c r="BW584" s="28"/>
      <c r="BX584" s="73">
        <f>IFERROR($E584*SUMIF(DAILYLOG!BT$27:BT$1500,$C584,DAILYLOG!BU$27:BU$1500),0)</f>
        <v>0</v>
      </c>
      <c r="BY584" s="28"/>
      <c r="BZ584" s="28"/>
      <c r="CA584" s="73">
        <f>IFERROR($E584*SUMIF(DAILYLOG!BW$27:BW$1500,$C584,DAILYLOG!BX$27:BX$1500),0)</f>
        <v>4</v>
      </c>
      <c r="CB584" s="28"/>
      <c r="CC584" s="28"/>
      <c r="CD584" s="73">
        <f>IFERROR($E584*SUMIF(DAILYLOG!BZ$27:BZ$1500,$C584,DAILYLOG!CA$27:CA$1500),0)</f>
        <v>0</v>
      </c>
      <c r="CE584" s="28"/>
      <c r="CF584" s="28"/>
      <c r="CG584" s="73">
        <f>IFERROR($E584*SUMIF(DAILYLOG!CC$27:CC$1500,$C584,DAILYLOG!CD$27:CD$1500),0)</f>
        <v>0</v>
      </c>
      <c r="CH584" s="28"/>
      <c r="CI584" s="28"/>
      <c r="CJ584" s="73">
        <f>IFERROR($E584*SUMIF(DAILYLOG!CF$27:CF$1500,$C584,DAILYLOG!CG$27:CG$1500),0)</f>
        <v>0</v>
      </c>
      <c r="CK584" s="28"/>
      <c r="CL584" s="28"/>
      <c r="CM584" s="73">
        <f>IFERROR($E584*SUMIF(DAILYLOG!CI$27:CI$1500,$C584,DAILYLOG!CJ$27:CJ$1500),0)</f>
        <v>0</v>
      </c>
      <c r="CN584" s="28"/>
      <c r="CO584" s="28"/>
      <c r="CP584" s="73">
        <f>IFERROR($E584*SUMIF(DAILYLOG!CL$27:CL$1500,$C584,DAILYLOG!CM$27:CM$1500),0)</f>
        <v>0</v>
      </c>
      <c r="CQ584" s="44"/>
      <c r="CR584" s="44"/>
      <c r="CS584" s="73">
        <f>IFERROR($E584*SUMIF(DAILYLOG!CO$27:CO$1500,$C584,DAILYLOG!CP$27:CP$1500),0)</f>
        <v>0</v>
      </c>
      <c r="CT584" s="16"/>
    </row>
    <row r="585" spans="2:98" s="3" customFormat="1" ht="13.5" customHeight="1" outlineLevel="1">
      <c r="B585" s="15"/>
      <c r="C585" s="136" t="s">
        <v>595</v>
      </c>
      <c r="D585" s="28" t="s">
        <v>10</v>
      </c>
      <c r="E585" s="65">
        <v>1</v>
      </c>
      <c r="F585" s="46">
        <f t="shared" si="283"/>
        <v>31</v>
      </c>
      <c r="G585" s="73">
        <f>IFERROR($E585*SUMIF(DAILYLOG!C$27:C$1500,$C585,DAILYLOG!D$27:D$1500),0)</f>
        <v>0</v>
      </c>
      <c r="H585" s="28"/>
      <c r="I585" s="28"/>
      <c r="J585" s="73">
        <f>IFERROR($E585*SUMIF(DAILYLOG!F$27:F$1500,$C585,DAILYLOG!G$27:G$1500),0)</f>
        <v>0</v>
      </c>
      <c r="K585" s="28"/>
      <c r="L585" s="28"/>
      <c r="M585" s="73">
        <f>IFERROR($E585*SUMIF(DAILYLOG!I$27:I$1500,$C585,DAILYLOG!J$27:J$1500),0)</f>
        <v>0</v>
      </c>
      <c r="N585" s="28"/>
      <c r="O585" s="28"/>
      <c r="P585" s="73">
        <f>IFERROR($E585*SUMIF(DAILYLOG!L$27:L$1500,$C585,DAILYLOG!M$27:M$1500),0)</f>
        <v>0</v>
      </c>
      <c r="Q585" s="28"/>
      <c r="R585" s="28"/>
      <c r="S585" s="73">
        <f>IFERROR($E585*SUMIF(DAILYLOG!O$27:O$1500,$C585,DAILYLOG!P$27:P$1500),0)</f>
        <v>0</v>
      </c>
      <c r="T585" s="28"/>
      <c r="U585" s="28"/>
      <c r="V585" s="73">
        <f>IFERROR($E585*SUMIF(DAILYLOG!R$27:R$1500,$C585,DAILYLOG!S$27:S$1500),0)</f>
        <v>0</v>
      </c>
      <c r="W585" s="28"/>
      <c r="X585" s="28"/>
      <c r="Y585" s="73">
        <f>IFERROR($E585*SUMIF(DAILYLOG!U$27:U$1500,$C585,DAILYLOG!V$27:V$1500),0)</f>
        <v>0</v>
      </c>
      <c r="Z585" s="28"/>
      <c r="AA585" s="28"/>
      <c r="AB585" s="73">
        <f>IFERROR($E585*SUMIF(DAILYLOG!X$27:X$1500,$C585,DAILYLOG!Y$27:Y$1500),0)</f>
        <v>0</v>
      </c>
      <c r="AC585" s="28"/>
      <c r="AD585" s="28"/>
      <c r="AE585" s="73">
        <f>IFERROR($E585*SUMIF(DAILYLOG!AA$27:AA$1500,$C585,DAILYLOG!AB$27:AB$1500),0)</f>
        <v>0</v>
      </c>
      <c r="AF585" s="28"/>
      <c r="AG585" s="28"/>
      <c r="AH585" s="73">
        <f>IFERROR($E585*SUMIF(DAILYLOG!AD$27:AD$1500,$C585,DAILYLOG!AE$27:AE$1500),0)</f>
        <v>0</v>
      </c>
      <c r="AI585" s="28"/>
      <c r="AJ585" s="28"/>
      <c r="AK585" s="73">
        <f>IFERROR($E585*SUMIF(DAILYLOG!AG$27:AG$1500,$C585,DAILYLOG!AH$27:AH$1500),0)</f>
        <v>16</v>
      </c>
      <c r="AL585" s="28"/>
      <c r="AM585" s="28"/>
      <c r="AN585" s="73">
        <f>IFERROR($E585*SUMIF(DAILYLOG!AJ$27:AJ$1500,$C585,DAILYLOG!AK$27:AK$1500),0)</f>
        <v>0</v>
      </c>
      <c r="AO585" s="28"/>
      <c r="AP585" s="28"/>
      <c r="AQ585" s="73">
        <f>IFERROR($E585*SUMIF(DAILYLOG!AM$27:AM$1500,$C585,DAILYLOG!AN$27:AN$1500),0)</f>
        <v>0</v>
      </c>
      <c r="AR585" s="28"/>
      <c r="AS585" s="28"/>
      <c r="AT585" s="73">
        <f>IFERROR($E585*SUMIF(DAILYLOG!AP$27:AP$1500,$C585,DAILYLOG!AQ$27:AQ$1500),0)</f>
        <v>0</v>
      </c>
      <c r="AU585" s="28"/>
      <c r="AV585" s="28"/>
      <c r="AW585" s="73">
        <f>IFERROR($E585*SUMIF(DAILYLOG!AS$27:AS$1500,$C585,DAILYLOG!AT$27:AT$1500),0)</f>
        <v>0</v>
      </c>
      <c r="AX585" s="28"/>
      <c r="AY585" s="28"/>
      <c r="AZ585" s="73">
        <f>IFERROR($E585*SUMIF(DAILYLOG!AV$27:AV$1500,$C585,DAILYLOG!AW$27:AW$1500),0)</f>
        <v>0</v>
      </c>
      <c r="BA585" s="28"/>
      <c r="BB585" s="28"/>
      <c r="BC585" s="73">
        <f>IFERROR($E585*SUMIF(DAILYLOG!AY$27:AY$1500,$C585,DAILYLOG!AZ$27:AZ$1500),0)</f>
        <v>0</v>
      </c>
      <c r="BD585" s="28"/>
      <c r="BE585" s="28"/>
      <c r="BF585" s="73">
        <f>IFERROR($E585*SUMIF(DAILYLOG!BB$27:BB$1500,$C585,DAILYLOG!BC$27:BC$1500),0)</f>
        <v>11</v>
      </c>
      <c r="BG585" s="28"/>
      <c r="BH585" s="28"/>
      <c r="BI585" s="73">
        <f>IFERROR($E585*SUMIF(DAILYLOG!BE$27:BE$1500,$C585,DAILYLOG!BF$27:BF$1500),0)</f>
        <v>0</v>
      </c>
      <c r="BJ585" s="28"/>
      <c r="BK585" s="28"/>
      <c r="BL585" s="73">
        <f>IFERROR($E585*SUMIF(DAILYLOG!BH$27:BH$1500,$C585,DAILYLOG!BI$27:BI$1500),0)</f>
        <v>0</v>
      </c>
      <c r="BM585" s="28"/>
      <c r="BN585" s="28"/>
      <c r="BO585" s="73">
        <f>IFERROR($E585*SUMIF(DAILYLOG!BK$27:BK$1500,$C585,DAILYLOG!BL$27:BL$1500),0)</f>
        <v>0</v>
      </c>
      <c r="BP585" s="28"/>
      <c r="BQ585" s="28"/>
      <c r="BR585" s="73">
        <f>IFERROR($E585*SUMIF(DAILYLOG!BN$27:BN$1500,$C585,DAILYLOG!BO$27:BO$1500),0)</f>
        <v>0</v>
      </c>
      <c r="BS585" s="28"/>
      <c r="BT585" s="28"/>
      <c r="BU585" s="73">
        <f>IFERROR($E585*SUMIF(DAILYLOG!BQ$27:BQ$1500,$C585,DAILYLOG!BR$27:BR$1500),0)</f>
        <v>0</v>
      </c>
      <c r="BV585" s="28"/>
      <c r="BW585" s="28"/>
      <c r="BX585" s="73">
        <f>IFERROR($E585*SUMIF(DAILYLOG!BT$27:BT$1500,$C585,DAILYLOG!BU$27:BU$1500),0)</f>
        <v>0</v>
      </c>
      <c r="BY585" s="28"/>
      <c r="BZ585" s="28"/>
      <c r="CA585" s="73">
        <f>IFERROR($E585*SUMIF(DAILYLOG!BW$27:BW$1500,$C585,DAILYLOG!BX$27:BX$1500),0)</f>
        <v>4</v>
      </c>
      <c r="CB585" s="28"/>
      <c r="CC585" s="28"/>
      <c r="CD585" s="73">
        <f>IFERROR($E585*SUMIF(DAILYLOG!BZ$27:BZ$1500,$C585,DAILYLOG!CA$27:CA$1500),0)</f>
        <v>0</v>
      </c>
      <c r="CE585" s="28"/>
      <c r="CF585" s="28"/>
      <c r="CG585" s="73">
        <f>IFERROR($E585*SUMIF(DAILYLOG!CC$27:CC$1500,$C585,DAILYLOG!CD$27:CD$1500),0)</f>
        <v>0</v>
      </c>
      <c r="CH585" s="28"/>
      <c r="CI585" s="28"/>
      <c r="CJ585" s="73">
        <f>IFERROR($E585*SUMIF(DAILYLOG!CF$27:CF$1500,$C585,DAILYLOG!CG$27:CG$1500),0)</f>
        <v>0</v>
      </c>
      <c r="CK585" s="28"/>
      <c r="CL585" s="28"/>
      <c r="CM585" s="73">
        <f>IFERROR($E585*SUMIF(DAILYLOG!CI$27:CI$1500,$C585,DAILYLOG!CJ$27:CJ$1500),0)</f>
        <v>0</v>
      </c>
      <c r="CN585" s="28"/>
      <c r="CO585" s="28"/>
      <c r="CP585" s="73">
        <f>IFERROR($E585*SUMIF(DAILYLOG!CL$27:CL$1500,$C585,DAILYLOG!CM$27:CM$1500),0)</f>
        <v>0</v>
      </c>
      <c r="CQ585" s="44"/>
      <c r="CR585" s="44"/>
      <c r="CS585" s="73">
        <f>IFERROR($E585*SUMIF(DAILYLOG!CO$27:CO$1500,$C585,DAILYLOG!CP$27:CP$1500),0)</f>
        <v>0</v>
      </c>
      <c r="CT585" s="16"/>
    </row>
    <row r="586" spans="2:98" s="3" customFormat="1" ht="13.5" customHeight="1" outlineLevel="1">
      <c r="B586" s="15"/>
      <c r="C586" s="136" t="s">
        <v>617</v>
      </c>
      <c r="D586" s="28" t="s">
        <v>10</v>
      </c>
      <c r="E586" s="65">
        <v>1</v>
      </c>
      <c r="F586" s="46">
        <f t="shared" si="283"/>
        <v>0</v>
      </c>
      <c r="G586" s="73">
        <f>IFERROR($E586*SUMIF(DAILYLOG!C$27:C$1500,$C586,DAILYLOG!D$27:D$1500),0)</f>
        <v>0</v>
      </c>
      <c r="H586" s="28"/>
      <c r="I586" s="28"/>
      <c r="J586" s="73">
        <f>IFERROR($E586*SUMIF(DAILYLOG!F$27:F$1500,$C586,DAILYLOG!G$27:G$1500),0)</f>
        <v>0</v>
      </c>
      <c r="K586" s="28"/>
      <c r="L586" s="28"/>
      <c r="M586" s="73">
        <f>IFERROR($E586*SUMIF(DAILYLOG!I$27:I$1500,$C586,DAILYLOG!J$27:J$1500),0)</f>
        <v>0</v>
      </c>
      <c r="N586" s="28"/>
      <c r="O586" s="28"/>
      <c r="P586" s="73">
        <f>IFERROR($E586*SUMIF(DAILYLOG!L$27:L$1500,$C586,DAILYLOG!M$27:M$1500),0)</f>
        <v>0</v>
      </c>
      <c r="Q586" s="28"/>
      <c r="R586" s="28"/>
      <c r="S586" s="73">
        <f>IFERROR($E586*SUMIF(DAILYLOG!O$27:O$1500,$C586,DAILYLOG!P$27:P$1500),0)</f>
        <v>0</v>
      </c>
      <c r="T586" s="28"/>
      <c r="U586" s="28"/>
      <c r="V586" s="73">
        <f>IFERROR($E586*SUMIF(DAILYLOG!R$27:R$1500,$C586,DAILYLOG!S$27:S$1500),0)</f>
        <v>0</v>
      </c>
      <c r="W586" s="28"/>
      <c r="X586" s="28"/>
      <c r="Y586" s="73">
        <f>IFERROR($E586*SUMIF(DAILYLOG!U$27:U$1500,$C586,DAILYLOG!V$27:V$1500),0)</f>
        <v>0</v>
      </c>
      <c r="Z586" s="28"/>
      <c r="AA586" s="28"/>
      <c r="AB586" s="73">
        <f>IFERROR($E586*SUMIF(DAILYLOG!X$27:X$1500,$C586,DAILYLOG!Y$27:Y$1500),0)</f>
        <v>0</v>
      </c>
      <c r="AC586" s="28"/>
      <c r="AD586" s="28"/>
      <c r="AE586" s="73">
        <f>IFERROR($E586*SUMIF(DAILYLOG!AA$27:AA$1500,$C586,DAILYLOG!AB$27:AB$1500),0)</f>
        <v>0</v>
      </c>
      <c r="AF586" s="28"/>
      <c r="AG586" s="28"/>
      <c r="AH586" s="73">
        <f>IFERROR($E586*SUMIF(DAILYLOG!AD$27:AD$1500,$C586,DAILYLOG!AE$27:AE$1500),0)</f>
        <v>0</v>
      </c>
      <c r="AI586" s="28"/>
      <c r="AJ586" s="28"/>
      <c r="AK586" s="73">
        <f>IFERROR($E586*SUMIF(DAILYLOG!AG$27:AG$1500,$C586,DAILYLOG!AH$27:AH$1500),0)</f>
        <v>0</v>
      </c>
      <c r="AL586" s="28"/>
      <c r="AM586" s="28"/>
      <c r="AN586" s="73">
        <f>IFERROR($E586*SUMIF(DAILYLOG!AJ$27:AJ$1500,$C586,DAILYLOG!AK$27:AK$1500),0)</f>
        <v>0</v>
      </c>
      <c r="AO586" s="28"/>
      <c r="AP586" s="28"/>
      <c r="AQ586" s="73">
        <f>IFERROR($E586*SUMIF(DAILYLOG!AM$27:AM$1500,$C586,DAILYLOG!AN$27:AN$1500),0)</f>
        <v>0</v>
      </c>
      <c r="AR586" s="28"/>
      <c r="AS586" s="28"/>
      <c r="AT586" s="73">
        <f>IFERROR($E586*SUMIF(DAILYLOG!AP$27:AP$1500,$C586,DAILYLOG!AQ$27:AQ$1500),0)</f>
        <v>0</v>
      </c>
      <c r="AU586" s="28"/>
      <c r="AV586" s="28"/>
      <c r="AW586" s="73">
        <f>IFERROR($E586*SUMIF(DAILYLOG!AS$27:AS$1500,$C586,DAILYLOG!AT$27:AT$1500),0)</f>
        <v>0</v>
      </c>
      <c r="AX586" s="28"/>
      <c r="AY586" s="28"/>
      <c r="AZ586" s="73">
        <f>IFERROR($E586*SUMIF(DAILYLOG!AV$27:AV$1500,$C586,DAILYLOG!AW$27:AW$1500),0)</f>
        <v>0</v>
      </c>
      <c r="BA586" s="28"/>
      <c r="BB586" s="28"/>
      <c r="BC586" s="73">
        <f>IFERROR($E586*SUMIF(DAILYLOG!AY$27:AY$1500,$C586,DAILYLOG!AZ$27:AZ$1500),0)</f>
        <v>0</v>
      </c>
      <c r="BD586" s="28"/>
      <c r="BE586" s="28"/>
      <c r="BF586" s="73">
        <f>IFERROR($E586*SUMIF(DAILYLOG!BB$27:BB$1500,$C586,DAILYLOG!BC$27:BC$1500),0)</f>
        <v>0</v>
      </c>
      <c r="BG586" s="28"/>
      <c r="BH586" s="28"/>
      <c r="BI586" s="73">
        <f>IFERROR($E586*SUMIF(DAILYLOG!BE$27:BE$1500,$C586,DAILYLOG!BF$27:BF$1500),0)</f>
        <v>0</v>
      </c>
      <c r="BJ586" s="28"/>
      <c r="BK586" s="28"/>
      <c r="BL586" s="73">
        <f>IFERROR($E586*SUMIF(DAILYLOG!BH$27:BH$1500,$C586,DAILYLOG!BI$27:BI$1500),0)</f>
        <v>0</v>
      </c>
      <c r="BM586" s="28"/>
      <c r="BN586" s="28"/>
      <c r="BO586" s="73">
        <f>IFERROR($E586*SUMIF(DAILYLOG!BK$27:BK$1500,$C586,DAILYLOG!BL$27:BL$1500),0)</f>
        <v>0</v>
      </c>
      <c r="BP586" s="28"/>
      <c r="BQ586" s="28"/>
      <c r="BR586" s="73">
        <f>IFERROR($E586*SUMIF(DAILYLOG!BN$27:BN$1500,$C586,DAILYLOG!BO$27:BO$1500),0)</f>
        <v>0</v>
      </c>
      <c r="BS586" s="28"/>
      <c r="BT586" s="28"/>
      <c r="BU586" s="73">
        <f>IFERROR($E586*SUMIF(DAILYLOG!BQ$27:BQ$1500,$C586,DAILYLOG!BR$27:BR$1500),0)</f>
        <v>0</v>
      </c>
      <c r="BV586" s="28"/>
      <c r="BW586" s="28"/>
      <c r="BX586" s="73">
        <f>IFERROR($E586*SUMIF(DAILYLOG!BT$27:BT$1500,$C586,DAILYLOG!BU$27:BU$1500),0)</f>
        <v>0</v>
      </c>
      <c r="BY586" s="28"/>
      <c r="BZ586" s="28"/>
      <c r="CA586" s="73">
        <f>IFERROR($E586*SUMIF(DAILYLOG!BW$27:BW$1500,$C586,DAILYLOG!BX$27:BX$1500),0)</f>
        <v>0</v>
      </c>
      <c r="CB586" s="28"/>
      <c r="CC586" s="28"/>
      <c r="CD586" s="73">
        <f>IFERROR($E586*SUMIF(DAILYLOG!BZ$27:BZ$1500,$C586,DAILYLOG!CA$27:CA$1500),0)</f>
        <v>0</v>
      </c>
      <c r="CE586" s="28"/>
      <c r="CF586" s="28"/>
      <c r="CG586" s="73">
        <f>IFERROR($E586*SUMIF(DAILYLOG!CC$27:CC$1500,$C586,DAILYLOG!CD$27:CD$1500),0)</f>
        <v>0</v>
      </c>
      <c r="CH586" s="28"/>
      <c r="CI586" s="28"/>
      <c r="CJ586" s="73">
        <f>IFERROR($E586*SUMIF(DAILYLOG!CF$27:CF$1500,$C586,DAILYLOG!CG$27:CG$1500),0)</f>
        <v>0</v>
      </c>
      <c r="CK586" s="28"/>
      <c r="CL586" s="28"/>
      <c r="CM586" s="73">
        <f>IFERROR($E586*SUMIF(DAILYLOG!CI$27:CI$1500,$C586,DAILYLOG!CJ$27:CJ$1500),0)</f>
        <v>0</v>
      </c>
      <c r="CN586" s="28"/>
      <c r="CO586" s="28"/>
      <c r="CP586" s="73">
        <f>IFERROR($E586*SUMIF(DAILYLOG!CL$27:CL$1500,$C586,DAILYLOG!CM$27:CM$1500),0)</f>
        <v>0</v>
      </c>
      <c r="CQ586" s="44"/>
      <c r="CR586" s="44"/>
      <c r="CS586" s="73">
        <f>IFERROR($E586*SUMIF(DAILYLOG!CO$27:CO$1500,$C586,DAILYLOG!CP$27:CP$1500),0)</f>
        <v>0</v>
      </c>
      <c r="CT586" s="16"/>
    </row>
    <row r="587" spans="2:98" s="118" customFormat="1" ht="13.5" customHeight="1">
      <c r="B587" s="119"/>
      <c r="C587" s="159" t="s">
        <v>992</v>
      </c>
      <c r="D587" s="127" t="s">
        <v>10</v>
      </c>
      <c r="E587" s="128"/>
      <c r="F587" s="127">
        <f>IFERROR(SUM(G587:CS587),0)</f>
        <v>332</v>
      </c>
      <c r="G587" s="160">
        <f>IFERROR(SUBTOTAL(9,G588:G588),0)</f>
        <v>0</v>
      </c>
      <c r="H587" s="160"/>
      <c r="I587" s="160"/>
      <c r="J587" s="160">
        <f>IFERROR(SUBTOTAL(9,J588:J588),0)</f>
        <v>0</v>
      </c>
      <c r="K587" s="160"/>
      <c r="L587" s="160"/>
      <c r="M587" s="160">
        <f>IFERROR(SUBTOTAL(9,M588:M588),0)</f>
        <v>0</v>
      </c>
      <c r="N587" s="160"/>
      <c r="O587" s="160"/>
      <c r="P587" s="160">
        <f>IFERROR(SUBTOTAL(9,P588:P588),0)</f>
        <v>0</v>
      </c>
      <c r="Q587" s="160"/>
      <c r="R587" s="160"/>
      <c r="S587" s="160">
        <f>IFERROR(SUBTOTAL(9,S588:S588),0)</f>
        <v>0</v>
      </c>
      <c r="T587" s="160"/>
      <c r="U587" s="160"/>
      <c r="V587" s="160">
        <f>IFERROR(SUBTOTAL(9,V588:V588),0)</f>
        <v>17</v>
      </c>
      <c r="W587" s="160"/>
      <c r="X587" s="160"/>
      <c r="Y587" s="160">
        <f>IFERROR(SUBTOTAL(9,Y588:Y588),0)</f>
        <v>48</v>
      </c>
      <c r="Z587" s="160"/>
      <c r="AA587" s="160"/>
      <c r="AB587" s="160">
        <f>IFERROR(SUBTOTAL(9,AB588:AB588),0)</f>
        <v>43</v>
      </c>
      <c r="AC587" s="160"/>
      <c r="AD587" s="160"/>
      <c r="AE587" s="160">
        <f>IFERROR(SUBTOTAL(9,AE588:AE588),0)</f>
        <v>0</v>
      </c>
      <c r="AF587" s="160"/>
      <c r="AG587" s="160"/>
      <c r="AH587" s="160">
        <f>IFERROR(SUBTOTAL(9,AH588:AH588),0)</f>
        <v>0</v>
      </c>
      <c r="AI587" s="160"/>
      <c r="AJ587" s="160"/>
      <c r="AK587" s="160">
        <f>IFERROR(SUBTOTAL(9,AK588:AK588),0)</f>
        <v>0</v>
      </c>
      <c r="AL587" s="160"/>
      <c r="AM587" s="160"/>
      <c r="AN587" s="160">
        <f>IFERROR(SUBTOTAL(9,AN588:AN588),0)</f>
        <v>0</v>
      </c>
      <c r="AO587" s="160"/>
      <c r="AP587" s="160"/>
      <c r="AQ587" s="160">
        <f>IFERROR(SUBTOTAL(9,AQ588:AQ588),0)</f>
        <v>0</v>
      </c>
      <c r="AR587" s="160"/>
      <c r="AS587" s="160"/>
      <c r="AT587" s="160">
        <f>IFERROR(SUBTOTAL(9,AT588:AT588),0)</f>
        <v>34</v>
      </c>
      <c r="AU587" s="160"/>
      <c r="AV587" s="160"/>
      <c r="AW587" s="160">
        <f>IFERROR(SUBTOTAL(9,AW588:AW588),0)</f>
        <v>35</v>
      </c>
      <c r="AX587" s="160"/>
      <c r="AY587" s="160"/>
      <c r="AZ587" s="160">
        <f>IFERROR(SUBTOTAL(9,AZ588:AZ588),0)</f>
        <v>0</v>
      </c>
      <c r="BA587" s="160"/>
      <c r="BB587" s="160"/>
      <c r="BC587" s="160">
        <f>IFERROR(SUBTOTAL(9,BC588:BC588),0)</f>
        <v>0</v>
      </c>
      <c r="BD587" s="160"/>
      <c r="BE587" s="160"/>
      <c r="BF587" s="160">
        <f>IFERROR(SUBTOTAL(9,BF588:BF588),0)</f>
        <v>0</v>
      </c>
      <c r="BG587" s="160"/>
      <c r="BH587" s="160"/>
      <c r="BI587" s="160">
        <f>IFERROR(SUBTOTAL(9,BI588:BI588),0)</f>
        <v>35</v>
      </c>
      <c r="BJ587" s="160"/>
      <c r="BK587" s="160"/>
      <c r="BL587" s="160">
        <f>IFERROR(SUBTOTAL(9,BL588:BL588),0)</f>
        <v>37</v>
      </c>
      <c r="BM587" s="160"/>
      <c r="BN587" s="160"/>
      <c r="BO587" s="160">
        <f>IFERROR(SUBTOTAL(9,BO588:BO588),0)</f>
        <v>41</v>
      </c>
      <c r="BP587" s="160"/>
      <c r="BQ587" s="160"/>
      <c r="BR587" s="160">
        <f>IFERROR(SUBTOTAL(9,BR588:BR588),0)</f>
        <v>42</v>
      </c>
      <c r="BS587" s="160"/>
      <c r="BT587" s="160"/>
      <c r="BU587" s="160">
        <f>IFERROR(SUBTOTAL(9,BU588:BU588),0)</f>
        <v>0</v>
      </c>
      <c r="BV587" s="160"/>
      <c r="BW587" s="160"/>
      <c r="BX587" s="160">
        <f>IFERROR(SUBTOTAL(9,BX588:BX588),0)</f>
        <v>0</v>
      </c>
      <c r="BY587" s="160"/>
      <c r="BZ587" s="160"/>
      <c r="CA587" s="160">
        <f>IFERROR(SUBTOTAL(9,CA588:CA588),0)</f>
        <v>0</v>
      </c>
      <c r="CB587" s="160"/>
      <c r="CC587" s="160"/>
      <c r="CD587" s="160">
        <f>IFERROR(SUBTOTAL(9,CD588:CD588),0)</f>
        <v>0</v>
      </c>
      <c r="CE587" s="160"/>
      <c r="CF587" s="160"/>
      <c r="CG587" s="160">
        <f>IFERROR(SUBTOTAL(9,CG588:CG588),0)</f>
        <v>0</v>
      </c>
      <c r="CH587" s="160"/>
      <c r="CI587" s="160"/>
      <c r="CJ587" s="160">
        <f>IFERROR(SUBTOTAL(9,CJ588:CJ588),0)</f>
        <v>0</v>
      </c>
      <c r="CK587" s="160"/>
      <c r="CL587" s="160"/>
      <c r="CM587" s="160">
        <f>IFERROR(SUBTOTAL(9,CM588:CM588),0)</f>
        <v>0</v>
      </c>
      <c r="CN587" s="160"/>
      <c r="CO587" s="160"/>
      <c r="CP587" s="160">
        <f>IFERROR(SUBTOTAL(9,CP588:CP588),0)</f>
        <v>0</v>
      </c>
      <c r="CQ587" s="160"/>
      <c r="CR587" s="160"/>
      <c r="CS587" s="160">
        <f>IFERROR(SUBTOTAL(9,CS588:CS588),0)</f>
        <v>0</v>
      </c>
      <c r="CT587" s="161"/>
    </row>
    <row r="588" spans="2:98" s="125" customFormat="1" ht="13.5" customHeight="1" outlineLevel="1">
      <c r="B588" s="130"/>
      <c r="C588" s="133" t="s">
        <v>987</v>
      </c>
      <c r="D588" s="136" t="s">
        <v>10</v>
      </c>
      <c r="E588" s="137">
        <v>1</v>
      </c>
      <c r="F588" s="162">
        <f t="shared" ref="F588" si="284">IFERROR(SUM(G588:CS588),0)</f>
        <v>332</v>
      </c>
      <c r="G588" s="73">
        <f>IFERROR($E588*SUMIF(DAILYLOG!C$27:C$1500,$C588,DAILYLOG!D$27:D$1500),0)</f>
        <v>0</v>
      </c>
      <c r="H588" s="73">
        <f>IFERROR($E588*SUMIF(DAILYLOG!D$27:D$1500,$C588,DAILYLOG!E$27:E$1500),0)</f>
        <v>0</v>
      </c>
      <c r="I588" s="73">
        <f>IFERROR($E588*SUMIF(DAILYLOG!E$27:E$1500,$C588,DAILYLOG!F$27:F$1500),0)</f>
        <v>0</v>
      </c>
      <c r="J588" s="73">
        <f>IFERROR($E588*SUMIF(DAILYLOG!F$27:F$1500,$C588,DAILYLOG!G$27:G$1500),0)</f>
        <v>0</v>
      </c>
      <c r="K588" s="73">
        <f>IFERROR($E588*SUMIF(DAILYLOG!G$27:G$1500,$C588,DAILYLOG!H$27:H$1500),0)</f>
        <v>0</v>
      </c>
      <c r="L588" s="73">
        <f>IFERROR($E588*SUMIF(DAILYLOG!H$27:H$1500,$C588,DAILYLOG!I$27:I$1500),0)</f>
        <v>0</v>
      </c>
      <c r="M588" s="73">
        <f>IFERROR($E588*SUMIF(DAILYLOG!I$27:I$1500,$C588,DAILYLOG!J$27:J$1500),0)</f>
        <v>0</v>
      </c>
      <c r="N588" s="73">
        <f>IFERROR($E588*SUMIF(DAILYLOG!J$27:J$1500,$C588,DAILYLOG!K$27:K$1500),0)</f>
        <v>0</v>
      </c>
      <c r="O588" s="73">
        <f>IFERROR($E588*SUMIF(DAILYLOG!K$27:K$1500,$C588,DAILYLOG!L$27:L$1500),0)</f>
        <v>0</v>
      </c>
      <c r="P588" s="73">
        <f>IFERROR($E588*SUMIF(DAILYLOG!L$27:L$1500,$C588,DAILYLOG!M$27:M$1500),0)</f>
        <v>0</v>
      </c>
      <c r="Q588" s="73">
        <f>IFERROR($E588*SUMIF(DAILYLOG!M$27:M$1500,$C588,DAILYLOG!N$27:N$1500),0)</f>
        <v>0</v>
      </c>
      <c r="R588" s="73">
        <f>IFERROR($E588*SUMIF(DAILYLOG!N$27:N$1500,$C588,DAILYLOG!O$27:O$1500),0)</f>
        <v>0</v>
      </c>
      <c r="S588" s="73">
        <f>IFERROR($E588*SUMIF(DAILYLOG!O$27:O$1500,$C588,DAILYLOG!P$27:P$1500),0)</f>
        <v>0</v>
      </c>
      <c r="T588" s="73">
        <f>IFERROR($E588*SUMIF(DAILYLOG!P$27:P$1500,$C588,DAILYLOG!Q$27:Q$1500),0)</f>
        <v>0</v>
      </c>
      <c r="U588" s="73">
        <f>IFERROR($E588*SUMIF(DAILYLOG!Q$27:Q$1500,$C588,DAILYLOG!R$27:R$1500),0)</f>
        <v>0</v>
      </c>
      <c r="V588" s="73">
        <f>IFERROR($E588*SUMIF(DAILYLOG!R$27:R$1500,$C588,DAILYLOG!S$27:S$1500),0)</f>
        <v>17</v>
      </c>
      <c r="W588" s="73">
        <f>IFERROR($E588*SUMIF(DAILYLOG!S$27:S$1500,$C588,DAILYLOG!T$27:T$1500),0)</f>
        <v>0</v>
      </c>
      <c r="X588" s="73">
        <f>IFERROR($E588*SUMIF(DAILYLOG!T$27:T$1500,$C588,DAILYLOG!U$27:U$1500),0)</f>
        <v>0</v>
      </c>
      <c r="Y588" s="73">
        <f>IFERROR($E588*SUMIF(DAILYLOG!U$27:U$1500,$C588,DAILYLOG!V$27:V$1500),0)</f>
        <v>48</v>
      </c>
      <c r="Z588" s="73">
        <f>IFERROR($E588*SUMIF(DAILYLOG!V$27:V$1500,$C588,DAILYLOG!W$27:W$1500),0)</f>
        <v>0</v>
      </c>
      <c r="AA588" s="73">
        <f>IFERROR($E588*SUMIF(DAILYLOG!W$27:W$1500,$C588,DAILYLOG!X$27:X$1500),0)</f>
        <v>0</v>
      </c>
      <c r="AB588" s="73">
        <f>IFERROR($E588*SUMIF(DAILYLOG!X$27:X$1500,$C588,DAILYLOG!Y$27:Y$1500),0)</f>
        <v>43</v>
      </c>
      <c r="AC588" s="73">
        <f>IFERROR($E588*SUMIF(DAILYLOG!Y$27:Y$1500,$C588,DAILYLOG!Z$27:Z$1500),0)</f>
        <v>0</v>
      </c>
      <c r="AD588" s="73">
        <f>IFERROR($E588*SUMIF(DAILYLOG!Z$27:Z$1500,$C588,DAILYLOG!AA$27:AA$1500),0)</f>
        <v>0</v>
      </c>
      <c r="AE588" s="73">
        <f>IFERROR($E588*SUMIF(DAILYLOG!AA$27:AA$1500,$C588,DAILYLOG!AB$27:AB$1500),0)</f>
        <v>0</v>
      </c>
      <c r="AF588" s="73">
        <f>IFERROR($E588*SUMIF(DAILYLOG!AB$27:AB$1500,$C588,DAILYLOG!AC$27:AC$1500),0)</f>
        <v>0</v>
      </c>
      <c r="AG588" s="73">
        <f>IFERROR($E588*SUMIF(DAILYLOG!AC$27:AC$1500,$C588,DAILYLOG!AD$27:AD$1500),0)</f>
        <v>0</v>
      </c>
      <c r="AH588" s="73">
        <f>IFERROR($E588*SUMIF(DAILYLOG!AD$27:AD$1500,$C588,DAILYLOG!AE$27:AE$1500),0)</f>
        <v>0</v>
      </c>
      <c r="AI588" s="73">
        <f>IFERROR($E588*SUMIF(DAILYLOG!AE$27:AE$1500,$C588,DAILYLOG!AF$27:AF$1500),0)</f>
        <v>0</v>
      </c>
      <c r="AJ588" s="73">
        <f>IFERROR($E588*SUMIF(DAILYLOG!AF$27:AF$1500,$C588,DAILYLOG!AG$27:AG$1500),0)</f>
        <v>0</v>
      </c>
      <c r="AK588" s="73">
        <f>IFERROR($E588*SUMIF(DAILYLOG!AG$27:AG$1500,$C588,DAILYLOG!AH$27:AH$1500),0)</f>
        <v>0</v>
      </c>
      <c r="AL588" s="73">
        <f>IFERROR($E588*SUMIF(DAILYLOG!AH$27:AH$1500,$C588,DAILYLOG!AI$27:AI$1500),0)</f>
        <v>0</v>
      </c>
      <c r="AM588" s="73">
        <f>IFERROR($E588*SUMIF(DAILYLOG!AI$27:AI$1500,$C588,DAILYLOG!AJ$27:AJ$1500),0)</f>
        <v>0</v>
      </c>
      <c r="AN588" s="73">
        <f>IFERROR($E588*SUMIF(DAILYLOG!AJ$27:AJ$1500,$C588,DAILYLOG!AK$27:AK$1500),0)</f>
        <v>0</v>
      </c>
      <c r="AO588" s="73">
        <f>IFERROR($E588*SUMIF(DAILYLOG!AK$27:AK$1500,$C588,DAILYLOG!AL$27:AL$1500),0)</f>
        <v>0</v>
      </c>
      <c r="AP588" s="73">
        <f>IFERROR($E588*SUMIF(DAILYLOG!AL$27:AL$1500,$C588,DAILYLOG!AM$27:AM$1500),0)</f>
        <v>0</v>
      </c>
      <c r="AQ588" s="73">
        <f>IFERROR($E588*SUMIF(DAILYLOG!AM$27:AM$1500,$C588,DAILYLOG!AN$27:AN$1500),0)</f>
        <v>0</v>
      </c>
      <c r="AR588" s="73">
        <f>IFERROR($E588*SUMIF(DAILYLOG!AN$27:AN$1500,$C588,DAILYLOG!AO$27:AO$1500),0)</f>
        <v>0</v>
      </c>
      <c r="AS588" s="73">
        <f>IFERROR($E588*SUMIF(DAILYLOG!AO$27:AO$1500,$C588,DAILYLOG!AP$27:AP$1500),0)</f>
        <v>0</v>
      </c>
      <c r="AT588" s="73">
        <f>IFERROR($E588*SUMIF(DAILYLOG!AP$27:AP$1500,$C588,DAILYLOG!AQ$27:AQ$1500),0)</f>
        <v>34</v>
      </c>
      <c r="AU588" s="73">
        <f>IFERROR($E588*SUMIF(DAILYLOG!AQ$27:AQ$1500,$C588,DAILYLOG!AR$27:AR$1500),0)</f>
        <v>0</v>
      </c>
      <c r="AV588" s="73">
        <f>IFERROR($E588*SUMIF(DAILYLOG!AR$27:AR$1500,$C588,DAILYLOG!AS$27:AS$1500),0)</f>
        <v>0</v>
      </c>
      <c r="AW588" s="73">
        <f>IFERROR($E588*SUMIF(DAILYLOG!AS$27:AS$1500,$C588,DAILYLOG!AT$27:AT$1500),0)</f>
        <v>35</v>
      </c>
      <c r="AX588" s="73">
        <f>IFERROR($E588*SUMIF(DAILYLOG!AT$27:AT$1500,$C588,DAILYLOG!AU$27:AU$1500),0)</f>
        <v>0</v>
      </c>
      <c r="AY588" s="73">
        <f>IFERROR($E588*SUMIF(DAILYLOG!AU$27:AU$1500,$C588,DAILYLOG!AV$27:AV$1500),0)</f>
        <v>0</v>
      </c>
      <c r="AZ588" s="73">
        <f>IFERROR($E588*SUMIF(DAILYLOG!AV$27:AV$1500,$C588,DAILYLOG!AW$27:AW$1500),0)</f>
        <v>0</v>
      </c>
      <c r="BA588" s="73">
        <f>IFERROR($E588*SUMIF(DAILYLOG!AW$27:AW$1500,$C588,DAILYLOG!AX$27:AX$1500),0)</f>
        <v>0</v>
      </c>
      <c r="BB588" s="73">
        <f>IFERROR($E588*SUMIF(DAILYLOG!AX$27:AX$1500,$C588,DAILYLOG!AY$27:AY$1500),0)</f>
        <v>0</v>
      </c>
      <c r="BC588" s="73">
        <f>IFERROR($E588*SUMIF(DAILYLOG!AY$27:AY$1500,$C588,DAILYLOG!AZ$27:AZ$1500),0)</f>
        <v>0</v>
      </c>
      <c r="BD588" s="73">
        <f>IFERROR($E588*SUMIF(DAILYLOG!AZ$27:AZ$1500,$C588,DAILYLOG!BA$27:BA$1500),0)</f>
        <v>0</v>
      </c>
      <c r="BE588" s="73">
        <f>IFERROR($E588*SUMIF(DAILYLOG!BA$27:BA$1500,$C588,DAILYLOG!BB$27:BB$1500),0)</f>
        <v>0</v>
      </c>
      <c r="BF588" s="73">
        <f>IFERROR($E588*SUMIF(DAILYLOG!BB$27:BB$1500,$C588,DAILYLOG!BC$27:BC$1500),0)</f>
        <v>0</v>
      </c>
      <c r="BG588" s="73">
        <f>IFERROR($E588*SUMIF(DAILYLOG!BC$27:BC$1500,$C588,DAILYLOG!BD$27:BD$1500),0)</f>
        <v>0</v>
      </c>
      <c r="BH588" s="73">
        <f>IFERROR($E588*SUMIF(DAILYLOG!BD$27:BD$1500,$C588,DAILYLOG!BE$27:BE$1500),0)</f>
        <v>0</v>
      </c>
      <c r="BI588" s="73">
        <f>IFERROR($E588*SUMIF(DAILYLOG!BE$27:BE$1500,$C588,DAILYLOG!BF$27:BF$1500),0)</f>
        <v>35</v>
      </c>
      <c r="BJ588" s="73">
        <f>IFERROR($E588*SUMIF(DAILYLOG!BF$27:BF$1500,$C588,DAILYLOG!BG$27:BG$1500),0)</f>
        <v>0</v>
      </c>
      <c r="BK588" s="73">
        <f>IFERROR($E588*SUMIF(DAILYLOG!BG$27:BG$1500,$C588,DAILYLOG!BH$27:BH$1500),0)</f>
        <v>0</v>
      </c>
      <c r="BL588" s="73">
        <f>IFERROR($E588*SUMIF(DAILYLOG!BH$27:BH$1500,$C588,DAILYLOG!BI$27:BI$1500),0)</f>
        <v>37</v>
      </c>
      <c r="BM588" s="73">
        <f>IFERROR($E588*SUMIF(DAILYLOG!BI$27:BI$1500,$C588,DAILYLOG!BJ$27:BJ$1500),0)</f>
        <v>0</v>
      </c>
      <c r="BN588" s="73">
        <f>IFERROR($E588*SUMIF(DAILYLOG!BJ$27:BJ$1500,$C588,DAILYLOG!BK$27:BK$1500),0)</f>
        <v>0</v>
      </c>
      <c r="BO588" s="73">
        <f>IFERROR($E588*SUMIF(DAILYLOG!BK$27:BK$1500,$C588,DAILYLOG!BL$27:BL$1500),0)</f>
        <v>41</v>
      </c>
      <c r="BP588" s="73">
        <f>IFERROR($E588*SUMIF(DAILYLOG!BL$27:BL$1500,$C588,DAILYLOG!BM$27:BM$1500),0)</f>
        <v>0</v>
      </c>
      <c r="BQ588" s="73">
        <f>IFERROR($E588*SUMIF(DAILYLOG!BM$27:BM$1500,$C588,DAILYLOG!BN$27:BN$1500),0)</f>
        <v>0</v>
      </c>
      <c r="BR588" s="73">
        <f>IFERROR($E588*SUMIF(DAILYLOG!BN$27:BN$1500,$C588,DAILYLOG!BO$27:BO$1500),0)</f>
        <v>42</v>
      </c>
      <c r="BS588" s="73">
        <f>IFERROR($E588*SUMIF(DAILYLOG!BO$27:BO$1500,$C588,DAILYLOG!BP$27:BP$1500),0)</f>
        <v>0</v>
      </c>
      <c r="BT588" s="73">
        <f>IFERROR($E588*SUMIF(DAILYLOG!BP$27:BP$1500,$C588,DAILYLOG!BQ$27:BQ$1500),0)</f>
        <v>0</v>
      </c>
      <c r="BU588" s="73">
        <f>IFERROR($E588*SUMIF(DAILYLOG!BQ$27:BQ$1500,$C588,DAILYLOG!BR$27:BR$1500),0)</f>
        <v>0</v>
      </c>
      <c r="BV588" s="73">
        <f>IFERROR($E588*SUMIF(DAILYLOG!BR$27:BR$1500,$C588,DAILYLOG!BS$27:BS$1500),0)</f>
        <v>0</v>
      </c>
      <c r="BW588" s="73">
        <f>IFERROR($E588*SUMIF(DAILYLOG!BS$27:BS$1500,$C588,DAILYLOG!BT$27:BT$1500),0)</f>
        <v>0</v>
      </c>
      <c r="BX588" s="73">
        <f>IFERROR($E588*SUMIF(DAILYLOG!BT$27:BT$1500,$C588,DAILYLOG!BU$27:BU$1500),0)</f>
        <v>0</v>
      </c>
      <c r="BY588" s="73">
        <f>IFERROR($E588*SUMIF(DAILYLOG!BU$27:BU$1500,$C588,DAILYLOG!BV$27:BV$1500),0)</f>
        <v>0</v>
      </c>
      <c r="BZ588" s="73">
        <f>IFERROR($E588*SUMIF(DAILYLOG!BV$27:BV$1500,$C588,DAILYLOG!BW$27:BW$1500),0)</f>
        <v>0</v>
      </c>
      <c r="CA588" s="73">
        <f>IFERROR($E588*SUMIF(DAILYLOG!BW$27:BW$1500,$C588,DAILYLOG!BX$27:BX$1500),0)</f>
        <v>0</v>
      </c>
      <c r="CB588" s="73">
        <f>IFERROR($E588*SUMIF(DAILYLOG!BX$27:BX$1500,$C588,DAILYLOG!BY$27:BY$1500),0)</f>
        <v>0</v>
      </c>
      <c r="CC588" s="73">
        <f>IFERROR($E588*SUMIF(DAILYLOG!BY$27:BY$1500,$C588,DAILYLOG!BZ$27:BZ$1500),0)</f>
        <v>0</v>
      </c>
      <c r="CD588" s="73">
        <f>IFERROR($E588*SUMIF(DAILYLOG!BZ$27:BZ$1500,$C588,DAILYLOG!CA$27:CA$1500),0)</f>
        <v>0</v>
      </c>
      <c r="CE588" s="73">
        <f>IFERROR($E588*SUMIF(DAILYLOG!CA$27:CA$1500,$C588,DAILYLOG!CB$27:CB$1500),0)</f>
        <v>0</v>
      </c>
      <c r="CF588" s="73">
        <f>IFERROR($E588*SUMIF(DAILYLOG!CB$27:CB$1500,$C588,DAILYLOG!CC$27:CC$1500),0)</f>
        <v>0</v>
      </c>
      <c r="CG588" s="73">
        <f>IFERROR($E588*SUMIF(DAILYLOG!CC$27:CC$1500,$C588,DAILYLOG!CD$27:CD$1500),0)</f>
        <v>0</v>
      </c>
      <c r="CH588" s="73">
        <f>IFERROR($E588*SUMIF(DAILYLOG!CD$27:CD$1500,$C588,DAILYLOG!CE$27:CE$1500),0)</f>
        <v>0</v>
      </c>
      <c r="CI588" s="73">
        <f>IFERROR($E588*SUMIF(DAILYLOG!CE$27:CE$1500,$C588,DAILYLOG!CF$27:CF$1500),0)</f>
        <v>0</v>
      </c>
      <c r="CJ588" s="73">
        <f>IFERROR($E588*SUMIF(DAILYLOG!CF$27:CF$1500,$C588,DAILYLOG!CG$27:CG$1500),0)</f>
        <v>0</v>
      </c>
      <c r="CK588" s="73">
        <f>IFERROR($E588*SUMIF(DAILYLOG!CG$27:CG$1500,$C588,DAILYLOG!CH$27:CH$1500),0)</f>
        <v>0</v>
      </c>
      <c r="CL588" s="73">
        <f>IFERROR($E588*SUMIF(DAILYLOG!CH$27:CH$1500,$C588,DAILYLOG!CI$27:CI$1500),0)</f>
        <v>0</v>
      </c>
      <c r="CM588" s="73">
        <f>IFERROR($E588*SUMIF(DAILYLOG!CI$27:CI$1500,$C588,DAILYLOG!CJ$27:CJ$1500),0)</f>
        <v>0</v>
      </c>
      <c r="CN588" s="73">
        <f>IFERROR($E588*SUMIF(DAILYLOG!CJ$27:CJ$1500,$C588,DAILYLOG!CK$27:CK$1500),0)</f>
        <v>0</v>
      </c>
      <c r="CO588" s="73">
        <f>IFERROR($E588*SUMIF(DAILYLOG!CK$27:CK$1500,$C588,DAILYLOG!CL$27:CL$1500),0)</f>
        <v>0</v>
      </c>
      <c r="CP588" s="73">
        <f>IFERROR($E588*SUMIF(DAILYLOG!CL$27:CL$1500,$C588,DAILYLOG!CM$27:CM$1500),0)</f>
        <v>0</v>
      </c>
      <c r="CQ588" s="73">
        <f>IFERROR($E588*SUMIF(DAILYLOG!CM$27:CM$1500,$C588,DAILYLOG!CN$27:CN$1500),0)</f>
        <v>0</v>
      </c>
      <c r="CR588" s="73">
        <f>IFERROR($E588*SUMIF(DAILYLOG!CN$27:CN$1500,$C588,DAILYLOG!CO$27:CO$1500),0)</f>
        <v>0</v>
      </c>
      <c r="CS588" s="73">
        <f>IFERROR($E588*SUMIF(DAILYLOG!CO$27:CO$1500,$C588,DAILYLOG!CP$27:CP$1500),0)</f>
        <v>0</v>
      </c>
      <c r="CT588" s="124"/>
    </row>
    <row r="589" spans="2:98" ht="13.5" customHeight="1">
      <c r="B589" s="13"/>
      <c r="C589" s="93" t="s">
        <v>344</v>
      </c>
      <c r="D589" s="97"/>
      <c r="E589" s="97"/>
      <c r="F589" s="97"/>
      <c r="G589" s="97"/>
      <c r="H589" s="94"/>
      <c r="I589" s="94"/>
      <c r="J589" s="97"/>
      <c r="K589" s="94"/>
      <c r="L589" s="94"/>
      <c r="M589" s="97"/>
      <c r="N589" s="94"/>
      <c r="O589" s="94"/>
      <c r="P589" s="97"/>
      <c r="Q589" s="94"/>
      <c r="R589" s="94"/>
      <c r="S589" s="97"/>
      <c r="T589" s="94"/>
      <c r="U589" s="94"/>
      <c r="V589" s="97"/>
      <c r="W589" s="94"/>
      <c r="X589" s="94"/>
      <c r="Y589" s="97"/>
      <c r="Z589" s="94"/>
      <c r="AA589" s="94"/>
      <c r="AB589" s="97"/>
      <c r="AC589" s="94"/>
      <c r="AD589" s="94"/>
      <c r="AE589" s="97"/>
      <c r="AF589" s="94"/>
      <c r="AG589" s="94"/>
      <c r="AH589" s="97"/>
      <c r="AI589" s="94"/>
      <c r="AJ589" s="94"/>
      <c r="AK589" s="97"/>
      <c r="AL589" s="94"/>
      <c r="AM589" s="94"/>
      <c r="AN589" s="97"/>
      <c r="AO589" s="94"/>
      <c r="AP589" s="94"/>
      <c r="AQ589" s="97"/>
      <c r="AR589" s="94"/>
      <c r="AS589" s="94"/>
      <c r="AT589" s="97"/>
      <c r="AU589" s="94"/>
      <c r="AV589" s="94"/>
      <c r="AW589" s="97"/>
      <c r="AX589" s="94"/>
      <c r="AY589" s="94"/>
      <c r="AZ589" s="97"/>
      <c r="BA589" s="94"/>
      <c r="BB589" s="94"/>
      <c r="BC589" s="97"/>
      <c r="BD589" s="94"/>
      <c r="BE589" s="94"/>
      <c r="BF589" s="97"/>
      <c r="BG589" s="94"/>
      <c r="BH589" s="94"/>
      <c r="BI589" s="97"/>
      <c r="BJ589" s="94"/>
      <c r="BK589" s="94"/>
      <c r="BL589" s="97"/>
      <c r="BM589" s="94"/>
      <c r="BN589" s="94"/>
      <c r="BO589" s="97"/>
      <c r="BP589" s="94"/>
      <c r="BQ589" s="94"/>
      <c r="BR589" s="97"/>
      <c r="BS589" s="94"/>
      <c r="BT589" s="94"/>
      <c r="BU589" s="97"/>
      <c r="BV589" s="94"/>
      <c r="BW589" s="94"/>
      <c r="BX589" s="97"/>
      <c r="BY589" s="94"/>
      <c r="BZ589" s="94"/>
      <c r="CA589" s="97"/>
      <c r="CB589" s="94"/>
      <c r="CC589" s="94"/>
      <c r="CD589" s="97"/>
      <c r="CE589" s="94"/>
      <c r="CF589" s="94"/>
      <c r="CG589" s="97"/>
      <c r="CH589" s="94"/>
      <c r="CI589" s="94"/>
      <c r="CJ589" s="97"/>
      <c r="CK589" s="94"/>
      <c r="CL589" s="94"/>
      <c r="CM589" s="97"/>
      <c r="CN589" s="94"/>
      <c r="CO589" s="94"/>
      <c r="CP589" s="97"/>
      <c r="CQ589" s="94"/>
      <c r="CR589" s="94"/>
      <c r="CS589" s="99"/>
      <c r="CT589" s="14"/>
    </row>
    <row r="590" spans="2:98">
      <c r="B590" s="13"/>
      <c r="C590" s="47" t="s">
        <v>290</v>
      </c>
      <c r="D590" s="48" t="s">
        <v>3</v>
      </c>
      <c r="E590" s="64"/>
      <c r="F590" s="48">
        <f>IFERROR(SUM(G590:CS590),0)</f>
        <v>81</v>
      </c>
      <c r="G590" s="72">
        <f>IFERROR((G591+G597+G602+G607),0)</f>
        <v>0</v>
      </c>
      <c r="H590" s="72"/>
      <c r="I590" s="72"/>
      <c r="J590" s="72">
        <f>IFERROR((J591+J597+J602+J607),0)</f>
        <v>5</v>
      </c>
      <c r="K590" s="72"/>
      <c r="L590" s="72"/>
      <c r="M590" s="72">
        <f>IFERROR((M591+M597+M602+M607),0)</f>
        <v>3</v>
      </c>
      <c r="N590" s="72"/>
      <c r="O590" s="72"/>
      <c r="P590" s="72">
        <f>IFERROR((P591+P597+P602+P607),0)</f>
        <v>1</v>
      </c>
      <c r="Q590" s="72"/>
      <c r="R590" s="72"/>
      <c r="S590" s="72">
        <f>IFERROR((S591+S597+S602+S607),0)</f>
        <v>8</v>
      </c>
      <c r="T590" s="72"/>
      <c r="U590" s="72"/>
      <c r="V590" s="72">
        <f>IFERROR((V591+V597+V602+V607),0)</f>
        <v>6</v>
      </c>
      <c r="W590" s="72"/>
      <c r="X590" s="72"/>
      <c r="Y590" s="72">
        <f>IFERROR((Y591+Y597+Y602+Y607),0)</f>
        <v>5</v>
      </c>
      <c r="Z590" s="72"/>
      <c r="AA590" s="72"/>
      <c r="AB590" s="72">
        <f>IFERROR((AB591+AB597+AB602+AB607),0)</f>
        <v>1</v>
      </c>
      <c r="AC590" s="72"/>
      <c r="AD590" s="72"/>
      <c r="AE590" s="72">
        <f>IFERROR((AE591+AE597+AE602+AE607),0)</f>
        <v>7</v>
      </c>
      <c r="AF590" s="72"/>
      <c r="AG590" s="72"/>
      <c r="AH590" s="72">
        <f>IFERROR((AH591+AH597+AH602+AH607),0)</f>
        <v>6</v>
      </c>
      <c r="AI590" s="72"/>
      <c r="AJ590" s="72"/>
      <c r="AK590" s="72">
        <f>IFERROR((AK591+AK597+AK602+AK607),0)</f>
        <v>6</v>
      </c>
      <c r="AL590" s="72"/>
      <c r="AM590" s="72"/>
      <c r="AN590" s="72">
        <f>IFERROR((AN591+AN597+AN602+AN607),0)</f>
        <v>0</v>
      </c>
      <c r="AO590" s="72"/>
      <c r="AP590" s="72"/>
      <c r="AQ590" s="72">
        <f>IFERROR((AQ591+AQ597+AQ602+AQ607),0)</f>
        <v>0</v>
      </c>
      <c r="AR590" s="72"/>
      <c r="AS590" s="72"/>
      <c r="AT590" s="72">
        <f>IFERROR((AT591+AT597+AT602+AT607),0)</f>
        <v>1</v>
      </c>
      <c r="AU590" s="72"/>
      <c r="AV590" s="72"/>
      <c r="AW590" s="72">
        <f>IFERROR((AW591+AW597+AW602+AW607),0)</f>
        <v>1</v>
      </c>
      <c r="AX590" s="72"/>
      <c r="AY590" s="72"/>
      <c r="AZ590" s="72">
        <f>IFERROR((AZ591+AZ597+AZ602+AZ607),0)</f>
        <v>7</v>
      </c>
      <c r="BA590" s="72"/>
      <c r="BB590" s="72"/>
      <c r="BC590" s="72">
        <f>IFERROR((BC591+BC597+BC602+BC607),0)</f>
        <v>3</v>
      </c>
      <c r="BD590" s="72"/>
      <c r="BE590" s="72"/>
      <c r="BF590" s="72">
        <f>IFERROR((BF591+BF597+BF602+BF607),0)</f>
        <v>2</v>
      </c>
      <c r="BG590" s="72"/>
      <c r="BH590" s="72"/>
      <c r="BI590" s="72">
        <f>IFERROR((BI591+BI597+BI602+BI607),0)</f>
        <v>7</v>
      </c>
      <c r="BJ590" s="72"/>
      <c r="BK590" s="72"/>
      <c r="BL590" s="72">
        <f>IFERROR((BL591+BL597+BL602+BL607),0)</f>
        <v>1</v>
      </c>
      <c r="BM590" s="72"/>
      <c r="BN590" s="72"/>
      <c r="BO590" s="72">
        <f>IFERROR((BO591+BO597+BO602+BO607),0)</f>
        <v>1</v>
      </c>
      <c r="BP590" s="72"/>
      <c r="BQ590" s="72"/>
      <c r="BR590" s="72">
        <f>IFERROR((BR591+BR597+BR602+BR607),0)</f>
        <v>2</v>
      </c>
      <c r="BS590" s="72"/>
      <c r="BT590" s="72"/>
      <c r="BU590" s="72">
        <f>IFERROR((BU591+BU597+BU602+BU607),0)</f>
        <v>3</v>
      </c>
      <c r="BV590" s="72"/>
      <c r="BW590" s="72"/>
      <c r="BX590" s="72">
        <f>IFERROR((BX591+BX597+BX602+BX607),0)</f>
        <v>3</v>
      </c>
      <c r="BY590" s="72"/>
      <c r="BZ590" s="72"/>
      <c r="CA590" s="72">
        <f>IFERROR((CA591+CA597+CA602+CA607),0)</f>
        <v>2</v>
      </c>
      <c r="CB590" s="72"/>
      <c r="CC590" s="72"/>
      <c r="CD590" s="72">
        <f>IFERROR((CD591+CD597+CD602+CD607),0)</f>
        <v>0</v>
      </c>
      <c r="CE590" s="72"/>
      <c r="CF590" s="72"/>
      <c r="CG590" s="72">
        <f>IFERROR((CG591+CG597+CG602+CG607),0)</f>
        <v>0</v>
      </c>
      <c r="CH590" s="72"/>
      <c r="CI590" s="72"/>
      <c r="CJ590" s="72">
        <f>IFERROR((CJ591+CJ597+CJ602+CJ607),0)</f>
        <v>0</v>
      </c>
      <c r="CK590" s="72"/>
      <c r="CL590" s="72"/>
      <c r="CM590" s="72">
        <f>IFERROR((CM591+CM597+CM602+CM607),0)</f>
        <v>0</v>
      </c>
      <c r="CN590" s="72"/>
      <c r="CO590" s="72"/>
      <c r="CP590" s="72">
        <f>IFERROR((CP591+CP597+CP602+CP607),0)</f>
        <v>0</v>
      </c>
      <c r="CQ590" s="72"/>
      <c r="CR590" s="72"/>
      <c r="CS590" s="72">
        <f>IFERROR((CS591+CS597+CS602+CS607),0)</f>
        <v>0</v>
      </c>
      <c r="CT590" s="14"/>
    </row>
    <row r="591" spans="2:98" ht="13.5" customHeight="1" outlineLevel="1" collapsed="1">
      <c r="B591" s="13"/>
      <c r="C591" s="47" t="s">
        <v>289</v>
      </c>
      <c r="D591" s="48" t="s">
        <v>3</v>
      </c>
      <c r="E591" s="64"/>
      <c r="F591" s="48">
        <f>IFERROR(SUM(G591:CS591),0)</f>
        <v>0</v>
      </c>
      <c r="G591" s="72">
        <f>IFERROR(SUBTOTAL(9,G592:G596),0)</f>
        <v>0</v>
      </c>
      <c r="H591" s="72"/>
      <c r="I591" s="72"/>
      <c r="J591" s="72">
        <f>IFERROR(SUBTOTAL(9,J592:J596),0)</f>
        <v>0</v>
      </c>
      <c r="K591" s="72"/>
      <c r="L591" s="72"/>
      <c r="M591" s="72">
        <f>IFERROR(SUBTOTAL(9,M592:M596),0)</f>
        <v>0</v>
      </c>
      <c r="N591" s="72"/>
      <c r="O591" s="72"/>
      <c r="P591" s="72">
        <f>IFERROR(SUBTOTAL(9,P592:P596),0)</f>
        <v>0</v>
      </c>
      <c r="Q591" s="72"/>
      <c r="R591" s="72"/>
      <c r="S591" s="72">
        <f>IFERROR(SUBTOTAL(9,S592:S596),0)</f>
        <v>0</v>
      </c>
      <c r="T591" s="72"/>
      <c r="U591" s="72"/>
      <c r="V591" s="72">
        <f>IFERROR(SUBTOTAL(9,V592:V596),0)</f>
        <v>0</v>
      </c>
      <c r="W591" s="72"/>
      <c r="X591" s="72"/>
      <c r="Y591" s="72">
        <f>IFERROR(SUBTOTAL(9,Y592:Y596),0)</f>
        <v>0</v>
      </c>
      <c r="Z591" s="72"/>
      <c r="AA591" s="72"/>
      <c r="AB591" s="72">
        <f>IFERROR(SUBTOTAL(9,AB592:AB596),0)</f>
        <v>0</v>
      </c>
      <c r="AC591" s="72"/>
      <c r="AD591" s="72"/>
      <c r="AE591" s="72">
        <f>IFERROR(SUBTOTAL(9,AE592:AE596),0)</f>
        <v>0</v>
      </c>
      <c r="AF591" s="72"/>
      <c r="AG591" s="72"/>
      <c r="AH591" s="72">
        <f>IFERROR(SUBTOTAL(9,AH592:AH596),0)</f>
        <v>0</v>
      </c>
      <c r="AI591" s="72"/>
      <c r="AJ591" s="72"/>
      <c r="AK591" s="72">
        <f>IFERROR(SUBTOTAL(9,AK592:AK596),0)</f>
        <v>0</v>
      </c>
      <c r="AL591" s="72"/>
      <c r="AM591" s="72"/>
      <c r="AN591" s="72">
        <f>IFERROR(SUBTOTAL(9,AN592:AN596),0)</f>
        <v>0</v>
      </c>
      <c r="AO591" s="72"/>
      <c r="AP591" s="72"/>
      <c r="AQ591" s="72">
        <f>IFERROR(SUBTOTAL(9,AQ592:AQ596),0)</f>
        <v>0</v>
      </c>
      <c r="AR591" s="72"/>
      <c r="AS591" s="72"/>
      <c r="AT591" s="72">
        <f>IFERROR(SUBTOTAL(9,AT592:AT596),0)</f>
        <v>0</v>
      </c>
      <c r="AU591" s="72"/>
      <c r="AV591" s="72"/>
      <c r="AW591" s="72">
        <f>IFERROR(SUBTOTAL(9,AW592:AW596),0)</f>
        <v>0</v>
      </c>
      <c r="AX591" s="72"/>
      <c r="AY591" s="72"/>
      <c r="AZ591" s="72">
        <f>IFERROR(SUBTOTAL(9,AZ592:AZ596),0)</f>
        <v>0</v>
      </c>
      <c r="BA591" s="72"/>
      <c r="BB591" s="72"/>
      <c r="BC591" s="72">
        <f>IFERROR(SUBTOTAL(9,BC592:BC596),0)</f>
        <v>0</v>
      </c>
      <c r="BD591" s="72"/>
      <c r="BE591" s="72"/>
      <c r="BF591" s="72">
        <f>IFERROR(SUBTOTAL(9,BF592:BF596),0)</f>
        <v>0</v>
      </c>
      <c r="BG591" s="72"/>
      <c r="BH591" s="72"/>
      <c r="BI591" s="72">
        <f>IFERROR(SUBTOTAL(9,BI592:BI596),0)</f>
        <v>0</v>
      </c>
      <c r="BJ591" s="72"/>
      <c r="BK591" s="72"/>
      <c r="BL591" s="72">
        <f>IFERROR(SUBTOTAL(9,BL592:BL596),0)</f>
        <v>0</v>
      </c>
      <c r="BM591" s="72"/>
      <c r="BN591" s="72"/>
      <c r="BO591" s="72">
        <f>IFERROR(SUBTOTAL(9,BO592:BO596),0)</f>
        <v>0</v>
      </c>
      <c r="BP591" s="72"/>
      <c r="BQ591" s="72"/>
      <c r="BR591" s="72">
        <f>IFERROR(SUBTOTAL(9,BR592:BR596),0)</f>
        <v>0</v>
      </c>
      <c r="BS591" s="72"/>
      <c r="BT591" s="72"/>
      <c r="BU591" s="72">
        <f>IFERROR(SUBTOTAL(9,BU592:BU596),0)</f>
        <v>0</v>
      </c>
      <c r="BV591" s="72"/>
      <c r="BW591" s="72"/>
      <c r="BX591" s="72">
        <f>IFERROR(SUBTOTAL(9,BX592:BX596),0)</f>
        <v>0</v>
      </c>
      <c r="BY591" s="72"/>
      <c r="BZ591" s="72"/>
      <c r="CA591" s="72">
        <f>IFERROR(SUBTOTAL(9,CA592:CA596),0)</f>
        <v>0</v>
      </c>
      <c r="CB591" s="72"/>
      <c r="CC591" s="72"/>
      <c r="CD591" s="72">
        <f>IFERROR(SUBTOTAL(9,CD592:CD596),0)</f>
        <v>0</v>
      </c>
      <c r="CE591" s="72"/>
      <c r="CF591" s="72"/>
      <c r="CG591" s="72">
        <f>IFERROR(SUBTOTAL(9,CG592:CG596),0)</f>
        <v>0</v>
      </c>
      <c r="CH591" s="72"/>
      <c r="CI591" s="72"/>
      <c r="CJ591" s="72">
        <f>IFERROR(SUBTOTAL(9,CJ592:CJ596),0)</f>
        <v>0</v>
      </c>
      <c r="CK591" s="72"/>
      <c r="CL591" s="72"/>
      <c r="CM591" s="72">
        <f>IFERROR(SUBTOTAL(9,CM592:CM596),0)</f>
        <v>0</v>
      </c>
      <c r="CN591" s="72"/>
      <c r="CO591" s="72"/>
      <c r="CP591" s="72">
        <f>IFERROR(SUBTOTAL(9,CP592:CP596),0)</f>
        <v>0</v>
      </c>
      <c r="CQ591" s="72"/>
      <c r="CR591" s="72"/>
      <c r="CS591" s="72">
        <f>IFERROR(SUBTOTAL(9,CS592:CS596),0)</f>
        <v>0</v>
      </c>
      <c r="CT591" s="14"/>
    </row>
    <row r="592" spans="2:98" ht="13.5" hidden="1" customHeight="1" outlineLevel="2">
      <c r="B592" s="13"/>
      <c r="C592" s="115" t="s">
        <v>652</v>
      </c>
      <c r="D592" s="28" t="s">
        <v>3</v>
      </c>
      <c r="E592" s="65">
        <v>1</v>
      </c>
      <c r="F592" s="46">
        <f t="shared" ref="F592:F611" si="285">IFERROR(SUM(G592:CS592),0)</f>
        <v>0</v>
      </c>
      <c r="G592" s="73">
        <f>IFERROR($E592*SUMIF(DAILYLOG!C$27:C$1500,$C592,DAILYLOG!D$27:D$1500),0)</f>
        <v>0</v>
      </c>
      <c r="H592" s="28"/>
      <c r="I592" s="28"/>
      <c r="J592" s="73">
        <f>IFERROR($E592*SUMIF(DAILYLOG!F$27:F$1500,$C592,DAILYLOG!G$27:G$1500),0)</f>
        <v>0</v>
      </c>
      <c r="K592" s="28"/>
      <c r="L592" s="28"/>
      <c r="M592" s="73">
        <f>IFERROR($E592*SUMIF(DAILYLOG!I$27:I$1500,$C592,DAILYLOG!J$27:J$1500),0)</f>
        <v>0</v>
      </c>
      <c r="N592" s="28"/>
      <c r="O592" s="28"/>
      <c r="P592" s="73">
        <f>IFERROR($E592*SUMIF(DAILYLOG!L$27:L$1500,$C592,DAILYLOG!M$27:M$1500),0)</f>
        <v>0</v>
      </c>
      <c r="Q592" s="28"/>
      <c r="R592" s="28"/>
      <c r="S592" s="73">
        <f>IFERROR($E592*SUMIF(DAILYLOG!O$27:O$1500,$C592,DAILYLOG!P$27:P$1500),0)</f>
        <v>0</v>
      </c>
      <c r="T592" s="28"/>
      <c r="U592" s="28"/>
      <c r="V592" s="73">
        <f>IFERROR($E592*SUMIF(DAILYLOG!R$27:R$1500,$C592,DAILYLOG!S$27:S$1500),0)</f>
        <v>0</v>
      </c>
      <c r="W592" s="28"/>
      <c r="X592" s="28"/>
      <c r="Y592" s="73">
        <f>IFERROR($E592*SUMIF(DAILYLOG!U$27:U$1500,$C592,DAILYLOG!V$27:V$1500),0)</f>
        <v>0</v>
      </c>
      <c r="Z592" s="28"/>
      <c r="AA592" s="28"/>
      <c r="AB592" s="73">
        <f>IFERROR($E592*SUMIF(DAILYLOG!X$27:X$1500,$C592,DAILYLOG!Y$27:Y$1500),0)</f>
        <v>0</v>
      </c>
      <c r="AC592" s="28"/>
      <c r="AD592" s="28"/>
      <c r="AE592" s="73">
        <f>IFERROR($E592*SUMIF(DAILYLOG!AA$27:AA$1500,$C592,DAILYLOG!AB$27:AB$1500),0)</f>
        <v>0</v>
      </c>
      <c r="AF592" s="28"/>
      <c r="AG592" s="28"/>
      <c r="AH592" s="73">
        <f>IFERROR($E592*SUMIF(DAILYLOG!AD$27:AD$1500,$C592,DAILYLOG!AE$27:AE$1500),0)</f>
        <v>0</v>
      </c>
      <c r="AI592" s="28"/>
      <c r="AJ592" s="28"/>
      <c r="AK592" s="73">
        <f>IFERROR($E592*SUMIF(DAILYLOG!AG$27:AG$1500,$C592,DAILYLOG!AH$27:AH$1500),0)</f>
        <v>0</v>
      </c>
      <c r="AL592" s="28"/>
      <c r="AM592" s="28"/>
      <c r="AN592" s="73">
        <f>IFERROR($E592*SUMIF(DAILYLOG!AJ$27:AJ$1500,$C592,DAILYLOG!AK$27:AK$1500),0)</f>
        <v>0</v>
      </c>
      <c r="AO592" s="28"/>
      <c r="AP592" s="28"/>
      <c r="AQ592" s="73">
        <f>IFERROR($E592*SUMIF(DAILYLOG!AM$27:AM$1500,$C592,DAILYLOG!AN$27:AN$1500),0)</f>
        <v>0</v>
      </c>
      <c r="AR592" s="28"/>
      <c r="AS592" s="28"/>
      <c r="AT592" s="73">
        <f>IFERROR($E592*SUMIF(DAILYLOG!AP$27:AP$1500,$C592,DAILYLOG!AQ$27:AQ$1500),0)</f>
        <v>0</v>
      </c>
      <c r="AU592" s="28"/>
      <c r="AV592" s="28"/>
      <c r="AW592" s="73">
        <f>IFERROR($E592*SUMIF(DAILYLOG!AS$27:AS$1500,$C592,DAILYLOG!AT$27:AT$1500),0)</f>
        <v>0</v>
      </c>
      <c r="AX592" s="28"/>
      <c r="AY592" s="28"/>
      <c r="AZ592" s="73">
        <f>IFERROR($E592*SUMIF(DAILYLOG!AV$27:AV$1500,$C592,DAILYLOG!AW$27:AW$1500),0)</f>
        <v>0</v>
      </c>
      <c r="BA592" s="28"/>
      <c r="BB592" s="28"/>
      <c r="BC592" s="73">
        <f>IFERROR($E592*SUMIF(DAILYLOG!AY$27:AY$1500,$C592,DAILYLOG!AZ$27:AZ$1500),0)</f>
        <v>0</v>
      </c>
      <c r="BD592" s="28"/>
      <c r="BE592" s="28"/>
      <c r="BF592" s="73">
        <f>IFERROR($E592*SUMIF(DAILYLOG!BB$27:BB$1500,$C592,DAILYLOG!BC$27:BC$1500),0)</f>
        <v>0</v>
      </c>
      <c r="BG592" s="28"/>
      <c r="BH592" s="28"/>
      <c r="BI592" s="73">
        <f>IFERROR($E592*SUMIF(DAILYLOG!BE$27:BE$1500,$C592,DAILYLOG!BF$27:BF$1500),0)</f>
        <v>0</v>
      </c>
      <c r="BJ592" s="28"/>
      <c r="BK592" s="28"/>
      <c r="BL592" s="73">
        <f>IFERROR($E592*SUMIF(DAILYLOG!BH$27:BH$1500,$C592,DAILYLOG!BI$27:BI$1500),0)</f>
        <v>0</v>
      </c>
      <c r="BM592" s="28"/>
      <c r="BN592" s="28"/>
      <c r="BO592" s="73">
        <f>IFERROR($E592*SUMIF(DAILYLOG!BK$27:BK$1500,$C592,DAILYLOG!BL$27:BL$1500),0)</f>
        <v>0</v>
      </c>
      <c r="BP592" s="28"/>
      <c r="BQ592" s="28"/>
      <c r="BR592" s="73">
        <f>IFERROR($E592*SUMIF(DAILYLOG!BN$27:BN$1500,$C592,DAILYLOG!BO$27:BO$1500),0)</f>
        <v>0</v>
      </c>
      <c r="BS592" s="28"/>
      <c r="BT592" s="28"/>
      <c r="BU592" s="73">
        <f>IFERROR($E592*SUMIF(DAILYLOG!BQ$27:BQ$1500,$C592,DAILYLOG!BR$27:BR$1500),0)</f>
        <v>0</v>
      </c>
      <c r="BV592" s="28"/>
      <c r="BW592" s="28"/>
      <c r="BX592" s="73">
        <f>IFERROR($E592*SUMIF(DAILYLOG!BT$27:BT$1500,$C592,DAILYLOG!BU$27:BU$1500),0)</f>
        <v>0</v>
      </c>
      <c r="BY592" s="28"/>
      <c r="BZ592" s="28"/>
      <c r="CA592" s="73">
        <f>IFERROR($E592*SUMIF(DAILYLOG!BW$27:BW$1500,$C592,DAILYLOG!BX$27:BX$1500),0)</f>
        <v>0</v>
      </c>
      <c r="CB592" s="28"/>
      <c r="CC592" s="28"/>
      <c r="CD592" s="73">
        <f>IFERROR($E592*SUMIF(DAILYLOG!BZ$27:BZ$1500,$C592,DAILYLOG!CA$27:CA$1500),0)</f>
        <v>0</v>
      </c>
      <c r="CE592" s="28"/>
      <c r="CF592" s="28"/>
      <c r="CG592" s="73">
        <f>IFERROR($E592*SUMIF(DAILYLOG!CC$27:CC$1500,$C592,DAILYLOG!CD$27:CD$1500),0)</f>
        <v>0</v>
      </c>
      <c r="CH592" s="28"/>
      <c r="CI592" s="28"/>
      <c r="CJ592" s="73">
        <f>IFERROR($E592*SUMIF(DAILYLOG!CF$27:CF$1500,$C592,DAILYLOG!CG$27:CG$1500),0)</f>
        <v>0</v>
      </c>
      <c r="CK592" s="28"/>
      <c r="CL592" s="28"/>
      <c r="CM592" s="73">
        <f>IFERROR($E592*SUMIF(DAILYLOG!CI$27:CI$1500,$C592,DAILYLOG!CJ$27:CJ$1500),0)</f>
        <v>0</v>
      </c>
      <c r="CN592" s="28"/>
      <c r="CO592" s="28"/>
      <c r="CP592" s="73">
        <f>IFERROR($E592*SUMIF(DAILYLOG!CL$27:CL$1500,$C592,DAILYLOG!CM$27:CM$1500),0)</f>
        <v>0</v>
      </c>
      <c r="CQ592" s="44"/>
      <c r="CR592" s="44"/>
      <c r="CS592" s="73">
        <f>IFERROR($E592*SUMIF(DAILYLOG!CO$27:CO$1500,$C592,DAILYLOG!CP$27:CP$1500),0)</f>
        <v>0</v>
      </c>
      <c r="CT592" s="14"/>
    </row>
    <row r="593" spans="2:98" ht="13.5" hidden="1" customHeight="1" outlineLevel="2">
      <c r="B593" s="13"/>
      <c r="C593" s="115" t="s">
        <v>665</v>
      </c>
      <c r="D593" s="28" t="s">
        <v>3</v>
      </c>
      <c r="E593" s="65">
        <v>1</v>
      </c>
      <c r="F593" s="46">
        <f t="shared" ref="F593:F595" si="286">IFERROR(SUM(G593:CS593),0)</f>
        <v>0</v>
      </c>
      <c r="G593" s="73">
        <f>IFERROR($E593*SUMIF(DAILYLOG!C$27:C$1500,$C593,DAILYLOG!D$27:D$1500),0)</f>
        <v>0</v>
      </c>
      <c r="H593" s="28"/>
      <c r="I593" s="28"/>
      <c r="J593" s="73">
        <f>IFERROR($E593*SUMIF(DAILYLOG!F$27:F$1500,$C593,DAILYLOG!G$27:G$1500),0)</f>
        <v>0</v>
      </c>
      <c r="K593" s="28"/>
      <c r="L593" s="28"/>
      <c r="M593" s="73">
        <f>IFERROR($E593*SUMIF(DAILYLOG!I$27:I$1500,$C593,DAILYLOG!J$27:J$1500),0)</f>
        <v>0</v>
      </c>
      <c r="N593" s="28"/>
      <c r="O593" s="28"/>
      <c r="P593" s="73">
        <f>IFERROR($E593*SUMIF(DAILYLOG!L$27:L$1500,$C593,DAILYLOG!M$27:M$1500),0)</f>
        <v>0</v>
      </c>
      <c r="Q593" s="28"/>
      <c r="R593" s="28"/>
      <c r="S593" s="73">
        <f>IFERROR($E593*SUMIF(DAILYLOG!O$27:O$1500,$C593,DAILYLOG!P$27:P$1500),0)</f>
        <v>0</v>
      </c>
      <c r="T593" s="28"/>
      <c r="U593" s="28"/>
      <c r="V593" s="73">
        <f>IFERROR($E593*SUMIF(DAILYLOG!R$27:R$1500,$C593,DAILYLOG!S$27:S$1500),0)</f>
        <v>0</v>
      </c>
      <c r="W593" s="28"/>
      <c r="X593" s="28"/>
      <c r="Y593" s="73">
        <f>IFERROR($E593*SUMIF(DAILYLOG!U$27:U$1500,$C593,DAILYLOG!V$27:V$1500),0)</f>
        <v>0</v>
      </c>
      <c r="Z593" s="28"/>
      <c r="AA593" s="28"/>
      <c r="AB593" s="73">
        <f>IFERROR($E593*SUMIF(DAILYLOG!X$27:X$1500,$C593,DAILYLOG!Y$27:Y$1500),0)</f>
        <v>0</v>
      </c>
      <c r="AC593" s="28"/>
      <c r="AD593" s="28"/>
      <c r="AE593" s="73">
        <f>IFERROR($E593*SUMIF(DAILYLOG!AA$27:AA$1500,$C593,DAILYLOG!AB$27:AB$1500),0)</f>
        <v>0</v>
      </c>
      <c r="AF593" s="28"/>
      <c r="AG593" s="28"/>
      <c r="AH593" s="73">
        <f>IFERROR($E593*SUMIF(DAILYLOG!AD$27:AD$1500,$C593,DAILYLOG!AE$27:AE$1500),0)</f>
        <v>0</v>
      </c>
      <c r="AI593" s="28"/>
      <c r="AJ593" s="28"/>
      <c r="AK593" s="73">
        <f>IFERROR($E593*SUMIF(DAILYLOG!AG$27:AG$1500,$C593,DAILYLOG!AH$27:AH$1500),0)</f>
        <v>0</v>
      </c>
      <c r="AL593" s="28"/>
      <c r="AM593" s="28"/>
      <c r="AN593" s="73">
        <f>IFERROR($E593*SUMIF(DAILYLOG!AJ$27:AJ$1500,$C593,DAILYLOG!AK$27:AK$1500),0)</f>
        <v>0</v>
      </c>
      <c r="AO593" s="28"/>
      <c r="AP593" s="28"/>
      <c r="AQ593" s="73">
        <f>IFERROR($E593*SUMIF(DAILYLOG!AM$27:AM$1500,$C593,DAILYLOG!AN$27:AN$1500),0)</f>
        <v>0</v>
      </c>
      <c r="AR593" s="28"/>
      <c r="AS593" s="28"/>
      <c r="AT593" s="73">
        <f>IFERROR($E593*SUMIF(DAILYLOG!AP$27:AP$1500,$C593,DAILYLOG!AQ$27:AQ$1500),0)</f>
        <v>0</v>
      </c>
      <c r="AU593" s="28"/>
      <c r="AV593" s="28"/>
      <c r="AW593" s="73">
        <f>IFERROR($E593*SUMIF(DAILYLOG!AS$27:AS$1500,$C593,DAILYLOG!AT$27:AT$1500),0)</f>
        <v>0</v>
      </c>
      <c r="AX593" s="28"/>
      <c r="AY593" s="28"/>
      <c r="AZ593" s="73">
        <f>IFERROR($E593*SUMIF(DAILYLOG!AV$27:AV$1500,$C593,DAILYLOG!AW$27:AW$1500),0)</f>
        <v>0</v>
      </c>
      <c r="BA593" s="28"/>
      <c r="BB593" s="28"/>
      <c r="BC593" s="73">
        <f>IFERROR($E593*SUMIF(DAILYLOG!AY$27:AY$1500,$C593,DAILYLOG!AZ$27:AZ$1500),0)</f>
        <v>0</v>
      </c>
      <c r="BD593" s="28"/>
      <c r="BE593" s="28"/>
      <c r="BF593" s="73">
        <f>IFERROR($E593*SUMIF(DAILYLOG!BB$27:BB$1500,$C593,DAILYLOG!BC$27:BC$1500),0)</f>
        <v>0</v>
      </c>
      <c r="BG593" s="28"/>
      <c r="BH593" s="28"/>
      <c r="BI593" s="73">
        <f>IFERROR($E593*SUMIF(DAILYLOG!BE$27:BE$1500,$C593,DAILYLOG!BF$27:BF$1500),0)</f>
        <v>0</v>
      </c>
      <c r="BJ593" s="28"/>
      <c r="BK593" s="28"/>
      <c r="BL593" s="73">
        <f>IFERROR($E593*SUMIF(DAILYLOG!BH$27:BH$1500,$C593,DAILYLOG!BI$27:BI$1500),0)</f>
        <v>0</v>
      </c>
      <c r="BM593" s="28"/>
      <c r="BN593" s="28"/>
      <c r="BO593" s="73">
        <f>IFERROR($E593*SUMIF(DAILYLOG!BK$27:BK$1500,$C593,DAILYLOG!BL$27:BL$1500),0)</f>
        <v>0</v>
      </c>
      <c r="BP593" s="28"/>
      <c r="BQ593" s="28"/>
      <c r="BR593" s="73">
        <f>IFERROR($E593*SUMIF(DAILYLOG!BN$27:BN$1500,$C593,DAILYLOG!BO$27:BO$1500),0)</f>
        <v>0</v>
      </c>
      <c r="BS593" s="28"/>
      <c r="BT593" s="28"/>
      <c r="BU593" s="73">
        <f>IFERROR($E593*SUMIF(DAILYLOG!BQ$27:BQ$1500,$C593,DAILYLOG!BR$27:BR$1500),0)</f>
        <v>0</v>
      </c>
      <c r="BV593" s="28"/>
      <c r="BW593" s="28"/>
      <c r="BX593" s="73">
        <f>IFERROR($E593*SUMIF(DAILYLOG!BT$27:BT$1500,$C593,DAILYLOG!BU$27:BU$1500),0)</f>
        <v>0</v>
      </c>
      <c r="BY593" s="28"/>
      <c r="BZ593" s="28"/>
      <c r="CA593" s="73">
        <f>IFERROR($E593*SUMIF(DAILYLOG!BW$27:BW$1500,$C593,DAILYLOG!BX$27:BX$1500),0)</f>
        <v>0</v>
      </c>
      <c r="CB593" s="28"/>
      <c r="CC593" s="28"/>
      <c r="CD593" s="73">
        <f>IFERROR($E593*SUMIF(DAILYLOG!BZ$27:BZ$1500,$C593,DAILYLOG!CA$27:CA$1500),0)</f>
        <v>0</v>
      </c>
      <c r="CE593" s="28"/>
      <c r="CF593" s="28"/>
      <c r="CG593" s="73">
        <f>IFERROR($E593*SUMIF(DAILYLOG!CC$27:CC$1500,$C593,DAILYLOG!CD$27:CD$1500),0)</f>
        <v>0</v>
      </c>
      <c r="CH593" s="28"/>
      <c r="CI593" s="28"/>
      <c r="CJ593" s="73">
        <f>IFERROR($E593*SUMIF(DAILYLOG!CF$27:CF$1500,$C593,DAILYLOG!CG$27:CG$1500),0)</f>
        <v>0</v>
      </c>
      <c r="CK593" s="28"/>
      <c r="CL593" s="28"/>
      <c r="CM593" s="73">
        <f>IFERROR($E593*SUMIF(DAILYLOG!CI$27:CI$1500,$C593,DAILYLOG!CJ$27:CJ$1500),0)</f>
        <v>0</v>
      </c>
      <c r="CN593" s="28"/>
      <c r="CO593" s="28"/>
      <c r="CP593" s="73">
        <f>IFERROR($E593*SUMIF(DAILYLOG!CL$27:CL$1500,$C593,DAILYLOG!CM$27:CM$1500),0)</f>
        <v>0</v>
      </c>
      <c r="CQ593" s="44"/>
      <c r="CR593" s="44"/>
      <c r="CS593" s="73">
        <f>IFERROR($E593*SUMIF(DAILYLOG!CO$27:CO$1500,$C593,DAILYLOG!CP$27:CP$1500),0)</f>
        <v>0</v>
      </c>
      <c r="CT593" s="14"/>
    </row>
    <row r="594" spans="2:98" ht="13.5" hidden="1" customHeight="1" outlineLevel="2">
      <c r="B594" s="13"/>
      <c r="C594" s="115" t="s">
        <v>616</v>
      </c>
      <c r="D594" s="28" t="s">
        <v>3</v>
      </c>
      <c r="E594" s="65">
        <v>1</v>
      </c>
      <c r="F594" s="46">
        <f t="shared" si="286"/>
        <v>0</v>
      </c>
      <c r="G594" s="73">
        <f>IFERROR($E594*SUMIF(DAILYLOG!C$27:C$1500,$C594,DAILYLOG!D$27:D$1500),0)</f>
        <v>0</v>
      </c>
      <c r="H594" s="28"/>
      <c r="I594" s="28"/>
      <c r="J594" s="73">
        <f>IFERROR($E594*SUMIF(DAILYLOG!F$27:F$1500,$C594,DAILYLOG!G$27:G$1500),0)</f>
        <v>0</v>
      </c>
      <c r="K594" s="28"/>
      <c r="L594" s="28"/>
      <c r="M594" s="73">
        <f>IFERROR($E594*SUMIF(DAILYLOG!I$27:I$1500,$C594,DAILYLOG!J$27:J$1500),0)</f>
        <v>0</v>
      </c>
      <c r="N594" s="28"/>
      <c r="O594" s="28"/>
      <c r="P594" s="73">
        <f>IFERROR($E594*SUMIF(DAILYLOG!L$27:L$1500,$C594,DAILYLOG!M$27:M$1500),0)</f>
        <v>0</v>
      </c>
      <c r="Q594" s="28"/>
      <c r="R594" s="28"/>
      <c r="S594" s="73">
        <f>IFERROR($E594*SUMIF(DAILYLOG!O$27:O$1500,$C594,DAILYLOG!P$27:P$1500),0)</f>
        <v>0</v>
      </c>
      <c r="T594" s="28"/>
      <c r="U594" s="28"/>
      <c r="V594" s="73">
        <f>IFERROR($E594*SUMIF(DAILYLOG!R$27:R$1500,$C594,DAILYLOG!S$27:S$1500),0)</f>
        <v>0</v>
      </c>
      <c r="W594" s="28"/>
      <c r="X594" s="28"/>
      <c r="Y594" s="73">
        <f>IFERROR($E594*SUMIF(DAILYLOG!U$27:U$1500,$C594,DAILYLOG!V$27:V$1500),0)</f>
        <v>0</v>
      </c>
      <c r="Z594" s="28"/>
      <c r="AA594" s="28"/>
      <c r="AB594" s="73">
        <f>IFERROR($E594*SUMIF(DAILYLOG!X$27:X$1500,$C594,DAILYLOG!Y$27:Y$1500),0)</f>
        <v>0</v>
      </c>
      <c r="AC594" s="28"/>
      <c r="AD594" s="28"/>
      <c r="AE594" s="73">
        <f>IFERROR($E594*SUMIF(DAILYLOG!AA$27:AA$1500,$C594,DAILYLOG!AB$27:AB$1500),0)</f>
        <v>0</v>
      </c>
      <c r="AF594" s="28"/>
      <c r="AG594" s="28"/>
      <c r="AH594" s="73">
        <f>IFERROR($E594*SUMIF(DAILYLOG!AD$27:AD$1500,$C594,DAILYLOG!AE$27:AE$1500),0)</f>
        <v>0</v>
      </c>
      <c r="AI594" s="28"/>
      <c r="AJ594" s="28"/>
      <c r="AK594" s="73">
        <f>IFERROR($E594*SUMIF(DAILYLOG!AG$27:AG$1500,$C594,DAILYLOG!AH$27:AH$1500),0)</f>
        <v>0</v>
      </c>
      <c r="AL594" s="28"/>
      <c r="AM594" s="28"/>
      <c r="AN594" s="73">
        <f>IFERROR($E594*SUMIF(DAILYLOG!AJ$27:AJ$1500,$C594,DAILYLOG!AK$27:AK$1500),0)</f>
        <v>0</v>
      </c>
      <c r="AO594" s="28"/>
      <c r="AP594" s="28"/>
      <c r="AQ594" s="73">
        <f>IFERROR($E594*SUMIF(DAILYLOG!AM$27:AM$1500,$C594,DAILYLOG!AN$27:AN$1500),0)</f>
        <v>0</v>
      </c>
      <c r="AR594" s="28"/>
      <c r="AS594" s="28"/>
      <c r="AT594" s="73">
        <f>IFERROR($E594*SUMIF(DAILYLOG!AP$27:AP$1500,$C594,DAILYLOG!AQ$27:AQ$1500),0)</f>
        <v>0</v>
      </c>
      <c r="AU594" s="28"/>
      <c r="AV594" s="28"/>
      <c r="AW594" s="73">
        <f>IFERROR($E594*SUMIF(DAILYLOG!AS$27:AS$1500,$C594,DAILYLOG!AT$27:AT$1500),0)</f>
        <v>0</v>
      </c>
      <c r="AX594" s="28"/>
      <c r="AY594" s="28"/>
      <c r="AZ594" s="73">
        <f>IFERROR($E594*SUMIF(DAILYLOG!AV$27:AV$1500,$C594,DAILYLOG!AW$27:AW$1500),0)</f>
        <v>0</v>
      </c>
      <c r="BA594" s="28"/>
      <c r="BB594" s="28"/>
      <c r="BC594" s="73">
        <f>IFERROR($E594*SUMIF(DAILYLOG!AY$27:AY$1500,$C594,DAILYLOG!AZ$27:AZ$1500),0)</f>
        <v>0</v>
      </c>
      <c r="BD594" s="28"/>
      <c r="BE594" s="28"/>
      <c r="BF594" s="73">
        <f>IFERROR($E594*SUMIF(DAILYLOG!BB$27:BB$1500,$C594,DAILYLOG!BC$27:BC$1500),0)</f>
        <v>0</v>
      </c>
      <c r="BG594" s="28"/>
      <c r="BH594" s="28"/>
      <c r="BI594" s="73">
        <f>IFERROR($E594*SUMIF(DAILYLOG!BE$27:BE$1500,$C594,DAILYLOG!BF$27:BF$1500),0)</f>
        <v>0</v>
      </c>
      <c r="BJ594" s="28"/>
      <c r="BK594" s="28"/>
      <c r="BL594" s="73">
        <f>IFERROR($E594*SUMIF(DAILYLOG!BH$27:BH$1500,$C594,DAILYLOG!BI$27:BI$1500),0)</f>
        <v>0</v>
      </c>
      <c r="BM594" s="28"/>
      <c r="BN594" s="28"/>
      <c r="BO594" s="73">
        <f>IFERROR($E594*SUMIF(DAILYLOG!BK$27:BK$1500,$C594,DAILYLOG!BL$27:BL$1500),0)</f>
        <v>0</v>
      </c>
      <c r="BP594" s="28"/>
      <c r="BQ594" s="28"/>
      <c r="BR594" s="73">
        <f>IFERROR($E594*SUMIF(DAILYLOG!BN$27:BN$1500,$C594,DAILYLOG!BO$27:BO$1500),0)</f>
        <v>0</v>
      </c>
      <c r="BS594" s="28"/>
      <c r="BT594" s="28"/>
      <c r="BU594" s="73">
        <f>IFERROR($E594*SUMIF(DAILYLOG!BQ$27:BQ$1500,$C594,DAILYLOG!BR$27:BR$1500),0)</f>
        <v>0</v>
      </c>
      <c r="BV594" s="28"/>
      <c r="BW594" s="28"/>
      <c r="BX594" s="73">
        <f>IFERROR($E594*SUMIF(DAILYLOG!BT$27:BT$1500,$C594,DAILYLOG!BU$27:BU$1500),0)</f>
        <v>0</v>
      </c>
      <c r="BY594" s="28"/>
      <c r="BZ594" s="28"/>
      <c r="CA594" s="73">
        <f>IFERROR($E594*SUMIF(DAILYLOG!BW$27:BW$1500,$C594,DAILYLOG!BX$27:BX$1500),0)</f>
        <v>0</v>
      </c>
      <c r="CB594" s="28"/>
      <c r="CC594" s="28"/>
      <c r="CD594" s="73">
        <f>IFERROR($E594*SUMIF(DAILYLOG!BZ$27:BZ$1500,$C594,DAILYLOG!CA$27:CA$1500),0)</f>
        <v>0</v>
      </c>
      <c r="CE594" s="28"/>
      <c r="CF594" s="28"/>
      <c r="CG594" s="73">
        <f>IFERROR($E594*SUMIF(DAILYLOG!CC$27:CC$1500,$C594,DAILYLOG!CD$27:CD$1500),0)</f>
        <v>0</v>
      </c>
      <c r="CH594" s="28"/>
      <c r="CI594" s="28"/>
      <c r="CJ594" s="73">
        <f>IFERROR($E594*SUMIF(DAILYLOG!CF$27:CF$1500,$C594,DAILYLOG!CG$27:CG$1500),0)</f>
        <v>0</v>
      </c>
      <c r="CK594" s="28"/>
      <c r="CL594" s="28"/>
      <c r="CM594" s="73">
        <f>IFERROR($E594*SUMIF(DAILYLOG!CI$27:CI$1500,$C594,DAILYLOG!CJ$27:CJ$1500),0)</f>
        <v>0</v>
      </c>
      <c r="CN594" s="28"/>
      <c r="CO594" s="28"/>
      <c r="CP594" s="73">
        <f>IFERROR($E594*SUMIF(DAILYLOG!CL$27:CL$1500,$C594,DAILYLOG!CM$27:CM$1500),0)</f>
        <v>0</v>
      </c>
      <c r="CQ594" s="44"/>
      <c r="CR594" s="44"/>
      <c r="CS594" s="73">
        <f>IFERROR($E594*SUMIF(DAILYLOG!CO$27:CO$1500,$C594,DAILYLOG!CP$27:CP$1500),0)</f>
        <v>0</v>
      </c>
      <c r="CT594" s="14"/>
    </row>
    <row r="595" spans="2:98" ht="13.5" hidden="1" customHeight="1" outlineLevel="2">
      <c r="B595" s="13"/>
      <c r="C595" s="115" t="s">
        <v>677</v>
      </c>
      <c r="D595" s="28" t="s">
        <v>3</v>
      </c>
      <c r="E595" s="65">
        <v>1</v>
      </c>
      <c r="F595" s="46">
        <f t="shared" si="286"/>
        <v>0</v>
      </c>
      <c r="G595" s="73">
        <f>IFERROR($E595*SUMIF(DAILYLOG!C$27:C$1500,$C595,DAILYLOG!D$27:D$1500),0)</f>
        <v>0</v>
      </c>
      <c r="H595" s="28"/>
      <c r="I595" s="28"/>
      <c r="J595" s="73">
        <f>IFERROR($E595*SUMIF(DAILYLOG!F$27:F$1500,$C595,DAILYLOG!G$27:G$1500),0)</f>
        <v>0</v>
      </c>
      <c r="K595" s="28"/>
      <c r="L595" s="28"/>
      <c r="M595" s="73">
        <f>IFERROR($E595*SUMIF(DAILYLOG!I$27:I$1500,$C595,DAILYLOG!J$27:J$1500),0)</f>
        <v>0</v>
      </c>
      <c r="N595" s="28"/>
      <c r="O595" s="28"/>
      <c r="P595" s="73">
        <f>IFERROR($E595*SUMIF(DAILYLOG!L$27:L$1500,$C595,DAILYLOG!M$27:M$1500),0)</f>
        <v>0</v>
      </c>
      <c r="Q595" s="28"/>
      <c r="R595" s="28"/>
      <c r="S595" s="73">
        <f>IFERROR($E595*SUMIF(DAILYLOG!O$27:O$1500,$C595,DAILYLOG!P$27:P$1500),0)</f>
        <v>0</v>
      </c>
      <c r="T595" s="28"/>
      <c r="U595" s="28"/>
      <c r="V595" s="73">
        <f>IFERROR($E595*SUMIF(DAILYLOG!R$27:R$1500,$C595,DAILYLOG!S$27:S$1500),0)</f>
        <v>0</v>
      </c>
      <c r="W595" s="28"/>
      <c r="X595" s="28"/>
      <c r="Y595" s="73">
        <f>IFERROR($E595*SUMIF(DAILYLOG!U$27:U$1500,$C595,DAILYLOG!V$27:V$1500),0)</f>
        <v>0</v>
      </c>
      <c r="Z595" s="28"/>
      <c r="AA595" s="28"/>
      <c r="AB595" s="73">
        <f>IFERROR($E595*SUMIF(DAILYLOG!X$27:X$1500,$C595,DAILYLOG!Y$27:Y$1500),0)</f>
        <v>0</v>
      </c>
      <c r="AC595" s="28"/>
      <c r="AD595" s="28"/>
      <c r="AE595" s="73">
        <f>IFERROR($E595*SUMIF(DAILYLOG!AA$27:AA$1500,$C595,DAILYLOG!AB$27:AB$1500),0)</f>
        <v>0</v>
      </c>
      <c r="AF595" s="28"/>
      <c r="AG595" s="28"/>
      <c r="AH595" s="73">
        <f>IFERROR($E595*SUMIF(DAILYLOG!AD$27:AD$1500,$C595,DAILYLOG!AE$27:AE$1500),0)</f>
        <v>0</v>
      </c>
      <c r="AI595" s="28"/>
      <c r="AJ595" s="28"/>
      <c r="AK595" s="73">
        <f>IFERROR($E595*SUMIF(DAILYLOG!AG$27:AG$1500,$C595,DAILYLOG!AH$27:AH$1500),0)</f>
        <v>0</v>
      </c>
      <c r="AL595" s="28"/>
      <c r="AM595" s="28"/>
      <c r="AN595" s="73">
        <f>IFERROR($E595*SUMIF(DAILYLOG!AJ$27:AJ$1500,$C595,DAILYLOG!AK$27:AK$1500),0)</f>
        <v>0</v>
      </c>
      <c r="AO595" s="28"/>
      <c r="AP595" s="28"/>
      <c r="AQ595" s="73">
        <f>IFERROR($E595*SUMIF(DAILYLOG!AM$27:AM$1500,$C595,DAILYLOG!AN$27:AN$1500),0)</f>
        <v>0</v>
      </c>
      <c r="AR595" s="28"/>
      <c r="AS595" s="28"/>
      <c r="AT595" s="73">
        <f>IFERROR($E595*SUMIF(DAILYLOG!AP$27:AP$1500,$C595,DAILYLOG!AQ$27:AQ$1500),0)</f>
        <v>0</v>
      </c>
      <c r="AU595" s="28"/>
      <c r="AV595" s="28"/>
      <c r="AW595" s="73">
        <f>IFERROR($E595*SUMIF(DAILYLOG!AS$27:AS$1500,$C595,DAILYLOG!AT$27:AT$1500),0)</f>
        <v>0</v>
      </c>
      <c r="AX595" s="28"/>
      <c r="AY595" s="28"/>
      <c r="AZ595" s="73">
        <f>IFERROR($E595*SUMIF(DAILYLOG!AV$27:AV$1500,$C595,DAILYLOG!AW$27:AW$1500),0)</f>
        <v>0</v>
      </c>
      <c r="BA595" s="28"/>
      <c r="BB595" s="28"/>
      <c r="BC595" s="73">
        <f>IFERROR($E595*SUMIF(DAILYLOG!AY$27:AY$1500,$C595,DAILYLOG!AZ$27:AZ$1500),0)</f>
        <v>0</v>
      </c>
      <c r="BD595" s="28"/>
      <c r="BE595" s="28"/>
      <c r="BF595" s="73">
        <f>IFERROR($E595*SUMIF(DAILYLOG!BB$27:BB$1500,$C595,DAILYLOG!BC$27:BC$1500),0)</f>
        <v>0</v>
      </c>
      <c r="BG595" s="28"/>
      <c r="BH595" s="28"/>
      <c r="BI595" s="73">
        <f>IFERROR($E595*SUMIF(DAILYLOG!BE$27:BE$1500,$C595,DAILYLOG!BF$27:BF$1500),0)</f>
        <v>0</v>
      </c>
      <c r="BJ595" s="28"/>
      <c r="BK595" s="28"/>
      <c r="BL595" s="73">
        <f>IFERROR($E595*SUMIF(DAILYLOG!BH$27:BH$1500,$C595,DAILYLOG!BI$27:BI$1500),0)</f>
        <v>0</v>
      </c>
      <c r="BM595" s="28"/>
      <c r="BN595" s="28"/>
      <c r="BO595" s="73">
        <f>IFERROR($E595*SUMIF(DAILYLOG!BK$27:BK$1500,$C595,DAILYLOG!BL$27:BL$1500),0)</f>
        <v>0</v>
      </c>
      <c r="BP595" s="28"/>
      <c r="BQ595" s="28"/>
      <c r="BR595" s="73">
        <f>IFERROR($E595*SUMIF(DAILYLOG!BN$27:BN$1500,$C595,DAILYLOG!BO$27:BO$1500),0)</f>
        <v>0</v>
      </c>
      <c r="BS595" s="28"/>
      <c r="BT595" s="28"/>
      <c r="BU595" s="73">
        <f>IFERROR($E595*SUMIF(DAILYLOG!BQ$27:BQ$1500,$C595,DAILYLOG!BR$27:BR$1500),0)</f>
        <v>0</v>
      </c>
      <c r="BV595" s="28"/>
      <c r="BW595" s="28"/>
      <c r="BX595" s="73">
        <f>IFERROR($E595*SUMIF(DAILYLOG!BT$27:BT$1500,$C595,DAILYLOG!BU$27:BU$1500),0)</f>
        <v>0</v>
      </c>
      <c r="BY595" s="28"/>
      <c r="BZ595" s="28"/>
      <c r="CA595" s="73">
        <f>IFERROR($E595*SUMIF(DAILYLOG!BW$27:BW$1500,$C595,DAILYLOG!BX$27:BX$1500),0)</f>
        <v>0</v>
      </c>
      <c r="CB595" s="28"/>
      <c r="CC595" s="28"/>
      <c r="CD595" s="73">
        <f>IFERROR($E595*SUMIF(DAILYLOG!BZ$27:BZ$1500,$C595,DAILYLOG!CA$27:CA$1500),0)</f>
        <v>0</v>
      </c>
      <c r="CE595" s="28"/>
      <c r="CF595" s="28"/>
      <c r="CG595" s="73">
        <f>IFERROR($E595*SUMIF(DAILYLOG!CC$27:CC$1500,$C595,DAILYLOG!CD$27:CD$1500),0)</f>
        <v>0</v>
      </c>
      <c r="CH595" s="28"/>
      <c r="CI595" s="28"/>
      <c r="CJ595" s="73">
        <f>IFERROR($E595*SUMIF(DAILYLOG!CF$27:CF$1500,$C595,DAILYLOG!CG$27:CG$1500),0)</f>
        <v>0</v>
      </c>
      <c r="CK595" s="28"/>
      <c r="CL595" s="28"/>
      <c r="CM595" s="73">
        <f>IFERROR($E595*SUMIF(DAILYLOG!CI$27:CI$1500,$C595,DAILYLOG!CJ$27:CJ$1500),0)</f>
        <v>0</v>
      </c>
      <c r="CN595" s="28"/>
      <c r="CO595" s="28"/>
      <c r="CP595" s="73">
        <f>IFERROR($E595*SUMIF(DAILYLOG!CL$27:CL$1500,$C595,DAILYLOG!CM$27:CM$1500),0)</f>
        <v>0</v>
      </c>
      <c r="CQ595" s="44"/>
      <c r="CR595" s="44"/>
      <c r="CS595" s="73">
        <f>IFERROR($E595*SUMIF(DAILYLOG!CO$27:CO$1500,$C595,DAILYLOG!CP$27:CP$1500),0)</f>
        <v>0</v>
      </c>
      <c r="CT595" s="14"/>
    </row>
    <row r="596" spans="2:98" ht="13.5" hidden="1" customHeight="1" outlineLevel="2">
      <c r="B596" s="13"/>
      <c r="C596" s="115" t="s">
        <v>678</v>
      </c>
      <c r="D596" s="28" t="s">
        <v>3</v>
      </c>
      <c r="E596" s="65">
        <v>1</v>
      </c>
      <c r="F596" s="46">
        <f t="shared" si="285"/>
        <v>0</v>
      </c>
      <c r="G596" s="73">
        <f>IFERROR($E596*SUMIF(DAILYLOG!C$27:C$1500,$C596,DAILYLOG!D$27:D$1500),0)</f>
        <v>0</v>
      </c>
      <c r="H596" s="28"/>
      <c r="I596" s="28"/>
      <c r="J596" s="73">
        <f>IFERROR($E596*SUMIF(DAILYLOG!F$27:F$1500,$C596,DAILYLOG!G$27:G$1500),0)</f>
        <v>0</v>
      </c>
      <c r="K596" s="28"/>
      <c r="L596" s="28"/>
      <c r="M596" s="73">
        <f>IFERROR($E596*SUMIF(DAILYLOG!I$27:I$1500,$C596,DAILYLOG!J$27:J$1500),0)</f>
        <v>0</v>
      </c>
      <c r="N596" s="28"/>
      <c r="O596" s="28"/>
      <c r="P596" s="73">
        <f>IFERROR($E596*SUMIF(DAILYLOG!L$27:L$1500,$C596,DAILYLOG!M$27:M$1500),0)</f>
        <v>0</v>
      </c>
      <c r="Q596" s="28"/>
      <c r="R596" s="28"/>
      <c r="S596" s="73">
        <f>IFERROR($E596*SUMIF(DAILYLOG!O$27:O$1500,$C596,DAILYLOG!P$27:P$1500),0)</f>
        <v>0</v>
      </c>
      <c r="T596" s="28"/>
      <c r="U596" s="28"/>
      <c r="V596" s="73">
        <f>IFERROR($E596*SUMIF(DAILYLOG!R$27:R$1500,$C596,DAILYLOG!S$27:S$1500),0)</f>
        <v>0</v>
      </c>
      <c r="W596" s="28"/>
      <c r="X596" s="28"/>
      <c r="Y596" s="73">
        <f>IFERROR($E596*SUMIF(DAILYLOG!U$27:U$1500,$C596,DAILYLOG!V$27:V$1500),0)</f>
        <v>0</v>
      </c>
      <c r="Z596" s="28"/>
      <c r="AA596" s="28"/>
      <c r="AB596" s="73">
        <f>IFERROR($E596*SUMIF(DAILYLOG!X$27:X$1500,$C596,DAILYLOG!Y$27:Y$1500),0)</f>
        <v>0</v>
      </c>
      <c r="AC596" s="28"/>
      <c r="AD596" s="28"/>
      <c r="AE596" s="73">
        <f>IFERROR($E596*SUMIF(DAILYLOG!AA$27:AA$1500,$C596,DAILYLOG!AB$27:AB$1500),0)</f>
        <v>0</v>
      </c>
      <c r="AF596" s="28"/>
      <c r="AG596" s="28"/>
      <c r="AH596" s="73">
        <f>IFERROR($E596*SUMIF(DAILYLOG!AD$27:AD$1500,$C596,DAILYLOG!AE$27:AE$1500),0)</f>
        <v>0</v>
      </c>
      <c r="AI596" s="28"/>
      <c r="AJ596" s="28"/>
      <c r="AK596" s="73">
        <f>IFERROR($E596*SUMIF(DAILYLOG!AG$27:AG$1500,$C596,DAILYLOG!AH$27:AH$1500),0)</f>
        <v>0</v>
      </c>
      <c r="AL596" s="28"/>
      <c r="AM596" s="28"/>
      <c r="AN596" s="73">
        <f>IFERROR($E596*SUMIF(DAILYLOG!AJ$27:AJ$1500,$C596,DAILYLOG!AK$27:AK$1500),0)</f>
        <v>0</v>
      </c>
      <c r="AO596" s="28"/>
      <c r="AP596" s="28"/>
      <c r="AQ596" s="73">
        <f>IFERROR($E596*SUMIF(DAILYLOG!AM$27:AM$1500,$C596,DAILYLOG!AN$27:AN$1500),0)</f>
        <v>0</v>
      </c>
      <c r="AR596" s="28"/>
      <c r="AS596" s="28"/>
      <c r="AT596" s="73">
        <f>IFERROR($E596*SUMIF(DAILYLOG!AP$27:AP$1500,$C596,DAILYLOG!AQ$27:AQ$1500),0)</f>
        <v>0</v>
      </c>
      <c r="AU596" s="28"/>
      <c r="AV596" s="28"/>
      <c r="AW596" s="73">
        <f>IFERROR($E596*SUMIF(DAILYLOG!AS$27:AS$1500,$C596,DAILYLOG!AT$27:AT$1500),0)</f>
        <v>0</v>
      </c>
      <c r="AX596" s="28"/>
      <c r="AY596" s="28"/>
      <c r="AZ596" s="73">
        <f>IFERROR($E596*SUMIF(DAILYLOG!AV$27:AV$1500,$C596,DAILYLOG!AW$27:AW$1500),0)</f>
        <v>0</v>
      </c>
      <c r="BA596" s="28"/>
      <c r="BB596" s="28"/>
      <c r="BC596" s="73">
        <f>IFERROR($E596*SUMIF(DAILYLOG!AY$27:AY$1500,$C596,DAILYLOG!AZ$27:AZ$1500),0)</f>
        <v>0</v>
      </c>
      <c r="BD596" s="28"/>
      <c r="BE596" s="28"/>
      <c r="BF596" s="73">
        <f>IFERROR($E596*SUMIF(DAILYLOG!BB$27:BB$1500,$C596,DAILYLOG!BC$27:BC$1500),0)</f>
        <v>0</v>
      </c>
      <c r="BG596" s="28"/>
      <c r="BH596" s="28"/>
      <c r="BI596" s="73">
        <f>IFERROR($E596*SUMIF(DAILYLOG!BE$27:BE$1500,$C596,DAILYLOG!BF$27:BF$1500),0)</f>
        <v>0</v>
      </c>
      <c r="BJ596" s="28"/>
      <c r="BK596" s="28"/>
      <c r="BL596" s="73">
        <f>IFERROR($E596*SUMIF(DAILYLOG!BH$27:BH$1500,$C596,DAILYLOG!BI$27:BI$1500),0)</f>
        <v>0</v>
      </c>
      <c r="BM596" s="28"/>
      <c r="BN596" s="28"/>
      <c r="BO596" s="73">
        <f>IFERROR($E596*SUMIF(DAILYLOG!BK$27:BK$1500,$C596,DAILYLOG!BL$27:BL$1500),0)</f>
        <v>0</v>
      </c>
      <c r="BP596" s="28"/>
      <c r="BQ596" s="28"/>
      <c r="BR596" s="73">
        <f>IFERROR($E596*SUMIF(DAILYLOG!BN$27:BN$1500,$C596,DAILYLOG!BO$27:BO$1500),0)</f>
        <v>0</v>
      </c>
      <c r="BS596" s="28"/>
      <c r="BT596" s="28"/>
      <c r="BU596" s="73">
        <f>IFERROR($E596*SUMIF(DAILYLOG!BQ$27:BQ$1500,$C596,DAILYLOG!BR$27:BR$1500),0)</f>
        <v>0</v>
      </c>
      <c r="BV596" s="28"/>
      <c r="BW596" s="28"/>
      <c r="BX596" s="73">
        <f>IFERROR($E596*SUMIF(DAILYLOG!BT$27:BT$1500,$C596,DAILYLOG!BU$27:BU$1500),0)</f>
        <v>0</v>
      </c>
      <c r="BY596" s="28"/>
      <c r="BZ596" s="28"/>
      <c r="CA596" s="73">
        <f>IFERROR($E596*SUMIF(DAILYLOG!BW$27:BW$1500,$C596,DAILYLOG!BX$27:BX$1500),0)</f>
        <v>0</v>
      </c>
      <c r="CB596" s="28"/>
      <c r="CC596" s="28"/>
      <c r="CD596" s="73">
        <f>IFERROR($E596*SUMIF(DAILYLOG!BZ$27:BZ$1500,$C596,DAILYLOG!CA$27:CA$1500),0)</f>
        <v>0</v>
      </c>
      <c r="CE596" s="28"/>
      <c r="CF596" s="28"/>
      <c r="CG596" s="73">
        <f>IFERROR($E596*SUMIF(DAILYLOG!CC$27:CC$1500,$C596,DAILYLOG!CD$27:CD$1500),0)</f>
        <v>0</v>
      </c>
      <c r="CH596" s="28"/>
      <c r="CI596" s="28"/>
      <c r="CJ596" s="73">
        <f>IFERROR($E596*SUMIF(DAILYLOG!CF$27:CF$1500,$C596,DAILYLOG!CG$27:CG$1500),0)</f>
        <v>0</v>
      </c>
      <c r="CK596" s="28"/>
      <c r="CL596" s="28"/>
      <c r="CM596" s="73">
        <f>IFERROR($E596*SUMIF(DAILYLOG!CI$27:CI$1500,$C596,DAILYLOG!CJ$27:CJ$1500),0)</f>
        <v>0</v>
      </c>
      <c r="CN596" s="28"/>
      <c r="CO596" s="28"/>
      <c r="CP596" s="73">
        <f>IFERROR($E596*SUMIF(DAILYLOG!CL$27:CL$1500,$C596,DAILYLOG!CM$27:CM$1500),0)</f>
        <v>0</v>
      </c>
      <c r="CQ596" s="44"/>
      <c r="CR596" s="44"/>
      <c r="CS596" s="73">
        <f>IFERROR($E596*SUMIF(DAILYLOG!CO$27:CO$1500,$C596,DAILYLOG!CP$27:CP$1500),0)</f>
        <v>0</v>
      </c>
      <c r="CT596" s="14"/>
    </row>
    <row r="597" spans="2:98" ht="13.5" customHeight="1" outlineLevel="1" collapsed="1">
      <c r="B597" s="13"/>
      <c r="C597" s="47" t="s">
        <v>288</v>
      </c>
      <c r="D597" s="48" t="s">
        <v>3</v>
      </c>
      <c r="E597" s="64"/>
      <c r="F597" s="48">
        <f>IFERROR(SUM(G597:CS597),0)</f>
        <v>81</v>
      </c>
      <c r="G597" s="72">
        <f>IFERROR(SUBTOTAL(9,G598:G601),0)</f>
        <v>0</v>
      </c>
      <c r="H597" s="72"/>
      <c r="I597" s="72"/>
      <c r="J597" s="72">
        <f t="shared" ref="J597:BR597" si="287">IFERROR(SUBTOTAL(9,J598:J601),0)</f>
        <v>5</v>
      </c>
      <c r="K597" s="72"/>
      <c r="L597" s="72"/>
      <c r="M597" s="72">
        <f t="shared" si="287"/>
        <v>3</v>
      </c>
      <c r="N597" s="72"/>
      <c r="O597" s="72"/>
      <c r="P597" s="72">
        <f t="shared" si="287"/>
        <v>1</v>
      </c>
      <c r="Q597" s="72"/>
      <c r="R597" s="72"/>
      <c r="S597" s="72">
        <f t="shared" si="287"/>
        <v>8</v>
      </c>
      <c r="T597" s="72"/>
      <c r="U597" s="72"/>
      <c r="V597" s="72">
        <f t="shared" si="287"/>
        <v>6</v>
      </c>
      <c r="W597" s="72"/>
      <c r="X597" s="72"/>
      <c r="Y597" s="72">
        <f t="shared" si="287"/>
        <v>5</v>
      </c>
      <c r="Z597" s="72"/>
      <c r="AA597" s="72"/>
      <c r="AB597" s="72">
        <f t="shared" si="287"/>
        <v>1</v>
      </c>
      <c r="AC597" s="72"/>
      <c r="AD597" s="72"/>
      <c r="AE597" s="72">
        <f t="shared" si="287"/>
        <v>7</v>
      </c>
      <c r="AF597" s="72"/>
      <c r="AG597" s="72"/>
      <c r="AH597" s="72">
        <f t="shared" si="287"/>
        <v>6</v>
      </c>
      <c r="AI597" s="72"/>
      <c r="AJ597" s="72"/>
      <c r="AK597" s="72">
        <f t="shared" si="287"/>
        <v>6</v>
      </c>
      <c r="AL597" s="72"/>
      <c r="AM597" s="72"/>
      <c r="AN597" s="72">
        <f t="shared" si="287"/>
        <v>0</v>
      </c>
      <c r="AO597" s="72"/>
      <c r="AP597" s="72"/>
      <c r="AQ597" s="72">
        <f t="shared" si="287"/>
        <v>0</v>
      </c>
      <c r="AR597" s="72"/>
      <c r="AS597" s="72"/>
      <c r="AT597" s="72">
        <f t="shared" si="287"/>
        <v>1</v>
      </c>
      <c r="AU597" s="72"/>
      <c r="AV597" s="72"/>
      <c r="AW597" s="72">
        <f t="shared" si="287"/>
        <v>1</v>
      </c>
      <c r="AX597" s="72"/>
      <c r="AY597" s="72"/>
      <c r="AZ597" s="72">
        <f t="shared" si="287"/>
        <v>7</v>
      </c>
      <c r="BA597" s="72"/>
      <c r="BB597" s="72"/>
      <c r="BC597" s="72">
        <f t="shared" si="287"/>
        <v>3</v>
      </c>
      <c r="BD597" s="72"/>
      <c r="BE597" s="72"/>
      <c r="BF597" s="72">
        <f t="shared" si="287"/>
        <v>2</v>
      </c>
      <c r="BG597" s="72"/>
      <c r="BH597" s="72"/>
      <c r="BI597" s="72">
        <f t="shared" si="287"/>
        <v>7</v>
      </c>
      <c r="BJ597" s="72"/>
      <c r="BK597" s="72"/>
      <c r="BL597" s="72">
        <f t="shared" si="287"/>
        <v>1</v>
      </c>
      <c r="BM597" s="72"/>
      <c r="BN597" s="72"/>
      <c r="BO597" s="72">
        <f t="shared" si="287"/>
        <v>1</v>
      </c>
      <c r="BP597" s="72"/>
      <c r="BQ597" s="72"/>
      <c r="BR597" s="72">
        <f t="shared" si="287"/>
        <v>2</v>
      </c>
      <c r="BS597" s="72"/>
      <c r="BT597" s="72"/>
      <c r="BU597" s="72">
        <f t="shared" ref="BU597:CS597" si="288">IFERROR(SUBTOTAL(9,BU598:BU601),0)</f>
        <v>3</v>
      </c>
      <c r="BV597" s="72"/>
      <c r="BW597" s="72"/>
      <c r="BX597" s="72">
        <f t="shared" si="288"/>
        <v>3</v>
      </c>
      <c r="BY597" s="72"/>
      <c r="BZ597" s="72"/>
      <c r="CA597" s="72">
        <f t="shared" si="288"/>
        <v>2</v>
      </c>
      <c r="CB597" s="72"/>
      <c r="CC597" s="72"/>
      <c r="CD597" s="72">
        <f t="shared" si="288"/>
        <v>0</v>
      </c>
      <c r="CE597" s="72"/>
      <c r="CF597" s="72"/>
      <c r="CG597" s="72">
        <f t="shared" si="288"/>
        <v>0</v>
      </c>
      <c r="CH597" s="72"/>
      <c r="CI597" s="72"/>
      <c r="CJ597" s="72">
        <f t="shared" si="288"/>
        <v>0</v>
      </c>
      <c r="CK597" s="72"/>
      <c r="CL597" s="72"/>
      <c r="CM597" s="72">
        <f t="shared" si="288"/>
        <v>0</v>
      </c>
      <c r="CN597" s="72"/>
      <c r="CO597" s="72"/>
      <c r="CP597" s="72">
        <f t="shared" si="288"/>
        <v>0</v>
      </c>
      <c r="CQ597" s="72"/>
      <c r="CR597" s="72"/>
      <c r="CS597" s="72">
        <f t="shared" si="288"/>
        <v>0</v>
      </c>
      <c r="CT597" s="14"/>
    </row>
    <row r="598" spans="2:98" ht="13.5" hidden="1" customHeight="1" outlineLevel="2">
      <c r="B598" s="13"/>
      <c r="C598" s="145" t="s">
        <v>551</v>
      </c>
      <c r="D598" s="28" t="s">
        <v>3</v>
      </c>
      <c r="E598" s="65">
        <v>1</v>
      </c>
      <c r="F598" s="46">
        <f t="shared" si="285"/>
        <v>4</v>
      </c>
      <c r="G598" s="73">
        <f>IFERROR($E598*SUMIF(DAILYLOG!C$27:C$1500,$C598,DAILYLOG!D$27:D$1500),0)</f>
        <v>0</v>
      </c>
      <c r="H598" s="28"/>
      <c r="I598" s="28"/>
      <c r="J598" s="73">
        <f>IFERROR($E598*SUMIF(DAILYLOG!F$27:F$1500,$C598,DAILYLOG!G$27:G$1500),0)</f>
        <v>0</v>
      </c>
      <c r="K598" s="28"/>
      <c r="L598" s="28"/>
      <c r="M598" s="73">
        <f>IFERROR($E598*SUMIF(DAILYLOG!I$27:I$1500,$C598,DAILYLOG!J$27:J$1500),0)</f>
        <v>3</v>
      </c>
      <c r="N598" s="28"/>
      <c r="O598" s="28"/>
      <c r="P598" s="73">
        <f>IFERROR($E598*SUMIF(DAILYLOG!L$27:L$1500,$C598,DAILYLOG!M$27:M$1500),0)</f>
        <v>0</v>
      </c>
      <c r="Q598" s="28"/>
      <c r="R598" s="28"/>
      <c r="S598" s="73">
        <f>IFERROR($E598*SUMIF(DAILYLOG!O$27:O$1500,$C598,DAILYLOG!P$27:P$1500),0)</f>
        <v>0</v>
      </c>
      <c r="T598" s="28"/>
      <c r="U598" s="28"/>
      <c r="V598" s="73">
        <f>IFERROR($E598*SUMIF(DAILYLOG!R$27:R$1500,$C598,DAILYLOG!S$27:S$1500),0)</f>
        <v>0</v>
      </c>
      <c r="W598" s="28"/>
      <c r="X598" s="28"/>
      <c r="Y598" s="73">
        <f>IFERROR($E598*SUMIF(DAILYLOG!U$27:U$1500,$C598,DAILYLOG!V$27:V$1500),0)</f>
        <v>0</v>
      </c>
      <c r="Z598" s="28"/>
      <c r="AA598" s="28"/>
      <c r="AB598" s="73">
        <f>IFERROR($E598*SUMIF(DAILYLOG!X$27:X$1500,$C598,DAILYLOG!Y$27:Y$1500),0)</f>
        <v>0</v>
      </c>
      <c r="AC598" s="28"/>
      <c r="AD598" s="28"/>
      <c r="AE598" s="73">
        <f>IFERROR($E598*SUMIF(DAILYLOG!AA$27:AA$1500,$C598,DAILYLOG!AB$27:AB$1500),0)</f>
        <v>0</v>
      </c>
      <c r="AF598" s="28"/>
      <c r="AG598" s="28"/>
      <c r="AH598" s="73">
        <f>IFERROR($E598*SUMIF(DAILYLOG!AD$27:AD$1500,$C598,DAILYLOG!AE$27:AE$1500),0)</f>
        <v>0</v>
      </c>
      <c r="AI598" s="28"/>
      <c r="AJ598" s="28"/>
      <c r="AK598" s="73">
        <f>IFERROR($E598*SUMIF(DAILYLOG!AG$27:AG$1500,$C598,DAILYLOG!AH$27:AH$1500),0)</f>
        <v>0</v>
      </c>
      <c r="AL598" s="28"/>
      <c r="AM598" s="28"/>
      <c r="AN598" s="73">
        <f>IFERROR($E598*SUMIF(DAILYLOG!AJ$27:AJ$1500,$C598,DAILYLOG!AK$27:AK$1500),0)</f>
        <v>0</v>
      </c>
      <c r="AO598" s="28"/>
      <c r="AP598" s="28"/>
      <c r="AQ598" s="73">
        <f>IFERROR($E598*SUMIF(DAILYLOG!AM$27:AM$1500,$C598,DAILYLOG!AN$27:AN$1500),0)</f>
        <v>0</v>
      </c>
      <c r="AR598" s="28"/>
      <c r="AS598" s="28"/>
      <c r="AT598" s="73">
        <f>IFERROR($E598*SUMIF(DAILYLOG!AP$27:AP$1500,$C598,DAILYLOG!AQ$27:AQ$1500),0)</f>
        <v>0</v>
      </c>
      <c r="AU598" s="28"/>
      <c r="AV598" s="28"/>
      <c r="AW598" s="73">
        <f>IFERROR($E598*SUMIF(DAILYLOG!AS$27:AS$1500,$C598,DAILYLOG!AT$27:AT$1500),0)</f>
        <v>0</v>
      </c>
      <c r="AX598" s="28"/>
      <c r="AY598" s="28"/>
      <c r="AZ598" s="73">
        <f>IFERROR($E598*SUMIF(DAILYLOG!AV$27:AV$1500,$C598,DAILYLOG!AW$27:AW$1500),0)</f>
        <v>0</v>
      </c>
      <c r="BA598" s="28"/>
      <c r="BB598" s="28"/>
      <c r="BC598" s="73">
        <f>IFERROR($E598*SUMIF(DAILYLOG!AY$27:AY$1500,$C598,DAILYLOG!AZ$27:AZ$1500),0)</f>
        <v>0</v>
      </c>
      <c r="BD598" s="28"/>
      <c r="BE598" s="28"/>
      <c r="BF598" s="73">
        <f>IFERROR($E598*SUMIF(DAILYLOG!BB$27:BB$1500,$C598,DAILYLOG!BC$27:BC$1500),0)</f>
        <v>0</v>
      </c>
      <c r="BG598" s="28"/>
      <c r="BH598" s="28"/>
      <c r="BI598" s="73">
        <f>IFERROR($E598*SUMIF(DAILYLOG!BE$27:BE$1500,$C598,DAILYLOG!BF$27:BF$1500),0)</f>
        <v>0</v>
      </c>
      <c r="BJ598" s="28"/>
      <c r="BK598" s="28"/>
      <c r="BL598" s="73">
        <f>IFERROR($E598*SUMIF(DAILYLOG!BH$27:BH$1500,$C598,DAILYLOG!BI$27:BI$1500),0)</f>
        <v>0</v>
      </c>
      <c r="BM598" s="28"/>
      <c r="BN598" s="28"/>
      <c r="BO598" s="73">
        <f>IFERROR($E598*SUMIF(DAILYLOG!BK$27:BK$1500,$C598,DAILYLOG!BL$27:BL$1500),0)</f>
        <v>0</v>
      </c>
      <c r="BP598" s="28"/>
      <c r="BQ598" s="28"/>
      <c r="BR598" s="73">
        <f>IFERROR($E598*SUMIF(DAILYLOG!BN$27:BN$1500,$C598,DAILYLOG!BO$27:BO$1500),0)</f>
        <v>0</v>
      </c>
      <c r="BS598" s="28"/>
      <c r="BT598" s="28"/>
      <c r="BU598" s="73">
        <f>IFERROR($E598*SUMIF(DAILYLOG!BQ$27:BQ$1500,$C598,DAILYLOG!BR$27:BR$1500),0)</f>
        <v>0</v>
      </c>
      <c r="BV598" s="28"/>
      <c r="BW598" s="28"/>
      <c r="BX598" s="73">
        <f>IFERROR($E598*SUMIF(DAILYLOG!BT$27:BT$1500,$C598,DAILYLOG!BU$27:BU$1500),0)</f>
        <v>0</v>
      </c>
      <c r="BY598" s="28"/>
      <c r="BZ598" s="28"/>
      <c r="CA598" s="73">
        <f>IFERROR($E598*SUMIF(DAILYLOG!BW$27:BW$1500,$C598,DAILYLOG!BX$27:BX$1500),0)</f>
        <v>1</v>
      </c>
      <c r="CB598" s="28"/>
      <c r="CC598" s="28"/>
      <c r="CD598" s="73">
        <f>IFERROR($E598*SUMIF(DAILYLOG!BZ$27:BZ$1500,$C598,DAILYLOG!CA$27:CA$1500),0)</f>
        <v>0</v>
      </c>
      <c r="CE598" s="28"/>
      <c r="CF598" s="28"/>
      <c r="CG598" s="73">
        <f>IFERROR($E598*SUMIF(DAILYLOG!CC$27:CC$1500,$C598,DAILYLOG!CD$27:CD$1500),0)</f>
        <v>0</v>
      </c>
      <c r="CH598" s="28"/>
      <c r="CI598" s="28"/>
      <c r="CJ598" s="73">
        <f>IFERROR($E598*SUMIF(DAILYLOG!CF$27:CF$1500,$C598,DAILYLOG!CG$27:CG$1500),0)</f>
        <v>0</v>
      </c>
      <c r="CK598" s="28"/>
      <c r="CL598" s="28"/>
      <c r="CM598" s="73">
        <f>IFERROR($E598*SUMIF(DAILYLOG!CI$27:CI$1500,$C598,DAILYLOG!CJ$27:CJ$1500),0)</f>
        <v>0</v>
      </c>
      <c r="CN598" s="28"/>
      <c r="CO598" s="28"/>
      <c r="CP598" s="73">
        <f>IFERROR($E598*SUMIF(DAILYLOG!CL$27:CL$1500,$C598,DAILYLOG!CM$27:CM$1500),0)</f>
        <v>0</v>
      </c>
      <c r="CQ598" s="44"/>
      <c r="CR598" s="44"/>
      <c r="CS598" s="73">
        <f>IFERROR($E598*SUMIF(DAILYLOG!CO$27:CO$1500,$C598,DAILYLOG!CP$27:CP$1500),0)</f>
        <v>0</v>
      </c>
      <c r="CT598" s="14"/>
    </row>
    <row r="599" spans="2:98" ht="13.5" hidden="1" customHeight="1" outlineLevel="2">
      <c r="B599" s="13"/>
      <c r="C599" s="145" t="s">
        <v>577</v>
      </c>
      <c r="D599" s="28" t="s">
        <v>3</v>
      </c>
      <c r="E599" s="65">
        <v>1</v>
      </c>
      <c r="F599" s="46">
        <f t="shared" si="285"/>
        <v>2</v>
      </c>
      <c r="G599" s="73">
        <f>IFERROR($E599*SUMIF(DAILYLOG!C$27:C$1500,$C599,DAILYLOG!D$27:D$1500),0)</f>
        <v>0</v>
      </c>
      <c r="H599" s="28"/>
      <c r="I599" s="28"/>
      <c r="J599" s="73">
        <f>IFERROR($E599*SUMIF(DAILYLOG!F$27:F$1500,$C599,DAILYLOG!G$27:G$1500),0)</f>
        <v>0</v>
      </c>
      <c r="K599" s="28"/>
      <c r="L599" s="28"/>
      <c r="M599" s="73">
        <f>IFERROR($E599*SUMIF(DAILYLOG!I$27:I$1500,$C599,DAILYLOG!J$27:J$1500),0)</f>
        <v>0</v>
      </c>
      <c r="N599" s="28"/>
      <c r="O599" s="28"/>
      <c r="P599" s="73">
        <f>IFERROR($E599*SUMIF(DAILYLOG!L$27:L$1500,$C599,DAILYLOG!M$27:M$1500),0)</f>
        <v>0</v>
      </c>
      <c r="Q599" s="28"/>
      <c r="R599" s="28"/>
      <c r="S599" s="73">
        <f>IFERROR($E599*SUMIF(DAILYLOG!O$27:O$1500,$C599,DAILYLOG!P$27:P$1500),0)</f>
        <v>0</v>
      </c>
      <c r="T599" s="28"/>
      <c r="U599" s="28"/>
      <c r="V599" s="73">
        <f>IFERROR($E599*SUMIF(DAILYLOG!R$27:R$1500,$C599,DAILYLOG!S$27:S$1500),0)</f>
        <v>0</v>
      </c>
      <c r="W599" s="28"/>
      <c r="X599" s="28"/>
      <c r="Y599" s="73">
        <f>IFERROR($E599*SUMIF(DAILYLOG!U$27:U$1500,$C599,DAILYLOG!V$27:V$1500),0)</f>
        <v>0</v>
      </c>
      <c r="Z599" s="28"/>
      <c r="AA599" s="28"/>
      <c r="AB599" s="73">
        <f>IFERROR($E599*SUMIF(DAILYLOG!X$27:X$1500,$C599,DAILYLOG!Y$27:Y$1500),0)</f>
        <v>0</v>
      </c>
      <c r="AC599" s="28"/>
      <c r="AD599" s="28"/>
      <c r="AE599" s="73">
        <f>IFERROR($E599*SUMIF(DAILYLOG!AA$27:AA$1500,$C599,DAILYLOG!AB$27:AB$1500),0)</f>
        <v>0</v>
      </c>
      <c r="AF599" s="28"/>
      <c r="AG599" s="28"/>
      <c r="AH599" s="73">
        <f>IFERROR($E599*SUMIF(DAILYLOG!AD$27:AD$1500,$C599,DAILYLOG!AE$27:AE$1500),0)</f>
        <v>1</v>
      </c>
      <c r="AI599" s="28"/>
      <c r="AJ599" s="28"/>
      <c r="AK599" s="73">
        <f>IFERROR($E599*SUMIF(DAILYLOG!AG$27:AG$1500,$C599,DAILYLOG!AH$27:AH$1500),0)</f>
        <v>0</v>
      </c>
      <c r="AL599" s="28"/>
      <c r="AM599" s="28"/>
      <c r="AN599" s="73">
        <f>IFERROR($E599*SUMIF(DAILYLOG!AJ$27:AJ$1500,$C599,DAILYLOG!AK$27:AK$1500),0)</f>
        <v>0</v>
      </c>
      <c r="AO599" s="28"/>
      <c r="AP599" s="28"/>
      <c r="AQ599" s="73">
        <f>IFERROR($E599*SUMIF(DAILYLOG!AM$27:AM$1500,$C599,DAILYLOG!AN$27:AN$1500),0)</f>
        <v>0</v>
      </c>
      <c r="AR599" s="28"/>
      <c r="AS599" s="28"/>
      <c r="AT599" s="73">
        <f>IFERROR($E599*SUMIF(DAILYLOG!AP$27:AP$1500,$C599,DAILYLOG!AQ$27:AQ$1500),0)</f>
        <v>0</v>
      </c>
      <c r="AU599" s="28"/>
      <c r="AV599" s="28"/>
      <c r="AW599" s="73">
        <f>IFERROR($E599*SUMIF(DAILYLOG!AS$27:AS$1500,$C599,DAILYLOG!AT$27:AT$1500),0)</f>
        <v>0</v>
      </c>
      <c r="AX599" s="28"/>
      <c r="AY599" s="28"/>
      <c r="AZ599" s="73">
        <f>IFERROR($E599*SUMIF(DAILYLOG!AV$27:AV$1500,$C599,DAILYLOG!AW$27:AW$1500),0)</f>
        <v>0</v>
      </c>
      <c r="BA599" s="28"/>
      <c r="BB599" s="28"/>
      <c r="BC599" s="73">
        <f>IFERROR($E599*SUMIF(DAILYLOG!AY$27:AY$1500,$C599,DAILYLOG!AZ$27:AZ$1500),0)</f>
        <v>0</v>
      </c>
      <c r="BD599" s="28"/>
      <c r="BE599" s="28"/>
      <c r="BF599" s="73">
        <f>IFERROR($E599*SUMIF(DAILYLOG!BB$27:BB$1500,$C599,DAILYLOG!BC$27:BC$1500),0)</f>
        <v>0</v>
      </c>
      <c r="BG599" s="28"/>
      <c r="BH599" s="28"/>
      <c r="BI599" s="73">
        <f>IFERROR($E599*SUMIF(DAILYLOG!BE$27:BE$1500,$C599,DAILYLOG!BF$27:BF$1500),0)</f>
        <v>1</v>
      </c>
      <c r="BJ599" s="28"/>
      <c r="BK599" s="28"/>
      <c r="BL599" s="73">
        <f>IFERROR($E599*SUMIF(DAILYLOG!BH$27:BH$1500,$C599,DAILYLOG!BI$27:BI$1500),0)</f>
        <v>0</v>
      </c>
      <c r="BM599" s="28"/>
      <c r="BN599" s="28"/>
      <c r="BO599" s="73">
        <f>IFERROR($E599*SUMIF(DAILYLOG!BK$27:BK$1500,$C599,DAILYLOG!BL$27:BL$1500),0)</f>
        <v>0</v>
      </c>
      <c r="BP599" s="28"/>
      <c r="BQ599" s="28"/>
      <c r="BR599" s="73">
        <f>IFERROR($E599*SUMIF(DAILYLOG!BN$27:BN$1500,$C599,DAILYLOG!BO$27:BO$1500),0)</f>
        <v>0</v>
      </c>
      <c r="BS599" s="28"/>
      <c r="BT599" s="28"/>
      <c r="BU599" s="73">
        <f>IFERROR($E599*SUMIF(DAILYLOG!BQ$27:BQ$1500,$C599,DAILYLOG!BR$27:BR$1500),0)</f>
        <v>0</v>
      </c>
      <c r="BV599" s="28"/>
      <c r="BW599" s="28"/>
      <c r="BX599" s="73">
        <f>IFERROR($E599*SUMIF(DAILYLOG!BT$27:BT$1500,$C599,DAILYLOG!BU$27:BU$1500),0)</f>
        <v>0</v>
      </c>
      <c r="BY599" s="28"/>
      <c r="BZ599" s="28"/>
      <c r="CA599" s="73">
        <f>IFERROR($E599*SUMIF(DAILYLOG!BW$27:BW$1500,$C599,DAILYLOG!BX$27:BX$1500),0)</f>
        <v>0</v>
      </c>
      <c r="CB599" s="28"/>
      <c r="CC599" s="28"/>
      <c r="CD599" s="73">
        <f>IFERROR($E599*SUMIF(DAILYLOG!BZ$27:BZ$1500,$C599,DAILYLOG!CA$27:CA$1500),0)</f>
        <v>0</v>
      </c>
      <c r="CE599" s="28"/>
      <c r="CF599" s="28"/>
      <c r="CG599" s="73">
        <f>IFERROR($E599*SUMIF(DAILYLOG!CC$27:CC$1500,$C599,DAILYLOG!CD$27:CD$1500),0)</f>
        <v>0</v>
      </c>
      <c r="CH599" s="28"/>
      <c r="CI599" s="28"/>
      <c r="CJ599" s="73">
        <f>IFERROR($E599*SUMIF(DAILYLOG!CF$27:CF$1500,$C599,DAILYLOG!CG$27:CG$1500),0)</f>
        <v>0</v>
      </c>
      <c r="CK599" s="28"/>
      <c r="CL599" s="28"/>
      <c r="CM599" s="73">
        <f>IFERROR($E599*SUMIF(DAILYLOG!CI$27:CI$1500,$C599,DAILYLOG!CJ$27:CJ$1500),0)</f>
        <v>0</v>
      </c>
      <c r="CN599" s="28"/>
      <c r="CO599" s="28"/>
      <c r="CP599" s="73">
        <f>IFERROR($E599*SUMIF(DAILYLOG!CL$27:CL$1500,$C599,DAILYLOG!CM$27:CM$1500),0)</f>
        <v>0</v>
      </c>
      <c r="CQ599" s="44"/>
      <c r="CR599" s="44"/>
      <c r="CS599" s="73">
        <f>IFERROR($E599*SUMIF(DAILYLOG!CO$27:CO$1500,$C599,DAILYLOG!CP$27:CP$1500),0)</f>
        <v>0</v>
      </c>
      <c r="CT599" s="14"/>
    </row>
    <row r="600" spans="2:98" ht="13.5" hidden="1" customHeight="1" outlineLevel="2">
      <c r="B600" s="13"/>
      <c r="C600" s="145" t="s">
        <v>599</v>
      </c>
      <c r="D600" s="28" t="s">
        <v>3</v>
      </c>
      <c r="E600" s="65">
        <v>1</v>
      </c>
      <c r="F600" s="46">
        <f t="shared" si="285"/>
        <v>63</v>
      </c>
      <c r="G600" s="73">
        <f>IFERROR($E600*SUMIF(DAILYLOG!C$27:C$1500,$C600,DAILYLOG!D$27:D$1500),0)</f>
        <v>0</v>
      </c>
      <c r="H600" s="28"/>
      <c r="I600" s="28"/>
      <c r="J600" s="73">
        <f>IFERROR($E600*SUMIF(DAILYLOG!F$27:F$1500,$C600,DAILYLOG!G$27:G$1500),0)</f>
        <v>5</v>
      </c>
      <c r="K600" s="28"/>
      <c r="L600" s="28"/>
      <c r="M600" s="73">
        <f>IFERROR($E600*SUMIF(DAILYLOG!I$27:I$1500,$C600,DAILYLOG!J$27:J$1500),0)</f>
        <v>0</v>
      </c>
      <c r="N600" s="28"/>
      <c r="O600" s="28"/>
      <c r="P600" s="73">
        <f>IFERROR($E600*SUMIF(DAILYLOG!L$27:L$1500,$C600,DAILYLOG!M$27:M$1500),0)</f>
        <v>0</v>
      </c>
      <c r="Q600" s="28"/>
      <c r="R600" s="28"/>
      <c r="S600" s="73">
        <f>IFERROR($E600*SUMIF(DAILYLOG!O$27:O$1500,$C600,DAILYLOG!P$27:P$1500),0)</f>
        <v>7</v>
      </c>
      <c r="T600" s="28"/>
      <c r="U600" s="28"/>
      <c r="V600" s="73">
        <f>IFERROR($E600*SUMIF(DAILYLOG!R$27:R$1500,$C600,DAILYLOG!S$27:S$1500),0)</f>
        <v>6</v>
      </c>
      <c r="W600" s="28"/>
      <c r="X600" s="28"/>
      <c r="Y600" s="73">
        <f>IFERROR($E600*SUMIF(DAILYLOG!U$27:U$1500,$C600,DAILYLOG!V$27:V$1500),0)</f>
        <v>4</v>
      </c>
      <c r="Z600" s="28"/>
      <c r="AA600" s="28"/>
      <c r="AB600" s="73">
        <f>IFERROR($E600*SUMIF(DAILYLOG!X$27:X$1500,$C600,DAILYLOG!Y$27:Y$1500),0)</f>
        <v>1</v>
      </c>
      <c r="AC600" s="28"/>
      <c r="AD600" s="28"/>
      <c r="AE600" s="73">
        <f>IFERROR($E600*SUMIF(DAILYLOG!AA$27:AA$1500,$C600,DAILYLOG!AB$27:AB$1500),0)</f>
        <v>6</v>
      </c>
      <c r="AF600" s="28"/>
      <c r="AG600" s="28"/>
      <c r="AH600" s="73">
        <f>IFERROR($E600*SUMIF(DAILYLOG!AD$27:AD$1500,$C600,DAILYLOG!AE$27:AE$1500),0)</f>
        <v>4</v>
      </c>
      <c r="AI600" s="28"/>
      <c r="AJ600" s="28"/>
      <c r="AK600" s="73">
        <f>IFERROR($E600*SUMIF(DAILYLOG!AG$27:AG$1500,$C600,DAILYLOG!AH$27:AH$1500),0)</f>
        <v>6</v>
      </c>
      <c r="AL600" s="28"/>
      <c r="AM600" s="28"/>
      <c r="AN600" s="73">
        <f>IFERROR($E600*SUMIF(DAILYLOG!AJ$27:AJ$1500,$C600,DAILYLOG!AK$27:AK$1500),0)</f>
        <v>0</v>
      </c>
      <c r="AO600" s="28"/>
      <c r="AP600" s="28"/>
      <c r="AQ600" s="73">
        <f>IFERROR($E600*SUMIF(DAILYLOG!AM$27:AM$1500,$C600,DAILYLOG!AN$27:AN$1500),0)</f>
        <v>0</v>
      </c>
      <c r="AR600" s="28"/>
      <c r="AS600" s="28"/>
      <c r="AT600" s="73">
        <f>IFERROR($E600*SUMIF(DAILYLOG!AP$27:AP$1500,$C600,DAILYLOG!AQ$27:AQ$1500),0)</f>
        <v>0</v>
      </c>
      <c r="AU600" s="28"/>
      <c r="AV600" s="28"/>
      <c r="AW600" s="73">
        <f>IFERROR($E600*SUMIF(DAILYLOG!AS$27:AS$1500,$C600,DAILYLOG!AT$27:AT$1500),0)</f>
        <v>1</v>
      </c>
      <c r="AX600" s="28"/>
      <c r="AY600" s="28"/>
      <c r="AZ600" s="73">
        <f>IFERROR($E600*SUMIF(DAILYLOG!AV$27:AV$1500,$C600,DAILYLOG!AW$27:AW$1500),0)</f>
        <v>6</v>
      </c>
      <c r="BA600" s="28"/>
      <c r="BB600" s="28"/>
      <c r="BC600" s="73">
        <f>IFERROR($E600*SUMIF(DAILYLOG!AY$27:AY$1500,$C600,DAILYLOG!AZ$27:AZ$1500),0)</f>
        <v>1</v>
      </c>
      <c r="BD600" s="28"/>
      <c r="BE600" s="28"/>
      <c r="BF600" s="73">
        <f>IFERROR($E600*SUMIF(DAILYLOG!BB$27:BB$1500,$C600,DAILYLOG!BC$27:BC$1500),0)</f>
        <v>2</v>
      </c>
      <c r="BG600" s="28"/>
      <c r="BH600" s="28"/>
      <c r="BI600" s="73">
        <f>IFERROR($E600*SUMIF(DAILYLOG!BE$27:BE$1500,$C600,DAILYLOG!BF$27:BF$1500),0)</f>
        <v>6</v>
      </c>
      <c r="BJ600" s="28"/>
      <c r="BK600" s="28"/>
      <c r="BL600" s="73">
        <f>IFERROR($E600*SUMIF(DAILYLOG!BH$27:BH$1500,$C600,DAILYLOG!BI$27:BI$1500),0)</f>
        <v>1</v>
      </c>
      <c r="BM600" s="28"/>
      <c r="BN600" s="28"/>
      <c r="BO600" s="73">
        <f>IFERROR($E600*SUMIF(DAILYLOG!BK$27:BK$1500,$C600,DAILYLOG!BL$27:BL$1500),0)</f>
        <v>1</v>
      </c>
      <c r="BP600" s="28"/>
      <c r="BQ600" s="28"/>
      <c r="BR600" s="73">
        <f>IFERROR($E600*SUMIF(DAILYLOG!BN$27:BN$1500,$C600,DAILYLOG!BO$27:BO$1500),0)</f>
        <v>1</v>
      </c>
      <c r="BS600" s="28"/>
      <c r="BT600" s="28"/>
      <c r="BU600" s="73">
        <f>IFERROR($E600*SUMIF(DAILYLOG!BQ$27:BQ$1500,$C600,DAILYLOG!BR$27:BR$1500),0)</f>
        <v>3</v>
      </c>
      <c r="BV600" s="28"/>
      <c r="BW600" s="28"/>
      <c r="BX600" s="73">
        <f>IFERROR($E600*SUMIF(DAILYLOG!BT$27:BT$1500,$C600,DAILYLOG!BU$27:BU$1500),0)</f>
        <v>1</v>
      </c>
      <c r="BY600" s="28"/>
      <c r="BZ600" s="28"/>
      <c r="CA600" s="73">
        <f>IFERROR($E600*SUMIF(DAILYLOG!BW$27:BW$1500,$C600,DAILYLOG!BX$27:BX$1500),0)</f>
        <v>1</v>
      </c>
      <c r="CB600" s="28"/>
      <c r="CC600" s="28"/>
      <c r="CD600" s="73">
        <f>IFERROR($E600*SUMIF(DAILYLOG!BZ$27:BZ$1500,$C600,DAILYLOG!CA$27:CA$1500),0)</f>
        <v>0</v>
      </c>
      <c r="CE600" s="28"/>
      <c r="CF600" s="28"/>
      <c r="CG600" s="73">
        <f>IFERROR($E600*SUMIF(DAILYLOG!CC$27:CC$1500,$C600,DAILYLOG!CD$27:CD$1500),0)</f>
        <v>0</v>
      </c>
      <c r="CH600" s="28"/>
      <c r="CI600" s="28"/>
      <c r="CJ600" s="73">
        <f>IFERROR($E600*SUMIF(DAILYLOG!CF$27:CF$1500,$C600,DAILYLOG!CG$27:CG$1500),0)</f>
        <v>0</v>
      </c>
      <c r="CK600" s="28"/>
      <c r="CL600" s="28"/>
      <c r="CM600" s="73">
        <f>IFERROR($E600*SUMIF(DAILYLOG!CI$27:CI$1500,$C600,DAILYLOG!CJ$27:CJ$1500),0)</f>
        <v>0</v>
      </c>
      <c r="CN600" s="28"/>
      <c r="CO600" s="28"/>
      <c r="CP600" s="73">
        <f>IFERROR($E600*SUMIF(DAILYLOG!CL$27:CL$1500,$C600,DAILYLOG!CM$27:CM$1500),0)</f>
        <v>0</v>
      </c>
      <c r="CQ600" s="44"/>
      <c r="CR600" s="44"/>
      <c r="CS600" s="73">
        <f>IFERROR($E600*SUMIF(DAILYLOG!CO$27:CO$1500,$C600,DAILYLOG!CP$27:CP$1500),0)</f>
        <v>0</v>
      </c>
      <c r="CT600" s="14"/>
    </row>
    <row r="601" spans="2:98" ht="13.5" hidden="1" customHeight="1" outlineLevel="2">
      <c r="B601" s="13"/>
      <c r="C601" s="145" t="s">
        <v>590</v>
      </c>
      <c r="D601" s="28" t="s">
        <v>3</v>
      </c>
      <c r="E601" s="65">
        <v>1</v>
      </c>
      <c r="F601" s="46">
        <f t="shared" si="285"/>
        <v>12</v>
      </c>
      <c r="G601" s="73">
        <f>IFERROR($E601*SUMIF(DAILYLOG!C$27:C$1500,$C601,DAILYLOG!D$27:D$1500),0)</f>
        <v>0</v>
      </c>
      <c r="H601" s="28"/>
      <c r="I601" s="28"/>
      <c r="J601" s="73">
        <f>IFERROR($E601*SUMIF(DAILYLOG!F$27:F$1500,$C601,DAILYLOG!G$27:G$1500),0)</f>
        <v>0</v>
      </c>
      <c r="K601" s="28"/>
      <c r="L601" s="28"/>
      <c r="M601" s="73">
        <f>IFERROR($E601*SUMIF(DAILYLOG!I$27:I$1500,$C601,DAILYLOG!J$27:J$1500),0)</f>
        <v>0</v>
      </c>
      <c r="N601" s="28"/>
      <c r="O601" s="28"/>
      <c r="P601" s="73">
        <f>IFERROR($E601*SUMIF(DAILYLOG!L$27:L$1500,$C601,DAILYLOG!M$27:M$1500),0)</f>
        <v>1</v>
      </c>
      <c r="Q601" s="28"/>
      <c r="R601" s="28"/>
      <c r="S601" s="73">
        <f>IFERROR($E601*SUMIF(DAILYLOG!O$27:O$1500,$C601,DAILYLOG!P$27:P$1500),0)</f>
        <v>1</v>
      </c>
      <c r="T601" s="28"/>
      <c r="U601" s="28"/>
      <c r="V601" s="73">
        <f>IFERROR($E601*SUMIF(DAILYLOG!R$27:R$1500,$C601,DAILYLOG!S$27:S$1500),0)</f>
        <v>0</v>
      </c>
      <c r="W601" s="28"/>
      <c r="X601" s="28"/>
      <c r="Y601" s="73">
        <f>IFERROR($E601*SUMIF(DAILYLOG!U$27:U$1500,$C601,DAILYLOG!V$27:V$1500),0)</f>
        <v>1</v>
      </c>
      <c r="Z601" s="28"/>
      <c r="AA601" s="28"/>
      <c r="AB601" s="73">
        <f>IFERROR($E601*SUMIF(DAILYLOG!X$27:X$1500,$C601,DAILYLOG!Y$27:Y$1500),0)</f>
        <v>0</v>
      </c>
      <c r="AC601" s="28"/>
      <c r="AD601" s="28"/>
      <c r="AE601" s="73">
        <f>IFERROR($E601*SUMIF(DAILYLOG!AA$27:AA$1500,$C601,DAILYLOG!AB$27:AB$1500),0)</f>
        <v>1</v>
      </c>
      <c r="AF601" s="28"/>
      <c r="AG601" s="28"/>
      <c r="AH601" s="73">
        <f>IFERROR($E601*SUMIF(DAILYLOG!AD$27:AD$1500,$C601,DAILYLOG!AE$27:AE$1500),0)</f>
        <v>1</v>
      </c>
      <c r="AI601" s="28"/>
      <c r="AJ601" s="28"/>
      <c r="AK601" s="73">
        <f>IFERROR($E601*SUMIF(DAILYLOG!AG$27:AG$1500,$C601,DAILYLOG!AH$27:AH$1500),0)</f>
        <v>0</v>
      </c>
      <c r="AL601" s="28"/>
      <c r="AM601" s="28"/>
      <c r="AN601" s="73">
        <f>IFERROR($E601*SUMIF(DAILYLOG!AJ$27:AJ$1500,$C601,DAILYLOG!AK$27:AK$1500),0)</f>
        <v>0</v>
      </c>
      <c r="AO601" s="28"/>
      <c r="AP601" s="28"/>
      <c r="AQ601" s="73">
        <f>IFERROR($E601*SUMIF(DAILYLOG!AM$27:AM$1500,$C601,DAILYLOG!AN$27:AN$1500),0)</f>
        <v>0</v>
      </c>
      <c r="AR601" s="28"/>
      <c r="AS601" s="28"/>
      <c r="AT601" s="73">
        <f>IFERROR($E601*SUMIF(DAILYLOG!AP$27:AP$1500,$C601,DAILYLOG!AQ$27:AQ$1500),0)</f>
        <v>1</v>
      </c>
      <c r="AU601" s="28"/>
      <c r="AV601" s="28"/>
      <c r="AW601" s="73">
        <f>IFERROR($E601*SUMIF(DAILYLOG!AS$27:AS$1500,$C601,DAILYLOG!AT$27:AT$1500),0)</f>
        <v>0</v>
      </c>
      <c r="AX601" s="28"/>
      <c r="AY601" s="28"/>
      <c r="AZ601" s="73">
        <f>IFERROR($E601*SUMIF(DAILYLOG!AV$27:AV$1500,$C601,DAILYLOG!AW$27:AW$1500),0)</f>
        <v>1</v>
      </c>
      <c r="BA601" s="28"/>
      <c r="BB601" s="28"/>
      <c r="BC601" s="73">
        <f>IFERROR($E601*SUMIF(DAILYLOG!AY$27:AY$1500,$C601,DAILYLOG!AZ$27:AZ$1500),0)</f>
        <v>2</v>
      </c>
      <c r="BD601" s="28"/>
      <c r="BE601" s="28"/>
      <c r="BF601" s="73">
        <f>IFERROR($E601*SUMIF(DAILYLOG!BB$27:BB$1500,$C601,DAILYLOG!BC$27:BC$1500),0)</f>
        <v>0</v>
      </c>
      <c r="BG601" s="28"/>
      <c r="BH601" s="28"/>
      <c r="BI601" s="73">
        <f>IFERROR($E601*SUMIF(DAILYLOG!BE$27:BE$1500,$C601,DAILYLOG!BF$27:BF$1500),0)</f>
        <v>0</v>
      </c>
      <c r="BJ601" s="28"/>
      <c r="BK601" s="28"/>
      <c r="BL601" s="73">
        <f>IFERROR($E601*SUMIF(DAILYLOG!BH$27:BH$1500,$C601,DAILYLOG!BI$27:BI$1500),0)</f>
        <v>0</v>
      </c>
      <c r="BM601" s="28"/>
      <c r="BN601" s="28"/>
      <c r="BO601" s="73">
        <f>IFERROR($E601*SUMIF(DAILYLOG!BK$27:BK$1500,$C601,DAILYLOG!BL$27:BL$1500),0)</f>
        <v>0</v>
      </c>
      <c r="BP601" s="28"/>
      <c r="BQ601" s="28"/>
      <c r="BR601" s="73">
        <f>IFERROR($E601*SUMIF(DAILYLOG!BN$27:BN$1500,$C601,DAILYLOG!BO$27:BO$1500),0)</f>
        <v>1</v>
      </c>
      <c r="BS601" s="28"/>
      <c r="BT601" s="28"/>
      <c r="BU601" s="73">
        <f>IFERROR($E601*SUMIF(DAILYLOG!BQ$27:BQ$1500,$C601,DAILYLOG!BR$27:BR$1500),0)</f>
        <v>0</v>
      </c>
      <c r="BV601" s="28"/>
      <c r="BW601" s="28"/>
      <c r="BX601" s="73">
        <f>IFERROR($E601*SUMIF(DAILYLOG!BT$27:BT$1500,$C601,DAILYLOG!BU$27:BU$1500),0)</f>
        <v>2</v>
      </c>
      <c r="BY601" s="28"/>
      <c r="BZ601" s="28"/>
      <c r="CA601" s="73">
        <f>IFERROR($E601*SUMIF(DAILYLOG!BW$27:BW$1500,$C601,DAILYLOG!BX$27:BX$1500),0)</f>
        <v>0</v>
      </c>
      <c r="CB601" s="28"/>
      <c r="CC601" s="28"/>
      <c r="CD601" s="73">
        <f>IFERROR($E601*SUMIF(DAILYLOG!BZ$27:BZ$1500,$C601,DAILYLOG!CA$27:CA$1500),0)</f>
        <v>0</v>
      </c>
      <c r="CE601" s="28"/>
      <c r="CF601" s="28"/>
      <c r="CG601" s="73">
        <f>IFERROR($E601*SUMIF(DAILYLOG!CC$27:CC$1500,$C601,DAILYLOG!CD$27:CD$1500),0)</f>
        <v>0</v>
      </c>
      <c r="CH601" s="28"/>
      <c r="CI601" s="28"/>
      <c r="CJ601" s="73">
        <f>IFERROR($E601*SUMIF(DAILYLOG!CF$27:CF$1500,$C601,DAILYLOG!CG$27:CG$1500),0)</f>
        <v>0</v>
      </c>
      <c r="CK601" s="28"/>
      <c r="CL601" s="28"/>
      <c r="CM601" s="73">
        <f>IFERROR($E601*SUMIF(DAILYLOG!CI$27:CI$1500,$C601,DAILYLOG!CJ$27:CJ$1500),0)</f>
        <v>0</v>
      </c>
      <c r="CN601" s="28"/>
      <c r="CO601" s="28"/>
      <c r="CP601" s="73">
        <f>IFERROR($E601*SUMIF(DAILYLOG!CL$27:CL$1500,$C601,DAILYLOG!CM$27:CM$1500),0)</f>
        <v>0</v>
      </c>
      <c r="CQ601" s="44"/>
      <c r="CR601" s="44"/>
      <c r="CS601" s="73">
        <f>IFERROR($E601*SUMIF(DAILYLOG!CO$27:CO$1500,$C601,DAILYLOG!CP$27:CP$1500),0)</f>
        <v>0</v>
      </c>
      <c r="CT601" s="14"/>
    </row>
    <row r="602" spans="2:98" ht="13.5" customHeight="1" outlineLevel="1" collapsed="1">
      <c r="B602" s="13"/>
      <c r="C602" s="47" t="s">
        <v>27</v>
      </c>
      <c r="D602" s="48" t="s">
        <v>3</v>
      </c>
      <c r="E602" s="64"/>
      <c r="F602" s="48">
        <f>IFERROR(SUM(G602:CS602),0)</f>
        <v>0</v>
      </c>
      <c r="G602" s="72">
        <f t="shared" ref="G602:BR602" si="289">IFERROR(SUBTOTAL(9,G603:G606),0)</f>
        <v>0</v>
      </c>
      <c r="H602" s="72"/>
      <c r="I602" s="72"/>
      <c r="J602" s="72">
        <f t="shared" si="289"/>
        <v>0</v>
      </c>
      <c r="K602" s="72"/>
      <c r="L602" s="72"/>
      <c r="M602" s="72">
        <f t="shared" si="289"/>
        <v>0</v>
      </c>
      <c r="N602" s="72"/>
      <c r="O602" s="72"/>
      <c r="P602" s="72">
        <f t="shared" si="289"/>
        <v>0</v>
      </c>
      <c r="Q602" s="72"/>
      <c r="R602" s="72"/>
      <c r="S602" s="72">
        <f t="shared" si="289"/>
        <v>0</v>
      </c>
      <c r="T602" s="72"/>
      <c r="U602" s="72"/>
      <c r="V602" s="72">
        <f t="shared" si="289"/>
        <v>0</v>
      </c>
      <c r="W602" s="72"/>
      <c r="X602" s="72"/>
      <c r="Y602" s="72">
        <f t="shared" si="289"/>
        <v>0</v>
      </c>
      <c r="Z602" s="72"/>
      <c r="AA602" s="72"/>
      <c r="AB602" s="72">
        <f t="shared" si="289"/>
        <v>0</v>
      </c>
      <c r="AC602" s="72"/>
      <c r="AD602" s="72"/>
      <c r="AE602" s="72">
        <f t="shared" si="289"/>
        <v>0</v>
      </c>
      <c r="AF602" s="72"/>
      <c r="AG602" s="72"/>
      <c r="AH602" s="72">
        <f t="shared" si="289"/>
        <v>0</v>
      </c>
      <c r="AI602" s="72"/>
      <c r="AJ602" s="72"/>
      <c r="AK602" s="72">
        <f t="shared" si="289"/>
        <v>0</v>
      </c>
      <c r="AL602" s="72"/>
      <c r="AM602" s="72"/>
      <c r="AN602" s="72">
        <f t="shared" si="289"/>
        <v>0</v>
      </c>
      <c r="AO602" s="72"/>
      <c r="AP602" s="72"/>
      <c r="AQ602" s="72">
        <f t="shared" si="289"/>
        <v>0</v>
      </c>
      <c r="AR602" s="72"/>
      <c r="AS602" s="72"/>
      <c r="AT602" s="72">
        <f t="shared" si="289"/>
        <v>0</v>
      </c>
      <c r="AU602" s="72"/>
      <c r="AV602" s="72"/>
      <c r="AW602" s="72">
        <f t="shared" si="289"/>
        <v>0</v>
      </c>
      <c r="AX602" s="72"/>
      <c r="AY602" s="72"/>
      <c r="AZ602" s="72">
        <f t="shared" si="289"/>
        <v>0</v>
      </c>
      <c r="BA602" s="72"/>
      <c r="BB602" s="72"/>
      <c r="BC602" s="72">
        <f t="shared" si="289"/>
        <v>0</v>
      </c>
      <c r="BD602" s="72"/>
      <c r="BE602" s="72"/>
      <c r="BF602" s="72">
        <f t="shared" si="289"/>
        <v>0</v>
      </c>
      <c r="BG602" s="72"/>
      <c r="BH602" s="72"/>
      <c r="BI602" s="72">
        <f t="shared" si="289"/>
        <v>0</v>
      </c>
      <c r="BJ602" s="72"/>
      <c r="BK602" s="72"/>
      <c r="BL602" s="72">
        <f t="shared" si="289"/>
        <v>0</v>
      </c>
      <c r="BM602" s="72"/>
      <c r="BN602" s="72"/>
      <c r="BO602" s="72">
        <f t="shared" si="289"/>
        <v>0</v>
      </c>
      <c r="BP602" s="72"/>
      <c r="BQ602" s="72"/>
      <c r="BR602" s="72">
        <f t="shared" si="289"/>
        <v>0</v>
      </c>
      <c r="BS602" s="72"/>
      <c r="BT602" s="72"/>
      <c r="BU602" s="72">
        <f t="shared" ref="BU602:CS602" si="290">IFERROR(SUBTOTAL(9,BU603:BU606),0)</f>
        <v>0</v>
      </c>
      <c r="BV602" s="72"/>
      <c r="BW602" s="72"/>
      <c r="BX602" s="72">
        <f t="shared" si="290"/>
        <v>0</v>
      </c>
      <c r="BY602" s="72"/>
      <c r="BZ602" s="72"/>
      <c r="CA602" s="72">
        <f t="shared" si="290"/>
        <v>0</v>
      </c>
      <c r="CB602" s="72"/>
      <c r="CC602" s="72"/>
      <c r="CD602" s="72">
        <f t="shared" si="290"/>
        <v>0</v>
      </c>
      <c r="CE602" s="72"/>
      <c r="CF602" s="72"/>
      <c r="CG602" s="72">
        <f t="shared" si="290"/>
        <v>0</v>
      </c>
      <c r="CH602" s="72"/>
      <c r="CI602" s="72"/>
      <c r="CJ602" s="72">
        <f t="shared" si="290"/>
        <v>0</v>
      </c>
      <c r="CK602" s="72"/>
      <c r="CL602" s="72"/>
      <c r="CM602" s="72">
        <f t="shared" si="290"/>
        <v>0</v>
      </c>
      <c r="CN602" s="72"/>
      <c r="CO602" s="72"/>
      <c r="CP602" s="72">
        <f t="shared" si="290"/>
        <v>0</v>
      </c>
      <c r="CQ602" s="72"/>
      <c r="CR602" s="72"/>
      <c r="CS602" s="72">
        <f t="shared" si="290"/>
        <v>0</v>
      </c>
      <c r="CT602" s="14"/>
    </row>
    <row r="603" spans="2:98" ht="13.5" hidden="1" customHeight="1" outlineLevel="2">
      <c r="B603" s="13"/>
      <c r="C603" s="115" t="s">
        <v>633</v>
      </c>
      <c r="D603" s="28" t="s">
        <v>3</v>
      </c>
      <c r="E603" s="65">
        <v>1</v>
      </c>
      <c r="F603" s="46">
        <f t="shared" si="285"/>
        <v>0</v>
      </c>
      <c r="G603" s="73">
        <f>IFERROR($E603*SUMIF(DAILYLOG!C$27:C$1500,$C603,DAILYLOG!D$27:D$1500),0)</f>
        <v>0</v>
      </c>
      <c r="H603" s="28"/>
      <c r="I603" s="28"/>
      <c r="J603" s="73">
        <f>IFERROR($E603*SUMIF(DAILYLOG!F$27:F$1500,$C603,DAILYLOG!G$27:G$1500),0)</f>
        <v>0</v>
      </c>
      <c r="K603" s="28"/>
      <c r="L603" s="28"/>
      <c r="M603" s="73">
        <f>IFERROR($E603*SUMIF(DAILYLOG!I$27:I$1500,$C603,DAILYLOG!J$27:J$1500),0)</f>
        <v>0</v>
      </c>
      <c r="N603" s="28"/>
      <c r="O603" s="28"/>
      <c r="P603" s="73">
        <f>IFERROR($E603*SUMIF(DAILYLOG!L$27:L$1500,$C603,DAILYLOG!M$27:M$1500),0)</f>
        <v>0</v>
      </c>
      <c r="Q603" s="28"/>
      <c r="R603" s="28"/>
      <c r="S603" s="73">
        <f>IFERROR($E603*SUMIF(DAILYLOG!O$27:O$1500,$C603,DAILYLOG!P$27:P$1500),0)</f>
        <v>0</v>
      </c>
      <c r="T603" s="28"/>
      <c r="U603" s="28"/>
      <c r="V603" s="73">
        <f>IFERROR($E603*SUMIF(DAILYLOG!R$27:R$1500,$C603,DAILYLOG!S$27:S$1500),0)</f>
        <v>0</v>
      </c>
      <c r="W603" s="28"/>
      <c r="X603" s="28"/>
      <c r="Y603" s="73">
        <f>IFERROR($E603*SUMIF(DAILYLOG!U$27:U$1500,$C603,DAILYLOG!V$27:V$1500),0)</f>
        <v>0</v>
      </c>
      <c r="Z603" s="28"/>
      <c r="AA603" s="28"/>
      <c r="AB603" s="73">
        <f>IFERROR($E603*SUMIF(DAILYLOG!X$27:X$1500,$C603,DAILYLOG!Y$27:Y$1500),0)</f>
        <v>0</v>
      </c>
      <c r="AC603" s="28"/>
      <c r="AD603" s="28"/>
      <c r="AE603" s="73">
        <f>IFERROR($E603*SUMIF(DAILYLOG!AA$27:AA$1500,$C603,DAILYLOG!AB$27:AB$1500),0)</f>
        <v>0</v>
      </c>
      <c r="AF603" s="28"/>
      <c r="AG603" s="28"/>
      <c r="AH603" s="73">
        <f>IFERROR($E603*SUMIF(DAILYLOG!AD$27:AD$1500,$C603,DAILYLOG!AE$27:AE$1500),0)</f>
        <v>0</v>
      </c>
      <c r="AI603" s="28"/>
      <c r="AJ603" s="28"/>
      <c r="AK603" s="73">
        <f>IFERROR($E603*SUMIF(DAILYLOG!AG$27:AG$1500,$C603,DAILYLOG!AH$27:AH$1500),0)</f>
        <v>0</v>
      </c>
      <c r="AL603" s="28"/>
      <c r="AM603" s="28"/>
      <c r="AN603" s="73">
        <f>IFERROR($E603*SUMIF(DAILYLOG!AJ$27:AJ$1500,$C603,DAILYLOG!AK$27:AK$1500),0)</f>
        <v>0</v>
      </c>
      <c r="AO603" s="28"/>
      <c r="AP603" s="28"/>
      <c r="AQ603" s="73">
        <f>IFERROR($E603*SUMIF(DAILYLOG!AM$27:AM$1500,$C603,DAILYLOG!AN$27:AN$1500),0)</f>
        <v>0</v>
      </c>
      <c r="AR603" s="28"/>
      <c r="AS603" s="28"/>
      <c r="AT603" s="73">
        <f>IFERROR($E603*SUMIF(DAILYLOG!AP$27:AP$1500,$C603,DAILYLOG!AQ$27:AQ$1500),0)</f>
        <v>0</v>
      </c>
      <c r="AU603" s="28"/>
      <c r="AV603" s="28"/>
      <c r="AW603" s="73">
        <f>IFERROR($E603*SUMIF(DAILYLOG!AS$27:AS$1500,$C603,DAILYLOG!AT$27:AT$1500),0)</f>
        <v>0</v>
      </c>
      <c r="AX603" s="28"/>
      <c r="AY603" s="28"/>
      <c r="AZ603" s="73">
        <f>IFERROR($E603*SUMIF(DAILYLOG!AV$27:AV$1500,$C603,DAILYLOG!AW$27:AW$1500),0)</f>
        <v>0</v>
      </c>
      <c r="BA603" s="28"/>
      <c r="BB603" s="28"/>
      <c r="BC603" s="73">
        <f>IFERROR($E603*SUMIF(DAILYLOG!AY$27:AY$1500,$C603,DAILYLOG!AZ$27:AZ$1500),0)</f>
        <v>0</v>
      </c>
      <c r="BD603" s="28"/>
      <c r="BE603" s="28"/>
      <c r="BF603" s="73">
        <f>IFERROR($E603*SUMIF(DAILYLOG!BB$27:BB$1500,$C603,DAILYLOG!BC$27:BC$1500),0)</f>
        <v>0</v>
      </c>
      <c r="BG603" s="28"/>
      <c r="BH603" s="28"/>
      <c r="BI603" s="73">
        <f>IFERROR($E603*SUMIF(DAILYLOG!BE$27:BE$1500,$C603,DAILYLOG!BF$27:BF$1500),0)</f>
        <v>0</v>
      </c>
      <c r="BJ603" s="28"/>
      <c r="BK603" s="28"/>
      <c r="BL603" s="73">
        <f>IFERROR($E603*SUMIF(DAILYLOG!BH$27:BH$1500,$C603,DAILYLOG!BI$27:BI$1500),0)</f>
        <v>0</v>
      </c>
      <c r="BM603" s="28"/>
      <c r="BN603" s="28"/>
      <c r="BO603" s="73">
        <f>IFERROR($E603*SUMIF(DAILYLOG!BK$27:BK$1500,$C603,DAILYLOG!BL$27:BL$1500),0)</f>
        <v>0</v>
      </c>
      <c r="BP603" s="28"/>
      <c r="BQ603" s="28"/>
      <c r="BR603" s="73">
        <f>IFERROR($E603*SUMIF(DAILYLOG!BN$27:BN$1500,$C603,DAILYLOG!BO$27:BO$1500),0)</f>
        <v>0</v>
      </c>
      <c r="BS603" s="28"/>
      <c r="BT603" s="28"/>
      <c r="BU603" s="73">
        <f>IFERROR($E603*SUMIF(DAILYLOG!BQ$27:BQ$1500,$C603,DAILYLOG!BR$27:BR$1500),0)</f>
        <v>0</v>
      </c>
      <c r="BV603" s="28"/>
      <c r="BW603" s="28"/>
      <c r="BX603" s="73">
        <f>IFERROR($E603*SUMIF(DAILYLOG!BT$27:BT$1500,$C603,DAILYLOG!BU$27:BU$1500),0)</f>
        <v>0</v>
      </c>
      <c r="BY603" s="28"/>
      <c r="BZ603" s="28"/>
      <c r="CA603" s="73">
        <f>IFERROR($E603*SUMIF(DAILYLOG!BW$27:BW$1500,$C603,DAILYLOG!BX$27:BX$1500),0)</f>
        <v>0</v>
      </c>
      <c r="CB603" s="28"/>
      <c r="CC603" s="28"/>
      <c r="CD603" s="73">
        <f>IFERROR($E603*SUMIF(DAILYLOG!BZ$27:BZ$1500,$C603,DAILYLOG!CA$27:CA$1500),0)</f>
        <v>0</v>
      </c>
      <c r="CE603" s="28"/>
      <c r="CF603" s="28"/>
      <c r="CG603" s="73">
        <f>IFERROR($E603*SUMIF(DAILYLOG!CC$27:CC$1500,$C603,DAILYLOG!CD$27:CD$1500),0)</f>
        <v>0</v>
      </c>
      <c r="CH603" s="28"/>
      <c r="CI603" s="28"/>
      <c r="CJ603" s="73">
        <f>IFERROR($E603*SUMIF(DAILYLOG!CF$27:CF$1500,$C603,DAILYLOG!CG$27:CG$1500),0)</f>
        <v>0</v>
      </c>
      <c r="CK603" s="28"/>
      <c r="CL603" s="28"/>
      <c r="CM603" s="73">
        <f>IFERROR($E603*SUMIF(DAILYLOG!CI$27:CI$1500,$C603,DAILYLOG!CJ$27:CJ$1500),0)</f>
        <v>0</v>
      </c>
      <c r="CN603" s="28"/>
      <c r="CO603" s="28"/>
      <c r="CP603" s="73">
        <f>IFERROR($E603*SUMIF(DAILYLOG!CL$27:CL$1500,$C603,DAILYLOG!CM$27:CM$1500),0)</f>
        <v>0</v>
      </c>
      <c r="CQ603" s="44"/>
      <c r="CR603" s="44"/>
      <c r="CS603" s="73">
        <f>IFERROR($E603*SUMIF(DAILYLOG!CO$27:CO$1500,$C603,DAILYLOG!CP$27:CP$1500),0)</f>
        <v>0</v>
      </c>
      <c r="CT603" s="14"/>
    </row>
    <row r="604" spans="2:98" ht="13.5" hidden="1" customHeight="1" outlineLevel="2">
      <c r="B604" s="13"/>
      <c r="C604" s="115" t="s">
        <v>640</v>
      </c>
      <c r="D604" s="28" t="s">
        <v>3</v>
      </c>
      <c r="E604" s="65">
        <v>1</v>
      </c>
      <c r="F604" s="46">
        <f t="shared" si="285"/>
        <v>0</v>
      </c>
      <c r="G604" s="73">
        <f>IFERROR($E604*SUMIF(DAILYLOG!C$27:C$1500,$C604,DAILYLOG!D$27:D$1500),0)</f>
        <v>0</v>
      </c>
      <c r="H604" s="28"/>
      <c r="I604" s="28"/>
      <c r="J604" s="73">
        <f>IFERROR($E604*SUMIF(DAILYLOG!F$27:F$1500,$C604,DAILYLOG!G$27:G$1500),0)</f>
        <v>0</v>
      </c>
      <c r="K604" s="28"/>
      <c r="L604" s="28"/>
      <c r="M604" s="73">
        <f>IFERROR($E604*SUMIF(DAILYLOG!I$27:I$1500,$C604,DAILYLOG!J$27:J$1500),0)</f>
        <v>0</v>
      </c>
      <c r="N604" s="28"/>
      <c r="O604" s="28"/>
      <c r="P604" s="73">
        <f>IFERROR($E604*SUMIF(DAILYLOG!L$27:L$1500,$C604,DAILYLOG!M$27:M$1500),0)</f>
        <v>0</v>
      </c>
      <c r="Q604" s="28"/>
      <c r="R604" s="28"/>
      <c r="S604" s="73">
        <f>IFERROR($E604*SUMIF(DAILYLOG!O$27:O$1500,$C604,DAILYLOG!P$27:P$1500),0)</f>
        <v>0</v>
      </c>
      <c r="T604" s="28"/>
      <c r="U604" s="28"/>
      <c r="V604" s="73">
        <f>IFERROR($E604*SUMIF(DAILYLOG!R$27:R$1500,$C604,DAILYLOG!S$27:S$1500),0)</f>
        <v>0</v>
      </c>
      <c r="W604" s="28"/>
      <c r="X604" s="28"/>
      <c r="Y604" s="73">
        <f>IFERROR($E604*SUMIF(DAILYLOG!U$27:U$1500,$C604,DAILYLOG!V$27:V$1500),0)</f>
        <v>0</v>
      </c>
      <c r="Z604" s="28"/>
      <c r="AA604" s="28"/>
      <c r="AB604" s="73">
        <f>IFERROR($E604*SUMIF(DAILYLOG!X$27:X$1500,$C604,DAILYLOG!Y$27:Y$1500),0)</f>
        <v>0</v>
      </c>
      <c r="AC604" s="28"/>
      <c r="AD604" s="28"/>
      <c r="AE604" s="73">
        <f>IFERROR($E604*SUMIF(DAILYLOG!AA$27:AA$1500,$C604,DAILYLOG!AB$27:AB$1500),0)</f>
        <v>0</v>
      </c>
      <c r="AF604" s="28"/>
      <c r="AG604" s="28"/>
      <c r="AH604" s="73">
        <f>IFERROR($E604*SUMIF(DAILYLOG!AD$27:AD$1500,$C604,DAILYLOG!AE$27:AE$1500),0)</f>
        <v>0</v>
      </c>
      <c r="AI604" s="28"/>
      <c r="AJ604" s="28"/>
      <c r="AK604" s="73">
        <f>IFERROR($E604*SUMIF(DAILYLOG!AG$27:AG$1500,$C604,DAILYLOG!AH$27:AH$1500),0)</f>
        <v>0</v>
      </c>
      <c r="AL604" s="28"/>
      <c r="AM604" s="28"/>
      <c r="AN604" s="73">
        <f>IFERROR($E604*SUMIF(DAILYLOG!AJ$27:AJ$1500,$C604,DAILYLOG!AK$27:AK$1500),0)</f>
        <v>0</v>
      </c>
      <c r="AO604" s="28"/>
      <c r="AP604" s="28"/>
      <c r="AQ604" s="73">
        <f>IFERROR($E604*SUMIF(DAILYLOG!AM$27:AM$1500,$C604,DAILYLOG!AN$27:AN$1500),0)</f>
        <v>0</v>
      </c>
      <c r="AR604" s="28"/>
      <c r="AS604" s="28"/>
      <c r="AT604" s="73">
        <f>IFERROR($E604*SUMIF(DAILYLOG!AP$27:AP$1500,$C604,DAILYLOG!AQ$27:AQ$1500),0)</f>
        <v>0</v>
      </c>
      <c r="AU604" s="28"/>
      <c r="AV604" s="28"/>
      <c r="AW604" s="73">
        <f>IFERROR($E604*SUMIF(DAILYLOG!AS$27:AS$1500,$C604,DAILYLOG!AT$27:AT$1500),0)</f>
        <v>0</v>
      </c>
      <c r="AX604" s="28"/>
      <c r="AY604" s="28"/>
      <c r="AZ604" s="73">
        <f>IFERROR($E604*SUMIF(DAILYLOG!AV$27:AV$1500,$C604,DAILYLOG!AW$27:AW$1500),0)</f>
        <v>0</v>
      </c>
      <c r="BA604" s="28"/>
      <c r="BB604" s="28"/>
      <c r="BC604" s="73">
        <f>IFERROR($E604*SUMIF(DAILYLOG!AY$27:AY$1500,$C604,DAILYLOG!AZ$27:AZ$1500),0)</f>
        <v>0</v>
      </c>
      <c r="BD604" s="28"/>
      <c r="BE604" s="28"/>
      <c r="BF604" s="73">
        <f>IFERROR($E604*SUMIF(DAILYLOG!BB$27:BB$1500,$C604,DAILYLOG!BC$27:BC$1500),0)</f>
        <v>0</v>
      </c>
      <c r="BG604" s="28"/>
      <c r="BH604" s="28"/>
      <c r="BI604" s="73">
        <f>IFERROR($E604*SUMIF(DAILYLOG!BE$27:BE$1500,$C604,DAILYLOG!BF$27:BF$1500),0)</f>
        <v>0</v>
      </c>
      <c r="BJ604" s="28"/>
      <c r="BK604" s="28"/>
      <c r="BL604" s="73">
        <f>IFERROR($E604*SUMIF(DAILYLOG!BH$27:BH$1500,$C604,DAILYLOG!BI$27:BI$1500),0)</f>
        <v>0</v>
      </c>
      <c r="BM604" s="28"/>
      <c r="BN604" s="28"/>
      <c r="BO604" s="73">
        <f>IFERROR($E604*SUMIF(DAILYLOG!BK$27:BK$1500,$C604,DAILYLOG!BL$27:BL$1500),0)</f>
        <v>0</v>
      </c>
      <c r="BP604" s="28"/>
      <c r="BQ604" s="28"/>
      <c r="BR604" s="73">
        <f>IFERROR($E604*SUMIF(DAILYLOG!BN$27:BN$1500,$C604,DAILYLOG!BO$27:BO$1500),0)</f>
        <v>0</v>
      </c>
      <c r="BS604" s="28"/>
      <c r="BT604" s="28"/>
      <c r="BU604" s="73">
        <f>IFERROR($E604*SUMIF(DAILYLOG!BQ$27:BQ$1500,$C604,DAILYLOG!BR$27:BR$1500),0)</f>
        <v>0</v>
      </c>
      <c r="BV604" s="28"/>
      <c r="BW604" s="28"/>
      <c r="BX604" s="73">
        <f>IFERROR($E604*SUMIF(DAILYLOG!BT$27:BT$1500,$C604,DAILYLOG!BU$27:BU$1500),0)</f>
        <v>0</v>
      </c>
      <c r="BY604" s="28"/>
      <c r="BZ604" s="28"/>
      <c r="CA604" s="73">
        <f>IFERROR($E604*SUMIF(DAILYLOG!BW$27:BW$1500,$C604,DAILYLOG!BX$27:BX$1500),0)</f>
        <v>0</v>
      </c>
      <c r="CB604" s="28"/>
      <c r="CC604" s="28"/>
      <c r="CD604" s="73">
        <f>IFERROR($E604*SUMIF(DAILYLOG!BZ$27:BZ$1500,$C604,DAILYLOG!CA$27:CA$1500),0)</f>
        <v>0</v>
      </c>
      <c r="CE604" s="28"/>
      <c r="CF604" s="28"/>
      <c r="CG604" s="73">
        <f>IFERROR($E604*SUMIF(DAILYLOG!CC$27:CC$1500,$C604,DAILYLOG!CD$27:CD$1500),0)</f>
        <v>0</v>
      </c>
      <c r="CH604" s="28"/>
      <c r="CI604" s="28"/>
      <c r="CJ604" s="73">
        <f>IFERROR($E604*SUMIF(DAILYLOG!CF$27:CF$1500,$C604,DAILYLOG!CG$27:CG$1500),0)</f>
        <v>0</v>
      </c>
      <c r="CK604" s="28"/>
      <c r="CL604" s="28"/>
      <c r="CM604" s="73">
        <f>IFERROR($E604*SUMIF(DAILYLOG!CI$27:CI$1500,$C604,DAILYLOG!CJ$27:CJ$1500),0)</f>
        <v>0</v>
      </c>
      <c r="CN604" s="28"/>
      <c r="CO604" s="28"/>
      <c r="CP604" s="73">
        <f>IFERROR($E604*SUMIF(DAILYLOG!CL$27:CL$1500,$C604,DAILYLOG!CM$27:CM$1500),0)</f>
        <v>0</v>
      </c>
      <c r="CQ604" s="44"/>
      <c r="CR604" s="44"/>
      <c r="CS604" s="73">
        <f>IFERROR($E604*SUMIF(DAILYLOG!CO$27:CO$1500,$C604,DAILYLOG!CP$27:CP$1500),0)</f>
        <v>0</v>
      </c>
      <c r="CT604" s="14"/>
    </row>
    <row r="605" spans="2:98" ht="13.5" hidden="1" customHeight="1" outlineLevel="2">
      <c r="B605" s="13"/>
      <c r="C605" s="115" t="s">
        <v>664</v>
      </c>
      <c r="D605" s="28" t="s">
        <v>3</v>
      </c>
      <c r="E605" s="65">
        <v>1</v>
      </c>
      <c r="F605" s="46">
        <f t="shared" si="285"/>
        <v>0</v>
      </c>
      <c r="G605" s="73">
        <f>IFERROR($E605*SUMIF(DAILYLOG!C$27:C$1500,$C605,DAILYLOG!D$27:D$1500),0)</f>
        <v>0</v>
      </c>
      <c r="H605" s="28"/>
      <c r="I605" s="28"/>
      <c r="J605" s="73">
        <f>IFERROR($E605*SUMIF(DAILYLOG!F$27:F$1500,$C605,DAILYLOG!G$27:G$1500),0)</f>
        <v>0</v>
      </c>
      <c r="K605" s="28"/>
      <c r="L605" s="28"/>
      <c r="M605" s="73">
        <f>IFERROR($E605*SUMIF(DAILYLOG!I$27:I$1500,$C605,DAILYLOG!J$27:J$1500),0)</f>
        <v>0</v>
      </c>
      <c r="N605" s="28"/>
      <c r="O605" s="28"/>
      <c r="P605" s="73">
        <f>IFERROR($E605*SUMIF(DAILYLOG!L$27:L$1500,$C605,DAILYLOG!M$27:M$1500),0)</f>
        <v>0</v>
      </c>
      <c r="Q605" s="28"/>
      <c r="R605" s="28"/>
      <c r="S605" s="73">
        <f>IFERROR($E605*SUMIF(DAILYLOG!O$27:O$1500,$C605,DAILYLOG!P$27:P$1500),0)</f>
        <v>0</v>
      </c>
      <c r="T605" s="28"/>
      <c r="U605" s="28"/>
      <c r="V605" s="73">
        <f>IFERROR($E605*SUMIF(DAILYLOG!R$27:R$1500,$C605,DAILYLOG!S$27:S$1500),0)</f>
        <v>0</v>
      </c>
      <c r="W605" s="28"/>
      <c r="X605" s="28"/>
      <c r="Y605" s="73">
        <f>IFERROR($E605*SUMIF(DAILYLOG!U$27:U$1500,$C605,DAILYLOG!V$27:V$1500),0)</f>
        <v>0</v>
      </c>
      <c r="Z605" s="28"/>
      <c r="AA605" s="28"/>
      <c r="AB605" s="73">
        <f>IFERROR($E605*SUMIF(DAILYLOG!X$27:X$1500,$C605,DAILYLOG!Y$27:Y$1500),0)</f>
        <v>0</v>
      </c>
      <c r="AC605" s="28"/>
      <c r="AD605" s="28"/>
      <c r="AE605" s="73">
        <f>IFERROR($E605*SUMIF(DAILYLOG!AA$27:AA$1500,$C605,DAILYLOG!AB$27:AB$1500),0)</f>
        <v>0</v>
      </c>
      <c r="AF605" s="28"/>
      <c r="AG605" s="28"/>
      <c r="AH605" s="73">
        <f>IFERROR($E605*SUMIF(DAILYLOG!AD$27:AD$1500,$C605,DAILYLOG!AE$27:AE$1500),0)</f>
        <v>0</v>
      </c>
      <c r="AI605" s="28"/>
      <c r="AJ605" s="28"/>
      <c r="AK605" s="73">
        <f>IFERROR($E605*SUMIF(DAILYLOG!AG$27:AG$1500,$C605,DAILYLOG!AH$27:AH$1500),0)</f>
        <v>0</v>
      </c>
      <c r="AL605" s="28"/>
      <c r="AM605" s="28"/>
      <c r="AN605" s="73">
        <f>IFERROR($E605*SUMIF(DAILYLOG!AJ$27:AJ$1500,$C605,DAILYLOG!AK$27:AK$1500),0)</f>
        <v>0</v>
      </c>
      <c r="AO605" s="28"/>
      <c r="AP605" s="28"/>
      <c r="AQ605" s="73">
        <f>IFERROR($E605*SUMIF(DAILYLOG!AM$27:AM$1500,$C605,DAILYLOG!AN$27:AN$1500),0)</f>
        <v>0</v>
      </c>
      <c r="AR605" s="28"/>
      <c r="AS605" s="28"/>
      <c r="AT605" s="73">
        <f>IFERROR($E605*SUMIF(DAILYLOG!AP$27:AP$1500,$C605,DAILYLOG!AQ$27:AQ$1500),0)</f>
        <v>0</v>
      </c>
      <c r="AU605" s="28"/>
      <c r="AV605" s="28"/>
      <c r="AW605" s="73">
        <f>IFERROR($E605*SUMIF(DAILYLOG!AS$27:AS$1500,$C605,DAILYLOG!AT$27:AT$1500),0)</f>
        <v>0</v>
      </c>
      <c r="AX605" s="28"/>
      <c r="AY605" s="28"/>
      <c r="AZ605" s="73">
        <f>IFERROR($E605*SUMIF(DAILYLOG!AV$27:AV$1500,$C605,DAILYLOG!AW$27:AW$1500),0)</f>
        <v>0</v>
      </c>
      <c r="BA605" s="28"/>
      <c r="BB605" s="28"/>
      <c r="BC605" s="73">
        <f>IFERROR($E605*SUMIF(DAILYLOG!AY$27:AY$1500,$C605,DAILYLOG!AZ$27:AZ$1500),0)</f>
        <v>0</v>
      </c>
      <c r="BD605" s="28"/>
      <c r="BE605" s="28"/>
      <c r="BF605" s="73">
        <f>IFERROR($E605*SUMIF(DAILYLOG!BB$27:BB$1500,$C605,DAILYLOG!BC$27:BC$1500),0)</f>
        <v>0</v>
      </c>
      <c r="BG605" s="28"/>
      <c r="BH605" s="28"/>
      <c r="BI605" s="73">
        <f>IFERROR($E605*SUMIF(DAILYLOG!BE$27:BE$1500,$C605,DAILYLOG!BF$27:BF$1500),0)</f>
        <v>0</v>
      </c>
      <c r="BJ605" s="28"/>
      <c r="BK605" s="28"/>
      <c r="BL605" s="73">
        <f>IFERROR($E605*SUMIF(DAILYLOG!BH$27:BH$1500,$C605,DAILYLOG!BI$27:BI$1500),0)</f>
        <v>0</v>
      </c>
      <c r="BM605" s="28"/>
      <c r="BN605" s="28"/>
      <c r="BO605" s="73">
        <f>IFERROR($E605*SUMIF(DAILYLOG!BK$27:BK$1500,$C605,DAILYLOG!BL$27:BL$1500),0)</f>
        <v>0</v>
      </c>
      <c r="BP605" s="28"/>
      <c r="BQ605" s="28"/>
      <c r="BR605" s="73">
        <f>IFERROR($E605*SUMIF(DAILYLOG!BN$27:BN$1500,$C605,DAILYLOG!BO$27:BO$1500),0)</f>
        <v>0</v>
      </c>
      <c r="BS605" s="28"/>
      <c r="BT605" s="28"/>
      <c r="BU605" s="73">
        <f>IFERROR($E605*SUMIF(DAILYLOG!BQ$27:BQ$1500,$C605,DAILYLOG!BR$27:BR$1500),0)</f>
        <v>0</v>
      </c>
      <c r="BV605" s="28"/>
      <c r="BW605" s="28"/>
      <c r="BX605" s="73">
        <f>IFERROR($E605*SUMIF(DAILYLOG!BT$27:BT$1500,$C605,DAILYLOG!BU$27:BU$1500),0)</f>
        <v>0</v>
      </c>
      <c r="BY605" s="28"/>
      <c r="BZ605" s="28"/>
      <c r="CA605" s="73">
        <f>IFERROR($E605*SUMIF(DAILYLOG!BW$27:BW$1500,$C605,DAILYLOG!BX$27:BX$1500),0)</f>
        <v>0</v>
      </c>
      <c r="CB605" s="28"/>
      <c r="CC605" s="28"/>
      <c r="CD605" s="73">
        <f>IFERROR($E605*SUMIF(DAILYLOG!BZ$27:BZ$1500,$C605,DAILYLOG!CA$27:CA$1500),0)</f>
        <v>0</v>
      </c>
      <c r="CE605" s="28"/>
      <c r="CF605" s="28"/>
      <c r="CG605" s="73">
        <f>IFERROR($E605*SUMIF(DAILYLOG!CC$27:CC$1500,$C605,DAILYLOG!CD$27:CD$1500),0)</f>
        <v>0</v>
      </c>
      <c r="CH605" s="28"/>
      <c r="CI605" s="28"/>
      <c r="CJ605" s="73">
        <f>IFERROR($E605*SUMIF(DAILYLOG!CF$27:CF$1500,$C605,DAILYLOG!CG$27:CG$1500),0)</f>
        <v>0</v>
      </c>
      <c r="CK605" s="28"/>
      <c r="CL605" s="28"/>
      <c r="CM605" s="73">
        <f>IFERROR($E605*SUMIF(DAILYLOG!CI$27:CI$1500,$C605,DAILYLOG!CJ$27:CJ$1500),0)</f>
        <v>0</v>
      </c>
      <c r="CN605" s="28"/>
      <c r="CO605" s="28"/>
      <c r="CP605" s="73">
        <f>IFERROR($E605*SUMIF(DAILYLOG!CL$27:CL$1500,$C605,DAILYLOG!CM$27:CM$1500),0)</f>
        <v>0</v>
      </c>
      <c r="CQ605" s="44"/>
      <c r="CR605" s="44"/>
      <c r="CS605" s="73">
        <f>IFERROR($E605*SUMIF(DAILYLOG!CO$27:CO$1500,$C605,DAILYLOG!CP$27:CP$1500),0)</f>
        <v>0</v>
      </c>
      <c r="CT605" s="14"/>
    </row>
    <row r="606" spans="2:98" ht="13.5" hidden="1" customHeight="1" outlineLevel="2">
      <c r="B606" s="13"/>
      <c r="C606" s="115" t="s">
        <v>676</v>
      </c>
      <c r="D606" s="28" t="s">
        <v>3</v>
      </c>
      <c r="E606" s="65">
        <v>1</v>
      </c>
      <c r="F606" s="46">
        <f t="shared" si="285"/>
        <v>0</v>
      </c>
      <c r="G606" s="73">
        <f>IFERROR($E606*SUMIF(DAILYLOG!C$27:C$1500,$C606,DAILYLOG!D$27:D$1500),0)</f>
        <v>0</v>
      </c>
      <c r="H606" s="28"/>
      <c r="I606" s="28"/>
      <c r="J606" s="73">
        <f>IFERROR($E606*SUMIF(DAILYLOG!F$27:F$1500,$C606,DAILYLOG!G$27:G$1500),0)</f>
        <v>0</v>
      </c>
      <c r="K606" s="28"/>
      <c r="L606" s="28"/>
      <c r="M606" s="73">
        <f>IFERROR($E606*SUMIF(DAILYLOG!I$27:I$1500,$C606,DAILYLOG!J$27:J$1500),0)</f>
        <v>0</v>
      </c>
      <c r="N606" s="28"/>
      <c r="O606" s="28"/>
      <c r="P606" s="73">
        <f>IFERROR($E606*SUMIF(DAILYLOG!L$27:L$1500,$C606,DAILYLOG!M$27:M$1500),0)</f>
        <v>0</v>
      </c>
      <c r="Q606" s="28"/>
      <c r="R606" s="28"/>
      <c r="S606" s="73">
        <f>IFERROR($E606*SUMIF(DAILYLOG!O$27:O$1500,$C606,DAILYLOG!P$27:P$1500),0)</f>
        <v>0</v>
      </c>
      <c r="T606" s="28"/>
      <c r="U606" s="28"/>
      <c r="V606" s="73">
        <f>IFERROR($E606*SUMIF(DAILYLOG!R$27:R$1500,$C606,DAILYLOG!S$27:S$1500),0)</f>
        <v>0</v>
      </c>
      <c r="W606" s="28"/>
      <c r="X606" s="28"/>
      <c r="Y606" s="73">
        <f>IFERROR($E606*SUMIF(DAILYLOG!U$27:U$1500,$C606,DAILYLOG!V$27:V$1500),0)</f>
        <v>0</v>
      </c>
      <c r="Z606" s="28"/>
      <c r="AA606" s="28"/>
      <c r="AB606" s="73">
        <f>IFERROR($E606*SUMIF(DAILYLOG!X$27:X$1500,$C606,DAILYLOG!Y$27:Y$1500),0)</f>
        <v>0</v>
      </c>
      <c r="AC606" s="28"/>
      <c r="AD606" s="28"/>
      <c r="AE606" s="73">
        <f>IFERROR($E606*SUMIF(DAILYLOG!AA$27:AA$1500,$C606,DAILYLOG!AB$27:AB$1500),0)</f>
        <v>0</v>
      </c>
      <c r="AF606" s="28"/>
      <c r="AG606" s="28"/>
      <c r="AH606" s="73">
        <f>IFERROR($E606*SUMIF(DAILYLOG!AD$27:AD$1500,$C606,DAILYLOG!AE$27:AE$1500),0)</f>
        <v>0</v>
      </c>
      <c r="AI606" s="28"/>
      <c r="AJ606" s="28"/>
      <c r="AK606" s="73">
        <f>IFERROR($E606*SUMIF(DAILYLOG!AG$27:AG$1500,$C606,DAILYLOG!AH$27:AH$1500),0)</f>
        <v>0</v>
      </c>
      <c r="AL606" s="28"/>
      <c r="AM606" s="28"/>
      <c r="AN606" s="73">
        <f>IFERROR($E606*SUMIF(DAILYLOG!AJ$27:AJ$1500,$C606,DAILYLOG!AK$27:AK$1500),0)</f>
        <v>0</v>
      </c>
      <c r="AO606" s="28"/>
      <c r="AP606" s="28"/>
      <c r="AQ606" s="73">
        <f>IFERROR($E606*SUMIF(DAILYLOG!AM$27:AM$1500,$C606,DAILYLOG!AN$27:AN$1500),0)</f>
        <v>0</v>
      </c>
      <c r="AR606" s="28"/>
      <c r="AS606" s="28"/>
      <c r="AT606" s="73">
        <f>IFERROR($E606*SUMIF(DAILYLOG!AP$27:AP$1500,$C606,DAILYLOG!AQ$27:AQ$1500),0)</f>
        <v>0</v>
      </c>
      <c r="AU606" s="28"/>
      <c r="AV606" s="28"/>
      <c r="AW606" s="73">
        <f>IFERROR($E606*SUMIF(DAILYLOG!AS$27:AS$1500,$C606,DAILYLOG!AT$27:AT$1500),0)</f>
        <v>0</v>
      </c>
      <c r="AX606" s="28"/>
      <c r="AY606" s="28"/>
      <c r="AZ606" s="73">
        <f>IFERROR($E606*SUMIF(DAILYLOG!AV$27:AV$1500,$C606,DAILYLOG!AW$27:AW$1500),0)</f>
        <v>0</v>
      </c>
      <c r="BA606" s="28"/>
      <c r="BB606" s="28"/>
      <c r="BC606" s="73">
        <f>IFERROR($E606*SUMIF(DAILYLOG!AY$27:AY$1500,$C606,DAILYLOG!AZ$27:AZ$1500),0)</f>
        <v>0</v>
      </c>
      <c r="BD606" s="28"/>
      <c r="BE606" s="28"/>
      <c r="BF606" s="73">
        <f>IFERROR($E606*SUMIF(DAILYLOG!BB$27:BB$1500,$C606,DAILYLOG!BC$27:BC$1500),0)</f>
        <v>0</v>
      </c>
      <c r="BG606" s="28"/>
      <c r="BH606" s="28"/>
      <c r="BI606" s="73">
        <f>IFERROR($E606*SUMIF(DAILYLOG!BE$27:BE$1500,$C606,DAILYLOG!BF$27:BF$1500),0)</f>
        <v>0</v>
      </c>
      <c r="BJ606" s="28"/>
      <c r="BK606" s="28"/>
      <c r="BL606" s="73">
        <f>IFERROR($E606*SUMIF(DAILYLOG!BH$27:BH$1500,$C606,DAILYLOG!BI$27:BI$1500),0)</f>
        <v>0</v>
      </c>
      <c r="BM606" s="28"/>
      <c r="BN606" s="28"/>
      <c r="BO606" s="73">
        <f>IFERROR($E606*SUMIF(DAILYLOG!BK$27:BK$1500,$C606,DAILYLOG!BL$27:BL$1500),0)</f>
        <v>0</v>
      </c>
      <c r="BP606" s="28"/>
      <c r="BQ606" s="28"/>
      <c r="BR606" s="73">
        <f>IFERROR($E606*SUMIF(DAILYLOG!BN$27:BN$1500,$C606,DAILYLOG!BO$27:BO$1500),0)</f>
        <v>0</v>
      </c>
      <c r="BS606" s="28"/>
      <c r="BT606" s="28"/>
      <c r="BU606" s="73">
        <f>IFERROR($E606*SUMIF(DAILYLOG!BQ$27:BQ$1500,$C606,DAILYLOG!BR$27:BR$1500),0)</f>
        <v>0</v>
      </c>
      <c r="BV606" s="28"/>
      <c r="BW606" s="28"/>
      <c r="BX606" s="73">
        <f>IFERROR($E606*SUMIF(DAILYLOG!BT$27:BT$1500,$C606,DAILYLOG!BU$27:BU$1500),0)</f>
        <v>0</v>
      </c>
      <c r="BY606" s="28"/>
      <c r="BZ606" s="28"/>
      <c r="CA606" s="73">
        <f>IFERROR($E606*SUMIF(DAILYLOG!BW$27:BW$1500,$C606,DAILYLOG!BX$27:BX$1500),0)</f>
        <v>0</v>
      </c>
      <c r="CB606" s="28"/>
      <c r="CC606" s="28"/>
      <c r="CD606" s="73">
        <f>IFERROR($E606*SUMIF(DAILYLOG!BZ$27:BZ$1500,$C606,DAILYLOG!CA$27:CA$1500),0)</f>
        <v>0</v>
      </c>
      <c r="CE606" s="28"/>
      <c r="CF606" s="28"/>
      <c r="CG606" s="73">
        <f>IFERROR($E606*SUMIF(DAILYLOG!CC$27:CC$1500,$C606,DAILYLOG!CD$27:CD$1500),0)</f>
        <v>0</v>
      </c>
      <c r="CH606" s="28"/>
      <c r="CI606" s="28"/>
      <c r="CJ606" s="73">
        <f>IFERROR($E606*SUMIF(DAILYLOG!CF$27:CF$1500,$C606,DAILYLOG!CG$27:CG$1500),0)</f>
        <v>0</v>
      </c>
      <c r="CK606" s="28"/>
      <c r="CL606" s="28"/>
      <c r="CM606" s="73">
        <f>IFERROR($E606*SUMIF(DAILYLOG!CI$27:CI$1500,$C606,DAILYLOG!CJ$27:CJ$1500),0)</f>
        <v>0</v>
      </c>
      <c r="CN606" s="28"/>
      <c r="CO606" s="28"/>
      <c r="CP606" s="73">
        <f>IFERROR($E606*SUMIF(DAILYLOG!CL$27:CL$1500,$C606,DAILYLOG!CM$27:CM$1500),0)</f>
        <v>0</v>
      </c>
      <c r="CQ606" s="44"/>
      <c r="CR606" s="44"/>
      <c r="CS606" s="73">
        <f>IFERROR($E606*SUMIF(DAILYLOG!CO$27:CO$1500,$C606,DAILYLOG!CP$27:CP$1500),0)</f>
        <v>0</v>
      </c>
      <c r="CT606" s="14"/>
    </row>
    <row r="607" spans="2:98" ht="13.5" customHeight="1" outlineLevel="1" collapsed="1">
      <c r="B607" s="13"/>
      <c r="C607" s="47" t="s">
        <v>28</v>
      </c>
      <c r="D607" s="48" t="s">
        <v>3</v>
      </c>
      <c r="E607" s="64"/>
      <c r="F607" s="48">
        <f>IFERROR(SUM(G607:CS607),0)</f>
        <v>0</v>
      </c>
      <c r="G607" s="72">
        <f t="shared" ref="G607:BR607" si="291">IFERROR(SUBTOTAL(9,G608:G611),0)</f>
        <v>0</v>
      </c>
      <c r="H607" s="72"/>
      <c r="I607" s="72"/>
      <c r="J607" s="72">
        <f t="shared" si="291"/>
        <v>0</v>
      </c>
      <c r="K607" s="72"/>
      <c r="L607" s="72"/>
      <c r="M607" s="72">
        <f t="shared" si="291"/>
        <v>0</v>
      </c>
      <c r="N607" s="72"/>
      <c r="O607" s="72"/>
      <c r="P607" s="72">
        <f t="shared" si="291"/>
        <v>0</v>
      </c>
      <c r="Q607" s="72"/>
      <c r="R607" s="72"/>
      <c r="S607" s="72">
        <f t="shared" si="291"/>
        <v>0</v>
      </c>
      <c r="T607" s="72"/>
      <c r="U607" s="72"/>
      <c r="V607" s="72">
        <f t="shared" si="291"/>
        <v>0</v>
      </c>
      <c r="W607" s="72"/>
      <c r="X607" s="72"/>
      <c r="Y607" s="72">
        <f t="shared" si="291"/>
        <v>0</v>
      </c>
      <c r="Z607" s="72"/>
      <c r="AA607" s="72"/>
      <c r="AB607" s="72">
        <f t="shared" si="291"/>
        <v>0</v>
      </c>
      <c r="AC607" s="72"/>
      <c r="AD607" s="72"/>
      <c r="AE607" s="72">
        <f t="shared" si="291"/>
        <v>0</v>
      </c>
      <c r="AF607" s="72"/>
      <c r="AG607" s="72"/>
      <c r="AH607" s="72">
        <f t="shared" si="291"/>
        <v>0</v>
      </c>
      <c r="AI607" s="72"/>
      <c r="AJ607" s="72"/>
      <c r="AK607" s="72">
        <f t="shared" si="291"/>
        <v>0</v>
      </c>
      <c r="AL607" s="72"/>
      <c r="AM607" s="72"/>
      <c r="AN607" s="72">
        <f t="shared" si="291"/>
        <v>0</v>
      </c>
      <c r="AO607" s="72"/>
      <c r="AP607" s="72"/>
      <c r="AQ607" s="72">
        <f t="shared" si="291"/>
        <v>0</v>
      </c>
      <c r="AR607" s="72"/>
      <c r="AS607" s="72"/>
      <c r="AT607" s="72">
        <f t="shared" si="291"/>
        <v>0</v>
      </c>
      <c r="AU607" s="72"/>
      <c r="AV607" s="72"/>
      <c r="AW607" s="72">
        <f t="shared" si="291"/>
        <v>0</v>
      </c>
      <c r="AX607" s="72"/>
      <c r="AY607" s="72"/>
      <c r="AZ607" s="72">
        <f t="shared" si="291"/>
        <v>0</v>
      </c>
      <c r="BA607" s="72"/>
      <c r="BB607" s="72"/>
      <c r="BC607" s="72">
        <f t="shared" si="291"/>
        <v>0</v>
      </c>
      <c r="BD607" s="72"/>
      <c r="BE607" s="72"/>
      <c r="BF607" s="72">
        <f t="shared" si="291"/>
        <v>0</v>
      </c>
      <c r="BG607" s="72"/>
      <c r="BH607" s="72"/>
      <c r="BI607" s="72">
        <f t="shared" si="291"/>
        <v>0</v>
      </c>
      <c r="BJ607" s="72"/>
      <c r="BK607" s="72"/>
      <c r="BL607" s="72">
        <f t="shared" si="291"/>
        <v>0</v>
      </c>
      <c r="BM607" s="72"/>
      <c r="BN607" s="72"/>
      <c r="BO607" s="72">
        <f t="shared" si="291"/>
        <v>0</v>
      </c>
      <c r="BP607" s="72"/>
      <c r="BQ607" s="72"/>
      <c r="BR607" s="72">
        <f t="shared" si="291"/>
        <v>0</v>
      </c>
      <c r="BS607" s="72"/>
      <c r="BT607" s="72"/>
      <c r="BU607" s="72">
        <f t="shared" ref="BU607:CS607" si="292">IFERROR(SUBTOTAL(9,BU608:BU611),0)</f>
        <v>0</v>
      </c>
      <c r="BV607" s="72"/>
      <c r="BW607" s="72"/>
      <c r="BX607" s="72">
        <f t="shared" si="292"/>
        <v>0</v>
      </c>
      <c r="BY607" s="72"/>
      <c r="BZ607" s="72"/>
      <c r="CA607" s="72">
        <f t="shared" si="292"/>
        <v>0</v>
      </c>
      <c r="CB607" s="72"/>
      <c r="CC607" s="72"/>
      <c r="CD607" s="72">
        <f t="shared" si="292"/>
        <v>0</v>
      </c>
      <c r="CE607" s="72"/>
      <c r="CF607" s="72"/>
      <c r="CG607" s="72">
        <f t="shared" si="292"/>
        <v>0</v>
      </c>
      <c r="CH607" s="72"/>
      <c r="CI607" s="72"/>
      <c r="CJ607" s="72">
        <f t="shared" si="292"/>
        <v>0</v>
      </c>
      <c r="CK607" s="72"/>
      <c r="CL607" s="72"/>
      <c r="CM607" s="72">
        <f t="shared" si="292"/>
        <v>0</v>
      </c>
      <c r="CN607" s="72"/>
      <c r="CO607" s="72"/>
      <c r="CP607" s="72">
        <f t="shared" si="292"/>
        <v>0</v>
      </c>
      <c r="CQ607" s="72"/>
      <c r="CR607" s="72"/>
      <c r="CS607" s="72">
        <f t="shared" si="292"/>
        <v>0</v>
      </c>
      <c r="CT607" s="14"/>
    </row>
    <row r="608" spans="2:98" ht="13.5" hidden="1" customHeight="1" outlineLevel="2">
      <c r="B608" s="13"/>
      <c r="C608" s="27" t="s">
        <v>636</v>
      </c>
      <c r="D608" s="28" t="s">
        <v>3</v>
      </c>
      <c r="E608" s="65">
        <v>1</v>
      </c>
      <c r="F608" s="46">
        <f t="shared" si="285"/>
        <v>0</v>
      </c>
      <c r="G608" s="73">
        <f>IFERROR($E608*SUMIF(DAILYLOG!C$27:C$1500,$C608,DAILYLOG!D$27:D$1500),0)</f>
        <v>0</v>
      </c>
      <c r="H608" s="28"/>
      <c r="I608" s="28"/>
      <c r="J608" s="73">
        <f>IFERROR($E608*SUMIF(DAILYLOG!F$27:F$1500,$C608,DAILYLOG!G$27:G$1500),0)</f>
        <v>0</v>
      </c>
      <c r="K608" s="28"/>
      <c r="L608" s="28"/>
      <c r="M608" s="73">
        <f>IFERROR($E608*SUMIF(DAILYLOG!I$27:I$1500,$C608,DAILYLOG!J$27:J$1500),0)</f>
        <v>0</v>
      </c>
      <c r="N608" s="28"/>
      <c r="O608" s="28"/>
      <c r="P608" s="73">
        <f>IFERROR($E608*SUMIF(DAILYLOG!L$27:L$1500,$C608,DAILYLOG!M$27:M$1500),0)</f>
        <v>0</v>
      </c>
      <c r="Q608" s="28"/>
      <c r="R608" s="28"/>
      <c r="S608" s="73">
        <f>IFERROR($E608*SUMIF(DAILYLOG!O$27:O$1500,$C608,DAILYLOG!P$27:P$1500),0)</f>
        <v>0</v>
      </c>
      <c r="T608" s="28"/>
      <c r="U608" s="28"/>
      <c r="V608" s="73">
        <f>IFERROR($E608*SUMIF(DAILYLOG!R$27:R$1500,$C608,DAILYLOG!S$27:S$1500),0)</f>
        <v>0</v>
      </c>
      <c r="W608" s="28"/>
      <c r="X608" s="28"/>
      <c r="Y608" s="73">
        <f>IFERROR($E608*SUMIF(DAILYLOG!U$27:U$1500,$C608,DAILYLOG!V$27:V$1500),0)</f>
        <v>0</v>
      </c>
      <c r="Z608" s="28"/>
      <c r="AA608" s="28"/>
      <c r="AB608" s="73">
        <f>IFERROR($E608*SUMIF(DAILYLOG!X$27:X$1500,$C608,DAILYLOG!Y$27:Y$1500),0)</f>
        <v>0</v>
      </c>
      <c r="AC608" s="28"/>
      <c r="AD608" s="28"/>
      <c r="AE608" s="73">
        <f>IFERROR($E608*SUMIF(DAILYLOG!AA$27:AA$1500,$C608,DAILYLOG!AB$27:AB$1500),0)</f>
        <v>0</v>
      </c>
      <c r="AF608" s="28"/>
      <c r="AG608" s="28"/>
      <c r="AH608" s="73">
        <f>IFERROR($E608*SUMIF(DAILYLOG!AD$27:AD$1500,$C608,DAILYLOG!AE$27:AE$1500),0)</f>
        <v>0</v>
      </c>
      <c r="AI608" s="28"/>
      <c r="AJ608" s="28"/>
      <c r="AK608" s="73">
        <f>IFERROR($E608*SUMIF(DAILYLOG!AG$27:AG$1500,$C608,DAILYLOG!AH$27:AH$1500),0)</f>
        <v>0</v>
      </c>
      <c r="AL608" s="28"/>
      <c r="AM608" s="28"/>
      <c r="AN608" s="73">
        <f>IFERROR($E608*SUMIF(DAILYLOG!AJ$27:AJ$1500,$C608,DAILYLOG!AK$27:AK$1500),0)</f>
        <v>0</v>
      </c>
      <c r="AO608" s="28"/>
      <c r="AP608" s="28"/>
      <c r="AQ608" s="73">
        <f>IFERROR($E608*SUMIF(DAILYLOG!AM$27:AM$1500,$C608,DAILYLOG!AN$27:AN$1500),0)</f>
        <v>0</v>
      </c>
      <c r="AR608" s="28"/>
      <c r="AS608" s="28"/>
      <c r="AT608" s="73">
        <f>IFERROR($E608*SUMIF(DAILYLOG!AP$27:AP$1500,$C608,DAILYLOG!AQ$27:AQ$1500),0)</f>
        <v>0</v>
      </c>
      <c r="AU608" s="28"/>
      <c r="AV608" s="28"/>
      <c r="AW608" s="73">
        <f>IFERROR($E608*SUMIF(DAILYLOG!AS$27:AS$1500,$C608,DAILYLOG!AT$27:AT$1500),0)</f>
        <v>0</v>
      </c>
      <c r="AX608" s="28"/>
      <c r="AY608" s="28"/>
      <c r="AZ608" s="73">
        <f>IFERROR($E608*SUMIF(DAILYLOG!AV$27:AV$1500,$C608,DAILYLOG!AW$27:AW$1500),0)</f>
        <v>0</v>
      </c>
      <c r="BA608" s="28"/>
      <c r="BB608" s="28"/>
      <c r="BC608" s="73">
        <f>IFERROR($E608*SUMIF(DAILYLOG!AY$27:AY$1500,$C608,DAILYLOG!AZ$27:AZ$1500),0)</f>
        <v>0</v>
      </c>
      <c r="BD608" s="28"/>
      <c r="BE608" s="28"/>
      <c r="BF608" s="73">
        <f>IFERROR($E608*SUMIF(DAILYLOG!BB$27:BB$1500,$C608,DAILYLOG!BC$27:BC$1500),0)</f>
        <v>0</v>
      </c>
      <c r="BG608" s="28"/>
      <c r="BH608" s="28"/>
      <c r="BI608" s="73">
        <f>IFERROR($E608*SUMIF(DAILYLOG!BE$27:BE$1500,$C608,DAILYLOG!BF$27:BF$1500),0)</f>
        <v>0</v>
      </c>
      <c r="BJ608" s="28"/>
      <c r="BK608" s="28"/>
      <c r="BL608" s="73">
        <f>IFERROR($E608*SUMIF(DAILYLOG!BH$27:BH$1500,$C608,DAILYLOG!BI$27:BI$1500),0)</f>
        <v>0</v>
      </c>
      <c r="BM608" s="28"/>
      <c r="BN608" s="28"/>
      <c r="BO608" s="73">
        <f>IFERROR($E608*SUMIF(DAILYLOG!BK$27:BK$1500,$C608,DAILYLOG!BL$27:BL$1500),0)</f>
        <v>0</v>
      </c>
      <c r="BP608" s="28"/>
      <c r="BQ608" s="28"/>
      <c r="BR608" s="73">
        <f>IFERROR($E608*SUMIF(DAILYLOG!BN$27:BN$1500,$C608,DAILYLOG!BO$27:BO$1500),0)</f>
        <v>0</v>
      </c>
      <c r="BS608" s="28"/>
      <c r="BT608" s="28"/>
      <c r="BU608" s="73">
        <f>IFERROR($E608*SUMIF(DAILYLOG!BQ$27:BQ$1500,$C608,DAILYLOG!BR$27:BR$1500),0)</f>
        <v>0</v>
      </c>
      <c r="BV608" s="28"/>
      <c r="BW608" s="28"/>
      <c r="BX608" s="73">
        <f>IFERROR($E608*SUMIF(DAILYLOG!BT$27:BT$1500,$C608,DAILYLOG!BU$27:BU$1500),0)</f>
        <v>0</v>
      </c>
      <c r="BY608" s="28"/>
      <c r="BZ608" s="28"/>
      <c r="CA608" s="73">
        <f>IFERROR($E608*SUMIF(DAILYLOG!BW$27:BW$1500,$C608,DAILYLOG!BX$27:BX$1500),0)</f>
        <v>0</v>
      </c>
      <c r="CB608" s="28"/>
      <c r="CC608" s="28"/>
      <c r="CD608" s="73">
        <f>IFERROR($E608*SUMIF(DAILYLOG!BZ$27:BZ$1500,$C608,DAILYLOG!CA$27:CA$1500),0)</f>
        <v>0</v>
      </c>
      <c r="CE608" s="28"/>
      <c r="CF608" s="28"/>
      <c r="CG608" s="73">
        <f>IFERROR($E608*SUMIF(DAILYLOG!CC$27:CC$1500,$C608,DAILYLOG!CD$27:CD$1500),0)</f>
        <v>0</v>
      </c>
      <c r="CH608" s="28"/>
      <c r="CI608" s="28"/>
      <c r="CJ608" s="73">
        <f>IFERROR($E608*SUMIF(DAILYLOG!CF$27:CF$1500,$C608,DAILYLOG!CG$27:CG$1500),0)</f>
        <v>0</v>
      </c>
      <c r="CK608" s="28"/>
      <c r="CL608" s="28"/>
      <c r="CM608" s="73">
        <f>IFERROR($E608*SUMIF(DAILYLOG!CI$27:CI$1500,$C608,DAILYLOG!CJ$27:CJ$1500),0)</f>
        <v>0</v>
      </c>
      <c r="CN608" s="28"/>
      <c r="CO608" s="28"/>
      <c r="CP608" s="73">
        <f>IFERROR($E608*SUMIF(DAILYLOG!CL$27:CL$1500,$C608,DAILYLOG!CM$27:CM$1500),0)</f>
        <v>0</v>
      </c>
      <c r="CQ608" s="44"/>
      <c r="CR608" s="44"/>
      <c r="CS608" s="73">
        <f>IFERROR($E608*SUMIF(DAILYLOG!CO$27:CO$1500,$C608,DAILYLOG!CP$27:CP$1500),0)</f>
        <v>0</v>
      </c>
      <c r="CT608" s="14"/>
    </row>
    <row r="609" spans="2:98" ht="13.5" hidden="1" customHeight="1" outlineLevel="2">
      <c r="B609" s="13"/>
      <c r="C609" s="27" t="s">
        <v>641</v>
      </c>
      <c r="D609" s="28" t="s">
        <v>3</v>
      </c>
      <c r="E609" s="65">
        <v>1</v>
      </c>
      <c r="F609" s="46">
        <f t="shared" si="285"/>
        <v>0</v>
      </c>
      <c r="G609" s="73">
        <f>IFERROR($E609*SUMIF(DAILYLOG!C$27:C$1500,$C609,DAILYLOG!D$27:D$1500),0)</f>
        <v>0</v>
      </c>
      <c r="H609" s="28"/>
      <c r="I609" s="28"/>
      <c r="J609" s="73">
        <f>IFERROR($E609*SUMIF(DAILYLOG!F$27:F$1500,$C609,DAILYLOG!G$27:G$1500),0)</f>
        <v>0</v>
      </c>
      <c r="K609" s="28"/>
      <c r="L609" s="28"/>
      <c r="M609" s="73">
        <f>IFERROR($E609*SUMIF(DAILYLOG!I$27:I$1500,$C609,DAILYLOG!J$27:J$1500),0)</f>
        <v>0</v>
      </c>
      <c r="N609" s="28"/>
      <c r="O609" s="28"/>
      <c r="P609" s="73">
        <f>IFERROR($E609*SUMIF(DAILYLOG!L$27:L$1500,$C609,DAILYLOG!M$27:M$1500),0)</f>
        <v>0</v>
      </c>
      <c r="Q609" s="28"/>
      <c r="R609" s="28"/>
      <c r="S609" s="73">
        <f>IFERROR($E609*SUMIF(DAILYLOG!O$27:O$1500,$C609,DAILYLOG!P$27:P$1500),0)</f>
        <v>0</v>
      </c>
      <c r="T609" s="28"/>
      <c r="U609" s="28"/>
      <c r="V609" s="73">
        <f>IFERROR($E609*SUMIF(DAILYLOG!R$27:R$1500,$C609,DAILYLOG!S$27:S$1500),0)</f>
        <v>0</v>
      </c>
      <c r="W609" s="28"/>
      <c r="X609" s="28"/>
      <c r="Y609" s="73">
        <f>IFERROR($E609*SUMIF(DAILYLOG!U$27:U$1500,$C609,DAILYLOG!V$27:V$1500),0)</f>
        <v>0</v>
      </c>
      <c r="Z609" s="28"/>
      <c r="AA609" s="28"/>
      <c r="AB609" s="73">
        <f>IFERROR($E609*SUMIF(DAILYLOG!X$27:X$1500,$C609,DAILYLOG!Y$27:Y$1500),0)</f>
        <v>0</v>
      </c>
      <c r="AC609" s="28"/>
      <c r="AD609" s="28"/>
      <c r="AE609" s="73">
        <f>IFERROR($E609*SUMIF(DAILYLOG!AA$27:AA$1500,$C609,DAILYLOG!AB$27:AB$1500),0)</f>
        <v>0</v>
      </c>
      <c r="AF609" s="28"/>
      <c r="AG609" s="28"/>
      <c r="AH609" s="73">
        <f>IFERROR($E609*SUMIF(DAILYLOG!AD$27:AD$1500,$C609,DAILYLOG!AE$27:AE$1500),0)</f>
        <v>0</v>
      </c>
      <c r="AI609" s="28"/>
      <c r="AJ609" s="28"/>
      <c r="AK609" s="73">
        <f>IFERROR($E609*SUMIF(DAILYLOG!AG$27:AG$1500,$C609,DAILYLOG!AH$27:AH$1500),0)</f>
        <v>0</v>
      </c>
      <c r="AL609" s="28"/>
      <c r="AM609" s="28"/>
      <c r="AN609" s="73">
        <f>IFERROR($E609*SUMIF(DAILYLOG!AJ$27:AJ$1500,$C609,DAILYLOG!AK$27:AK$1500),0)</f>
        <v>0</v>
      </c>
      <c r="AO609" s="28"/>
      <c r="AP609" s="28"/>
      <c r="AQ609" s="73">
        <f>IFERROR($E609*SUMIF(DAILYLOG!AM$27:AM$1500,$C609,DAILYLOG!AN$27:AN$1500),0)</f>
        <v>0</v>
      </c>
      <c r="AR609" s="28"/>
      <c r="AS609" s="28"/>
      <c r="AT609" s="73">
        <f>IFERROR($E609*SUMIF(DAILYLOG!AP$27:AP$1500,$C609,DAILYLOG!AQ$27:AQ$1500),0)</f>
        <v>0</v>
      </c>
      <c r="AU609" s="28"/>
      <c r="AV609" s="28"/>
      <c r="AW609" s="73">
        <f>IFERROR($E609*SUMIF(DAILYLOG!AS$27:AS$1500,$C609,DAILYLOG!AT$27:AT$1500),0)</f>
        <v>0</v>
      </c>
      <c r="AX609" s="28"/>
      <c r="AY609" s="28"/>
      <c r="AZ609" s="73">
        <f>IFERROR($E609*SUMIF(DAILYLOG!AV$27:AV$1500,$C609,DAILYLOG!AW$27:AW$1500),0)</f>
        <v>0</v>
      </c>
      <c r="BA609" s="28"/>
      <c r="BB609" s="28"/>
      <c r="BC609" s="73">
        <f>IFERROR($E609*SUMIF(DAILYLOG!AY$27:AY$1500,$C609,DAILYLOG!AZ$27:AZ$1500),0)</f>
        <v>0</v>
      </c>
      <c r="BD609" s="28"/>
      <c r="BE609" s="28"/>
      <c r="BF609" s="73">
        <f>IFERROR($E609*SUMIF(DAILYLOG!BB$27:BB$1500,$C609,DAILYLOG!BC$27:BC$1500),0)</f>
        <v>0</v>
      </c>
      <c r="BG609" s="28"/>
      <c r="BH609" s="28"/>
      <c r="BI609" s="73">
        <f>IFERROR($E609*SUMIF(DAILYLOG!BE$27:BE$1500,$C609,DAILYLOG!BF$27:BF$1500),0)</f>
        <v>0</v>
      </c>
      <c r="BJ609" s="28"/>
      <c r="BK609" s="28"/>
      <c r="BL609" s="73">
        <f>IFERROR($E609*SUMIF(DAILYLOG!BH$27:BH$1500,$C609,DAILYLOG!BI$27:BI$1500),0)</f>
        <v>0</v>
      </c>
      <c r="BM609" s="28"/>
      <c r="BN609" s="28"/>
      <c r="BO609" s="73">
        <f>IFERROR($E609*SUMIF(DAILYLOG!BK$27:BK$1500,$C609,DAILYLOG!BL$27:BL$1500),0)</f>
        <v>0</v>
      </c>
      <c r="BP609" s="28"/>
      <c r="BQ609" s="28"/>
      <c r="BR609" s="73">
        <f>IFERROR($E609*SUMIF(DAILYLOG!BN$27:BN$1500,$C609,DAILYLOG!BO$27:BO$1500),0)</f>
        <v>0</v>
      </c>
      <c r="BS609" s="28"/>
      <c r="BT609" s="28"/>
      <c r="BU609" s="73">
        <f>IFERROR($E609*SUMIF(DAILYLOG!BQ$27:BQ$1500,$C609,DAILYLOG!BR$27:BR$1500),0)</f>
        <v>0</v>
      </c>
      <c r="BV609" s="28"/>
      <c r="BW609" s="28"/>
      <c r="BX609" s="73">
        <f>IFERROR($E609*SUMIF(DAILYLOG!BT$27:BT$1500,$C609,DAILYLOG!BU$27:BU$1500),0)</f>
        <v>0</v>
      </c>
      <c r="BY609" s="28"/>
      <c r="BZ609" s="28"/>
      <c r="CA609" s="73">
        <f>IFERROR($E609*SUMIF(DAILYLOG!BW$27:BW$1500,$C609,DAILYLOG!BX$27:BX$1500),0)</f>
        <v>0</v>
      </c>
      <c r="CB609" s="28"/>
      <c r="CC609" s="28"/>
      <c r="CD609" s="73">
        <f>IFERROR($E609*SUMIF(DAILYLOG!BZ$27:BZ$1500,$C609,DAILYLOG!CA$27:CA$1500),0)</f>
        <v>0</v>
      </c>
      <c r="CE609" s="28"/>
      <c r="CF609" s="28"/>
      <c r="CG609" s="73">
        <f>IFERROR($E609*SUMIF(DAILYLOG!CC$27:CC$1500,$C609,DAILYLOG!CD$27:CD$1500),0)</f>
        <v>0</v>
      </c>
      <c r="CH609" s="28"/>
      <c r="CI609" s="28"/>
      <c r="CJ609" s="73">
        <f>IFERROR($E609*SUMIF(DAILYLOG!CF$27:CF$1500,$C609,DAILYLOG!CG$27:CG$1500),0)</f>
        <v>0</v>
      </c>
      <c r="CK609" s="28"/>
      <c r="CL609" s="28"/>
      <c r="CM609" s="73">
        <f>IFERROR($E609*SUMIF(DAILYLOG!CI$27:CI$1500,$C609,DAILYLOG!CJ$27:CJ$1500),0)</f>
        <v>0</v>
      </c>
      <c r="CN609" s="28"/>
      <c r="CO609" s="28"/>
      <c r="CP609" s="73">
        <f>IFERROR($E609*SUMIF(DAILYLOG!CL$27:CL$1500,$C609,DAILYLOG!CM$27:CM$1500),0)</f>
        <v>0</v>
      </c>
      <c r="CQ609" s="44"/>
      <c r="CR609" s="44"/>
      <c r="CS609" s="73">
        <f>IFERROR($E609*SUMIF(DAILYLOG!CO$27:CO$1500,$C609,DAILYLOG!CP$27:CP$1500),0)</f>
        <v>0</v>
      </c>
      <c r="CT609" s="14"/>
    </row>
    <row r="610" spans="2:98" ht="13.5" hidden="1" customHeight="1" outlineLevel="2">
      <c r="B610" s="13"/>
      <c r="C610" s="27" t="s">
        <v>668</v>
      </c>
      <c r="D610" s="28" t="s">
        <v>3</v>
      </c>
      <c r="E610" s="65">
        <v>1</v>
      </c>
      <c r="F610" s="46">
        <f t="shared" si="285"/>
        <v>0</v>
      </c>
      <c r="G610" s="73">
        <f>IFERROR($E610*SUMIF(DAILYLOG!C$27:C$1500,$C610,DAILYLOG!D$27:D$1500),0)</f>
        <v>0</v>
      </c>
      <c r="H610" s="28"/>
      <c r="I610" s="28"/>
      <c r="J610" s="73">
        <f>IFERROR($E610*SUMIF(DAILYLOG!F$27:F$1500,$C610,DAILYLOG!G$27:G$1500),0)</f>
        <v>0</v>
      </c>
      <c r="K610" s="28"/>
      <c r="L610" s="28"/>
      <c r="M610" s="73">
        <f>IFERROR($E610*SUMIF(DAILYLOG!I$27:I$1500,$C610,DAILYLOG!J$27:J$1500),0)</f>
        <v>0</v>
      </c>
      <c r="N610" s="28"/>
      <c r="O610" s="28"/>
      <c r="P610" s="73">
        <f>IFERROR($E610*SUMIF(DAILYLOG!L$27:L$1500,$C610,DAILYLOG!M$27:M$1500),0)</f>
        <v>0</v>
      </c>
      <c r="Q610" s="28"/>
      <c r="R610" s="28"/>
      <c r="S610" s="73">
        <f>IFERROR($E610*SUMIF(DAILYLOG!O$27:O$1500,$C610,DAILYLOG!P$27:P$1500),0)</f>
        <v>0</v>
      </c>
      <c r="T610" s="28"/>
      <c r="U610" s="28"/>
      <c r="V610" s="73">
        <f>IFERROR($E610*SUMIF(DAILYLOG!R$27:R$1500,$C610,DAILYLOG!S$27:S$1500),0)</f>
        <v>0</v>
      </c>
      <c r="W610" s="28"/>
      <c r="X610" s="28"/>
      <c r="Y610" s="73">
        <f>IFERROR($E610*SUMIF(DAILYLOG!U$27:U$1500,$C610,DAILYLOG!V$27:V$1500),0)</f>
        <v>0</v>
      </c>
      <c r="Z610" s="28"/>
      <c r="AA610" s="28"/>
      <c r="AB610" s="73">
        <f>IFERROR($E610*SUMIF(DAILYLOG!X$27:X$1500,$C610,DAILYLOG!Y$27:Y$1500),0)</f>
        <v>0</v>
      </c>
      <c r="AC610" s="28"/>
      <c r="AD610" s="28"/>
      <c r="AE610" s="73">
        <f>IFERROR($E610*SUMIF(DAILYLOG!AA$27:AA$1500,$C610,DAILYLOG!AB$27:AB$1500),0)</f>
        <v>0</v>
      </c>
      <c r="AF610" s="28"/>
      <c r="AG610" s="28"/>
      <c r="AH610" s="73">
        <f>IFERROR($E610*SUMIF(DAILYLOG!AD$27:AD$1500,$C610,DAILYLOG!AE$27:AE$1500),0)</f>
        <v>0</v>
      </c>
      <c r="AI610" s="28"/>
      <c r="AJ610" s="28"/>
      <c r="AK610" s="73">
        <f>IFERROR($E610*SUMIF(DAILYLOG!AG$27:AG$1500,$C610,DAILYLOG!AH$27:AH$1500),0)</f>
        <v>0</v>
      </c>
      <c r="AL610" s="28"/>
      <c r="AM610" s="28"/>
      <c r="AN610" s="73">
        <f>IFERROR($E610*SUMIF(DAILYLOG!AJ$27:AJ$1500,$C610,DAILYLOG!AK$27:AK$1500),0)</f>
        <v>0</v>
      </c>
      <c r="AO610" s="28"/>
      <c r="AP610" s="28"/>
      <c r="AQ610" s="73">
        <f>IFERROR($E610*SUMIF(DAILYLOG!AM$27:AM$1500,$C610,DAILYLOG!AN$27:AN$1500),0)</f>
        <v>0</v>
      </c>
      <c r="AR610" s="28"/>
      <c r="AS610" s="28"/>
      <c r="AT610" s="73">
        <f>IFERROR($E610*SUMIF(DAILYLOG!AP$27:AP$1500,$C610,DAILYLOG!AQ$27:AQ$1500),0)</f>
        <v>0</v>
      </c>
      <c r="AU610" s="28"/>
      <c r="AV610" s="28"/>
      <c r="AW610" s="73">
        <f>IFERROR($E610*SUMIF(DAILYLOG!AS$27:AS$1500,$C610,DAILYLOG!AT$27:AT$1500),0)</f>
        <v>0</v>
      </c>
      <c r="AX610" s="28"/>
      <c r="AY610" s="28"/>
      <c r="AZ610" s="73">
        <f>IFERROR($E610*SUMIF(DAILYLOG!AV$27:AV$1500,$C610,DAILYLOG!AW$27:AW$1500),0)</f>
        <v>0</v>
      </c>
      <c r="BA610" s="28"/>
      <c r="BB610" s="28"/>
      <c r="BC610" s="73">
        <f>IFERROR($E610*SUMIF(DAILYLOG!AY$27:AY$1500,$C610,DAILYLOG!AZ$27:AZ$1500),0)</f>
        <v>0</v>
      </c>
      <c r="BD610" s="28"/>
      <c r="BE610" s="28"/>
      <c r="BF610" s="73">
        <f>IFERROR($E610*SUMIF(DAILYLOG!BB$27:BB$1500,$C610,DAILYLOG!BC$27:BC$1500),0)</f>
        <v>0</v>
      </c>
      <c r="BG610" s="28"/>
      <c r="BH610" s="28"/>
      <c r="BI610" s="73">
        <f>IFERROR($E610*SUMIF(DAILYLOG!BE$27:BE$1500,$C610,DAILYLOG!BF$27:BF$1500),0)</f>
        <v>0</v>
      </c>
      <c r="BJ610" s="28"/>
      <c r="BK610" s="28"/>
      <c r="BL610" s="73">
        <f>IFERROR($E610*SUMIF(DAILYLOG!BH$27:BH$1500,$C610,DAILYLOG!BI$27:BI$1500),0)</f>
        <v>0</v>
      </c>
      <c r="BM610" s="28"/>
      <c r="BN610" s="28"/>
      <c r="BO610" s="73">
        <f>IFERROR($E610*SUMIF(DAILYLOG!BK$27:BK$1500,$C610,DAILYLOG!BL$27:BL$1500),0)</f>
        <v>0</v>
      </c>
      <c r="BP610" s="28"/>
      <c r="BQ610" s="28"/>
      <c r="BR610" s="73">
        <f>IFERROR($E610*SUMIF(DAILYLOG!BN$27:BN$1500,$C610,DAILYLOG!BO$27:BO$1500),0)</f>
        <v>0</v>
      </c>
      <c r="BS610" s="28"/>
      <c r="BT610" s="28"/>
      <c r="BU610" s="73">
        <f>IFERROR($E610*SUMIF(DAILYLOG!BQ$27:BQ$1500,$C610,DAILYLOG!BR$27:BR$1500),0)</f>
        <v>0</v>
      </c>
      <c r="BV610" s="28"/>
      <c r="BW610" s="28"/>
      <c r="BX610" s="73">
        <f>IFERROR($E610*SUMIF(DAILYLOG!BT$27:BT$1500,$C610,DAILYLOG!BU$27:BU$1500),0)</f>
        <v>0</v>
      </c>
      <c r="BY610" s="28"/>
      <c r="BZ610" s="28"/>
      <c r="CA610" s="73">
        <f>IFERROR($E610*SUMIF(DAILYLOG!BW$27:BW$1500,$C610,DAILYLOG!BX$27:BX$1500),0)</f>
        <v>0</v>
      </c>
      <c r="CB610" s="28"/>
      <c r="CC610" s="28"/>
      <c r="CD610" s="73">
        <f>IFERROR($E610*SUMIF(DAILYLOG!BZ$27:BZ$1500,$C610,DAILYLOG!CA$27:CA$1500),0)</f>
        <v>0</v>
      </c>
      <c r="CE610" s="28"/>
      <c r="CF610" s="28"/>
      <c r="CG610" s="73">
        <f>IFERROR($E610*SUMIF(DAILYLOG!CC$27:CC$1500,$C610,DAILYLOG!CD$27:CD$1500),0)</f>
        <v>0</v>
      </c>
      <c r="CH610" s="28"/>
      <c r="CI610" s="28"/>
      <c r="CJ610" s="73">
        <f>IFERROR($E610*SUMIF(DAILYLOG!CF$27:CF$1500,$C610,DAILYLOG!CG$27:CG$1500),0)</f>
        <v>0</v>
      </c>
      <c r="CK610" s="28"/>
      <c r="CL610" s="28"/>
      <c r="CM610" s="73">
        <f>IFERROR($E610*SUMIF(DAILYLOG!CI$27:CI$1500,$C610,DAILYLOG!CJ$27:CJ$1500),0)</f>
        <v>0</v>
      </c>
      <c r="CN610" s="28"/>
      <c r="CO610" s="28"/>
      <c r="CP610" s="73">
        <f>IFERROR($E610*SUMIF(DAILYLOG!CL$27:CL$1500,$C610,DAILYLOG!CM$27:CM$1500),0)</f>
        <v>0</v>
      </c>
      <c r="CQ610" s="44"/>
      <c r="CR610" s="44"/>
      <c r="CS610" s="73">
        <f>IFERROR($E610*SUMIF(DAILYLOG!CO$27:CO$1500,$C610,DAILYLOG!CP$27:CP$1500),0)</f>
        <v>0</v>
      </c>
      <c r="CT610" s="14"/>
    </row>
    <row r="611" spans="2:98" ht="13.5" hidden="1" customHeight="1" outlineLevel="2">
      <c r="B611" s="13"/>
      <c r="C611" s="27" t="s">
        <v>681</v>
      </c>
      <c r="D611" s="28" t="s">
        <v>3</v>
      </c>
      <c r="E611" s="65">
        <v>1</v>
      </c>
      <c r="F611" s="46">
        <f t="shared" si="285"/>
        <v>0</v>
      </c>
      <c r="G611" s="73">
        <f>IFERROR($E611*SUMIF(DAILYLOG!C$27:C$1500,$C611,DAILYLOG!D$27:D$1500),0)</f>
        <v>0</v>
      </c>
      <c r="H611" s="28"/>
      <c r="I611" s="28"/>
      <c r="J611" s="73">
        <f>IFERROR($E611*SUMIF(DAILYLOG!F$27:F$1500,$C611,DAILYLOG!G$27:G$1500),0)</f>
        <v>0</v>
      </c>
      <c r="K611" s="28"/>
      <c r="L611" s="28"/>
      <c r="M611" s="73">
        <f>IFERROR($E611*SUMIF(DAILYLOG!I$27:I$1500,$C611,DAILYLOG!J$27:J$1500),0)</f>
        <v>0</v>
      </c>
      <c r="N611" s="28"/>
      <c r="O611" s="28"/>
      <c r="P611" s="73">
        <f>IFERROR($E611*SUMIF(DAILYLOG!L$27:L$1500,$C611,DAILYLOG!M$27:M$1500),0)</f>
        <v>0</v>
      </c>
      <c r="Q611" s="28"/>
      <c r="R611" s="28"/>
      <c r="S611" s="73">
        <f>IFERROR($E611*SUMIF(DAILYLOG!O$27:O$1500,$C611,DAILYLOG!P$27:P$1500),0)</f>
        <v>0</v>
      </c>
      <c r="T611" s="28"/>
      <c r="U611" s="28"/>
      <c r="V611" s="73">
        <f>IFERROR($E611*SUMIF(DAILYLOG!R$27:R$1500,$C611,DAILYLOG!S$27:S$1500),0)</f>
        <v>0</v>
      </c>
      <c r="W611" s="28"/>
      <c r="X611" s="28"/>
      <c r="Y611" s="73">
        <f>IFERROR($E611*SUMIF(DAILYLOG!U$27:U$1500,$C611,DAILYLOG!V$27:V$1500),0)</f>
        <v>0</v>
      </c>
      <c r="Z611" s="28"/>
      <c r="AA611" s="28"/>
      <c r="AB611" s="73">
        <f>IFERROR($E611*SUMIF(DAILYLOG!X$27:X$1500,$C611,DAILYLOG!Y$27:Y$1500),0)</f>
        <v>0</v>
      </c>
      <c r="AC611" s="28"/>
      <c r="AD611" s="28"/>
      <c r="AE611" s="73">
        <f>IFERROR($E611*SUMIF(DAILYLOG!AA$27:AA$1500,$C611,DAILYLOG!AB$27:AB$1500),0)</f>
        <v>0</v>
      </c>
      <c r="AF611" s="28"/>
      <c r="AG611" s="28"/>
      <c r="AH611" s="73">
        <f>IFERROR($E611*SUMIF(DAILYLOG!AD$27:AD$1500,$C611,DAILYLOG!AE$27:AE$1500),0)</f>
        <v>0</v>
      </c>
      <c r="AI611" s="28"/>
      <c r="AJ611" s="28"/>
      <c r="AK611" s="73">
        <f>IFERROR($E611*SUMIF(DAILYLOG!AG$27:AG$1500,$C611,DAILYLOG!AH$27:AH$1500),0)</f>
        <v>0</v>
      </c>
      <c r="AL611" s="28"/>
      <c r="AM611" s="28"/>
      <c r="AN611" s="73">
        <f>IFERROR($E611*SUMIF(DAILYLOG!AJ$27:AJ$1500,$C611,DAILYLOG!AK$27:AK$1500),0)</f>
        <v>0</v>
      </c>
      <c r="AO611" s="28"/>
      <c r="AP611" s="28"/>
      <c r="AQ611" s="73">
        <f>IFERROR($E611*SUMIF(DAILYLOG!AM$27:AM$1500,$C611,DAILYLOG!AN$27:AN$1500),0)</f>
        <v>0</v>
      </c>
      <c r="AR611" s="28"/>
      <c r="AS611" s="28"/>
      <c r="AT611" s="73">
        <f>IFERROR($E611*SUMIF(DAILYLOG!AP$27:AP$1500,$C611,DAILYLOG!AQ$27:AQ$1500),0)</f>
        <v>0</v>
      </c>
      <c r="AU611" s="28"/>
      <c r="AV611" s="28"/>
      <c r="AW611" s="73">
        <f>IFERROR($E611*SUMIF(DAILYLOG!AS$27:AS$1500,$C611,DAILYLOG!AT$27:AT$1500),0)</f>
        <v>0</v>
      </c>
      <c r="AX611" s="28"/>
      <c r="AY611" s="28"/>
      <c r="AZ611" s="73">
        <f>IFERROR($E611*SUMIF(DAILYLOG!AV$27:AV$1500,$C611,DAILYLOG!AW$27:AW$1500),0)</f>
        <v>0</v>
      </c>
      <c r="BA611" s="28"/>
      <c r="BB611" s="28"/>
      <c r="BC611" s="73">
        <f>IFERROR($E611*SUMIF(DAILYLOG!AY$27:AY$1500,$C611,DAILYLOG!AZ$27:AZ$1500),0)</f>
        <v>0</v>
      </c>
      <c r="BD611" s="28"/>
      <c r="BE611" s="28"/>
      <c r="BF611" s="73">
        <f>IFERROR($E611*SUMIF(DAILYLOG!BB$27:BB$1500,$C611,DAILYLOG!BC$27:BC$1500),0)</f>
        <v>0</v>
      </c>
      <c r="BG611" s="28"/>
      <c r="BH611" s="28"/>
      <c r="BI611" s="73">
        <f>IFERROR($E611*SUMIF(DAILYLOG!BE$27:BE$1500,$C611,DAILYLOG!BF$27:BF$1500),0)</f>
        <v>0</v>
      </c>
      <c r="BJ611" s="28"/>
      <c r="BK611" s="28"/>
      <c r="BL611" s="73">
        <f>IFERROR($E611*SUMIF(DAILYLOG!BH$27:BH$1500,$C611,DAILYLOG!BI$27:BI$1500),0)</f>
        <v>0</v>
      </c>
      <c r="BM611" s="28"/>
      <c r="BN611" s="28"/>
      <c r="BO611" s="73">
        <f>IFERROR($E611*SUMIF(DAILYLOG!BK$27:BK$1500,$C611,DAILYLOG!BL$27:BL$1500),0)</f>
        <v>0</v>
      </c>
      <c r="BP611" s="28"/>
      <c r="BQ611" s="28"/>
      <c r="BR611" s="73">
        <f>IFERROR($E611*SUMIF(DAILYLOG!BN$27:BN$1500,$C611,DAILYLOG!BO$27:BO$1500),0)</f>
        <v>0</v>
      </c>
      <c r="BS611" s="28"/>
      <c r="BT611" s="28"/>
      <c r="BU611" s="73">
        <f>IFERROR($E611*SUMIF(DAILYLOG!BQ$27:BQ$1500,$C611,DAILYLOG!BR$27:BR$1500),0)</f>
        <v>0</v>
      </c>
      <c r="BV611" s="28"/>
      <c r="BW611" s="28"/>
      <c r="BX611" s="73">
        <f>IFERROR($E611*SUMIF(DAILYLOG!BT$27:BT$1500,$C611,DAILYLOG!BU$27:BU$1500),0)</f>
        <v>0</v>
      </c>
      <c r="BY611" s="28"/>
      <c r="BZ611" s="28"/>
      <c r="CA611" s="73">
        <f>IFERROR($E611*SUMIF(DAILYLOG!BW$27:BW$1500,$C611,DAILYLOG!BX$27:BX$1500),0)</f>
        <v>0</v>
      </c>
      <c r="CB611" s="28"/>
      <c r="CC611" s="28"/>
      <c r="CD611" s="73">
        <f>IFERROR($E611*SUMIF(DAILYLOG!BZ$27:BZ$1500,$C611,DAILYLOG!CA$27:CA$1500),0)</f>
        <v>0</v>
      </c>
      <c r="CE611" s="28"/>
      <c r="CF611" s="28"/>
      <c r="CG611" s="73">
        <f>IFERROR($E611*SUMIF(DAILYLOG!CC$27:CC$1500,$C611,DAILYLOG!CD$27:CD$1500),0)</f>
        <v>0</v>
      </c>
      <c r="CH611" s="28"/>
      <c r="CI611" s="28"/>
      <c r="CJ611" s="73">
        <f>IFERROR($E611*SUMIF(DAILYLOG!CF$27:CF$1500,$C611,DAILYLOG!CG$27:CG$1500),0)</f>
        <v>0</v>
      </c>
      <c r="CK611" s="28"/>
      <c r="CL611" s="28"/>
      <c r="CM611" s="73">
        <f>IFERROR($E611*SUMIF(DAILYLOG!CI$27:CI$1500,$C611,DAILYLOG!CJ$27:CJ$1500),0)</f>
        <v>0</v>
      </c>
      <c r="CN611" s="28"/>
      <c r="CO611" s="28"/>
      <c r="CP611" s="73">
        <f>IFERROR($E611*SUMIF(DAILYLOG!CL$27:CL$1500,$C611,DAILYLOG!CM$27:CM$1500),0)</f>
        <v>0</v>
      </c>
      <c r="CQ611" s="44"/>
      <c r="CR611" s="44"/>
      <c r="CS611" s="73">
        <f>IFERROR($E611*SUMIF(DAILYLOG!CO$27:CO$1500,$C611,DAILYLOG!CP$27:CP$1500),0)</f>
        <v>0</v>
      </c>
      <c r="CT611" s="14"/>
    </row>
    <row r="612" spans="2:98" ht="13.5" customHeight="1" outlineLevel="1" collapsed="1">
      <c r="B612" s="13"/>
      <c r="C612" s="47" t="s">
        <v>821</v>
      </c>
      <c r="D612" s="48" t="s">
        <v>3</v>
      </c>
      <c r="E612" s="64"/>
      <c r="F612" s="48">
        <f>IFERROR(SUM(G612:CS612),0)</f>
        <v>0</v>
      </c>
      <c r="G612" s="72">
        <f>IFERROR(SUBTOTAL(9,G613),0)</f>
        <v>0</v>
      </c>
      <c r="H612" s="72"/>
      <c r="I612" s="72"/>
      <c r="J612" s="72">
        <f t="shared" ref="J612:BR614" si="293">IFERROR(SUBTOTAL(9,J613),0)</f>
        <v>0</v>
      </c>
      <c r="K612" s="72"/>
      <c r="L612" s="72"/>
      <c r="M612" s="72">
        <f t="shared" si="293"/>
        <v>0</v>
      </c>
      <c r="N612" s="72"/>
      <c r="O612" s="72"/>
      <c r="P612" s="72">
        <f t="shared" si="293"/>
        <v>0</v>
      </c>
      <c r="Q612" s="72"/>
      <c r="R612" s="72"/>
      <c r="S612" s="72">
        <f t="shared" si="293"/>
        <v>0</v>
      </c>
      <c r="T612" s="72"/>
      <c r="U612" s="72"/>
      <c r="V612" s="72">
        <f t="shared" si="293"/>
        <v>0</v>
      </c>
      <c r="W612" s="72"/>
      <c r="X612" s="72"/>
      <c r="Y612" s="72">
        <f t="shared" si="293"/>
        <v>0</v>
      </c>
      <c r="Z612" s="72"/>
      <c r="AA612" s="72"/>
      <c r="AB612" s="72">
        <f t="shared" si="293"/>
        <v>0</v>
      </c>
      <c r="AC612" s="72"/>
      <c r="AD612" s="72"/>
      <c r="AE612" s="72">
        <f t="shared" si="293"/>
        <v>0</v>
      </c>
      <c r="AF612" s="72"/>
      <c r="AG612" s="72"/>
      <c r="AH612" s="72">
        <f t="shared" si="293"/>
        <v>0</v>
      </c>
      <c r="AI612" s="72"/>
      <c r="AJ612" s="72"/>
      <c r="AK612" s="72">
        <f t="shared" si="293"/>
        <v>0</v>
      </c>
      <c r="AL612" s="72"/>
      <c r="AM612" s="72"/>
      <c r="AN612" s="72">
        <f t="shared" si="293"/>
        <v>0</v>
      </c>
      <c r="AO612" s="72"/>
      <c r="AP612" s="72"/>
      <c r="AQ612" s="72">
        <f t="shared" si="293"/>
        <v>0</v>
      </c>
      <c r="AR612" s="72"/>
      <c r="AS612" s="72"/>
      <c r="AT612" s="72">
        <f t="shared" si="293"/>
        <v>0</v>
      </c>
      <c r="AU612" s="72"/>
      <c r="AV612" s="72"/>
      <c r="AW612" s="72">
        <f t="shared" si="293"/>
        <v>0</v>
      </c>
      <c r="AX612" s="72"/>
      <c r="AY612" s="72"/>
      <c r="AZ612" s="72">
        <f t="shared" si="293"/>
        <v>0</v>
      </c>
      <c r="BA612" s="72"/>
      <c r="BB612" s="72"/>
      <c r="BC612" s="72">
        <f t="shared" si="293"/>
        <v>0</v>
      </c>
      <c r="BD612" s="72"/>
      <c r="BE612" s="72"/>
      <c r="BF612" s="72">
        <f t="shared" si="293"/>
        <v>0</v>
      </c>
      <c r="BG612" s="72"/>
      <c r="BH612" s="72"/>
      <c r="BI612" s="72">
        <f t="shared" si="293"/>
        <v>0</v>
      </c>
      <c r="BJ612" s="72"/>
      <c r="BK612" s="72"/>
      <c r="BL612" s="72">
        <f t="shared" si="293"/>
        <v>0</v>
      </c>
      <c r="BM612" s="72"/>
      <c r="BN612" s="72"/>
      <c r="BO612" s="72">
        <f t="shared" si="293"/>
        <v>0</v>
      </c>
      <c r="BP612" s="72"/>
      <c r="BQ612" s="72"/>
      <c r="BR612" s="72">
        <f t="shared" si="293"/>
        <v>0</v>
      </c>
      <c r="BS612" s="72"/>
      <c r="BT612" s="72"/>
      <c r="BU612" s="72">
        <f t="shared" ref="BU612:CS614" si="294">IFERROR(SUBTOTAL(9,BU613),0)</f>
        <v>0</v>
      </c>
      <c r="BV612" s="72"/>
      <c r="BW612" s="72"/>
      <c r="BX612" s="72">
        <f t="shared" si="294"/>
        <v>0</v>
      </c>
      <c r="BY612" s="72"/>
      <c r="BZ612" s="72"/>
      <c r="CA612" s="72">
        <f t="shared" si="294"/>
        <v>0</v>
      </c>
      <c r="CB612" s="72"/>
      <c r="CC612" s="72"/>
      <c r="CD612" s="72">
        <f t="shared" si="294"/>
        <v>0</v>
      </c>
      <c r="CE612" s="72"/>
      <c r="CF612" s="72"/>
      <c r="CG612" s="72">
        <f t="shared" si="294"/>
        <v>0</v>
      </c>
      <c r="CH612" s="72"/>
      <c r="CI612" s="72"/>
      <c r="CJ612" s="72">
        <f t="shared" si="294"/>
        <v>0</v>
      </c>
      <c r="CK612" s="72"/>
      <c r="CL612" s="72"/>
      <c r="CM612" s="72">
        <f t="shared" si="294"/>
        <v>0</v>
      </c>
      <c r="CN612" s="72"/>
      <c r="CO612" s="72"/>
      <c r="CP612" s="72">
        <f t="shared" si="294"/>
        <v>0</v>
      </c>
      <c r="CQ612" s="72"/>
      <c r="CR612" s="72"/>
      <c r="CS612" s="72">
        <f t="shared" si="294"/>
        <v>0</v>
      </c>
      <c r="CT612" s="14"/>
    </row>
    <row r="613" spans="2:98" ht="13.5" hidden="1" customHeight="1" outlineLevel="2">
      <c r="B613" s="13"/>
      <c r="C613" s="23" t="s">
        <v>820</v>
      </c>
      <c r="D613" s="29" t="s">
        <v>3</v>
      </c>
      <c r="E613" s="74">
        <v>0.5</v>
      </c>
      <c r="F613" s="46">
        <f t="shared" ref="F613" si="295">IFERROR(SUM(G613:CS613),0)</f>
        <v>0</v>
      </c>
      <c r="G613" s="73">
        <f>IFERROR($E613*SUMIF(DAILYLOG!C$27:C$1500,$C613,DAILYLOG!D$27:D$1500),0)</f>
        <v>0</v>
      </c>
      <c r="H613" s="28"/>
      <c r="I613" s="28"/>
      <c r="J613" s="73">
        <f>IFERROR($E613*SUMIF(DAILYLOG!F$27:F$1500,$C613,DAILYLOG!G$27:G$1500),0)</f>
        <v>0</v>
      </c>
      <c r="K613" s="28"/>
      <c r="L613" s="28"/>
      <c r="M613" s="73">
        <f>IFERROR($E613*SUMIF(DAILYLOG!I$27:I$1500,$C613,DAILYLOG!J$27:J$1500),0)</f>
        <v>0</v>
      </c>
      <c r="N613" s="28"/>
      <c r="O613" s="28"/>
      <c r="P613" s="73">
        <f>IFERROR($E613*SUMIF(DAILYLOG!L$27:L$1500,$C613,DAILYLOG!M$27:M$1500),0)</f>
        <v>0</v>
      </c>
      <c r="Q613" s="28"/>
      <c r="R613" s="28"/>
      <c r="S613" s="73">
        <f>IFERROR($E613*SUMIF(DAILYLOG!O$27:O$1500,$C613,DAILYLOG!P$27:P$1500),0)</f>
        <v>0</v>
      </c>
      <c r="T613" s="28"/>
      <c r="U613" s="28"/>
      <c r="V613" s="73">
        <f>IFERROR($E613*SUMIF(DAILYLOG!R$27:R$1500,$C613,DAILYLOG!S$27:S$1500),0)</f>
        <v>0</v>
      </c>
      <c r="W613" s="28"/>
      <c r="X613" s="28"/>
      <c r="Y613" s="73">
        <f>IFERROR($E613*SUMIF(DAILYLOG!U$27:U$1500,$C613,DAILYLOG!V$27:V$1500),0)</f>
        <v>0</v>
      </c>
      <c r="Z613" s="28"/>
      <c r="AA613" s="28"/>
      <c r="AB613" s="73">
        <f>IFERROR($E613*SUMIF(DAILYLOG!X$27:X$1500,$C613,DAILYLOG!Y$27:Y$1500),0)</f>
        <v>0</v>
      </c>
      <c r="AC613" s="28"/>
      <c r="AD613" s="28"/>
      <c r="AE613" s="73">
        <f>IFERROR($E613*SUMIF(DAILYLOG!AA$27:AA$1500,$C613,DAILYLOG!AB$27:AB$1500),0)</f>
        <v>0</v>
      </c>
      <c r="AF613" s="28"/>
      <c r="AG613" s="28"/>
      <c r="AH613" s="73">
        <f>IFERROR($E613*SUMIF(DAILYLOG!AD$27:AD$1500,$C613,DAILYLOG!AE$27:AE$1500),0)</f>
        <v>0</v>
      </c>
      <c r="AI613" s="28"/>
      <c r="AJ613" s="28"/>
      <c r="AK613" s="73">
        <f>IFERROR($E613*SUMIF(DAILYLOG!AG$27:AG$1500,$C613,DAILYLOG!AH$27:AH$1500),0)</f>
        <v>0</v>
      </c>
      <c r="AL613" s="28"/>
      <c r="AM613" s="28"/>
      <c r="AN613" s="73">
        <f>IFERROR($E613*SUMIF(DAILYLOG!AJ$27:AJ$1500,$C613,DAILYLOG!AK$27:AK$1500),0)</f>
        <v>0</v>
      </c>
      <c r="AO613" s="28"/>
      <c r="AP613" s="28"/>
      <c r="AQ613" s="73">
        <f>IFERROR($E613*SUMIF(DAILYLOG!AM$27:AM$1500,$C613,DAILYLOG!AN$27:AN$1500),0)</f>
        <v>0</v>
      </c>
      <c r="AR613" s="28"/>
      <c r="AS613" s="28"/>
      <c r="AT613" s="73">
        <f>IFERROR($E613*SUMIF(DAILYLOG!AP$27:AP$1500,$C613,DAILYLOG!AQ$27:AQ$1500),0)</f>
        <v>0</v>
      </c>
      <c r="AU613" s="28"/>
      <c r="AV613" s="28"/>
      <c r="AW613" s="73">
        <f>IFERROR($E613*SUMIF(DAILYLOG!AS$27:AS$1500,$C613,DAILYLOG!AT$27:AT$1500),0)</f>
        <v>0</v>
      </c>
      <c r="AX613" s="28"/>
      <c r="AY613" s="28"/>
      <c r="AZ613" s="73">
        <f>IFERROR($E613*SUMIF(DAILYLOG!AV$27:AV$1500,$C613,DAILYLOG!AW$27:AW$1500),0)</f>
        <v>0</v>
      </c>
      <c r="BA613" s="28"/>
      <c r="BB613" s="28"/>
      <c r="BC613" s="73">
        <f>IFERROR($E613*SUMIF(DAILYLOG!AY$27:AY$1500,$C613,DAILYLOG!AZ$27:AZ$1500),0)</f>
        <v>0</v>
      </c>
      <c r="BD613" s="28"/>
      <c r="BE613" s="28"/>
      <c r="BF613" s="73">
        <f>IFERROR($E613*SUMIF(DAILYLOG!BB$27:BB$1500,$C613,DAILYLOG!BC$27:BC$1500),0)</f>
        <v>0</v>
      </c>
      <c r="BG613" s="28"/>
      <c r="BH613" s="28"/>
      <c r="BI613" s="73">
        <f>IFERROR($E613*SUMIF(DAILYLOG!BE$27:BE$1500,$C613,DAILYLOG!BF$27:BF$1500),0)</f>
        <v>0</v>
      </c>
      <c r="BJ613" s="28"/>
      <c r="BK613" s="28"/>
      <c r="BL613" s="73">
        <f>IFERROR($E613*SUMIF(DAILYLOG!BH$27:BH$1500,$C613,DAILYLOG!BI$27:BI$1500),0)</f>
        <v>0</v>
      </c>
      <c r="BM613" s="28"/>
      <c r="BN613" s="28"/>
      <c r="BO613" s="73">
        <f>IFERROR($E613*SUMIF(DAILYLOG!BK$27:BK$1500,$C613,DAILYLOG!BL$27:BL$1500),0)</f>
        <v>0</v>
      </c>
      <c r="BP613" s="28"/>
      <c r="BQ613" s="28"/>
      <c r="BR613" s="73">
        <f>IFERROR($E613*SUMIF(DAILYLOG!BN$27:BN$1500,$C613,DAILYLOG!BO$27:BO$1500),0)</f>
        <v>0</v>
      </c>
      <c r="BS613" s="28"/>
      <c r="BT613" s="28"/>
      <c r="BU613" s="73">
        <f>IFERROR($E613*SUMIF(DAILYLOG!BQ$27:BQ$1500,$C613,DAILYLOG!BR$27:BR$1500),0)</f>
        <v>0</v>
      </c>
      <c r="BV613" s="28"/>
      <c r="BW613" s="28"/>
      <c r="BX613" s="73">
        <f>IFERROR($E613*SUMIF(DAILYLOG!BT$27:BT$1500,$C613,DAILYLOG!BU$27:BU$1500),0)</f>
        <v>0</v>
      </c>
      <c r="BY613" s="28"/>
      <c r="BZ613" s="28"/>
      <c r="CA613" s="73">
        <f>IFERROR($E613*SUMIF(DAILYLOG!BW$27:BW$1500,$C613,DAILYLOG!BX$27:BX$1500),0)</f>
        <v>0</v>
      </c>
      <c r="CB613" s="28"/>
      <c r="CC613" s="28"/>
      <c r="CD613" s="73">
        <f>IFERROR($E613*SUMIF(DAILYLOG!BZ$27:BZ$1500,$C613,DAILYLOG!CA$27:CA$1500),0)</f>
        <v>0</v>
      </c>
      <c r="CE613" s="28"/>
      <c r="CF613" s="28"/>
      <c r="CG613" s="73">
        <f>IFERROR($E613*SUMIF(DAILYLOG!CC$27:CC$1500,$C613,DAILYLOG!CD$27:CD$1500),0)</f>
        <v>0</v>
      </c>
      <c r="CH613" s="28"/>
      <c r="CI613" s="28"/>
      <c r="CJ613" s="73">
        <f>IFERROR($E613*SUMIF(DAILYLOG!CF$27:CF$1500,$C613,DAILYLOG!CG$27:CG$1500),0)</f>
        <v>0</v>
      </c>
      <c r="CK613" s="28"/>
      <c r="CL613" s="28"/>
      <c r="CM613" s="73">
        <f>IFERROR($E613*SUMIF(DAILYLOG!CI$27:CI$1500,$C613,DAILYLOG!CJ$27:CJ$1500),0)</f>
        <v>0</v>
      </c>
      <c r="CN613" s="28"/>
      <c r="CO613" s="28"/>
      <c r="CP613" s="73">
        <f>IFERROR($E613*SUMIF(DAILYLOG!CL$27:CL$1500,$C613,DAILYLOG!CM$27:CM$1500),0)</f>
        <v>0</v>
      </c>
      <c r="CQ613" s="44"/>
      <c r="CR613" s="44"/>
      <c r="CS613" s="73">
        <f>IFERROR($E613*SUMIF(DAILYLOG!CO$27:CO$1500,$C613,DAILYLOG!CP$27:CP$1500),0)</f>
        <v>0</v>
      </c>
      <c r="CT613" s="14"/>
    </row>
    <row r="614" spans="2:98" ht="13.5" customHeight="1" outlineLevel="1" collapsed="1">
      <c r="B614" s="13"/>
      <c r="C614" s="47" t="s">
        <v>479</v>
      </c>
      <c r="D614" s="48" t="s">
        <v>3</v>
      </c>
      <c r="E614" s="64"/>
      <c r="F614" s="48">
        <f>IFERROR(SUM(G614:CS614),0)</f>
        <v>93</v>
      </c>
      <c r="G614" s="72">
        <f>IFERROR(SUBTOTAL(9,G615),0)</f>
        <v>0</v>
      </c>
      <c r="H614" s="72"/>
      <c r="I614" s="72"/>
      <c r="J614" s="72">
        <f t="shared" si="293"/>
        <v>3</v>
      </c>
      <c r="K614" s="72"/>
      <c r="L614" s="72"/>
      <c r="M614" s="72">
        <f t="shared" si="293"/>
        <v>1</v>
      </c>
      <c r="N614" s="72"/>
      <c r="O614" s="72"/>
      <c r="P614" s="72">
        <f t="shared" si="293"/>
        <v>0</v>
      </c>
      <c r="Q614" s="72"/>
      <c r="R614" s="72"/>
      <c r="S614" s="72">
        <f t="shared" si="293"/>
        <v>6</v>
      </c>
      <c r="T614" s="72"/>
      <c r="U614" s="72"/>
      <c r="V614" s="72">
        <f t="shared" si="293"/>
        <v>3</v>
      </c>
      <c r="W614" s="72"/>
      <c r="X614" s="72"/>
      <c r="Y614" s="72">
        <f t="shared" si="293"/>
        <v>6</v>
      </c>
      <c r="Z614" s="72"/>
      <c r="AA614" s="72"/>
      <c r="AB614" s="72">
        <f t="shared" si="293"/>
        <v>1</v>
      </c>
      <c r="AC614" s="72"/>
      <c r="AD614" s="72"/>
      <c r="AE614" s="72">
        <f t="shared" si="293"/>
        <v>10</v>
      </c>
      <c r="AF614" s="72"/>
      <c r="AG614" s="72"/>
      <c r="AH614" s="72">
        <f t="shared" si="293"/>
        <v>11</v>
      </c>
      <c r="AI614" s="72"/>
      <c r="AJ614" s="72"/>
      <c r="AK614" s="72">
        <f t="shared" si="293"/>
        <v>2</v>
      </c>
      <c r="AL614" s="72"/>
      <c r="AM614" s="72"/>
      <c r="AN614" s="72">
        <f t="shared" si="293"/>
        <v>0</v>
      </c>
      <c r="AO614" s="72"/>
      <c r="AP614" s="72"/>
      <c r="AQ614" s="72">
        <f t="shared" si="293"/>
        <v>0</v>
      </c>
      <c r="AR614" s="72"/>
      <c r="AS614" s="72"/>
      <c r="AT614" s="72">
        <f t="shared" si="293"/>
        <v>2</v>
      </c>
      <c r="AU614" s="72"/>
      <c r="AV614" s="72"/>
      <c r="AW614" s="72">
        <f t="shared" si="293"/>
        <v>1</v>
      </c>
      <c r="AX614" s="72"/>
      <c r="AY614" s="72"/>
      <c r="AZ614" s="72">
        <f t="shared" si="293"/>
        <v>11</v>
      </c>
      <c r="BA614" s="72"/>
      <c r="BB614" s="72"/>
      <c r="BC614" s="72">
        <f t="shared" si="293"/>
        <v>5</v>
      </c>
      <c r="BD614" s="72"/>
      <c r="BE614" s="72"/>
      <c r="BF614" s="72">
        <f t="shared" si="293"/>
        <v>2</v>
      </c>
      <c r="BG614" s="72"/>
      <c r="BH614" s="72"/>
      <c r="BI614" s="72">
        <f t="shared" si="293"/>
        <v>10</v>
      </c>
      <c r="BJ614" s="72"/>
      <c r="BK614" s="72"/>
      <c r="BL614" s="72">
        <f t="shared" si="293"/>
        <v>0</v>
      </c>
      <c r="BM614" s="72"/>
      <c r="BN614" s="72"/>
      <c r="BO614" s="72">
        <f t="shared" si="293"/>
        <v>2</v>
      </c>
      <c r="BP614" s="72"/>
      <c r="BQ614" s="72"/>
      <c r="BR614" s="72">
        <f t="shared" si="293"/>
        <v>1</v>
      </c>
      <c r="BS614" s="72"/>
      <c r="BT614" s="72"/>
      <c r="BU614" s="72">
        <f t="shared" si="294"/>
        <v>2</v>
      </c>
      <c r="BV614" s="72"/>
      <c r="BW614" s="72"/>
      <c r="BX614" s="72">
        <f t="shared" si="294"/>
        <v>9</v>
      </c>
      <c r="BY614" s="72"/>
      <c r="BZ614" s="72"/>
      <c r="CA614" s="72">
        <f t="shared" si="294"/>
        <v>5</v>
      </c>
      <c r="CB614" s="72"/>
      <c r="CC614" s="72"/>
      <c r="CD614" s="72">
        <f t="shared" si="294"/>
        <v>0</v>
      </c>
      <c r="CE614" s="72"/>
      <c r="CF614" s="72"/>
      <c r="CG614" s="72">
        <f t="shared" si="294"/>
        <v>0</v>
      </c>
      <c r="CH614" s="72"/>
      <c r="CI614" s="72"/>
      <c r="CJ614" s="72">
        <f t="shared" si="294"/>
        <v>0</v>
      </c>
      <c r="CK614" s="72"/>
      <c r="CL614" s="72"/>
      <c r="CM614" s="72">
        <f t="shared" si="294"/>
        <v>0</v>
      </c>
      <c r="CN614" s="72"/>
      <c r="CO614" s="72"/>
      <c r="CP614" s="72">
        <f t="shared" si="294"/>
        <v>0</v>
      </c>
      <c r="CQ614" s="72"/>
      <c r="CR614" s="72"/>
      <c r="CS614" s="72">
        <f t="shared" si="294"/>
        <v>0</v>
      </c>
      <c r="CT614" s="14"/>
    </row>
    <row r="615" spans="2:98" ht="13.5" hidden="1" customHeight="1" outlineLevel="2">
      <c r="B615" s="13"/>
      <c r="C615" s="23" t="s">
        <v>480</v>
      </c>
      <c r="D615" s="29" t="s">
        <v>3</v>
      </c>
      <c r="E615" s="74">
        <v>0.1</v>
      </c>
      <c r="F615" s="46">
        <f t="shared" ref="F615" si="296">IFERROR(SUM(G615:CS615),0)</f>
        <v>93</v>
      </c>
      <c r="G615" s="73">
        <f>IFERROR($E615*SUMIF(DAILYLOG!C$27:C$1500,$C615,DAILYLOG!D$27:D$1500),0)</f>
        <v>0</v>
      </c>
      <c r="H615" s="28"/>
      <c r="I615" s="28"/>
      <c r="J615" s="73">
        <f>IFERROR($E615*SUMIF(DAILYLOG!F$27:F$1500,$C615,DAILYLOG!G$27:G$1500),0)</f>
        <v>3</v>
      </c>
      <c r="K615" s="28"/>
      <c r="L615" s="28"/>
      <c r="M615" s="73">
        <f>IFERROR($E615*SUMIF(DAILYLOG!I$27:I$1500,$C615,DAILYLOG!J$27:J$1500),0)</f>
        <v>1</v>
      </c>
      <c r="N615" s="28"/>
      <c r="O615" s="28"/>
      <c r="P615" s="73">
        <f>IFERROR($E615*SUMIF(DAILYLOG!L$27:L$1500,$C615,DAILYLOG!M$27:M$1500),0)</f>
        <v>0</v>
      </c>
      <c r="Q615" s="28"/>
      <c r="R615" s="28"/>
      <c r="S615" s="73">
        <f>IFERROR($E615*SUMIF(DAILYLOG!O$27:O$1500,$C615,DAILYLOG!P$27:P$1500),0)</f>
        <v>6</v>
      </c>
      <c r="T615" s="28"/>
      <c r="U615" s="28"/>
      <c r="V615" s="73">
        <f>IFERROR($E615*SUMIF(DAILYLOG!R$27:R$1500,$C615,DAILYLOG!S$27:S$1500),0)</f>
        <v>3</v>
      </c>
      <c r="W615" s="28"/>
      <c r="X615" s="28"/>
      <c r="Y615" s="73">
        <f>IFERROR($E615*SUMIF(DAILYLOG!U$27:U$1500,$C615,DAILYLOG!V$27:V$1500),0)</f>
        <v>6</v>
      </c>
      <c r="Z615" s="28"/>
      <c r="AA615" s="28"/>
      <c r="AB615" s="73">
        <f>IFERROR($E615*SUMIF(DAILYLOG!X$27:X$1500,$C615,DAILYLOG!Y$27:Y$1500),0)</f>
        <v>1</v>
      </c>
      <c r="AC615" s="28"/>
      <c r="AD615" s="28"/>
      <c r="AE615" s="73">
        <f>IFERROR($E615*SUMIF(DAILYLOG!AA$27:AA$1500,$C615,DAILYLOG!AB$27:AB$1500),0)</f>
        <v>10</v>
      </c>
      <c r="AF615" s="28"/>
      <c r="AG615" s="28"/>
      <c r="AH615" s="73">
        <f>IFERROR($E615*SUMIF(DAILYLOG!AD$27:AD$1500,$C615,DAILYLOG!AE$27:AE$1500),0)</f>
        <v>11</v>
      </c>
      <c r="AI615" s="28"/>
      <c r="AJ615" s="28"/>
      <c r="AK615" s="73">
        <f>IFERROR($E615*SUMIF(DAILYLOG!AG$27:AG$1500,$C615,DAILYLOG!AH$27:AH$1500),0)</f>
        <v>2</v>
      </c>
      <c r="AL615" s="28"/>
      <c r="AM615" s="28"/>
      <c r="AN615" s="73">
        <f>IFERROR($E615*SUMIF(DAILYLOG!AJ$27:AJ$1500,$C615,DAILYLOG!AK$27:AK$1500),0)</f>
        <v>0</v>
      </c>
      <c r="AO615" s="28"/>
      <c r="AP615" s="28"/>
      <c r="AQ615" s="73">
        <f>IFERROR($E615*SUMIF(DAILYLOG!AM$27:AM$1500,$C615,DAILYLOG!AN$27:AN$1500),0)</f>
        <v>0</v>
      </c>
      <c r="AR615" s="28"/>
      <c r="AS615" s="28"/>
      <c r="AT615" s="73">
        <f>IFERROR($E615*SUMIF(DAILYLOG!AP$27:AP$1500,$C615,DAILYLOG!AQ$27:AQ$1500),0)</f>
        <v>2</v>
      </c>
      <c r="AU615" s="28"/>
      <c r="AV615" s="28"/>
      <c r="AW615" s="73">
        <f>IFERROR($E615*SUMIF(DAILYLOG!AS$27:AS$1500,$C615,DAILYLOG!AT$27:AT$1500),0)</f>
        <v>1</v>
      </c>
      <c r="AX615" s="28"/>
      <c r="AY615" s="28"/>
      <c r="AZ615" s="73">
        <f>IFERROR($E615*SUMIF(DAILYLOG!AV$27:AV$1500,$C615,DAILYLOG!AW$27:AW$1500),0)</f>
        <v>11</v>
      </c>
      <c r="BA615" s="28"/>
      <c r="BB615" s="28"/>
      <c r="BC615" s="73">
        <f>IFERROR($E615*SUMIF(DAILYLOG!AY$27:AY$1500,$C615,DAILYLOG!AZ$27:AZ$1500),0)</f>
        <v>5</v>
      </c>
      <c r="BD615" s="28"/>
      <c r="BE615" s="28"/>
      <c r="BF615" s="73">
        <f>IFERROR($E615*SUMIF(DAILYLOG!BB$27:BB$1500,$C615,DAILYLOG!BC$27:BC$1500),0)</f>
        <v>2</v>
      </c>
      <c r="BG615" s="28"/>
      <c r="BH615" s="28"/>
      <c r="BI615" s="73">
        <f>IFERROR($E615*SUMIF(DAILYLOG!BE$27:BE$1500,$C615,DAILYLOG!BF$27:BF$1500),0)</f>
        <v>10</v>
      </c>
      <c r="BJ615" s="28"/>
      <c r="BK615" s="28"/>
      <c r="BL615" s="73">
        <f>IFERROR($E615*SUMIF(DAILYLOG!BH$27:BH$1500,$C615,DAILYLOG!BI$27:BI$1500),0)</f>
        <v>0</v>
      </c>
      <c r="BM615" s="28"/>
      <c r="BN615" s="28"/>
      <c r="BO615" s="73">
        <f>IFERROR($E615*SUMIF(DAILYLOG!BK$27:BK$1500,$C615,DAILYLOG!BL$27:BL$1500),0)</f>
        <v>2</v>
      </c>
      <c r="BP615" s="28"/>
      <c r="BQ615" s="28"/>
      <c r="BR615" s="73">
        <f>IFERROR($E615*SUMIF(DAILYLOG!BN$27:BN$1500,$C615,DAILYLOG!BO$27:BO$1500),0)</f>
        <v>1</v>
      </c>
      <c r="BS615" s="28"/>
      <c r="BT615" s="28"/>
      <c r="BU615" s="73">
        <f>IFERROR($E615*SUMIF(DAILYLOG!BQ$27:BQ$1500,$C615,DAILYLOG!BR$27:BR$1500),0)</f>
        <v>2</v>
      </c>
      <c r="BV615" s="28"/>
      <c r="BW615" s="28"/>
      <c r="BX615" s="73">
        <f>IFERROR($E615*SUMIF(DAILYLOG!BT$27:BT$1500,$C615,DAILYLOG!BU$27:BU$1500),0)</f>
        <v>9</v>
      </c>
      <c r="BY615" s="28"/>
      <c r="BZ615" s="28"/>
      <c r="CA615" s="73">
        <f>IFERROR($E615*SUMIF(DAILYLOG!BW$27:BW$1500,$C615,DAILYLOG!BX$27:BX$1500),0)</f>
        <v>5</v>
      </c>
      <c r="CB615" s="28"/>
      <c r="CC615" s="28"/>
      <c r="CD615" s="73">
        <f>IFERROR($E615*SUMIF(DAILYLOG!BZ$27:BZ$1500,$C615,DAILYLOG!CA$27:CA$1500),0)</f>
        <v>0</v>
      </c>
      <c r="CE615" s="28"/>
      <c r="CF615" s="28"/>
      <c r="CG615" s="73">
        <f>IFERROR($E615*SUMIF(DAILYLOG!CC$27:CC$1500,$C615,DAILYLOG!CD$27:CD$1500),0)</f>
        <v>0</v>
      </c>
      <c r="CH615" s="28"/>
      <c r="CI615" s="28"/>
      <c r="CJ615" s="73">
        <f>IFERROR($E615*SUMIF(DAILYLOG!CF$27:CF$1500,$C615,DAILYLOG!CG$27:CG$1500),0)</f>
        <v>0</v>
      </c>
      <c r="CK615" s="28"/>
      <c r="CL615" s="28"/>
      <c r="CM615" s="73">
        <f>IFERROR($E615*SUMIF(DAILYLOG!CI$27:CI$1500,$C615,DAILYLOG!CJ$27:CJ$1500),0)</f>
        <v>0</v>
      </c>
      <c r="CN615" s="28"/>
      <c r="CO615" s="28"/>
      <c r="CP615" s="73">
        <f>IFERROR($E615*SUMIF(DAILYLOG!CL$27:CL$1500,$C615,DAILYLOG!CM$27:CM$1500),0)</f>
        <v>0</v>
      </c>
      <c r="CQ615" s="44"/>
      <c r="CR615" s="44"/>
      <c r="CS615" s="73">
        <f>IFERROR($E615*SUMIF(DAILYLOG!CO$27:CO$1500,$C615,DAILYLOG!CP$27:CP$1500),0)</f>
        <v>0</v>
      </c>
      <c r="CT615" s="14"/>
    </row>
    <row r="616" spans="2:98">
      <c r="B616" s="13"/>
      <c r="C616" s="47" t="s">
        <v>280</v>
      </c>
      <c r="D616" s="48" t="s">
        <v>3</v>
      </c>
      <c r="E616" s="64"/>
      <c r="F616" s="48">
        <f>IFERROR(SUM(G616:CS616),0)</f>
        <v>372</v>
      </c>
      <c r="G616" s="72">
        <f>IFERROR((G617+G621+G625),0)</f>
        <v>8</v>
      </c>
      <c r="H616" s="72"/>
      <c r="I616" s="72"/>
      <c r="J616" s="72">
        <f t="shared" ref="J616:BR616" si="297">IFERROR((J617+J621+J625),0)</f>
        <v>20</v>
      </c>
      <c r="K616" s="72"/>
      <c r="L616" s="72"/>
      <c r="M616" s="72">
        <f t="shared" si="297"/>
        <v>12</v>
      </c>
      <c r="N616" s="72"/>
      <c r="O616" s="72"/>
      <c r="P616" s="72">
        <f t="shared" si="297"/>
        <v>4</v>
      </c>
      <c r="Q616" s="72"/>
      <c r="R616" s="72"/>
      <c r="S616" s="72">
        <f t="shared" si="297"/>
        <v>32</v>
      </c>
      <c r="T616" s="72"/>
      <c r="U616" s="72"/>
      <c r="V616" s="72">
        <f t="shared" si="297"/>
        <v>28</v>
      </c>
      <c r="W616" s="72"/>
      <c r="X616" s="72"/>
      <c r="Y616" s="72">
        <f t="shared" si="297"/>
        <v>12</v>
      </c>
      <c r="Z616" s="72"/>
      <c r="AA616" s="72"/>
      <c r="AB616" s="72">
        <f t="shared" si="297"/>
        <v>8</v>
      </c>
      <c r="AC616" s="72"/>
      <c r="AD616" s="72"/>
      <c r="AE616" s="72">
        <f t="shared" si="297"/>
        <v>28</v>
      </c>
      <c r="AF616" s="72"/>
      <c r="AG616" s="72"/>
      <c r="AH616" s="72">
        <f t="shared" si="297"/>
        <v>12</v>
      </c>
      <c r="AI616" s="72"/>
      <c r="AJ616" s="72"/>
      <c r="AK616" s="72">
        <f t="shared" si="297"/>
        <v>12</v>
      </c>
      <c r="AL616" s="72"/>
      <c r="AM616" s="72"/>
      <c r="AN616" s="72">
        <f t="shared" si="297"/>
        <v>8</v>
      </c>
      <c r="AO616" s="72"/>
      <c r="AP616" s="72"/>
      <c r="AQ616" s="72">
        <f t="shared" si="297"/>
        <v>20</v>
      </c>
      <c r="AR616" s="72"/>
      <c r="AS616" s="72"/>
      <c r="AT616" s="72">
        <f t="shared" si="297"/>
        <v>4</v>
      </c>
      <c r="AU616" s="72"/>
      <c r="AV616" s="72"/>
      <c r="AW616" s="72">
        <f t="shared" si="297"/>
        <v>4</v>
      </c>
      <c r="AX616" s="72"/>
      <c r="AY616" s="72"/>
      <c r="AZ616" s="72">
        <f t="shared" si="297"/>
        <v>28</v>
      </c>
      <c r="BA616" s="72"/>
      <c r="BB616" s="72"/>
      <c r="BC616" s="72">
        <f t="shared" si="297"/>
        <v>20</v>
      </c>
      <c r="BD616" s="72"/>
      <c r="BE616" s="72"/>
      <c r="BF616" s="72">
        <f t="shared" si="297"/>
        <v>24</v>
      </c>
      <c r="BG616" s="72"/>
      <c r="BH616" s="72"/>
      <c r="BI616" s="72">
        <f t="shared" si="297"/>
        <v>28</v>
      </c>
      <c r="BJ616" s="72"/>
      <c r="BK616" s="72"/>
      <c r="BL616" s="72">
        <f t="shared" si="297"/>
        <v>12</v>
      </c>
      <c r="BM616" s="72"/>
      <c r="BN616" s="72"/>
      <c r="BO616" s="72">
        <f t="shared" si="297"/>
        <v>4</v>
      </c>
      <c r="BP616" s="72"/>
      <c r="BQ616" s="72"/>
      <c r="BR616" s="72">
        <f t="shared" si="297"/>
        <v>4</v>
      </c>
      <c r="BS616" s="72"/>
      <c r="BT616" s="72"/>
      <c r="BU616" s="72">
        <f t="shared" ref="BU616:CS616" si="298">IFERROR((BU617+BU621+BU625),0)</f>
        <v>12</v>
      </c>
      <c r="BV616" s="72"/>
      <c r="BW616" s="72"/>
      <c r="BX616" s="72">
        <f t="shared" si="298"/>
        <v>20</v>
      </c>
      <c r="BY616" s="72"/>
      <c r="BZ616" s="72"/>
      <c r="CA616" s="72">
        <f t="shared" si="298"/>
        <v>8</v>
      </c>
      <c r="CB616" s="72"/>
      <c r="CC616" s="72"/>
      <c r="CD616" s="72">
        <f t="shared" si="298"/>
        <v>0</v>
      </c>
      <c r="CE616" s="72"/>
      <c r="CF616" s="72"/>
      <c r="CG616" s="72">
        <f t="shared" si="298"/>
        <v>0</v>
      </c>
      <c r="CH616" s="72"/>
      <c r="CI616" s="72"/>
      <c r="CJ616" s="72">
        <f t="shared" si="298"/>
        <v>0</v>
      </c>
      <c r="CK616" s="72"/>
      <c r="CL616" s="72"/>
      <c r="CM616" s="72">
        <f t="shared" si="298"/>
        <v>0</v>
      </c>
      <c r="CN616" s="72"/>
      <c r="CO616" s="72"/>
      <c r="CP616" s="72">
        <f t="shared" si="298"/>
        <v>0</v>
      </c>
      <c r="CQ616" s="72"/>
      <c r="CR616" s="72"/>
      <c r="CS616" s="72">
        <f t="shared" si="298"/>
        <v>0</v>
      </c>
      <c r="CT616" s="14"/>
    </row>
    <row r="617" spans="2:98" ht="13.5" customHeight="1" outlineLevel="1" collapsed="1">
      <c r="B617" s="13"/>
      <c r="C617" s="47" t="s">
        <v>281</v>
      </c>
      <c r="D617" s="48" t="s">
        <v>3</v>
      </c>
      <c r="E617" s="64"/>
      <c r="F617" s="48">
        <f>IFERROR(SUM(G617:CS617),0)</f>
        <v>93</v>
      </c>
      <c r="G617" s="72">
        <f>IFERROR(SUBTOTAL(9,G618:G620),0)</f>
        <v>2</v>
      </c>
      <c r="H617" s="72"/>
      <c r="I617" s="72"/>
      <c r="J617" s="72">
        <f t="shared" ref="J617:BR617" si="299">IFERROR(SUBTOTAL(9,J618:J620),0)</f>
        <v>5</v>
      </c>
      <c r="K617" s="72"/>
      <c r="L617" s="72"/>
      <c r="M617" s="72">
        <f t="shared" si="299"/>
        <v>3</v>
      </c>
      <c r="N617" s="72"/>
      <c r="O617" s="72"/>
      <c r="P617" s="72">
        <f t="shared" si="299"/>
        <v>1</v>
      </c>
      <c r="Q617" s="72"/>
      <c r="R617" s="72"/>
      <c r="S617" s="72">
        <f t="shared" si="299"/>
        <v>8</v>
      </c>
      <c r="T617" s="72"/>
      <c r="U617" s="72"/>
      <c r="V617" s="72">
        <f t="shared" si="299"/>
        <v>7</v>
      </c>
      <c r="W617" s="72"/>
      <c r="X617" s="72"/>
      <c r="Y617" s="72">
        <f t="shared" si="299"/>
        <v>3</v>
      </c>
      <c r="Z617" s="72"/>
      <c r="AA617" s="72"/>
      <c r="AB617" s="72">
        <f t="shared" si="299"/>
        <v>2</v>
      </c>
      <c r="AC617" s="72"/>
      <c r="AD617" s="72"/>
      <c r="AE617" s="72">
        <f t="shared" si="299"/>
        <v>7</v>
      </c>
      <c r="AF617" s="72"/>
      <c r="AG617" s="72"/>
      <c r="AH617" s="72">
        <f t="shared" si="299"/>
        <v>3</v>
      </c>
      <c r="AI617" s="72"/>
      <c r="AJ617" s="72"/>
      <c r="AK617" s="72">
        <f t="shared" si="299"/>
        <v>3</v>
      </c>
      <c r="AL617" s="72"/>
      <c r="AM617" s="72"/>
      <c r="AN617" s="72">
        <f t="shared" si="299"/>
        <v>2</v>
      </c>
      <c r="AO617" s="72"/>
      <c r="AP617" s="72"/>
      <c r="AQ617" s="72">
        <f t="shared" si="299"/>
        <v>5</v>
      </c>
      <c r="AR617" s="72"/>
      <c r="AS617" s="72"/>
      <c r="AT617" s="72">
        <f t="shared" si="299"/>
        <v>1</v>
      </c>
      <c r="AU617" s="72"/>
      <c r="AV617" s="72"/>
      <c r="AW617" s="72">
        <f t="shared" si="299"/>
        <v>1</v>
      </c>
      <c r="AX617" s="72"/>
      <c r="AY617" s="72"/>
      <c r="AZ617" s="72">
        <f t="shared" si="299"/>
        <v>7</v>
      </c>
      <c r="BA617" s="72"/>
      <c r="BB617" s="72"/>
      <c r="BC617" s="72">
        <f t="shared" si="299"/>
        <v>5</v>
      </c>
      <c r="BD617" s="72"/>
      <c r="BE617" s="72"/>
      <c r="BF617" s="72">
        <f t="shared" si="299"/>
        <v>6</v>
      </c>
      <c r="BG617" s="72"/>
      <c r="BH617" s="72"/>
      <c r="BI617" s="72">
        <f t="shared" si="299"/>
        <v>7</v>
      </c>
      <c r="BJ617" s="72"/>
      <c r="BK617" s="72"/>
      <c r="BL617" s="72">
        <f t="shared" si="299"/>
        <v>3</v>
      </c>
      <c r="BM617" s="72"/>
      <c r="BN617" s="72"/>
      <c r="BO617" s="72">
        <f t="shared" si="299"/>
        <v>1</v>
      </c>
      <c r="BP617" s="72"/>
      <c r="BQ617" s="72"/>
      <c r="BR617" s="72">
        <f t="shared" si="299"/>
        <v>1</v>
      </c>
      <c r="BS617" s="72"/>
      <c r="BT617" s="72"/>
      <c r="BU617" s="72">
        <f t="shared" ref="BU617:CS617" si="300">IFERROR(SUBTOTAL(9,BU618:BU620),0)</f>
        <v>3</v>
      </c>
      <c r="BV617" s="72"/>
      <c r="BW617" s="72"/>
      <c r="BX617" s="72">
        <f t="shared" si="300"/>
        <v>5</v>
      </c>
      <c r="BY617" s="72"/>
      <c r="BZ617" s="72"/>
      <c r="CA617" s="72">
        <f t="shared" si="300"/>
        <v>2</v>
      </c>
      <c r="CB617" s="72"/>
      <c r="CC617" s="72"/>
      <c r="CD617" s="72">
        <f t="shared" si="300"/>
        <v>0</v>
      </c>
      <c r="CE617" s="72"/>
      <c r="CF617" s="72"/>
      <c r="CG617" s="72">
        <f t="shared" si="300"/>
        <v>0</v>
      </c>
      <c r="CH617" s="72"/>
      <c r="CI617" s="72"/>
      <c r="CJ617" s="72">
        <f t="shared" si="300"/>
        <v>0</v>
      </c>
      <c r="CK617" s="72"/>
      <c r="CL617" s="72"/>
      <c r="CM617" s="72">
        <f t="shared" si="300"/>
        <v>0</v>
      </c>
      <c r="CN617" s="72"/>
      <c r="CO617" s="72"/>
      <c r="CP617" s="72">
        <f t="shared" si="300"/>
        <v>0</v>
      </c>
      <c r="CQ617" s="72"/>
      <c r="CR617" s="72"/>
      <c r="CS617" s="72">
        <f t="shared" si="300"/>
        <v>0</v>
      </c>
      <c r="CT617" s="14"/>
    </row>
    <row r="618" spans="2:98" ht="13.5" hidden="1" customHeight="1" outlineLevel="2">
      <c r="B618" s="13"/>
      <c r="C618" s="27" t="s">
        <v>18</v>
      </c>
      <c r="D618" s="28" t="s">
        <v>3</v>
      </c>
      <c r="E618" s="65">
        <v>1</v>
      </c>
      <c r="F618" s="46">
        <f t="shared" ref="F618:F628" si="301">IFERROR(SUM(G618:CS618),0)</f>
        <v>93</v>
      </c>
      <c r="G618" s="73">
        <f>IFERROR($E618*SUMIF(DAILYLOG!C$27:C$1500,$C618,DAILYLOG!D$27:D$1500),0)</f>
        <v>2</v>
      </c>
      <c r="H618" s="28"/>
      <c r="I618" s="28"/>
      <c r="J618" s="73">
        <f>IFERROR($E618*SUMIF(DAILYLOG!F$27:F$1500,$C618,DAILYLOG!G$27:G$1500),0)</f>
        <v>5</v>
      </c>
      <c r="K618" s="28"/>
      <c r="L618" s="28"/>
      <c r="M618" s="73">
        <f>IFERROR($E618*SUMIF(DAILYLOG!I$27:I$1500,$C618,DAILYLOG!J$27:J$1500),0)</f>
        <v>3</v>
      </c>
      <c r="N618" s="28"/>
      <c r="O618" s="28"/>
      <c r="P618" s="73">
        <f>IFERROR($E618*SUMIF(DAILYLOG!L$27:L$1500,$C618,DAILYLOG!M$27:M$1500),0)</f>
        <v>1</v>
      </c>
      <c r="Q618" s="28"/>
      <c r="R618" s="28"/>
      <c r="S618" s="73">
        <f>IFERROR($E618*SUMIF(DAILYLOG!O$27:O$1500,$C618,DAILYLOG!P$27:P$1500),0)</f>
        <v>8</v>
      </c>
      <c r="T618" s="28"/>
      <c r="U618" s="28"/>
      <c r="V618" s="73">
        <f>IFERROR($E618*SUMIF(DAILYLOG!R$27:R$1500,$C618,DAILYLOG!S$27:S$1500),0)</f>
        <v>7</v>
      </c>
      <c r="W618" s="28"/>
      <c r="X618" s="28"/>
      <c r="Y618" s="73">
        <f>IFERROR($E618*SUMIF(DAILYLOG!U$27:U$1500,$C618,DAILYLOG!V$27:V$1500),0)</f>
        <v>3</v>
      </c>
      <c r="Z618" s="28"/>
      <c r="AA618" s="28"/>
      <c r="AB618" s="73">
        <f>IFERROR($E618*SUMIF(DAILYLOG!X$27:X$1500,$C618,DAILYLOG!Y$27:Y$1500),0)</f>
        <v>2</v>
      </c>
      <c r="AC618" s="28"/>
      <c r="AD618" s="28"/>
      <c r="AE618" s="73">
        <f>IFERROR($E618*SUMIF(DAILYLOG!AA$27:AA$1500,$C618,DAILYLOG!AB$27:AB$1500),0)</f>
        <v>7</v>
      </c>
      <c r="AF618" s="28"/>
      <c r="AG618" s="28"/>
      <c r="AH618" s="73">
        <f>IFERROR($E618*SUMIF(DAILYLOG!AD$27:AD$1500,$C618,DAILYLOG!AE$27:AE$1500),0)</f>
        <v>3</v>
      </c>
      <c r="AI618" s="28"/>
      <c r="AJ618" s="28"/>
      <c r="AK618" s="73">
        <f>IFERROR($E618*SUMIF(DAILYLOG!AG$27:AG$1500,$C618,DAILYLOG!AH$27:AH$1500),0)</f>
        <v>3</v>
      </c>
      <c r="AL618" s="28"/>
      <c r="AM618" s="28"/>
      <c r="AN618" s="73">
        <f>IFERROR($E618*SUMIF(DAILYLOG!AJ$27:AJ$1500,$C618,DAILYLOG!AK$27:AK$1500),0)</f>
        <v>2</v>
      </c>
      <c r="AO618" s="28"/>
      <c r="AP618" s="28"/>
      <c r="AQ618" s="73">
        <f>IFERROR($E618*SUMIF(DAILYLOG!AM$27:AM$1500,$C618,DAILYLOG!AN$27:AN$1500),0)</f>
        <v>5</v>
      </c>
      <c r="AR618" s="28"/>
      <c r="AS618" s="28"/>
      <c r="AT618" s="73">
        <f>IFERROR($E618*SUMIF(DAILYLOG!AP$27:AP$1500,$C618,DAILYLOG!AQ$27:AQ$1500),0)</f>
        <v>1</v>
      </c>
      <c r="AU618" s="28"/>
      <c r="AV618" s="28"/>
      <c r="AW618" s="73">
        <f>IFERROR($E618*SUMIF(DAILYLOG!AS$27:AS$1500,$C618,DAILYLOG!AT$27:AT$1500),0)</f>
        <v>1</v>
      </c>
      <c r="AX618" s="28"/>
      <c r="AY618" s="28"/>
      <c r="AZ618" s="73">
        <f>IFERROR($E618*SUMIF(DAILYLOG!AV$27:AV$1500,$C618,DAILYLOG!AW$27:AW$1500),0)</f>
        <v>7</v>
      </c>
      <c r="BA618" s="28"/>
      <c r="BB618" s="28"/>
      <c r="BC618" s="73">
        <f>IFERROR($E618*SUMIF(DAILYLOG!AY$27:AY$1500,$C618,DAILYLOG!AZ$27:AZ$1500),0)</f>
        <v>5</v>
      </c>
      <c r="BD618" s="28"/>
      <c r="BE618" s="28"/>
      <c r="BF618" s="73">
        <f>IFERROR($E618*SUMIF(DAILYLOG!BB$27:BB$1500,$C618,DAILYLOG!BC$27:BC$1500),0)</f>
        <v>6</v>
      </c>
      <c r="BG618" s="28"/>
      <c r="BH618" s="28"/>
      <c r="BI618" s="73">
        <f>IFERROR($E618*SUMIF(DAILYLOG!BE$27:BE$1500,$C618,DAILYLOG!BF$27:BF$1500),0)</f>
        <v>7</v>
      </c>
      <c r="BJ618" s="28"/>
      <c r="BK618" s="28"/>
      <c r="BL618" s="73">
        <f>IFERROR($E618*SUMIF(DAILYLOG!BH$27:BH$1500,$C618,DAILYLOG!BI$27:BI$1500),0)</f>
        <v>3</v>
      </c>
      <c r="BM618" s="28"/>
      <c r="BN618" s="28"/>
      <c r="BO618" s="73">
        <f>IFERROR($E618*SUMIF(DAILYLOG!BK$27:BK$1500,$C618,DAILYLOG!BL$27:BL$1500),0)</f>
        <v>1</v>
      </c>
      <c r="BP618" s="28"/>
      <c r="BQ618" s="28"/>
      <c r="BR618" s="73">
        <f>IFERROR($E618*SUMIF(DAILYLOG!BN$27:BN$1500,$C618,DAILYLOG!BO$27:BO$1500),0)</f>
        <v>1</v>
      </c>
      <c r="BS618" s="28"/>
      <c r="BT618" s="28"/>
      <c r="BU618" s="73">
        <f>IFERROR($E618*SUMIF(DAILYLOG!BQ$27:BQ$1500,$C618,DAILYLOG!BR$27:BR$1500),0)</f>
        <v>3</v>
      </c>
      <c r="BV618" s="28"/>
      <c r="BW618" s="28"/>
      <c r="BX618" s="73">
        <f>IFERROR($E618*SUMIF(DAILYLOG!BT$27:BT$1500,$C618,DAILYLOG!BU$27:BU$1500),0)</f>
        <v>5</v>
      </c>
      <c r="BY618" s="28"/>
      <c r="BZ618" s="28"/>
      <c r="CA618" s="73">
        <f>IFERROR($E618*SUMIF(DAILYLOG!BW$27:BW$1500,$C618,DAILYLOG!BX$27:BX$1500),0)</f>
        <v>2</v>
      </c>
      <c r="CB618" s="28"/>
      <c r="CC618" s="28"/>
      <c r="CD618" s="73">
        <f>IFERROR($E618*SUMIF(DAILYLOG!BZ$27:BZ$1500,$C618,DAILYLOG!CA$27:CA$1500),0)</f>
        <v>0</v>
      </c>
      <c r="CE618" s="28"/>
      <c r="CF618" s="28"/>
      <c r="CG618" s="73">
        <f>IFERROR($E618*SUMIF(DAILYLOG!CC$27:CC$1500,$C618,DAILYLOG!CD$27:CD$1500),0)</f>
        <v>0</v>
      </c>
      <c r="CH618" s="28"/>
      <c r="CI618" s="28"/>
      <c r="CJ618" s="73">
        <f>IFERROR($E618*SUMIF(DAILYLOG!CF$27:CF$1500,$C618,DAILYLOG!CG$27:CG$1500),0)</f>
        <v>0</v>
      </c>
      <c r="CK618" s="28"/>
      <c r="CL618" s="28"/>
      <c r="CM618" s="73">
        <f>IFERROR($E618*SUMIF(DAILYLOG!CI$27:CI$1500,$C618,DAILYLOG!CJ$27:CJ$1500),0)</f>
        <v>0</v>
      </c>
      <c r="CN618" s="28"/>
      <c r="CO618" s="28"/>
      <c r="CP618" s="73">
        <f>IFERROR($E618*SUMIF(DAILYLOG!CL$27:CL$1500,$C618,DAILYLOG!CM$27:CM$1500),0)</f>
        <v>0</v>
      </c>
      <c r="CQ618" s="44"/>
      <c r="CR618" s="44"/>
      <c r="CS618" s="73">
        <f>IFERROR($E618*SUMIF(DAILYLOG!CO$27:CO$1500,$C618,DAILYLOG!CP$27:CP$1500),0)</f>
        <v>0</v>
      </c>
      <c r="CT618" s="14"/>
    </row>
    <row r="619" spans="2:98" ht="13.5" hidden="1" customHeight="1" outlineLevel="2">
      <c r="B619" s="13"/>
      <c r="C619" s="27" t="s">
        <v>19</v>
      </c>
      <c r="D619" s="28" t="s">
        <v>3</v>
      </c>
      <c r="E619" s="65">
        <v>1</v>
      </c>
      <c r="F619" s="46">
        <f t="shared" si="301"/>
        <v>0</v>
      </c>
      <c r="G619" s="73">
        <f>IFERROR($E619*SUMIF(DAILYLOG!C$27:C$1500,$C619,DAILYLOG!D$27:D$1500),0)</f>
        <v>0</v>
      </c>
      <c r="H619" s="28"/>
      <c r="I619" s="28"/>
      <c r="J619" s="73">
        <f>IFERROR($E619*SUMIF(DAILYLOG!F$27:F$1500,$C619,DAILYLOG!G$27:G$1500),0)</f>
        <v>0</v>
      </c>
      <c r="K619" s="28"/>
      <c r="L619" s="28"/>
      <c r="M619" s="73">
        <f>IFERROR($E619*SUMIF(DAILYLOG!I$27:I$1500,$C619,DAILYLOG!J$27:J$1500),0)</f>
        <v>0</v>
      </c>
      <c r="N619" s="28"/>
      <c r="O619" s="28"/>
      <c r="P619" s="73">
        <f>IFERROR($E619*SUMIF(DAILYLOG!L$27:L$1500,$C619,DAILYLOG!M$27:M$1500),0)</f>
        <v>0</v>
      </c>
      <c r="Q619" s="28"/>
      <c r="R619" s="28"/>
      <c r="S619" s="73">
        <f>IFERROR($E619*SUMIF(DAILYLOG!O$27:O$1500,$C619,DAILYLOG!P$27:P$1500),0)</f>
        <v>0</v>
      </c>
      <c r="T619" s="28"/>
      <c r="U619" s="28"/>
      <c r="V619" s="73">
        <f>IFERROR($E619*SUMIF(DAILYLOG!R$27:R$1500,$C619,DAILYLOG!S$27:S$1500),0)</f>
        <v>0</v>
      </c>
      <c r="W619" s="28"/>
      <c r="X619" s="28"/>
      <c r="Y619" s="73">
        <f>IFERROR($E619*SUMIF(DAILYLOG!U$27:U$1500,$C619,DAILYLOG!V$27:V$1500),0)</f>
        <v>0</v>
      </c>
      <c r="Z619" s="28"/>
      <c r="AA619" s="28"/>
      <c r="AB619" s="73">
        <f>IFERROR($E619*SUMIF(DAILYLOG!X$27:X$1500,$C619,DAILYLOG!Y$27:Y$1500),0)</f>
        <v>0</v>
      </c>
      <c r="AC619" s="28"/>
      <c r="AD619" s="28"/>
      <c r="AE619" s="73">
        <f>IFERROR($E619*SUMIF(DAILYLOG!AA$27:AA$1500,$C619,DAILYLOG!AB$27:AB$1500),0)</f>
        <v>0</v>
      </c>
      <c r="AF619" s="28"/>
      <c r="AG619" s="28"/>
      <c r="AH619" s="73">
        <f>IFERROR($E619*SUMIF(DAILYLOG!AD$27:AD$1500,$C619,DAILYLOG!AE$27:AE$1500),0)</f>
        <v>0</v>
      </c>
      <c r="AI619" s="28"/>
      <c r="AJ619" s="28"/>
      <c r="AK619" s="73">
        <f>IFERROR($E619*SUMIF(DAILYLOG!AG$27:AG$1500,$C619,DAILYLOG!AH$27:AH$1500),0)</f>
        <v>0</v>
      </c>
      <c r="AL619" s="28"/>
      <c r="AM619" s="28"/>
      <c r="AN619" s="73">
        <f>IFERROR($E619*SUMIF(DAILYLOG!AJ$27:AJ$1500,$C619,DAILYLOG!AK$27:AK$1500),0)</f>
        <v>0</v>
      </c>
      <c r="AO619" s="28"/>
      <c r="AP619" s="28"/>
      <c r="AQ619" s="73">
        <f>IFERROR($E619*SUMIF(DAILYLOG!AM$27:AM$1500,$C619,DAILYLOG!AN$27:AN$1500),0)</f>
        <v>0</v>
      </c>
      <c r="AR619" s="28"/>
      <c r="AS619" s="28"/>
      <c r="AT619" s="73">
        <f>IFERROR($E619*SUMIF(DAILYLOG!AP$27:AP$1500,$C619,DAILYLOG!AQ$27:AQ$1500),0)</f>
        <v>0</v>
      </c>
      <c r="AU619" s="28"/>
      <c r="AV619" s="28"/>
      <c r="AW619" s="73">
        <f>IFERROR($E619*SUMIF(DAILYLOG!AS$27:AS$1500,$C619,DAILYLOG!AT$27:AT$1500),0)</f>
        <v>0</v>
      </c>
      <c r="AX619" s="28"/>
      <c r="AY619" s="28"/>
      <c r="AZ619" s="73">
        <f>IFERROR($E619*SUMIF(DAILYLOG!AV$27:AV$1500,$C619,DAILYLOG!AW$27:AW$1500),0)</f>
        <v>0</v>
      </c>
      <c r="BA619" s="28"/>
      <c r="BB619" s="28"/>
      <c r="BC619" s="73">
        <f>IFERROR($E619*SUMIF(DAILYLOG!AY$27:AY$1500,$C619,DAILYLOG!AZ$27:AZ$1500),0)</f>
        <v>0</v>
      </c>
      <c r="BD619" s="28"/>
      <c r="BE619" s="28"/>
      <c r="BF619" s="73">
        <f>IFERROR($E619*SUMIF(DAILYLOG!BB$27:BB$1500,$C619,DAILYLOG!BC$27:BC$1500),0)</f>
        <v>0</v>
      </c>
      <c r="BG619" s="28"/>
      <c r="BH619" s="28"/>
      <c r="BI619" s="73">
        <f>IFERROR($E619*SUMIF(DAILYLOG!BE$27:BE$1500,$C619,DAILYLOG!BF$27:BF$1500),0)</f>
        <v>0</v>
      </c>
      <c r="BJ619" s="28"/>
      <c r="BK619" s="28"/>
      <c r="BL619" s="73">
        <f>IFERROR($E619*SUMIF(DAILYLOG!BH$27:BH$1500,$C619,DAILYLOG!BI$27:BI$1500),0)</f>
        <v>0</v>
      </c>
      <c r="BM619" s="28"/>
      <c r="BN619" s="28"/>
      <c r="BO619" s="73">
        <f>IFERROR($E619*SUMIF(DAILYLOG!BK$27:BK$1500,$C619,DAILYLOG!BL$27:BL$1500),0)</f>
        <v>0</v>
      </c>
      <c r="BP619" s="28"/>
      <c r="BQ619" s="28"/>
      <c r="BR619" s="73">
        <f>IFERROR($E619*SUMIF(DAILYLOG!BN$27:BN$1500,$C619,DAILYLOG!BO$27:BO$1500),0)</f>
        <v>0</v>
      </c>
      <c r="BS619" s="28"/>
      <c r="BT619" s="28"/>
      <c r="BU619" s="73">
        <f>IFERROR($E619*SUMIF(DAILYLOG!BQ$27:BQ$1500,$C619,DAILYLOG!BR$27:BR$1500),0)</f>
        <v>0</v>
      </c>
      <c r="BV619" s="28"/>
      <c r="BW619" s="28"/>
      <c r="BX619" s="73">
        <f>IFERROR($E619*SUMIF(DAILYLOG!BT$27:BT$1500,$C619,DAILYLOG!BU$27:BU$1500),0)</f>
        <v>0</v>
      </c>
      <c r="BY619" s="28"/>
      <c r="BZ619" s="28"/>
      <c r="CA619" s="73">
        <f>IFERROR($E619*SUMIF(DAILYLOG!BW$27:BW$1500,$C619,DAILYLOG!BX$27:BX$1500),0)</f>
        <v>0</v>
      </c>
      <c r="CB619" s="28"/>
      <c r="CC619" s="28"/>
      <c r="CD619" s="73">
        <f>IFERROR($E619*SUMIF(DAILYLOG!BZ$27:BZ$1500,$C619,DAILYLOG!CA$27:CA$1500),0)</f>
        <v>0</v>
      </c>
      <c r="CE619" s="28"/>
      <c r="CF619" s="28"/>
      <c r="CG619" s="73">
        <f>IFERROR($E619*SUMIF(DAILYLOG!CC$27:CC$1500,$C619,DAILYLOG!CD$27:CD$1500),0)</f>
        <v>0</v>
      </c>
      <c r="CH619" s="28"/>
      <c r="CI619" s="28"/>
      <c r="CJ619" s="73">
        <f>IFERROR($E619*SUMIF(DAILYLOG!CF$27:CF$1500,$C619,DAILYLOG!CG$27:CG$1500),0)</f>
        <v>0</v>
      </c>
      <c r="CK619" s="28"/>
      <c r="CL619" s="28"/>
      <c r="CM619" s="73">
        <f>IFERROR($E619*SUMIF(DAILYLOG!CI$27:CI$1500,$C619,DAILYLOG!CJ$27:CJ$1500),0)</f>
        <v>0</v>
      </c>
      <c r="CN619" s="28"/>
      <c r="CO619" s="28"/>
      <c r="CP619" s="73">
        <f>IFERROR($E619*SUMIF(DAILYLOG!CL$27:CL$1500,$C619,DAILYLOG!CM$27:CM$1500),0)</f>
        <v>0</v>
      </c>
      <c r="CQ619" s="44"/>
      <c r="CR619" s="44"/>
      <c r="CS619" s="73">
        <f>IFERROR($E619*SUMIF(DAILYLOG!CO$27:CO$1500,$C619,DAILYLOG!CP$27:CP$1500),0)</f>
        <v>0</v>
      </c>
      <c r="CT619" s="14"/>
    </row>
    <row r="620" spans="2:98" ht="13.5" hidden="1" customHeight="1" outlineLevel="2">
      <c r="B620" s="13"/>
      <c r="C620" s="27" t="s">
        <v>20</v>
      </c>
      <c r="D620" s="28" t="s">
        <v>3</v>
      </c>
      <c r="E620" s="65">
        <v>1</v>
      </c>
      <c r="F620" s="46">
        <f t="shared" si="301"/>
        <v>0</v>
      </c>
      <c r="G620" s="73">
        <f>IFERROR($E620*SUMIF(DAILYLOG!C$27:C$1500,$C620,DAILYLOG!D$27:D$1500),0)</f>
        <v>0</v>
      </c>
      <c r="H620" s="28"/>
      <c r="I620" s="28"/>
      <c r="J620" s="73">
        <f>IFERROR($E620*SUMIF(DAILYLOG!F$27:F$1500,$C620,DAILYLOG!G$27:G$1500),0)</f>
        <v>0</v>
      </c>
      <c r="K620" s="28"/>
      <c r="L620" s="28"/>
      <c r="M620" s="73">
        <f>IFERROR($E620*SUMIF(DAILYLOG!I$27:I$1500,$C620,DAILYLOG!J$27:J$1500),0)</f>
        <v>0</v>
      </c>
      <c r="N620" s="28"/>
      <c r="O620" s="28"/>
      <c r="P620" s="73">
        <f>IFERROR($E620*SUMIF(DAILYLOG!L$27:L$1500,$C620,DAILYLOG!M$27:M$1500),0)</f>
        <v>0</v>
      </c>
      <c r="Q620" s="28"/>
      <c r="R620" s="28"/>
      <c r="S620" s="73">
        <f>IFERROR($E620*SUMIF(DAILYLOG!O$27:O$1500,$C620,DAILYLOG!P$27:P$1500),0)</f>
        <v>0</v>
      </c>
      <c r="T620" s="28"/>
      <c r="U620" s="28"/>
      <c r="V620" s="73">
        <f>IFERROR($E620*SUMIF(DAILYLOG!R$27:R$1500,$C620,DAILYLOG!S$27:S$1500),0)</f>
        <v>0</v>
      </c>
      <c r="W620" s="28"/>
      <c r="X620" s="28"/>
      <c r="Y620" s="73">
        <f>IFERROR($E620*SUMIF(DAILYLOG!U$27:U$1500,$C620,DAILYLOG!V$27:V$1500),0)</f>
        <v>0</v>
      </c>
      <c r="Z620" s="28"/>
      <c r="AA620" s="28"/>
      <c r="AB620" s="73">
        <f>IFERROR($E620*SUMIF(DAILYLOG!X$27:X$1500,$C620,DAILYLOG!Y$27:Y$1500),0)</f>
        <v>0</v>
      </c>
      <c r="AC620" s="28"/>
      <c r="AD620" s="28"/>
      <c r="AE620" s="73">
        <f>IFERROR($E620*SUMIF(DAILYLOG!AA$27:AA$1500,$C620,DAILYLOG!AB$27:AB$1500),0)</f>
        <v>0</v>
      </c>
      <c r="AF620" s="28"/>
      <c r="AG620" s="28"/>
      <c r="AH620" s="73">
        <f>IFERROR($E620*SUMIF(DAILYLOG!AD$27:AD$1500,$C620,DAILYLOG!AE$27:AE$1500),0)</f>
        <v>0</v>
      </c>
      <c r="AI620" s="28"/>
      <c r="AJ620" s="28"/>
      <c r="AK620" s="73">
        <f>IFERROR($E620*SUMIF(DAILYLOG!AG$27:AG$1500,$C620,DAILYLOG!AH$27:AH$1500),0)</f>
        <v>0</v>
      </c>
      <c r="AL620" s="28"/>
      <c r="AM620" s="28"/>
      <c r="AN620" s="73">
        <f>IFERROR($E620*SUMIF(DAILYLOG!AJ$27:AJ$1500,$C620,DAILYLOG!AK$27:AK$1500),0)</f>
        <v>0</v>
      </c>
      <c r="AO620" s="28"/>
      <c r="AP620" s="28"/>
      <c r="AQ620" s="73">
        <f>IFERROR($E620*SUMIF(DAILYLOG!AM$27:AM$1500,$C620,DAILYLOG!AN$27:AN$1500),0)</f>
        <v>0</v>
      </c>
      <c r="AR620" s="28"/>
      <c r="AS620" s="28"/>
      <c r="AT620" s="73">
        <f>IFERROR($E620*SUMIF(DAILYLOG!AP$27:AP$1500,$C620,DAILYLOG!AQ$27:AQ$1500),0)</f>
        <v>0</v>
      </c>
      <c r="AU620" s="28"/>
      <c r="AV620" s="28"/>
      <c r="AW620" s="73">
        <f>IFERROR($E620*SUMIF(DAILYLOG!AS$27:AS$1500,$C620,DAILYLOG!AT$27:AT$1500),0)</f>
        <v>0</v>
      </c>
      <c r="AX620" s="28"/>
      <c r="AY620" s="28"/>
      <c r="AZ620" s="73">
        <f>IFERROR($E620*SUMIF(DAILYLOG!AV$27:AV$1500,$C620,DAILYLOG!AW$27:AW$1500),0)</f>
        <v>0</v>
      </c>
      <c r="BA620" s="28"/>
      <c r="BB620" s="28"/>
      <c r="BC620" s="73">
        <f>IFERROR($E620*SUMIF(DAILYLOG!AY$27:AY$1500,$C620,DAILYLOG!AZ$27:AZ$1500),0)</f>
        <v>0</v>
      </c>
      <c r="BD620" s="28"/>
      <c r="BE620" s="28"/>
      <c r="BF620" s="73">
        <f>IFERROR($E620*SUMIF(DAILYLOG!BB$27:BB$1500,$C620,DAILYLOG!BC$27:BC$1500),0)</f>
        <v>0</v>
      </c>
      <c r="BG620" s="28"/>
      <c r="BH620" s="28"/>
      <c r="BI620" s="73">
        <f>IFERROR($E620*SUMIF(DAILYLOG!BE$27:BE$1500,$C620,DAILYLOG!BF$27:BF$1500),0)</f>
        <v>0</v>
      </c>
      <c r="BJ620" s="28"/>
      <c r="BK620" s="28"/>
      <c r="BL620" s="73">
        <f>IFERROR($E620*SUMIF(DAILYLOG!BH$27:BH$1500,$C620,DAILYLOG!BI$27:BI$1500),0)</f>
        <v>0</v>
      </c>
      <c r="BM620" s="28"/>
      <c r="BN620" s="28"/>
      <c r="BO620" s="73">
        <f>IFERROR($E620*SUMIF(DAILYLOG!BK$27:BK$1500,$C620,DAILYLOG!BL$27:BL$1500),0)</f>
        <v>0</v>
      </c>
      <c r="BP620" s="28"/>
      <c r="BQ620" s="28"/>
      <c r="BR620" s="73">
        <f>IFERROR($E620*SUMIF(DAILYLOG!BN$27:BN$1500,$C620,DAILYLOG!BO$27:BO$1500),0)</f>
        <v>0</v>
      </c>
      <c r="BS620" s="28"/>
      <c r="BT620" s="28"/>
      <c r="BU620" s="73">
        <f>IFERROR($E620*SUMIF(DAILYLOG!BQ$27:BQ$1500,$C620,DAILYLOG!BR$27:BR$1500),0)</f>
        <v>0</v>
      </c>
      <c r="BV620" s="28"/>
      <c r="BW620" s="28"/>
      <c r="BX620" s="73">
        <f>IFERROR($E620*SUMIF(DAILYLOG!BT$27:BT$1500,$C620,DAILYLOG!BU$27:BU$1500),0)</f>
        <v>0</v>
      </c>
      <c r="BY620" s="28"/>
      <c r="BZ620" s="28"/>
      <c r="CA620" s="73">
        <f>IFERROR($E620*SUMIF(DAILYLOG!BW$27:BW$1500,$C620,DAILYLOG!BX$27:BX$1500),0)</f>
        <v>0</v>
      </c>
      <c r="CB620" s="28"/>
      <c r="CC620" s="28"/>
      <c r="CD620" s="73">
        <f>IFERROR($E620*SUMIF(DAILYLOG!BZ$27:BZ$1500,$C620,DAILYLOG!CA$27:CA$1500),0)</f>
        <v>0</v>
      </c>
      <c r="CE620" s="28"/>
      <c r="CF620" s="28"/>
      <c r="CG620" s="73">
        <f>IFERROR($E620*SUMIF(DAILYLOG!CC$27:CC$1500,$C620,DAILYLOG!CD$27:CD$1500),0)</f>
        <v>0</v>
      </c>
      <c r="CH620" s="28"/>
      <c r="CI620" s="28"/>
      <c r="CJ620" s="73">
        <f>IFERROR($E620*SUMIF(DAILYLOG!CF$27:CF$1500,$C620,DAILYLOG!CG$27:CG$1500),0)</f>
        <v>0</v>
      </c>
      <c r="CK620" s="28"/>
      <c r="CL620" s="28"/>
      <c r="CM620" s="73">
        <f>IFERROR($E620*SUMIF(DAILYLOG!CI$27:CI$1500,$C620,DAILYLOG!CJ$27:CJ$1500),0)</f>
        <v>0</v>
      </c>
      <c r="CN620" s="28"/>
      <c r="CO620" s="28"/>
      <c r="CP620" s="73">
        <f>IFERROR($E620*SUMIF(DAILYLOG!CL$27:CL$1500,$C620,DAILYLOG!CM$27:CM$1500),0)</f>
        <v>0</v>
      </c>
      <c r="CQ620" s="44"/>
      <c r="CR620" s="44"/>
      <c r="CS620" s="73">
        <f>IFERROR($E620*SUMIF(DAILYLOG!CO$27:CO$1500,$C620,DAILYLOG!CP$27:CP$1500),0)</f>
        <v>0</v>
      </c>
      <c r="CT620" s="14"/>
    </row>
    <row r="621" spans="2:98" ht="13.5" customHeight="1" outlineLevel="1" collapsed="1">
      <c r="B621" s="13"/>
      <c r="C621" s="47" t="s">
        <v>282</v>
      </c>
      <c r="D621" s="48" t="s">
        <v>3</v>
      </c>
      <c r="E621" s="64"/>
      <c r="F621" s="48">
        <f>IFERROR(SUM(G621:CS621),0)</f>
        <v>279</v>
      </c>
      <c r="G621" s="72">
        <f t="shared" ref="G621:BR621" si="302">IFERROR(SUBTOTAL(9,G622:G624),0)</f>
        <v>6</v>
      </c>
      <c r="H621" s="72"/>
      <c r="I621" s="72"/>
      <c r="J621" s="72">
        <f t="shared" si="302"/>
        <v>15</v>
      </c>
      <c r="K621" s="72"/>
      <c r="L621" s="72"/>
      <c r="M621" s="72">
        <f t="shared" si="302"/>
        <v>9</v>
      </c>
      <c r="N621" s="72"/>
      <c r="O621" s="72"/>
      <c r="P621" s="72">
        <f t="shared" si="302"/>
        <v>3</v>
      </c>
      <c r="Q621" s="72"/>
      <c r="R621" s="72"/>
      <c r="S621" s="72">
        <f t="shared" si="302"/>
        <v>24</v>
      </c>
      <c r="T621" s="72"/>
      <c r="U621" s="72"/>
      <c r="V621" s="72">
        <f t="shared" si="302"/>
        <v>21</v>
      </c>
      <c r="W621" s="72"/>
      <c r="X621" s="72"/>
      <c r="Y621" s="72">
        <f t="shared" si="302"/>
        <v>9</v>
      </c>
      <c r="Z621" s="72"/>
      <c r="AA621" s="72"/>
      <c r="AB621" s="72">
        <f t="shared" si="302"/>
        <v>6</v>
      </c>
      <c r="AC621" s="72"/>
      <c r="AD621" s="72"/>
      <c r="AE621" s="72">
        <f t="shared" si="302"/>
        <v>21</v>
      </c>
      <c r="AF621" s="72"/>
      <c r="AG621" s="72"/>
      <c r="AH621" s="72">
        <f t="shared" si="302"/>
        <v>9</v>
      </c>
      <c r="AI621" s="72"/>
      <c r="AJ621" s="72"/>
      <c r="AK621" s="72">
        <f t="shared" si="302"/>
        <v>9</v>
      </c>
      <c r="AL621" s="72"/>
      <c r="AM621" s="72"/>
      <c r="AN621" s="72">
        <f t="shared" si="302"/>
        <v>6</v>
      </c>
      <c r="AO621" s="72"/>
      <c r="AP621" s="72"/>
      <c r="AQ621" s="72">
        <f t="shared" si="302"/>
        <v>15</v>
      </c>
      <c r="AR621" s="72"/>
      <c r="AS621" s="72"/>
      <c r="AT621" s="72">
        <f t="shared" si="302"/>
        <v>3</v>
      </c>
      <c r="AU621" s="72"/>
      <c r="AV621" s="72"/>
      <c r="AW621" s="72">
        <f t="shared" si="302"/>
        <v>3</v>
      </c>
      <c r="AX621" s="72"/>
      <c r="AY621" s="72"/>
      <c r="AZ621" s="72">
        <f t="shared" si="302"/>
        <v>21</v>
      </c>
      <c r="BA621" s="72"/>
      <c r="BB621" s="72"/>
      <c r="BC621" s="72">
        <f t="shared" si="302"/>
        <v>15</v>
      </c>
      <c r="BD621" s="72"/>
      <c r="BE621" s="72"/>
      <c r="BF621" s="72">
        <f t="shared" si="302"/>
        <v>18</v>
      </c>
      <c r="BG621" s="72"/>
      <c r="BH621" s="72"/>
      <c r="BI621" s="72">
        <f t="shared" si="302"/>
        <v>21</v>
      </c>
      <c r="BJ621" s="72"/>
      <c r="BK621" s="72"/>
      <c r="BL621" s="72">
        <f t="shared" si="302"/>
        <v>9</v>
      </c>
      <c r="BM621" s="72"/>
      <c r="BN621" s="72"/>
      <c r="BO621" s="72">
        <f t="shared" si="302"/>
        <v>3</v>
      </c>
      <c r="BP621" s="72"/>
      <c r="BQ621" s="72"/>
      <c r="BR621" s="72">
        <f t="shared" si="302"/>
        <v>3</v>
      </c>
      <c r="BS621" s="72"/>
      <c r="BT621" s="72"/>
      <c r="BU621" s="72">
        <f t="shared" ref="BU621:CS621" si="303">IFERROR(SUBTOTAL(9,BU622:BU624),0)</f>
        <v>9</v>
      </c>
      <c r="BV621" s="72"/>
      <c r="BW621" s="72"/>
      <c r="BX621" s="72">
        <f t="shared" si="303"/>
        <v>15</v>
      </c>
      <c r="BY621" s="72"/>
      <c r="BZ621" s="72"/>
      <c r="CA621" s="72">
        <f t="shared" si="303"/>
        <v>6</v>
      </c>
      <c r="CB621" s="72"/>
      <c r="CC621" s="72"/>
      <c r="CD621" s="72">
        <f t="shared" si="303"/>
        <v>0</v>
      </c>
      <c r="CE621" s="72"/>
      <c r="CF621" s="72"/>
      <c r="CG621" s="72">
        <f t="shared" si="303"/>
        <v>0</v>
      </c>
      <c r="CH621" s="72"/>
      <c r="CI621" s="72"/>
      <c r="CJ621" s="72">
        <f t="shared" si="303"/>
        <v>0</v>
      </c>
      <c r="CK621" s="72"/>
      <c r="CL621" s="72"/>
      <c r="CM621" s="72">
        <f t="shared" si="303"/>
        <v>0</v>
      </c>
      <c r="CN621" s="72"/>
      <c r="CO621" s="72"/>
      <c r="CP621" s="72">
        <f t="shared" si="303"/>
        <v>0</v>
      </c>
      <c r="CQ621" s="72"/>
      <c r="CR621" s="72"/>
      <c r="CS621" s="72">
        <f t="shared" si="303"/>
        <v>0</v>
      </c>
      <c r="CT621" s="14"/>
    </row>
    <row r="622" spans="2:98" ht="13.5" hidden="1" customHeight="1" outlineLevel="2">
      <c r="B622" s="13"/>
      <c r="C622" s="27" t="s">
        <v>21</v>
      </c>
      <c r="D622" s="28" t="s">
        <v>3</v>
      </c>
      <c r="E622" s="65">
        <v>1</v>
      </c>
      <c r="F622" s="46">
        <f t="shared" si="301"/>
        <v>0</v>
      </c>
      <c r="G622" s="73">
        <f>IFERROR($E622*SUMIF(DAILYLOG!C$27:C$1500,$C622,DAILYLOG!D$27:D$1500),0)</f>
        <v>0</v>
      </c>
      <c r="H622" s="28"/>
      <c r="I622" s="28"/>
      <c r="J622" s="73">
        <f>IFERROR($E622*SUMIF(DAILYLOG!F$27:F$1500,$C622,DAILYLOG!G$27:G$1500),0)</f>
        <v>0</v>
      </c>
      <c r="K622" s="28"/>
      <c r="L622" s="28"/>
      <c r="M622" s="73">
        <f>IFERROR($E622*SUMIF(DAILYLOG!I$27:I$1500,$C622,DAILYLOG!J$27:J$1500),0)</f>
        <v>0</v>
      </c>
      <c r="N622" s="28"/>
      <c r="O622" s="28"/>
      <c r="P622" s="73">
        <f>IFERROR($E622*SUMIF(DAILYLOG!L$27:L$1500,$C622,DAILYLOG!M$27:M$1500),0)</f>
        <v>0</v>
      </c>
      <c r="Q622" s="28"/>
      <c r="R622" s="28"/>
      <c r="S622" s="73">
        <f>IFERROR($E622*SUMIF(DAILYLOG!O$27:O$1500,$C622,DAILYLOG!P$27:P$1500),0)</f>
        <v>0</v>
      </c>
      <c r="T622" s="28"/>
      <c r="U622" s="28"/>
      <c r="V622" s="73">
        <f>IFERROR($E622*SUMIF(DAILYLOG!R$27:R$1500,$C622,DAILYLOG!S$27:S$1500),0)</f>
        <v>0</v>
      </c>
      <c r="W622" s="28"/>
      <c r="X622" s="28"/>
      <c r="Y622" s="73">
        <f>IFERROR($E622*SUMIF(DAILYLOG!U$27:U$1500,$C622,DAILYLOG!V$27:V$1500),0)</f>
        <v>0</v>
      </c>
      <c r="Z622" s="28"/>
      <c r="AA622" s="28"/>
      <c r="AB622" s="73">
        <f>IFERROR($E622*SUMIF(DAILYLOG!X$27:X$1500,$C622,DAILYLOG!Y$27:Y$1500),0)</f>
        <v>0</v>
      </c>
      <c r="AC622" s="28"/>
      <c r="AD622" s="28"/>
      <c r="AE622" s="73">
        <f>IFERROR($E622*SUMIF(DAILYLOG!AA$27:AA$1500,$C622,DAILYLOG!AB$27:AB$1500),0)</f>
        <v>0</v>
      </c>
      <c r="AF622" s="28"/>
      <c r="AG622" s="28"/>
      <c r="AH622" s="73">
        <f>IFERROR($E622*SUMIF(DAILYLOG!AD$27:AD$1500,$C622,DAILYLOG!AE$27:AE$1500),0)</f>
        <v>0</v>
      </c>
      <c r="AI622" s="28"/>
      <c r="AJ622" s="28"/>
      <c r="AK622" s="73">
        <f>IFERROR($E622*SUMIF(DAILYLOG!AG$27:AG$1500,$C622,DAILYLOG!AH$27:AH$1500),0)</f>
        <v>0</v>
      </c>
      <c r="AL622" s="28"/>
      <c r="AM622" s="28"/>
      <c r="AN622" s="73">
        <f>IFERROR($E622*SUMIF(DAILYLOG!AJ$27:AJ$1500,$C622,DAILYLOG!AK$27:AK$1500),0)</f>
        <v>0</v>
      </c>
      <c r="AO622" s="28"/>
      <c r="AP622" s="28"/>
      <c r="AQ622" s="73">
        <f>IFERROR($E622*SUMIF(DAILYLOG!AM$27:AM$1500,$C622,DAILYLOG!AN$27:AN$1500),0)</f>
        <v>0</v>
      </c>
      <c r="AR622" s="28"/>
      <c r="AS622" s="28"/>
      <c r="AT622" s="73">
        <f>IFERROR($E622*SUMIF(DAILYLOG!AP$27:AP$1500,$C622,DAILYLOG!AQ$27:AQ$1500),0)</f>
        <v>0</v>
      </c>
      <c r="AU622" s="28"/>
      <c r="AV622" s="28"/>
      <c r="AW622" s="73">
        <f>IFERROR($E622*SUMIF(DAILYLOG!AS$27:AS$1500,$C622,DAILYLOG!AT$27:AT$1500),0)</f>
        <v>0</v>
      </c>
      <c r="AX622" s="28"/>
      <c r="AY622" s="28"/>
      <c r="AZ622" s="73">
        <f>IFERROR($E622*SUMIF(DAILYLOG!AV$27:AV$1500,$C622,DAILYLOG!AW$27:AW$1500),0)</f>
        <v>0</v>
      </c>
      <c r="BA622" s="28"/>
      <c r="BB622" s="28"/>
      <c r="BC622" s="73">
        <f>IFERROR($E622*SUMIF(DAILYLOG!AY$27:AY$1500,$C622,DAILYLOG!AZ$27:AZ$1500),0)</f>
        <v>0</v>
      </c>
      <c r="BD622" s="28"/>
      <c r="BE622" s="28"/>
      <c r="BF622" s="73">
        <f>IFERROR($E622*SUMIF(DAILYLOG!BB$27:BB$1500,$C622,DAILYLOG!BC$27:BC$1500),0)</f>
        <v>0</v>
      </c>
      <c r="BG622" s="28"/>
      <c r="BH622" s="28"/>
      <c r="BI622" s="73">
        <f>IFERROR($E622*SUMIF(DAILYLOG!BE$27:BE$1500,$C622,DAILYLOG!BF$27:BF$1500),0)</f>
        <v>0</v>
      </c>
      <c r="BJ622" s="28"/>
      <c r="BK622" s="28"/>
      <c r="BL622" s="73">
        <f>IFERROR($E622*SUMIF(DAILYLOG!BH$27:BH$1500,$C622,DAILYLOG!BI$27:BI$1500),0)</f>
        <v>0</v>
      </c>
      <c r="BM622" s="28"/>
      <c r="BN622" s="28"/>
      <c r="BO622" s="73">
        <f>IFERROR($E622*SUMIF(DAILYLOG!BK$27:BK$1500,$C622,DAILYLOG!BL$27:BL$1500),0)</f>
        <v>0</v>
      </c>
      <c r="BP622" s="28"/>
      <c r="BQ622" s="28"/>
      <c r="BR622" s="73">
        <f>IFERROR($E622*SUMIF(DAILYLOG!BN$27:BN$1500,$C622,DAILYLOG!BO$27:BO$1500),0)</f>
        <v>0</v>
      </c>
      <c r="BS622" s="28"/>
      <c r="BT622" s="28"/>
      <c r="BU622" s="73">
        <f>IFERROR($E622*SUMIF(DAILYLOG!BQ$27:BQ$1500,$C622,DAILYLOG!BR$27:BR$1500),0)</f>
        <v>0</v>
      </c>
      <c r="BV622" s="28"/>
      <c r="BW622" s="28"/>
      <c r="BX622" s="73">
        <f>IFERROR($E622*SUMIF(DAILYLOG!BT$27:BT$1500,$C622,DAILYLOG!BU$27:BU$1500),0)</f>
        <v>0</v>
      </c>
      <c r="BY622" s="28"/>
      <c r="BZ622" s="28"/>
      <c r="CA622" s="73">
        <f>IFERROR($E622*SUMIF(DAILYLOG!BW$27:BW$1500,$C622,DAILYLOG!BX$27:BX$1500),0)</f>
        <v>0</v>
      </c>
      <c r="CB622" s="28"/>
      <c r="CC622" s="28"/>
      <c r="CD622" s="73">
        <f>IFERROR($E622*SUMIF(DAILYLOG!BZ$27:BZ$1500,$C622,DAILYLOG!CA$27:CA$1500),0)</f>
        <v>0</v>
      </c>
      <c r="CE622" s="28"/>
      <c r="CF622" s="28"/>
      <c r="CG622" s="73">
        <f>IFERROR($E622*SUMIF(DAILYLOG!CC$27:CC$1500,$C622,DAILYLOG!CD$27:CD$1500),0)</f>
        <v>0</v>
      </c>
      <c r="CH622" s="28"/>
      <c r="CI622" s="28"/>
      <c r="CJ622" s="73">
        <f>IFERROR($E622*SUMIF(DAILYLOG!CF$27:CF$1500,$C622,DAILYLOG!CG$27:CG$1500),0)</f>
        <v>0</v>
      </c>
      <c r="CK622" s="28"/>
      <c r="CL622" s="28"/>
      <c r="CM622" s="73">
        <f>IFERROR($E622*SUMIF(DAILYLOG!CI$27:CI$1500,$C622,DAILYLOG!CJ$27:CJ$1500),0)</f>
        <v>0</v>
      </c>
      <c r="CN622" s="28"/>
      <c r="CO622" s="28"/>
      <c r="CP622" s="73">
        <f>IFERROR($E622*SUMIF(DAILYLOG!CL$27:CL$1500,$C622,DAILYLOG!CM$27:CM$1500),0)</f>
        <v>0</v>
      </c>
      <c r="CQ622" s="44"/>
      <c r="CR622" s="44"/>
      <c r="CS622" s="73">
        <f>IFERROR($E622*SUMIF(DAILYLOG!CO$27:CO$1500,$C622,DAILYLOG!CP$27:CP$1500),0)</f>
        <v>0</v>
      </c>
      <c r="CT622" s="14"/>
    </row>
    <row r="623" spans="2:98" ht="13.5" hidden="1" customHeight="1" outlineLevel="2">
      <c r="B623" s="13"/>
      <c r="C623" s="27" t="s">
        <v>22</v>
      </c>
      <c r="D623" s="28" t="s">
        <v>3</v>
      </c>
      <c r="E623" s="65">
        <v>1</v>
      </c>
      <c r="F623" s="46">
        <f t="shared" si="301"/>
        <v>279</v>
      </c>
      <c r="G623" s="73">
        <f>IFERROR($E623*SUMIF(DAILYLOG!C$27:C$1500,$C623,DAILYLOG!D$27:D$1500),0)</f>
        <v>6</v>
      </c>
      <c r="H623" s="28"/>
      <c r="I623" s="28"/>
      <c r="J623" s="73">
        <f>IFERROR($E623*SUMIF(DAILYLOG!F$27:F$1500,$C623,DAILYLOG!G$27:G$1500),0)</f>
        <v>15</v>
      </c>
      <c r="K623" s="28"/>
      <c r="L623" s="28"/>
      <c r="M623" s="73">
        <f>IFERROR($E623*SUMIF(DAILYLOG!I$27:I$1500,$C623,DAILYLOG!J$27:J$1500),0)</f>
        <v>9</v>
      </c>
      <c r="N623" s="28"/>
      <c r="O623" s="28"/>
      <c r="P623" s="73">
        <f>IFERROR($E623*SUMIF(DAILYLOG!L$27:L$1500,$C623,DAILYLOG!M$27:M$1500),0)</f>
        <v>3</v>
      </c>
      <c r="Q623" s="28"/>
      <c r="R623" s="28"/>
      <c r="S623" s="73">
        <f>IFERROR($E623*SUMIF(DAILYLOG!O$27:O$1500,$C623,DAILYLOG!P$27:P$1500),0)</f>
        <v>24</v>
      </c>
      <c r="T623" s="28"/>
      <c r="U623" s="28"/>
      <c r="V623" s="73">
        <f>IFERROR($E623*SUMIF(DAILYLOG!R$27:R$1500,$C623,DAILYLOG!S$27:S$1500),0)</f>
        <v>21</v>
      </c>
      <c r="W623" s="28"/>
      <c r="X623" s="28"/>
      <c r="Y623" s="73">
        <f>IFERROR($E623*SUMIF(DAILYLOG!U$27:U$1500,$C623,DAILYLOG!V$27:V$1500),0)</f>
        <v>9</v>
      </c>
      <c r="Z623" s="28"/>
      <c r="AA623" s="28"/>
      <c r="AB623" s="73">
        <f>IFERROR($E623*SUMIF(DAILYLOG!X$27:X$1500,$C623,DAILYLOG!Y$27:Y$1500),0)</f>
        <v>6</v>
      </c>
      <c r="AC623" s="28"/>
      <c r="AD623" s="28"/>
      <c r="AE623" s="73">
        <f>IFERROR($E623*SUMIF(DAILYLOG!AA$27:AA$1500,$C623,DAILYLOG!AB$27:AB$1500),0)</f>
        <v>21</v>
      </c>
      <c r="AF623" s="28"/>
      <c r="AG623" s="28"/>
      <c r="AH623" s="73">
        <f>IFERROR($E623*SUMIF(DAILYLOG!AD$27:AD$1500,$C623,DAILYLOG!AE$27:AE$1500),0)</f>
        <v>9</v>
      </c>
      <c r="AI623" s="28"/>
      <c r="AJ623" s="28"/>
      <c r="AK623" s="73">
        <f>IFERROR($E623*SUMIF(DAILYLOG!AG$27:AG$1500,$C623,DAILYLOG!AH$27:AH$1500),0)</f>
        <v>9</v>
      </c>
      <c r="AL623" s="28"/>
      <c r="AM623" s="28"/>
      <c r="AN623" s="73">
        <f>IFERROR($E623*SUMIF(DAILYLOG!AJ$27:AJ$1500,$C623,DAILYLOG!AK$27:AK$1500),0)</f>
        <v>6</v>
      </c>
      <c r="AO623" s="28"/>
      <c r="AP623" s="28"/>
      <c r="AQ623" s="73">
        <f>IFERROR($E623*SUMIF(DAILYLOG!AM$27:AM$1500,$C623,DAILYLOG!AN$27:AN$1500),0)</f>
        <v>15</v>
      </c>
      <c r="AR623" s="28"/>
      <c r="AS623" s="28"/>
      <c r="AT623" s="73">
        <f>IFERROR($E623*SUMIF(DAILYLOG!AP$27:AP$1500,$C623,DAILYLOG!AQ$27:AQ$1500),0)</f>
        <v>3</v>
      </c>
      <c r="AU623" s="28"/>
      <c r="AV623" s="28"/>
      <c r="AW623" s="73">
        <f>IFERROR($E623*SUMIF(DAILYLOG!AS$27:AS$1500,$C623,DAILYLOG!AT$27:AT$1500),0)</f>
        <v>3</v>
      </c>
      <c r="AX623" s="28"/>
      <c r="AY623" s="28"/>
      <c r="AZ623" s="73">
        <f>IFERROR($E623*SUMIF(DAILYLOG!AV$27:AV$1500,$C623,DAILYLOG!AW$27:AW$1500),0)</f>
        <v>21</v>
      </c>
      <c r="BA623" s="28"/>
      <c r="BB623" s="28"/>
      <c r="BC623" s="73">
        <f>IFERROR($E623*SUMIF(DAILYLOG!AY$27:AY$1500,$C623,DAILYLOG!AZ$27:AZ$1500),0)</f>
        <v>15</v>
      </c>
      <c r="BD623" s="28"/>
      <c r="BE623" s="28"/>
      <c r="BF623" s="73">
        <f>IFERROR($E623*SUMIF(DAILYLOG!BB$27:BB$1500,$C623,DAILYLOG!BC$27:BC$1500),0)</f>
        <v>18</v>
      </c>
      <c r="BG623" s="28"/>
      <c r="BH623" s="28"/>
      <c r="BI623" s="73">
        <f>IFERROR($E623*SUMIF(DAILYLOG!BE$27:BE$1500,$C623,DAILYLOG!BF$27:BF$1500),0)</f>
        <v>21</v>
      </c>
      <c r="BJ623" s="28"/>
      <c r="BK623" s="28"/>
      <c r="BL623" s="73">
        <f>IFERROR($E623*SUMIF(DAILYLOG!BH$27:BH$1500,$C623,DAILYLOG!BI$27:BI$1500),0)</f>
        <v>9</v>
      </c>
      <c r="BM623" s="28"/>
      <c r="BN623" s="28"/>
      <c r="BO623" s="73">
        <f>IFERROR($E623*SUMIF(DAILYLOG!BK$27:BK$1500,$C623,DAILYLOG!BL$27:BL$1500),0)</f>
        <v>3</v>
      </c>
      <c r="BP623" s="28"/>
      <c r="BQ623" s="28"/>
      <c r="BR623" s="73">
        <f>IFERROR($E623*SUMIF(DAILYLOG!BN$27:BN$1500,$C623,DAILYLOG!BO$27:BO$1500),0)</f>
        <v>3</v>
      </c>
      <c r="BS623" s="28"/>
      <c r="BT623" s="28"/>
      <c r="BU623" s="73">
        <f>IFERROR($E623*SUMIF(DAILYLOG!BQ$27:BQ$1500,$C623,DAILYLOG!BR$27:BR$1500),0)</f>
        <v>9</v>
      </c>
      <c r="BV623" s="28"/>
      <c r="BW623" s="28"/>
      <c r="BX623" s="73">
        <f>IFERROR($E623*SUMIF(DAILYLOG!BT$27:BT$1500,$C623,DAILYLOG!BU$27:BU$1500),0)</f>
        <v>15</v>
      </c>
      <c r="BY623" s="28"/>
      <c r="BZ623" s="28"/>
      <c r="CA623" s="73">
        <f>IFERROR($E623*SUMIF(DAILYLOG!BW$27:BW$1500,$C623,DAILYLOG!BX$27:BX$1500),0)</f>
        <v>6</v>
      </c>
      <c r="CB623" s="28"/>
      <c r="CC623" s="28"/>
      <c r="CD623" s="73">
        <f>IFERROR($E623*SUMIF(DAILYLOG!BZ$27:BZ$1500,$C623,DAILYLOG!CA$27:CA$1500),0)</f>
        <v>0</v>
      </c>
      <c r="CE623" s="28"/>
      <c r="CF623" s="28"/>
      <c r="CG623" s="73">
        <f>IFERROR($E623*SUMIF(DAILYLOG!CC$27:CC$1500,$C623,DAILYLOG!CD$27:CD$1500),0)</f>
        <v>0</v>
      </c>
      <c r="CH623" s="28"/>
      <c r="CI623" s="28"/>
      <c r="CJ623" s="73">
        <f>IFERROR($E623*SUMIF(DAILYLOG!CF$27:CF$1500,$C623,DAILYLOG!CG$27:CG$1500),0)</f>
        <v>0</v>
      </c>
      <c r="CK623" s="28"/>
      <c r="CL623" s="28"/>
      <c r="CM623" s="73">
        <f>IFERROR($E623*SUMIF(DAILYLOG!CI$27:CI$1500,$C623,DAILYLOG!CJ$27:CJ$1500),0)</f>
        <v>0</v>
      </c>
      <c r="CN623" s="28"/>
      <c r="CO623" s="28"/>
      <c r="CP623" s="73">
        <f>IFERROR($E623*SUMIF(DAILYLOG!CL$27:CL$1500,$C623,DAILYLOG!CM$27:CM$1500),0)</f>
        <v>0</v>
      </c>
      <c r="CQ623" s="44"/>
      <c r="CR623" s="44"/>
      <c r="CS623" s="73">
        <f>IFERROR($E623*SUMIF(DAILYLOG!CO$27:CO$1500,$C623,DAILYLOG!CP$27:CP$1500),0)</f>
        <v>0</v>
      </c>
      <c r="CT623" s="14"/>
    </row>
    <row r="624" spans="2:98" ht="13.5" hidden="1" customHeight="1" outlineLevel="2">
      <c r="B624" s="13"/>
      <c r="C624" s="27" t="s">
        <v>23</v>
      </c>
      <c r="D624" s="28" t="s">
        <v>3</v>
      </c>
      <c r="E624" s="65">
        <v>1</v>
      </c>
      <c r="F624" s="46">
        <f t="shared" si="301"/>
        <v>0</v>
      </c>
      <c r="G624" s="73">
        <f>IFERROR($E624*SUMIF(DAILYLOG!C$27:C$1500,$C624,DAILYLOG!D$27:D$1500),0)</f>
        <v>0</v>
      </c>
      <c r="H624" s="28"/>
      <c r="I624" s="28"/>
      <c r="J624" s="73">
        <f>IFERROR($E624*SUMIF(DAILYLOG!F$27:F$1500,$C624,DAILYLOG!G$27:G$1500),0)</f>
        <v>0</v>
      </c>
      <c r="K624" s="28"/>
      <c r="L624" s="28"/>
      <c r="M624" s="73">
        <f>IFERROR($E624*SUMIF(DAILYLOG!I$27:I$1500,$C624,DAILYLOG!J$27:J$1500),0)</f>
        <v>0</v>
      </c>
      <c r="N624" s="28"/>
      <c r="O624" s="28"/>
      <c r="P624" s="73">
        <f>IFERROR($E624*SUMIF(DAILYLOG!L$27:L$1500,$C624,DAILYLOG!M$27:M$1500),0)</f>
        <v>0</v>
      </c>
      <c r="Q624" s="28"/>
      <c r="R624" s="28"/>
      <c r="S624" s="73">
        <f>IFERROR($E624*SUMIF(DAILYLOG!O$27:O$1500,$C624,DAILYLOG!P$27:P$1500),0)</f>
        <v>0</v>
      </c>
      <c r="T624" s="28"/>
      <c r="U624" s="28"/>
      <c r="V624" s="73">
        <f>IFERROR($E624*SUMIF(DAILYLOG!R$27:R$1500,$C624,DAILYLOG!S$27:S$1500),0)</f>
        <v>0</v>
      </c>
      <c r="W624" s="28"/>
      <c r="X624" s="28"/>
      <c r="Y624" s="73">
        <f>IFERROR($E624*SUMIF(DAILYLOG!U$27:U$1500,$C624,DAILYLOG!V$27:V$1500),0)</f>
        <v>0</v>
      </c>
      <c r="Z624" s="28"/>
      <c r="AA624" s="28"/>
      <c r="AB624" s="73">
        <f>IFERROR($E624*SUMIF(DAILYLOG!X$27:X$1500,$C624,DAILYLOG!Y$27:Y$1500),0)</f>
        <v>0</v>
      </c>
      <c r="AC624" s="28"/>
      <c r="AD624" s="28"/>
      <c r="AE624" s="73">
        <f>IFERROR($E624*SUMIF(DAILYLOG!AA$27:AA$1500,$C624,DAILYLOG!AB$27:AB$1500),0)</f>
        <v>0</v>
      </c>
      <c r="AF624" s="28"/>
      <c r="AG624" s="28"/>
      <c r="AH624" s="73">
        <f>IFERROR($E624*SUMIF(DAILYLOG!AD$27:AD$1500,$C624,DAILYLOG!AE$27:AE$1500),0)</f>
        <v>0</v>
      </c>
      <c r="AI624" s="28"/>
      <c r="AJ624" s="28"/>
      <c r="AK624" s="73">
        <f>IFERROR($E624*SUMIF(DAILYLOG!AG$27:AG$1500,$C624,DAILYLOG!AH$27:AH$1500),0)</f>
        <v>0</v>
      </c>
      <c r="AL624" s="28"/>
      <c r="AM624" s="28"/>
      <c r="AN624" s="73">
        <f>IFERROR($E624*SUMIF(DAILYLOG!AJ$27:AJ$1500,$C624,DAILYLOG!AK$27:AK$1500),0)</f>
        <v>0</v>
      </c>
      <c r="AO624" s="28"/>
      <c r="AP624" s="28"/>
      <c r="AQ624" s="73">
        <f>IFERROR($E624*SUMIF(DAILYLOG!AM$27:AM$1500,$C624,DAILYLOG!AN$27:AN$1500),0)</f>
        <v>0</v>
      </c>
      <c r="AR624" s="28"/>
      <c r="AS624" s="28"/>
      <c r="AT624" s="73">
        <f>IFERROR($E624*SUMIF(DAILYLOG!AP$27:AP$1500,$C624,DAILYLOG!AQ$27:AQ$1500),0)</f>
        <v>0</v>
      </c>
      <c r="AU624" s="28"/>
      <c r="AV624" s="28"/>
      <c r="AW624" s="73">
        <f>IFERROR($E624*SUMIF(DAILYLOG!AS$27:AS$1500,$C624,DAILYLOG!AT$27:AT$1500),0)</f>
        <v>0</v>
      </c>
      <c r="AX624" s="28"/>
      <c r="AY624" s="28"/>
      <c r="AZ624" s="73">
        <f>IFERROR($E624*SUMIF(DAILYLOG!AV$27:AV$1500,$C624,DAILYLOG!AW$27:AW$1500),0)</f>
        <v>0</v>
      </c>
      <c r="BA624" s="28"/>
      <c r="BB624" s="28"/>
      <c r="BC624" s="73">
        <f>IFERROR($E624*SUMIF(DAILYLOG!AY$27:AY$1500,$C624,DAILYLOG!AZ$27:AZ$1500),0)</f>
        <v>0</v>
      </c>
      <c r="BD624" s="28"/>
      <c r="BE624" s="28"/>
      <c r="BF624" s="73">
        <f>IFERROR($E624*SUMIF(DAILYLOG!BB$27:BB$1500,$C624,DAILYLOG!BC$27:BC$1500),0)</f>
        <v>0</v>
      </c>
      <c r="BG624" s="28"/>
      <c r="BH624" s="28"/>
      <c r="BI624" s="73">
        <f>IFERROR($E624*SUMIF(DAILYLOG!BE$27:BE$1500,$C624,DAILYLOG!BF$27:BF$1500),0)</f>
        <v>0</v>
      </c>
      <c r="BJ624" s="28"/>
      <c r="BK624" s="28"/>
      <c r="BL624" s="73">
        <f>IFERROR($E624*SUMIF(DAILYLOG!BH$27:BH$1500,$C624,DAILYLOG!BI$27:BI$1500),0)</f>
        <v>0</v>
      </c>
      <c r="BM624" s="28"/>
      <c r="BN624" s="28"/>
      <c r="BO624" s="73">
        <f>IFERROR($E624*SUMIF(DAILYLOG!BK$27:BK$1500,$C624,DAILYLOG!BL$27:BL$1500),0)</f>
        <v>0</v>
      </c>
      <c r="BP624" s="28"/>
      <c r="BQ624" s="28"/>
      <c r="BR624" s="73">
        <f>IFERROR($E624*SUMIF(DAILYLOG!BN$27:BN$1500,$C624,DAILYLOG!BO$27:BO$1500),0)</f>
        <v>0</v>
      </c>
      <c r="BS624" s="28"/>
      <c r="BT624" s="28"/>
      <c r="BU624" s="73">
        <f>IFERROR($E624*SUMIF(DAILYLOG!BQ$27:BQ$1500,$C624,DAILYLOG!BR$27:BR$1500),0)</f>
        <v>0</v>
      </c>
      <c r="BV624" s="28"/>
      <c r="BW624" s="28"/>
      <c r="BX624" s="73">
        <f>IFERROR($E624*SUMIF(DAILYLOG!BT$27:BT$1500,$C624,DAILYLOG!BU$27:BU$1500),0)</f>
        <v>0</v>
      </c>
      <c r="BY624" s="28"/>
      <c r="BZ624" s="28"/>
      <c r="CA624" s="73">
        <f>IFERROR($E624*SUMIF(DAILYLOG!BW$27:BW$1500,$C624,DAILYLOG!BX$27:BX$1500),0)</f>
        <v>0</v>
      </c>
      <c r="CB624" s="28"/>
      <c r="CC624" s="28"/>
      <c r="CD624" s="73">
        <f>IFERROR($E624*SUMIF(DAILYLOG!BZ$27:BZ$1500,$C624,DAILYLOG!CA$27:CA$1500),0)</f>
        <v>0</v>
      </c>
      <c r="CE624" s="28"/>
      <c r="CF624" s="28"/>
      <c r="CG624" s="73">
        <f>IFERROR($E624*SUMIF(DAILYLOG!CC$27:CC$1500,$C624,DAILYLOG!CD$27:CD$1500),0)</f>
        <v>0</v>
      </c>
      <c r="CH624" s="28"/>
      <c r="CI624" s="28"/>
      <c r="CJ624" s="73">
        <f>IFERROR($E624*SUMIF(DAILYLOG!CF$27:CF$1500,$C624,DAILYLOG!CG$27:CG$1500),0)</f>
        <v>0</v>
      </c>
      <c r="CK624" s="28"/>
      <c r="CL624" s="28"/>
      <c r="CM624" s="73">
        <f>IFERROR($E624*SUMIF(DAILYLOG!CI$27:CI$1500,$C624,DAILYLOG!CJ$27:CJ$1500),0)</f>
        <v>0</v>
      </c>
      <c r="CN624" s="28"/>
      <c r="CO624" s="28"/>
      <c r="CP624" s="73">
        <f>IFERROR($E624*SUMIF(DAILYLOG!CL$27:CL$1500,$C624,DAILYLOG!CM$27:CM$1500),0)</f>
        <v>0</v>
      </c>
      <c r="CQ624" s="44"/>
      <c r="CR624" s="44"/>
      <c r="CS624" s="73">
        <f>IFERROR($E624*SUMIF(DAILYLOG!CO$27:CO$1500,$C624,DAILYLOG!CP$27:CP$1500),0)</f>
        <v>0</v>
      </c>
      <c r="CT624" s="14"/>
    </row>
    <row r="625" spans="2:98" ht="13.5" customHeight="1" outlineLevel="1" collapsed="1">
      <c r="B625" s="13"/>
      <c r="C625" s="47" t="s">
        <v>283</v>
      </c>
      <c r="D625" s="48" t="s">
        <v>3</v>
      </c>
      <c r="E625" s="64"/>
      <c r="F625" s="48">
        <f>IFERROR(SUM(G625:CS625),0)</f>
        <v>0</v>
      </c>
      <c r="G625" s="72">
        <f t="shared" ref="G625:BR625" si="304">IFERROR(SUBTOTAL(9,G626:G628),0)</f>
        <v>0</v>
      </c>
      <c r="H625" s="72"/>
      <c r="I625" s="72"/>
      <c r="J625" s="72">
        <f t="shared" si="304"/>
        <v>0</v>
      </c>
      <c r="K625" s="72"/>
      <c r="L625" s="72"/>
      <c r="M625" s="72">
        <f t="shared" si="304"/>
        <v>0</v>
      </c>
      <c r="N625" s="72"/>
      <c r="O625" s="72"/>
      <c r="P625" s="72">
        <f t="shared" si="304"/>
        <v>0</v>
      </c>
      <c r="Q625" s="72"/>
      <c r="R625" s="72"/>
      <c r="S625" s="72">
        <f t="shared" si="304"/>
        <v>0</v>
      </c>
      <c r="T625" s="72"/>
      <c r="U625" s="72"/>
      <c r="V625" s="72">
        <f t="shared" si="304"/>
        <v>0</v>
      </c>
      <c r="W625" s="72"/>
      <c r="X625" s="72"/>
      <c r="Y625" s="72">
        <f t="shared" si="304"/>
        <v>0</v>
      </c>
      <c r="Z625" s="72"/>
      <c r="AA625" s="72"/>
      <c r="AB625" s="72">
        <f t="shared" si="304"/>
        <v>0</v>
      </c>
      <c r="AC625" s="72"/>
      <c r="AD625" s="72"/>
      <c r="AE625" s="72">
        <f t="shared" si="304"/>
        <v>0</v>
      </c>
      <c r="AF625" s="72"/>
      <c r="AG625" s="72"/>
      <c r="AH625" s="72">
        <f t="shared" si="304"/>
        <v>0</v>
      </c>
      <c r="AI625" s="72"/>
      <c r="AJ625" s="72"/>
      <c r="AK625" s="72">
        <f t="shared" si="304"/>
        <v>0</v>
      </c>
      <c r="AL625" s="72"/>
      <c r="AM625" s="72"/>
      <c r="AN625" s="72">
        <f t="shared" si="304"/>
        <v>0</v>
      </c>
      <c r="AO625" s="72"/>
      <c r="AP625" s="72"/>
      <c r="AQ625" s="72">
        <f t="shared" si="304"/>
        <v>0</v>
      </c>
      <c r="AR625" s="72"/>
      <c r="AS625" s="72"/>
      <c r="AT625" s="72">
        <f t="shared" si="304"/>
        <v>0</v>
      </c>
      <c r="AU625" s="72"/>
      <c r="AV625" s="72"/>
      <c r="AW625" s="72">
        <f t="shared" si="304"/>
        <v>0</v>
      </c>
      <c r="AX625" s="72"/>
      <c r="AY625" s="72"/>
      <c r="AZ625" s="72">
        <f t="shared" si="304"/>
        <v>0</v>
      </c>
      <c r="BA625" s="72"/>
      <c r="BB625" s="72"/>
      <c r="BC625" s="72">
        <f t="shared" si="304"/>
        <v>0</v>
      </c>
      <c r="BD625" s="72"/>
      <c r="BE625" s="72"/>
      <c r="BF625" s="72">
        <f t="shared" si="304"/>
        <v>0</v>
      </c>
      <c r="BG625" s="72"/>
      <c r="BH625" s="72"/>
      <c r="BI625" s="72">
        <f t="shared" si="304"/>
        <v>0</v>
      </c>
      <c r="BJ625" s="72"/>
      <c r="BK625" s="72"/>
      <c r="BL625" s="72">
        <f t="shared" si="304"/>
        <v>0</v>
      </c>
      <c r="BM625" s="72"/>
      <c r="BN625" s="72"/>
      <c r="BO625" s="72">
        <f t="shared" si="304"/>
        <v>0</v>
      </c>
      <c r="BP625" s="72"/>
      <c r="BQ625" s="72"/>
      <c r="BR625" s="72">
        <f t="shared" si="304"/>
        <v>0</v>
      </c>
      <c r="BS625" s="72"/>
      <c r="BT625" s="72"/>
      <c r="BU625" s="72">
        <f t="shared" ref="BU625:CS625" si="305">IFERROR(SUBTOTAL(9,BU626:BU628),0)</f>
        <v>0</v>
      </c>
      <c r="BV625" s="72"/>
      <c r="BW625" s="72"/>
      <c r="BX625" s="72">
        <f t="shared" si="305"/>
        <v>0</v>
      </c>
      <c r="BY625" s="72"/>
      <c r="BZ625" s="72"/>
      <c r="CA625" s="72">
        <f t="shared" si="305"/>
        <v>0</v>
      </c>
      <c r="CB625" s="72"/>
      <c r="CC625" s="72"/>
      <c r="CD625" s="72">
        <f t="shared" si="305"/>
        <v>0</v>
      </c>
      <c r="CE625" s="72"/>
      <c r="CF625" s="72"/>
      <c r="CG625" s="72">
        <f t="shared" si="305"/>
        <v>0</v>
      </c>
      <c r="CH625" s="72"/>
      <c r="CI625" s="72"/>
      <c r="CJ625" s="72">
        <f t="shared" si="305"/>
        <v>0</v>
      </c>
      <c r="CK625" s="72"/>
      <c r="CL625" s="72"/>
      <c r="CM625" s="72">
        <f t="shared" si="305"/>
        <v>0</v>
      </c>
      <c r="CN625" s="72"/>
      <c r="CO625" s="72"/>
      <c r="CP625" s="72">
        <f t="shared" si="305"/>
        <v>0</v>
      </c>
      <c r="CQ625" s="72"/>
      <c r="CR625" s="72"/>
      <c r="CS625" s="72">
        <f t="shared" si="305"/>
        <v>0</v>
      </c>
      <c r="CT625" s="14"/>
    </row>
    <row r="626" spans="2:98" ht="13.5" hidden="1" customHeight="1" outlineLevel="2">
      <c r="B626" s="13"/>
      <c r="C626" s="27" t="s">
        <v>24</v>
      </c>
      <c r="D626" s="28" t="s">
        <v>3</v>
      </c>
      <c r="E626" s="65">
        <v>1</v>
      </c>
      <c r="F626" s="46">
        <f t="shared" si="301"/>
        <v>0</v>
      </c>
      <c r="G626" s="73">
        <f>IFERROR($E626*SUMIF(DAILYLOG!C$27:C$1500,$C626,DAILYLOG!D$27:D$1500),0)</f>
        <v>0</v>
      </c>
      <c r="H626" s="28"/>
      <c r="I626" s="28"/>
      <c r="J626" s="73">
        <f>IFERROR($E626*SUMIF(DAILYLOG!F$27:F$1500,$C626,DAILYLOG!G$27:G$1500),0)</f>
        <v>0</v>
      </c>
      <c r="K626" s="28"/>
      <c r="L626" s="28"/>
      <c r="M626" s="73">
        <f>IFERROR($E626*SUMIF(DAILYLOG!I$27:I$1500,$C626,DAILYLOG!J$27:J$1500),0)</f>
        <v>0</v>
      </c>
      <c r="N626" s="28"/>
      <c r="O626" s="28"/>
      <c r="P626" s="73">
        <f>IFERROR($E626*SUMIF(DAILYLOG!L$27:L$1500,$C626,DAILYLOG!M$27:M$1500),0)</f>
        <v>0</v>
      </c>
      <c r="Q626" s="28"/>
      <c r="R626" s="28"/>
      <c r="S626" s="73">
        <f>IFERROR($E626*SUMIF(DAILYLOG!O$27:O$1500,$C626,DAILYLOG!P$27:P$1500),0)</f>
        <v>0</v>
      </c>
      <c r="T626" s="28"/>
      <c r="U626" s="28"/>
      <c r="V626" s="73">
        <f>IFERROR($E626*SUMIF(DAILYLOG!R$27:R$1500,$C626,DAILYLOG!S$27:S$1500),0)</f>
        <v>0</v>
      </c>
      <c r="W626" s="28"/>
      <c r="X626" s="28"/>
      <c r="Y626" s="73">
        <f>IFERROR($E626*SUMIF(DAILYLOG!U$27:U$1500,$C626,DAILYLOG!V$27:V$1500),0)</f>
        <v>0</v>
      </c>
      <c r="Z626" s="28"/>
      <c r="AA626" s="28"/>
      <c r="AB626" s="73">
        <f>IFERROR($E626*SUMIF(DAILYLOG!X$27:X$1500,$C626,DAILYLOG!Y$27:Y$1500),0)</f>
        <v>0</v>
      </c>
      <c r="AC626" s="28"/>
      <c r="AD626" s="28"/>
      <c r="AE626" s="73">
        <f>IFERROR($E626*SUMIF(DAILYLOG!AA$27:AA$1500,$C626,DAILYLOG!AB$27:AB$1500),0)</f>
        <v>0</v>
      </c>
      <c r="AF626" s="28"/>
      <c r="AG626" s="28"/>
      <c r="AH626" s="73">
        <f>IFERROR($E626*SUMIF(DAILYLOG!AD$27:AD$1500,$C626,DAILYLOG!AE$27:AE$1500),0)</f>
        <v>0</v>
      </c>
      <c r="AI626" s="28"/>
      <c r="AJ626" s="28"/>
      <c r="AK626" s="73">
        <f>IFERROR($E626*SUMIF(DAILYLOG!AG$27:AG$1500,$C626,DAILYLOG!AH$27:AH$1500),0)</f>
        <v>0</v>
      </c>
      <c r="AL626" s="28"/>
      <c r="AM626" s="28"/>
      <c r="AN626" s="73">
        <f>IFERROR($E626*SUMIF(DAILYLOG!AJ$27:AJ$1500,$C626,DAILYLOG!AK$27:AK$1500),0)</f>
        <v>0</v>
      </c>
      <c r="AO626" s="28"/>
      <c r="AP626" s="28"/>
      <c r="AQ626" s="73">
        <f>IFERROR($E626*SUMIF(DAILYLOG!AM$27:AM$1500,$C626,DAILYLOG!AN$27:AN$1500),0)</f>
        <v>0</v>
      </c>
      <c r="AR626" s="28"/>
      <c r="AS626" s="28"/>
      <c r="AT626" s="73">
        <f>IFERROR($E626*SUMIF(DAILYLOG!AP$27:AP$1500,$C626,DAILYLOG!AQ$27:AQ$1500),0)</f>
        <v>0</v>
      </c>
      <c r="AU626" s="28"/>
      <c r="AV626" s="28"/>
      <c r="AW626" s="73">
        <f>IFERROR($E626*SUMIF(DAILYLOG!AS$27:AS$1500,$C626,DAILYLOG!AT$27:AT$1500),0)</f>
        <v>0</v>
      </c>
      <c r="AX626" s="28"/>
      <c r="AY626" s="28"/>
      <c r="AZ626" s="73">
        <f>IFERROR($E626*SUMIF(DAILYLOG!AV$27:AV$1500,$C626,DAILYLOG!AW$27:AW$1500),0)</f>
        <v>0</v>
      </c>
      <c r="BA626" s="28"/>
      <c r="BB626" s="28"/>
      <c r="BC626" s="73">
        <f>IFERROR($E626*SUMIF(DAILYLOG!AY$27:AY$1500,$C626,DAILYLOG!AZ$27:AZ$1500),0)</f>
        <v>0</v>
      </c>
      <c r="BD626" s="28"/>
      <c r="BE626" s="28"/>
      <c r="BF626" s="73">
        <f>IFERROR($E626*SUMIF(DAILYLOG!BB$27:BB$1500,$C626,DAILYLOG!BC$27:BC$1500),0)</f>
        <v>0</v>
      </c>
      <c r="BG626" s="28"/>
      <c r="BH626" s="28"/>
      <c r="BI626" s="73">
        <f>IFERROR($E626*SUMIF(DAILYLOG!BE$27:BE$1500,$C626,DAILYLOG!BF$27:BF$1500),0)</f>
        <v>0</v>
      </c>
      <c r="BJ626" s="28"/>
      <c r="BK626" s="28"/>
      <c r="BL626" s="73">
        <f>IFERROR($E626*SUMIF(DAILYLOG!BH$27:BH$1500,$C626,DAILYLOG!BI$27:BI$1500),0)</f>
        <v>0</v>
      </c>
      <c r="BM626" s="28"/>
      <c r="BN626" s="28"/>
      <c r="BO626" s="73">
        <f>IFERROR($E626*SUMIF(DAILYLOG!BK$27:BK$1500,$C626,DAILYLOG!BL$27:BL$1500),0)</f>
        <v>0</v>
      </c>
      <c r="BP626" s="28"/>
      <c r="BQ626" s="28"/>
      <c r="BR626" s="73">
        <f>IFERROR($E626*SUMIF(DAILYLOG!BN$27:BN$1500,$C626,DAILYLOG!BO$27:BO$1500),0)</f>
        <v>0</v>
      </c>
      <c r="BS626" s="28"/>
      <c r="BT626" s="28"/>
      <c r="BU626" s="73">
        <f>IFERROR($E626*SUMIF(DAILYLOG!BQ$27:BQ$1500,$C626,DAILYLOG!BR$27:BR$1500),0)</f>
        <v>0</v>
      </c>
      <c r="BV626" s="28"/>
      <c r="BW626" s="28"/>
      <c r="BX626" s="73">
        <f>IFERROR($E626*SUMIF(DAILYLOG!BT$27:BT$1500,$C626,DAILYLOG!BU$27:BU$1500),0)</f>
        <v>0</v>
      </c>
      <c r="BY626" s="28"/>
      <c r="BZ626" s="28"/>
      <c r="CA626" s="73">
        <f>IFERROR($E626*SUMIF(DAILYLOG!BW$27:BW$1500,$C626,DAILYLOG!BX$27:BX$1500),0)</f>
        <v>0</v>
      </c>
      <c r="CB626" s="28"/>
      <c r="CC626" s="28"/>
      <c r="CD626" s="73">
        <f>IFERROR($E626*SUMIF(DAILYLOG!BZ$27:BZ$1500,$C626,DAILYLOG!CA$27:CA$1500),0)</f>
        <v>0</v>
      </c>
      <c r="CE626" s="28"/>
      <c r="CF626" s="28"/>
      <c r="CG626" s="73">
        <f>IFERROR($E626*SUMIF(DAILYLOG!CC$27:CC$1500,$C626,DAILYLOG!CD$27:CD$1500),0)</f>
        <v>0</v>
      </c>
      <c r="CH626" s="28"/>
      <c r="CI626" s="28"/>
      <c r="CJ626" s="73">
        <f>IFERROR($E626*SUMIF(DAILYLOG!CF$27:CF$1500,$C626,DAILYLOG!CG$27:CG$1500),0)</f>
        <v>0</v>
      </c>
      <c r="CK626" s="28"/>
      <c r="CL626" s="28"/>
      <c r="CM626" s="73">
        <f>IFERROR($E626*SUMIF(DAILYLOG!CI$27:CI$1500,$C626,DAILYLOG!CJ$27:CJ$1500),0)</f>
        <v>0</v>
      </c>
      <c r="CN626" s="28"/>
      <c r="CO626" s="28"/>
      <c r="CP626" s="73">
        <f>IFERROR($E626*SUMIF(DAILYLOG!CL$27:CL$1500,$C626,DAILYLOG!CM$27:CM$1500),0)</f>
        <v>0</v>
      </c>
      <c r="CQ626" s="44"/>
      <c r="CR626" s="44"/>
      <c r="CS626" s="73">
        <f>IFERROR($E626*SUMIF(DAILYLOG!CO$27:CO$1500,$C626,DAILYLOG!CP$27:CP$1500),0)</f>
        <v>0</v>
      </c>
      <c r="CT626" s="14"/>
    </row>
    <row r="627" spans="2:98" ht="13.5" hidden="1" customHeight="1" outlineLevel="2">
      <c r="B627" s="13"/>
      <c r="C627" s="27" t="s">
        <v>25</v>
      </c>
      <c r="D627" s="28" t="s">
        <v>3</v>
      </c>
      <c r="E627" s="65">
        <v>1</v>
      </c>
      <c r="F627" s="46">
        <f t="shared" si="301"/>
        <v>0</v>
      </c>
      <c r="G627" s="73">
        <f>IFERROR($E627*SUMIF(DAILYLOG!C$27:C$1500,$C627,DAILYLOG!D$27:D$1500),0)</f>
        <v>0</v>
      </c>
      <c r="H627" s="28"/>
      <c r="I627" s="28"/>
      <c r="J627" s="73">
        <f>IFERROR($E627*SUMIF(DAILYLOG!F$27:F$1500,$C627,DAILYLOG!G$27:G$1500),0)</f>
        <v>0</v>
      </c>
      <c r="K627" s="28"/>
      <c r="L627" s="28"/>
      <c r="M627" s="73">
        <f>IFERROR($E627*SUMIF(DAILYLOG!I$27:I$1500,$C627,DAILYLOG!J$27:J$1500),0)</f>
        <v>0</v>
      </c>
      <c r="N627" s="28"/>
      <c r="O627" s="28"/>
      <c r="P627" s="73">
        <f>IFERROR($E627*SUMIF(DAILYLOG!L$27:L$1500,$C627,DAILYLOG!M$27:M$1500),0)</f>
        <v>0</v>
      </c>
      <c r="Q627" s="28"/>
      <c r="R627" s="28"/>
      <c r="S627" s="73">
        <f>IFERROR($E627*SUMIF(DAILYLOG!O$27:O$1500,$C627,DAILYLOG!P$27:P$1500),0)</f>
        <v>0</v>
      </c>
      <c r="T627" s="28"/>
      <c r="U627" s="28"/>
      <c r="V627" s="73">
        <f>IFERROR($E627*SUMIF(DAILYLOG!R$27:R$1500,$C627,DAILYLOG!S$27:S$1500),0)</f>
        <v>0</v>
      </c>
      <c r="W627" s="28"/>
      <c r="X627" s="28"/>
      <c r="Y627" s="73">
        <f>IFERROR($E627*SUMIF(DAILYLOG!U$27:U$1500,$C627,DAILYLOG!V$27:V$1500),0)</f>
        <v>0</v>
      </c>
      <c r="Z627" s="28"/>
      <c r="AA627" s="28"/>
      <c r="AB627" s="73">
        <f>IFERROR($E627*SUMIF(DAILYLOG!X$27:X$1500,$C627,DAILYLOG!Y$27:Y$1500),0)</f>
        <v>0</v>
      </c>
      <c r="AC627" s="28"/>
      <c r="AD627" s="28"/>
      <c r="AE627" s="73">
        <f>IFERROR($E627*SUMIF(DAILYLOG!AA$27:AA$1500,$C627,DAILYLOG!AB$27:AB$1500),0)</f>
        <v>0</v>
      </c>
      <c r="AF627" s="28"/>
      <c r="AG627" s="28"/>
      <c r="AH627" s="73">
        <f>IFERROR($E627*SUMIF(DAILYLOG!AD$27:AD$1500,$C627,DAILYLOG!AE$27:AE$1500),0)</f>
        <v>0</v>
      </c>
      <c r="AI627" s="28"/>
      <c r="AJ627" s="28"/>
      <c r="AK627" s="73">
        <f>IFERROR($E627*SUMIF(DAILYLOG!AG$27:AG$1500,$C627,DAILYLOG!AH$27:AH$1500),0)</f>
        <v>0</v>
      </c>
      <c r="AL627" s="28"/>
      <c r="AM627" s="28"/>
      <c r="AN627" s="73">
        <f>IFERROR($E627*SUMIF(DAILYLOG!AJ$27:AJ$1500,$C627,DAILYLOG!AK$27:AK$1500),0)</f>
        <v>0</v>
      </c>
      <c r="AO627" s="28"/>
      <c r="AP627" s="28"/>
      <c r="AQ627" s="73">
        <f>IFERROR($E627*SUMIF(DAILYLOG!AM$27:AM$1500,$C627,DAILYLOG!AN$27:AN$1500),0)</f>
        <v>0</v>
      </c>
      <c r="AR627" s="28"/>
      <c r="AS627" s="28"/>
      <c r="AT627" s="73">
        <f>IFERROR($E627*SUMIF(DAILYLOG!AP$27:AP$1500,$C627,DAILYLOG!AQ$27:AQ$1500),0)</f>
        <v>0</v>
      </c>
      <c r="AU627" s="28"/>
      <c r="AV627" s="28"/>
      <c r="AW627" s="73">
        <f>IFERROR($E627*SUMIF(DAILYLOG!AS$27:AS$1500,$C627,DAILYLOG!AT$27:AT$1500),0)</f>
        <v>0</v>
      </c>
      <c r="AX627" s="28"/>
      <c r="AY627" s="28"/>
      <c r="AZ627" s="73">
        <f>IFERROR($E627*SUMIF(DAILYLOG!AV$27:AV$1500,$C627,DAILYLOG!AW$27:AW$1500),0)</f>
        <v>0</v>
      </c>
      <c r="BA627" s="28"/>
      <c r="BB627" s="28"/>
      <c r="BC627" s="73">
        <f>IFERROR($E627*SUMIF(DAILYLOG!AY$27:AY$1500,$C627,DAILYLOG!AZ$27:AZ$1500),0)</f>
        <v>0</v>
      </c>
      <c r="BD627" s="28"/>
      <c r="BE627" s="28"/>
      <c r="BF627" s="73">
        <f>IFERROR($E627*SUMIF(DAILYLOG!BB$27:BB$1500,$C627,DAILYLOG!BC$27:BC$1500),0)</f>
        <v>0</v>
      </c>
      <c r="BG627" s="28"/>
      <c r="BH627" s="28"/>
      <c r="BI627" s="73">
        <f>IFERROR($E627*SUMIF(DAILYLOG!BE$27:BE$1500,$C627,DAILYLOG!BF$27:BF$1500),0)</f>
        <v>0</v>
      </c>
      <c r="BJ627" s="28"/>
      <c r="BK627" s="28"/>
      <c r="BL627" s="73">
        <f>IFERROR($E627*SUMIF(DAILYLOG!BH$27:BH$1500,$C627,DAILYLOG!BI$27:BI$1500),0)</f>
        <v>0</v>
      </c>
      <c r="BM627" s="28"/>
      <c r="BN627" s="28"/>
      <c r="BO627" s="73">
        <f>IFERROR($E627*SUMIF(DAILYLOG!BK$27:BK$1500,$C627,DAILYLOG!BL$27:BL$1500),0)</f>
        <v>0</v>
      </c>
      <c r="BP627" s="28"/>
      <c r="BQ627" s="28"/>
      <c r="BR627" s="73">
        <f>IFERROR($E627*SUMIF(DAILYLOG!BN$27:BN$1500,$C627,DAILYLOG!BO$27:BO$1500),0)</f>
        <v>0</v>
      </c>
      <c r="BS627" s="28"/>
      <c r="BT627" s="28"/>
      <c r="BU627" s="73">
        <f>IFERROR($E627*SUMIF(DAILYLOG!BQ$27:BQ$1500,$C627,DAILYLOG!BR$27:BR$1500),0)</f>
        <v>0</v>
      </c>
      <c r="BV627" s="28"/>
      <c r="BW627" s="28"/>
      <c r="BX627" s="73">
        <f>IFERROR($E627*SUMIF(DAILYLOG!BT$27:BT$1500,$C627,DAILYLOG!BU$27:BU$1500),0)</f>
        <v>0</v>
      </c>
      <c r="BY627" s="28"/>
      <c r="BZ627" s="28"/>
      <c r="CA627" s="73">
        <f>IFERROR($E627*SUMIF(DAILYLOG!BW$27:BW$1500,$C627,DAILYLOG!BX$27:BX$1500),0)</f>
        <v>0</v>
      </c>
      <c r="CB627" s="28"/>
      <c r="CC627" s="28"/>
      <c r="CD627" s="73">
        <f>IFERROR($E627*SUMIF(DAILYLOG!BZ$27:BZ$1500,$C627,DAILYLOG!CA$27:CA$1500),0)</f>
        <v>0</v>
      </c>
      <c r="CE627" s="28"/>
      <c r="CF627" s="28"/>
      <c r="CG627" s="73">
        <f>IFERROR($E627*SUMIF(DAILYLOG!CC$27:CC$1500,$C627,DAILYLOG!CD$27:CD$1500),0)</f>
        <v>0</v>
      </c>
      <c r="CH627" s="28"/>
      <c r="CI627" s="28"/>
      <c r="CJ627" s="73">
        <f>IFERROR($E627*SUMIF(DAILYLOG!CF$27:CF$1500,$C627,DAILYLOG!CG$27:CG$1500),0)</f>
        <v>0</v>
      </c>
      <c r="CK627" s="28"/>
      <c r="CL627" s="28"/>
      <c r="CM627" s="73">
        <f>IFERROR($E627*SUMIF(DAILYLOG!CI$27:CI$1500,$C627,DAILYLOG!CJ$27:CJ$1500),0)</f>
        <v>0</v>
      </c>
      <c r="CN627" s="28"/>
      <c r="CO627" s="28"/>
      <c r="CP627" s="73">
        <f>IFERROR($E627*SUMIF(DAILYLOG!CL$27:CL$1500,$C627,DAILYLOG!CM$27:CM$1500),0)</f>
        <v>0</v>
      </c>
      <c r="CQ627" s="44"/>
      <c r="CR627" s="44"/>
      <c r="CS627" s="73">
        <f>IFERROR($E627*SUMIF(DAILYLOG!CO$27:CO$1500,$C627,DAILYLOG!CP$27:CP$1500),0)</f>
        <v>0</v>
      </c>
      <c r="CT627" s="14"/>
    </row>
    <row r="628" spans="2:98" ht="13.5" hidden="1" customHeight="1" outlineLevel="2">
      <c r="B628" s="13"/>
      <c r="C628" s="27" t="s">
        <v>26</v>
      </c>
      <c r="D628" s="28" t="s">
        <v>3</v>
      </c>
      <c r="E628" s="65">
        <v>1</v>
      </c>
      <c r="F628" s="46">
        <f t="shared" si="301"/>
        <v>0</v>
      </c>
      <c r="G628" s="73">
        <f>IFERROR($E628*SUMIF(DAILYLOG!C$27:C$1500,$C628,DAILYLOG!D$27:D$1500),0)</f>
        <v>0</v>
      </c>
      <c r="H628" s="28"/>
      <c r="I628" s="28"/>
      <c r="J628" s="73">
        <f>IFERROR($E628*SUMIF(DAILYLOG!F$27:F$1500,$C628,DAILYLOG!G$27:G$1500),0)</f>
        <v>0</v>
      </c>
      <c r="K628" s="28"/>
      <c r="L628" s="28"/>
      <c r="M628" s="73">
        <f>IFERROR($E628*SUMIF(DAILYLOG!I$27:I$1500,$C628,DAILYLOG!J$27:J$1500),0)</f>
        <v>0</v>
      </c>
      <c r="N628" s="28"/>
      <c r="O628" s="28"/>
      <c r="P628" s="73">
        <f>IFERROR($E628*SUMIF(DAILYLOG!L$27:L$1500,$C628,DAILYLOG!M$27:M$1500),0)</f>
        <v>0</v>
      </c>
      <c r="Q628" s="28"/>
      <c r="R628" s="28"/>
      <c r="S628" s="73">
        <f>IFERROR($E628*SUMIF(DAILYLOG!O$27:O$1500,$C628,DAILYLOG!P$27:P$1500),0)</f>
        <v>0</v>
      </c>
      <c r="T628" s="28"/>
      <c r="U628" s="28"/>
      <c r="V628" s="73">
        <f>IFERROR($E628*SUMIF(DAILYLOG!R$27:R$1500,$C628,DAILYLOG!S$27:S$1500),0)</f>
        <v>0</v>
      </c>
      <c r="W628" s="28"/>
      <c r="X628" s="28"/>
      <c r="Y628" s="73">
        <f>IFERROR($E628*SUMIF(DAILYLOG!U$27:U$1500,$C628,DAILYLOG!V$27:V$1500),0)</f>
        <v>0</v>
      </c>
      <c r="Z628" s="28"/>
      <c r="AA628" s="28"/>
      <c r="AB628" s="73">
        <f>IFERROR($E628*SUMIF(DAILYLOG!X$27:X$1500,$C628,DAILYLOG!Y$27:Y$1500),0)</f>
        <v>0</v>
      </c>
      <c r="AC628" s="28"/>
      <c r="AD628" s="28"/>
      <c r="AE628" s="73">
        <f>IFERROR($E628*SUMIF(DAILYLOG!AA$27:AA$1500,$C628,DAILYLOG!AB$27:AB$1500),0)</f>
        <v>0</v>
      </c>
      <c r="AF628" s="28"/>
      <c r="AG628" s="28"/>
      <c r="AH628" s="73">
        <f>IFERROR($E628*SUMIF(DAILYLOG!AD$27:AD$1500,$C628,DAILYLOG!AE$27:AE$1500),0)</f>
        <v>0</v>
      </c>
      <c r="AI628" s="28"/>
      <c r="AJ628" s="28"/>
      <c r="AK628" s="73">
        <f>IFERROR($E628*SUMIF(DAILYLOG!AG$27:AG$1500,$C628,DAILYLOG!AH$27:AH$1500),0)</f>
        <v>0</v>
      </c>
      <c r="AL628" s="28"/>
      <c r="AM628" s="28"/>
      <c r="AN628" s="73">
        <f>IFERROR($E628*SUMIF(DAILYLOG!AJ$27:AJ$1500,$C628,DAILYLOG!AK$27:AK$1500),0)</f>
        <v>0</v>
      </c>
      <c r="AO628" s="28"/>
      <c r="AP628" s="28"/>
      <c r="AQ628" s="73">
        <f>IFERROR($E628*SUMIF(DAILYLOG!AM$27:AM$1500,$C628,DAILYLOG!AN$27:AN$1500),0)</f>
        <v>0</v>
      </c>
      <c r="AR628" s="28"/>
      <c r="AS628" s="28"/>
      <c r="AT628" s="73">
        <f>IFERROR($E628*SUMIF(DAILYLOG!AP$27:AP$1500,$C628,DAILYLOG!AQ$27:AQ$1500),0)</f>
        <v>0</v>
      </c>
      <c r="AU628" s="28"/>
      <c r="AV628" s="28"/>
      <c r="AW628" s="73">
        <f>IFERROR($E628*SUMIF(DAILYLOG!AS$27:AS$1500,$C628,DAILYLOG!AT$27:AT$1500),0)</f>
        <v>0</v>
      </c>
      <c r="AX628" s="28"/>
      <c r="AY628" s="28"/>
      <c r="AZ628" s="73">
        <f>IFERROR($E628*SUMIF(DAILYLOG!AV$27:AV$1500,$C628,DAILYLOG!AW$27:AW$1500),0)</f>
        <v>0</v>
      </c>
      <c r="BA628" s="28"/>
      <c r="BB628" s="28"/>
      <c r="BC628" s="73">
        <f>IFERROR($E628*SUMIF(DAILYLOG!AY$27:AY$1500,$C628,DAILYLOG!AZ$27:AZ$1500),0)</f>
        <v>0</v>
      </c>
      <c r="BD628" s="28"/>
      <c r="BE628" s="28"/>
      <c r="BF628" s="73">
        <f>IFERROR($E628*SUMIF(DAILYLOG!BB$27:BB$1500,$C628,DAILYLOG!BC$27:BC$1500),0)</f>
        <v>0</v>
      </c>
      <c r="BG628" s="28"/>
      <c r="BH628" s="28"/>
      <c r="BI628" s="73">
        <f>IFERROR($E628*SUMIF(DAILYLOG!BE$27:BE$1500,$C628,DAILYLOG!BF$27:BF$1500),0)</f>
        <v>0</v>
      </c>
      <c r="BJ628" s="28"/>
      <c r="BK628" s="28"/>
      <c r="BL628" s="73">
        <f>IFERROR($E628*SUMIF(DAILYLOG!BH$27:BH$1500,$C628,DAILYLOG!BI$27:BI$1500),0)</f>
        <v>0</v>
      </c>
      <c r="BM628" s="28"/>
      <c r="BN628" s="28"/>
      <c r="BO628" s="73">
        <f>IFERROR($E628*SUMIF(DAILYLOG!BK$27:BK$1500,$C628,DAILYLOG!BL$27:BL$1500),0)</f>
        <v>0</v>
      </c>
      <c r="BP628" s="28"/>
      <c r="BQ628" s="28"/>
      <c r="BR628" s="73">
        <f>IFERROR($E628*SUMIF(DAILYLOG!BN$27:BN$1500,$C628,DAILYLOG!BO$27:BO$1500),0)</f>
        <v>0</v>
      </c>
      <c r="BS628" s="28"/>
      <c r="BT628" s="28"/>
      <c r="BU628" s="73">
        <f>IFERROR($E628*SUMIF(DAILYLOG!BQ$27:BQ$1500,$C628,DAILYLOG!BR$27:BR$1500),0)</f>
        <v>0</v>
      </c>
      <c r="BV628" s="28"/>
      <c r="BW628" s="28"/>
      <c r="BX628" s="73">
        <f>IFERROR($E628*SUMIF(DAILYLOG!BT$27:BT$1500,$C628,DAILYLOG!BU$27:BU$1500),0)</f>
        <v>0</v>
      </c>
      <c r="BY628" s="28"/>
      <c r="BZ628" s="28"/>
      <c r="CA628" s="73">
        <f>IFERROR($E628*SUMIF(DAILYLOG!BW$27:BW$1500,$C628,DAILYLOG!BX$27:BX$1500),0)</f>
        <v>0</v>
      </c>
      <c r="CB628" s="28"/>
      <c r="CC628" s="28"/>
      <c r="CD628" s="73">
        <f>IFERROR($E628*SUMIF(DAILYLOG!BZ$27:BZ$1500,$C628,DAILYLOG!CA$27:CA$1500),0)</f>
        <v>0</v>
      </c>
      <c r="CE628" s="28"/>
      <c r="CF628" s="28"/>
      <c r="CG628" s="73">
        <f>IFERROR($E628*SUMIF(DAILYLOG!CC$27:CC$1500,$C628,DAILYLOG!CD$27:CD$1500),0)</f>
        <v>0</v>
      </c>
      <c r="CH628" s="28"/>
      <c r="CI628" s="28"/>
      <c r="CJ628" s="73">
        <f>IFERROR($E628*SUMIF(DAILYLOG!CF$27:CF$1500,$C628,DAILYLOG!CG$27:CG$1500),0)</f>
        <v>0</v>
      </c>
      <c r="CK628" s="28"/>
      <c r="CL628" s="28"/>
      <c r="CM628" s="73">
        <f>IFERROR($E628*SUMIF(DAILYLOG!CI$27:CI$1500,$C628,DAILYLOG!CJ$27:CJ$1500),0)</f>
        <v>0</v>
      </c>
      <c r="CN628" s="28"/>
      <c r="CO628" s="28"/>
      <c r="CP628" s="73">
        <f>IFERROR($E628*SUMIF(DAILYLOG!CL$27:CL$1500,$C628,DAILYLOG!CM$27:CM$1500),0)</f>
        <v>0</v>
      </c>
      <c r="CQ628" s="44"/>
      <c r="CR628" s="44"/>
      <c r="CS628" s="73">
        <f>IFERROR($E628*SUMIF(DAILYLOG!CO$27:CO$1500,$C628,DAILYLOG!CP$27:CP$1500),0)</f>
        <v>0</v>
      </c>
      <c r="CT628" s="14"/>
    </row>
    <row r="629" spans="2:98">
      <c r="B629" s="13"/>
      <c r="C629" s="100" t="s">
        <v>800</v>
      </c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  <c r="CB629" s="103"/>
      <c r="CC629" s="103"/>
      <c r="CD629" s="103"/>
      <c r="CE629" s="103"/>
      <c r="CF629" s="103"/>
      <c r="CG629" s="103"/>
      <c r="CH629" s="103"/>
      <c r="CI629" s="103"/>
      <c r="CJ629" s="103"/>
      <c r="CK629" s="103"/>
      <c r="CL629" s="103"/>
      <c r="CM629" s="103"/>
      <c r="CN629" s="103"/>
      <c r="CO629" s="103"/>
      <c r="CP629" s="103"/>
      <c r="CQ629" s="103"/>
      <c r="CR629" s="103"/>
      <c r="CS629" s="104"/>
      <c r="CT629" s="14"/>
    </row>
    <row r="630" spans="2:98">
      <c r="B630" s="13"/>
      <c r="C630" s="47" t="s">
        <v>291</v>
      </c>
      <c r="D630" s="56" t="s">
        <v>345</v>
      </c>
      <c r="E630" s="64"/>
      <c r="F630" s="48">
        <f>IFERROR(SUM(G630:CS630),0)</f>
        <v>1109</v>
      </c>
      <c r="G630" s="72">
        <f>IFERROR((G631+G649+G670+G702+G713+G738),0)</f>
        <v>53</v>
      </c>
      <c r="H630" s="72"/>
      <c r="I630" s="72"/>
      <c r="J630" s="72">
        <f>IFERROR((J631+J649+J670+J702+J713+J738),0)</f>
        <v>75</v>
      </c>
      <c r="K630" s="72"/>
      <c r="L630" s="72"/>
      <c r="M630" s="72">
        <f>IFERROR((M631+M649+M670+M702+M713+M738),0)</f>
        <v>33</v>
      </c>
      <c r="N630" s="72"/>
      <c r="O630" s="72"/>
      <c r="P630" s="72">
        <f>IFERROR((P631+P649+P670+P702+P713+P738),0)</f>
        <v>36</v>
      </c>
      <c r="Q630" s="72"/>
      <c r="R630" s="72"/>
      <c r="S630" s="72">
        <f>IFERROR((S631+S649+S670+S702+S713+S738),0)</f>
        <v>28</v>
      </c>
      <c r="T630" s="72"/>
      <c r="U630" s="72"/>
      <c r="V630" s="72">
        <f>IFERROR((V631+V649+V670+V702+V713+V738),0)</f>
        <v>61</v>
      </c>
      <c r="W630" s="72"/>
      <c r="X630" s="72"/>
      <c r="Y630" s="72">
        <f>IFERROR((Y631+Y649+Y670+Y702+Y713+Y738),0)</f>
        <v>0</v>
      </c>
      <c r="Z630" s="72"/>
      <c r="AA630" s="72"/>
      <c r="AB630" s="72">
        <f>IFERROR((AB631+AB649+AB670+AB702+AB713+AB738),0)</f>
        <v>26</v>
      </c>
      <c r="AC630" s="72"/>
      <c r="AD630" s="72"/>
      <c r="AE630" s="72">
        <f>IFERROR((AE631+AE649+AE670+AE702+AE713+AE738),0)</f>
        <v>70</v>
      </c>
      <c r="AF630" s="72"/>
      <c r="AG630" s="72"/>
      <c r="AH630" s="72">
        <f>IFERROR((AH631+AH649+AH670+AH702+AH713+AH738),0)</f>
        <v>74</v>
      </c>
      <c r="AI630" s="72"/>
      <c r="AJ630" s="72"/>
      <c r="AK630" s="72">
        <f>IFERROR((AK631+AK649+AK670+AK702+AK713+AK738),0)</f>
        <v>24</v>
      </c>
      <c r="AL630" s="72"/>
      <c r="AM630" s="72"/>
      <c r="AN630" s="72">
        <f>IFERROR((AN631+AN649+AN670+AN702+AN713+AN738),0)</f>
        <v>61</v>
      </c>
      <c r="AO630" s="72"/>
      <c r="AP630" s="72"/>
      <c r="AQ630" s="72">
        <f>IFERROR((AQ631+AQ649+AQ670+AQ702+AQ713+AQ738),0)</f>
        <v>14</v>
      </c>
      <c r="AR630" s="72"/>
      <c r="AS630" s="72"/>
      <c r="AT630" s="72">
        <f>IFERROR((AT631+AT649+AT670+AT702+AT713+AT738),0)</f>
        <v>26</v>
      </c>
      <c r="AU630" s="72"/>
      <c r="AV630" s="72"/>
      <c r="AW630" s="72">
        <f>IFERROR((AW631+AW649+AW670+AW702+AW713+AW738),0)</f>
        <v>65</v>
      </c>
      <c r="AX630" s="72"/>
      <c r="AY630" s="72"/>
      <c r="AZ630" s="72">
        <f>IFERROR((AZ631+AZ649+AZ670+AZ702+AZ713+AZ738),0)</f>
        <v>45</v>
      </c>
      <c r="BA630" s="72"/>
      <c r="BB630" s="72"/>
      <c r="BC630" s="72">
        <f>IFERROR((BC631+BC649+BC670+BC702+BC713+BC738),0)</f>
        <v>80</v>
      </c>
      <c r="BD630" s="72"/>
      <c r="BE630" s="72"/>
      <c r="BF630" s="72">
        <f>IFERROR((BF631+BF649+BF670+BF702+BF713+BF738),0)</f>
        <v>27</v>
      </c>
      <c r="BG630" s="72"/>
      <c r="BH630" s="72"/>
      <c r="BI630" s="72">
        <f>IFERROR((BI631+BI649+BI670+BI702+BI713+BI738),0)</f>
        <v>10</v>
      </c>
      <c r="BJ630" s="72"/>
      <c r="BK630" s="72"/>
      <c r="BL630" s="72">
        <f>IFERROR((BL631+BL649+BL670+BL702+BL713+BL738),0)</f>
        <v>46</v>
      </c>
      <c r="BM630" s="72"/>
      <c r="BN630" s="72"/>
      <c r="BO630" s="72">
        <f>IFERROR((BO631+BO649+BO670+BO702+BO713+BO738),0)</f>
        <v>43</v>
      </c>
      <c r="BP630" s="72"/>
      <c r="BQ630" s="72"/>
      <c r="BR630" s="72">
        <f>IFERROR((BR631+BR649+BR670+BR702+BR713+BR738),0)</f>
        <v>26</v>
      </c>
      <c r="BS630" s="72"/>
      <c r="BT630" s="72"/>
      <c r="BU630" s="72">
        <f>IFERROR((BU631+BU649+BU670+BU702+BU713+BU738),0)</f>
        <v>77</v>
      </c>
      <c r="BV630" s="72"/>
      <c r="BW630" s="72"/>
      <c r="BX630" s="72">
        <f>IFERROR((BX631+BX649+BX670+BX702+BX713+BX738),0)</f>
        <v>80</v>
      </c>
      <c r="BY630" s="72"/>
      <c r="BZ630" s="72"/>
      <c r="CA630" s="72">
        <f>IFERROR((CA631+CA649+CA670+CA702+CA713+CA738),0)</f>
        <v>29</v>
      </c>
      <c r="CB630" s="72"/>
      <c r="CC630" s="72"/>
      <c r="CD630" s="72">
        <f>IFERROR((CD631+CD649+CD670+CD702+CD713+CD738),0)</f>
        <v>0</v>
      </c>
      <c r="CE630" s="72"/>
      <c r="CF630" s="72"/>
      <c r="CG630" s="72">
        <f>IFERROR((CG631+CG649+CG670+CG702+CG713+CG738),0)</f>
        <v>0</v>
      </c>
      <c r="CH630" s="72"/>
      <c r="CI630" s="72"/>
      <c r="CJ630" s="72">
        <f>IFERROR((CJ631+CJ649+CJ670+CJ702+CJ713+CJ738),0)</f>
        <v>0</v>
      </c>
      <c r="CK630" s="72"/>
      <c r="CL630" s="72"/>
      <c r="CM630" s="72">
        <f>IFERROR((CM631+CM649+CM670+CM702+CM713+CM738),0)</f>
        <v>0</v>
      </c>
      <c r="CN630" s="72"/>
      <c r="CO630" s="72"/>
      <c r="CP630" s="72">
        <f>IFERROR((CP631+CP649+CP670+CP702+CP713+CP738),0)</f>
        <v>0</v>
      </c>
      <c r="CQ630" s="72"/>
      <c r="CR630" s="72"/>
      <c r="CS630" s="72">
        <f>IFERROR((CS631+CS649+CS670+CS702+CS713+CS738),0)</f>
        <v>0</v>
      </c>
      <c r="CT630" s="14"/>
    </row>
    <row r="631" spans="2:98" ht="13.5" customHeight="1" outlineLevel="1" collapsed="1">
      <c r="B631" s="13"/>
      <c r="C631" s="47" t="s">
        <v>292</v>
      </c>
      <c r="D631" s="56" t="s">
        <v>345</v>
      </c>
      <c r="E631" s="64"/>
      <c r="F631" s="48">
        <f>IFERROR(SUM(G631:CS631),0)</f>
        <v>304</v>
      </c>
      <c r="G631" s="72">
        <f>IFERROR(SUBTOTAL(9,G632:G648),0)</f>
        <v>11</v>
      </c>
      <c r="H631" s="72"/>
      <c r="I631" s="72"/>
      <c r="J631" s="72">
        <f>IFERROR(SUBTOTAL(9,J632:J648),0)</f>
        <v>19</v>
      </c>
      <c r="K631" s="72"/>
      <c r="L631" s="72"/>
      <c r="M631" s="72">
        <f>IFERROR(SUBTOTAL(9,M632:M648),0)</f>
        <v>7</v>
      </c>
      <c r="N631" s="72"/>
      <c r="O631" s="72"/>
      <c r="P631" s="72">
        <f>IFERROR(SUBTOTAL(9,P632:P648),0)</f>
        <v>8</v>
      </c>
      <c r="Q631" s="72"/>
      <c r="R631" s="72"/>
      <c r="S631" s="72">
        <f>IFERROR(SUBTOTAL(9,S632:S648),0)</f>
        <v>9</v>
      </c>
      <c r="T631" s="72"/>
      <c r="U631" s="72"/>
      <c r="V631" s="72">
        <f>IFERROR(SUBTOTAL(9,V632:V648),0)</f>
        <v>19</v>
      </c>
      <c r="W631" s="72"/>
      <c r="X631" s="72"/>
      <c r="Y631" s="72">
        <f>IFERROR(SUBTOTAL(9,Y632:Y648),0)</f>
        <v>0</v>
      </c>
      <c r="Z631" s="72"/>
      <c r="AA631" s="72"/>
      <c r="AB631" s="72">
        <f>IFERROR(SUBTOTAL(9,AB632:AB648),0)</f>
        <v>4</v>
      </c>
      <c r="AC631" s="72"/>
      <c r="AD631" s="72"/>
      <c r="AE631" s="72">
        <f>IFERROR(SUBTOTAL(9,AE632:AE648),0)</f>
        <v>17</v>
      </c>
      <c r="AF631" s="72"/>
      <c r="AG631" s="72"/>
      <c r="AH631" s="72">
        <f>IFERROR(SUBTOTAL(9,AH632:AH648),0)</f>
        <v>19</v>
      </c>
      <c r="AI631" s="72"/>
      <c r="AJ631" s="72"/>
      <c r="AK631" s="72">
        <f>IFERROR(SUBTOTAL(9,AK632:AK648),0)</f>
        <v>8</v>
      </c>
      <c r="AL631" s="72"/>
      <c r="AM631" s="72"/>
      <c r="AN631" s="72">
        <f>IFERROR(SUBTOTAL(9,AN632:AN648),0)</f>
        <v>15</v>
      </c>
      <c r="AO631" s="72"/>
      <c r="AP631" s="72"/>
      <c r="AQ631" s="72">
        <f>IFERROR(SUBTOTAL(9,AQ632:AQ648),0)</f>
        <v>3</v>
      </c>
      <c r="AR631" s="72"/>
      <c r="AS631" s="72"/>
      <c r="AT631" s="72">
        <f>IFERROR(SUBTOTAL(9,AT632:AT648),0)</f>
        <v>10</v>
      </c>
      <c r="AU631" s="72"/>
      <c r="AV631" s="72"/>
      <c r="AW631" s="72">
        <f>IFERROR(SUBTOTAL(9,AW632:AW648),0)</f>
        <v>24</v>
      </c>
      <c r="AX631" s="72"/>
      <c r="AY631" s="72"/>
      <c r="AZ631" s="72">
        <f>IFERROR(SUBTOTAL(9,AZ632:AZ648),0)</f>
        <v>16</v>
      </c>
      <c r="BA631" s="72"/>
      <c r="BB631" s="72"/>
      <c r="BC631" s="72">
        <f>IFERROR(SUBTOTAL(9,BC632:BC648),0)</f>
        <v>20</v>
      </c>
      <c r="BD631" s="72"/>
      <c r="BE631" s="72"/>
      <c r="BF631" s="72">
        <f>IFERROR(SUBTOTAL(9,BF632:BF648),0)</f>
        <v>8</v>
      </c>
      <c r="BG631" s="72"/>
      <c r="BH631" s="72"/>
      <c r="BI631" s="72">
        <f>IFERROR(SUBTOTAL(9,BI632:BI648),0)</f>
        <v>0</v>
      </c>
      <c r="BJ631" s="72"/>
      <c r="BK631" s="72"/>
      <c r="BL631" s="72">
        <f>IFERROR(SUBTOTAL(9,BL632:BL648),0)</f>
        <v>11</v>
      </c>
      <c r="BM631" s="72"/>
      <c r="BN631" s="72"/>
      <c r="BO631" s="72">
        <f>IFERROR(SUBTOTAL(9,BO632:BO648),0)</f>
        <v>14</v>
      </c>
      <c r="BP631" s="72"/>
      <c r="BQ631" s="72"/>
      <c r="BR631" s="72">
        <f>IFERROR(SUBTOTAL(9,BR632:BR648),0)</f>
        <v>8</v>
      </c>
      <c r="BS631" s="72"/>
      <c r="BT631" s="72"/>
      <c r="BU631" s="72">
        <f>IFERROR(SUBTOTAL(9,BU632:BU648),0)</f>
        <v>24</v>
      </c>
      <c r="BV631" s="72"/>
      <c r="BW631" s="72"/>
      <c r="BX631" s="72">
        <f>IFERROR(SUBTOTAL(9,BX632:BX648),0)</f>
        <v>20</v>
      </c>
      <c r="BY631" s="72"/>
      <c r="BZ631" s="72"/>
      <c r="CA631" s="72">
        <f>IFERROR(SUBTOTAL(9,CA632:CA648),0)</f>
        <v>10</v>
      </c>
      <c r="CB631" s="72"/>
      <c r="CC631" s="72"/>
      <c r="CD631" s="72">
        <f>IFERROR(SUBTOTAL(9,CD632:CD648),0)</f>
        <v>0</v>
      </c>
      <c r="CE631" s="72"/>
      <c r="CF631" s="72"/>
      <c r="CG631" s="72">
        <f>IFERROR(SUBTOTAL(9,CG632:CG648),0)</f>
        <v>0</v>
      </c>
      <c r="CH631" s="72"/>
      <c r="CI631" s="72"/>
      <c r="CJ631" s="72">
        <f>IFERROR(SUBTOTAL(9,CJ632:CJ648),0)</f>
        <v>0</v>
      </c>
      <c r="CK631" s="72"/>
      <c r="CL631" s="72"/>
      <c r="CM631" s="72">
        <f>IFERROR(SUBTOTAL(9,CM632:CM648),0)</f>
        <v>0</v>
      </c>
      <c r="CN631" s="72"/>
      <c r="CO631" s="72"/>
      <c r="CP631" s="72">
        <f>IFERROR(SUBTOTAL(9,CP632:CP648),0)</f>
        <v>0</v>
      </c>
      <c r="CQ631" s="72"/>
      <c r="CR631" s="72"/>
      <c r="CS631" s="72">
        <f>IFERROR(SUBTOTAL(9,CS632:CS648),0)</f>
        <v>0</v>
      </c>
      <c r="CT631" s="14"/>
    </row>
    <row r="632" spans="2:98" ht="13.5" hidden="1" customHeight="1" outlineLevel="2">
      <c r="B632" s="13"/>
      <c r="C632" s="27" t="s">
        <v>716</v>
      </c>
      <c r="D632" s="31" t="s">
        <v>345</v>
      </c>
      <c r="E632" s="65">
        <v>1</v>
      </c>
      <c r="F632" s="46">
        <f t="shared" ref="F632" si="306">IFERROR(SUM(G632:CS632),0)</f>
        <v>0</v>
      </c>
      <c r="G632" s="73">
        <f>IFERROR($E632*SUMIF(DAILYLOG!C$27:C$1500,$C632,DAILYLOG!D$27:D$1500),0)</f>
        <v>0</v>
      </c>
      <c r="H632" s="28"/>
      <c r="I632" s="28"/>
      <c r="J632" s="73">
        <f>IFERROR($E632*SUMIF(DAILYLOG!F$27:F$1500,$C632,DAILYLOG!G$27:G$1500),0)</f>
        <v>0</v>
      </c>
      <c r="K632" s="28"/>
      <c r="L632" s="28"/>
      <c r="M632" s="73">
        <f>IFERROR($E632*SUMIF(DAILYLOG!I$27:I$1500,$C632,DAILYLOG!J$27:J$1500),0)</f>
        <v>0</v>
      </c>
      <c r="N632" s="28"/>
      <c r="O632" s="28"/>
      <c r="P632" s="73">
        <f>IFERROR($E632*SUMIF(DAILYLOG!L$27:L$1500,$C632,DAILYLOG!M$27:M$1500),0)</f>
        <v>0</v>
      </c>
      <c r="Q632" s="28"/>
      <c r="R632" s="28"/>
      <c r="S632" s="73">
        <f>IFERROR($E632*SUMIF(DAILYLOG!O$27:O$1500,$C632,DAILYLOG!P$27:P$1500),0)</f>
        <v>0</v>
      </c>
      <c r="T632" s="28"/>
      <c r="U632" s="28"/>
      <c r="V632" s="73">
        <f>IFERROR($E632*SUMIF(DAILYLOG!R$27:R$1500,$C632,DAILYLOG!S$27:S$1500),0)</f>
        <v>0</v>
      </c>
      <c r="W632" s="28"/>
      <c r="X632" s="28"/>
      <c r="Y632" s="73">
        <f>IFERROR($E632*SUMIF(DAILYLOG!U$27:U$1500,$C632,DAILYLOG!V$27:V$1500),0)</f>
        <v>0</v>
      </c>
      <c r="Z632" s="28"/>
      <c r="AA632" s="28"/>
      <c r="AB632" s="73">
        <f>IFERROR($E632*SUMIF(DAILYLOG!X$27:X$1500,$C632,DAILYLOG!Y$27:Y$1500),0)</f>
        <v>0</v>
      </c>
      <c r="AC632" s="28"/>
      <c r="AD632" s="28"/>
      <c r="AE632" s="73">
        <f>IFERROR($E632*SUMIF(DAILYLOG!AA$27:AA$1500,$C632,DAILYLOG!AB$27:AB$1500),0)</f>
        <v>0</v>
      </c>
      <c r="AF632" s="28"/>
      <c r="AG632" s="28"/>
      <c r="AH632" s="73">
        <f>IFERROR($E632*SUMIF(DAILYLOG!AD$27:AD$1500,$C632,DAILYLOG!AE$27:AE$1500),0)</f>
        <v>0</v>
      </c>
      <c r="AI632" s="28"/>
      <c r="AJ632" s="28"/>
      <c r="AK632" s="73">
        <f>IFERROR($E632*SUMIF(DAILYLOG!AG$27:AG$1500,$C632,DAILYLOG!AH$27:AH$1500),0)</f>
        <v>0</v>
      </c>
      <c r="AL632" s="28"/>
      <c r="AM632" s="28"/>
      <c r="AN632" s="73">
        <f>IFERROR($E632*SUMIF(DAILYLOG!AJ$27:AJ$1500,$C632,DAILYLOG!AK$27:AK$1500),0)</f>
        <v>0</v>
      </c>
      <c r="AO632" s="28"/>
      <c r="AP632" s="28"/>
      <c r="AQ632" s="73">
        <f>IFERROR($E632*SUMIF(DAILYLOG!AM$27:AM$1500,$C632,DAILYLOG!AN$27:AN$1500),0)</f>
        <v>0</v>
      </c>
      <c r="AR632" s="28"/>
      <c r="AS632" s="28"/>
      <c r="AT632" s="73">
        <f>IFERROR($E632*SUMIF(DAILYLOG!AP$27:AP$1500,$C632,DAILYLOG!AQ$27:AQ$1500),0)</f>
        <v>0</v>
      </c>
      <c r="AU632" s="28"/>
      <c r="AV632" s="28"/>
      <c r="AW632" s="73">
        <f>IFERROR($E632*SUMIF(DAILYLOG!AS$27:AS$1500,$C632,DAILYLOG!AT$27:AT$1500),0)</f>
        <v>0</v>
      </c>
      <c r="AX632" s="28"/>
      <c r="AY632" s="28"/>
      <c r="AZ632" s="73">
        <f>IFERROR($E632*SUMIF(DAILYLOG!AV$27:AV$1500,$C632,DAILYLOG!AW$27:AW$1500),0)</f>
        <v>0</v>
      </c>
      <c r="BA632" s="28"/>
      <c r="BB632" s="28"/>
      <c r="BC632" s="73">
        <f>IFERROR($E632*SUMIF(DAILYLOG!AY$27:AY$1500,$C632,DAILYLOG!AZ$27:AZ$1500),0)</f>
        <v>0</v>
      </c>
      <c r="BD632" s="28"/>
      <c r="BE632" s="28"/>
      <c r="BF632" s="73">
        <f>IFERROR($E632*SUMIF(DAILYLOG!BB$27:BB$1500,$C632,DAILYLOG!BC$27:BC$1500),0)</f>
        <v>0</v>
      </c>
      <c r="BG632" s="28"/>
      <c r="BH632" s="28"/>
      <c r="BI632" s="73">
        <f>IFERROR($E632*SUMIF(DAILYLOG!BE$27:BE$1500,$C632,DAILYLOG!BF$27:BF$1500),0)</f>
        <v>0</v>
      </c>
      <c r="BJ632" s="28"/>
      <c r="BK632" s="28"/>
      <c r="BL632" s="73">
        <f>IFERROR($E632*SUMIF(DAILYLOG!BH$27:BH$1500,$C632,DAILYLOG!BI$27:BI$1500),0)</f>
        <v>0</v>
      </c>
      <c r="BM632" s="28"/>
      <c r="BN632" s="28"/>
      <c r="BO632" s="73">
        <f>IFERROR($E632*SUMIF(DAILYLOG!BK$27:BK$1500,$C632,DAILYLOG!BL$27:BL$1500),0)</f>
        <v>0</v>
      </c>
      <c r="BP632" s="28"/>
      <c r="BQ632" s="28"/>
      <c r="BR632" s="73">
        <f>IFERROR($E632*SUMIF(DAILYLOG!BN$27:BN$1500,$C632,DAILYLOG!BO$27:BO$1500),0)</f>
        <v>0</v>
      </c>
      <c r="BS632" s="28"/>
      <c r="BT632" s="28"/>
      <c r="BU632" s="73">
        <f>IFERROR($E632*SUMIF(DAILYLOG!BQ$27:BQ$1500,$C632,DAILYLOG!BR$27:BR$1500),0)</f>
        <v>0</v>
      </c>
      <c r="BV632" s="28"/>
      <c r="BW632" s="28"/>
      <c r="BX632" s="73">
        <f>IFERROR($E632*SUMIF(DAILYLOG!BT$27:BT$1500,$C632,DAILYLOG!BU$27:BU$1500),0)</f>
        <v>0</v>
      </c>
      <c r="BY632" s="28"/>
      <c r="BZ632" s="28"/>
      <c r="CA632" s="73">
        <f>IFERROR($E632*SUMIF(DAILYLOG!BW$27:BW$1500,$C632,DAILYLOG!BX$27:BX$1500),0)</f>
        <v>0</v>
      </c>
      <c r="CB632" s="28"/>
      <c r="CC632" s="28"/>
      <c r="CD632" s="73">
        <f>IFERROR($E632*SUMIF(DAILYLOG!BZ$27:BZ$1500,$C632,DAILYLOG!CA$27:CA$1500),0)</f>
        <v>0</v>
      </c>
      <c r="CE632" s="28"/>
      <c r="CF632" s="28"/>
      <c r="CG632" s="73">
        <f>IFERROR($E632*SUMIF(DAILYLOG!CC$27:CC$1500,$C632,DAILYLOG!CD$27:CD$1500),0)</f>
        <v>0</v>
      </c>
      <c r="CH632" s="28"/>
      <c r="CI632" s="28"/>
      <c r="CJ632" s="73">
        <f>IFERROR($E632*SUMIF(DAILYLOG!CF$27:CF$1500,$C632,DAILYLOG!CG$27:CG$1500),0)</f>
        <v>0</v>
      </c>
      <c r="CK632" s="28"/>
      <c r="CL632" s="28"/>
      <c r="CM632" s="73">
        <f>IFERROR($E632*SUMIF(DAILYLOG!CI$27:CI$1500,$C632,DAILYLOG!CJ$27:CJ$1500),0)</f>
        <v>0</v>
      </c>
      <c r="CN632" s="28"/>
      <c r="CO632" s="28"/>
      <c r="CP632" s="73">
        <f>IFERROR($E632*SUMIF(DAILYLOG!CL$27:CL$1500,$C632,DAILYLOG!CM$27:CM$1500),0)</f>
        <v>0</v>
      </c>
      <c r="CQ632" s="44"/>
      <c r="CR632" s="44"/>
      <c r="CS632" s="73">
        <f>IFERROR($E632*SUMIF(DAILYLOG!CO$27:CO$1500,$C632,DAILYLOG!CP$27:CP$1500),0)</f>
        <v>0</v>
      </c>
      <c r="CT632" s="14"/>
    </row>
    <row r="633" spans="2:98" ht="13.5" hidden="1" customHeight="1" outlineLevel="2">
      <c r="B633" s="13"/>
      <c r="C633" s="27" t="s">
        <v>731</v>
      </c>
      <c r="D633" s="31" t="s">
        <v>345</v>
      </c>
      <c r="E633" s="65">
        <v>1</v>
      </c>
      <c r="F633" s="46">
        <f t="shared" ref="F633:F641" si="307">IFERROR(SUM(G633:CS633),0)</f>
        <v>0</v>
      </c>
      <c r="G633" s="73">
        <f>IFERROR($E633*SUMIF(DAILYLOG!C$27:C$1500,$C633,DAILYLOG!D$27:D$1500),0)</f>
        <v>0</v>
      </c>
      <c r="H633" s="28"/>
      <c r="I633" s="28"/>
      <c r="J633" s="73">
        <f>IFERROR($E633*SUMIF(DAILYLOG!F$27:F$1500,$C633,DAILYLOG!G$27:G$1500),0)</f>
        <v>0</v>
      </c>
      <c r="K633" s="28"/>
      <c r="L633" s="28"/>
      <c r="M633" s="73">
        <f>IFERROR($E633*SUMIF(DAILYLOG!I$27:I$1500,$C633,DAILYLOG!J$27:J$1500),0)</f>
        <v>0</v>
      </c>
      <c r="N633" s="28"/>
      <c r="O633" s="28"/>
      <c r="P633" s="73">
        <f>IFERROR($E633*SUMIF(DAILYLOG!L$27:L$1500,$C633,DAILYLOG!M$27:M$1500),0)</f>
        <v>0</v>
      </c>
      <c r="Q633" s="28"/>
      <c r="R633" s="28"/>
      <c r="S633" s="73">
        <f>IFERROR($E633*SUMIF(DAILYLOG!O$27:O$1500,$C633,DAILYLOG!P$27:P$1500),0)</f>
        <v>0</v>
      </c>
      <c r="T633" s="28"/>
      <c r="U633" s="28"/>
      <c r="V633" s="73">
        <f>IFERROR($E633*SUMIF(DAILYLOG!R$27:R$1500,$C633,DAILYLOG!S$27:S$1500),0)</f>
        <v>0</v>
      </c>
      <c r="W633" s="28"/>
      <c r="X633" s="28"/>
      <c r="Y633" s="73">
        <f>IFERROR($E633*SUMIF(DAILYLOG!U$27:U$1500,$C633,DAILYLOG!V$27:V$1500),0)</f>
        <v>0</v>
      </c>
      <c r="Z633" s="28"/>
      <c r="AA633" s="28"/>
      <c r="AB633" s="73">
        <f>IFERROR($E633*SUMIF(DAILYLOG!X$27:X$1500,$C633,DAILYLOG!Y$27:Y$1500),0)</f>
        <v>0</v>
      </c>
      <c r="AC633" s="28"/>
      <c r="AD633" s="28"/>
      <c r="AE633" s="73">
        <f>IFERROR($E633*SUMIF(DAILYLOG!AA$27:AA$1500,$C633,DAILYLOG!AB$27:AB$1500),0)</f>
        <v>0</v>
      </c>
      <c r="AF633" s="28"/>
      <c r="AG633" s="28"/>
      <c r="AH633" s="73">
        <f>IFERROR($E633*SUMIF(DAILYLOG!AD$27:AD$1500,$C633,DAILYLOG!AE$27:AE$1500),0)</f>
        <v>0</v>
      </c>
      <c r="AI633" s="28"/>
      <c r="AJ633" s="28"/>
      <c r="AK633" s="73">
        <f>IFERROR($E633*SUMIF(DAILYLOG!AG$27:AG$1500,$C633,DAILYLOG!AH$27:AH$1500),0)</f>
        <v>0</v>
      </c>
      <c r="AL633" s="28"/>
      <c r="AM633" s="28"/>
      <c r="AN633" s="73">
        <f>IFERROR($E633*SUMIF(DAILYLOG!AJ$27:AJ$1500,$C633,DAILYLOG!AK$27:AK$1500),0)</f>
        <v>0</v>
      </c>
      <c r="AO633" s="28"/>
      <c r="AP633" s="28"/>
      <c r="AQ633" s="73">
        <f>IFERROR($E633*SUMIF(DAILYLOG!AM$27:AM$1500,$C633,DAILYLOG!AN$27:AN$1500),0)</f>
        <v>0</v>
      </c>
      <c r="AR633" s="28"/>
      <c r="AS633" s="28"/>
      <c r="AT633" s="73">
        <f>IFERROR($E633*SUMIF(DAILYLOG!AP$27:AP$1500,$C633,DAILYLOG!AQ$27:AQ$1500),0)</f>
        <v>0</v>
      </c>
      <c r="AU633" s="28"/>
      <c r="AV633" s="28"/>
      <c r="AW633" s="73">
        <f>IFERROR($E633*SUMIF(DAILYLOG!AS$27:AS$1500,$C633,DAILYLOG!AT$27:AT$1500),0)</f>
        <v>0</v>
      </c>
      <c r="AX633" s="28"/>
      <c r="AY633" s="28"/>
      <c r="AZ633" s="73">
        <f>IFERROR($E633*SUMIF(DAILYLOG!AV$27:AV$1500,$C633,DAILYLOG!AW$27:AW$1500),0)</f>
        <v>0</v>
      </c>
      <c r="BA633" s="28"/>
      <c r="BB633" s="28"/>
      <c r="BC633" s="73">
        <f>IFERROR($E633*SUMIF(DAILYLOG!AY$27:AY$1500,$C633,DAILYLOG!AZ$27:AZ$1500),0)</f>
        <v>0</v>
      </c>
      <c r="BD633" s="28"/>
      <c r="BE633" s="28"/>
      <c r="BF633" s="73">
        <f>IFERROR($E633*SUMIF(DAILYLOG!BB$27:BB$1500,$C633,DAILYLOG!BC$27:BC$1500),0)</f>
        <v>0</v>
      </c>
      <c r="BG633" s="28"/>
      <c r="BH633" s="28"/>
      <c r="BI633" s="73">
        <f>IFERROR($E633*SUMIF(DAILYLOG!BE$27:BE$1500,$C633,DAILYLOG!BF$27:BF$1500),0)</f>
        <v>0</v>
      </c>
      <c r="BJ633" s="28"/>
      <c r="BK633" s="28"/>
      <c r="BL633" s="73">
        <f>IFERROR($E633*SUMIF(DAILYLOG!BH$27:BH$1500,$C633,DAILYLOG!BI$27:BI$1500),0)</f>
        <v>0</v>
      </c>
      <c r="BM633" s="28"/>
      <c r="BN633" s="28"/>
      <c r="BO633" s="73">
        <f>IFERROR($E633*SUMIF(DAILYLOG!BK$27:BK$1500,$C633,DAILYLOG!BL$27:BL$1500),0)</f>
        <v>0</v>
      </c>
      <c r="BP633" s="28"/>
      <c r="BQ633" s="28"/>
      <c r="BR633" s="73">
        <f>IFERROR($E633*SUMIF(DAILYLOG!BN$27:BN$1500,$C633,DAILYLOG!BO$27:BO$1500),0)</f>
        <v>0</v>
      </c>
      <c r="BS633" s="28"/>
      <c r="BT633" s="28"/>
      <c r="BU633" s="73">
        <f>IFERROR($E633*SUMIF(DAILYLOG!BQ$27:BQ$1500,$C633,DAILYLOG!BR$27:BR$1500),0)</f>
        <v>0</v>
      </c>
      <c r="BV633" s="28"/>
      <c r="BW633" s="28"/>
      <c r="BX633" s="73">
        <f>IFERROR($E633*SUMIF(DAILYLOG!BT$27:BT$1500,$C633,DAILYLOG!BU$27:BU$1500),0)</f>
        <v>0</v>
      </c>
      <c r="BY633" s="28"/>
      <c r="BZ633" s="28"/>
      <c r="CA633" s="73">
        <f>IFERROR($E633*SUMIF(DAILYLOG!BW$27:BW$1500,$C633,DAILYLOG!BX$27:BX$1500),0)</f>
        <v>0</v>
      </c>
      <c r="CB633" s="28"/>
      <c r="CC633" s="28"/>
      <c r="CD633" s="73">
        <f>IFERROR($E633*SUMIF(DAILYLOG!BZ$27:BZ$1500,$C633,DAILYLOG!CA$27:CA$1500),0)</f>
        <v>0</v>
      </c>
      <c r="CE633" s="28"/>
      <c r="CF633" s="28"/>
      <c r="CG633" s="73">
        <f>IFERROR($E633*SUMIF(DAILYLOG!CC$27:CC$1500,$C633,DAILYLOG!CD$27:CD$1500),0)</f>
        <v>0</v>
      </c>
      <c r="CH633" s="28"/>
      <c r="CI633" s="28"/>
      <c r="CJ633" s="73">
        <f>IFERROR($E633*SUMIF(DAILYLOG!CF$27:CF$1500,$C633,DAILYLOG!CG$27:CG$1500),0)</f>
        <v>0</v>
      </c>
      <c r="CK633" s="28"/>
      <c r="CL633" s="28"/>
      <c r="CM633" s="73">
        <f>IFERROR($E633*SUMIF(DAILYLOG!CI$27:CI$1500,$C633,DAILYLOG!CJ$27:CJ$1500),0)</f>
        <v>0</v>
      </c>
      <c r="CN633" s="28"/>
      <c r="CO633" s="28"/>
      <c r="CP633" s="73">
        <f>IFERROR($E633*SUMIF(DAILYLOG!CL$27:CL$1500,$C633,DAILYLOG!CM$27:CM$1500),0)</f>
        <v>0</v>
      </c>
      <c r="CQ633" s="44"/>
      <c r="CR633" s="44"/>
      <c r="CS633" s="73">
        <f>IFERROR($E633*SUMIF(DAILYLOG!CO$27:CO$1500,$C633,DAILYLOG!CP$27:CP$1500),0)</f>
        <v>0</v>
      </c>
      <c r="CT633" s="14"/>
    </row>
    <row r="634" spans="2:98" ht="13.5" hidden="1" customHeight="1" outlineLevel="2">
      <c r="B634" s="13"/>
      <c r="C634" s="27" t="s">
        <v>719</v>
      </c>
      <c r="D634" s="31" t="s">
        <v>345</v>
      </c>
      <c r="E634" s="65">
        <v>1</v>
      </c>
      <c r="F634" s="46">
        <f t="shared" si="307"/>
        <v>0</v>
      </c>
      <c r="G634" s="73">
        <f>IFERROR($E634*SUMIF(DAILYLOG!C$27:C$1500,$C634,DAILYLOG!D$27:D$1500),0)</f>
        <v>0</v>
      </c>
      <c r="H634" s="28"/>
      <c r="I634" s="28"/>
      <c r="J634" s="73">
        <f>IFERROR($E634*SUMIF(DAILYLOG!F$27:F$1500,$C634,DAILYLOG!G$27:G$1500),0)</f>
        <v>0</v>
      </c>
      <c r="K634" s="28"/>
      <c r="L634" s="28"/>
      <c r="M634" s="73">
        <f>IFERROR($E634*SUMIF(DAILYLOG!I$27:I$1500,$C634,DAILYLOG!J$27:J$1500),0)</f>
        <v>0</v>
      </c>
      <c r="N634" s="28"/>
      <c r="O634" s="28"/>
      <c r="P634" s="73">
        <f>IFERROR($E634*SUMIF(DAILYLOG!L$27:L$1500,$C634,DAILYLOG!M$27:M$1500),0)</f>
        <v>0</v>
      </c>
      <c r="Q634" s="28"/>
      <c r="R634" s="28"/>
      <c r="S634" s="73">
        <f>IFERROR($E634*SUMIF(DAILYLOG!O$27:O$1500,$C634,DAILYLOG!P$27:P$1500),0)</f>
        <v>0</v>
      </c>
      <c r="T634" s="28"/>
      <c r="U634" s="28"/>
      <c r="V634" s="73">
        <f>IFERROR($E634*SUMIF(DAILYLOG!R$27:R$1500,$C634,DAILYLOG!S$27:S$1500),0)</f>
        <v>0</v>
      </c>
      <c r="W634" s="28"/>
      <c r="X634" s="28"/>
      <c r="Y634" s="73">
        <f>IFERROR($E634*SUMIF(DAILYLOG!U$27:U$1500,$C634,DAILYLOG!V$27:V$1500),0)</f>
        <v>0</v>
      </c>
      <c r="Z634" s="28"/>
      <c r="AA634" s="28"/>
      <c r="AB634" s="73">
        <f>IFERROR($E634*SUMIF(DAILYLOG!X$27:X$1500,$C634,DAILYLOG!Y$27:Y$1500),0)</f>
        <v>0</v>
      </c>
      <c r="AC634" s="28"/>
      <c r="AD634" s="28"/>
      <c r="AE634" s="73">
        <f>IFERROR($E634*SUMIF(DAILYLOG!AA$27:AA$1500,$C634,DAILYLOG!AB$27:AB$1500),0)</f>
        <v>0</v>
      </c>
      <c r="AF634" s="28"/>
      <c r="AG634" s="28"/>
      <c r="AH634" s="73">
        <f>IFERROR($E634*SUMIF(DAILYLOG!AD$27:AD$1500,$C634,DAILYLOG!AE$27:AE$1500),0)</f>
        <v>0</v>
      </c>
      <c r="AI634" s="28"/>
      <c r="AJ634" s="28"/>
      <c r="AK634" s="73">
        <f>IFERROR($E634*SUMIF(DAILYLOG!AG$27:AG$1500,$C634,DAILYLOG!AH$27:AH$1500),0)</f>
        <v>0</v>
      </c>
      <c r="AL634" s="28"/>
      <c r="AM634" s="28"/>
      <c r="AN634" s="73">
        <f>IFERROR($E634*SUMIF(DAILYLOG!AJ$27:AJ$1500,$C634,DAILYLOG!AK$27:AK$1500),0)</f>
        <v>0</v>
      </c>
      <c r="AO634" s="28"/>
      <c r="AP634" s="28"/>
      <c r="AQ634" s="73">
        <f>IFERROR($E634*SUMIF(DAILYLOG!AM$27:AM$1500,$C634,DAILYLOG!AN$27:AN$1500),0)</f>
        <v>0</v>
      </c>
      <c r="AR634" s="28"/>
      <c r="AS634" s="28"/>
      <c r="AT634" s="73">
        <f>IFERROR($E634*SUMIF(DAILYLOG!AP$27:AP$1500,$C634,DAILYLOG!AQ$27:AQ$1500),0)</f>
        <v>0</v>
      </c>
      <c r="AU634" s="28"/>
      <c r="AV634" s="28"/>
      <c r="AW634" s="73">
        <f>IFERROR($E634*SUMIF(DAILYLOG!AS$27:AS$1500,$C634,DAILYLOG!AT$27:AT$1500),0)</f>
        <v>0</v>
      </c>
      <c r="AX634" s="28"/>
      <c r="AY634" s="28"/>
      <c r="AZ634" s="73">
        <f>IFERROR($E634*SUMIF(DAILYLOG!AV$27:AV$1500,$C634,DAILYLOG!AW$27:AW$1500),0)</f>
        <v>0</v>
      </c>
      <c r="BA634" s="28"/>
      <c r="BB634" s="28"/>
      <c r="BC634" s="73">
        <f>IFERROR($E634*SUMIF(DAILYLOG!AY$27:AY$1500,$C634,DAILYLOG!AZ$27:AZ$1500),0)</f>
        <v>0</v>
      </c>
      <c r="BD634" s="28"/>
      <c r="BE634" s="28"/>
      <c r="BF634" s="73">
        <f>IFERROR($E634*SUMIF(DAILYLOG!BB$27:BB$1500,$C634,DAILYLOG!BC$27:BC$1500),0)</f>
        <v>0</v>
      </c>
      <c r="BG634" s="28"/>
      <c r="BH634" s="28"/>
      <c r="BI634" s="73">
        <f>IFERROR($E634*SUMIF(DAILYLOG!BE$27:BE$1500,$C634,DAILYLOG!BF$27:BF$1500),0)</f>
        <v>0</v>
      </c>
      <c r="BJ634" s="28"/>
      <c r="BK634" s="28"/>
      <c r="BL634" s="73">
        <f>IFERROR($E634*SUMIF(DAILYLOG!BH$27:BH$1500,$C634,DAILYLOG!BI$27:BI$1500),0)</f>
        <v>0</v>
      </c>
      <c r="BM634" s="28"/>
      <c r="BN634" s="28"/>
      <c r="BO634" s="73">
        <f>IFERROR($E634*SUMIF(DAILYLOG!BK$27:BK$1500,$C634,DAILYLOG!BL$27:BL$1500),0)</f>
        <v>0</v>
      </c>
      <c r="BP634" s="28"/>
      <c r="BQ634" s="28"/>
      <c r="BR634" s="73">
        <f>IFERROR($E634*SUMIF(DAILYLOG!BN$27:BN$1500,$C634,DAILYLOG!BO$27:BO$1500),0)</f>
        <v>0</v>
      </c>
      <c r="BS634" s="28"/>
      <c r="BT634" s="28"/>
      <c r="BU634" s="73">
        <f>IFERROR($E634*SUMIF(DAILYLOG!BQ$27:BQ$1500,$C634,DAILYLOG!BR$27:BR$1500),0)</f>
        <v>0</v>
      </c>
      <c r="BV634" s="28"/>
      <c r="BW634" s="28"/>
      <c r="BX634" s="73">
        <f>IFERROR($E634*SUMIF(DAILYLOG!BT$27:BT$1500,$C634,DAILYLOG!BU$27:BU$1500),0)</f>
        <v>0</v>
      </c>
      <c r="BY634" s="28"/>
      <c r="BZ634" s="28"/>
      <c r="CA634" s="73">
        <f>IFERROR($E634*SUMIF(DAILYLOG!BW$27:BW$1500,$C634,DAILYLOG!BX$27:BX$1500),0)</f>
        <v>0</v>
      </c>
      <c r="CB634" s="28"/>
      <c r="CC634" s="28"/>
      <c r="CD634" s="73">
        <f>IFERROR($E634*SUMIF(DAILYLOG!BZ$27:BZ$1500,$C634,DAILYLOG!CA$27:CA$1500),0)</f>
        <v>0</v>
      </c>
      <c r="CE634" s="28"/>
      <c r="CF634" s="28"/>
      <c r="CG634" s="73">
        <f>IFERROR($E634*SUMIF(DAILYLOG!CC$27:CC$1500,$C634,DAILYLOG!CD$27:CD$1500),0)</f>
        <v>0</v>
      </c>
      <c r="CH634" s="28"/>
      <c r="CI634" s="28"/>
      <c r="CJ634" s="73">
        <f>IFERROR($E634*SUMIF(DAILYLOG!CF$27:CF$1500,$C634,DAILYLOG!CG$27:CG$1500),0)</f>
        <v>0</v>
      </c>
      <c r="CK634" s="28"/>
      <c r="CL634" s="28"/>
      <c r="CM634" s="73">
        <f>IFERROR($E634*SUMIF(DAILYLOG!CI$27:CI$1500,$C634,DAILYLOG!CJ$27:CJ$1500),0)</f>
        <v>0</v>
      </c>
      <c r="CN634" s="28"/>
      <c r="CO634" s="28"/>
      <c r="CP634" s="73">
        <f>IFERROR($E634*SUMIF(DAILYLOG!CL$27:CL$1500,$C634,DAILYLOG!CM$27:CM$1500),0)</f>
        <v>0</v>
      </c>
      <c r="CQ634" s="44"/>
      <c r="CR634" s="44"/>
      <c r="CS634" s="73">
        <f>IFERROR($E634*SUMIF(DAILYLOG!CO$27:CO$1500,$C634,DAILYLOG!CP$27:CP$1500),0)</f>
        <v>0</v>
      </c>
      <c r="CT634" s="14"/>
    </row>
    <row r="635" spans="2:98" ht="13.5" hidden="1" customHeight="1" outlineLevel="2">
      <c r="B635" s="13"/>
      <c r="C635" s="27" t="s">
        <v>724</v>
      </c>
      <c r="D635" s="31" t="s">
        <v>345</v>
      </c>
      <c r="E635" s="65">
        <v>1</v>
      </c>
      <c r="F635" s="46">
        <f t="shared" si="307"/>
        <v>0</v>
      </c>
      <c r="G635" s="73">
        <f>IFERROR($E635*SUMIF(DAILYLOG!C$27:C$1500,$C635,DAILYLOG!D$27:D$1500),0)</f>
        <v>0</v>
      </c>
      <c r="H635" s="28"/>
      <c r="I635" s="28"/>
      <c r="J635" s="73">
        <f>IFERROR($E635*SUMIF(DAILYLOG!F$27:F$1500,$C635,DAILYLOG!G$27:G$1500),0)</f>
        <v>0</v>
      </c>
      <c r="K635" s="28"/>
      <c r="L635" s="28"/>
      <c r="M635" s="73">
        <f>IFERROR($E635*SUMIF(DAILYLOG!I$27:I$1500,$C635,DAILYLOG!J$27:J$1500),0)</f>
        <v>0</v>
      </c>
      <c r="N635" s="28"/>
      <c r="O635" s="28"/>
      <c r="P635" s="73">
        <f>IFERROR($E635*SUMIF(DAILYLOG!L$27:L$1500,$C635,DAILYLOG!M$27:M$1500),0)</f>
        <v>0</v>
      </c>
      <c r="Q635" s="28"/>
      <c r="R635" s="28"/>
      <c r="S635" s="73">
        <f>IFERROR($E635*SUMIF(DAILYLOG!O$27:O$1500,$C635,DAILYLOG!P$27:P$1500),0)</f>
        <v>0</v>
      </c>
      <c r="T635" s="28"/>
      <c r="U635" s="28"/>
      <c r="V635" s="73">
        <f>IFERROR($E635*SUMIF(DAILYLOG!R$27:R$1500,$C635,DAILYLOG!S$27:S$1500),0)</f>
        <v>0</v>
      </c>
      <c r="W635" s="28"/>
      <c r="X635" s="28"/>
      <c r="Y635" s="73">
        <f>IFERROR($E635*SUMIF(DAILYLOG!U$27:U$1500,$C635,DAILYLOG!V$27:V$1500),0)</f>
        <v>0</v>
      </c>
      <c r="Z635" s="28"/>
      <c r="AA635" s="28"/>
      <c r="AB635" s="73">
        <f>IFERROR($E635*SUMIF(DAILYLOG!X$27:X$1500,$C635,DAILYLOG!Y$27:Y$1500),0)</f>
        <v>0</v>
      </c>
      <c r="AC635" s="28"/>
      <c r="AD635" s="28"/>
      <c r="AE635" s="73">
        <f>IFERROR($E635*SUMIF(DAILYLOG!AA$27:AA$1500,$C635,DAILYLOG!AB$27:AB$1500),0)</f>
        <v>0</v>
      </c>
      <c r="AF635" s="28"/>
      <c r="AG635" s="28"/>
      <c r="AH635" s="73">
        <f>IFERROR($E635*SUMIF(DAILYLOG!AD$27:AD$1500,$C635,DAILYLOG!AE$27:AE$1500),0)</f>
        <v>0</v>
      </c>
      <c r="AI635" s="28"/>
      <c r="AJ635" s="28"/>
      <c r="AK635" s="73">
        <f>IFERROR($E635*SUMIF(DAILYLOG!AG$27:AG$1500,$C635,DAILYLOG!AH$27:AH$1500),0)</f>
        <v>0</v>
      </c>
      <c r="AL635" s="28"/>
      <c r="AM635" s="28"/>
      <c r="AN635" s="73">
        <f>IFERROR($E635*SUMIF(DAILYLOG!AJ$27:AJ$1500,$C635,DAILYLOG!AK$27:AK$1500),0)</f>
        <v>0</v>
      </c>
      <c r="AO635" s="28"/>
      <c r="AP635" s="28"/>
      <c r="AQ635" s="73">
        <f>IFERROR($E635*SUMIF(DAILYLOG!AM$27:AM$1500,$C635,DAILYLOG!AN$27:AN$1500),0)</f>
        <v>0</v>
      </c>
      <c r="AR635" s="28"/>
      <c r="AS635" s="28"/>
      <c r="AT635" s="73">
        <f>IFERROR($E635*SUMIF(DAILYLOG!AP$27:AP$1500,$C635,DAILYLOG!AQ$27:AQ$1500),0)</f>
        <v>0</v>
      </c>
      <c r="AU635" s="28"/>
      <c r="AV635" s="28"/>
      <c r="AW635" s="73">
        <f>IFERROR($E635*SUMIF(DAILYLOG!AS$27:AS$1500,$C635,DAILYLOG!AT$27:AT$1500),0)</f>
        <v>0</v>
      </c>
      <c r="AX635" s="28"/>
      <c r="AY635" s="28"/>
      <c r="AZ635" s="73">
        <f>IFERROR($E635*SUMIF(DAILYLOG!AV$27:AV$1500,$C635,DAILYLOG!AW$27:AW$1500),0)</f>
        <v>0</v>
      </c>
      <c r="BA635" s="28"/>
      <c r="BB635" s="28"/>
      <c r="BC635" s="73">
        <f>IFERROR($E635*SUMIF(DAILYLOG!AY$27:AY$1500,$C635,DAILYLOG!AZ$27:AZ$1500),0)</f>
        <v>0</v>
      </c>
      <c r="BD635" s="28"/>
      <c r="BE635" s="28"/>
      <c r="BF635" s="73">
        <f>IFERROR($E635*SUMIF(DAILYLOG!BB$27:BB$1500,$C635,DAILYLOG!BC$27:BC$1500),0)</f>
        <v>0</v>
      </c>
      <c r="BG635" s="28"/>
      <c r="BH635" s="28"/>
      <c r="BI635" s="73">
        <f>IFERROR($E635*SUMIF(DAILYLOG!BE$27:BE$1500,$C635,DAILYLOG!BF$27:BF$1500),0)</f>
        <v>0</v>
      </c>
      <c r="BJ635" s="28"/>
      <c r="BK635" s="28"/>
      <c r="BL635" s="73">
        <f>IFERROR($E635*SUMIF(DAILYLOG!BH$27:BH$1500,$C635,DAILYLOG!BI$27:BI$1500),0)</f>
        <v>0</v>
      </c>
      <c r="BM635" s="28"/>
      <c r="BN635" s="28"/>
      <c r="BO635" s="73">
        <f>IFERROR($E635*SUMIF(DAILYLOG!BK$27:BK$1500,$C635,DAILYLOG!BL$27:BL$1500),0)</f>
        <v>0</v>
      </c>
      <c r="BP635" s="28"/>
      <c r="BQ635" s="28"/>
      <c r="BR635" s="73">
        <f>IFERROR($E635*SUMIF(DAILYLOG!BN$27:BN$1500,$C635,DAILYLOG!BO$27:BO$1500),0)</f>
        <v>0</v>
      </c>
      <c r="BS635" s="28"/>
      <c r="BT635" s="28"/>
      <c r="BU635" s="73">
        <f>IFERROR($E635*SUMIF(DAILYLOG!BQ$27:BQ$1500,$C635,DAILYLOG!BR$27:BR$1500),0)</f>
        <v>0</v>
      </c>
      <c r="BV635" s="28"/>
      <c r="BW635" s="28"/>
      <c r="BX635" s="73">
        <f>IFERROR($E635*SUMIF(DAILYLOG!BT$27:BT$1500,$C635,DAILYLOG!BU$27:BU$1500),0)</f>
        <v>0</v>
      </c>
      <c r="BY635" s="28"/>
      <c r="BZ635" s="28"/>
      <c r="CA635" s="73">
        <f>IFERROR($E635*SUMIF(DAILYLOG!BW$27:BW$1500,$C635,DAILYLOG!BX$27:BX$1500),0)</f>
        <v>0</v>
      </c>
      <c r="CB635" s="28"/>
      <c r="CC635" s="28"/>
      <c r="CD635" s="73">
        <f>IFERROR($E635*SUMIF(DAILYLOG!BZ$27:BZ$1500,$C635,DAILYLOG!CA$27:CA$1500),0)</f>
        <v>0</v>
      </c>
      <c r="CE635" s="28"/>
      <c r="CF635" s="28"/>
      <c r="CG635" s="73">
        <f>IFERROR($E635*SUMIF(DAILYLOG!CC$27:CC$1500,$C635,DAILYLOG!CD$27:CD$1500),0)</f>
        <v>0</v>
      </c>
      <c r="CH635" s="28"/>
      <c r="CI635" s="28"/>
      <c r="CJ635" s="73">
        <f>IFERROR($E635*SUMIF(DAILYLOG!CF$27:CF$1500,$C635,DAILYLOG!CG$27:CG$1500),0)</f>
        <v>0</v>
      </c>
      <c r="CK635" s="28"/>
      <c r="CL635" s="28"/>
      <c r="CM635" s="73">
        <f>IFERROR($E635*SUMIF(DAILYLOG!CI$27:CI$1500,$C635,DAILYLOG!CJ$27:CJ$1500),0)</f>
        <v>0</v>
      </c>
      <c r="CN635" s="28"/>
      <c r="CO635" s="28"/>
      <c r="CP635" s="73">
        <f>IFERROR($E635*SUMIF(DAILYLOG!CL$27:CL$1500,$C635,DAILYLOG!CM$27:CM$1500),0)</f>
        <v>0</v>
      </c>
      <c r="CQ635" s="44"/>
      <c r="CR635" s="44"/>
      <c r="CS635" s="73">
        <f>IFERROR($E635*SUMIF(DAILYLOG!CO$27:CO$1500,$C635,DAILYLOG!CP$27:CP$1500),0)</f>
        <v>0</v>
      </c>
      <c r="CT635" s="14"/>
    </row>
    <row r="636" spans="2:98" ht="13.5" hidden="1" customHeight="1" outlineLevel="2">
      <c r="B636" s="13"/>
      <c r="C636" s="27" t="s">
        <v>715</v>
      </c>
      <c r="D636" s="31" t="s">
        <v>345</v>
      </c>
      <c r="E636" s="65">
        <v>1</v>
      </c>
      <c r="F636" s="46">
        <f t="shared" si="307"/>
        <v>0</v>
      </c>
      <c r="G636" s="73">
        <f>IFERROR($E636*SUMIF(DAILYLOG!C$27:C$1500,$C636,DAILYLOG!D$27:D$1500),0)</f>
        <v>0</v>
      </c>
      <c r="H636" s="28"/>
      <c r="I636" s="28"/>
      <c r="J636" s="73">
        <f>IFERROR($E636*SUMIF(DAILYLOG!F$27:F$1500,$C636,DAILYLOG!G$27:G$1500),0)</f>
        <v>0</v>
      </c>
      <c r="K636" s="28"/>
      <c r="L636" s="28"/>
      <c r="M636" s="73">
        <f>IFERROR($E636*SUMIF(DAILYLOG!I$27:I$1500,$C636,DAILYLOG!J$27:J$1500),0)</f>
        <v>0</v>
      </c>
      <c r="N636" s="28"/>
      <c r="O636" s="28"/>
      <c r="P636" s="73">
        <f>IFERROR($E636*SUMIF(DAILYLOG!L$27:L$1500,$C636,DAILYLOG!M$27:M$1500),0)</f>
        <v>0</v>
      </c>
      <c r="Q636" s="28"/>
      <c r="R636" s="28"/>
      <c r="S636" s="73">
        <f>IFERROR($E636*SUMIF(DAILYLOG!O$27:O$1500,$C636,DAILYLOG!P$27:P$1500),0)</f>
        <v>0</v>
      </c>
      <c r="T636" s="28"/>
      <c r="U636" s="28"/>
      <c r="V636" s="73">
        <f>IFERROR($E636*SUMIF(DAILYLOG!R$27:R$1500,$C636,DAILYLOG!S$27:S$1500),0)</f>
        <v>0</v>
      </c>
      <c r="W636" s="28"/>
      <c r="X636" s="28"/>
      <c r="Y636" s="73">
        <f>IFERROR($E636*SUMIF(DAILYLOG!U$27:U$1500,$C636,DAILYLOG!V$27:V$1500),0)</f>
        <v>0</v>
      </c>
      <c r="Z636" s="28"/>
      <c r="AA636" s="28"/>
      <c r="AB636" s="73">
        <f>IFERROR($E636*SUMIF(DAILYLOG!X$27:X$1500,$C636,DAILYLOG!Y$27:Y$1500),0)</f>
        <v>0</v>
      </c>
      <c r="AC636" s="28"/>
      <c r="AD636" s="28"/>
      <c r="AE636" s="73">
        <f>IFERROR($E636*SUMIF(DAILYLOG!AA$27:AA$1500,$C636,DAILYLOG!AB$27:AB$1500),0)</f>
        <v>0</v>
      </c>
      <c r="AF636" s="28"/>
      <c r="AG636" s="28"/>
      <c r="AH636" s="73">
        <f>IFERROR($E636*SUMIF(DAILYLOG!AD$27:AD$1500,$C636,DAILYLOG!AE$27:AE$1500),0)</f>
        <v>0</v>
      </c>
      <c r="AI636" s="28"/>
      <c r="AJ636" s="28"/>
      <c r="AK636" s="73">
        <f>IFERROR($E636*SUMIF(DAILYLOG!AG$27:AG$1500,$C636,DAILYLOG!AH$27:AH$1500),0)</f>
        <v>0</v>
      </c>
      <c r="AL636" s="28"/>
      <c r="AM636" s="28"/>
      <c r="AN636" s="73">
        <f>IFERROR($E636*SUMIF(DAILYLOG!AJ$27:AJ$1500,$C636,DAILYLOG!AK$27:AK$1500),0)</f>
        <v>0</v>
      </c>
      <c r="AO636" s="28"/>
      <c r="AP636" s="28"/>
      <c r="AQ636" s="73">
        <f>IFERROR($E636*SUMIF(DAILYLOG!AM$27:AM$1500,$C636,DAILYLOG!AN$27:AN$1500),0)</f>
        <v>0</v>
      </c>
      <c r="AR636" s="28"/>
      <c r="AS636" s="28"/>
      <c r="AT636" s="73">
        <f>IFERROR($E636*SUMIF(DAILYLOG!AP$27:AP$1500,$C636,DAILYLOG!AQ$27:AQ$1500),0)</f>
        <v>0</v>
      </c>
      <c r="AU636" s="28"/>
      <c r="AV636" s="28"/>
      <c r="AW636" s="73">
        <f>IFERROR($E636*SUMIF(DAILYLOG!AS$27:AS$1500,$C636,DAILYLOG!AT$27:AT$1500),0)</f>
        <v>0</v>
      </c>
      <c r="AX636" s="28"/>
      <c r="AY636" s="28"/>
      <c r="AZ636" s="73">
        <f>IFERROR($E636*SUMIF(DAILYLOG!AV$27:AV$1500,$C636,DAILYLOG!AW$27:AW$1500),0)</f>
        <v>0</v>
      </c>
      <c r="BA636" s="28"/>
      <c r="BB636" s="28"/>
      <c r="BC636" s="73">
        <f>IFERROR($E636*SUMIF(DAILYLOG!AY$27:AY$1500,$C636,DAILYLOG!AZ$27:AZ$1500),0)</f>
        <v>0</v>
      </c>
      <c r="BD636" s="28"/>
      <c r="BE636" s="28"/>
      <c r="BF636" s="73">
        <f>IFERROR($E636*SUMIF(DAILYLOG!BB$27:BB$1500,$C636,DAILYLOG!BC$27:BC$1500),0)</f>
        <v>0</v>
      </c>
      <c r="BG636" s="28"/>
      <c r="BH636" s="28"/>
      <c r="BI636" s="73">
        <f>IFERROR($E636*SUMIF(DAILYLOG!BE$27:BE$1500,$C636,DAILYLOG!BF$27:BF$1500),0)</f>
        <v>0</v>
      </c>
      <c r="BJ636" s="28"/>
      <c r="BK636" s="28"/>
      <c r="BL636" s="73">
        <f>IFERROR($E636*SUMIF(DAILYLOG!BH$27:BH$1500,$C636,DAILYLOG!BI$27:BI$1500),0)</f>
        <v>0</v>
      </c>
      <c r="BM636" s="28"/>
      <c r="BN636" s="28"/>
      <c r="BO636" s="73">
        <f>IFERROR($E636*SUMIF(DAILYLOG!BK$27:BK$1500,$C636,DAILYLOG!BL$27:BL$1500),0)</f>
        <v>0</v>
      </c>
      <c r="BP636" s="28"/>
      <c r="BQ636" s="28"/>
      <c r="BR636" s="73">
        <f>IFERROR($E636*SUMIF(DAILYLOG!BN$27:BN$1500,$C636,DAILYLOG!BO$27:BO$1500),0)</f>
        <v>0</v>
      </c>
      <c r="BS636" s="28"/>
      <c r="BT636" s="28"/>
      <c r="BU636" s="73">
        <f>IFERROR($E636*SUMIF(DAILYLOG!BQ$27:BQ$1500,$C636,DAILYLOG!BR$27:BR$1500),0)</f>
        <v>0</v>
      </c>
      <c r="BV636" s="28"/>
      <c r="BW636" s="28"/>
      <c r="BX636" s="73">
        <f>IFERROR($E636*SUMIF(DAILYLOG!BT$27:BT$1500,$C636,DAILYLOG!BU$27:BU$1500),0)</f>
        <v>0</v>
      </c>
      <c r="BY636" s="28"/>
      <c r="BZ636" s="28"/>
      <c r="CA636" s="73">
        <f>IFERROR($E636*SUMIF(DAILYLOG!BW$27:BW$1500,$C636,DAILYLOG!BX$27:BX$1500),0)</f>
        <v>0</v>
      </c>
      <c r="CB636" s="28"/>
      <c r="CC636" s="28"/>
      <c r="CD636" s="73">
        <f>IFERROR($E636*SUMIF(DAILYLOG!BZ$27:BZ$1500,$C636,DAILYLOG!CA$27:CA$1500),0)</f>
        <v>0</v>
      </c>
      <c r="CE636" s="28"/>
      <c r="CF636" s="28"/>
      <c r="CG636" s="73">
        <f>IFERROR($E636*SUMIF(DAILYLOG!CC$27:CC$1500,$C636,DAILYLOG!CD$27:CD$1500),0)</f>
        <v>0</v>
      </c>
      <c r="CH636" s="28"/>
      <c r="CI636" s="28"/>
      <c r="CJ636" s="73">
        <f>IFERROR($E636*SUMIF(DAILYLOG!CF$27:CF$1500,$C636,DAILYLOG!CG$27:CG$1500),0)</f>
        <v>0</v>
      </c>
      <c r="CK636" s="28"/>
      <c r="CL636" s="28"/>
      <c r="CM636" s="73">
        <f>IFERROR($E636*SUMIF(DAILYLOG!CI$27:CI$1500,$C636,DAILYLOG!CJ$27:CJ$1500),0)</f>
        <v>0</v>
      </c>
      <c r="CN636" s="28"/>
      <c r="CO636" s="28"/>
      <c r="CP636" s="73">
        <f>IFERROR($E636*SUMIF(DAILYLOG!CL$27:CL$1500,$C636,DAILYLOG!CM$27:CM$1500),0)</f>
        <v>0</v>
      </c>
      <c r="CQ636" s="44"/>
      <c r="CR636" s="44"/>
      <c r="CS636" s="73">
        <f>IFERROR($E636*SUMIF(DAILYLOG!CO$27:CO$1500,$C636,DAILYLOG!CP$27:CP$1500),0)</f>
        <v>0</v>
      </c>
      <c r="CT636" s="14"/>
    </row>
    <row r="637" spans="2:98" ht="13.5" hidden="1" customHeight="1" outlineLevel="2">
      <c r="B637" s="13"/>
      <c r="C637" s="27" t="s">
        <v>718</v>
      </c>
      <c r="D637" s="31" t="s">
        <v>345</v>
      </c>
      <c r="E637" s="65">
        <v>1</v>
      </c>
      <c r="F637" s="46">
        <f t="shared" si="307"/>
        <v>0</v>
      </c>
      <c r="G637" s="73">
        <f>IFERROR($E637*SUMIF(DAILYLOG!C$27:C$1500,$C637,DAILYLOG!D$27:D$1500),0)</f>
        <v>0</v>
      </c>
      <c r="H637" s="28"/>
      <c r="I637" s="28"/>
      <c r="J637" s="73">
        <f>IFERROR($E637*SUMIF(DAILYLOG!F$27:F$1500,$C637,DAILYLOG!G$27:G$1500),0)</f>
        <v>0</v>
      </c>
      <c r="K637" s="28"/>
      <c r="L637" s="28"/>
      <c r="M637" s="73">
        <f>IFERROR($E637*SUMIF(DAILYLOG!I$27:I$1500,$C637,DAILYLOG!J$27:J$1500),0)</f>
        <v>0</v>
      </c>
      <c r="N637" s="28"/>
      <c r="O637" s="28"/>
      <c r="P637" s="73">
        <f>IFERROR($E637*SUMIF(DAILYLOG!L$27:L$1500,$C637,DAILYLOG!M$27:M$1500),0)</f>
        <v>0</v>
      </c>
      <c r="Q637" s="28"/>
      <c r="R637" s="28"/>
      <c r="S637" s="73">
        <f>IFERROR($E637*SUMIF(DAILYLOG!O$27:O$1500,$C637,DAILYLOG!P$27:P$1500),0)</f>
        <v>0</v>
      </c>
      <c r="T637" s="28"/>
      <c r="U637" s="28"/>
      <c r="V637" s="73">
        <f>IFERROR($E637*SUMIF(DAILYLOG!R$27:R$1500,$C637,DAILYLOG!S$27:S$1500),0)</f>
        <v>0</v>
      </c>
      <c r="W637" s="28"/>
      <c r="X637" s="28"/>
      <c r="Y637" s="73">
        <f>IFERROR($E637*SUMIF(DAILYLOG!U$27:U$1500,$C637,DAILYLOG!V$27:V$1500),0)</f>
        <v>0</v>
      </c>
      <c r="Z637" s="28"/>
      <c r="AA637" s="28"/>
      <c r="AB637" s="73">
        <f>IFERROR($E637*SUMIF(DAILYLOG!X$27:X$1500,$C637,DAILYLOG!Y$27:Y$1500),0)</f>
        <v>0</v>
      </c>
      <c r="AC637" s="28"/>
      <c r="AD637" s="28"/>
      <c r="AE637" s="73">
        <f>IFERROR($E637*SUMIF(DAILYLOG!AA$27:AA$1500,$C637,DAILYLOG!AB$27:AB$1500),0)</f>
        <v>0</v>
      </c>
      <c r="AF637" s="28"/>
      <c r="AG637" s="28"/>
      <c r="AH637" s="73">
        <f>IFERROR($E637*SUMIF(DAILYLOG!AD$27:AD$1500,$C637,DAILYLOG!AE$27:AE$1500),0)</f>
        <v>0</v>
      </c>
      <c r="AI637" s="28"/>
      <c r="AJ637" s="28"/>
      <c r="AK637" s="73">
        <f>IFERROR($E637*SUMIF(DAILYLOG!AG$27:AG$1500,$C637,DAILYLOG!AH$27:AH$1500),0)</f>
        <v>0</v>
      </c>
      <c r="AL637" s="28"/>
      <c r="AM637" s="28"/>
      <c r="AN637" s="73">
        <f>IFERROR($E637*SUMIF(DAILYLOG!AJ$27:AJ$1500,$C637,DAILYLOG!AK$27:AK$1500),0)</f>
        <v>0</v>
      </c>
      <c r="AO637" s="28"/>
      <c r="AP637" s="28"/>
      <c r="AQ637" s="73">
        <f>IFERROR($E637*SUMIF(DAILYLOG!AM$27:AM$1500,$C637,DAILYLOG!AN$27:AN$1500),0)</f>
        <v>0</v>
      </c>
      <c r="AR637" s="28"/>
      <c r="AS637" s="28"/>
      <c r="AT637" s="73">
        <f>IFERROR($E637*SUMIF(DAILYLOG!AP$27:AP$1500,$C637,DAILYLOG!AQ$27:AQ$1500),0)</f>
        <v>0</v>
      </c>
      <c r="AU637" s="28"/>
      <c r="AV637" s="28"/>
      <c r="AW637" s="73">
        <f>IFERROR($E637*SUMIF(DAILYLOG!AS$27:AS$1500,$C637,DAILYLOG!AT$27:AT$1500),0)</f>
        <v>0</v>
      </c>
      <c r="AX637" s="28"/>
      <c r="AY637" s="28"/>
      <c r="AZ637" s="73">
        <f>IFERROR($E637*SUMIF(DAILYLOG!AV$27:AV$1500,$C637,DAILYLOG!AW$27:AW$1500),0)</f>
        <v>0</v>
      </c>
      <c r="BA637" s="28"/>
      <c r="BB637" s="28"/>
      <c r="BC637" s="73">
        <f>IFERROR($E637*SUMIF(DAILYLOG!AY$27:AY$1500,$C637,DAILYLOG!AZ$27:AZ$1500),0)</f>
        <v>0</v>
      </c>
      <c r="BD637" s="28"/>
      <c r="BE637" s="28"/>
      <c r="BF637" s="73">
        <f>IFERROR($E637*SUMIF(DAILYLOG!BB$27:BB$1500,$C637,DAILYLOG!BC$27:BC$1500),0)</f>
        <v>0</v>
      </c>
      <c r="BG637" s="28"/>
      <c r="BH637" s="28"/>
      <c r="BI637" s="73">
        <f>IFERROR($E637*SUMIF(DAILYLOG!BE$27:BE$1500,$C637,DAILYLOG!BF$27:BF$1500),0)</f>
        <v>0</v>
      </c>
      <c r="BJ637" s="28"/>
      <c r="BK637" s="28"/>
      <c r="BL637" s="73">
        <f>IFERROR($E637*SUMIF(DAILYLOG!BH$27:BH$1500,$C637,DAILYLOG!BI$27:BI$1500),0)</f>
        <v>0</v>
      </c>
      <c r="BM637" s="28"/>
      <c r="BN637" s="28"/>
      <c r="BO637" s="73">
        <f>IFERROR($E637*SUMIF(DAILYLOG!BK$27:BK$1500,$C637,DAILYLOG!BL$27:BL$1500),0)</f>
        <v>0</v>
      </c>
      <c r="BP637" s="28"/>
      <c r="BQ637" s="28"/>
      <c r="BR637" s="73">
        <f>IFERROR($E637*SUMIF(DAILYLOG!BN$27:BN$1500,$C637,DAILYLOG!BO$27:BO$1500),0)</f>
        <v>0</v>
      </c>
      <c r="BS637" s="28"/>
      <c r="BT637" s="28"/>
      <c r="BU637" s="73">
        <f>IFERROR($E637*SUMIF(DAILYLOG!BQ$27:BQ$1500,$C637,DAILYLOG!BR$27:BR$1500),0)</f>
        <v>0</v>
      </c>
      <c r="BV637" s="28"/>
      <c r="BW637" s="28"/>
      <c r="BX637" s="73">
        <f>IFERROR($E637*SUMIF(DAILYLOG!BT$27:BT$1500,$C637,DAILYLOG!BU$27:BU$1500),0)</f>
        <v>0</v>
      </c>
      <c r="BY637" s="28"/>
      <c r="BZ637" s="28"/>
      <c r="CA637" s="73">
        <f>IFERROR($E637*SUMIF(DAILYLOG!BW$27:BW$1500,$C637,DAILYLOG!BX$27:BX$1500),0)</f>
        <v>0</v>
      </c>
      <c r="CB637" s="28"/>
      <c r="CC637" s="28"/>
      <c r="CD637" s="73">
        <f>IFERROR($E637*SUMIF(DAILYLOG!BZ$27:BZ$1500,$C637,DAILYLOG!CA$27:CA$1500),0)</f>
        <v>0</v>
      </c>
      <c r="CE637" s="28"/>
      <c r="CF637" s="28"/>
      <c r="CG637" s="73">
        <f>IFERROR($E637*SUMIF(DAILYLOG!CC$27:CC$1500,$C637,DAILYLOG!CD$27:CD$1500),0)</f>
        <v>0</v>
      </c>
      <c r="CH637" s="28"/>
      <c r="CI637" s="28"/>
      <c r="CJ637" s="73">
        <f>IFERROR($E637*SUMIF(DAILYLOG!CF$27:CF$1500,$C637,DAILYLOG!CG$27:CG$1500),0)</f>
        <v>0</v>
      </c>
      <c r="CK637" s="28"/>
      <c r="CL637" s="28"/>
      <c r="CM637" s="73">
        <f>IFERROR($E637*SUMIF(DAILYLOG!CI$27:CI$1500,$C637,DAILYLOG!CJ$27:CJ$1500),0)</f>
        <v>0</v>
      </c>
      <c r="CN637" s="28"/>
      <c r="CO637" s="28"/>
      <c r="CP637" s="73">
        <f>IFERROR($E637*SUMIF(DAILYLOG!CL$27:CL$1500,$C637,DAILYLOG!CM$27:CM$1500),0)</f>
        <v>0</v>
      </c>
      <c r="CQ637" s="44"/>
      <c r="CR637" s="44"/>
      <c r="CS637" s="73">
        <f>IFERROR($E637*SUMIF(DAILYLOG!CO$27:CO$1500,$C637,DAILYLOG!CP$27:CP$1500),0)</f>
        <v>0</v>
      </c>
      <c r="CT637" s="14"/>
    </row>
    <row r="638" spans="2:98" ht="13.5" hidden="1" customHeight="1" outlineLevel="2">
      <c r="B638" s="13"/>
      <c r="C638" s="27" t="s">
        <v>736</v>
      </c>
      <c r="D638" s="31" t="s">
        <v>345</v>
      </c>
      <c r="E638" s="65">
        <v>1</v>
      </c>
      <c r="F638" s="46">
        <f t="shared" si="307"/>
        <v>0</v>
      </c>
      <c r="G638" s="73">
        <f>IFERROR($E638*SUMIF(DAILYLOG!C$27:C$1500,$C638,DAILYLOG!D$27:D$1500),0)</f>
        <v>0</v>
      </c>
      <c r="H638" s="28"/>
      <c r="I638" s="28"/>
      <c r="J638" s="73">
        <f>IFERROR($E638*SUMIF(DAILYLOG!F$27:F$1500,$C638,DAILYLOG!G$27:G$1500),0)</f>
        <v>0</v>
      </c>
      <c r="K638" s="28"/>
      <c r="L638" s="28"/>
      <c r="M638" s="73">
        <f>IFERROR($E638*SUMIF(DAILYLOG!I$27:I$1500,$C638,DAILYLOG!J$27:J$1500),0)</f>
        <v>0</v>
      </c>
      <c r="N638" s="28"/>
      <c r="O638" s="28"/>
      <c r="P638" s="73">
        <f>IFERROR($E638*SUMIF(DAILYLOG!L$27:L$1500,$C638,DAILYLOG!M$27:M$1500),0)</f>
        <v>0</v>
      </c>
      <c r="Q638" s="28"/>
      <c r="R638" s="28"/>
      <c r="S638" s="73">
        <f>IFERROR($E638*SUMIF(DAILYLOG!O$27:O$1500,$C638,DAILYLOG!P$27:P$1500),0)</f>
        <v>0</v>
      </c>
      <c r="T638" s="28"/>
      <c r="U638" s="28"/>
      <c r="V638" s="73">
        <f>IFERROR($E638*SUMIF(DAILYLOG!R$27:R$1500,$C638,DAILYLOG!S$27:S$1500),0)</f>
        <v>0</v>
      </c>
      <c r="W638" s="28"/>
      <c r="X638" s="28"/>
      <c r="Y638" s="73">
        <f>IFERROR($E638*SUMIF(DAILYLOG!U$27:U$1500,$C638,DAILYLOG!V$27:V$1500),0)</f>
        <v>0</v>
      </c>
      <c r="Z638" s="28"/>
      <c r="AA638" s="28"/>
      <c r="AB638" s="73">
        <f>IFERROR($E638*SUMIF(DAILYLOG!X$27:X$1500,$C638,DAILYLOG!Y$27:Y$1500),0)</f>
        <v>0</v>
      </c>
      <c r="AC638" s="28"/>
      <c r="AD638" s="28"/>
      <c r="AE638" s="73">
        <f>IFERROR($E638*SUMIF(DAILYLOG!AA$27:AA$1500,$C638,DAILYLOG!AB$27:AB$1500),0)</f>
        <v>0</v>
      </c>
      <c r="AF638" s="28"/>
      <c r="AG638" s="28"/>
      <c r="AH638" s="73">
        <f>IFERROR($E638*SUMIF(DAILYLOG!AD$27:AD$1500,$C638,DAILYLOG!AE$27:AE$1500),0)</f>
        <v>0</v>
      </c>
      <c r="AI638" s="28"/>
      <c r="AJ638" s="28"/>
      <c r="AK638" s="73">
        <f>IFERROR($E638*SUMIF(DAILYLOG!AG$27:AG$1500,$C638,DAILYLOG!AH$27:AH$1500),0)</f>
        <v>0</v>
      </c>
      <c r="AL638" s="28"/>
      <c r="AM638" s="28"/>
      <c r="AN638" s="73">
        <f>IFERROR($E638*SUMIF(DAILYLOG!AJ$27:AJ$1500,$C638,DAILYLOG!AK$27:AK$1500),0)</f>
        <v>0</v>
      </c>
      <c r="AO638" s="28"/>
      <c r="AP638" s="28"/>
      <c r="AQ638" s="73">
        <f>IFERROR($E638*SUMIF(DAILYLOG!AM$27:AM$1500,$C638,DAILYLOG!AN$27:AN$1500),0)</f>
        <v>0</v>
      </c>
      <c r="AR638" s="28"/>
      <c r="AS638" s="28"/>
      <c r="AT638" s="73">
        <f>IFERROR($E638*SUMIF(DAILYLOG!AP$27:AP$1500,$C638,DAILYLOG!AQ$27:AQ$1500),0)</f>
        <v>0</v>
      </c>
      <c r="AU638" s="28"/>
      <c r="AV638" s="28"/>
      <c r="AW638" s="73">
        <f>IFERROR($E638*SUMIF(DAILYLOG!AS$27:AS$1500,$C638,DAILYLOG!AT$27:AT$1500),0)</f>
        <v>0</v>
      </c>
      <c r="AX638" s="28"/>
      <c r="AY638" s="28"/>
      <c r="AZ638" s="73">
        <f>IFERROR($E638*SUMIF(DAILYLOG!AV$27:AV$1500,$C638,DAILYLOG!AW$27:AW$1500),0)</f>
        <v>0</v>
      </c>
      <c r="BA638" s="28"/>
      <c r="BB638" s="28"/>
      <c r="BC638" s="73">
        <f>IFERROR($E638*SUMIF(DAILYLOG!AY$27:AY$1500,$C638,DAILYLOG!AZ$27:AZ$1500),0)</f>
        <v>0</v>
      </c>
      <c r="BD638" s="28"/>
      <c r="BE638" s="28"/>
      <c r="BF638" s="73">
        <f>IFERROR($E638*SUMIF(DAILYLOG!BB$27:BB$1500,$C638,DAILYLOG!BC$27:BC$1500),0)</f>
        <v>0</v>
      </c>
      <c r="BG638" s="28"/>
      <c r="BH638" s="28"/>
      <c r="BI638" s="73">
        <f>IFERROR($E638*SUMIF(DAILYLOG!BE$27:BE$1500,$C638,DAILYLOG!BF$27:BF$1500),0)</f>
        <v>0</v>
      </c>
      <c r="BJ638" s="28"/>
      <c r="BK638" s="28"/>
      <c r="BL638" s="73">
        <f>IFERROR($E638*SUMIF(DAILYLOG!BH$27:BH$1500,$C638,DAILYLOG!BI$27:BI$1500),0)</f>
        <v>0</v>
      </c>
      <c r="BM638" s="28"/>
      <c r="BN638" s="28"/>
      <c r="BO638" s="73">
        <f>IFERROR($E638*SUMIF(DAILYLOG!BK$27:BK$1500,$C638,DAILYLOG!BL$27:BL$1500),0)</f>
        <v>0</v>
      </c>
      <c r="BP638" s="28"/>
      <c r="BQ638" s="28"/>
      <c r="BR638" s="73">
        <f>IFERROR($E638*SUMIF(DAILYLOG!BN$27:BN$1500,$C638,DAILYLOG!BO$27:BO$1500),0)</f>
        <v>0</v>
      </c>
      <c r="BS638" s="28"/>
      <c r="BT638" s="28"/>
      <c r="BU638" s="73">
        <f>IFERROR($E638*SUMIF(DAILYLOG!BQ$27:BQ$1500,$C638,DAILYLOG!BR$27:BR$1500),0)</f>
        <v>0</v>
      </c>
      <c r="BV638" s="28"/>
      <c r="BW638" s="28"/>
      <c r="BX638" s="73">
        <f>IFERROR($E638*SUMIF(DAILYLOG!BT$27:BT$1500,$C638,DAILYLOG!BU$27:BU$1500),0)</f>
        <v>0</v>
      </c>
      <c r="BY638" s="28"/>
      <c r="BZ638" s="28"/>
      <c r="CA638" s="73">
        <f>IFERROR($E638*SUMIF(DAILYLOG!BW$27:BW$1500,$C638,DAILYLOG!BX$27:BX$1500),0)</f>
        <v>0</v>
      </c>
      <c r="CB638" s="28"/>
      <c r="CC638" s="28"/>
      <c r="CD638" s="73">
        <f>IFERROR($E638*SUMIF(DAILYLOG!BZ$27:BZ$1500,$C638,DAILYLOG!CA$27:CA$1500),0)</f>
        <v>0</v>
      </c>
      <c r="CE638" s="28"/>
      <c r="CF638" s="28"/>
      <c r="CG638" s="73">
        <f>IFERROR($E638*SUMIF(DAILYLOG!CC$27:CC$1500,$C638,DAILYLOG!CD$27:CD$1500),0)</f>
        <v>0</v>
      </c>
      <c r="CH638" s="28"/>
      <c r="CI638" s="28"/>
      <c r="CJ638" s="73">
        <f>IFERROR($E638*SUMIF(DAILYLOG!CF$27:CF$1500,$C638,DAILYLOG!CG$27:CG$1500),0)</f>
        <v>0</v>
      </c>
      <c r="CK638" s="28"/>
      <c r="CL638" s="28"/>
      <c r="CM638" s="73">
        <f>IFERROR($E638*SUMIF(DAILYLOG!CI$27:CI$1500,$C638,DAILYLOG!CJ$27:CJ$1500),0)</f>
        <v>0</v>
      </c>
      <c r="CN638" s="28"/>
      <c r="CO638" s="28"/>
      <c r="CP638" s="73">
        <f>IFERROR($E638*SUMIF(DAILYLOG!CL$27:CL$1500,$C638,DAILYLOG!CM$27:CM$1500),0)</f>
        <v>0</v>
      </c>
      <c r="CQ638" s="44"/>
      <c r="CR638" s="44"/>
      <c r="CS638" s="73">
        <f>IFERROR($E638*SUMIF(DAILYLOG!CO$27:CO$1500,$C638,DAILYLOG!CP$27:CP$1500),0)</f>
        <v>0</v>
      </c>
      <c r="CT638" s="14"/>
    </row>
    <row r="639" spans="2:98" ht="13.5" hidden="1" customHeight="1" outlineLevel="2">
      <c r="B639" s="13"/>
      <c r="C639" s="27" t="s">
        <v>721</v>
      </c>
      <c r="D639" s="31" t="s">
        <v>345</v>
      </c>
      <c r="E639" s="65">
        <v>1</v>
      </c>
      <c r="F639" s="46">
        <f t="shared" si="307"/>
        <v>0</v>
      </c>
      <c r="G639" s="73">
        <f>IFERROR($E639*SUMIF(DAILYLOG!C$27:C$1500,$C639,DAILYLOG!D$27:D$1500),0)</f>
        <v>0</v>
      </c>
      <c r="H639" s="28"/>
      <c r="I639" s="28"/>
      <c r="J639" s="73">
        <f>IFERROR($E639*SUMIF(DAILYLOG!F$27:F$1500,$C639,DAILYLOG!G$27:G$1500),0)</f>
        <v>0</v>
      </c>
      <c r="K639" s="28"/>
      <c r="L639" s="28"/>
      <c r="M639" s="73">
        <f>IFERROR($E639*SUMIF(DAILYLOG!I$27:I$1500,$C639,DAILYLOG!J$27:J$1500),0)</f>
        <v>0</v>
      </c>
      <c r="N639" s="28"/>
      <c r="O639" s="28"/>
      <c r="P639" s="73">
        <f>IFERROR($E639*SUMIF(DAILYLOG!L$27:L$1500,$C639,DAILYLOG!M$27:M$1500),0)</f>
        <v>0</v>
      </c>
      <c r="Q639" s="28"/>
      <c r="R639" s="28"/>
      <c r="S639" s="73">
        <f>IFERROR($E639*SUMIF(DAILYLOG!O$27:O$1500,$C639,DAILYLOG!P$27:P$1500),0)</f>
        <v>0</v>
      </c>
      <c r="T639" s="28"/>
      <c r="U639" s="28"/>
      <c r="V639" s="73">
        <f>IFERROR($E639*SUMIF(DAILYLOG!R$27:R$1500,$C639,DAILYLOG!S$27:S$1500),0)</f>
        <v>0</v>
      </c>
      <c r="W639" s="28"/>
      <c r="X639" s="28"/>
      <c r="Y639" s="73">
        <f>IFERROR($E639*SUMIF(DAILYLOG!U$27:U$1500,$C639,DAILYLOG!V$27:V$1500),0)</f>
        <v>0</v>
      </c>
      <c r="Z639" s="28"/>
      <c r="AA639" s="28"/>
      <c r="AB639" s="73">
        <f>IFERROR($E639*SUMIF(DAILYLOG!X$27:X$1500,$C639,DAILYLOG!Y$27:Y$1500),0)</f>
        <v>0</v>
      </c>
      <c r="AC639" s="28"/>
      <c r="AD639" s="28"/>
      <c r="AE639" s="73">
        <f>IFERROR($E639*SUMIF(DAILYLOG!AA$27:AA$1500,$C639,DAILYLOG!AB$27:AB$1500),0)</f>
        <v>0</v>
      </c>
      <c r="AF639" s="28"/>
      <c r="AG639" s="28"/>
      <c r="AH639" s="73">
        <f>IFERROR($E639*SUMIF(DAILYLOG!AD$27:AD$1500,$C639,DAILYLOG!AE$27:AE$1500),0)</f>
        <v>0</v>
      </c>
      <c r="AI639" s="28"/>
      <c r="AJ639" s="28"/>
      <c r="AK639" s="73">
        <f>IFERROR($E639*SUMIF(DAILYLOG!AG$27:AG$1500,$C639,DAILYLOG!AH$27:AH$1500),0)</f>
        <v>0</v>
      </c>
      <c r="AL639" s="28"/>
      <c r="AM639" s="28"/>
      <c r="AN639" s="73">
        <f>IFERROR($E639*SUMIF(DAILYLOG!AJ$27:AJ$1500,$C639,DAILYLOG!AK$27:AK$1500),0)</f>
        <v>0</v>
      </c>
      <c r="AO639" s="28"/>
      <c r="AP639" s="28"/>
      <c r="AQ639" s="73">
        <f>IFERROR($E639*SUMIF(DAILYLOG!AM$27:AM$1500,$C639,DAILYLOG!AN$27:AN$1500),0)</f>
        <v>0</v>
      </c>
      <c r="AR639" s="28"/>
      <c r="AS639" s="28"/>
      <c r="AT639" s="73">
        <f>IFERROR($E639*SUMIF(DAILYLOG!AP$27:AP$1500,$C639,DAILYLOG!AQ$27:AQ$1500),0)</f>
        <v>0</v>
      </c>
      <c r="AU639" s="28"/>
      <c r="AV639" s="28"/>
      <c r="AW639" s="73">
        <f>IFERROR($E639*SUMIF(DAILYLOG!AS$27:AS$1500,$C639,DAILYLOG!AT$27:AT$1500),0)</f>
        <v>0</v>
      </c>
      <c r="AX639" s="28"/>
      <c r="AY639" s="28"/>
      <c r="AZ639" s="73">
        <f>IFERROR($E639*SUMIF(DAILYLOG!AV$27:AV$1500,$C639,DAILYLOG!AW$27:AW$1500),0)</f>
        <v>0</v>
      </c>
      <c r="BA639" s="28"/>
      <c r="BB639" s="28"/>
      <c r="BC639" s="73">
        <f>IFERROR($E639*SUMIF(DAILYLOG!AY$27:AY$1500,$C639,DAILYLOG!AZ$27:AZ$1500),0)</f>
        <v>0</v>
      </c>
      <c r="BD639" s="28"/>
      <c r="BE639" s="28"/>
      <c r="BF639" s="73">
        <f>IFERROR($E639*SUMIF(DAILYLOG!BB$27:BB$1500,$C639,DAILYLOG!BC$27:BC$1500),0)</f>
        <v>0</v>
      </c>
      <c r="BG639" s="28"/>
      <c r="BH639" s="28"/>
      <c r="BI639" s="73">
        <f>IFERROR($E639*SUMIF(DAILYLOG!BE$27:BE$1500,$C639,DAILYLOG!BF$27:BF$1500),0)</f>
        <v>0</v>
      </c>
      <c r="BJ639" s="28"/>
      <c r="BK639" s="28"/>
      <c r="BL639" s="73">
        <f>IFERROR($E639*SUMIF(DAILYLOG!BH$27:BH$1500,$C639,DAILYLOG!BI$27:BI$1500),0)</f>
        <v>0</v>
      </c>
      <c r="BM639" s="28"/>
      <c r="BN639" s="28"/>
      <c r="BO639" s="73">
        <f>IFERROR($E639*SUMIF(DAILYLOG!BK$27:BK$1500,$C639,DAILYLOG!BL$27:BL$1500),0)</f>
        <v>0</v>
      </c>
      <c r="BP639" s="28"/>
      <c r="BQ639" s="28"/>
      <c r="BR639" s="73">
        <f>IFERROR($E639*SUMIF(DAILYLOG!BN$27:BN$1500,$C639,DAILYLOG!BO$27:BO$1500),0)</f>
        <v>0</v>
      </c>
      <c r="BS639" s="28"/>
      <c r="BT639" s="28"/>
      <c r="BU639" s="73">
        <f>IFERROR($E639*SUMIF(DAILYLOG!BQ$27:BQ$1500,$C639,DAILYLOG!BR$27:BR$1500),0)</f>
        <v>0</v>
      </c>
      <c r="BV639" s="28"/>
      <c r="BW639" s="28"/>
      <c r="BX639" s="73">
        <f>IFERROR($E639*SUMIF(DAILYLOG!BT$27:BT$1500,$C639,DAILYLOG!BU$27:BU$1500),0)</f>
        <v>0</v>
      </c>
      <c r="BY639" s="28"/>
      <c r="BZ639" s="28"/>
      <c r="CA639" s="73">
        <f>IFERROR($E639*SUMIF(DAILYLOG!BW$27:BW$1500,$C639,DAILYLOG!BX$27:BX$1500),0)</f>
        <v>0</v>
      </c>
      <c r="CB639" s="28"/>
      <c r="CC639" s="28"/>
      <c r="CD639" s="73">
        <f>IFERROR($E639*SUMIF(DAILYLOG!BZ$27:BZ$1500,$C639,DAILYLOG!CA$27:CA$1500),0)</f>
        <v>0</v>
      </c>
      <c r="CE639" s="28"/>
      <c r="CF639" s="28"/>
      <c r="CG639" s="73">
        <f>IFERROR($E639*SUMIF(DAILYLOG!CC$27:CC$1500,$C639,DAILYLOG!CD$27:CD$1500),0)</f>
        <v>0</v>
      </c>
      <c r="CH639" s="28"/>
      <c r="CI639" s="28"/>
      <c r="CJ639" s="73">
        <f>IFERROR($E639*SUMIF(DAILYLOG!CF$27:CF$1500,$C639,DAILYLOG!CG$27:CG$1500),0)</f>
        <v>0</v>
      </c>
      <c r="CK639" s="28"/>
      <c r="CL639" s="28"/>
      <c r="CM639" s="73">
        <f>IFERROR($E639*SUMIF(DAILYLOG!CI$27:CI$1500,$C639,DAILYLOG!CJ$27:CJ$1500),0)</f>
        <v>0</v>
      </c>
      <c r="CN639" s="28"/>
      <c r="CO639" s="28"/>
      <c r="CP639" s="73">
        <f>IFERROR($E639*SUMIF(DAILYLOG!CL$27:CL$1500,$C639,DAILYLOG!CM$27:CM$1500),0)</f>
        <v>0</v>
      </c>
      <c r="CQ639" s="44"/>
      <c r="CR639" s="44"/>
      <c r="CS639" s="73">
        <f>IFERROR($E639*SUMIF(DAILYLOG!CO$27:CO$1500,$C639,DAILYLOG!CP$27:CP$1500),0)</f>
        <v>0</v>
      </c>
      <c r="CT639" s="14"/>
    </row>
    <row r="640" spans="2:98" ht="13.5" hidden="1" customHeight="1" outlineLevel="2">
      <c r="B640" s="13"/>
      <c r="C640" s="27" t="s">
        <v>722</v>
      </c>
      <c r="D640" s="31" t="s">
        <v>345</v>
      </c>
      <c r="E640" s="65">
        <v>1</v>
      </c>
      <c r="F640" s="46">
        <f t="shared" si="307"/>
        <v>0</v>
      </c>
      <c r="G640" s="73">
        <f>IFERROR($E640*SUMIF(DAILYLOG!C$27:C$1500,$C640,DAILYLOG!D$27:D$1500),0)</f>
        <v>0</v>
      </c>
      <c r="H640" s="28"/>
      <c r="I640" s="28"/>
      <c r="J640" s="73">
        <f>IFERROR($E640*SUMIF(DAILYLOG!F$27:F$1500,$C640,DAILYLOG!G$27:G$1500),0)</f>
        <v>0</v>
      </c>
      <c r="K640" s="28"/>
      <c r="L640" s="28"/>
      <c r="M640" s="73">
        <f>IFERROR($E640*SUMIF(DAILYLOG!I$27:I$1500,$C640,DAILYLOG!J$27:J$1500),0)</f>
        <v>0</v>
      </c>
      <c r="N640" s="28"/>
      <c r="O640" s="28"/>
      <c r="P640" s="73">
        <f>IFERROR($E640*SUMIF(DAILYLOG!L$27:L$1500,$C640,DAILYLOG!M$27:M$1500),0)</f>
        <v>0</v>
      </c>
      <c r="Q640" s="28"/>
      <c r="R640" s="28"/>
      <c r="S640" s="73">
        <f>IFERROR($E640*SUMIF(DAILYLOG!O$27:O$1500,$C640,DAILYLOG!P$27:P$1500),0)</f>
        <v>0</v>
      </c>
      <c r="T640" s="28"/>
      <c r="U640" s="28"/>
      <c r="V640" s="73">
        <f>IFERROR($E640*SUMIF(DAILYLOG!R$27:R$1500,$C640,DAILYLOG!S$27:S$1500),0)</f>
        <v>0</v>
      </c>
      <c r="W640" s="28"/>
      <c r="X640" s="28"/>
      <c r="Y640" s="73">
        <f>IFERROR($E640*SUMIF(DAILYLOG!U$27:U$1500,$C640,DAILYLOG!V$27:V$1500),0)</f>
        <v>0</v>
      </c>
      <c r="Z640" s="28"/>
      <c r="AA640" s="28"/>
      <c r="AB640" s="73">
        <f>IFERROR($E640*SUMIF(DAILYLOG!X$27:X$1500,$C640,DAILYLOG!Y$27:Y$1500),0)</f>
        <v>0</v>
      </c>
      <c r="AC640" s="28"/>
      <c r="AD640" s="28"/>
      <c r="AE640" s="73">
        <f>IFERROR($E640*SUMIF(DAILYLOG!AA$27:AA$1500,$C640,DAILYLOG!AB$27:AB$1500),0)</f>
        <v>0</v>
      </c>
      <c r="AF640" s="28"/>
      <c r="AG640" s="28"/>
      <c r="AH640" s="73">
        <f>IFERROR($E640*SUMIF(DAILYLOG!AD$27:AD$1500,$C640,DAILYLOG!AE$27:AE$1500),0)</f>
        <v>0</v>
      </c>
      <c r="AI640" s="28"/>
      <c r="AJ640" s="28"/>
      <c r="AK640" s="73">
        <f>IFERROR($E640*SUMIF(DAILYLOG!AG$27:AG$1500,$C640,DAILYLOG!AH$27:AH$1500),0)</f>
        <v>0</v>
      </c>
      <c r="AL640" s="28"/>
      <c r="AM640" s="28"/>
      <c r="AN640" s="73">
        <f>IFERROR($E640*SUMIF(DAILYLOG!AJ$27:AJ$1500,$C640,DAILYLOG!AK$27:AK$1500),0)</f>
        <v>0</v>
      </c>
      <c r="AO640" s="28"/>
      <c r="AP640" s="28"/>
      <c r="AQ640" s="73">
        <f>IFERROR($E640*SUMIF(DAILYLOG!AM$27:AM$1500,$C640,DAILYLOG!AN$27:AN$1500),0)</f>
        <v>0</v>
      </c>
      <c r="AR640" s="28"/>
      <c r="AS640" s="28"/>
      <c r="AT640" s="73">
        <f>IFERROR($E640*SUMIF(DAILYLOG!AP$27:AP$1500,$C640,DAILYLOG!AQ$27:AQ$1500),0)</f>
        <v>0</v>
      </c>
      <c r="AU640" s="28"/>
      <c r="AV640" s="28"/>
      <c r="AW640" s="73">
        <f>IFERROR($E640*SUMIF(DAILYLOG!AS$27:AS$1500,$C640,DAILYLOG!AT$27:AT$1500),0)</f>
        <v>0</v>
      </c>
      <c r="AX640" s="28"/>
      <c r="AY640" s="28"/>
      <c r="AZ640" s="73">
        <f>IFERROR($E640*SUMIF(DAILYLOG!AV$27:AV$1500,$C640,DAILYLOG!AW$27:AW$1500),0)</f>
        <v>0</v>
      </c>
      <c r="BA640" s="28"/>
      <c r="BB640" s="28"/>
      <c r="BC640" s="73">
        <f>IFERROR($E640*SUMIF(DAILYLOG!AY$27:AY$1500,$C640,DAILYLOG!AZ$27:AZ$1500),0)</f>
        <v>0</v>
      </c>
      <c r="BD640" s="28"/>
      <c r="BE640" s="28"/>
      <c r="BF640" s="73">
        <f>IFERROR($E640*SUMIF(DAILYLOG!BB$27:BB$1500,$C640,DAILYLOG!BC$27:BC$1500),0)</f>
        <v>0</v>
      </c>
      <c r="BG640" s="28"/>
      <c r="BH640" s="28"/>
      <c r="BI640" s="73">
        <f>IFERROR($E640*SUMIF(DAILYLOG!BE$27:BE$1500,$C640,DAILYLOG!BF$27:BF$1500),0)</f>
        <v>0</v>
      </c>
      <c r="BJ640" s="28"/>
      <c r="BK640" s="28"/>
      <c r="BL640" s="73">
        <f>IFERROR($E640*SUMIF(DAILYLOG!BH$27:BH$1500,$C640,DAILYLOG!BI$27:BI$1500),0)</f>
        <v>0</v>
      </c>
      <c r="BM640" s="28"/>
      <c r="BN640" s="28"/>
      <c r="BO640" s="73">
        <f>IFERROR($E640*SUMIF(DAILYLOG!BK$27:BK$1500,$C640,DAILYLOG!BL$27:BL$1500),0)</f>
        <v>0</v>
      </c>
      <c r="BP640" s="28"/>
      <c r="BQ640" s="28"/>
      <c r="BR640" s="73">
        <f>IFERROR($E640*SUMIF(DAILYLOG!BN$27:BN$1500,$C640,DAILYLOG!BO$27:BO$1500),0)</f>
        <v>0</v>
      </c>
      <c r="BS640" s="28"/>
      <c r="BT640" s="28"/>
      <c r="BU640" s="73">
        <f>IFERROR($E640*SUMIF(DAILYLOG!BQ$27:BQ$1500,$C640,DAILYLOG!BR$27:BR$1500),0)</f>
        <v>0</v>
      </c>
      <c r="BV640" s="28"/>
      <c r="BW640" s="28"/>
      <c r="BX640" s="73">
        <f>IFERROR($E640*SUMIF(DAILYLOG!BT$27:BT$1500,$C640,DAILYLOG!BU$27:BU$1500),0)</f>
        <v>0</v>
      </c>
      <c r="BY640" s="28"/>
      <c r="BZ640" s="28"/>
      <c r="CA640" s="73">
        <f>IFERROR($E640*SUMIF(DAILYLOG!BW$27:BW$1500,$C640,DAILYLOG!BX$27:BX$1500),0)</f>
        <v>0</v>
      </c>
      <c r="CB640" s="28"/>
      <c r="CC640" s="28"/>
      <c r="CD640" s="73">
        <f>IFERROR($E640*SUMIF(DAILYLOG!BZ$27:BZ$1500,$C640,DAILYLOG!CA$27:CA$1500),0)</f>
        <v>0</v>
      </c>
      <c r="CE640" s="28"/>
      <c r="CF640" s="28"/>
      <c r="CG640" s="73">
        <f>IFERROR($E640*SUMIF(DAILYLOG!CC$27:CC$1500,$C640,DAILYLOG!CD$27:CD$1500),0)</f>
        <v>0</v>
      </c>
      <c r="CH640" s="28"/>
      <c r="CI640" s="28"/>
      <c r="CJ640" s="73">
        <f>IFERROR($E640*SUMIF(DAILYLOG!CF$27:CF$1500,$C640,DAILYLOG!CG$27:CG$1500),0)</f>
        <v>0</v>
      </c>
      <c r="CK640" s="28"/>
      <c r="CL640" s="28"/>
      <c r="CM640" s="73">
        <f>IFERROR($E640*SUMIF(DAILYLOG!CI$27:CI$1500,$C640,DAILYLOG!CJ$27:CJ$1500),0)</f>
        <v>0</v>
      </c>
      <c r="CN640" s="28"/>
      <c r="CO640" s="28"/>
      <c r="CP640" s="73">
        <f>IFERROR($E640*SUMIF(DAILYLOG!CL$27:CL$1500,$C640,DAILYLOG!CM$27:CM$1500),0)</f>
        <v>0</v>
      </c>
      <c r="CQ640" s="44"/>
      <c r="CR640" s="44"/>
      <c r="CS640" s="73">
        <f>IFERROR($E640*SUMIF(DAILYLOG!CO$27:CO$1500,$C640,DAILYLOG!CP$27:CP$1500),0)</f>
        <v>0</v>
      </c>
      <c r="CT640" s="14"/>
    </row>
    <row r="641" spans="2:98" ht="13.5" hidden="1" customHeight="1" outlineLevel="2">
      <c r="B641" s="13"/>
      <c r="C641" s="27" t="s">
        <v>725</v>
      </c>
      <c r="D641" s="31" t="s">
        <v>345</v>
      </c>
      <c r="E641" s="65">
        <v>1</v>
      </c>
      <c r="F641" s="46">
        <f t="shared" si="307"/>
        <v>0</v>
      </c>
      <c r="G641" s="73">
        <f>IFERROR($E641*SUMIF(DAILYLOG!C$27:C$1500,$C641,DAILYLOG!D$27:D$1500),0)</f>
        <v>0</v>
      </c>
      <c r="H641" s="28"/>
      <c r="I641" s="28"/>
      <c r="J641" s="73">
        <f>IFERROR($E641*SUMIF(DAILYLOG!F$27:F$1500,$C641,DAILYLOG!G$27:G$1500),0)</f>
        <v>0</v>
      </c>
      <c r="K641" s="28"/>
      <c r="L641" s="28"/>
      <c r="M641" s="73">
        <f>IFERROR($E641*SUMIF(DAILYLOG!I$27:I$1500,$C641,DAILYLOG!J$27:J$1500),0)</f>
        <v>0</v>
      </c>
      <c r="N641" s="28"/>
      <c r="O641" s="28"/>
      <c r="P641" s="73">
        <f>IFERROR($E641*SUMIF(DAILYLOG!L$27:L$1500,$C641,DAILYLOG!M$27:M$1500),0)</f>
        <v>0</v>
      </c>
      <c r="Q641" s="28"/>
      <c r="R641" s="28"/>
      <c r="S641" s="73">
        <f>IFERROR($E641*SUMIF(DAILYLOG!O$27:O$1500,$C641,DAILYLOG!P$27:P$1500),0)</f>
        <v>0</v>
      </c>
      <c r="T641" s="28"/>
      <c r="U641" s="28"/>
      <c r="V641" s="73">
        <f>IFERROR($E641*SUMIF(DAILYLOG!R$27:R$1500,$C641,DAILYLOG!S$27:S$1500),0)</f>
        <v>0</v>
      </c>
      <c r="W641" s="28"/>
      <c r="X641" s="28"/>
      <c r="Y641" s="73">
        <f>IFERROR($E641*SUMIF(DAILYLOG!U$27:U$1500,$C641,DAILYLOG!V$27:V$1500),0)</f>
        <v>0</v>
      </c>
      <c r="Z641" s="28"/>
      <c r="AA641" s="28"/>
      <c r="AB641" s="73">
        <f>IFERROR($E641*SUMIF(DAILYLOG!X$27:X$1500,$C641,DAILYLOG!Y$27:Y$1500),0)</f>
        <v>0</v>
      </c>
      <c r="AC641" s="28"/>
      <c r="AD641" s="28"/>
      <c r="AE641" s="73">
        <f>IFERROR($E641*SUMIF(DAILYLOG!AA$27:AA$1500,$C641,DAILYLOG!AB$27:AB$1500),0)</f>
        <v>0</v>
      </c>
      <c r="AF641" s="28"/>
      <c r="AG641" s="28"/>
      <c r="AH641" s="73">
        <f>IFERROR($E641*SUMIF(DAILYLOG!AD$27:AD$1500,$C641,DAILYLOG!AE$27:AE$1500),0)</f>
        <v>0</v>
      </c>
      <c r="AI641" s="28"/>
      <c r="AJ641" s="28"/>
      <c r="AK641" s="73">
        <f>IFERROR($E641*SUMIF(DAILYLOG!AG$27:AG$1500,$C641,DAILYLOG!AH$27:AH$1500),0)</f>
        <v>0</v>
      </c>
      <c r="AL641" s="28"/>
      <c r="AM641" s="28"/>
      <c r="AN641" s="73">
        <f>IFERROR($E641*SUMIF(DAILYLOG!AJ$27:AJ$1500,$C641,DAILYLOG!AK$27:AK$1500),0)</f>
        <v>0</v>
      </c>
      <c r="AO641" s="28"/>
      <c r="AP641" s="28"/>
      <c r="AQ641" s="73">
        <f>IFERROR($E641*SUMIF(DAILYLOG!AM$27:AM$1500,$C641,DAILYLOG!AN$27:AN$1500),0)</f>
        <v>0</v>
      </c>
      <c r="AR641" s="28"/>
      <c r="AS641" s="28"/>
      <c r="AT641" s="73">
        <f>IFERROR($E641*SUMIF(DAILYLOG!AP$27:AP$1500,$C641,DAILYLOG!AQ$27:AQ$1500),0)</f>
        <v>0</v>
      </c>
      <c r="AU641" s="28"/>
      <c r="AV641" s="28"/>
      <c r="AW641" s="73">
        <f>IFERROR($E641*SUMIF(DAILYLOG!AS$27:AS$1500,$C641,DAILYLOG!AT$27:AT$1500),0)</f>
        <v>0</v>
      </c>
      <c r="AX641" s="28"/>
      <c r="AY641" s="28"/>
      <c r="AZ641" s="73">
        <f>IFERROR($E641*SUMIF(DAILYLOG!AV$27:AV$1500,$C641,DAILYLOG!AW$27:AW$1500),0)</f>
        <v>0</v>
      </c>
      <c r="BA641" s="28"/>
      <c r="BB641" s="28"/>
      <c r="BC641" s="73">
        <f>IFERROR($E641*SUMIF(DAILYLOG!AY$27:AY$1500,$C641,DAILYLOG!AZ$27:AZ$1500),0)</f>
        <v>0</v>
      </c>
      <c r="BD641" s="28"/>
      <c r="BE641" s="28"/>
      <c r="BF641" s="73">
        <f>IFERROR($E641*SUMIF(DAILYLOG!BB$27:BB$1500,$C641,DAILYLOG!BC$27:BC$1500),0)</f>
        <v>0</v>
      </c>
      <c r="BG641" s="28"/>
      <c r="BH641" s="28"/>
      <c r="BI641" s="73">
        <f>IFERROR($E641*SUMIF(DAILYLOG!BE$27:BE$1500,$C641,DAILYLOG!BF$27:BF$1500),0)</f>
        <v>0</v>
      </c>
      <c r="BJ641" s="28"/>
      <c r="BK641" s="28"/>
      <c r="BL641" s="73">
        <f>IFERROR($E641*SUMIF(DAILYLOG!BH$27:BH$1500,$C641,DAILYLOG!BI$27:BI$1500),0)</f>
        <v>0</v>
      </c>
      <c r="BM641" s="28"/>
      <c r="BN641" s="28"/>
      <c r="BO641" s="73">
        <f>IFERROR($E641*SUMIF(DAILYLOG!BK$27:BK$1500,$C641,DAILYLOG!BL$27:BL$1500),0)</f>
        <v>0</v>
      </c>
      <c r="BP641" s="28"/>
      <c r="BQ641" s="28"/>
      <c r="BR641" s="73">
        <f>IFERROR($E641*SUMIF(DAILYLOG!BN$27:BN$1500,$C641,DAILYLOG!BO$27:BO$1500),0)</f>
        <v>0</v>
      </c>
      <c r="BS641" s="28"/>
      <c r="BT641" s="28"/>
      <c r="BU641" s="73">
        <f>IFERROR($E641*SUMIF(DAILYLOG!BQ$27:BQ$1500,$C641,DAILYLOG!BR$27:BR$1500),0)</f>
        <v>0</v>
      </c>
      <c r="BV641" s="28"/>
      <c r="BW641" s="28"/>
      <c r="BX641" s="73">
        <f>IFERROR($E641*SUMIF(DAILYLOG!BT$27:BT$1500,$C641,DAILYLOG!BU$27:BU$1500),0)</f>
        <v>0</v>
      </c>
      <c r="BY641" s="28"/>
      <c r="BZ641" s="28"/>
      <c r="CA641" s="73">
        <f>IFERROR($E641*SUMIF(DAILYLOG!BW$27:BW$1500,$C641,DAILYLOG!BX$27:BX$1500),0)</f>
        <v>0</v>
      </c>
      <c r="CB641" s="28"/>
      <c r="CC641" s="28"/>
      <c r="CD641" s="73">
        <f>IFERROR($E641*SUMIF(DAILYLOG!BZ$27:BZ$1500,$C641,DAILYLOG!CA$27:CA$1500),0)</f>
        <v>0</v>
      </c>
      <c r="CE641" s="28"/>
      <c r="CF641" s="28"/>
      <c r="CG641" s="73">
        <f>IFERROR($E641*SUMIF(DAILYLOG!CC$27:CC$1500,$C641,DAILYLOG!CD$27:CD$1500),0)</f>
        <v>0</v>
      </c>
      <c r="CH641" s="28"/>
      <c r="CI641" s="28"/>
      <c r="CJ641" s="73">
        <f>IFERROR($E641*SUMIF(DAILYLOG!CF$27:CF$1500,$C641,DAILYLOG!CG$27:CG$1500),0)</f>
        <v>0</v>
      </c>
      <c r="CK641" s="28"/>
      <c r="CL641" s="28"/>
      <c r="CM641" s="73">
        <f>IFERROR($E641*SUMIF(DAILYLOG!CI$27:CI$1500,$C641,DAILYLOG!CJ$27:CJ$1500),0)</f>
        <v>0</v>
      </c>
      <c r="CN641" s="28"/>
      <c r="CO641" s="28"/>
      <c r="CP641" s="73">
        <f>IFERROR($E641*SUMIF(DAILYLOG!CL$27:CL$1500,$C641,DAILYLOG!CM$27:CM$1500),0)</f>
        <v>0</v>
      </c>
      <c r="CQ641" s="44"/>
      <c r="CR641" s="44"/>
      <c r="CS641" s="73">
        <f>IFERROR($E641*SUMIF(DAILYLOG!CO$27:CO$1500,$C641,DAILYLOG!CP$27:CP$1500),0)</f>
        <v>0</v>
      </c>
      <c r="CT641" s="14"/>
    </row>
    <row r="642" spans="2:98" ht="13.5" hidden="1" customHeight="1" outlineLevel="2">
      <c r="B642" s="13"/>
      <c r="C642" s="27" t="s">
        <v>940</v>
      </c>
      <c r="D642" s="31" t="s">
        <v>345</v>
      </c>
      <c r="E642" s="65">
        <v>1</v>
      </c>
      <c r="F642" s="46">
        <f t="shared" ref="F642:F648" si="308">IFERROR(SUM(G642:CS642),0)</f>
        <v>29</v>
      </c>
      <c r="G642" s="73">
        <f>IFERROR($E642*SUMIF(DAILYLOG!C$27:C$1500,$C642,DAILYLOG!D$27:D$1500),0)</f>
        <v>4</v>
      </c>
      <c r="H642" s="28"/>
      <c r="I642" s="28"/>
      <c r="J642" s="73">
        <f>IFERROR($E642*SUMIF(DAILYLOG!F$27:F$1500,$C642,DAILYLOG!G$27:G$1500),0)</f>
        <v>4</v>
      </c>
      <c r="K642" s="28"/>
      <c r="L642" s="28"/>
      <c r="M642" s="73">
        <f>IFERROR($E642*SUMIF(DAILYLOG!I$27:I$1500,$C642,DAILYLOG!J$27:J$1500),0)</f>
        <v>0</v>
      </c>
      <c r="N642" s="28"/>
      <c r="O642" s="28"/>
      <c r="P642" s="73">
        <f>IFERROR($E642*SUMIF(DAILYLOG!L$27:L$1500,$C642,DAILYLOG!M$27:M$1500),0)</f>
        <v>0</v>
      </c>
      <c r="Q642" s="28"/>
      <c r="R642" s="28"/>
      <c r="S642" s="73">
        <f>IFERROR($E642*SUMIF(DAILYLOG!O$27:O$1500,$C642,DAILYLOG!P$27:P$1500),0)</f>
        <v>0</v>
      </c>
      <c r="T642" s="28"/>
      <c r="U642" s="28"/>
      <c r="V642" s="73">
        <f>IFERROR($E642*SUMIF(DAILYLOG!R$27:R$1500,$C642,DAILYLOG!S$27:S$1500),0)</f>
        <v>0</v>
      </c>
      <c r="W642" s="28"/>
      <c r="X642" s="28"/>
      <c r="Y642" s="73">
        <f>IFERROR($E642*SUMIF(DAILYLOG!U$27:U$1500,$C642,DAILYLOG!V$27:V$1500),0)</f>
        <v>0</v>
      </c>
      <c r="Z642" s="28"/>
      <c r="AA642" s="28"/>
      <c r="AB642" s="73">
        <f>IFERROR($E642*SUMIF(DAILYLOG!X$27:X$1500,$C642,DAILYLOG!Y$27:Y$1500),0)</f>
        <v>0</v>
      </c>
      <c r="AC642" s="28"/>
      <c r="AD642" s="28"/>
      <c r="AE642" s="73">
        <f>IFERROR($E642*SUMIF(DAILYLOG!AA$27:AA$1500,$C642,DAILYLOG!AB$27:AB$1500),0)</f>
        <v>1</v>
      </c>
      <c r="AF642" s="28"/>
      <c r="AG642" s="28"/>
      <c r="AH642" s="73">
        <f>IFERROR($E642*SUMIF(DAILYLOG!AD$27:AD$1500,$C642,DAILYLOG!AE$27:AE$1500),0)</f>
        <v>0</v>
      </c>
      <c r="AI642" s="28"/>
      <c r="AJ642" s="28"/>
      <c r="AK642" s="73">
        <f>IFERROR($E642*SUMIF(DAILYLOG!AG$27:AG$1500,$C642,DAILYLOG!AH$27:AH$1500),0)</f>
        <v>1</v>
      </c>
      <c r="AL642" s="28"/>
      <c r="AM642" s="28"/>
      <c r="AN642" s="73">
        <f>IFERROR($E642*SUMIF(DAILYLOG!AJ$27:AJ$1500,$C642,DAILYLOG!AK$27:AK$1500),0)</f>
        <v>1</v>
      </c>
      <c r="AO642" s="28"/>
      <c r="AP642" s="28"/>
      <c r="AQ642" s="73">
        <f>IFERROR($E642*SUMIF(DAILYLOG!AM$27:AM$1500,$C642,DAILYLOG!AN$27:AN$1500),0)</f>
        <v>1</v>
      </c>
      <c r="AR642" s="28"/>
      <c r="AS642" s="28"/>
      <c r="AT642" s="73">
        <f>IFERROR($E642*SUMIF(DAILYLOG!AP$27:AP$1500,$C642,DAILYLOG!AQ$27:AQ$1500),0)</f>
        <v>0</v>
      </c>
      <c r="AU642" s="28"/>
      <c r="AV642" s="28"/>
      <c r="AW642" s="73">
        <f>IFERROR($E642*SUMIF(DAILYLOG!AS$27:AS$1500,$C642,DAILYLOG!AT$27:AT$1500),0)</f>
        <v>6</v>
      </c>
      <c r="AX642" s="28"/>
      <c r="AY642" s="28"/>
      <c r="AZ642" s="73">
        <f>IFERROR($E642*SUMIF(DAILYLOG!AV$27:AV$1500,$C642,DAILYLOG!AW$27:AW$1500),0)</f>
        <v>0</v>
      </c>
      <c r="BA642" s="28"/>
      <c r="BB642" s="28"/>
      <c r="BC642" s="73">
        <f>IFERROR($E642*SUMIF(DAILYLOG!AY$27:AY$1500,$C642,DAILYLOG!AZ$27:AZ$1500),0)</f>
        <v>1</v>
      </c>
      <c r="BD642" s="28"/>
      <c r="BE642" s="28"/>
      <c r="BF642" s="73">
        <f>IFERROR($E642*SUMIF(DAILYLOG!BB$27:BB$1500,$C642,DAILYLOG!BC$27:BC$1500),0)</f>
        <v>6</v>
      </c>
      <c r="BG642" s="28"/>
      <c r="BH642" s="28"/>
      <c r="BI642" s="73">
        <f>IFERROR($E642*SUMIF(DAILYLOG!BE$27:BE$1500,$C642,DAILYLOG!BF$27:BF$1500),0)</f>
        <v>0</v>
      </c>
      <c r="BJ642" s="28"/>
      <c r="BK642" s="28"/>
      <c r="BL642" s="73">
        <f>IFERROR($E642*SUMIF(DAILYLOG!BH$27:BH$1500,$C642,DAILYLOG!BI$27:BI$1500),0)</f>
        <v>0</v>
      </c>
      <c r="BM642" s="28"/>
      <c r="BN642" s="28"/>
      <c r="BO642" s="73">
        <f>IFERROR($E642*SUMIF(DAILYLOG!BK$27:BK$1500,$C642,DAILYLOG!BL$27:BL$1500),0)</f>
        <v>0</v>
      </c>
      <c r="BP642" s="28"/>
      <c r="BQ642" s="28"/>
      <c r="BR642" s="73">
        <f>IFERROR($E642*SUMIF(DAILYLOG!BN$27:BN$1500,$C642,DAILYLOG!BO$27:BO$1500),0)</f>
        <v>0</v>
      </c>
      <c r="BS642" s="28"/>
      <c r="BT642" s="28"/>
      <c r="BU642" s="73">
        <f>IFERROR($E642*SUMIF(DAILYLOG!BQ$27:BQ$1500,$C642,DAILYLOG!BR$27:BR$1500),0)</f>
        <v>1</v>
      </c>
      <c r="BV642" s="28"/>
      <c r="BW642" s="28"/>
      <c r="BX642" s="73">
        <f>IFERROR($E642*SUMIF(DAILYLOG!BT$27:BT$1500,$C642,DAILYLOG!BU$27:BU$1500),0)</f>
        <v>1</v>
      </c>
      <c r="BY642" s="28"/>
      <c r="BZ642" s="28"/>
      <c r="CA642" s="73">
        <f>IFERROR($E642*SUMIF(DAILYLOG!BW$27:BW$1500,$C642,DAILYLOG!BX$27:BX$1500),0)</f>
        <v>2</v>
      </c>
      <c r="CB642" s="28"/>
      <c r="CC642" s="28"/>
      <c r="CD642" s="73">
        <f>IFERROR($E642*SUMIF(DAILYLOG!BZ$27:BZ$1500,$C642,DAILYLOG!CA$27:CA$1500),0)</f>
        <v>0</v>
      </c>
      <c r="CE642" s="28"/>
      <c r="CF642" s="28"/>
      <c r="CG642" s="73">
        <f>IFERROR($E642*SUMIF(DAILYLOG!CC$27:CC$1500,$C642,DAILYLOG!CD$27:CD$1500),0)</f>
        <v>0</v>
      </c>
      <c r="CH642" s="28"/>
      <c r="CI642" s="28"/>
      <c r="CJ642" s="73">
        <f>IFERROR($E642*SUMIF(DAILYLOG!CF$27:CF$1500,$C642,DAILYLOG!CG$27:CG$1500),0)</f>
        <v>0</v>
      </c>
      <c r="CK642" s="28"/>
      <c r="CL642" s="28"/>
      <c r="CM642" s="73">
        <f>IFERROR($E642*SUMIF(DAILYLOG!CI$27:CI$1500,$C642,DAILYLOG!CJ$27:CJ$1500),0)</f>
        <v>0</v>
      </c>
      <c r="CN642" s="28"/>
      <c r="CO642" s="28"/>
      <c r="CP642" s="73">
        <f>IFERROR($E642*SUMIF(DAILYLOG!CL$27:CL$1500,$C642,DAILYLOG!CM$27:CM$1500),0)</f>
        <v>0</v>
      </c>
      <c r="CQ642" s="44"/>
      <c r="CR642" s="44"/>
      <c r="CS642" s="73">
        <f>IFERROR($E642*SUMIF(DAILYLOG!CO$27:CO$1500,$C642,DAILYLOG!CP$27:CP$1500),0)</f>
        <v>0</v>
      </c>
      <c r="CT642" s="14"/>
    </row>
    <row r="643" spans="2:98" ht="13.5" hidden="1" customHeight="1" outlineLevel="2">
      <c r="B643" s="13"/>
      <c r="C643" s="27" t="s">
        <v>966</v>
      </c>
      <c r="D643" s="31" t="s">
        <v>345</v>
      </c>
      <c r="E643" s="65">
        <v>1</v>
      </c>
      <c r="F643" s="46">
        <f t="shared" si="308"/>
        <v>10</v>
      </c>
      <c r="G643" s="73">
        <f>IFERROR($E643*SUMIF(DAILYLOG!C$27:C$1500,$C643,DAILYLOG!D$27:D$1500),0)</f>
        <v>0</v>
      </c>
      <c r="H643" s="28"/>
      <c r="I643" s="28"/>
      <c r="J643" s="73">
        <f>IFERROR($E643*SUMIF(DAILYLOG!F$27:F$1500,$C643,DAILYLOG!G$27:G$1500),0)</f>
        <v>1</v>
      </c>
      <c r="K643" s="28"/>
      <c r="L643" s="28"/>
      <c r="M643" s="73">
        <f>IFERROR($E643*SUMIF(DAILYLOG!I$27:I$1500,$C643,DAILYLOG!J$27:J$1500),0)</f>
        <v>0</v>
      </c>
      <c r="N643" s="28"/>
      <c r="O643" s="28"/>
      <c r="P643" s="73">
        <f>IFERROR($E643*SUMIF(DAILYLOG!L$27:L$1500,$C643,DAILYLOG!M$27:M$1500),0)</f>
        <v>0</v>
      </c>
      <c r="Q643" s="28"/>
      <c r="R643" s="28"/>
      <c r="S643" s="73">
        <f>IFERROR($E643*SUMIF(DAILYLOG!O$27:O$1500,$C643,DAILYLOG!P$27:P$1500),0)</f>
        <v>0</v>
      </c>
      <c r="T643" s="28"/>
      <c r="U643" s="28"/>
      <c r="V643" s="73">
        <f>IFERROR($E643*SUMIF(DAILYLOG!R$27:R$1500,$C643,DAILYLOG!S$27:S$1500),0)</f>
        <v>1</v>
      </c>
      <c r="W643" s="28"/>
      <c r="X643" s="28"/>
      <c r="Y643" s="73">
        <f>IFERROR($E643*SUMIF(DAILYLOG!U$27:U$1500,$C643,DAILYLOG!V$27:V$1500),0)</f>
        <v>0</v>
      </c>
      <c r="Z643" s="28"/>
      <c r="AA643" s="28"/>
      <c r="AB643" s="73">
        <f>IFERROR($E643*SUMIF(DAILYLOG!X$27:X$1500,$C643,DAILYLOG!Y$27:Y$1500),0)</f>
        <v>0</v>
      </c>
      <c r="AC643" s="28"/>
      <c r="AD643" s="28"/>
      <c r="AE643" s="73">
        <f>IFERROR($E643*SUMIF(DAILYLOG!AA$27:AA$1500,$C643,DAILYLOG!AB$27:AB$1500),0)</f>
        <v>2</v>
      </c>
      <c r="AF643" s="28"/>
      <c r="AG643" s="28"/>
      <c r="AH643" s="73">
        <f>IFERROR($E643*SUMIF(DAILYLOG!AD$27:AD$1500,$C643,DAILYLOG!AE$27:AE$1500),0)</f>
        <v>0</v>
      </c>
      <c r="AI643" s="28"/>
      <c r="AJ643" s="28"/>
      <c r="AK643" s="73">
        <f>IFERROR($E643*SUMIF(DAILYLOG!AG$27:AG$1500,$C643,DAILYLOG!AH$27:AH$1500),0)</f>
        <v>0</v>
      </c>
      <c r="AL643" s="28"/>
      <c r="AM643" s="28"/>
      <c r="AN643" s="73">
        <f>IFERROR($E643*SUMIF(DAILYLOG!AJ$27:AJ$1500,$C643,DAILYLOG!AK$27:AK$1500),0)</f>
        <v>0</v>
      </c>
      <c r="AO643" s="28"/>
      <c r="AP643" s="28"/>
      <c r="AQ643" s="73">
        <f>IFERROR($E643*SUMIF(DAILYLOG!AM$27:AM$1500,$C643,DAILYLOG!AN$27:AN$1500),0)</f>
        <v>0</v>
      </c>
      <c r="AR643" s="28"/>
      <c r="AS643" s="28"/>
      <c r="AT643" s="73">
        <f>IFERROR($E643*SUMIF(DAILYLOG!AP$27:AP$1500,$C643,DAILYLOG!AQ$27:AQ$1500),0)</f>
        <v>0</v>
      </c>
      <c r="AU643" s="28"/>
      <c r="AV643" s="28"/>
      <c r="AW643" s="73">
        <f>IFERROR($E643*SUMIF(DAILYLOG!AS$27:AS$1500,$C643,DAILYLOG!AT$27:AT$1500),0)</f>
        <v>0</v>
      </c>
      <c r="AX643" s="28"/>
      <c r="AY643" s="28"/>
      <c r="AZ643" s="73">
        <f>IFERROR($E643*SUMIF(DAILYLOG!AV$27:AV$1500,$C643,DAILYLOG!AW$27:AW$1500),0)</f>
        <v>0</v>
      </c>
      <c r="BA643" s="28"/>
      <c r="BB643" s="28"/>
      <c r="BC643" s="73">
        <f>IFERROR($E643*SUMIF(DAILYLOG!AY$27:AY$1500,$C643,DAILYLOG!AZ$27:AZ$1500),0)</f>
        <v>3</v>
      </c>
      <c r="BD643" s="28"/>
      <c r="BE643" s="28"/>
      <c r="BF643" s="73">
        <f>IFERROR($E643*SUMIF(DAILYLOG!BB$27:BB$1500,$C643,DAILYLOG!BC$27:BC$1500),0)</f>
        <v>0</v>
      </c>
      <c r="BG643" s="28"/>
      <c r="BH643" s="28"/>
      <c r="BI643" s="73">
        <f>IFERROR($E643*SUMIF(DAILYLOG!BE$27:BE$1500,$C643,DAILYLOG!BF$27:BF$1500),0)</f>
        <v>0</v>
      </c>
      <c r="BJ643" s="28"/>
      <c r="BK643" s="28"/>
      <c r="BL643" s="73">
        <f>IFERROR($E643*SUMIF(DAILYLOG!BH$27:BH$1500,$C643,DAILYLOG!BI$27:BI$1500),0)</f>
        <v>0</v>
      </c>
      <c r="BM643" s="28"/>
      <c r="BN643" s="28"/>
      <c r="BO643" s="73">
        <f>IFERROR($E643*SUMIF(DAILYLOG!BK$27:BK$1500,$C643,DAILYLOG!BL$27:BL$1500),0)</f>
        <v>0</v>
      </c>
      <c r="BP643" s="28"/>
      <c r="BQ643" s="28"/>
      <c r="BR643" s="73">
        <f>IFERROR($E643*SUMIF(DAILYLOG!BN$27:BN$1500,$C643,DAILYLOG!BO$27:BO$1500),0)</f>
        <v>0</v>
      </c>
      <c r="BS643" s="28"/>
      <c r="BT643" s="28"/>
      <c r="BU643" s="73">
        <f>IFERROR($E643*SUMIF(DAILYLOG!BQ$27:BQ$1500,$C643,DAILYLOG!BR$27:BR$1500),0)</f>
        <v>0</v>
      </c>
      <c r="BV643" s="28"/>
      <c r="BW643" s="28"/>
      <c r="BX643" s="73">
        <f>IFERROR($E643*SUMIF(DAILYLOG!BT$27:BT$1500,$C643,DAILYLOG!BU$27:BU$1500),0)</f>
        <v>3</v>
      </c>
      <c r="BY643" s="28"/>
      <c r="BZ643" s="28"/>
      <c r="CA643" s="73">
        <f>IFERROR($E643*SUMIF(DAILYLOG!BW$27:BW$1500,$C643,DAILYLOG!BX$27:BX$1500),0)</f>
        <v>0</v>
      </c>
      <c r="CB643" s="28"/>
      <c r="CC643" s="28"/>
      <c r="CD643" s="73">
        <f>IFERROR($E643*SUMIF(DAILYLOG!BZ$27:BZ$1500,$C643,DAILYLOG!CA$27:CA$1500),0)</f>
        <v>0</v>
      </c>
      <c r="CE643" s="28"/>
      <c r="CF643" s="28"/>
      <c r="CG643" s="73">
        <f>IFERROR($E643*SUMIF(DAILYLOG!CC$27:CC$1500,$C643,DAILYLOG!CD$27:CD$1500),0)</f>
        <v>0</v>
      </c>
      <c r="CH643" s="28"/>
      <c r="CI643" s="28"/>
      <c r="CJ643" s="73">
        <f>IFERROR($E643*SUMIF(DAILYLOG!CF$27:CF$1500,$C643,DAILYLOG!CG$27:CG$1500),0)</f>
        <v>0</v>
      </c>
      <c r="CK643" s="28"/>
      <c r="CL643" s="28"/>
      <c r="CM643" s="73">
        <f>IFERROR($E643*SUMIF(DAILYLOG!CI$27:CI$1500,$C643,DAILYLOG!CJ$27:CJ$1500),0)</f>
        <v>0</v>
      </c>
      <c r="CN643" s="28"/>
      <c r="CO643" s="28"/>
      <c r="CP643" s="73">
        <f>IFERROR($E643*SUMIF(DAILYLOG!CL$27:CL$1500,$C643,DAILYLOG!CM$27:CM$1500),0)</f>
        <v>0</v>
      </c>
      <c r="CQ643" s="44"/>
      <c r="CR643" s="44"/>
      <c r="CS643" s="73">
        <f>IFERROR($E643*SUMIF(DAILYLOG!CO$27:CO$1500,$C643,DAILYLOG!CP$27:CP$1500),0)</f>
        <v>0</v>
      </c>
      <c r="CT643" s="14"/>
    </row>
    <row r="644" spans="2:98" ht="13.5" hidden="1" customHeight="1" outlineLevel="2">
      <c r="B644" s="13"/>
      <c r="C644" s="27" t="s">
        <v>921</v>
      </c>
      <c r="D644" s="31" t="s">
        <v>345</v>
      </c>
      <c r="E644" s="65">
        <v>1</v>
      </c>
      <c r="F644" s="46">
        <f t="shared" si="308"/>
        <v>39</v>
      </c>
      <c r="G644" s="73">
        <f>IFERROR($E644*SUMIF(DAILYLOG!C$27:C$1500,$C644,DAILYLOG!D$27:D$1500),0)</f>
        <v>3</v>
      </c>
      <c r="H644" s="28"/>
      <c r="I644" s="28"/>
      <c r="J644" s="73">
        <f>IFERROR($E644*SUMIF(DAILYLOG!F$27:F$1500,$C644,DAILYLOG!G$27:G$1500),0)</f>
        <v>3</v>
      </c>
      <c r="K644" s="28"/>
      <c r="L644" s="28"/>
      <c r="M644" s="73">
        <f>IFERROR($E644*SUMIF(DAILYLOG!I$27:I$1500,$C644,DAILYLOG!J$27:J$1500),0)</f>
        <v>1</v>
      </c>
      <c r="N644" s="28"/>
      <c r="O644" s="28"/>
      <c r="P644" s="73">
        <f>IFERROR($E644*SUMIF(DAILYLOG!L$27:L$1500,$C644,DAILYLOG!M$27:M$1500),0)</f>
        <v>2</v>
      </c>
      <c r="Q644" s="28"/>
      <c r="R644" s="28"/>
      <c r="S644" s="73">
        <f>IFERROR($E644*SUMIF(DAILYLOG!O$27:O$1500,$C644,DAILYLOG!P$27:P$1500),0)</f>
        <v>1</v>
      </c>
      <c r="T644" s="28"/>
      <c r="U644" s="28"/>
      <c r="V644" s="73">
        <f>IFERROR($E644*SUMIF(DAILYLOG!R$27:R$1500,$C644,DAILYLOG!S$27:S$1500),0)</f>
        <v>0</v>
      </c>
      <c r="W644" s="28"/>
      <c r="X644" s="28"/>
      <c r="Y644" s="73">
        <f>IFERROR($E644*SUMIF(DAILYLOG!U$27:U$1500,$C644,DAILYLOG!V$27:V$1500),0)</f>
        <v>0</v>
      </c>
      <c r="Z644" s="28"/>
      <c r="AA644" s="28"/>
      <c r="AB644" s="73">
        <f>IFERROR($E644*SUMIF(DAILYLOG!X$27:X$1500,$C644,DAILYLOG!Y$27:Y$1500),0)</f>
        <v>1</v>
      </c>
      <c r="AC644" s="28"/>
      <c r="AD644" s="28"/>
      <c r="AE644" s="73">
        <f>IFERROR($E644*SUMIF(DAILYLOG!AA$27:AA$1500,$C644,DAILYLOG!AB$27:AB$1500),0)</f>
        <v>0</v>
      </c>
      <c r="AF644" s="28"/>
      <c r="AG644" s="28"/>
      <c r="AH644" s="73">
        <f>IFERROR($E644*SUMIF(DAILYLOG!AD$27:AD$1500,$C644,DAILYLOG!AE$27:AE$1500),0)</f>
        <v>5</v>
      </c>
      <c r="AI644" s="28"/>
      <c r="AJ644" s="28"/>
      <c r="AK644" s="73">
        <f>IFERROR($E644*SUMIF(DAILYLOG!AG$27:AG$1500,$C644,DAILYLOG!AH$27:AH$1500),0)</f>
        <v>2</v>
      </c>
      <c r="AL644" s="28"/>
      <c r="AM644" s="28"/>
      <c r="AN644" s="73">
        <f>IFERROR($E644*SUMIF(DAILYLOG!AJ$27:AJ$1500,$C644,DAILYLOG!AK$27:AK$1500),0)</f>
        <v>0</v>
      </c>
      <c r="AO644" s="28"/>
      <c r="AP644" s="28"/>
      <c r="AQ644" s="73">
        <f>IFERROR($E644*SUMIF(DAILYLOG!AM$27:AM$1500,$C644,DAILYLOG!AN$27:AN$1500),0)</f>
        <v>0</v>
      </c>
      <c r="AR644" s="28"/>
      <c r="AS644" s="28"/>
      <c r="AT644" s="73">
        <f>IFERROR($E644*SUMIF(DAILYLOG!AP$27:AP$1500,$C644,DAILYLOG!AQ$27:AQ$1500),0)</f>
        <v>2</v>
      </c>
      <c r="AU644" s="28"/>
      <c r="AV644" s="28"/>
      <c r="AW644" s="73">
        <f>IFERROR($E644*SUMIF(DAILYLOG!AS$27:AS$1500,$C644,DAILYLOG!AT$27:AT$1500),0)</f>
        <v>0</v>
      </c>
      <c r="AX644" s="28"/>
      <c r="AY644" s="28"/>
      <c r="AZ644" s="73">
        <f>IFERROR($E644*SUMIF(DAILYLOG!AV$27:AV$1500,$C644,DAILYLOG!AW$27:AW$1500),0)</f>
        <v>2</v>
      </c>
      <c r="BA644" s="28"/>
      <c r="BB644" s="28"/>
      <c r="BC644" s="73">
        <f>IFERROR($E644*SUMIF(DAILYLOG!AY$27:AY$1500,$C644,DAILYLOG!AZ$27:AZ$1500),0)</f>
        <v>5</v>
      </c>
      <c r="BD644" s="28"/>
      <c r="BE644" s="28"/>
      <c r="BF644" s="73">
        <f>IFERROR($E644*SUMIF(DAILYLOG!BB$27:BB$1500,$C644,DAILYLOG!BC$27:BC$1500),0)</f>
        <v>0</v>
      </c>
      <c r="BG644" s="28"/>
      <c r="BH644" s="28"/>
      <c r="BI644" s="73">
        <f>IFERROR($E644*SUMIF(DAILYLOG!BE$27:BE$1500,$C644,DAILYLOG!BF$27:BF$1500),0)</f>
        <v>0</v>
      </c>
      <c r="BJ644" s="28"/>
      <c r="BK644" s="28"/>
      <c r="BL644" s="73">
        <f>IFERROR($E644*SUMIF(DAILYLOG!BH$27:BH$1500,$C644,DAILYLOG!BI$27:BI$1500),0)</f>
        <v>0</v>
      </c>
      <c r="BM644" s="28"/>
      <c r="BN644" s="28"/>
      <c r="BO644" s="73">
        <f>IFERROR($E644*SUMIF(DAILYLOG!BK$27:BK$1500,$C644,DAILYLOG!BL$27:BL$1500),0)</f>
        <v>4</v>
      </c>
      <c r="BP644" s="28"/>
      <c r="BQ644" s="28"/>
      <c r="BR644" s="73">
        <f>IFERROR($E644*SUMIF(DAILYLOG!BN$27:BN$1500,$C644,DAILYLOG!BO$27:BO$1500),0)</f>
        <v>0</v>
      </c>
      <c r="BS644" s="28"/>
      <c r="BT644" s="28"/>
      <c r="BU644" s="73">
        <f>IFERROR($E644*SUMIF(DAILYLOG!BQ$27:BQ$1500,$C644,DAILYLOG!BR$27:BR$1500),0)</f>
        <v>2</v>
      </c>
      <c r="BV644" s="28"/>
      <c r="BW644" s="28"/>
      <c r="BX644" s="73">
        <f>IFERROR($E644*SUMIF(DAILYLOG!BT$27:BT$1500,$C644,DAILYLOG!BU$27:BU$1500),0)</f>
        <v>5</v>
      </c>
      <c r="BY644" s="28"/>
      <c r="BZ644" s="28"/>
      <c r="CA644" s="73">
        <f>IFERROR($E644*SUMIF(DAILYLOG!BW$27:BW$1500,$C644,DAILYLOG!BX$27:BX$1500),0)</f>
        <v>1</v>
      </c>
      <c r="CB644" s="28"/>
      <c r="CC644" s="28"/>
      <c r="CD644" s="73">
        <f>IFERROR($E644*SUMIF(DAILYLOG!BZ$27:BZ$1500,$C644,DAILYLOG!CA$27:CA$1500),0)</f>
        <v>0</v>
      </c>
      <c r="CE644" s="28"/>
      <c r="CF644" s="28"/>
      <c r="CG644" s="73">
        <f>IFERROR($E644*SUMIF(DAILYLOG!CC$27:CC$1500,$C644,DAILYLOG!CD$27:CD$1500),0)</f>
        <v>0</v>
      </c>
      <c r="CH644" s="28"/>
      <c r="CI644" s="28"/>
      <c r="CJ644" s="73">
        <f>IFERROR($E644*SUMIF(DAILYLOG!CF$27:CF$1500,$C644,DAILYLOG!CG$27:CG$1500),0)</f>
        <v>0</v>
      </c>
      <c r="CK644" s="28"/>
      <c r="CL644" s="28"/>
      <c r="CM644" s="73">
        <f>IFERROR($E644*SUMIF(DAILYLOG!CI$27:CI$1500,$C644,DAILYLOG!CJ$27:CJ$1500),0)</f>
        <v>0</v>
      </c>
      <c r="CN644" s="28"/>
      <c r="CO644" s="28"/>
      <c r="CP644" s="73">
        <f>IFERROR($E644*SUMIF(DAILYLOG!CL$27:CL$1500,$C644,DAILYLOG!CM$27:CM$1500),0)</f>
        <v>0</v>
      </c>
      <c r="CQ644" s="44"/>
      <c r="CR644" s="44"/>
      <c r="CS644" s="73">
        <f>IFERROR($E644*SUMIF(DAILYLOG!CO$27:CO$1500,$C644,DAILYLOG!CP$27:CP$1500),0)</f>
        <v>0</v>
      </c>
      <c r="CT644" s="14"/>
    </row>
    <row r="645" spans="2:98" ht="13.5" hidden="1" customHeight="1" outlineLevel="2">
      <c r="B645" s="13"/>
      <c r="C645" s="27" t="s">
        <v>941</v>
      </c>
      <c r="D645" s="31" t="s">
        <v>345</v>
      </c>
      <c r="E645" s="65">
        <v>1</v>
      </c>
      <c r="F645" s="46">
        <f t="shared" si="308"/>
        <v>95</v>
      </c>
      <c r="G645" s="73">
        <f>IFERROR($E645*SUMIF(DAILYLOG!C$27:C$1500,$C645,DAILYLOG!D$27:D$1500),0)</f>
        <v>1</v>
      </c>
      <c r="H645" s="28"/>
      <c r="I645" s="28"/>
      <c r="J645" s="73">
        <f>IFERROR($E645*SUMIF(DAILYLOG!F$27:F$1500,$C645,DAILYLOG!G$27:G$1500),0)</f>
        <v>4</v>
      </c>
      <c r="K645" s="28"/>
      <c r="L645" s="28"/>
      <c r="M645" s="73">
        <f>IFERROR($E645*SUMIF(DAILYLOG!I$27:I$1500,$C645,DAILYLOG!J$27:J$1500),0)</f>
        <v>2</v>
      </c>
      <c r="N645" s="28"/>
      <c r="O645" s="28"/>
      <c r="P645" s="73">
        <f>IFERROR($E645*SUMIF(DAILYLOG!L$27:L$1500,$C645,DAILYLOG!M$27:M$1500),0)</f>
        <v>4</v>
      </c>
      <c r="Q645" s="28"/>
      <c r="R645" s="28"/>
      <c r="S645" s="73">
        <f>IFERROR($E645*SUMIF(DAILYLOG!O$27:O$1500,$C645,DAILYLOG!P$27:P$1500),0)</f>
        <v>4</v>
      </c>
      <c r="T645" s="28"/>
      <c r="U645" s="28"/>
      <c r="V645" s="73">
        <f>IFERROR($E645*SUMIF(DAILYLOG!R$27:R$1500,$C645,DAILYLOG!S$27:S$1500),0)</f>
        <v>5</v>
      </c>
      <c r="W645" s="28"/>
      <c r="X645" s="28"/>
      <c r="Y645" s="73">
        <f>IFERROR($E645*SUMIF(DAILYLOG!U$27:U$1500,$C645,DAILYLOG!V$27:V$1500),0)</f>
        <v>0</v>
      </c>
      <c r="Z645" s="28"/>
      <c r="AA645" s="28"/>
      <c r="AB645" s="73">
        <f>IFERROR($E645*SUMIF(DAILYLOG!X$27:X$1500,$C645,DAILYLOG!Y$27:Y$1500),0)</f>
        <v>1</v>
      </c>
      <c r="AC645" s="28"/>
      <c r="AD645" s="28"/>
      <c r="AE645" s="73">
        <f>IFERROR($E645*SUMIF(DAILYLOG!AA$27:AA$1500,$C645,DAILYLOG!AB$27:AB$1500),0)</f>
        <v>7</v>
      </c>
      <c r="AF645" s="28"/>
      <c r="AG645" s="28"/>
      <c r="AH645" s="73">
        <f>IFERROR($E645*SUMIF(DAILYLOG!AD$27:AD$1500,$C645,DAILYLOG!AE$27:AE$1500),0)</f>
        <v>7</v>
      </c>
      <c r="AI645" s="28"/>
      <c r="AJ645" s="28"/>
      <c r="AK645" s="73">
        <f>IFERROR($E645*SUMIF(DAILYLOG!AG$27:AG$1500,$C645,DAILYLOG!AH$27:AH$1500),0)</f>
        <v>1</v>
      </c>
      <c r="AL645" s="28"/>
      <c r="AM645" s="28"/>
      <c r="AN645" s="73">
        <f>IFERROR($E645*SUMIF(DAILYLOG!AJ$27:AJ$1500,$C645,DAILYLOG!AK$27:AK$1500),0)</f>
        <v>7</v>
      </c>
      <c r="AO645" s="28"/>
      <c r="AP645" s="28"/>
      <c r="AQ645" s="73">
        <f>IFERROR($E645*SUMIF(DAILYLOG!AM$27:AM$1500,$C645,DAILYLOG!AN$27:AN$1500),0)</f>
        <v>2</v>
      </c>
      <c r="AR645" s="28"/>
      <c r="AS645" s="28"/>
      <c r="AT645" s="73">
        <f>IFERROR($E645*SUMIF(DAILYLOG!AP$27:AP$1500,$C645,DAILYLOG!AQ$27:AQ$1500),0)</f>
        <v>4</v>
      </c>
      <c r="AU645" s="28"/>
      <c r="AV645" s="28"/>
      <c r="AW645" s="73">
        <f>IFERROR($E645*SUMIF(DAILYLOG!AS$27:AS$1500,$C645,DAILYLOG!AT$27:AT$1500),0)</f>
        <v>3</v>
      </c>
      <c r="AX645" s="28"/>
      <c r="AY645" s="28"/>
      <c r="AZ645" s="73">
        <f>IFERROR($E645*SUMIF(DAILYLOG!AV$27:AV$1500,$C645,DAILYLOG!AW$27:AW$1500),0)</f>
        <v>7</v>
      </c>
      <c r="BA645" s="28"/>
      <c r="BB645" s="28"/>
      <c r="BC645" s="73">
        <f>IFERROR($E645*SUMIF(DAILYLOG!AY$27:AY$1500,$C645,DAILYLOG!AZ$27:AZ$1500),0)</f>
        <v>3</v>
      </c>
      <c r="BD645" s="28"/>
      <c r="BE645" s="28"/>
      <c r="BF645" s="73">
        <f>IFERROR($E645*SUMIF(DAILYLOG!BB$27:BB$1500,$C645,DAILYLOG!BC$27:BC$1500),0)</f>
        <v>0</v>
      </c>
      <c r="BG645" s="28"/>
      <c r="BH645" s="28"/>
      <c r="BI645" s="73">
        <f>IFERROR($E645*SUMIF(DAILYLOG!BE$27:BE$1500,$C645,DAILYLOG!BF$27:BF$1500),0)</f>
        <v>0</v>
      </c>
      <c r="BJ645" s="28"/>
      <c r="BK645" s="28"/>
      <c r="BL645" s="73">
        <f>IFERROR($E645*SUMIF(DAILYLOG!BH$27:BH$1500,$C645,DAILYLOG!BI$27:BI$1500),0)</f>
        <v>6</v>
      </c>
      <c r="BM645" s="28"/>
      <c r="BN645" s="28"/>
      <c r="BO645" s="73">
        <f>IFERROR($E645*SUMIF(DAILYLOG!BK$27:BK$1500,$C645,DAILYLOG!BL$27:BL$1500),0)</f>
        <v>4</v>
      </c>
      <c r="BP645" s="28"/>
      <c r="BQ645" s="28"/>
      <c r="BR645" s="73">
        <f>IFERROR($E645*SUMIF(DAILYLOG!BN$27:BN$1500,$C645,DAILYLOG!BO$27:BO$1500),0)</f>
        <v>5</v>
      </c>
      <c r="BS645" s="28"/>
      <c r="BT645" s="28"/>
      <c r="BU645" s="73">
        <f>IFERROR($E645*SUMIF(DAILYLOG!BQ$27:BQ$1500,$C645,DAILYLOG!BR$27:BR$1500),0)</f>
        <v>15</v>
      </c>
      <c r="BV645" s="28"/>
      <c r="BW645" s="28"/>
      <c r="BX645" s="73">
        <f>IFERROR($E645*SUMIF(DAILYLOG!BT$27:BT$1500,$C645,DAILYLOG!BU$27:BU$1500),0)</f>
        <v>3</v>
      </c>
      <c r="BY645" s="28"/>
      <c r="BZ645" s="28"/>
      <c r="CA645" s="73">
        <f>IFERROR($E645*SUMIF(DAILYLOG!BW$27:BW$1500,$C645,DAILYLOG!BX$27:BX$1500),0)</f>
        <v>0</v>
      </c>
      <c r="CB645" s="28"/>
      <c r="CC645" s="28"/>
      <c r="CD645" s="73">
        <f>IFERROR($E645*SUMIF(DAILYLOG!BZ$27:BZ$1500,$C645,DAILYLOG!CA$27:CA$1500),0)</f>
        <v>0</v>
      </c>
      <c r="CE645" s="28"/>
      <c r="CF645" s="28"/>
      <c r="CG645" s="73">
        <f>IFERROR($E645*SUMIF(DAILYLOG!CC$27:CC$1500,$C645,DAILYLOG!CD$27:CD$1500),0)</f>
        <v>0</v>
      </c>
      <c r="CH645" s="28"/>
      <c r="CI645" s="28"/>
      <c r="CJ645" s="73">
        <f>IFERROR($E645*SUMIF(DAILYLOG!CF$27:CF$1500,$C645,DAILYLOG!CG$27:CG$1500),0)</f>
        <v>0</v>
      </c>
      <c r="CK645" s="28"/>
      <c r="CL645" s="28"/>
      <c r="CM645" s="73">
        <f>IFERROR($E645*SUMIF(DAILYLOG!CI$27:CI$1500,$C645,DAILYLOG!CJ$27:CJ$1500),0)</f>
        <v>0</v>
      </c>
      <c r="CN645" s="28"/>
      <c r="CO645" s="28"/>
      <c r="CP645" s="73">
        <f>IFERROR($E645*SUMIF(DAILYLOG!CL$27:CL$1500,$C645,DAILYLOG!CM$27:CM$1500),0)</f>
        <v>0</v>
      </c>
      <c r="CQ645" s="44"/>
      <c r="CR645" s="44"/>
      <c r="CS645" s="73">
        <f>IFERROR($E645*SUMIF(DAILYLOG!CO$27:CO$1500,$C645,DAILYLOG!CP$27:CP$1500),0)</f>
        <v>0</v>
      </c>
      <c r="CT645" s="14"/>
    </row>
    <row r="646" spans="2:98" ht="13.5" hidden="1" customHeight="1" outlineLevel="2">
      <c r="B646" s="13"/>
      <c r="C646" s="27" t="s">
        <v>960</v>
      </c>
      <c r="D646" s="31" t="s">
        <v>345</v>
      </c>
      <c r="E646" s="65">
        <v>1</v>
      </c>
      <c r="F646" s="46">
        <f t="shared" si="308"/>
        <v>35</v>
      </c>
      <c r="G646" s="73">
        <f>IFERROR($E646*SUMIF(DAILYLOG!C$27:C$1500,$C646,DAILYLOG!D$27:D$1500),0)</f>
        <v>0</v>
      </c>
      <c r="H646" s="28"/>
      <c r="I646" s="28"/>
      <c r="J646" s="73">
        <f>IFERROR($E646*SUMIF(DAILYLOG!F$27:F$1500,$C646,DAILYLOG!G$27:G$1500),0)</f>
        <v>4</v>
      </c>
      <c r="K646" s="28"/>
      <c r="L646" s="28"/>
      <c r="M646" s="73">
        <f>IFERROR($E646*SUMIF(DAILYLOG!I$27:I$1500,$C646,DAILYLOG!J$27:J$1500),0)</f>
        <v>0</v>
      </c>
      <c r="N646" s="28"/>
      <c r="O646" s="28"/>
      <c r="P646" s="73">
        <f>IFERROR($E646*SUMIF(DAILYLOG!L$27:L$1500,$C646,DAILYLOG!M$27:M$1500),0)</f>
        <v>1</v>
      </c>
      <c r="Q646" s="28"/>
      <c r="R646" s="28"/>
      <c r="S646" s="73">
        <f>IFERROR($E646*SUMIF(DAILYLOG!O$27:O$1500,$C646,DAILYLOG!P$27:P$1500),0)</f>
        <v>1</v>
      </c>
      <c r="T646" s="28"/>
      <c r="U646" s="28"/>
      <c r="V646" s="73">
        <f>IFERROR($E646*SUMIF(DAILYLOG!R$27:R$1500,$C646,DAILYLOG!S$27:S$1500),0)</f>
        <v>0</v>
      </c>
      <c r="W646" s="28"/>
      <c r="X646" s="28"/>
      <c r="Y646" s="73">
        <f>IFERROR($E646*SUMIF(DAILYLOG!U$27:U$1500,$C646,DAILYLOG!V$27:V$1500),0)</f>
        <v>0</v>
      </c>
      <c r="Z646" s="28"/>
      <c r="AA646" s="28"/>
      <c r="AB646" s="73">
        <f>IFERROR($E646*SUMIF(DAILYLOG!X$27:X$1500,$C646,DAILYLOG!Y$27:Y$1500),0)</f>
        <v>1</v>
      </c>
      <c r="AC646" s="28"/>
      <c r="AD646" s="28"/>
      <c r="AE646" s="73">
        <f>IFERROR($E646*SUMIF(DAILYLOG!AA$27:AA$1500,$C646,DAILYLOG!AB$27:AB$1500),0)</f>
        <v>2</v>
      </c>
      <c r="AF646" s="28"/>
      <c r="AG646" s="28"/>
      <c r="AH646" s="73">
        <f>IFERROR($E646*SUMIF(DAILYLOG!AD$27:AD$1500,$C646,DAILYLOG!AE$27:AE$1500),0)</f>
        <v>3</v>
      </c>
      <c r="AI646" s="28"/>
      <c r="AJ646" s="28"/>
      <c r="AK646" s="73">
        <f>IFERROR($E646*SUMIF(DAILYLOG!AG$27:AG$1500,$C646,DAILYLOG!AH$27:AH$1500),0)</f>
        <v>1</v>
      </c>
      <c r="AL646" s="28"/>
      <c r="AM646" s="28"/>
      <c r="AN646" s="73">
        <f>IFERROR($E646*SUMIF(DAILYLOG!AJ$27:AJ$1500,$C646,DAILYLOG!AK$27:AK$1500),0)</f>
        <v>3</v>
      </c>
      <c r="AO646" s="28"/>
      <c r="AP646" s="28"/>
      <c r="AQ646" s="73">
        <f>IFERROR($E646*SUMIF(DAILYLOG!AM$27:AM$1500,$C646,DAILYLOG!AN$27:AN$1500),0)</f>
        <v>0</v>
      </c>
      <c r="AR646" s="28"/>
      <c r="AS646" s="28"/>
      <c r="AT646" s="73">
        <f>IFERROR($E646*SUMIF(DAILYLOG!AP$27:AP$1500,$C646,DAILYLOG!AQ$27:AQ$1500),0)</f>
        <v>0</v>
      </c>
      <c r="AU646" s="28"/>
      <c r="AV646" s="28"/>
      <c r="AW646" s="73">
        <f>IFERROR($E646*SUMIF(DAILYLOG!AS$27:AS$1500,$C646,DAILYLOG!AT$27:AT$1500),0)</f>
        <v>1</v>
      </c>
      <c r="AX646" s="28"/>
      <c r="AY646" s="28"/>
      <c r="AZ646" s="73">
        <f>IFERROR($E646*SUMIF(DAILYLOG!AV$27:AV$1500,$C646,DAILYLOG!AW$27:AW$1500),0)</f>
        <v>2</v>
      </c>
      <c r="BA646" s="28"/>
      <c r="BB646" s="28"/>
      <c r="BC646" s="73">
        <f>IFERROR($E646*SUMIF(DAILYLOG!AY$27:AY$1500,$C646,DAILYLOG!AZ$27:AZ$1500),0)</f>
        <v>1</v>
      </c>
      <c r="BD646" s="28"/>
      <c r="BE646" s="28"/>
      <c r="BF646" s="73">
        <f>IFERROR($E646*SUMIF(DAILYLOG!BB$27:BB$1500,$C646,DAILYLOG!BC$27:BC$1500),0)</f>
        <v>2</v>
      </c>
      <c r="BG646" s="28"/>
      <c r="BH646" s="28"/>
      <c r="BI646" s="73">
        <f>IFERROR($E646*SUMIF(DAILYLOG!BE$27:BE$1500,$C646,DAILYLOG!BF$27:BF$1500),0)</f>
        <v>0</v>
      </c>
      <c r="BJ646" s="28"/>
      <c r="BK646" s="28"/>
      <c r="BL646" s="73">
        <f>IFERROR($E646*SUMIF(DAILYLOG!BH$27:BH$1500,$C646,DAILYLOG!BI$27:BI$1500),0)</f>
        <v>0</v>
      </c>
      <c r="BM646" s="28"/>
      <c r="BN646" s="28"/>
      <c r="BO646" s="73">
        <f>IFERROR($E646*SUMIF(DAILYLOG!BK$27:BK$1500,$C646,DAILYLOG!BL$27:BL$1500),0)</f>
        <v>0</v>
      </c>
      <c r="BP646" s="28"/>
      <c r="BQ646" s="28"/>
      <c r="BR646" s="73">
        <f>IFERROR($E646*SUMIF(DAILYLOG!BN$27:BN$1500,$C646,DAILYLOG!BO$27:BO$1500),0)</f>
        <v>3</v>
      </c>
      <c r="BS646" s="28"/>
      <c r="BT646" s="28"/>
      <c r="BU646" s="73">
        <f>IFERROR($E646*SUMIF(DAILYLOG!BQ$27:BQ$1500,$C646,DAILYLOG!BR$27:BR$1500),0)</f>
        <v>4</v>
      </c>
      <c r="BV646" s="28"/>
      <c r="BW646" s="28"/>
      <c r="BX646" s="73">
        <f>IFERROR($E646*SUMIF(DAILYLOG!BT$27:BT$1500,$C646,DAILYLOG!BU$27:BU$1500),0)</f>
        <v>1</v>
      </c>
      <c r="BY646" s="28"/>
      <c r="BZ646" s="28"/>
      <c r="CA646" s="73">
        <f>IFERROR($E646*SUMIF(DAILYLOG!BW$27:BW$1500,$C646,DAILYLOG!BX$27:BX$1500),0)</f>
        <v>5</v>
      </c>
      <c r="CB646" s="28"/>
      <c r="CC646" s="28"/>
      <c r="CD646" s="73">
        <f>IFERROR($E646*SUMIF(DAILYLOG!BZ$27:BZ$1500,$C646,DAILYLOG!CA$27:CA$1500),0)</f>
        <v>0</v>
      </c>
      <c r="CE646" s="28"/>
      <c r="CF646" s="28"/>
      <c r="CG646" s="73">
        <f>IFERROR($E646*SUMIF(DAILYLOG!CC$27:CC$1500,$C646,DAILYLOG!CD$27:CD$1500),0)</f>
        <v>0</v>
      </c>
      <c r="CH646" s="28"/>
      <c r="CI646" s="28"/>
      <c r="CJ646" s="73">
        <f>IFERROR($E646*SUMIF(DAILYLOG!CF$27:CF$1500,$C646,DAILYLOG!CG$27:CG$1500),0)</f>
        <v>0</v>
      </c>
      <c r="CK646" s="28"/>
      <c r="CL646" s="28"/>
      <c r="CM646" s="73">
        <f>IFERROR($E646*SUMIF(DAILYLOG!CI$27:CI$1500,$C646,DAILYLOG!CJ$27:CJ$1500),0)</f>
        <v>0</v>
      </c>
      <c r="CN646" s="28"/>
      <c r="CO646" s="28"/>
      <c r="CP646" s="73">
        <f>IFERROR($E646*SUMIF(DAILYLOG!CL$27:CL$1500,$C646,DAILYLOG!CM$27:CM$1500),0)</f>
        <v>0</v>
      </c>
      <c r="CQ646" s="44"/>
      <c r="CR646" s="44"/>
      <c r="CS646" s="73">
        <f>IFERROR($E646*SUMIF(DAILYLOG!CO$27:CO$1500,$C646,DAILYLOG!CP$27:CP$1500),0)</f>
        <v>0</v>
      </c>
      <c r="CT646" s="14"/>
    </row>
    <row r="647" spans="2:98" ht="13.5" hidden="1" customHeight="1" outlineLevel="2">
      <c r="B647" s="13"/>
      <c r="C647" s="27" t="s">
        <v>942</v>
      </c>
      <c r="D647" s="31" t="s">
        <v>345</v>
      </c>
      <c r="E647" s="65">
        <v>1</v>
      </c>
      <c r="F647" s="46">
        <f t="shared" si="308"/>
        <v>26</v>
      </c>
      <c r="G647" s="73">
        <f>IFERROR($E647*SUMIF(DAILYLOG!C$27:C$1500,$C647,DAILYLOG!D$27:D$1500),0)</f>
        <v>0</v>
      </c>
      <c r="H647" s="28"/>
      <c r="I647" s="28"/>
      <c r="J647" s="73">
        <f>IFERROR($E647*SUMIF(DAILYLOG!F$27:F$1500,$C647,DAILYLOG!G$27:G$1500),0)</f>
        <v>3</v>
      </c>
      <c r="K647" s="28"/>
      <c r="L647" s="28"/>
      <c r="M647" s="73">
        <f>IFERROR($E647*SUMIF(DAILYLOG!I$27:I$1500,$C647,DAILYLOG!J$27:J$1500),0)</f>
        <v>0</v>
      </c>
      <c r="N647" s="28"/>
      <c r="O647" s="28"/>
      <c r="P647" s="73">
        <f>IFERROR($E647*SUMIF(DAILYLOG!L$27:L$1500,$C647,DAILYLOG!M$27:M$1500),0)</f>
        <v>0</v>
      </c>
      <c r="Q647" s="28"/>
      <c r="R647" s="28"/>
      <c r="S647" s="73">
        <f>IFERROR($E647*SUMIF(DAILYLOG!O$27:O$1500,$C647,DAILYLOG!P$27:P$1500),0)</f>
        <v>0</v>
      </c>
      <c r="T647" s="28"/>
      <c r="U647" s="28"/>
      <c r="V647" s="73">
        <f>IFERROR($E647*SUMIF(DAILYLOG!R$27:R$1500,$C647,DAILYLOG!S$27:S$1500),0)</f>
        <v>0</v>
      </c>
      <c r="W647" s="28"/>
      <c r="X647" s="28"/>
      <c r="Y647" s="73">
        <f>IFERROR($E647*SUMIF(DAILYLOG!U$27:U$1500,$C647,DAILYLOG!V$27:V$1500),0)</f>
        <v>0</v>
      </c>
      <c r="Z647" s="28"/>
      <c r="AA647" s="28"/>
      <c r="AB647" s="73">
        <f>IFERROR($E647*SUMIF(DAILYLOG!X$27:X$1500,$C647,DAILYLOG!Y$27:Y$1500),0)</f>
        <v>0</v>
      </c>
      <c r="AC647" s="28"/>
      <c r="AD647" s="28"/>
      <c r="AE647" s="73">
        <f>IFERROR($E647*SUMIF(DAILYLOG!AA$27:AA$1500,$C647,DAILYLOG!AB$27:AB$1500),0)</f>
        <v>3</v>
      </c>
      <c r="AF647" s="28"/>
      <c r="AG647" s="28"/>
      <c r="AH647" s="73">
        <f>IFERROR($E647*SUMIF(DAILYLOG!AD$27:AD$1500,$C647,DAILYLOG!AE$27:AE$1500),0)</f>
        <v>2</v>
      </c>
      <c r="AI647" s="28"/>
      <c r="AJ647" s="28"/>
      <c r="AK647" s="73">
        <f>IFERROR($E647*SUMIF(DAILYLOG!AG$27:AG$1500,$C647,DAILYLOG!AH$27:AH$1500),0)</f>
        <v>2</v>
      </c>
      <c r="AL647" s="28"/>
      <c r="AM647" s="28"/>
      <c r="AN647" s="73">
        <f>IFERROR($E647*SUMIF(DAILYLOG!AJ$27:AJ$1500,$C647,DAILYLOG!AK$27:AK$1500),0)</f>
        <v>2</v>
      </c>
      <c r="AO647" s="28"/>
      <c r="AP647" s="28"/>
      <c r="AQ647" s="73">
        <f>IFERROR($E647*SUMIF(DAILYLOG!AM$27:AM$1500,$C647,DAILYLOG!AN$27:AN$1500),0)</f>
        <v>0</v>
      </c>
      <c r="AR647" s="28"/>
      <c r="AS647" s="28"/>
      <c r="AT647" s="73">
        <f>IFERROR($E647*SUMIF(DAILYLOG!AP$27:AP$1500,$C647,DAILYLOG!AQ$27:AQ$1500),0)</f>
        <v>2</v>
      </c>
      <c r="AU647" s="28"/>
      <c r="AV647" s="28"/>
      <c r="AW647" s="73">
        <f>IFERROR($E647*SUMIF(DAILYLOG!AS$27:AS$1500,$C647,DAILYLOG!AT$27:AT$1500),0)</f>
        <v>2</v>
      </c>
      <c r="AX647" s="28"/>
      <c r="AY647" s="28"/>
      <c r="AZ647" s="73">
        <f>IFERROR($E647*SUMIF(DAILYLOG!AV$27:AV$1500,$C647,DAILYLOG!AW$27:AW$1500),0)</f>
        <v>0</v>
      </c>
      <c r="BA647" s="28"/>
      <c r="BB647" s="28"/>
      <c r="BC647" s="73">
        <f>IFERROR($E647*SUMIF(DAILYLOG!AY$27:AY$1500,$C647,DAILYLOG!AZ$27:AZ$1500),0)</f>
        <v>2</v>
      </c>
      <c r="BD647" s="28"/>
      <c r="BE647" s="28"/>
      <c r="BF647" s="73">
        <f>IFERROR($E647*SUMIF(DAILYLOG!BB$27:BB$1500,$C647,DAILYLOG!BC$27:BC$1500),0)</f>
        <v>0</v>
      </c>
      <c r="BG647" s="28"/>
      <c r="BH647" s="28"/>
      <c r="BI647" s="73">
        <f>IFERROR($E647*SUMIF(DAILYLOG!BE$27:BE$1500,$C647,DAILYLOG!BF$27:BF$1500),0)</f>
        <v>0</v>
      </c>
      <c r="BJ647" s="28"/>
      <c r="BK647" s="28"/>
      <c r="BL647" s="73">
        <f>IFERROR($E647*SUMIF(DAILYLOG!BH$27:BH$1500,$C647,DAILYLOG!BI$27:BI$1500),0)</f>
        <v>3</v>
      </c>
      <c r="BM647" s="28"/>
      <c r="BN647" s="28"/>
      <c r="BO647" s="73">
        <f>IFERROR($E647*SUMIF(DAILYLOG!BK$27:BK$1500,$C647,DAILYLOG!BL$27:BL$1500),0)</f>
        <v>1</v>
      </c>
      <c r="BP647" s="28"/>
      <c r="BQ647" s="28"/>
      <c r="BR647" s="73">
        <f>IFERROR($E647*SUMIF(DAILYLOG!BN$27:BN$1500,$C647,DAILYLOG!BO$27:BO$1500),0)</f>
        <v>0</v>
      </c>
      <c r="BS647" s="28"/>
      <c r="BT647" s="28"/>
      <c r="BU647" s="73">
        <f>IFERROR($E647*SUMIF(DAILYLOG!BQ$27:BQ$1500,$C647,DAILYLOG!BR$27:BR$1500),0)</f>
        <v>1</v>
      </c>
      <c r="BV647" s="28"/>
      <c r="BW647" s="28"/>
      <c r="BX647" s="73">
        <f>IFERROR($E647*SUMIF(DAILYLOG!BT$27:BT$1500,$C647,DAILYLOG!BU$27:BU$1500),0)</f>
        <v>2</v>
      </c>
      <c r="BY647" s="28"/>
      <c r="BZ647" s="28"/>
      <c r="CA647" s="73">
        <f>IFERROR($E647*SUMIF(DAILYLOG!BW$27:BW$1500,$C647,DAILYLOG!BX$27:BX$1500),0)</f>
        <v>1</v>
      </c>
      <c r="CB647" s="28"/>
      <c r="CC647" s="28"/>
      <c r="CD647" s="73">
        <f>IFERROR($E647*SUMIF(DAILYLOG!BZ$27:BZ$1500,$C647,DAILYLOG!CA$27:CA$1500),0)</f>
        <v>0</v>
      </c>
      <c r="CE647" s="28"/>
      <c r="CF647" s="28"/>
      <c r="CG647" s="73">
        <f>IFERROR($E647*SUMIF(DAILYLOG!CC$27:CC$1500,$C647,DAILYLOG!CD$27:CD$1500),0)</f>
        <v>0</v>
      </c>
      <c r="CH647" s="28"/>
      <c r="CI647" s="28"/>
      <c r="CJ647" s="73">
        <f>IFERROR($E647*SUMIF(DAILYLOG!CF$27:CF$1500,$C647,DAILYLOG!CG$27:CG$1500),0)</f>
        <v>0</v>
      </c>
      <c r="CK647" s="28"/>
      <c r="CL647" s="28"/>
      <c r="CM647" s="73">
        <f>IFERROR($E647*SUMIF(DAILYLOG!CI$27:CI$1500,$C647,DAILYLOG!CJ$27:CJ$1500),0)</f>
        <v>0</v>
      </c>
      <c r="CN647" s="28"/>
      <c r="CO647" s="28"/>
      <c r="CP647" s="73">
        <f>IFERROR($E647*SUMIF(DAILYLOG!CL$27:CL$1500,$C647,DAILYLOG!CM$27:CM$1500),0)</f>
        <v>0</v>
      </c>
      <c r="CQ647" s="44"/>
      <c r="CR647" s="44"/>
      <c r="CS647" s="73">
        <f>IFERROR($E647*SUMIF(DAILYLOG!CO$27:CO$1500,$C647,DAILYLOG!CP$27:CP$1500),0)</f>
        <v>0</v>
      </c>
      <c r="CT647" s="14"/>
    </row>
    <row r="648" spans="2:98" ht="13.5" hidden="1" customHeight="1" outlineLevel="2">
      <c r="B648" s="13"/>
      <c r="C648" s="27" t="s">
        <v>943</v>
      </c>
      <c r="D648" s="31" t="s">
        <v>345</v>
      </c>
      <c r="E648" s="65">
        <v>1</v>
      </c>
      <c r="F648" s="46">
        <f t="shared" si="308"/>
        <v>70</v>
      </c>
      <c r="G648" s="73">
        <f>IFERROR($E648*SUMIF(DAILYLOG!C$27:C$1500,$C648,DAILYLOG!D$27:D$1500),0)</f>
        <v>3</v>
      </c>
      <c r="H648" s="28"/>
      <c r="I648" s="28"/>
      <c r="J648" s="73">
        <f>IFERROR($E648*SUMIF(DAILYLOG!F$27:F$1500,$C648,DAILYLOG!G$27:G$1500),0)</f>
        <v>0</v>
      </c>
      <c r="K648" s="28"/>
      <c r="L648" s="28"/>
      <c r="M648" s="73">
        <f>IFERROR($E648*SUMIF(DAILYLOG!I$27:I$1500,$C648,DAILYLOG!J$27:J$1500),0)</f>
        <v>4</v>
      </c>
      <c r="N648" s="28"/>
      <c r="O648" s="28"/>
      <c r="P648" s="73">
        <f>IFERROR($E648*SUMIF(DAILYLOG!L$27:L$1500,$C648,DAILYLOG!M$27:M$1500),0)</f>
        <v>1</v>
      </c>
      <c r="Q648" s="28"/>
      <c r="R648" s="28"/>
      <c r="S648" s="73">
        <f>IFERROR($E648*SUMIF(DAILYLOG!O$27:O$1500,$C648,DAILYLOG!P$27:P$1500),0)</f>
        <v>3</v>
      </c>
      <c r="T648" s="28"/>
      <c r="U648" s="28"/>
      <c r="V648" s="73">
        <f>IFERROR($E648*SUMIF(DAILYLOG!R$27:R$1500,$C648,DAILYLOG!S$27:S$1500),0)</f>
        <v>13</v>
      </c>
      <c r="W648" s="28"/>
      <c r="X648" s="28"/>
      <c r="Y648" s="73">
        <f>IFERROR($E648*SUMIF(DAILYLOG!U$27:U$1500,$C648,DAILYLOG!V$27:V$1500),0)</f>
        <v>0</v>
      </c>
      <c r="Z648" s="28"/>
      <c r="AA648" s="28"/>
      <c r="AB648" s="73">
        <f>IFERROR($E648*SUMIF(DAILYLOG!X$27:X$1500,$C648,DAILYLOG!Y$27:Y$1500),0)</f>
        <v>1</v>
      </c>
      <c r="AC648" s="28"/>
      <c r="AD648" s="28"/>
      <c r="AE648" s="73">
        <f>IFERROR($E648*SUMIF(DAILYLOG!AA$27:AA$1500,$C648,DAILYLOG!AB$27:AB$1500),0)</f>
        <v>2</v>
      </c>
      <c r="AF648" s="28"/>
      <c r="AG648" s="28"/>
      <c r="AH648" s="73">
        <f>IFERROR($E648*SUMIF(DAILYLOG!AD$27:AD$1500,$C648,DAILYLOG!AE$27:AE$1500),0)</f>
        <v>2</v>
      </c>
      <c r="AI648" s="28"/>
      <c r="AJ648" s="28"/>
      <c r="AK648" s="73">
        <f>IFERROR($E648*SUMIF(DAILYLOG!AG$27:AG$1500,$C648,DAILYLOG!AH$27:AH$1500),0)</f>
        <v>1</v>
      </c>
      <c r="AL648" s="28"/>
      <c r="AM648" s="28"/>
      <c r="AN648" s="73">
        <f>IFERROR($E648*SUMIF(DAILYLOG!AJ$27:AJ$1500,$C648,DAILYLOG!AK$27:AK$1500),0)</f>
        <v>2</v>
      </c>
      <c r="AO648" s="28"/>
      <c r="AP648" s="28"/>
      <c r="AQ648" s="73">
        <f>IFERROR($E648*SUMIF(DAILYLOG!AM$27:AM$1500,$C648,DAILYLOG!AN$27:AN$1500),0)</f>
        <v>0</v>
      </c>
      <c r="AR648" s="28"/>
      <c r="AS648" s="28"/>
      <c r="AT648" s="73">
        <f>IFERROR($E648*SUMIF(DAILYLOG!AP$27:AP$1500,$C648,DAILYLOG!AQ$27:AQ$1500),0)</f>
        <v>2</v>
      </c>
      <c r="AU648" s="28"/>
      <c r="AV648" s="28"/>
      <c r="AW648" s="73">
        <f>IFERROR($E648*SUMIF(DAILYLOG!AS$27:AS$1500,$C648,DAILYLOG!AT$27:AT$1500),0)</f>
        <v>12</v>
      </c>
      <c r="AX648" s="28"/>
      <c r="AY648" s="28"/>
      <c r="AZ648" s="73">
        <f>IFERROR($E648*SUMIF(DAILYLOG!AV$27:AV$1500,$C648,DAILYLOG!AW$27:AW$1500),0)</f>
        <v>5</v>
      </c>
      <c r="BA648" s="28"/>
      <c r="BB648" s="28"/>
      <c r="BC648" s="73">
        <f>IFERROR($E648*SUMIF(DAILYLOG!AY$27:AY$1500,$C648,DAILYLOG!AZ$27:AZ$1500),0)</f>
        <v>5</v>
      </c>
      <c r="BD648" s="28"/>
      <c r="BE648" s="28"/>
      <c r="BF648" s="73">
        <f>IFERROR($E648*SUMIF(DAILYLOG!BB$27:BB$1500,$C648,DAILYLOG!BC$27:BC$1500),0)</f>
        <v>0</v>
      </c>
      <c r="BG648" s="28"/>
      <c r="BH648" s="28"/>
      <c r="BI648" s="73">
        <f>IFERROR($E648*SUMIF(DAILYLOG!BE$27:BE$1500,$C648,DAILYLOG!BF$27:BF$1500),0)</f>
        <v>0</v>
      </c>
      <c r="BJ648" s="28"/>
      <c r="BK648" s="28"/>
      <c r="BL648" s="73">
        <f>IFERROR($E648*SUMIF(DAILYLOG!BH$27:BH$1500,$C648,DAILYLOG!BI$27:BI$1500),0)</f>
        <v>2</v>
      </c>
      <c r="BM648" s="28"/>
      <c r="BN648" s="28"/>
      <c r="BO648" s="73">
        <f>IFERROR($E648*SUMIF(DAILYLOG!BK$27:BK$1500,$C648,DAILYLOG!BL$27:BL$1500),0)</f>
        <v>5</v>
      </c>
      <c r="BP648" s="28"/>
      <c r="BQ648" s="28"/>
      <c r="BR648" s="73">
        <f>IFERROR($E648*SUMIF(DAILYLOG!BN$27:BN$1500,$C648,DAILYLOG!BO$27:BO$1500),0)</f>
        <v>0</v>
      </c>
      <c r="BS648" s="28"/>
      <c r="BT648" s="28"/>
      <c r="BU648" s="73">
        <f>IFERROR($E648*SUMIF(DAILYLOG!BQ$27:BQ$1500,$C648,DAILYLOG!BR$27:BR$1500),0)</f>
        <v>1</v>
      </c>
      <c r="BV648" s="28"/>
      <c r="BW648" s="28"/>
      <c r="BX648" s="73">
        <f>IFERROR($E648*SUMIF(DAILYLOG!BT$27:BT$1500,$C648,DAILYLOG!BU$27:BU$1500),0)</f>
        <v>5</v>
      </c>
      <c r="BY648" s="28"/>
      <c r="BZ648" s="28"/>
      <c r="CA648" s="73">
        <f>IFERROR($E648*SUMIF(DAILYLOG!BW$27:BW$1500,$C648,DAILYLOG!BX$27:BX$1500),0)</f>
        <v>1</v>
      </c>
      <c r="CB648" s="28"/>
      <c r="CC648" s="28"/>
      <c r="CD648" s="73">
        <f>IFERROR($E648*SUMIF(DAILYLOG!BZ$27:BZ$1500,$C648,DAILYLOG!CA$27:CA$1500),0)</f>
        <v>0</v>
      </c>
      <c r="CE648" s="28"/>
      <c r="CF648" s="28"/>
      <c r="CG648" s="73">
        <f>IFERROR($E648*SUMIF(DAILYLOG!CC$27:CC$1500,$C648,DAILYLOG!CD$27:CD$1500),0)</f>
        <v>0</v>
      </c>
      <c r="CH648" s="28"/>
      <c r="CI648" s="28"/>
      <c r="CJ648" s="73">
        <f>IFERROR($E648*SUMIF(DAILYLOG!CF$27:CF$1500,$C648,DAILYLOG!CG$27:CG$1500),0)</f>
        <v>0</v>
      </c>
      <c r="CK648" s="28"/>
      <c r="CL648" s="28"/>
      <c r="CM648" s="73">
        <f>IFERROR($E648*SUMIF(DAILYLOG!CI$27:CI$1500,$C648,DAILYLOG!CJ$27:CJ$1500),0)</f>
        <v>0</v>
      </c>
      <c r="CN648" s="28"/>
      <c r="CO648" s="28"/>
      <c r="CP648" s="73">
        <f>IFERROR($E648*SUMIF(DAILYLOG!CL$27:CL$1500,$C648,DAILYLOG!CM$27:CM$1500),0)</f>
        <v>0</v>
      </c>
      <c r="CQ648" s="44"/>
      <c r="CR648" s="44"/>
      <c r="CS648" s="73">
        <f>IFERROR($E648*SUMIF(DAILYLOG!CO$27:CO$1500,$C648,DAILYLOG!CP$27:CP$1500),0)</f>
        <v>0</v>
      </c>
      <c r="CT648" s="14"/>
    </row>
    <row r="649" spans="2:98" ht="13.5" customHeight="1" outlineLevel="1" collapsed="1">
      <c r="B649" s="13"/>
      <c r="C649" s="47" t="s">
        <v>293</v>
      </c>
      <c r="D649" s="56" t="s">
        <v>345</v>
      </c>
      <c r="E649" s="64"/>
      <c r="F649" s="48">
        <f>IFERROR(SUM(G649:CS649),0)</f>
        <v>293</v>
      </c>
      <c r="G649" s="72">
        <f>IFERROR(SUBTOTAL(9,G650:G669),0)</f>
        <v>17</v>
      </c>
      <c r="H649" s="72"/>
      <c r="I649" s="72"/>
      <c r="J649" s="72">
        <f>IFERROR(SUBTOTAL(9,J650:J669),0)</f>
        <v>17</v>
      </c>
      <c r="K649" s="72"/>
      <c r="L649" s="72"/>
      <c r="M649" s="72">
        <f>IFERROR(SUBTOTAL(9,M650:M669),0)</f>
        <v>11</v>
      </c>
      <c r="N649" s="72"/>
      <c r="O649" s="72"/>
      <c r="P649" s="72">
        <f>IFERROR(SUBTOTAL(9,P650:P669),0)</f>
        <v>14</v>
      </c>
      <c r="Q649" s="72"/>
      <c r="R649" s="72"/>
      <c r="S649" s="72">
        <f>IFERROR(SUBTOTAL(9,S650:S669),0)</f>
        <v>5</v>
      </c>
      <c r="T649" s="72"/>
      <c r="U649" s="72"/>
      <c r="V649" s="72">
        <f>IFERROR(SUBTOTAL(9,V650:V669),0)</f>
        <v>16</v>
      </c>
      <c r="W649" s="72"/>
      <c r="X649" s="72"/>
      <c r="Y649" s="72">
        <f>IFERROR(SUBTOTAL(9,Y650:Y669),0)</f>
        <v>0</v>
      </c>
      <c r="Z649" s="72"/>
      <c r="AA649" s="72"/>
      <c r="AB649" s="72">
        <f>IFERROR(SUBTOTAL(9,AB650:AB669),0)</f>
        <v>4</v>
      </c>
      <c r="AC649" s="72"/>
      <c r="AD649" s="72"/>
      <c r="AE649" s="72">
        <f>IFERROR(SUBTOTAL(9,AE650:AE669),0)</f>
        <v>29</v>
      </c>
      <c r="AF649" s="72"/>
      <c r="AG649" s="72"/>
      <c r="AH649" s="72">
        <f>IFERROR(SUBTOTAL(9,AH650:AH669),0)</f>
        <v>18</v>
      </c>
      <c r="AI649" s="72"/>
      <c r="AJ649" s="72"/>
      <c r="AK649" s="72">
        <f>IFERROR(SUBTOTAL(9,AK650:AK669),0)</f>
        <v>11</v>
      </c>
      <c r="AL649" s="72"/>
      <c r="AM649" s="72"/>
      <c r="AN649" s="72">
        <f>IFERROR(SUBTOTAL(9,AN650:AN669),0)</f>
        <v>17</v>
      </c>
      <c r="AO649" s="72"/>
      <c r="AP649" s="72"/>
      <c r="AQ649" s="72">
        <f>IFERROR(SUBTOTAL(9,AQ650:AQ669),0)</f>
        <v>10</v>
      </c>
      <c r="AR649" s="72"/>
      <c r="AS649" s="72"/>
      <c r="AT649" s="72">
        <f>IFERROR(SUBTOTAL(9,AT650:AT669),0)</f>
        <v>1</v>
      </c>
      <c r="AU649" s="72"/>
      <c r="AV649" s="72"/>
      <c r="AW649" s="72">
        <f>IFERROR(SUBTOTAL(9,AW650:AW669),0)</f>
        <v>21</v>
      </c>
      <c r="AX649" s="72"/>
      <c r="AY649" s="72"/>
      <c r="AZ649" s="72">
        <f>IFERROR(SUBTOTAL(9,AZ650:AZ669),0)</f>
        <v>20</v>
      </c>
      <c r="BA649" s="72"/>
      <c r="BB649" s="72"/>
      <c r="BC649" s="72">
        <f>IFERROR(SUBTOTAL(9,BC650:BC669),0)</f>
        <v>19</v>
      </c>
      <c r="BD649" s="72"/>
      <c r="BE649" s="72"/>
      <c r="BF649" s="72">
        <f>IFERROR(SUBTOTAL(9,BF650:BF669),0)</f>
        <v>7</v>
      </c>
      <c r="BG649" s="72"/>
      <c r="BH649" s="72"/>
      <c r="BI649" s="72">
        <f>IFERROR(SUBTOTAL(9,BI650:BI669),0)</f>
        <v>2</v>
      </c>
      <c r="BJ649" s="72"/>
      <c r="BK649" s="72"/>
      <c r="BL649" s="72">
        <f>IFERROR(SUBTOTAL(9,BL650:BL669),0)</f>
        <v>6</v>
      </c>
      <c r="BM649" s="72"/>
      <c r="BN649" s="72"/>
      <c r="BO649" s="72">
        <f>IFERROR(SUBTOTAL(9,BO650:BO669),0)</f>
        <v>9</v>
      </c>
      <c r="BP649" s="72"/>
      <c r="BQ649" s="72"/>
      <c r="BR649" s="72">
        <f>IFERROR(SUBTOTAL(9,BR650:BR669),0)</f>
        <v>4</v>
      </c>
      <c r="BS649" s="72"/>
      <c r="BT649" s="72"/>
      <c r="BU649" s="72">
        <f>IFERROR(SUBTOTAL(9,BU650:BU669),0)</f>
        <v>15</v>
      </c>
      <c r="BV649" s="72"/>
      <c r="BW649" s="72"/>
      <c r="BX649" s="72">
        <f>IFERROR(SUBTOTAL(9,BX650:BX669),0)</f>
        <v>19</v>
      </c>
      <c r="BY649" s="72"/>
      <c r="BZ649" s="72"/>
      <c r="CA649" s="72">
        <f>IFERROR(SUBTOTAL(9,CA650:CA669),0)</f>
        <v>1</v>
      </c>
      <c r="CB649" s="72"/>
      <c r="CC649" s="72"/>
      <c r="CD649" s="72">
        <f>IFERROR(SUBTOTAL(9,CD650:CD669),0)</f>
        <v>0</v>
      </c>
      <c r="CE649" s="72"/>
      <c r="CF649" s="72"/>
      <c r="CG649" s="72">
        <f>IFERROR(SUBTOTAL(9,CG650:CG669),0)</f>
        <v>0</v>
      </c>
      <c r="CH649" s="72"/>
      <c r="CI649" s="72"/>
      <c r="CJ649" s="72">
        <f>IFERROR(SUBTOTAL(9,CJ650:CJ669),0)</f>
        <v>0</v>
      </c>
      <c r="CK649" s="72"/>
      <c r="CL649" s="72"/>
      <c r="CM649" s="72">
        <f>IFERROR(SUBTOTAL(9,CM650:CM669),0)</f>
        <v>0</v>
      </c>
      <c r="CN649" s="72"/>
      <c r="CO649" s="72"/>
      <c r="CP649" s="72">
        <f>IFERROR(SUBTOTAL(9,CP650:CP669),0)</f>
        <v>0</v>
      </c>
      <c r="CQ649" s="72"/>
      <c r="CR649" s="72"/>
      <c r="CS649" s="72">
        <f>IFERROR(SUBTOTAL(9,CS650:CS669),0)</f>
        <v>0</v>
      </c>
      <c r="CT649" s="14"/>
    </row>
    <row r="650" spans="2:98" ht="13.5" hidden="1" customHeight="1" outlineLevel="2">
      <c r="B650" s="13"/>
      <c r="C650" s="115" t="s">
        <v>735</v>
      </c>
      <c r="D650" s="31" t="s">
        <v>345</v>
      </c>
      <c r="E650" s="65">
        <v>1</v>
      </c>
      <c r="F650" s="46">
        <f t="shared" ref="F650" si="309">IFERROR(SUM(G650:CS650),0)</f>
        <v>0</v>
      </c>
      <c r="G650" s="73">
        <f>IFERROR($E650*SUMIF(DAILYLOG!C$27:C$1500,$C650,DAILYLOG!D$27:D$1500),0)</f>
        <v>0</v>
      </c>
      <c r="H650" s="73"/>
      <c r="I650" s="73"/>
      <c r="J650" s="73">
        <f>IFERROR($E650*SUMIF(DAILYLOG!F$27:F$1500,$C650,DAILYLOG!G$27:G$1500),0)</f>
        <v>0</v>
      </c>
      <c r="K650" s="73"/>
      <c r="L650" s="73"/>
      <c r="M650" s="73">
        <f>IFERROR($E650*SUMIF(DAILYLOG!I$27:I$1500,$C650,DAILYLOG!J$27:J$1500),0)</f>
        <v>0</v>
      </c>
      <c r="N650" s="73"/>
      <c r="O650" s="73"/>
      <c r="P650" s="73">
        <f>IFERROR($E650*SUMIF(DAILYLOG!L$27:L$1500,$C650,DAILYLOG!M$27:M$1500),0)</f>
        <v>0</v>
      </c>
      <c r="Q650" s="73"/>
      <c r="R650" s="73"/>
      <c r="S650" s="73">
        <f>IFERROR($E650*SUMIF(DAILYLOG!O$27:O$1500,$C650,DAILYLOG!P$27:P$1500),0)</f>
        <v>0</v>
      </c>
      <c r="T650" s="73"/>
      <c r="U650" s="73"/>
      <c r="V650" s="73">
        <f>IFERROR($E650*SUMIF(DAILYLOG!R$27:R$1500,$C650,DAILYLOG!S$27:S$1500),0)</f>
        <v>0</v>
      </c>
      <c r="W650" s="73"/>
      <c r="X650" s="73"/>
      <c r="Y650" s="73">
        <f>IFERROR($E650*SUMIF(DAILYLOG!U$27:U$1500,$C650,DAILYLOG!V$27:V$1500),0)</f>
        <v>0</v>
      </c>
      <c r="Z650" s="73"/>
      <c r="AA650" s="73"/>
      <c r="AB650" s="73">
        <f>IFERROR($E650*SUMIF(DAILYLOG!X$27:X$1500,$C650,DAILYLOG!Y$27:Y$1500),0)</f>
        <v>0</v>
      </c>
      <c r="AC650" s="73"/>
      <c r="AD650" s="73"/>
      <c r="AE650" s="73">
        <f>IFERROR($E650*SUMIF(DAILYLOG!AA$27:AA$1500,$C650,DAILYLOG!AB$27:AB$1500),0)</f>
        <v>0</v>
      </c>
      <c r="AF650" s="73"/>
      <c r="AG650" s="73"/>
      <c r="AH650" s="73">
        <f>IFERROR($E650*SUMIF(DAILYLOG!AD$27:AD$1500,$C650,DAILYLOG!AE$27:AE$1500),0)</f>
        <v>0</v>
      </c>
      <c r="AI650" s="73"/>
      <c r="AJ650" s="73"/>
      <c r="AK650" s="73">
        <f>IFERROR($E650*SUMIF(DAILYLOG!AG$27:AG$1500,$C650,DAILYLOG!AH$27:AH$1500),0)</f>
        <v>0</v>
      </c>
      <c r="AL650" s="73"/>
      <c r="AM650" s="73"/>
      <c r="AN650" s="73">
        <f>IFERROR($E650*SUMIF(DAILYLOG!AJ$27:AJ$1500,$C650,DAILYLOG!AK$27:AK$1500),0)</f>
        <v>0</v>
      </c>
      <c r="AO650" s="73"/>
      <c r="AP650" s="73"/>
      <c r="AQ650" s="73">
        <f>IFERROR($E650*SUMIF(DAILYLOG!AM$27:AM$1500,$C650,DAILYLOG!AN$27:AN$1500),0)</f>
        <v>0</v>
      </c>
      <c r="AR650" s="73"/>
      <c r="AS650" s="73"/>
      <c r="AT650" s="73">
        <f>IFERROR($E650*SUMIF(DAILYLOG!AP$27:AP$1500,$C650,DAILYLOG!AQ$27:AQ$1500),0)</f>
        <v>0</v>
      </c>
      <c r="AU650" s="73"/>
      <c r="AV650" s="73"/>
      <c r="AW650" s="73">
        <f>IFERROR($E650*SUMIF(DAILYLOG!AS$27:AS$1500,$C650,DAILYLOG!AT$27:AT$1500),0)</f>
        <v>0</v>
      </c>
      <c r="AX650" s="73"/>
      <c r="AY650" s="73"/>
      <c r="AZ650" s="73">
        <f>IFERROR($E650*SUMIF(DAILYLOG!AV$27:AV$1500,$C650,DAILYLOG!AW$27:AW$1500),0)</f>
        <v>0</v>
      </c>
      <c r="BA650" s="73"/>
      <c r="BB650" s="73"/>
      <c r="BC650" s="73">
        <f>IFERROR($E650*SUMIF(DAILYLOG!AY$27:AY$1500,$C650,DAILYLOG!AZ$27:AZ$1500),0)</f>
        <v>0</v>
      </c>
      <c r="BD650" s="73"/>
      <c r="BE650" s="73"/>
      <c r="BF650" s="73">
        <f>IFERROR($E650*SUMIF(DAILYLOG!BB$27:BB$1500,$C650,DAILYLOG!BC$27:BC$1500),0)</f>
        <v>0</v>
      </c>
      <c r="BG650" s="73"/>
      <c r="BH650" s="73"/>
      <c r="BI650" s="73">
        <f>IFERROR($E650*SUMIF(DAILYLOG!BE$27:BE$1500,$C650,DAILYLOG!BF$27:BF$1500),0)</f>
        <v>0</v>
      </c>
      <c r="BJ650" s="73"/>
      <c r="BK650" s="73"/>
      <c r="BL650" s="73">
        <f>IFERROR($E650*SUMIF(DAILYLOG!BH$27:BH$1500,$C650,DAILYLOG!BI$27:BI$1500),0)</f>
        <v>0</v>
      </c>
      <c r="BM650" s="73"/>
      <c r="BN650" s="73"/>
      <c r="BO650" s="73">
        <f>IFERROR($E650*SUMIF(DAILYLOG!BK$27:BK$1500,$C650,DAILYLOG!BL$27:BL$1500),0)</f>
        <v>0</v>
      </c>
      <c r="BP650" s="73"/>
      <c r="BQ650" s="73"/>
      <c r="BR650" s="73">
        <f>IFERROR($E650*SUMIF(DAILYLOG!BN$27:BN$1500,$C650,DAILYLOG!BO$27:BO$1500),0)</f>
        <v>0</v>
      </c>
      <c r="BS650" s="73"/>
      <c r="BT650" s="73"/>
      <c r="BU650" s="73">
        <f>IFERROR($E650*SUMIF(DAILYLOG!BQ$27:BQ$1500,$C650,DAILYLOG!BR$27:BR$1500),0)</f>
        <v>0</v>
      </c>
      <c r="BV650" s="73"/>
      <c r="BW650" s="73"/>
      <c r="BX650" s="73">
        <f>IFERROR($E650*SUMIF(DAILYLOG!BT$27:BT$1500,$C650,DAILYLOG!BU$27:BU$1500),0)</f>
        <v>0</v>
      </c>
      <c r="BY650" s="73"/>
      <c r="BZ650" s="73"/>
      <c r="CA650" s="73">
        <f>IFERROR($E650*SUMIF(DAILYLOG!BW$27:BW$1500,$C650,DAILYLOG!BX$27:BX$1500),0)</f>
        <v>0</v>
      </c>
      <c r="CB650" s="73"/>
      <c r="CC650" s="73"/>
      <c r="CD650" s="73">
        <f>IFERROR($E650*SUMIF(DAILYLOG!BZ$27:BZ$1500,$C650,DAILYLOG!CA$27:CA$1500),0)</f>
        <v>0</v>
      </c>
      <c r="CE650" s="73"/>
      <c r="CF650" s="73"/>
      <c r="CG650" s="73">
        <f>IFERROR($E650*SUMIF(DAILYLOG!CC$27:CC$1500,$C650,DAILYLOG!CD$27:CD$1500),0)</f>
        <v>0</v>
      </c>
      <c r="CH650" s="73"/>
      <c r="CI650" s="73"/>
      <c r="CJ650" s="73">
        <f>IFERROR($E650*SUMIF(DAILYLOG!CF$27:CF$1500,$C650,DAILYLOG!CG$27:CG$1500),0)</f>
        <v>0</v>
      </c>
      <c r="CK650" s="73"/>
      <c r="CL650" s="73"/>
      <c r="CM650" s="73">
        <f>IFERROR($E650*SUMIF(DAILYLOG!CI$27:CI$1500,$C650,DAILYLOG!CJ$27:CJ$1500),0)</f>
        <v>0</v>
      </c>
      <c r="CN650" s="73"/>
      <c r="CO650" s="73"/>
      <c r="CP650" s="73">
        <f>IFERROR($E650*SUMIF(DAILYLOG!CL$27:CL$1500,$C650,DAILYLOG!CM$27:CM$1500),0)</f>
        <v>0</v>
      </c>
      <c r="CQ650" s="73"/>
      <c r="CR650" s="73"/>
      <c r="CS650" s="73">
        <f>IFERROR($E650*SUMIF(DAILYLOG!CO$27:CO$1500,$C650,DAILYLOG!CP$27:CP$1500),0)</f>
        <v>0</v>
      </c>
      <c r="CT650" s="14"/>
    </row>
    <row r="651" spans="2:98" ht="13.5" hidden="1" customHeight="1" outlineLevel="2">
      <c r="B651" s="13"/>
      <c r="C651" s="115" t="s">
        <v>740</v>
      </c>
      <c r="D651" s="31" t="s">
        <v>345</v>
      </c>
      <c r="E651" s="65">
        <v>1</v>
      </c>
      <c r="F651" s="46">
        <f t="shared" ref="F651:F661" si="310">IFERROR(SUM(G651:CS651),0)</f>
        <v>0</v>
      </c>
      <c r="G651" s="73">
        <f>IFERROR($E651*SUMIF(DAILYLOG!C$27:C$1500,$C651,DAILYLOG!D$27:D$1500),0)</f>
        <v>0</v>
      </c>
      <c r="H651" s="73"/>
      <c r="I651" s="73"/>
      <c r="J651" s="73">
        <f>IFERROR($E651*SUMIF(DAILYLOG!F$27:F$1500,$C651,DAILYLOG!G$27:G$1500),0)</f>
        <v>0</v>
      </c>
      <c r="K651" s="73"/>
      <c r="L651" s="73"/>
      <c r="M651" s="73">
        <f>IFERROR($E651*SUMIF(DAILYLOG!I$27:I$1500,$C651,DAILYLOG!J$27:J$1500),0)</f>
        <v>0</v>
      </c>
      <c r="N651" s="73"/>
      <c r="O651" s="73"/>
      <c r="P651" s="73">
        <f>IFERROR($E651*SUMIF(DAILYLOG!L$27:L$1500,$C651,DAILYLOG!M$27:M$1500),0)</f>
        <v>0</v>
      </c>
      <c r="Q651" s="73"/>
      <c r="R651" s="73"/>
      <c r="S651" s="73">
        <f>IFERROR($E651*SUMIF(DAILYLOG!O$27:O$1500,$C651,DAILYLOG!P$27:P$1500),0)</f>
        <v>0</v>
      </c>
      <c r="T651" s="73"/>
      <c r="U651" s="73"/>
      <c r="V651" s="73">
        <f>IFERROR($E651*SUMIF(DAILYLOG!R$27:R$1500,$C651,DAILYLOG!S$27:S$1500),0)</f>
        <v>0</v>
      </c>
      <c r="W651" s="73"/>
      <c r="X651" s="73"/>
      <c r="Y651" s="73">
        <f>IFERROR($E651*SUMIF(DAILYLOG!U$27:U$1500,$C651,DAILYLOG!V$27:V$1500),0)</f>
        <v>0</v>
      </c>
      <c r="Z651" s="73"/>
      <c r="AA651" s="73"/>
      <c r="AB651" s="73">
        <f>IFERROR($E651*SUMIF(DAILYLOG!X$27:X$1500,$C651,DAILYLOG!Y$27:Y$1500),0)</f>
        <v>0</v>
      </c>
      <c r="AC651" s="73"/>
      <c r="AD651" s="73"/>
      <c r="AE651" s="73">
        <f>IFERROR($E651*SUMIF(DAILYLOG!AA$27:AA$1500,$C651,DAILYLOG!AB$27:AB$1500),0)</f>
        <v>0</v>
      </c>
      <c r="AF651" s="73"/>
      <c r="AG651" s="73"/>
      <c r="AH651" s="73">
        <f>IFERROR($E651*SUMIF(DAILYLOG!AD$27:AD$1500,$C651,DAILYLOG!AE$27:AE$1500),0)</f>
        <v>0</v>
      </c>
      <c r="AI651" s="73"/>
      <c r="AJ651" s="73"/>
      <c r="AK651" s="73">
        <f>IFERROR($E651*SUMIF(DAILYLOG!AG$27:AG$1500,$C651,DAILYLOG!AH$27:AH$1500),0)</f>
        <v>0</v>
      </c>
      <c r="AL651" s="73"/>
      <c r="AM651" s="73"/>
      <c r="AN651" s="73">
        <f>IFERROR($E651*SUMIF(DAILYLOG!AJ$27:AJ$1500,$C651,DAILYLOG!AK$27:AK$1500),0)</f>
        <v>0</v>
      </c>
      <c r="AO651" s="73"/>
      <c r="AP651" s="73"/>
      <c r="AQ651" s="73">
        <f>IFERROR($E651*SUMIF(DAILYLOG!AM$27:AM$1500,$C651,DAILYLOG!AN$27:AN$1500),0)</f>
        <v>0</v>
      </c>
      <c r="AR651" s="73"/>
      <c r="AS651" s="73"/>
      <c r="AT651" s="73">
        <f>IFERROR($E651*SUMIF(DAILYLOG!AP$27:AP$1500,$C651,DAILYLOG!AQ$27:AQ$1500),0)</f>
        <v>0</v>
      </c>
      <c r="AU651" s="73"/>
      <c r="AV651" s="73"/>
      <c r="AW651" s="73">
        <f>IFERROR($E651*SUMIF(DAILYLOG!AS$27:AS$1500,$C651,DAILYLOG!AT$27:AT$1500),0)</f>
        <v>0</v>
      </c>
      <c r="AX651" s="73"/>
      <c r="AY651" s="73"/>
      <c r="AZ651" s="73">
        <f>IFERROR($E651*SUMIF(DAILYLOG!AV$27:AV$1500,$C651,DAILYLOG!AW$27:AW$1500),0)</f>
        <v>0</v>
      </c>
      <c r="BA651" s="73"/>
      <c r="BB651" s="73"/>
      <c r="BC651" s="73">
        <f>IFERROR($E651*SUMIF(DAILYLOG!AY$27:AY$1500,$C651,DAILYLOG!AZ$27:AZ$1500),0)</f>
        <v>0</v>
      </c>
      <c r="BD651" s="73"/>
      <c r="BE651" s="73"/>
      <c r="BF651" s="73">
        <f>IFERROR($E651*SUMIF(DAILYLOG!BB$27:BB$1500,$C651,DAILYLOG!BC$27:BC$1500),0)</f>
        <v>0</v>
      </c>
      <c r="BG651" s="73"/>
      <c r="BH651" s="73"/>
      <c r="BI651" s="73">
        <f>IFERROR($E651*SUMIF(DAILYLOG!BE$27:BE$1500,$C651,DAILYLOG!BF$27:BF$1500),0)</f>
        <v>0</v>
      </c>
      <c r="BJ651" s="73"/>
      <c r="BK651" s="73"/>
      <c r="BL651" s="73">
        <f>IFERROR($E651*SUMIF(DAILYLOG!BH$27:BH$1500,$C651,DAILYLOG!BI$27:BI$1500),0)</f>
        <v>0</v>
      </c>
      <c r="BM651" s="73"/>
      <c r="BN651" s="73"/>
      <c r="BO651" s="73">
        <f>IFERROR($E651*SUMIF(DAILYLOG!BK$27:BK$1500,$C651,DAILYLOG!BL$27:BL$1500),0)</f>
        <v>0</v>
      </c>
      <c r="BP651" s="73"/>
      <c r="BQ651" s="73"/>
      <c r="BR651" s="73">
        <f>IFERROR($E651*SUMIF(DAILYLOG!BN$27:BN$1500,$C651,DAILYLOG!BO$27:BO$1500),0)</f>
        <v>0</v>
      </c>
      <c r="BS651" s="73"/>
      <c r="BT651" s="73"/>
      <c r="BU651" s="73">
        <f>IFERROR($E651*SUMIF(DAILYLOG!BQ$27:BQ$1500,$C651,DAILYLOG!BR$27:BR$1500),0)</f>
        <v>0</v>
      </c>
      <c r="BV651" s="73"/>
      <c r="BW651" s="73"/>
      <c r="BX651" s="73">
        <f>IFERROR($E651*SUMIF(DAILYLOG!BT$27:BT$1500,$C651,DAILYLOG!BU$27:BU$1500),0)</f>
        <v>0</v>
      </c>
      <c r="BY651" s="73"/>
      <c r="BZ651" s="73"/>
      <c r="CA651" s="73">
        <f>IFERROR($E651*SUMIF(DAILYLOG!BW$27:BW$1500,$C651,DAILYLOG!BX$27:BX$1500),0)</f>
        <v>0</v>
      </c>
      <c r="CB651" s="73"/>
      <c r="CC651" s="73"/>
      <c r="CD651" s="73">
        <f>IFERROR($E651*SUMIF(DAILYLOG!BZ$27:BZ$1500,$C651,DAILYLOG!CA$27:CA$1500),0)</f>
        <v>0</v>
      </c>
      <c r="CE651" s="73"/>
      <c r="CF651" s="73"/>
      <c r="CG651" s="73">
        <f>IFERROR($E651*SUMIF(DAILYLOG!CC$27:CC$1500,$C651,DAILYLOG!CD$27:CD$1500),0)</f>
        <v>0</v>
      </c>
      <c r="CH651" s="73"/>
      <c r="CI651" s="73"/>
      <c r="CJ651" s="73">
        <f>IFERROR($E651*SUMIF(DAILYLOG!CF$27:CF$1500,$C651,DAILYLOG!CG$27:CG$1500),0)</f>
        <v>0</v>
      </c>
      <c r="CK651" s="73"/>
      <c r="CL651" s="73"/>
      <c r="CM651" s="73">
        <f>IFERROR($E651*SUMIF(DAILYLOG!CI$27:CI$1500,$C651,DAILYLOG!CJ$27:CJ$1500),0)</f>
        <v>0</v>
      </c>
      <c r="CN651" s="73"/>
      <c r="CO651" s="73"/>
      <c r="CP651" s="73">
        <f>IFERROR($E651*SUMIF(DAILYLOG!CL$27:CL$1500,$C651,DAILYLOG!CM$27:CM$1500),0)</f>
        <v>0</v>
      </c>
      <c r="CQ651" s="73"/>
      <c r="CR651" s="73"/>
      <c r="CS651" s="73">
        <f>IFERROR($E651*SUMIF(DAILYLOG!CO$27:CO$1500,$C651,DAILYLOG!CP$27:CP$1500),0)</f>
        <v>0</v>
      </c>
      <c r="CT651" s="14"/>
    </row>
    <row r="652" spans="2:98" ht="13.5" hidden="1" customHeight="1" outlineLevel="2">
      <c r="B652" s="13"/>
      <c r="C652" s="115" t="s">
        <v>742</v>
      </c>
      <c r="D652" s="31" t="s">
        <v>345</v>
      </c>
      <c r="E652" s="65">
        <v>1</v>
      </c>
      <c r="F652" s="46">
        <f t="shared" si="310"/>
        <v>0</v>
      </c>
      <c r="G652" s="73">
        <f>IFERROR($E652*SUMIF(DAILYLOG!C$27:C$1500,$C652,DAILYLOG!D$27:D$1500),0)</f>
        <v>0</v>
      </c>
      <c r="H652" s="73"/>
      <c r="I652" s="73"/>
      <c r="J652" s="73">
        <f>IFERROR($E652*SUMIF(DAILYLOG!F$27:F$1500,$C652,DAILYLOG!G$27:G$1500),0)</f>
        <v>0</v>
      </c>
      <c r="K652" s="73"/>
      <c r="L652" s="73"/>
      <c r="M652" s="73">
        <f>IFERROR($E652*SUMIF(DAILYLOG!I$27:I$1500,$C652,DAILYLOG!J$27:J$1500),0)</f>
        <v>0</v>
      </c>
      <c r="N652" s="73"/>
      <c r="O652" s="73"/>
      <c r="P652" s="73">
        <f>IFERROR($E652*SUMIF(DAILYLOG!L$27:L$1500,$C652,DAILYLOG!M$27:M$1500),0)</f>
        <v>0</v>
      </c>
      <c r="Q652" s="73"/>
      <c r="R652" s="73"/>
      <c r="S652" s="73">
        <f>IFERROR($E652*SUMIF(DAILYLOG!O$27:O$1500,$C652,DAILYLOG!P$27:P$1500),0)</f>
        <v>0</v>
      </c>
      <c r="T652" s="73"/>
      <c r="U652" s="73"/>
      <c r="V652" s="73">
        <f>IFERROR($E652*SUMIF(DAILYLOG!R$27:R$1500,$C652,DAILYLOG!S$27:S$1500),0)</f>
        <v>0</v>
      </c>
      <c r="W652" s="73"/>
      <c r="X652" s="73"/>
      <c r="Y652" s="73">
        <f>IFERROR($E652*SUMIF(DAILYLOG!U$27:U$1500,$C652,DAILYLOG!V$27:V$1500),0)</f>
        <v>0</v>
      </c>
      <c r="Z652" s="73"/>
      <c r="AA652" s="73"/>
      <c r="AB652" s="73">
        <f>IFERROR($E652*SUMIF(DAILYLOG!X$27:X$1500,$C652,DAILYLOG!Y$27:Y$1500),0)</f>
        <v>0</v>
      </c>
      <c r="AC652" s="73"/>
      <c r="AD652" s="73"/>
      <c r="AE652" s="73">
        <f>IFERROR($E652*SUMIF(DAILYLOG!AA$27:AA$1500,$C652,DAILYLOG!AB$27:AB$1500),0)</f>
        <v>0</v>
      </c>
      <c r="AF652" s="73"/>
      <c r="AG652" s="73"/>
      <c r="AH652" s="73">
        <f>IFERROR($E652*SUMIF(DAILYLOG!AD$27:AD$1500,$C652,DAILYLOG!AE$27:AE$1500),0)</f>
        <v>0</v>
      </c>
      <c r="AI652" s="73"/>
      <c r="AJ652" s="73"/>
      <c r="AK652" s="73">
        <f>IFERROR($E652*SUMIF(DAILYLOG!AG$27:AG$1500,$C652,DAILYLOG!AH$27:AH$1500),0)</f>
        <v>0</v>
      </c>
      <c r="AL652" s="73"/>
      <c r="AM652" s="73"/>
      <c r="AN652" s="73">
        <f>IFERROR($E652*SUMIF(DAILYLOG!AJ$27:AJ$1500,$C652,DAILYLOG!AK$27:AK$1500),0)</f>
        <v>0</v>
      </c>
      <c r="AO652" s="73"/>
      <c r="AP652" s="73"/>
      <c r="AQ652" s="73">
        <f>IFERROR($E652*SUMIF(DAILYLOG!AM$27:AM$1500,$C652,DAILYLOG!AN$27:AN$1500),0)</f>
        <v>0</v>
      </c>
      <c r="AR652" s="73"/>
      <c r="AS652" s="73"/>
      <c r="AT652" s="73">
        <f>IFERROR($E652*SUMIF(DAILYLOG!AP$27:AP$1500,$C652,DAILYLOG!AQ$27:AQ$1500),0)</f>
        <v>0</v>
      </c>
      <c r="AU652" s="73"/>
      <c r="AV652" s="73"/>
      <c r="AW652" s="73">
        <f>IFERROR($E652*SUMIF(DAILYLOG!AS$27:AS$1500,$C652,DAILYLOG!AT$27:AT$1500),0)</f>
        <v>0</v>
      </c>
      <c r="AX652" s="73"/>
      <c r="AY652" s="73"/>
      <c r="AZ652" s="73">
        <f>IFERROR($E652*SUMIF(DAILYLOG!AV$27:AV$1500,$C652,DAILYLOG!AW$27:AW$1500),0)</f>
        <v>0</v>
      </c>
      <c r="BA652" s="73"/>
      <c r="BB652" s="73"/>
      <c r="BC652" s="73">
        <f>IFERROR($E652*SUMIF(DAILYLOG!AY$27:AY$1500,$C652,DAILYLOG!AZ$27:AZ$1500),0)</f>
        <v>0</v>
      </c>
      <c r="BD652" s="73"/>
      <c r="BE652" s="73"/>
      <c r="BF652" s="73">
        <f>IFERROR($E652*SUMIF(DAILYLOG!BB$27:BB$1500,$C652,DAILYLOG!BC$27:BC$1500),0)</f>
        <v>0</v>
      </c>
      <c r="BG652" s="73"/>
      <c r="BH652" s="73"/>
      <c r="BI652" s="73">
        <f>IFERROR($E652*SUMIF(DAILYLOG!BE$27:BE$1500,$C652,DAILYLOG!BF$27:BF$1500),0)</f>
        <v>0</v>
      </c>
      <c r="BJ652" s="73"/>
      <c r="BK652" s="73"/>
      <c r="BL652" s="73">
        <f>IFERROR($E652*SUMIF(DAILYLOG!BH$27:BH$1500,$C652,DAILYLOG!BI$27:BI$1500),0)</f>
        <v>0</v>
      </c>
      <c r="BM652" s="73"/>
      <c r="BN652" s="73"/>
      <c r="BO652" s="73">
        <f>IFERROR($E652*SUMIF(DAILYLOG!BK$27:BK$1500,$C652,DAILYLOG!BL$27:BL$1500),0)</f>
        <v>0</v>
      </c>
      <c r="BP652" s="73"/>
      <c r="BQ652" s="73"/>
      <c r="BR652" s="73">
        <f>IFERROR($E652*SUMIF(DAILYLOG!BN$27:BN$1500,$C652,DAILYLOG!BO$27:BO$1500),0)</f>
        <v>0</v>
      </c>
      <c r="BS652" s="73"/>
      <c r="BT652" s="73"/>
      <c r="BU652" s="73">
        <f>IFERROR($E652*SUMIF(DAILYLOG!BQ$27:BQ$1500,$C652,DAILYLOG!BR$27:BR$1500),0)</f>
        <v>0</v>
      </c>
      <c r="BV652" s="73"/>
      <c r="BW652" s="73"/>
      <c r="BX652" s="73">
        <f>IFERROR($E652*SUMIF(DAILYLOG!BT$27:BT$1500,$C652,DAILYLOG!BU$27:BU$1500),0)</f>
        <v>0</v>
      </c>
      <c r="BY652" s="73"/>
      <c r="BZ652" s="73"/>
      <c r="CA652" s="73">
        <f>IFERROR($E652*SUMIF(DAILYLOG!BW$27:BW$1500,$C652,DAILYLOG!BX$27:BX$1500),0)</f>
        <v>0</v>
      </c>
      <c r="CB652" s="73"/>
      <c r="CC652" s="73"/>
      <c r="CD652" s="73">
        <f>IFERROR($E652*SUMIF(DAILYLOG!BZ$27:BZ$1500,$C652,DAILYLOG!CA$27:CA$1500),0)</f>
        <v>0</v>
      </c>
      <c r="CE652" s="73"/>
      <c r="CF652" s="73"/>
      <c r="CG652" s="73">
        <f>IFERROR($E652*SUMIF(DAILYLOG!CC$27:CC$1500,$C652,DAILYLOG!CD$27:CD$1500),0)</f>
        <v>0</v>
      </c>
      <c r="CH652" s="73"/>
      <c r="CI652" s="73"/>
      <c r="CJ652" s="73">
        <f>IFERROR($E652*SUMIF(DAILYLOG!CF$27:CF$1500,$C652,DAILYLOG!CG$27:CG$1500),0)</f>
        <v>0</v>
      </c>
      <c r="CK652" s="73"/>
      <c r="CL652" s="73"/>
      <c r="CM652" s="73">
        <f>IFERROR($E652*SUMIF(DAILYLOG!CI$27:CI$1500,$C652,DAILYLOG!CJ$27:CJ$1500),0)</f>
        <v>0</v>
      </c>
      <c r="CN652" s="73"/>
      <c r="CO652" s="73"/>
      <c r="CP652" s="73">
        <f>IFERROR($E652*SUMIF(DAILYLOG!CL$27:CL$1500,$C652,DAILYLOG!CM$27:CM$1500),0)</f>
        <v>0</v>
      </c>
      <c r="CQ652" s="73"/>
      <c r="CR652" s="73"/>
      <c r="CS652" s="73">
        <f>IFERROR($E652*SUMIF(DAILYLOG!CO$27:CO$1500,$C652,DAILYLOG!CP$27:CP$1500),0)</f>
        <v>0</v>
      </c>
      <c r="CT652" s="14"/>
    </row>
    <row r="653" spans="2:98" ht="13.5" hidden="1" customHeight="1" outlineLevel="2">
      <c r="B653" s="13"/>
      <c r="C653" s="115" t="s">
        <v>750</v>
      </c>
      <c r="D653" s="31" t="s">
        <v>345</v>
      </c>
      <c r="E653" s="65">
        <v>1</v>
      </c>
      <c r="F653" s="46">
        <f t="shared" si="310"/>
        <v>0</v>
      </c>
      <c r="G653" s="73">
        <f>IFERROR($E653*SUMIF(DAILYLOG!C$27:C$1500,$C653,DAILYLOG!D$27:D$1500),0)</f>
        <v>0</v>
      </c>
      <c r="H653" s="73"/>
      <c r="I653" s="73"/>
      <c r="J653" s="73">
        <f>IFERROR($E653*SUMIF(DAILYLOG!F$27:F$1500,$C653,DAILYLOG!G$27:G$1500),0)</f>
        <v>0</v>
      </c>
      <c r="K653" s="73"/>
      <c r="L653" s="73"/>
      <c r="M653" s="73">
        <f>IFERROR($E653*SUMIF(DAILYLOG!I$27:I$1500,$C653,DAILYLOG!J$27:J$1500),0)</f>
        <v>0</v>
      </c>
      <c r="N653" s="73"/>
      <c r="O653" s="73"/>
      <c r="P653" s="73">
        <f>IFERROR($E653*SUMIF(DAILYLOG!L$27:L$1500,$C653,DAILYLOG!M$27:M$1500),0)</f>
        <v>0</v>
      </c>
      <c r="Q653" s="73"/>
      <c r="R653" s="73"/>
      <c r="S653" s="73">
        <f>IFERROR($E653*SUMIF(DAILYLOG!O$27:O$1500,$C653,DAILYLOG!P$27:P$1500),0)</f>
        <v>0</v>
      </c>
      <c r="T653" s="73"/>
      <c r="U653" s="73"/>
      <c r="V653" s="73">
        <f>IFERROR($E653*SUMIF(DAILYLOG!R$27:R$1500,$C653,DAILYLOG!S$27:S$1500),0)</f>
        <v>0</v>
      </c>
      <c r="W653" s="73"/>
      <c r="X653" s="73"/>
      <c r="Y653" s="73">
        <f>IFERROR($E653*SUMIF(DAILYLOG!U$27:U$1500,$C653,DAILYLOG!V$27:V$1500),0)</f>
        <v>0</v>
      </c>
      <c r="Z653" s="73"/>
      <c r="AA653" s="73"/>
      <c r="AB653" s="73">
        <f>IFERROR($E653*SUMIF(DAILYLOG!X$27:X$1500,$C653,DAILYLOG!Y$27:Y$1500),0)</f>
        <v>0</v>
      </c>
      <c r="AC653" s="73"/>
      <c r="AD653" s="73"/>
      <c r="AE653" s="73">
        <f>IFERROR($E653*SUMIF(DAILYLOG!AA$27:AA$1500,$C653,DAILYLOG!AB$27:AB$1500),0)</f>
        <v>0</v>
      </c>
      <c r="AF653" s="73"/>
      <c r="AG653" s="73"/>
      <c r="AH653" s="73">
        <f>IFERROR($E653*SUMIF(DAILYLOG!AD$27:AD$1500,$C653,DAILYLOG!AE$27:AE$1500),0)</f>
        <v>0</v>
      </c>
      <c r="AI653" s="73"/>
      <c r="AJ653" s="73"/>
      <c r="AK653" s="73">
        <f>IFERROR($E653*SUMIF(DAILYLOG!AG$27:AG$1500,$C653,DAILYLOG!AH$27:AH$1500),0)</f>
        <v>0</v>
      </c>
      <c r="AL653" s="73"/>
      <c r="AM653" s="73"/>
      <c r="AN653" s="73">
        <f>IFERROR($E653*SUMIF(DAILYLOG!AJ$27:AJ$1500,$C653,DAILYLOG!AK$27:AK$1500),0)</f>
        <v>0</v>
      </c>
      <c r="AO653" s="73"/>
      <c r="AP653" s="73"/>
      <c r="AQ653" s="73">
        <f>IFERROR($E653*SUMIF(DAILYLOG!AM$27:AM$1500,$C653,DAILYLOG!AN$27:AN$1500),0)</f>
        <v>0</v>
      </c>
      <c r="AR653" s="73"/>
      <c r="AS653" s="73"/>
      <c r="AT653" s="73">
        <f>IFERROR($E653*SUMIF(DAILYLOG!AP$27:AP$1500,$C653,DAILYLOG!AQ$27:AQ$1500),0)</f>
        <v>0</v>
      </c>
      <c r="AU653" s="73"/>
      <c r="AV653" s="73"/>
      <c r="AW653" s="73">
        <f>IFERROR($E653*SUMIF(DAILYLOG!AS$27:AS$1500,$C653,DAILYLOG!AT$27:AT$1500),0)</f>
        <v>0</v>
      </c>
      <c r="AX653" s="73"/>
      <c r="AY653" s="73"/>
      <c r="AZ653" s="73">
        <f>IFERROR($E653*SUMIF(DAILYLOG!AV$27:AV$1500,$C653,DAILYLOG!AW$27:AW$1500),0)</f>
        <v>0</v>
      </c>
      <c r="BA653" s="73"/>
      <c r="BB653" s="73"/>
      <c r="BC653" s="73">
        <f>IFERROR($E653*SUMIF(DAILYLOG!AY$27:AY$1500,$C653,DAILYLOG!AZ$27:AZ$1500),0)</f>
        <v>0</v>
      </c>
      <c r="BD653" s="73"/>
      <c r="BE653" s="73"/>
      <c r="BF653" s="73">
        <f>IFERROR($E653*SUMIF(DAILYLOG!BB$27:BB$1500,$C653,DAILYLOG!BC$27:BC$1500),0)</f>
        <v>0</v>
      </c>
      <c r="BG653" s="73"/>
      <c r="BH653" s="73"/>
      <c r="BI653" s="73">
        <f>IFERROR($E653*SUMIF(DAILYLOG!BE$27:BE$1500,$C653,DAILYLOG!BF$27:BF$1500),0)</f>
        <v>0</v>
      </c>
      <c r="BJ653" s="73"/>
      <c r="BK653" s="73"/>
      <c r="BL653" s="73">
        <f>IFERROR($E653*SUMIF(DAILYLOG!BH$27:BH$1500,$C653,DAILYLOG!BI$27:BI$1500),0)</f>
        <v>0</v>
      </c>
      <c r="BM653" s="73"/>
      <c r="BN653" s="73"/>
      <c r="BO653" s="73">
        <f>IFERROR($E653*SUMIF(DAILYLOG!BK$27:BK$1500,$C653,DAILYLOG!BL$27:BL$1500),0)</f>
        <v>0</v>
      </c>
      <c r="BP653" s="73"/>
      <c r="BQ653" s="73"/>
      <c r="BR653" s="73">
        <f>IFERROR($E653*SUMIF(DAILYLOG!BN$27:BN$1500,$C653,DAILYLOG!BO$27:BO$1500),0)</f>
        <v>0</v>
      </c>
      <c r="BS653" s="73"/>
      <c r="BT653" s="73"/>
      <c r="BU653" s="73">
        <f>IFERROR($E653*SUMIF(DAILYLOG!BQ$27:BQ$1500,$C653,DAILYLOG!BR$27:BR$1500),0)</f>
        <v>0</v>
      </c>
      <c r="BV653" s="73"/>
      <c r="BW653" s="73"/>
      <c r="BX653" s="73">
        <f>IFERROR($E653*SUMIF(DAILYLOG!BT$27:BT$1500,$C653,DAILYLOG!BU$27:BU$1500),0)</f>
        <v>0</v>
      </c>
      <c r="BY653" s="73"/>
      <c r="BZ653" s="73"/>
      <c r="CA653" s="73">
        <f>IFERROR($E653*SUMIF(DAILYLOG!BW$27:BW$1500,$C653,DAILYLOG!BX$27:BX$1500),0)</f>
        <v>0</v>
      </c>
      <c r="CB653" s="73"/>
      <c r="CC653" s="73"/>
      <c r="CD653" s="73">
        <f>IFERROR($E653*SUMIF(DAILYLOG!BZ$27:BZ$1500,$C653,DAILYLOG!CA$27:CA$1500),0)</f>
        <v>0</v>
      </c>
      <c r="CE653" s="73"/>
      <c r="CF653" s="73"/>
      <c r="CG653" s="73">
        <f>IFERROR($E653*SUMIF(DAILYLOG!CC$27:CC$1500,$C653,DAILYLOG!CD$27:CD$1500),0)</f>
        <v>0</v>
      </c>
      <c r="CH653" s="73"/>
      <c r="CI653" s="73"/>
      <c r="CJ653" s="73">
        <f>IFERROR($E653*SUMIF(DAILYLOG!CF$27:CF$1500,$C653,DAILYLOG!CG$27:CG$1500),0)</f>
        <v>0</v>
      </c>
      <c r="CK653" s="73"/>
      <c r="CL653" s="73"/>
      <c r="CM653" s="73">
        <f>IFERROR($E653*SUMIF(DAILYLOG!CI$27:CI$1500,$C653,DAILYLOG!CJ$27:CJ$1500),0)</f>
        <v>0</v>
      </c>
      <c r="CN653" s="73"/>
      <c r="CO653" s="73"/>
      <c r="CP653" s="73">
        <f>IFERROR($E653*SUMIF(DAILYLOG!CL$27:CL$1500,$C653,DAILYLOG!CM$27:CM$1500),0)</f>
        <v>0</v>
      </c>
      <c r="CQ653" s="73"/>
      <c r="CR653" s="73"/>
      <c r="CS653" s="73">
        <f>IFERROR($E653*SUMIF(DAILYLOG!CO$27:CO$1500,$C653,DAILYLOG!CP$27:CP$1500),0)</f>
        <v>0</v>
      </c>
      <c r="CT653" s="14"/>
    </row>
    <row r="654" spans="2:98" ht="13.5" hidden="1" customHeight="1" outlineLevel="2">
      <c r="B654" s="13"/>
      <c r="C654" s="115" t="s">
        <v>744</v>
      </c>
      <c r="D654" s="31" t="s">
        <v>345</v>
      </c>
      <c r="E654" s="65">
        <v>1</v>
      </c>
      <c r="F654" s="46">
        <f t="shared" si="310"/>
        <v>0</v>
      </c>
      <c r="G654" s="73">
        <f>IFERROR($E654*SUMIF(DAILYLOG!C$27:C$1500,$C654,DAILYLOG!D$27:D$1500),0)</f>
        <v>0</v>
      </c>
      <c r="H654" s="73"/>
      <c r="I654" s="73"/>
      <c r="J654" s="73">
        <f>IFERROR($E654*SUMIF(DAILYLOG!F$27:F$1500,$C654,DAILYLOG!G$27:G$1500),0)</f>
        <v>0</v>
      </c>
      <c r="K654" s="73"/>
      <c r="L654" s="73"/>
      <c r="M654" s="73">
        <f>IFERROR($E654*SUMIF(DAILYLOG!I$27:I$1500,$C654,DAILYLOG!J$27:J$1500),0)</f>
        <v>0</v>
      </c>
      <c r="N654" s="73"/>
      <c r="O654" s="73"/>
      <c r="P654" s="73">
        <f>IFERROR($E654*SUMIF(DAILYLOG!L$27:L$1500,$C654,DAILYLOG!M$27:M$1500),0)</f>
        <v>0</v>
      </c>
      <c r="Q654" s="73"/>
      <c r="R654" s="73"/>
      <c r="S654" s="73">
        <f>IFERROR($E654*SUMIF(DAILYLOG!O$27:O$1500,$C654,DAILYLOG!P$27:P$1500),0)</f>
        <v>0</v>
      </c>
      <c r="T654" s="73"/>
      <c r="U654" s="73"/>
      <c r="V654" s="73">
        <f>IFERROR($E654*SUMIF(DAILYLOG!R$27:R$1500,$C654,DAILYLOG!S$27:S$1500),0)</f>
        <v>0</v>
      </c>
      <c r="W654" s="73"/>
      <c r="X654" s="73"/>
      <c r="Y654" s="73">
        <f>IFERROR($E654*SUMIF(DAILYLOG!U$27:U$1500,$C654,DAILYLOG!V$27:V$1500),0)</f>
        <v>0</v>
      </c>
      <c r="Z654" s="73"/>
      <c r="AA654" s="73"/>
      <c r="AB654" s="73">
        <f>IFERROR($E654*SUMIF(DAILYLOG!X$27:X$1500,$C654,DAILYLOG!Y$27:Y$1500),0)</f>
        <v>0</v>
      </c>
      <c r="AC654" s="73"/>
      <c r="AD654" s="73"/>
      <c r="AE654" s="73">
        <f>IFERROR($E654*SUMIF(DAILYLOG!AA$27:AA$1500,$C654,DAILYLOG!AB$27:AB$1500),0)</f>
        <v>0</v>
      </c>
      <c r="AF654" s="73"/>
      <c r="AG654" s="73"/>
      <c r="AH654" s="73">
        <f>IFERROR($E654*SUMIF(DAILYLOG!AD$27:AD$1500,$C654,DAILYLOG!AE$27:AE$1500),0)</f>
        <v>0</v>
      </c>
      <c r="AI654" s="73"/>
      <c r="AJ654" s="73"/>
      <c r="AK654" s="73">
        <f>IFERROR($E654*SUMIF(DAILYLOG!AG$27:AG$1500,$C654,DAILYLOG!AH$27:AH$1500),0)</f>
        <v>0</v>
      </c>
      <c r="AL654" s="73"/>
      <c r="AM654" s="73"/>
      <c r="AN654" s="73">
        <f>IFERROR($E654*SUMIF(DAILYLOG!AJ$27:AJ$1500,$C654,DAILYLOG!AK$27:AK$1500),0)</f>
        <v>0</v>
      </c>
      <c r="AO654" s="73"/>
      <c r="AP654" s="73"/>
      <c r="AQ654" s="73">
        <f>IFERROR($E654*SUMIF(DAILYLOG!AM$27:AM$1500,$C654,DAILYLOG!AN$27:AN$1500),0)</f>
        <v>0</v>
      </c>
      <c r="AR654" s="73"/>
      <c r="AS654" s="73"/>
      <c r="AT654" s="73">
        <f>IFERROR($E654*SUMIF(DAILYLOG!AP$27:AP$1500,$C654,DAILYLOG!AQ$27:AQ$1500),0)</f>
        <v>0</v>
      </c>
      <c r="AU654" s="73"/>
      <c r="AV654" s="73"/>
      <c r="AW654" s="73">
        <f>IFERROR($E654*SUMIF(DAILYLOG!AS$27:AS$1500,$C654,DAILYLOG!AT$27:AT$1500),0)</f>
        <v>0</v>
      </c>
      <c r="AX654" s="73"/>
      <c r="AY654" s="73"/>
      <c r="AZ654" s="73">
        <f>IFERROR($E654*SUMIF(DAILYLOG!AV$27:AV$1500,$C654,DAILYLOG!AW$27:AW$1500),0)</f>
        <v>0</v>
      </c>
      <c r="BA654" s="73"/>
      <c r="BB654" s="73"/>
      <c r="BC654" s="73">
        <f>IFERROR($E654*SUMIF(DAILYLOG!AY$27:AY$1500,$C654,DAILYLOG!AZ$27:AZ$1500),0)</f>
        <v>0</v>
      </c>
      <c r="BD654" s="73"/>
      <c r="BE654" s="73"/>
      <c r="BF654" s="73">
        <f>IFERROR($E654*SUMIF(DAILYLOG!BB$27:BB$1500,$C654,DAILYLOG!BC$27:BC$1500),0)</f>
        <v>0</v>
      </c>
      <c r="BG654" s="73"/>
      <c r="BH654" s="73"/>
      <c r="BI654" s="73">
        <f>IFERROR($E654*SUMIF(DAILYLOG!BE$27:BE$1500,$C654,DAILYLOG!BF$27:BF$1500),0)</f>
        <v>0</v>
      </c>
      <c r="BJ654" s="73"/>
      <c r="BK654" s="73"/>
      <c r="BL654" s="73">
        <f>IFERROR($E654*SUMIF(DAILYLOG!BH$27:BH$1500,$C654,DAILYLOG!BI$27:BI$1500),0)</f>
        <v>0</v>
      </c>
      <c r="BM654" s="73"/>
      <c r="BN654" s="73"/>
      <c r="BO654" s="73">
        <f>IFERROR($E654*SUMIF(DAILYLOG!BK$27:BK$1500,$C654,DAILYLOG!BL$27:BL$1500),0)</f>
        <v>0</v>
      </c>
      <c r="BP654" s="73"/>
      <c r="BQ654" s="73"/>
      <c r="BR654" s="73">
        <f>IFERROR($E654*SUMIF(DAILYLOG!BN$27:BN$1500,$C654,DAILYLOG!BO$27:BO$1500),0)</f>
        <v>0</v>
      </c>
      <c r="BS654" s="73"/>
      <c r="BT654" s="73"/>
      <c r="BU654" s="73">
        <f>IFERROR($E654*SUMIF(DAILYLOG!BQ$27:BQ$1500,$C654,DAILYLOG!BR$27:BR$1500),0)</f>
        <v>0</v>
      </c>
      <c r="BV654" s="73"/>
      <c r="BW654" s="73"/>
      <c r="BX654" s="73">
        <f>IFERROR($E654*SUMIF(DAILYLOG!BT$27:BT$1500,$C654,DAILYLOG!BU$27:BU$1500),0)</f>
        <v>0</v>
      </c>
      <c r="BY654" s="73"/>
      <c r="BZ654" s="73"/>
      <c r="CA654" s="73">
        <f>IFERROR($E654*SUMIF(DAILYLOG!BW$27:BW$1500,$C654,DAILYLOG!BX$27:BX$1500),0)</f>
        <v>0</v>
      </c>
      <c r="CB654" s="73"/>
      <c r="CC654" s="73"/>
      <c r="CD654" s="73">
        <f>IFERROR($E654*SUMIF(DAILYLOG!BZ$27:BZ$1500,$C654,DAILYLOG!CA$27:CA$1500),0)</f>
        <v>0</v>
      </c>
      <c r="CE654" s="73"/>
      <c r="CF654" s="73"/>
      <c r="CG654" s="73">
        <f>IFERROR($E654*SUMIF(DAILYLOG!CC$27:CC$1500,$C654,DAILYLOG!CD$27:CD$1500),0)</f>
        <v>0</v>
      </c>
      <c r="CH654" s="73"/>
      <c r="CI654" s="73"/>
      <c r="CJ654" s="73">
        <f>IFERROR($E654*SUMIF(DAILYLOG!CF$27:CF$1500,$C654,DAILYLOG!CG$27:CG$1500),0)</f>
        <v>0</v>
      </c>
      <c r="CK654" s="73"/>
      <c r="CL654" s="73"/>
      <c r="CM654" s="73">
        <f>IFERROR($E654*SUMIF(DAILYLOG!CI$27:CI$1500,$C654,DAILYLOG!CJ$27:CJ$1500),0)</f>
        <v>0</v>
      </c>
      <c r="CN654" s="73"/>
      <c r="CO654" s="73"/>
      <c r="CP654" s="73">
        <f>IFERROR($E654*SUMIF(DAILYLOG!CL$27:CL$1500,$C654,DAILYLOG!CM$27:CM$1500),0)</f>
        <v>0</v>
      </c>
      <c r="CQ654" s="73"/>
      <c r="CR654" s="73"/>
      <c r="CS654" s="73">
        <f>IFERROR($E654*SUMIF(DAILYLOG!CO$27:CO$1500,$C654,DAILYLOG!CP$27:CP$1500),0)</f>
        <v>0</v>
      </c>
      <c r="CT654" s="14"/>
    </row>
    <row r="655" spans="2:98" ht="13.5" hidden="1" customHeight="1" outlineLevel="2">
      <c r="B655" s="13"/>
      <c r="C655" s="115" t="s">
        <v>801</v>
      </c>
      <c r="D655" s="31" t="s">
        <v>345</v>
      </c>
      <c r="E655" s="65">
        <v>1</v>
      </c>
      <c r="F655" s="46">
        <f t="shared" si="310"/>
        <v>0</v>
      </c>
      <c r="G655" s="73">
        <f>IFERROR($E655*SUMIF(DAILYLOG!C$27:C$1500,$C655,DAILYLOG!D$27:D$1500),0)</f>
        <v>0</v>
      </c>
      <c r="H655" s="73"/>
      <c r="I655" s="73"/>
      <c r="J655" s="73">
        <f>IFERROR($E655*SUMIF(DAILYLOG!F$27:F$1500,$C655,DAILYLOG!G$27:G$1500),0)</f>
        <v>0</v>
      </c>
      <c r="K655" s="73"/>
      <c r="L655" s="73"/>
      <c r="M655" s="73">
        <f>IFERROR($E655*SUMIF(DAILYLOG!I$27:I$1500,$C655,DAILYLOG!J$27:J$1500),0)</f>
        <v>0</v>
      </c>
      <c r="N655" s="73"/>
      <c r="O655" s="73"/>
      <c r="P655" s="73">
        <f>IFERROR($E655*SUMIF(DAILYLOG!L$27:L$1500,$C655,DAILYLOG!M$27:M$1500),0)</f>
        <v>0</v>
      </c>
      <c r="Q655" s="73"/>
      <c r="R655" s="73"/>
      <c r="S655" s="73">
        <f>IFERROR($E655*SUMIF(DAILYLOG!O$27:O$1500,$C655,DAILYLOG!P$27:P$1500),0)</f>
        <v>0</v>
      </c>
      <c r="T655" s="73"/>
      <c r="U655" s="73"/>
      <c r="V655" s="73">
        <f>IFERROR($E655*SUMIF(DAILYLOG!R$27:R$1500,$C655,DAILYLOG!S$27:S$1500),0)</f>
        <v>0</v>
      </c>
      <c r="W655" s="73"/>
      <c r="X655" s="73"/>
      <c r="Y655" s="73">
        <f>IFERROR($E655*SUMIF(DAILYLOG!U$27:U$1500,$C655,DAILYLOG!V$27:V$1500),0)</f>
        <v>0</v>
      </c>
      <c r="Z655" s="73"/>
      <c r="AA655" s="73"/>
      <c r="AB655" s="73">
        <f>IFERROR($E655*SUMIF(DAILYLOG!X$27:X$1500,$C655,DAILYLOG!Y$27:Y$1500),0)</f>
        <v>0</v>
      </c>
      <c r="AC655" s="73"/>
      <c r="AD655" s="73"/>
      <c r="AE655" s="73">
        <f>IFERROR($E655*SUMIF(DAILYLOG!AA$27:AA$1500,$C655,DAILYLOG!AB$27:AB$1500),0)</f>
        <v>0</v>
      </c>
      <c r="AF655" s="73"/>
      <c r="AG655" s="73"/>
      <c r="AH655" s="73">
        <f>IFERROR($E655*SUMIF(DAILYLOG!AD$27:AD$1500,$C655,DAILYLOG!AE$27:AE$1500),0)</f>
        <v>0</v>
      </c>
      <c r="AI655" s="73"/>
      <c r="AJ655" s="73"/>
      <c r="AK655" s="73">
        <f>IFERROR($E655*SUMIF(DAILYLOG!AG$27:AG$1500,$C655,DAILYLOG!AH$27:AH$1500),0)</f>
        <v>0</v>
      </c>
      <c r="AL655" s="73"/>
      <c r="AM655" s="73"/>
      <c r="AN655" s="73">
        <f>IFERROR($E655*SUMIF(DAILYLOG!AJ$27:AJ$1500,$C655,DAILYLOG!AK$27:AK$1500),0)</f>
        <v>0</v>
      </c>
      <c r="AO655" s="73"/>
      <c r="AP655" s="73"/>
      <c r="AQ655" s="73">
        <f>IFERROR($E655*SUMIF(DAILYLOG!AM$27:AM$1500,$C655,DAILYLOG!AN$27:AN$1500),0)</f>
        <v>0</v>
      </c>
      <c r="AR655" s="73"/>
      <c r="AS655" s="73"/>
      <c r="AT655" s="73">
        <f>IFERROR($E655*SUMIF(DAILYLOG!AP$27:AP$1500,$C655,DAILYLOG!AQ$27:AQ$1500),0)</f>
        <v>0</v>
      </c>
      <c r="AU655" s="73"/>
      <c r="AV655" s="73"/>
      <c r="AW655" s="73">
        <f>IFERROR($E655*SUMIF(DAILYLOG!AS$27:AS$1500,$C655,DAILYLOG!AT$27:AT$1500),0)</f>
        <v>0</v>
      </c>
      <c r="AX655" s="73"/>
      <c r="AY655" s="73"/>
      <c r="AZ655" s="73">
        <f>IFERROR($E655*SUMIF(DAILYLOG!AV$27:AV$1500,$C655,DAILYLOG!AW$27:AW$1500),0)</f>
        <v>0</v>
      </c>
      <c r="BA655" s="73"/>
      <c r="BB655" s="73"/>
      <c r="BC655" s="73">
        <f>IFERROR($E655*SUMIF(DAILYLOG!AY$27:AY$1500,$C655,DAILYLOG!AZ$27:AZ$1500),0)</f>
        <v>0</v>
      </c>
      <c r="BD655" s="73"/>
      <c r="BE655" s="73"/>
      <c r="BF655" s="73">
        <f>IFERROR($E655*SUMIF(DAILYLOG!BB$27:BB$1500,$C655,DAILYLOG!BC$27:BC$1500),0)</f>
        <v>0</v>
      </c>
      <c r="BG655" s="73"/>
      <c r="BH655" s="73"/>
      <c r="BI655" s="73">
        <f>IFERROR($E655*SUMIF(DAILYLOG!BE$27:BE$1500,$C655,DAILYLOG!BF$27:BF$1500),0)</f>
        <v>0</v>
      </c>
      <c r="BJ655" s="73"/>
      <c r="BK655" s="73"/>
      <c r="BL655" s="73">
        <f>IFERROR($E655*SUMIF(DAILYLOG!BH$27:BH$1500,$C655,DAILYLOG!BI$27:BI$1500),0)</f>
        <v>0</v>
      </c>
      <c r="BM655" s="73"/>
      <c r="BN655" s="73"/>
      <c r="BO655" s="73">
        <f>IFERROR($E655*SUMIF(DAILYLOG!BK$27:BK$1500,$C655,DAILYLOG!BL$27:BL$1500),0)</f>
        <v>0</v>
      </c>
      <c r="BP655" s="73"/>
      <c r="BQ655" s="73"/>
      <c r="BR655" s="73">
        <f>IFERROR($E655*SUMIF(DAILYLOG!BN$27:BN$1500,$C655,DAILYLOG!BO$27:BO$1500),0)</f>
        <v>0</v>
      </c>
      <c r="BS655" s="73"/>
      <c r="BT655" s="73"/>
      <c r="BU655" s="73">
        <f>IFERROR($E655*SUMIF(DAILYLOG!BQ$27:BQ$1500,$C655,DAILYLOG!BR$27:BR$1500),0)</f>
        <v>0</v>
      </c>
      <c r="BV655" s="73"/>
      <c r="BW655" s="73"/>
      <c r="BX655" s="73">
        <f>IFERROR($E655*SUMIF(DAILYLOG!BT$27:BT$1500,$C655,DAILYLOG!BU$27:BU$1500),0)</f>
        <v>0</v>
      </c>
      <c r="BY655" s="73"/>
      <c r="BZ655" s="73"/>
      <c r="CA655" s="73">
        <f>IFERROR($E655*SUMIF(DAILYLOG!BW$27:BW$1500,$C655,DAILYLOG!BX$27:BX$1500),0)</f>
        <v>0</v>
      </c>
      <c r="CB655" s="73"/>
      <c r="CC655" s="73"/>
      <c r="CD655" s="73">
        <f>IFERROR($E655*SUMIF(DAILYLOG!BZ$27:BZ$1500,$C655,DAILYLOG!CA$27:CA$1500),0)</f>
        <v>0</v>
      </c>
      <c r="CE655" s="73"/>
      <c r="CF655" s="73"/>
      <c r="CG655" s="73">
        <f>IFERROR($E655*SUMIF(DAILYLOG!CC$27:CC$1500,$C655,DAILYLOG!CD$27:CD$1500),0)</f>
        <v>0</v>
      </c>
      <c r="CH655" s="73"/>
      <c r="CI655" s="73"/>
      <c r="CJ655" s="73">
        <f>IFERROR($E655*SUMIF(DAILYLOG!CF$27:CF$1500,$C655,DAILYLOG!CG$27:CG$1500),0)</f>
        <v>0</v>
      </c>
      <c r="CK655" s="73"/>
      <c r="CL655" s="73"/>
      <c r="CM655" s="73">
        <f>IFERROR($E655*SUMIF(DAILYLOG!CI$27:CI$1500,$C655,DAILYLOG!CJ$27:CJ$1500),0)</f>
        <v>0</v>
      </c>
      <c r="CN655" s="73"/>
      <c r="CO655" s="73"/>
      <c r="CP655" s="73">
        <f>IFERROR($E655*SUMIF(DAILYLOG!CL$27:CL$1500,$C655,DAILYLOG!CM$27:CM$1500),0)</f>
        <v>0</v>
      </c>
      <c r="CQ655" s="73"/>
      <c r="CR655" s="73"/>
      <c r="CS655" s="73">
        <f>IFERROR($E655*SUMIF(DAILYLOG!CO$27:CO$1500,$C655,DAILYLOG!CP$27:CP$1500),0)</f>
        <v>0</v>
      </c>
      <c r="CT655" s="14"/>
    </row>
    <row r="656" spans="2:98" ht="13.5" hidden="1" customHeight="1" outlineLevel="2">
      <c r="B656" s="13"/>
      <c r="C656" s="115" t="s">
        <v>746</v>
      </c>
      <c r="D656" s="31" t="s">
        <v>345</v>
      </c>
      <c r="E656" s="65">
        <v>1</v>
      </c>
      <c r="F656" s="46">
        <f t="shared" si="310"/>
        <v>0</v>
      </c>
      <c r="G656" s="73">
        <f>IFERROR($E656*SUMIF(DAILYLOG!C$27:C$1500,$C656,DAILYLOG!D$27:D$1500),0)</f>
        <v>0</v>
      </c>
      <c r="H656" s="73"/>
      <c r="I656" s="73"/>
      <c r="J656" s="73">
        <f>IFERROR($E656*SUMIF(DAILYLOG!F$27:F$1500,$C656,DAILYLOG!G$27:G$1500),0)</f>
        <v>0</v>
      </c>
      <c r="K656" s="73"/>
      <c r="L656" s="73"/>
      <c r="M656" s="73">
        <f>IFERROR($E656*SUMIF(DAILYLOG!I$27:I$1500,$C656,DAILYLOG!J$27:J$1500),0)</f>
        <v>0</v>
      </c>
      <c r="N656" s="73"/>
      <c r="O656" s="73"/>
      <c r="P656" s="73">
        <f>IFERROR($E656*SUMIF(DAILYLOG!L$27:L$1500,$C656,DAILYLOG!M$27:M$1500),0)</f>
        <v>0</v>
      </c>
      <c r="Q656" s="73"/>
      <c r="R656" s="73"/>
      <c r="S656" s="73">
        <f>IFERROR($E656*SUMIF(DAILYLOG!O$27:O$1500,$C656,DAILYLOG!P$27:P$1500),0)</f>
        <v>0</v>
      </c>
      <c r="T656" s="73"/>
      <c r="U656" s="73"/>
      <c r="V656" s="73">
        <f>IFERROR($E656*SUMIF(DAILYLOG!R$27:R$1500,$C656,DAILYLOG!S$27:S$1500),0)</f>
        <v>0</v>
      </c>
      <c r="W656" s="73"/>
      <c r="X656" s="73"/>
      <c r="Y656" s="73">
        <f>IFERROR($E656*SUMIF(DAILYLOG!U$27:U$1500,$C656,DAILYLOG!V$27:V$1500),0)</f>
        <v>0</v>
      </c>
      <c r="Z656" s="73"/>
      <c r="AA656" s="73"/>
      <c r="AB656" s="73">
        <f>IFERROR($E656*SUMIF(DAILYLOG!X$27:X$1500,$C656,DAILYLOG!Y$27:Y$1500),0)</f>
        <v>0</v>
      </c>
      <c r="AC656" s="73"/>
      <c r="AD656" s="73"/>
      <c r="AE656" s="73">
        <f>IFERROR($E656*SUMIF(DAILYLOG!AA$27:AA$1500,$C656,DAILYLOG!AB$27:AB$1500),0)</f>
        <v>0</v>
      </c>
      <c r="AF656" s="73"/>
      <c r="AG656" s="73"/>
      <c r="AH656" s="73">
        <f>IFERROR($E656*SUMIF(DAILYLOG!AD$27:AD$1500,$C656,DAILYLOG!AE$27:AE$1500),0)</f>
        <v>0</v>
      </c>
      <c r="AI656" s="73"/>
      <c r="AJ656" s="73"/>
      <c r="AK656" s="73">
        <f>IFERROR($E656*SUMIF(DAILYLOG!AG$27:AG$1500,$C656,DAILYLOG!AH$27:AH$1500),0)</f>
        <v>0</v>
      </c>
      <c r="AL656" s="73"/>
      <c r="AM656" s="73"/>
      <c r="AN656" s="73">
        <f>IFERROR($E656*SUMIF(DAILYLOG!AJ$27:AJ$1500,$C656,DAILYLOG!AK$27:AK$1500),0)</f>
        <v>0</v>
      </c>
      <c r="AO656" s="73"/>
      <c r="AP656" s="73"/>
      <c r="AQ656" s="73">
        <f>IFERROR($E656*SUMIF(DAILYLOG!AM$27:AM$1500,$C656,DAILYLOG!AN$27:AN$1500),0)</f>
        <v>0</v>
      </c>
      <c r="AR656" s="73"/>
      <c r="AS656" s="73"/>
      <c r="AT656" s="73">
        <f>IFERROR($E656*SUMIF(DAILYLOG!AP$27:AP$1500,$C656,DAILYLOG!AQ$27:AQ$1500),0)</f>
        <v>0</v>
      </c>
      <c r="AU656" s="73"/>
      <c r="AV656" s="73"/>
      <c r="AW656" s="73">
        <f>IFERROR($E656*SUMIF(DAILYLOG!AS$27:AS$1500,$C656,DAILYLOG!AT$27:AT$1500),0)</f>
        <v>0</v>
      </c>
      <c r="AX656" s="73"/>
      <c r="AY656" s="73"/>
      <c r="AZ656" s="73">
        <f>IFERROR($E656*SUMIF(DAILYLOG!AV$27:AV$1500,$C656,DAILYLOG!AW$27:AW$1500),0)</f>
        <v>0</v>
      </c>
      <c r="BA656" s="73"/>
      <c r="BB656" s="73"/>
      <c r="BC656" s="73">
        <f>IFERROR($E656*SUMIF(DAILYLOG!AY$27:AY$1500,$C656,DAILYLOG!AZ$27:AZ$1500),0)</f>
        <v>0</v>
      </c>
      <c r="BD656" s="73"/>
      <c r="BE656" s="73"/>
      <c r="BF656" s="73">
        <f>IFERROR($E656*SUMIF(DAILYLOG!BB$27:BB$1500,$C656,DAILYLOG!BC$27:BC$1500),0)</f>
        <v>0</v>
      </c>
      <c r="BG656" s="73"/>
      <c r="BH656" s="73"/>
      <c r="BI656" s="73">
        <f>IFERROR($E656*SUMIF(DAILYLOG!BE$27:BE$1500,$C656,DAILYLOG!BF$27:BF$1500),0)</f>
        <v>0</v>
      </c>
      <c r="BJ656" s="73"/>
      <c r="BK656" s="73"/>
      <c r="BL656" s="73">
        <f>IFERROR($E656*SUMIF(DAILYLOG!BH$27:BH$1500,$C656,DAILYLOG!BI$27:BI$1500),0)</f>
        <v>0</v>
      </c>
      <c r="BM656" s="73"/>
      <c r="BN656" s="73"/>
      <c r="BO656" s="73">
        <f>IFERROR($E656*SUMIF(DAILYLOG!BK$27:BK$1500,$C656,DAILYLOG!BL$27:BL$1500),0)</f>
        <v>0</v>
      </c>
      <c r="BP656" s="73"/>
      <c r="BQ656" s="73"/>
      <c r="BR656" s="73">
        <f>IFERROR($E656*SUMIF(DAILYLOG!BN$27:BN$1500,$C656,DAILYLOG!BO$27:BO$1500),0)</f>
        <v>0</v>
      </c>
      <c r="BS656" s="73"/>
      <c r="BT656" s="73"/>
      <c r="BU656" s="73">
        <f>IFERROR($E656*SUMIF(DAILYLOG!BQ$27:BQ$1500,$C656,DAILYLOG!BR$27:BR$1500),0)</f>
        <v>0</v>
      </c>
      <c r="BV656" s="73"/>
      <c r="BW656" s="73"/>
      <c r="BX656" s="73">
        <f>IFERROR($E656*SUMIF(DAILYLOG!BT$27:BT$1500,$C656,DAILYLOG!BU$27:BU$1500),0)</f>
        <v>0</v>
      </c>
      <c r="BY656" s="73"/>
      <c r="BZ656" s="73"/>
      <c r="CA656" s="73">
        <f>IFERROR($E656*SUMIF(DAILYLOG!BW$27:BW$1500,$C656,DAILYLOG!BX$27:BX$1500),0)</f>
        <v>0</v>
      </c>
      <c r="CB656" s="73"/>
      <c r="CC656" s="73"/>
      <c r="CD656" s="73">
        <f>IFERROR($E656*SUMIF(DAILYLOG!BZ$27:BZ$1500,$C656,DAILYLOG!CA$27:CA$1500),0)</f>
        <v>0</v>
      </c>
      <c r="CE656" s="73"/>
      <c r="CF656" s="73"/>
      <c r="CG656" s="73">
        <f>IFERROR($E656*SUMIF(DAILYLOG!CC$27:CC$1500,$C656,DAILYLOG!CD$27:CD$1500),0)</f>
        <v>0</v>
      </c>
      <c r="CH656" s="73"/>
      <c r="CI656" s="73"/>
      <c r="CJ656" s="73">
        <f>IFERROR($E656*SUMIF(DAILYLOG!CF$27:CF$1500,$C656,DAILYLOG!CG$27:CG$1500),0)</f>
        <v>0</v>
      </c>
      <c r="CK656" s="73"/>
      <c r="CL656" s="73"/>
      <c r="CM656" s="73">
        <f>IFERROR($E656*SUMIF(DAILYLOG!CI$27:CI$1500,$C656,DAILYLOG!CJ$27:CJ$1500),0)</f>
        <v>0</v>
      </c>
      <c r="CN656" s="73"/>
      <c r="CO656" s="73"/>
      <c r="CP656" s="73">
        <f>IFERROR($E656*SUMIF(DAILYLOG!CL$27:CL$1500,$C656,DAILYLOG!CM$27:CM$1500),0)</f>
        <v>0</v>
      </c>
      <c r="CQ656" s="73"/>
      <c r="CR656" s="73"/>
      <c r="CS656" s="73">
        <f>IFERROR($E656*SUMIF(DAILYLOG!CO$27:CO$1500,$C656,DAILYLOG!CP$27:CP$1500),0)</f>
        <v>0</v>
      </c>
      <c r="CT656" s="14"/>
    </row>
    <row r="657" spans="2:98" ht="13.5" hidden="1" customHeight="1" outlineLevel="2">
      <c r="B657" s="13"/>
      <c r="C657" s="115" t="s">
        <v>770</v>
      </c>
      <c r="D657" s="31" t="s">
        <v>345</v>
      </c>
      <c r="E657" s="65">
        <v>1</v>
      </c>
      <c r="F657" s="46">
        <f t="shared" si="310"/>
        <v>0</v>
      </c>
      <c r="G657" s="73">
        <f>IFERROR($E657*SUMIF(DAILYLOG!C$27:C$1500,$C657,DAILYLOG!D$27:D$1500),0)</f>
        <v>0</v>
      </c>
      <c r="H657" s="73"/>
      <c r="I657" s="73"/>
      <c r="J657" s="73">
        <f>IFERROR($E657*SUMIF(DAILYLOG!F$27:F$1500,$C657,DAILYLOG!G$27:G$1500),0)</f>
        <v>0</v>
      </c>
      <c r="K657" s="73"/>
      <c r="L657" s="73"/>
      <c r="M657" s="73">
        <f>IFERROR($E657*SUMIF(DAILYLOG!I$27:I$1500,$C657,DAILYLOG!J$27:J$1500),0)</f>
        <v>0</v>
      </c>
      <c r="N657" s="73"/>
      <c r="O657" s="73"/>
      <c r="P657" s="73">
        <f>IFERROR($E657*SUMIF(DAILYLOG!L$27:L$1500,$C657,DAILYLOG!M$27:M$1500),0)</f>
        <v>0</v>
      </c>
      <c r="Q657" s="73"/>
      <c r="R657" s="73"/>
      <c r="S657" s="73">
        <f>IFERROR($E657*SUMIF(DAILYLOG!O$27:O$1500,$C657,DAILYLOG!P$27:P$1500),0)</f>
        <v>0</v>
      </c>
      <c r="T657" s="73"/>
      <c r="U657" s="73"/>
      <c r="V657" s="73">
        <f>IFERROR($E657*SUMIF(DAILYLOG!R$27:R$1500,$C657,DAILYLOG!S$27:S$1500),0)</f>
        <v>0</v>
      </c>
      <c r="W657" s="73"/>
      <c r="X657" s="73"/>
      <c r="Y657" s="73">
        <f>IFERROR($E657*SUMIF(DAILYLOG!U$27:U$1500,$C657,DAILYLOG!V$27:V$1500),0)</f>
        <v>0</v>
      </c>
      <c r="Z657" s="73"/>
      <c r="AA657" s="73"/>
      <c r="AB657" s="73">
        <f>IFERROR($E657*SUMIF(DAILYLOG!X$27:X$1500,$C657,DAILYLOG!Y$27:Y$1500),0)</f>
        <v>0</v>
      </c>
      <c r="AC657" s="73"/>
      <c r="AD657" s="73"/>
      <c r="AE657" s="73">
        <f>IFERROR($E657*SUMIF(DAILYLOG!AA$27:AA$1500,$C657,DAILYLOG!AB$27:AB$1500),0)</f>
        <v>0</v>
      </c>
      <c r="AF657" s="73"/>
      <c r="AG657" s="73"/>
      <c r="AH657" s="73">
        <f>IFERROR($E657*SUMIF(DAILYLOG!AD$27:AD$1500,$C657,DAILYLOG!AE$27:AE$1500),0)</f>
        <v>0</v>
      </c>
      <c r="AI657" s="73"/>
      <c r="AJ657" s="73"/>
      <c r="AK657" s="73">
        <f>IFERROR($E657*SUMIF(DAILYLOG!AG$27:AG$1500,$C657,DAILYLOG!AH$27:AH$1500),0)</f>
        <v>0</v>
      </c>
      <c r="AL657" s="73"/>
      <c r="AM657" s="73"/>
      <c r="AN657" s="73">
        <f>IFERROR($E657*SUMIF(DAILYLOG!AJ$27:AJ$1500,$C657,DAILYLOG!AK$27:AK$1500),0)</f>
        <v>0</v>
      </c>
      <c r="AO657" s="73"/>
      <c r="AP657" s="73"/>
      <c r="AQ657" s="73">
        <f>IFERROR($E657*SUMIF(DAILYLOG!AM$27:AM$1500,$C657,DAILYLOG!AN$27:AN$1500),0)</f>
        <v>0</v>
      </c>
      <c r="AR657" s="73"/>
      <c r="AS657" s="73"/>
      <c r="AT657" s="73">
        <f>IFERROR($E657*SUMIF(DAILYLOG!AP$27:AP$1500,$C657,DAILYLOG!AQ$27:AQ$1500),0)</f>
        <v>0</v>
      </c>
      <c r="AU657" s="73"/>
      <c r="AV657" s="73"/>
      <c r="AW657" s="73">
        <f>IFERROR($E657*SUMIF(DAILYLOG!AS$27:AS$1500,$C657,DAILYLOG!AT$27:AT$1500),0)</f>
        <v>0</v>
      </c>
      <c r="AX657" s="73"/>
      <c r="AY657" s="73"/>
      <c r="AZ657" s="73">
        <f>IFERROR($E657*SUMIF(DAILYLOG!AV$27:AV$1500,$C657,DAILYLOG!AW$27:AW$1500),0)</f>
        <v>0</v>
      </c>
      <c r="BA657" s="73"/>
      <c r="BB657" s="73"/>
      <c r="BC657" s="73">
        <f>IFERROR($E657*SUMIF(DAILYLOG!AY$27:AY$1500,$C657,DAILYLOG!AZ$27:AZ$1500),0)</f>
        <v>0</v>
      </c>
      <c r="BD657" s="73"/>
      <c r="BE657" s="73"/>
      <c r="BF657" s="73">
        <f>IFERROR($E657*SUMIF(DAILYLOG!BB$27:BB$1500,$C657,DAILYLOG!BC$27:BC$1500),0)</f>
        <v>0</v>
      </c>
      <c r="BG657" s="73"/>
      <c r="BH657" s="73"/>
      <c r="BI657" s="73">
        <f>IFERROR($E657*SUMIF(DAILYLOG!BE$27:BE$1500,$C657,DAILYLOG!BF$27:BF$1500),0)</f>
        <v>0</v>
      </c>
      <c r="BJ657" s="73"/>
      <c r="BK657" s="73"/>
      <c r="BL657" s="73">
        <f>IFERROR($E657*SUMIF(DAILYLOG!BH$27:BH$1500,$C657,DAILYLOG!BI$27:BI$1500),0)</f>
        <v>0</v>
      </c>
      <c r="BM657" s="73"/>
      <c r="BN657" s="73"/>
      <c r="BO657" s="73">
        <f>IFERROR($E657*SUMIF(DAILYLOG!BK$27:BK$1500,$C657,DAILYLOG!BL$27:BL$1500),0)</f>
        <v>0</v>
      </c>
      <c r="BP657" s="73"/>
      <c r="BQ657" s="73"/>
      <c r="BR657" s="73">
        <f>IFERROR($E657*SUMIF(DAILYLOG!BN$27:BN$1500,$C657,DAILYLOG!BO$27:BO$1500),0)</f>
        <v>0</v>
      </c>
      <c r="BS657" s="73"/>
      <c r="BT657" s="73"/>
      <c r="BU657" s="73">
        <f>IFERROR($E657*SUMIF(DAILYLOG!BQ$27:BQ$1500,$C657,DAILYLOG!BR$27:BR$1500),0)</f>
        <v>0</v>
      </c>
      <c r="BV657" s="73"/>
      <c r="BW657" s="73"/>
      <c r="BX657" s="73">
        <f>IFERROR($E657*SUMIF(DAILYLOG!BT$27:BT$1500,$C657,DAILYLOG!BU$27:BU$1500),0)</f>
        <v>0</v>
      </c>
      <c r="BY657" s="73"/>
      <c r="BZ657" s="73"/>
      <c r="CA657" s="73">
        <f>IFERROR($E657*SUMIF(DAILYLOG!BW$27:BW$1500,$C657,DAILYLOG!BX$27:BX$1500),0)</f>
        <v>0</v>
      </c>
      <c r="CB657" s="73"/>
      <c r="CC657" s="73"/>
      <c r="CD657" s="73">
        <f>IFERROR($E657*SUMIF(DAILYLOG!BZ$27:BZ$1500,$C657,DAILYLOG!CA$27:CA$1500),0)</f>
        <v>0</v>
      </c>
      <c r="CE657" s="73"/>
      <c r="CF657" s="73"/>
      <c r="CG657" s="73">
        <f>IFERROR($E657*SUMIF(DAILYLOG!CC$27:CC$1500,$C657,DAILYLOG!CD$27:CD$1500),0)</f>
        <v>0</v>
      </c>
      <c r="CH657" s="73"/>
      <c r="CI657" s="73"/>
      <c r="CJ657" s="73">
        <f>IFERROR($E657*SUMIF(DAILYLOG!CF$27:CF$1500,$C657,DAILYLOG!CG$27:CG$1500),0)</f>
        <v>0</v>
      </c>
      <c r="CK657" s="73"/>
      <c r="CL657" s="73"/>
      <c r="CM657" s="73">
        <f>IFERROR($E657*SUMIF(DAILYLOG!CI$27:CI$1500,$C657,DAILYLOG!CJ$27:CJ$1500),0)</f>
        <v>0</v>
      </c>
      <c r="CN657" s="73"/>
      <c r="CO657" s="73"/>
      <c r="CP657" s="73">
        <f>IFERROR($E657*SUMIF(DAILYLOG!CL$27:CL$1500,$C657,DAILYLOG!CM$27:CM$1500),0)</f>
        <v>0</v>
      </c>
      <c r="CQ657" s="73"/>
      <c r="CR657" s="73"/>
      <c r="CS657" s="73">
        <f>IFERROR($E657*SUMIF(DAILYLOG!CO$27:CO$1500,$C657,DAILYLOG!CP$27:CP$1500),0)</f>
        <v>0</v>
      </c>
      <c r="CT657" s="14"/>
    </row>
    <row r="658" spans="2:98" ht="13.5" hidden="1" customHeight="1" outlineLevel="2">
      <c r="B658" s="13"/>
      <c r="C658" s="115" t="s">
        <v>802</v>
      </c>
      <c r="D658" s="31" t="s">
        <v>345</v>
      </c>
      <c r="E658" s="65">
        <v>1</v>
      </c>
      <c r="F658" s="46">
        <f t="shared" si="310"/>
        <v>0</v>
      </c>
      <c r="G658" s="73">
        <f>IFERROR($E658*SUMIF(DAILYLOG!C$27:C$1500,$C658,DAILYLOG!D$27:D$1500),0)</f>
        <v>0</v>
      </c>
      <c r="H658" s="73"/>
      <c r="I658" s="73"/>
      <c r="J658" s="73">
        <f>IFERROR($E658*SUMIF(DAILYLOG!F$27:F$1500,$C658,DAILYLOG!G$27:G$1500),0)</f>
        <v>0</v>
      </c>
      <c r="K658" s="73"/>
      <c r="L658" s="73"/>
      <c r="M658" s="73">
        <f>IFERROR($E658*SUMIF(DAILYLOG!I$27:I$1500,$C658,DAILYLOG!J$27:J$1500),0)</f>
        <v>0</v>
      </c>
      <c r="N658" s="73"/>
      <c r="O658" s="73"/>
      <c r="P658" s="73">
        <f>IFERROR($E658*SUMIF(DAILYLOG!L$27:L$1500,$C658,DAILYLOG!M$27:M$1500),0)</f>
        <v>0</v>
      </c>
      <c r="Q658" s="73"/>
      <c r="R658" s="73"/>
      <c r="S658" s="73">
        <f>IFERROR($E658*SUMIF(DAILYLOG!O$27:O$1500,$C658,DAILYLOG!P$27:P$1500),0)</f>
        <v>0</v>
      </c>
      <c r="T658" s="73"/>
      <c r="U658" s="73"/>
      <c r="V658" s="73">
        <f>IFERROR($E658*SUMIF(DAILYLOG!R$27:R$1500,$C658,DAILYLOG!S$27:S$1500),0)</f>
        <v>0</v>
      </c>
      <c r="W658" s="73"/>
      <c r="X658" s="73"/>
      <c r="Y658" s="73">
        <f>IFERROR($E658*SUMIF(DAILYLOG!U$27:U$1500,$C658,DAILYLOG!V$27:V$1500),0)</f>
        <v>0</v>
      </c>
      <c r="Z658" s="73"/>
      <c r="AA658" s="73"/>
      <c r="AB658" s="73">
        <f>IFERROR($E658*SUMIF(DAILYLOG!X$27:X$1500,$C658,DAILYLOG!Y$27:Y$1500),0)</f>
        <v>0</v>
      </c>
      <c r="AC658" s="73"/>
      <c r="AD658" s="73"/>
      <c r="AE658" s="73">
        <f>IFERROR($E658*SUMIF(DAILYLOG!AA$27:AA$1500,$C658,DAILYLOG!AB$27:AB$1500),0)</f>
        <v>0</v>
      </c>
      <c r="AF658" s="73"/>
      <c r="AG658" s="73"/>
      <c r="AH658" s="73">
        <f>IFERROR($E658*SUMIF(DAILYLOG!AD$27:AD$1500,$C658,DAILYLOG!AE$27:AE$1500),0)</f>
        <v>0</v>
      </c>
      <c r="AI658" s="73"/>
      <c r="AJ658" s="73"/>
      <c r="AK658" s="73">
        <f>IFERROR($E658*SUMIF(DAILYLOG!AG$27:AG$1500,$C658,DAILYLOG!AH$27:AH$1500),0)</f>
        <v>0</v>
      </c>
      <c r="AL658" s="73"/>
      <c r="AM658" s="73"/>
      <c r="AN658" s="73">
        <f>IFERROR($E658*SUMIF(DAILYLOG!AJ$27:AJ$1500,$C658,DAILYLOG!AK$27:AK$1500),0)</f>
        <v>0</v>
      </c>
      <c r="AO658" s="73"/>
      <c r="AP658" s="73"/>
      <c r="AQ658" s="73">
        <f>IFERROR($E658*SUMIF(DAILYLOG!AM$27:AM$1500,$C658,DAILYLOG!AN$27:AN$1500),0)</f>
        <v>0</v>
      </c>
      <c r="AR658" s="73"/>
      <c r="AS658" s="73"/>
      <c r="AT658" s="73">
        <f>IFERROR($E658*SUMIF(DAILYLOG!AP$27:AP$1500,$C658,DAILYLOG!AQ$27:AQ$1500),0)</f>
        <v>0</v>
      </c>
      <c r="AU658" s="73"/>
      <c r="AV658" s="73"/>
      <c r="AW658" s="73">
        <f>IFERROR($E658*SUMIF(DAILYLOG!AS$27:AS$1500,$C658,DAILYLOG!AT$27:AT$1500),0)</f>
        <v>0</v>
      </c>
      <c r="AX658" s="73"/>
      <c r="AY658" s="73"/>
      <c r="AZ658" s="73">
        <f>IFERROR($E658*SUMIF(DAILYLOG!AV$27:AV$1500,$C658,DAILYLOG!AW$27:AW$1500),0)</f>
        <v>0</v>
      </c>
      <c r="BA658" s="73"/>
      <c r="BB658" s="73"/>
      <c r="BC658" s="73">
        <f>IFERROR($E658*SUMIF(DAILYLOG!AY$27:AY$1500,$C658,DAILYLOG!AZ$27:AZ$1500),0)</f>
        <v>0</v>
      </c>
      <c r="BD658" s="73"/>
      <c r="BE658" s="73"/>
      <c r="BF658" s="73">
        <f>IFERROR($E658*SUMIF(DAILYLOG!BB$27:BB$1500,$C658,DAILYLOG!BC$27:BC$1500),0)</f>
        <v>0</v>
      </c>
      <c r="BG658" s="73"/>
      <c r="BH658" s="73"/>
      <c r="BI658" s="73">
        <f>IFERROR($E658*SUMIF(DAILYLOG!BE$27:BE$1500,$C658,DAILYLOG!BF$27:BF$1500),0)</f>
        <v>0</v>
      </c>
      <c r="BJ658" s="73"/>
      <c r="BK658" s="73"/>
      <c r="BL658" s="73">
        <f>IFERROR($E658*SUMIF(DAILYLOG!BH$27:BH$1500,$C658,DAILYLOG!BI$27:BI$1500),0)</f>
        <v>0</v>
      </c>
      <c r="BM658" s="73"/>
      <c r="BN658" s="73"/>
      <c r="BO658" s="73">
        <f>IFERROR($E658*SUMIF(DAILYLOG!BK$27:BK$1500,$C658,DAILYLOG!BL$27:BL$1500),0)</f>
        <v>0</v>
      </c>
      <c r="BP658" s="73"/>
      <c r="BQ658" s="73"/>
      <c r="BR658" s="73">
        <f>IFERROR($E658*SUMIF(DAILYLOG!BN$27:BN$1500,$C658,DAILYLOG!BO$27:BO$1500),0)</f>
        <v>0</v>
      </c>
      <c r="BS658" s="73"/>
      <c r="BT658" s="73"/>
      <c r="BU658" s="73">
        <f>IFERROR($E658*SUMIF(DAILYLOG!BQ$27:BQ$1500,$C658,DAILYLOG!BR$27:BR$1500),0)</f>
        <v>0</v>
      </c>
      <c r="BV658" s="73"/>
      <c r="BW658" s="73"/>
      <c r="BX658" s="73">
        <f>IFERROR($E658*SUMIF(DAILYLOG!BT$27:BT$1500,$C658,DAILYLOG!BU$27:BU$1500),0)</f>
        <v>0</v>
      </c>
      <c r="BY658" s="73"/>
      <c r="BZ658" s="73"/>
      <c r="CA658" s="73">
        <f>IFERROR($E658*SUMIF(DAILYLOG!BW$27:BW$1500,$C658,DAILYLOG!BX$27:BX$1500),0)</f>
        <v>0</v>
      </c>
      <c r="CB658" s="73"/>
      <c r="CC658" s="73"/>
      <c r="CD658" s="73">
        <f>IFERROR($E658*SUMIF(DAILYLOG!BZ$27:BZ$1500,$C658,DAILYLOG!CA$27:CA$1500),0)</f>
        <v>0</v>
      </c>
      <c r="CE658" s="73"/>
      <c r="CF658" s="73"/>
      <c r="CG658" s="73">
        <f>IFERROR($E658*SUMIF(DAILYLOG!CC$27:CC$1500,$C658,DAILYLOG!CD$27:CD$1500),0)</f>
        <v>0</v>
      </c>
      <c r="CH658" s="73"/>
      <c r="CI658" s="73"/>
      <c r="CJ658" s="73">
        <f>IFERROR($E658*SUMIF(DAILYLOG!CF$27:CF$1500,$C658,DAILYLOG!CG$27:CG$1500),0)</f>
        <v>0</v>
      </c>
      <c r="CK658" s="73"/>
      <c r="CL658" s="73"/>
      <c r="CM658" s="73">
        <f>IFERROR($E658*SUMIF(DAILYLOG!CI$27:CI$1500,$C658,DAILYLOG!CJ$27:CJ$1500),0)</f>
        <v>0</v>
      </c>
      <c r="CN658" s="73"/>
      <c r="CO658" s="73"/>
      <c r="CP658" s="73">
        <f>IFERROR($E658*SUMIF(DAILYLOG!CL$27:CL$1500,$C658,DAILYLOG!CM$27:CM$1500),0)</f>
        <v>0</v>
      </c>
      <c r="CQ658" s="73"/>
      <c r="CR658" s="73"/>
      <c r="CS658" s="73">
        <f>IFERROR($E658*SUMIF(DAILYLOG!CO$27:CO$1500,$C658,DAILYLOG!CP$27:CP$1500),0)</f>
        <v>0</v>
      </c>
      <c r="CT658" s="14"/>
    </row>
    <row r="659" spans="2:98" ht="13.5" hidden="1" customHeight="1" outlineLevel="2">
      <c r="B659" s="13"/>
      <c r="C659" s="115" t="s">
        <v>747</v>
      </c>
      <c r="D659" s="31" t="s">
        <v>345</v>
      </c>
      <c r="E659" s="65">
        <v>1</v>
      </c>
      <c r="F659" s="46">
        <f t="shared" si="310"/>
        <v>0</v>
      </c>
      <c r="G659" s="73">
        <f>IFERROR($E659*SUMIF(DAILYLOG!C$27:C$1500,$C659,DAILYLOG!D$27:D$1500),0)</f>
        <v>0</v>
      </c>
      <c r="H659" s="73"/>
      <c r="I659" s="73"/>
      <c r="J659" s="73">
        <f>IFERROR($E659*SUMIF(DAILYLOG!F$27:F$1500,$C659,DAILYLOG!G$27:G$1500),0)</f>
        <v>0</v>
      </c>
      <c r="K659" s="73"/>
      <c r="L659" s="73"/>
      <c r="M659" s="73">
        <f>IFERROR($E659*SUMIF(DAILYLOG!I$27:I$1500,$C659,DAILYLOG!J$27:J$1500),0)</f>
        <v>0</v>
      </c>
      <c r="N659" s="73"/>
      <c r="O659" s="73"/>
      <c r="P659" s="73">
        <f>IFERROR($E659*SUMIF(DAILYLOG!L$27:L$1500,$C659,DAILYLOG!M$27:M$1500),0)</f>
        <v>0</v>
      </c>
      <c r="Q659" s="73"/>
      <c r="R659" s="73"/>
      <c r="S659" s="73">
        <f>IFERROR($E659*SUMIF(DAILYLOG!O$27:O$1500,$C659,DAILYLOG!P$27:P$1500),0)</f>
        <v>0</v>
      </c>
      <c r="T659" s="73"/>
      <c r="U659" s="73"/>
      <c r="V659" s="73">
        <f>IFERROR($E659*SUMIF(DAILYLOG!R$27:R$1500,$C659,DAILYLOG!S$27:S$1500),0)</f>
        <v>0</v>
      </c>
      <c r="W659" s="73"/>
      <c r="X659" s="73"/>
      <c r="Y659" s="73">
        <f>IFERROR($E659*SUMIF(DAILYLOG!U$27:U$1500,$C659,DAILYLOG!V$27:V$1500),0)</f>
        <v>0</v>
      </c>
      <c r="Z659" s="73"/>
      <c r="AA659" s="73"/>
      <c r="AB659" s="73">
        <f>IFERROR($E659*SUMIF(DAILYLOG!X$27:X$1500,$C659,DAILYLOG!Y$27:Y$1500),0)</f>
        <v>0</v>
      </c>
      <c r="AC659" s="73"/>
      <c r="AD659" s="73"/>
      <c r="AE659" s="73">
        <f>IFERROR($E659*SUMIF(DAILYLOG!AA$27:AA$1500,$C659,DAILYLOG!AB$27:AB$1500),0)</f>
        <v>0</v>
      </c>
      <c r="AF659" s="73"/>
      <c r="AG659" s="73"/>
      <c r="AH659" s="73">
        <f>IFERROR($E659*SUMIF(DAILYLOG!AD$27:AD$1500,$C659,DAILYLOG!AE$27:AE$1500),0)</f>
        <v>0</v>
      </c>
      <c r="AI659" s="73"/>
      <c r="AJ659" s="73"/>
      <c r="AK659" s="73">
        <f>IFERROR($E659*SUMIF(DAILYLOG!AG$27:AG$1500,$C659,DAILYLOG!AH$27:AH$1500),0)</f>
        <v>0</v>
      </c>
      <c r="AL659" s="73"/>
      <c r="AM659" s="73"/>
      <c r="AN659" s="73">
        <f>IFERROR($E659*SUMIF(DAILYLOG!AJ$27:AJ$1500,$C659,DAILYLOG!AK$27:AK$1500),0)</f>
        <v>0</v>
      </c>
      <c r="AO659" s="73"/>
      <c r="AP659" s="73"/>
      <c r="AQ659" s="73">
        <f>IFERROR($E659*SUMIF(DAILYLOG!AM$27:AM$1500,$C659,DAILYLOG!AN$27:AN$1500),0)</f>
        <v>0</v>
      </c>
      <c r="AR659" s="73"/>
      <c r="AS659" s="73"/>
      <c r="AT659" s="73">
        <f>IFERROR($E659*SUMIF(DAILYLOG!AP$27:AP$1500,$C659,DAILYLOG!AQ$27:AQ$1500),0)</f>
        <v>0</v>
      </c>
      <c r="AU659" s="73"/>
      <c r="AV659" s="73"/>
      <c r="AW659" s="73">
        <f>IFERROR($E659*SUMIF(DAILYLOG!AS$27:AS$1500,$C659,DAILYLOG!AT$27:AT$1500),0)</f>
        <v>0</v>
      </c>
      <c r="AX659" s="73"/>
      <c r="AY659" s="73"/>
      <c r="AZ659" s="73">
        <f>IFERROR($E659*SUMIF(DAILYLOG!AV$27:AV$1500,$C659,DAILYLOG!AW$27:AW$1500),0)</f>
        <v>0</v>
      </c>
      <c r="BA659" s="73"/>
      <c r="BB659" s="73"/>
      <c r="BC659" s="73">
        <f>IFERROR($E659*SUMIF(DAILYLOG!AY$27:AY$1500,$C659,DAILYLOG!AZ$27:AZ$1500),0)</f>
        <v>0</v>
      </c>
      <c r="BD659" s="73"/>
      <c r="BE659" s="73"/>
      <c r="BF659" s="73">
        <f>IFERROR($E659*SUMIF(DAILYLOG!BB$27:BB$1500,$C659,DAILYLOG!BC$27:BC$1500),0)</f>
        <v>0</v>
      </c>
      <c r="BG659" s="73"/>
      <c r="BH659" s="73"/>
      <c r="BI659" s="73">
        <f>IFERROR($E659*SUMIF(DAILYLOG!BE$27:BE$1500,$C659,DAILYLOG!BF$27:BF$1500),0)</f>
        <v>0</v>
      </c>
      <c r="BJ659" s="73"/>
      <c r="BK659" s="73"/>
      <c r="BL659" s="73">
        <f>IFERROR($E659*SUMIF(DAILYLOG!BH$27:BH$1500,$C659,DAILYLOG!BI$27:BI$1500),0)</f>
        <v>0</v>
      </c>
      <c r="BM659" s="73"/>
      <c r="BN659" s="73"/>
      <c r="BO659" s="73">
        <f>IFERROR($E659*SUMIF(DAILYLOG!BK$27:BK$1500,$C659,DAILYLOG!BL$27:BL$1500),0)</f>
        <v>0</v>
      </c>
      <c r="BP659" s="73"/>
      <c r="BQ659" s="73"/>
      <c r="BR659" s="73">
        <f>IFERROR($E659*SUMIF(DAILYLOG!BN$27:BN$1500,$C659,DAILYLOG!BO$27:BO$1500),0)</f>
        <v>0</v>
      </c>
      <c r="BS659" s="73"/>
      <c r="BT659" s="73"/>
      <c r="BU659" s="73">
        <f>IFERROR($E659*SUMIF(DAILYLOG!BQ$27:BQ$1500,$C659,DAILYLOG!BR$27:BR$1500),0)</f>
        <v>0</v>
      </c>
      <c r="BV659" s="73"/>
      <c r="BW659" s="73"/>
      <c r="BX659" s="73">
        <f>IFERROR($E659*SUMIF(DAILYLOG!BT$27:BT$1500,$C659,DAILYLOG!BU$27:BU$1500),0)</f>
        <v>0</v>
      </c>
      <c r="BY659" s="73"/>
      <c r="BZ659" s="73"/>
      <c r="CA659" s="73">
        <f>IFERROR($E659*SUMIF(DAILYLOG!BW$27:BW$1500,$C659,DAILYLOG!BX$27:BX$1500),0)</f>
        <v>0</v>
      </c>
      <c r="CB659" s="73"/>
      <c r="CC659" s="73"/>
      <c r="CD659" s="73">
        <f>IFERROR($E659*SUMIF(DAILYLOG!BZ$27:BZ$1500,$C659,DAILYLOG!CA$27:CA$1500),0)</f>
        <v>0</v>
      </c>
      <c r="CE659" s="73"/>
      <c r="CF659" s="73"/>
      <c r="CG659" s="73">
        <f>IFERROR($E659*SUMIF(DAILYLOG!CC$27:CC$1500,$C659,DAILYLOG!CD$27:CD$1500),0)</f>
        <v>0</v>
      </c>
      <c r="CH659" s="73"/>
      <c r="CI659" s="73"/>
      <c r="CJ659" s="73">
        <f>IFERROR($E659*SUMIF(DAILYLOG!CF$27:CF$1500,$C659,DAILYLOG!CG$27:CG$1500),0)</f>
        <v>0</v>
      </c>
      <c r="CK659" s="73"/>
      <c r="CL659" s="73"/>
      <c r="CM659" s="73">
        <f>IFERROR($E659*SUMIF(DAILYLOG!CI$27:CI$1500,$C659,DAILYLOG!CJ$27:CJ$1500),0)</f>
        <v>0</v>
      </c>
      <c r="CN659" s="73"/>
      <c r="CO659" s="73"/>
      <c r="CP659" s="73">
        <f>IFERROR($E659*SUMIF(DAILYLOG!CL$27:CL$1500,$C659,DAILYLOG!CM$27:CM$1500),0)</f>
        <v>0</v>
      </c>
      <c r="CQ659" s="73"/>
      <c r="CR659" s="73"/>
      <c r="CS659" s="73">
        <f>IFERROR($E659*SUMIF(DAILYLOG!CO$27:CO$1500,$C659,DAILYLOG!CP$27:CP$1500),0)</f>
        <v>0</v>
      </c>
      <c r="CT659" s="14"/>
    </row>
    <row r="660" spans="2:98" ht="13.5" hidden="1" customHeight="1" outlineLevel="2">
      <c r="B660" s="13"/>
      <c r="C660" s="115" t="s">
        <v>752</v>
      </c>
      <c r="D660" s="31" t="s">
        <v>345</v>
      </c>
      <c r="E660" s="65">
        <v>1</v>
      </c>
      <c r="F660" s="46">
        <f t="shared" si="310"/>
        <v>0</v>
      </c>
      <c r="G660" s="73">
        <f>IFERROR($E660*SUMIF(DAILYLOG!C$27:C$1500,$C660,DAILYLOG!D$27:D$1500),0)</f>
        <v>0</v>
      </c>
      <c r="H660" s="73"/>
      <c r="I660" s="73"/>
      <c r="J660" s="73">
        <f>IFERROR($E660*SUMIF(DAILYLOG!F$27:F$1500,$C660,DAILYLOG!G$27:G$1500),0)</f>
        <v>0</v>
      </c>
      <c r="K660" s="73"/>
      <c r="L660" s="73"/>
      <c r="M660" s="73">
        <f>IFERROR($E660*SUMIF(DAILYLOG!I$27:I$1500,$C660,DAILYLOG!J$27:J$1500),0)</f>
        <v>0</v>
      </c>
      <c r="N660" s="73"/>
      <c r="O660" s="73"/>
      <c r="P660" s="73">
        <f>IFERROR($E660*SUMIF(DAILYLOG!L$27:L$1500,$C660,DAILYLOG!M$27:M$1500),0)</f>
        <v>0</v>
      </c>
      <c r="Q660" s="73"/>
      <c r="R660" s="73"/>
      <c r="S660" s="73">
        <f>IFERROR($E660*SUMIF(DAILYLOG!O$27:O$1500,$C660,DAILYLOG!P$27:P$1500),0)</f>
        <v>0</v>
      </c>
      <c r="T660" s="73"/>
      <c r="U660" s="73"/>
      <c r="V660" s="73">
        <f>IFERROR($E660*SUMIF(DAILYLOG!R$27:R$1500,$C660,DAILYLOG!S$27:S$1500),0)</f>
        <v>0</v>
      </c>
      <c r="W660" s="73"/>
      <c r="X660" s="73"/>
      <c r="Y660" s="73">
        <f>IFERROR($E660*SUMIF(DAILYLOG!U$27:U$1500,$C660,DAILYLOG!V$27:V$1500),0)</f>
        <v>0</v>
      </c>
      <c r="Z660" s="73"/>
      <c r="AA660" s="73"/>
      <c r="AB660" s="73">
        <f>IFERROR($E660*SUMIF(DAILYLOG!X$27:X$1500,$C660,DAILYLOG!Y$27:Y$1500),0)</f>
        <v>0</v>
      </c>
      <c r="AC660" s="73"/>
      <c r="AD660" s="73"/>
      <c r="AE660" s="73">
        <f>IFERROR($E660*SUMIF(DAILYLOG!AA$27:AA$1500,$C660,DAILYLOG!AB$27:AB$1500),0)</f>
        <v>0</v>
      </c>
      <c r="AF660" s="73"/>
      <c r="AG660" s="73"/>
      <c r="AH660" s="73">
        <f>IFERROR($E660*SUMIF(DAILYLOG!AD$27:AD$1500,$C660,DAILYLOG!AE$27:AE$1500),0)</f>
        <v>0</v>
      </c>
      <c r="AI660" s="73"/>
      <c r="AJ660" s="73"/>
      <c r="AK660" s="73">
        <f>IFERROR($E660*SUMIF(DAILYLOG!AG$27:AG$1500,$C660,DAILYLOG!AH$27:AH$1500),0)</f>
        <v>0</v>
      </c>
      <c r="AL660" s="73"/>
      <c r="AM660" s="73"/>
      <c r="AN660" s="73">
        <f>IFERROR($E660*SUMIF(DAILYLOG!AJ$27:AJ$1500,$C660,DAILYLOG!AK$27:AK$1500),0)</f>
        <v>0</v>
      </c>
      <c r="AO660" s="73"/>
      <c r="AP660" s="73"/>
      <c r="AQ660" s="73">
        <f>IFERROR($E660*SUMIF(DAILYLOG!AM$27:AM$1500,$C660,DAILYLOG!AN$27:AN$1500),0)</f>
        <v>0</v>
      </c>
      <c r="AR660" s="73"/>
      <c r="AS660" s="73"/>
      <c r="AT660" s="73">
        <f>IFERROR($E660*SUMIF(DAILYLOG!AP$27:AP$1500,$C660,DAILYLOG!AQ$27:AQ$1500),0)</f>
        <v>0</v>
      </c>
      <c r="AU660" s="73"/>
      <c r="AV660" s="73"/>
      <c r="AW660" s="73">
        <f>IFERROR($E660*SUMIF(DAILYLOG!AS$27:AS$1500,$C660,DAILYLOG!AT$27:AT$1500),0)</f>
        <v>0</v>
      </c>
      <c r="AX660" s="73"/>
      <c r="AY660" s="73"/>
      <c r="AZ660" s="73">
        <f>IFERROR($E660*SUMIF(DAILYLOG!AV$27:AV$1500,$C660,DAILYLOG!AW$27:AW$1500),0)</f>
        <v>0</v>
      </c>
      <c r="BA660" s="73"/>
      <c r="BB660" s="73"/>
      <c r="BC660" s="73">
        <f>IFERROR($E660*SUMIF(DAILYLOG!AY$27:AY$1500,$C660,DAILYLOG!AZ$27:AZ$1500),0)</f>
        <v>0</v>
      </c>
      <c r="BD660" s="73"/>
      <c r="BE660" s="73"/>
      <c r="BF660" s="73">
        <f>IFERROR($E660*SUMIF(DAILYLOG!BB$27:BB$1500,$C660,DAILYLOG!BC$27:BC$1500),0)</f>
        <v>0</v>
      </c>
      <c r="BG660" s="73"/>
      <c r="BH660" s="73"/>
      <c r="BI660" s="73">
        <f>IFERROR($E660*SUMIF(DAILYLOG!BE$27:BE$1500,$C660,DAILYLOG!BF$27:BF$1500),0)</f>
        <v>0</v>
      </c>
      <c r="BJ660" s="73"/>
      <c r="BK660" s="73"/>
      <c r="BL660" s="73">
        <f>IFERROR($E660*SUMIF(DAILYLOG!BH$27:BH$1500,$C660,DAILYLOG!BI$27:BI$1500),0)</f>
        <v>0</v>
      </c>
      <c r="BM660" s="73"/>
      <c r="BN660" s="73"/>
      <c r="BO660" s="73">
        <f>IFERROR($E660*SUMIF(DAILYLOG!BK$27:BK$1500,$C660,DAILYLOG!BL$27:BL$1500),0)</f>
        <v>0</v>
      </c>
      <c r="BP660" s="73"/>
      <c r="BQ660" s="73"/>
      <c r="BR660" s="73">
        <f>IFERROR($E660*SUMIF(DAILYLOG!BN$27:BN$1500,$C660,DAILYLOG!BO$27:BO$1500),0)</f>
        <v>0</v>
      </c>
      <c r="BS660" s="73"/>
      <c r="BT660" s="73"/>
      <c r="BU660" s="73">
        <f>IFERROR($E660*SUMIF(DAILYLOG!BQ$27:BQ$1500,$C660,DAILYLOG!BR$27:BR$1500),0)</f>
        <v>0</v>
      </c>
      <c r="BV660" s="73"/>
      <c r="BW660" s="73"/>
      <c r="BX660" s="73">
        <f>IFERROR($E660*SUMIF(DAILYLOG!BT$27:BT$1500,$C660,DAILYLOG!BU$27:BU$1500),0)</f>
        <v>0</v>
      </c>
      <c r="BY660" s="73"/>
      <c r="BZ660" s="73"/>
      <c r="CA660" s="73">
        <f>IFERROR($E660*SUMIF(DAILYLOG!BW$27:BW$1500,$C660,DAILYLOG!BX$27:BX$1500),0)</f>
        <v>0</v>
      </c>
      <c r="CB660" s="73"/>
      <c r="CC660" s="73"/>
      <c r="CD660" s="73">
        <f>IFERROR($E660*SUMIF(DAILYLOG!BZ$27:BZ$1500,$C660,DAILYLOG!CA$27:CA$1500),0)</f>
        <v>0</v>
      </c>
      <c r="CE660" s="73"/>
      <c r="CF660" s="73"/>
      <c r="CG660" s="73">
        <f>IFERROR($E660*SUMIF(DAILYLOG!CC$27:CC$1500,$C660,DAILYLOG!CD$27:CD$1500),0)</f>
        <v>0</v>
      </c>
      <c r="CH660" s="73"/>
      <c r="CI660" s="73"/>
      <c r="CJ660" s="73">
        <f>IFERROR($E660*SUMIF(DAILYLOG!CF$27:CF$1500,$C660,DAILYLOG!CG$27:CG$1500),0)</f>
        <v>0</v>
      </c>
      <c r="CK660" s="73"/>
      <c r="CL660" s="73"/>
      <c r="CM660" s="73">
        <f>IFERROR($E660*SUMIF(DAILYLOG!CI$27:CI$1500,$C660,DAILYLOG!CJ$27:CJ$1500),0)</f>
        <v>0</v>
      </c>
      <c r="CN660" s="73"/>
      <c r="CO660" s="73"/>
      <c r="CP660" s="73">
        <f>IFERROR($E660*SUMIF(DAILYLOG!CL$27:CL$1500,$C660,DAILYLOG!CM$27:CM$1500),0)</f>
        <v>0</v>
      </c>
      <c r="CQ660" s="73"/>
      <c r="CR660" s="73"/>
      <c r="CS660" s="73">
        <f>IFERROR($E660*SUMIF(DAILYLOG!CO$27:CO$1500,$C660,DAILYLOG!CP$27:CP$1500),0)</f>
        <v>0</v>
      </c>
      <c r="CT660" s="14"/>
    </row>
    <row r="661" spans="2:98" ht="13.5" hidden="1" customHeight="1" outlineLevel="2">
      <c r="B661" s="13"/>
      <c r="C661" s="115" t="s">
        <v>754</v>
      </c>
      <c r="D661" s="31" t="s">
        <v>345</v>
      </c>
      <c r="E661" s="65">
        <v>1</v>
      </c>
      <c r="F661" s="46">
        <f t="shared" si="310"/>
        <v>0</v>
      </c>
      <c r="G661" s="73">
        <f>IFERROR($E661*SUMIF(DAILYLOG!C$27:C$1500,$C661,DAILYLOG!D$27:D$1500),0)</f>
        <v>0</v>
      </c>
      <c r="H661" s="73"/>
      <c r="I661" s="73"/>
      <c r="J661" s="73">
        <f>IFERROR($E661*SUMIF(DAILYLOG!F$27:F$1500,$C661,DAILYLOG!G$27:G$1500),0)</f>
        <v>0</v>
      </c>
      <c r="K661" s="73"/>
      <c r="L661" s="73"/>
      <c r="M661" s="73">
        <f>IFERROR($E661*SUMIF(DAILYLOG!I$27:I$1500,$C661,DAILYLOG!J$27:J$1500),0)</f>
        <v>0</v>
      </c>
      <c r="N661" s="73"/>
      <c r="O661" s="73"/>
      <c r="P661" s="73">
        <f>IFERROR($E661*SUMIF(DAILYLOG!L$27:L$1500,$C661,DAILYLOG!M$27:M$1500),0)</f>
        <v>0</v>
      </c>
      <c r="Q661" s="73"/>
      <c r="R661" s="73"/>
      <c r="S661" s="73">
        <f>IFERROR($E661*SUMIF(DAILYLOG!O$27:O$1500,$C661,DAILYLOG!P$27:P$1500),0)</f>
        <v>0</v>
      </c>
      <c r="T661" s="73"/>
      <c r="U661" s="73"/>
      <c r="V661" s="73">
        <f>IFERROR($E661*SUMIF(DAILYLOG!R$27:R$1500,$C661,DAILYLOG!S$27:S$1500),0)</f>
        <v>0</v>
      </c>
      <c r="W661" s="73"/>
      <c r="X661" s="73"/>
      <c r="Y661" s="73">
        <f>IFERROR($E661*SUMIF(DAILYLOG!U$27:U$1500,$C661,DAILYLOG!V$27:V$1500),0)</f>
        <v>0</v>
      </c>
      <c r="Z661" s="73"/>
      <c r="AA661" s="73"/>
      <c r="AB661" s="73">
        <f>IFERROR($E661*SUMIF(DAILYLOG!X$27:X$1500,$C661,DAILYLOG!Y$27:Y$1500),0)</f>
        <v>0</v>
      </c>
      <c r="AC661" s="73"/>
      <c r="AD661" s="73"/>
      <c r="AE661" s="73">
        <f>IFERROR($E661*SUMIF(DAILYLOG!AA$27:AA$1500,$C661,DAILYLOG!AB$27:AB$1500),0)</f>
        <v>0</v>
      </c>
      <c r="AF661" s="73"/>
      <c r="AG661" s="73"/>
      <c r="AH661" s="73">
        <f>IFERROR($E661*SUMIF(DAILYLOG!AD$27:AD$1500,$C661,DAILYLOG!AE$27:AE$1500),0)</f>
        <v>0</v>
      </c>
      <c r="AI661" s="73"/>
      <c r="AJ661" s="73"/>
      <c r="AK661" s="73">
        <f>IFERROR($E661*SUMIF(DAILYLOG!AG$27:AG$1500,$C661,DAILYLOG!AH$27:AH$1500),0)</f>
        <v>0</v>
      </c>
      <c r="AL661" s="73"/>
      <c r="AM661" s="73"/>
      <c r="AN661" s="73">
        <f>IFERROR($E661*SUMIF(DAILYLOG!AJ$27:AJ$1500,$C661,DAILYLOG!AK$27:AK$1500),0)</f>
        <v>0</v>
      </c>
      <c r="AO661" s="73"/>
      <c r="AP661" s="73"/>
      <c r="AQ661" s="73">
        <f>IFERROR($E661*SUMIF(DAILYLOG!AM$27:AM$1500,$C661,DAILYLOG!AN$27:AN$1500),0)</f>
        <v>0</v>
      </c>
      <c r="AR661" s="73"/>
      <c r="AS661" s="73"/>
      <c r="AT661" s="73">
        <f>IFERROR($E661*SUMIF(DAILYLOG!AP$27:AP$1500,$C661,DAILYLOG!AQ$27:AQ$1500),0)</f>
        <v>0</v>
      </c>
      <c r="AU661" s="73"/>
      <c r="AV661" s="73"/>
      <c r="AW661" s="73">
        <f>IFERROR($E661*SUMIF(DAILYLOG!AS$27:AS$1500,$C661,DAILYLOG!AT$27:AT$1500),0)</f>
        <v>0</v>
      </c>
      <c r="AX661" s="73"/>
      <c r="AY661" s="73"/>
      <c r="AZ661" s="73">
        <f>IFERROR($E661*SUMIF(DAILYLOG!AV$27:AV$1500,$C661,DAILYLOG!AW$27:AW$1500),0)</f>
        <v>0</v>
      </c>
      <c r="BA661" s="73"/>
      <c r="BB661" s="73"/>
      <c r="BC661" s="73">
        <f>IFERROR($E661*SUMIF(DAILYLOG!AY$27:AY$1500,$C661,DAILYLOG!AZ$27:AZ$1500),0)</f>
        <v>0</v>
      </c>
      <c r="BD661" s="73"/>
      <c r="BE661" s="73"/>
      <c r="BF661" s="73">
        <f>IFERROR($E661*SUMIF(DAILYLOG!BB$27:BB$1500,$C661,DAILYLOG!BC$27:BC$1500),0)</f>
        <v>0</v>
      </c>
      <c r="BG661" s="73"/>
      <c r="BH661" s="73"/>
      <c r="BI661" s="73">
        <f>IFERROR($E661*SUMIF(DAILYLOG!BE$27:BE$1500,$C661,DAILYLOG!BF$27:BF$1500),0)</f>
        <v>0</v>
      </c>
      <c r="BJ661" s="73"/>
      <c r="BK661" s="73"/>
      <c r="BL661" s="73">
        <f>IFERROR($E661*SUMIF(DAILYLOG!BH$27:BH$1500,$C661,DAILYLOG!BI$27:BI$1500),0)</f>
        <v>0</v>
      </c>
      <c r="BM661" s="73"/>
      <c r="BN661" s="73"/>
      <c r="BO661" s="73">
        <f>IFERROR($E661*SUMIF(DAILYLOG!BK$27:BK$1500,$C661,DAILYLOG!BL$27:BL$1500),0)</f>
        <v>0</v>
      </c>
      <c r="BP661" s="73"/>
      <c r="BQ661" s="73"/>
      <c r="BR661" s="73">
        <f>IFERROR($E661*SUMIF(DAILYLOG!BN$27:BN$1500,$C661,DAILYLOG!BO$27:BO$1500),0)</f>
        <v>0</v>
      </c>
      <c r="BS661" s="73"/>
      <c r="BT661" s="73"/>
      <c r="BU661" s="73">
        <f>IFERROR($E661*SUMIF(DAILYLOG!BQ$27:BQ$1500,$C661,DAILYLOG!BR$27:BR$1500),0)</f>
        <v>0</v>
      </c>
      <c r="BV661" s="73"/>
      <c r="BW661" s="73"/>
      <c r="BX661" s="73">
        <f>IFERROR($E661*SUMIF(DAILYLOG!BT$27:BT$1500,$C661,DAILYLOG!BU$27:BU$1500),0)</f>
        <v>0</v>
      </c>
      <c r="BY661" s="73"/>
      <c r="BZ661" s="73"/>
      <c r="CA661" s="73">
        <f>IFERROR($E661*SUMIF(DAILYLOG!BW$27:BW$1500,$C661,DAILYLOG!BX$27:BX$1500),0)</f>
        <v>0</v>
      </c>
      <c r="CB661" s="73"/>
      <c r="CC661" s="73"/>
      <c r="CD661" s="73">
        <f>IFERROR($E661*SUMIF(DAILYLOG!BZ$27:BZ$1500,$C661,DAILYLOG!CA$27:CA$1500),0)</f>
        <v>0</v>
      </c>
      <c r="CE661" s="73"/>
      <c r="CF661" s="73"/>
      <c r="CG661" s="73">
        <f>IFERROR($E661*SUMIF(DAILYLOG!CC$27:CC$1500,$C661,DAILYLOG!CD$27:CD$1500),0)</f>
        <v>0</v>
      </c>
      <c r="CH661" s="73"/>
      <c r="CI661" s="73"/>
      <c r="CJ661" s="73">
        <f>IFERROR($E661*SUMIF(DAILYLOG!CF$27:CF$1500,$C661,DAILYLOG!CG$27:CG$1500),0)</f>
        <v>0</v>
      </c>
      <c r="CK661" s="73"/>
      <c r="CL661" s="73"/>
      <c r="CM661" s="73">
        <f>IFERROR($E661*SUMIF(DAILYLOG!CI$27:CI$1500,$C661,DAILYLOG!CJ$27:CJ$1500),0)</f>
        <v>0</v>
      </c>
      <c r="CN661" s="73"/>
      <c r="CO661" s="73"/>
      <c r="CP661" s="73">
        <f>IFERROR($E661*SUMIF(DAILYLOG!CL$27:CL$1500,$C661,DAILYLOG!CM$27:CM$1500),0)</f>
        <v>0</v>
      </c>
      <c r="CQ661" s="73"/>
      <c r="CR661" s="73"/>
      <c r="CS661" s="73">
        <f>IFERROR($E661*SUMIF(DAILYLOG!CO$27:CO$1500,$C661,DAILYLOG!CP$27:CP$1500),0)</f>
        <v>0</v>
      </c>
      <c r="CT661" s="14"/>
    </row>
    <row r="662" spans="2:98" ht="13.5" hidden="1" customHeight="1" outlineLevel="2">
      <c r="B662" s="13"/>
      <c r="C662" s="115" t="s">
        <v>975</v>
      </c>
      <c r="D662" s="31" t="s">
        <v>345</v>
      </c>
      <c r="E662" s="65">
        <v>1</v>
      </c>
      <c r="F662" s="46">
        <f t="shared" ref="F662:F669" si="311">IFERROR(SUM(G662:CS662),0)</f>
        <v>9</v>
      </c>
      <c r="G662" s="73">
        <f>IFERROR($E662*SUMIF(DAILYLOG!C$27:C$1500,$C662,DAILYLOG!D$27:D$1500),0)</f>
        <v>0</v>
      </c>
      <c r="H662" s="73"/>
      <c r="I662" s="73"/>
      <c r="J662" s="73">
        <f>IFERROR($E662*SUMIF(DAILYLOG!F$27:F$1500,$C662,DAILYLOG!G$27:G$1500),0)</f>
        <v>0</v>
      </c>
      <c r="K662" s="73"/>
      <c r="L662" s="73"/>
      <c r="M662" s="73">
        <f>IFERROR($E662*SUMIF(DAILYLOG!I$27:I$1500,$C662,DAILYLOG!J$27:J$1500),0)</f>
        <v>0</v>
      </c>
      <c r="N662" s="73"/>
      <c r="O662" s="73"/>
      <c r="P662" s="73">
        <f>IFERROR($E662*SUMIF(DAILYLOG!L$27:L$1500,$C662,DAILYLOG!M$27:M$1500),0)</f>
        <v>0</v>
      </c>
      <c r="Q662" s="73"/>
      <c r="R662" s="73"/>
      <c r="S662" s="73">
        <f>IFERROR($E662*SUMIF(DAILYLOG!O$27:O$1500,$C662,DAILYLOG!P$27:P$1500),0)</f>
        <v>0</v>
      </c>
      <c r="T662" s="73"/>
      <c r="U662" s="73"/>
      <c r="V662" s="73">
        <f>IFERROR($E662*SUMIF(DAILYLOG!R$27:R$1500,$C662,DAILYLOG!S$27:S$1500),0)</f>
        <v>1</v>
      </c>
      <c r="W662" s="73"/>
      <c r="X662" s="73"/>
      <c r="Y662" s="73">
        <f>IFERROR($E662*SUMIF(DAILYLOG!U$27:U$1500,$C662,DAILYLOG!V$27:V$1500),0)</f>
        <v>0</v>
      </c>
      <c r="Z662" s="73"/>
      <c r="AA662" s="73"/>
      <c r="AB662" s="73">
        <f>IFERROR($E662*SUMIF(DAILYLOG!X$27:X$1500,$C662,DAILYLOG!Y$27:Y$1500),0)</f>
        <v>0</v>
      </c>
      <c r="AC662" s="73"/>
      <c r="AD662" s="73"/>
      <c r="AE662" s="73">
        <f>IFERROR($E662*SUMIF(DAILYLOG!AA$27:AA$1500,$C662,DAILYLOG!AB$27:AB$1500),0)</f>
        <v>2</v>
      </c>
      <c r="AF662" s="73"/>
      <c r="AG662" s="73"/>
      <c r="AH662" s="73">
        <f>IFERROR($E662*SUMIF(DAILYLOG!AD$27:AD$1500,$C662,DAILYLOG!AE$27:AE$1500),0)</f>
        <v>0</v>
      </c>
      <c r="AI662" s="73"/>
      <c r="AJ662" s="73"/>
      <c r="AK662" s="73">
        <f>IFERROR($E662*SUMIF(DAILYLOG!AG$27:AG$1500,$C662,DAILYLOG!AH$27:AH$1500),0)</f>
        <v>0</v>
      </c>
      <c r="AL662" s="73"/>
      <c r="AM662" s="73"/>
      <c r="AN662" s="73">
        <f>IFERROR($E662*SUMIF(DAILYLOG!AJ$27:AJ$1500,$C662,DAILYLOG!AK$27:AK$1500),0)</f>
        <v>0</v>
      </c>
      <c r="AO662" s="73"/>
      <c r="AP662" s="73"/>
      <c r="AQ662" s="73">
        <f>IFERROR($E662*SUMIF(DAILYLOG!AM$27:AM$1500,$C662,DAILYLOG!AN$27:AN$1500),0)</f>
        <v>0</v>
      </c>
      <c r="AR662" s="73"/>
      <c r="AS662" s="73"/>
      <c r="AT662" s="73">
        <f>IFERROR($E662*SUMIF(DAILYLOG!AP$27:AP$1500,$C662,DAILYLOG!AQ$27:AQ$1500),0)</f>
        <v>0</v>
      </c>
      <c r="AU662" s="73"/>
      <c r="AV662" s="73"/>
      <c r="AW662" s="73">
        <f>IFERROR($E662*SUMIF(DAILYLOG!AS$27:AS$1500,$C662,DAILYLOG!AT$27:AT$1500),0)</f>
        <v>2</v>
      </c>
      <c r="AX662" s="73"/>
      <c r="AY662" s="73"/>
      <c r="AZ662" s="73">
        <f>IFERROR($E662*SUMIF(DAILYLOG!AV$27:AV$1500,$C662,DAILYLOG!AW$27:AW$1500),0)</f>
        <v>0</v>
      </c>
      <c r="BA662" s="73"/>
      <c r="BB662" s="73"/>
      <c r="BC662" s="73">
        <f>IFERROR($E662*SUMIF(DAILYLOG!AY$27:AY$1500,$C662,DAILYLOG!AZ$27:AZ$1500),0)</f>
        <v>2</v>
      </c>
      <c r="BD662" s="73"/>
      <c r="BE662" s="73"/>
      <c r="BF662" s="73">
        <f>IFERROR($E662*SUMIF(DAILYLOG!BB$27:BB$1500,$C662,DAILYLOG!BC$27:BC$1500),0)</f>
        <v>0</v>
      </c>
      <c r="BG662" s="73"/>
      <c r="BH662" s="73"/>
      <c r="BI662" s="73">
        <f>IFERROR($E662*SUMIF(DAILYLOG!BE$27:BE$1500,$C662,DAILYLOG!BF$27:BF$1500),0)</f>
        <v>0</v>
      </c>
      <c r="BJ662" s="73"/>
      <c r="BK662" s="73"/>
      <c r="BL662" s="73">
        <f>IFERROR($E662*SUMIF(DAILYLOG!BH$27:BH$1500,$C662,DAILYLOG!BI$27:BI$1500),0)</f>
        <v>0</v>
      </c>
      <c r="BM662" s="73"/>
      <c r="BN662" s="73"/>
      <c r="BO662" s="73">
        <f>IFERROR($E662*SUMIF(DAILYLOG!BK$27:BK$1500,$C662,DAILYLOG!BL$27:BL$1500),0)</f>
        <v>0</v>
      </c>
      <c r="BP662" s="73"/>
      <c r="BQ662" s="73"/>
      <c r="BR662" s="73">
        <f>IFERROR($E662*SUMIF(DAILYLOG!BN$27:BN$1500,$C662,DAILYLOG!BO$27:BO$1500),0)</f>
        <v>0</v>
      </c>
      <c r="BS662" s="73"/>
      <c r="BT662" s="73"/>
      <c r="BU662" s="73">
        <f>IFERROR($E662*SUMIF(DAILYLOG!BQ$27:BQ$1500,$C662,DAILYLOG!BR$27:BR$1500),0)</f>
        <v>0</v>
      </c>
      <c r="BV662" s="73"/>
      <c r="BW662" s="73"/>
      <c r="BX662" s="73">
        <f>IFERROR($E662*SUMIF(DAILYLOG!BT$27:BT$1500,$C662,DAILYLOG!BU$27:BU$1500),0)</f>
        <v>2</v>
      </c>
      <c r="BY662" s="73"/>
      <c r="BZ662" s="73"/>
      <c r="CA662" s="73">
        <f>IFERROR($E662*SUMIF(DAILYLOG!BW$27:BW$1500,$C662,DAILYLOG!BX$27:BX$1500),0)</f>
        <v>0</v>
      </c>
      <c r="CB662" s="73"/>
      <c r="CC662" s="73"/>
      <c r="CD662" s="73">
        <f>IFERROR($E662*SUMIF(DAILYLOG!BZ$27:BZ$1500,$C662,DAILYLOG!CA$27:CA$1500),0)</f>
        <v>0</v>
      </c>
      <c r="CE662" s="73"/>
      <c r="CF662" s="73"/>
      <c r="CG662" s="73">
        <f>IFERROR($E662*SUMIF(DAILYLOG!CC$27:CC$1500,$C662,DAILYLOG!CD$27:CD$1500),0)</f>
        <v>0</v>
      </c>
      <c r="CH662" s="73"/>
      <c r="CI662" s="73"/>
      <c r="CJ662" s="73">
        <f>IFERROR($E662*SUMIF(DAILYLOG!CF$27:CF$1500,$C662,DAILYLOG!CG$27:CG$1500),0)</f>
        <v>0</v>
      </c>
      <c r="CK662" s="73"/>
      <c r="CL662" s="73"/>
      <c r="CM662" s="73">
        <f>IFERROR($E662*SUMIF(DAILYLOG!CI$27:CI$1500,$C662,DAILYLOG!CJ$27:CJ$1500),0)</f>
        <v>0</v>
      </c>
      <c r="CN662" s="73"/>
      <c r="CO662" s="73"/>
      <c r="CP662" s="73">
        <f>IFERROR($E662*SUMIF(DAILYLOG!CL$27:CL$1500,$C662,DAILYLOG!CM$27:CM$1500),0)</f>
        <v>0</v>
      </c>
      <c r="CQ662" s="73"/>
      <c r="CR662" s="73"/>
      <c r="CS662" s="73">
        <f>IFERROR($E662*SUMIF(DAILYLOG!CO$27:CO$1500,$C662,DAILYLOG!CP$27:CP$1500),0)</f>
        <v>0</v>
      </c>
      <c r="CT662" s="14"/>
    </row>
    <row r="663" spans="2:98" ht="13.5" hidden="1" customHeight="1" outlineLevel="2">
      <c r="B663" s="13"/>
      <c r="C663" s="115" t="s">
        <v>949</v>
      </c>
      <c r="D663" s="31" t="s">
        <v>345</v>
      </c>
      <c r="E663" s="65">
        <v>1</v>
      </c>
      <c r="F663" s="46">
        <f t="shared" si="311"/>
        <v>51</v>
      </c>
      <c r="G663" s="73">
        <f>IFERROR($E663*SUMIF(DAILYLOG!C$27:C$1500,$C663,DAILYLOG!D$27:D$1500),0)</f>
        <v>4</v>
      </c>
      <c r="H663" s="73"/>
      <c r="I663" s="73"/>
      <c r="J663" s="73">
        <f>IFERROR($E663*SUMIF(DAILYLOG!F$27:F$1500,$C663,DAILYLOG!G$27:G$1500),0)</f>
        <v>6</v>
      </c>
      <c r="K663" s="73"/>
      <c r="L663" s="73"/>
      <c r="M663" s="73">
        <f>IFERROR($E663*SUMIF(DAILYLOG!I$27:I$1500,$C663,DAILYLOG!J$27:J$1500),0)</f>
        <v>2</v>
      </c>
      <c r="N663" s="73"/>
      <c r="O663" s="73"/>
      <c r="P663" s="73">
        <f>IFERROR($E663*SUMIF(DAILYLOG!L$27:L$1500,$C663,DAILYLOG!M$27:M$1500),0)</f>
        <v>4</v>
      </c>
      <c r="Q663" s="73"/>
      <c r="R663" s="73"/>
      <c r="S663" s="73">
        <f>IFERROR($E663*SUMIF(DAILYLOG!O$27:O$1500,$C663,DAILYLOG!P$27:P$1500),0)</f>
        <v>0</v>
      </c>
      <c r="T663" s="73"/>
      <c r="U663" s="73"/>
      <c r="V663" s="73">
        <f>IFERROR($E663*SUMIF(DAILYLOG!R$27:R$1500,$C663,DAILYLOG!S$27:S$1500),0)</f>
        <v>1</v>
      </c>
      <c r="W663" s="73"/>
      <c r="X663" s="73"/>
      <c r="Y663" s="73">
        <f>IFERROR($E663*SUMIF(DAILYLOG!U$27:U$1500,$C663,DAILYLOG!V$27:V$1500),0)</f>
        <v>0</v>
      </c>
      <c r="Z663" s="73"/>
      <c r="AA663" s="73"/>
      <c r="AB663" s="73">
        <f>IFERROR($E663*SUMIF(DAILYLOG!X$27:X$1500,$C663,DAILYLOG!Y$27:Y$1500),0)</f>
        <v>1</v>
      </c>
      <c r="AC663" s="73"/>
      <c r="AD663" s="73"/>
      <c r="AE663" s="73">
        <f>IFERROR($E663*SUMIF(DAILYLOG!AA$27:AA$1500,$C663,DAILYLOG!AB$27:AB$1500),0)</f>
        <v>5</v>
      </c>
      <c r="AF663" s="73"/>
      <c r="AG663" s="73"/>
      <c r="AH663" s="73">
        <f>IFERROR($E663*SUMIF(DAILYLOG!AD$27:AD$1500,$C663,DAILYLOG!AE$27:AE$1500),0)</f>
        <v>6</v>
      </c>
      <c r="AI663" s="73"/>
      <c r="AJ663" s="73"/>
      <c r="AK663" s="73">
        <f>IFERROR($E663*SUMIF(DAILYLOG!AG$27:AG$1500,$C663,DAILYLOG!AH$27:AH$1500),0)</f>
        <v>2</v>
      </c>
      <c r="AL663" s="73"/>
      <c r="AM663" s="73"/>
      <c r="AN663" s="73">
        <f>IFERROR($E663*SUMIF(DAILYLOG!AJ$27:AJ$1500,$C663,DAILYLOG!AK$27:AK$1500),0)</f>
        <v>2</v>
      </c>
      <c r="AO663" s="73"/>
      <c r="AP663" s="73"/>
      <c r="AQ663" s="73">
        <f>IFERROR($E663*SUMIF(DAILYLOG!AM$27:AM$1500,$C663,DAILYLOG!AN$27:AN$1500),0)</f>
        <v>2</v>
      </c>
      <c r="AR663" s="73"/>
      <c r="AS663" s="73"/>
      <c r="AT663" s="73">
        <f>IFERROR($E663*SUMIF(DAILYLOG!AP$27:AP$1500,$C663,DAILYLOG!AQ$27:AQ$1500),0)</f>
        <v>0</v>
      </c>
      <c r="AU663" s="73"/>
      <c r="AV663" s="73"/>
      <c r="AW663" s="73">
        <f>IFERROR($E663*SUMIF(DAILYLOG!AS$27:AS$1500,$C663,DAILYLOG!AT$27:AT$1500),0)</f>
        <v>4</v>
      </c>
      <c r="AX663" s="73"/>
      <c r="AY663" s="73"/>
      <c r="AZ663" s="73">
        <f>IFERROR($E663*SUMIF(DAILYLOG!AV$27:AV$1500,$C663,DAILYLOG!AW$27:AW$1500),0)</f>
        <v>3</v>
      </c>
      <c r="BA663" s="73"/>
      <c r="BB663" s="73"/>
      <c r="BC663" s="73">
        <f>IFERROR($E663*SUMIF(DAILYLOG!AY$27:AY$1500,$C663,DAILYLOG!AZ$27:AZ$1500),0)</f>
        <v>2</v>
      </c>
      <c r="BD663" s="73"/>
      <c r="BE663" s="73"/>
      <c r="BF663" s="73">
        <f>IFERROR($E663*SUMIF(DAILYLOG!BB$27:BB$1500,$C663,DAILYLOG!BC$27:BC$1500),0)</f>
        <v>1</v>
      </c>
      <c r="BG663" s="73"/>
      <c r="BH663" s="73"/>
      <c r="BI663" s="73">
        <f>IFERROR($E663*SUMIF(DAILYLOG!BE$27:BE$1500,$C663,DAILYLOG!BF$27:BF$1500),0)</f>
        <v>0</v>
      </c>
      <c r="BJ663" s="73"/>
      <c r="BK663" s="73"/>
      <c r="BL663" s="73">
        <f>IFERROR($E663*SUMIF(DAILYLOG!BH$27:BH$1500,$C663,DAILYLOG!BI$27:BI$1500),0)</f>
        <v>0</v>
      </c>
      <c r="BM663" s="73"/>
      <c r="BN663" s="73"/>
      <c r="BO663" s="73">
        <f>IFERROR($E663*SUMIF(DAILYLOG!BK$27:BK$1500,$C663,DAILYLOG!BL$27:BL$1500),0)</f>
        <v>3</v>
      </c>
      <c r="BP663" s="73"/>
      <c r="BQ663" s="73"/>
      <c r="BR663" s="73">
        <f>IFERROR($E663*SUMIF(DAILYLOG!BN$27:BN$1500,$C663,DAILYLOG!BO$27:BO$1500),0)</f>
        <v>0</v>
      </c>
      <c r="BS663" s="73"/>
      <c r="BT663" s="73"/>
      <c r="BU663" s="73">
        <f>IFERROR($E663*SUMIF(DAILYLOG!BQ$27:BQ$1500,$C663,DAILYLOG!BR$27:BR$1500),0)</f>
        <v>1</v>
      </c>
      <c r="BV663" s="73"/>
      <c r="BW663" s="73"/>
      <c r="BX663" s="73">
        <f>IFERROR($E663*SUMIF(DAILYLOG!BT$27:BT$1500,$C663,DAILYLOG!BU$27:BU$1500),0)</f>
        <v>2</v>
      </c>
      <c r="BY663" s="73"/>
      <c r="BZ663" s="73"/>
      <c r="CA663" s="73">
        <f>IFERROR($E663*SUMIF(DAILYLOG!BW$27:BW$1500,$C663,DAILYLOG!BX$27:BX$1500),0)</f>
        <v>0</v>
      </c>
      <c r="CB663" s="73"/>
      <c r="CC663" s="73"/>
      <c r="CD663" s="73">
        <f>IFERROR($E663*SUMIF(DAILYLOG!BZ$27:BZ$1500,$C663,DAILYLOG!CA$27:CA$1500),0)</f>
        <v>0</v>
      </c>
      <c r="CE663" s="73"/>
      <c r="CF663" s="73"/>
      <c r="CG663" s="73">
        <f>IFERROR($E663*SUMIF(DAILYLOG!CC$27:CC$1500,$C663,DAILYLOG!CD$27:CD$1500),0)</f>
        <v>0</v>
      </c>
      <c r="CH663" s="73"/>
      <c r="CI663" s="73"/>
      <c r="CJ663" s="73">
        <f>IFERROR($E663*SUMIF(DAILYLOG!CF$27:CF$1500,$C663,DAILYLOG!CG$27:CG$1500),0)</f>
        <v>0</v>
      </c>
      <c r="CK663" s="73"/>
      <c r="CL663" s="73"/>
      <c r="CM663" s="73">
        <f>IFERROR($E663*SUMIF(DAILYLOG!CI$27:CI$1500,$C663,DAILYLOG!CJ$27:CJ$1500),0)</f>
        <v>0</v>
      </c>
      <c r="CN663" s="73"/>
      <c r="CO663" s="73"/>
      <c r="CP663" s="73">
        <f>IFERROR($E663*SUMIF(DAILYLOG!CL$27:CL$1500,$C663,DAILYLOG!CM$27:CM$1500),0)</f>
        <v>0</v>
      </c>
      <c r="CQ663" s="73"/>
      <c r="CR663" s="73"/>
      <c r="CS663" s="73">
        <f>IFERROR($E663*SUMIF(DAILYLOG!CO$27:CO$1500,$C663,DAILYLOG!CP$27:CP$1500),0)</f>
        <v>0</v>
      </c>
      <c r="CT663" s="14"/>
    </row>
    <row r="664" spans="2:98" ht="13.5" hidden="1" customHeight="1" outlineLevel="2">
      <c r="B664" s="13"/>
      <c r="C664" s="115" t="s">
        <v>926</v>
      </c>
      <c r="D664" s="31" t="s">
        <v>345</v>
      </c>
      <c r="E664" s="65">
        <v>1</v>
      </c>
      <c r="F664" s="46">
        <f t="shared" si="311"/>
        <v>71</v>
      </c>
      <c r="G664" s="73">
        <f>IFERROR($E664*SUMIF(DAILYLOG!C$27:C$1500,$C664,DAILYLOG!D$27:D$1500),0)</f>
        <v>4</v>
      </c>
      <c r="H664" s="73"/>
      <c r="I664" s="73"/>
      <c r="J664" s="73">
        <f>IFERROR($E664*SUMIF(DAILYLOG!F$27:F$1500,$C664,DAILYLOG!G$27:G$1500),0)</f>
        <v>7</v>
      </c>
      <c r="K664" s="73"/>
      <c r="L664" s="73"/>
      <c r="M664" s="73">
        <f>IFERROR($E664*SUMIF(DAILYLOG!I$27:I$1500,$C664,DAILYLOG!J$27:J$1500),0)</f>
        <v>5</v>
      </c>
      <c r="N664" s="73"/>
      <c r="O664" s="73"/>
      <c r="P664" s="73">
        <f>IFERROR($E664*SUMIF(DAILYLOG!L$27:L$1500,$C664,DAILYLOG!M$27:M$1500),0)</f>
        <v>7</v>
      </c>
      <c r="Q664" s="73"/>
      <c r="R664" s="73"/>
      <c r="S664" s="73">
        <f>IFERROR($E664*SUMIF(DAILYLOG!O$27:O$1500,$C664,DAILYLOG!P$27:P$1500),0)</f>
        <v>0</v>
      </c>
      <c r="T664" s="73"/>
      <c r="U664" s="73"/>
      <c r="V664" s="73">
        <f>IFERROR($E664*SUMIF(DAILYLOG!R$27:R$1500,$C664,DAILYLOG!S$27:S$1500),0)</f>
        <v>4</v>
      </c>
      <c r="W664" s="73"/>
      <c r="X664" s="73"/>
      <c r="Y664" s="73">
        <f>IFERROR($E664*SUMIF(DAILYLOG!U$27:U$1500,$C664,DAILYLOG!V$27:V$1500),0)</f>
        <v>0</v>
      </c>
      <c r="Z664" s="73"/>
      <c r="AA664" s="73"/>
      <c r="AB664" s="73">
        <f>IFERROR($E664*SUMIF(DAILYLOG!X$27:X$1500,$C664,DAILYLOG!Y$27:Y$1500),0)</f>
        <v>1</v>
      </c>
      <c r="AC664" s="73"/>
      <c r="AD664" s="73"/>
      <c r="AE664" s="73">
        <f>IFERROR($E664*SUMIF(DAILYLOG!AA$27:AA$1500,$C664,DAILYLOG!AB$27:AB$1500),0)</f>
        <v>5</v>
      </c>
      <c r="AF664" s="73"/>
      <c r="AG664" s="73"/>
      <c r="AH664" s="73">
        <f>IFERROR($E664*SUMIF(DAILYLOG!AD$27:AD$1500,$C664,DAILYLOG!AE$27:AE$1500),0)</f>
        <v>1</v>
      </c>
      <c r="AI664" s="73"/>
      <c r="AJ664" s="73"/>
      <c r="AK664" s="73">
        <f>IFERROR($E664*SUMIF(DAILYLOG!AG$27:AG$1500,$C664,DAILYLOG!AH$27:AH$1500),0)</f>
        <v>2</v>
      </c>
      <c r="AL664" s="73"/>
      <c r="AM664" s="73"/>
      <c r="AN664" s="73">
        <f>IFERROR($E664*SUMIF(DAILYLOG!AJ$27:AJ$1500,$C664,DAILYLOG!AK$27:AK$1500),0)</f>
        <v>2</v>
      </c>
      <c r="AO664" s="73"/>
      <c r="AP664" s="73"/>
      <c r="AQ664" s="73">
        <f>IFERROR($E664*SUMIF(DAILYLOG!AM$27:AM$1500,$C664,DAILYLOG!AN$27:AN$1500),0)</f>
        <v>5</v>
      </c>
      <c r="AR664" s="73"/>
      <c r="AS664" s="73"/>
      <c r="AT664" s="73">
        <f>IFERROR($E664*SUMIF(DAILYLOG!AP$27:AP$1500,$C664,DAILYLOG!AQ$27:AQ$1500),0)</f>
        <v>0</v>
      </c>
      <c r="AU664" s="73"/>
      <c r="AV664" s="73"/>
      <c r="AW664" s="73">
        <f>IFERROR($E664*SUMIF(DAILYLOG!AS$27:AS$1500,$C664,DAILYLOG!AT$27:AT$1500),0)</f>
        <v>4</v>
      </c>
      <c r="AX664" s="73"/>
      <c r="AY664" s="73"/>
      <c r="AZ664" s="73">
        <f>IFERROR($E664*SUMIF(DAILYLOG!AV$27:AV$1500,$C664,DAILYLOG!AW$27:AW$1500),0)</f>
        <v>5</v>
      </c>
      <c r="BA664" s="73"/>
      <c r="BB664" s="73"/>
      <c r="BC664" s="73">
        <f>IFERROR($E664*SUMIF(DAILYLOG!AY$27:AY$1500,$C664,DAILYLOG!AZ$27:AZ$1500),0)</f>
        <v>7</v>
      </c>
      <c r="BD664" s="73"/>
      <c r="BE664" s="73"/>
      <c r="BF664" s="73">
        <f>IFERROR($E664*SUMIF(DAILYLOG!BB$27:BB$1500,$C664,DAILYLOG!BC$27:BC$1500),0)</f>
        <v>2</v>
      </c>
      <c r="BG664" s="73"/>
      <c r="BH664" s="73"/>
      <c r="BI664" s="73">
        <f>IFERROR($E664*SUMIF(DAILYLOG!BE$27:BE$1500,$C664,DAILYLOG!BF$27:BF$1500),0)</f>
        <v>1</v>
      </c>
      <c r="BJ664" s="73"/>
      <c r="BK664" s="73"/>
      <c r="BL664" s="73">
        <f>IFERROR($E664*SUMIF(DAILYLOG!BH$27:BH$1500,$C664,DAILYLOG!BI$27:BI$1500),0)</f>
        <v>0</v>
      </c>
      <c r="BM664" s="73"/>
      <c r="BN664" s="73"/>
      <c r="BO664" s="73">
        <f>IFERROR($E664*SUMIF(DAILYLOG!BK$27:BK$1500,$C664,DAILYLOG!BL$27:BL$1500),0)</f>
        <v>0</v>
      </c>
      <c r="BP664" s="73"/>
      <c r="BQ664" s="73"/>
      <c r="BR664" s="73">
        <f>IFERROR($E664*SUMIF(DAILYLOG!BN$27:BN$1500,$C664,DAILYLOG!BO$27:BO$1500),0)</f>
        <v>0</v>
      </c>
      <c r="BS664" s="73"/>
      <c r="BT664" s="73"/>
      <c r="BU664" s="73">
        <f>IFERROR($E664*SUMIF(DAILYLOG!BQ$27:BQ$1500,$C664,DAILYLOG!BR$27:BR$1500),0)</f>
        <v>2</v>
      </c>
      <c r="BV664" s="73"/>
      <c r="BW664" s="73"/>
      <c r="BX664" s="73">
        <f>IFERROR($E664*SUMIF(DAILYLOG!BT$27:BT$1500,$C664,DAILYLOG!BU$27:BU$1500),0)</f>
        <v>7</v>
      </c>
      <c r="BY664" s="73"/>
      <c r="BZ664" s="73"/>
      <c r="CA664" s="73">
        <f>IFERROR($E664*SUMIF(DAILYLOG!BW$27:BW$1500,$C664,DAILYLOG!BX$27:BX$1500),0)</f>
        <v>0</v>
      </c>
      <c r="CB664" s="73"/>
      <c r="CC664" s="73"/>
      <c r="CD664" s="73">
        <f>IFERROR($E664*SUMIF(DAILYLOG!BZ$27:BZ$1500,$C664,DAILYLOG!CA$27:CA$1500),0)</f>
        <v>0</v>
      </c>
      <c r="CE664" s="73"/>
      <c r="CF664" s="73"/>
      <c r="CG664" s="73">
        <f>IFERROR($E664*SUMIF(DAILYLOG!CC$27:CC$1500,$C664,DAILYLOG!CD$27:CD$1500),0)</f>
        <v>0</v>
      </c>
      <c r="CH664" s="73"/>
      <c r="CI664" s="73"/>
      <c r="CJ664" s="73">
        <f>IFERROR($E664*SUMIF(DAILYLOG!CF$27:CF$1500,$C664,DAILYLOG!CG$27:CG$1500),0)</f>
        <v>0</v>
      </c>
      <c r="CK664" s="73"/>
      <c r="CL664" s="73"/>
      <c r="CM664" s="73">
        <f>IFERROR($E664*SUMIF(DAILYLOG!CI$27:CI$1500,$C664,DAILYLOG!CJ$27:CJ$1500),0)</f>
        <v>0</v>
      </c>
      <c r="CN664" s="73"/>
      <c r="CO664" s="73"/>
      <c r="CP664" s="73">
        <f>IFERROR($E664*SUMIF(DAILYLOG!CL$27:CL$1500,$C664,DAILYLOG!CM$27:CM$1500),0)</f>
        <v>0</v>
      </c>
      <c r="CQ664" s="73"/>
      <c r="CR664" s="73"/>
      <c r="CS664" s="73">
        <f>IFERROR($E664*SUMIF(DAILYLOG!CO$27:CO$1500,$C664,DAILYLOG!CP$27:CP$1500),0)</f>
        <v>0</v>
      </c>
      <c r="CT664" s="14"/>
    </row>
    <row r="665" spans="2:98" ht="13.5" hidden="1" customHeight="1" outlineLevel="2">
      <c r="B665" s="13"/>
      <c r="C665" s="115" t="s">
        <v>950</v>
      </c>
      <c r="D665" s="31" t="s">
        <v>345</v>
      </c>
      <c r="E665" s="65">
        <v>1</v>
      </c>
      <c r="F665" s="46">
        <f t="shared" si="311"/>
        <v>32</v>
      </c>
      <c r="G665" s="73">
        <f>IFERROR($E665*SUMIF(DAILYLOG!C$27:C$1500,$C665,DAILYLOG!D$27:D$1500),0)</f>
        <v>0</v>
      </c>
      <c r="H665" s="73"/>
      <c r="I665" s="73"/>
      <c r="J665" s="73">
        <f>IFERROR($E665*SUMIF(DAILYLOG!F$27:F$1500,$C665,DAILYLOG!G$27:G$1500),0)</f>
        <v>0</v>
      </c>
      <c r="K665" s="73"/>
      <c r="L665" s="73"/>
      <c r="M665" s="73">
        <f>IFERROR($E665*SUMIF(DAILYLOG!I$27:I$1500,$C665,DAILYLOG!J$27:J$1500),0)</f>
        <v>0</v>
      </c>
      <c r="N665" s="73"/>
      <c r="O665" s="73"/>
      <c r="P665" s="73">
        <f>IFERROR($E665*SUMIF(DAILYLOG!L$27:L$1500,$C665,DAILYLOG!M$27:M$1500),0)</f>
        <v>0</v>
      </c>
      <c r="Q665" s="73"/>
      <c r="R665" s="73"/>
      <c r="S665" s="73">
        <f>IFERROR($E665*SUMIF(DAILYLOG!O$27:O$1500,$C665,DAILYLOG!P$27:P$1500),0)</f>
        <v>1</v>
      </c>
      <c r="T665" s="73"/>
      <c r="U665" s="73"/>
      <c r="V665" s="73">
        <f>IFERROR($E665*SUMIF(DAILYLOG!R$27:R$1500,$C665,DAILYLOG!S$27:S$1500),0)</f>
        <v>0</v>
      </c>
      <c r="W665" s="73"/>
      <c r="X665" s="73"/>
      <c r="Y665" s="73">
        <f>IFERROR($E665*SUMIF(DAILYLOG!U$27:U$1500,$C665,DAILYLOG!V$27:V$1500),0)</f>
        <v>0</v>
      </c>
      <c r="Z665" s="73"/>
      <c r="AA665" s="73"/>
      <c r="AB665" s="73">
        <f>IFERROR($E665*SUMIF(DAILYLOG!X$27:X$1500,$C665,DAILYLOG!Y$27:Y$1500),0)</f>
        <v>0</v>
      </c>
      <c r="AC665" s="73"/>
      <c r="AD665" s="73"/>
      <c r="AE665" s="73">
        <f>IFERROR($E665*SUMIF(DAILYLOG!AA$27:AA$1500,$C665,DAILYLOG!AB$27:AB$1500),0)</f>
        <v>5</v>
      </c>
      <c r="AF665" s="73"/>
      <c r="AG665" s="73"/>
      <c r="AH665" s="73">
        <f>IFERROR($E665*SUMIF(DAILYLOG!AD$27:AD$1500,$C665,DAILYLOG!AE$27:AE$1500),0)</f>
        <v>5</v>
      </c>
      <c r="AI665" s="73"/>
      <c r="AJ665" s="73"/>
      <c r="AK665" s="73">
        <f>IFERROR($E665*SUMIF(DAILYLOG!AG$27:AG$1500,$C665,DAILYLOG!AH$27:AH$1500),0)</f>
        <v>2</v>
      </c>
      <c r="AL665" s="73"/>
      <c r="AM665" s="73"/>
      <c r="AN665" s="73">
        <f>IFERROR($E665*SUMIF(DAILYLOG!AJ$27:AJ$1500,$C665,DAILYLOG!AK$27:AK$1500),0)</f>
        <v>4</v>
      </c>
      <c r="AO665" s="73"/>
      <c r="AP665" s="73"/>
      <c r="AQ665" s="73">
        <f>IFERROR($E665*SUMIF(DAILYLOG!AM$27:AM$1500,$C665,DAILYLOG!AN$27:AN$1500),0)</f>
        <v>0</v>
      </c>
      <c r="AR665" s="73"/>
      <c r="AS665" s="73"/>
      <c r="AT665" s="73">
        <f>IFERROR($E665*SUMIF(DAILYLOG!AP$27:AP$1500,$C665,DAILYLOG!AQ$27:AQ$1500),0)</f>
        <v>1</v>
      </c>
      <c r="AU665" s="73"/>
      <c r="AV665" s="73"/>
      <c r="AW665" s="73">
        <f>IFERROR($E665*SUMIF(DAILYLOG!AS$27:AS$1500,$C665,DAILYLOG!AT$27:AT$1500),0)</f>
        <v>4</v>
      </c>
      <c r="AX665" s="73"/>
      <c r="AY665" s="73"/>
      <c r="AZ665" s="73">
        <f>IFERROR($E665*SUMIF(DAILYLOG!AV$27:AV$1500,$C665,DAILYLOG!AW$27:AW$1500),0)</f>
        <v>3</v>
      </c>
      <c r="BA665" s="73"/>
      <c r="BB665" s="73"/>
      <c r="BC665" s="73">
        <f>IFERROR($E665*SUMIF(DAILYLOG!AY$27:AY$1500,$C665,DAILYLOG!AZ$27:AZ$1500),0)</f>
        <v>0</v>
      </c>
      <c r="BD665" s="73"/>
      <c r="BE665" s="73"/>
      <c r="BF665" s="73">
        <f>IFERROR($E665*SUMIF(DAILYLOG!BB$27:BB$1500,$C665,DAILYLOG!BC$27:BC$1500),0)</f>
        <v>2</v>
      </c>
      <c r="BG665" s="73"/>
      <c r="BH665" s="73"/>
      <c r="BI665" s="73">
        <f>IFERROR($E665*SUMIF(DAILYLOG!BE$27:BE$1500,$C665,DAILYLOG!BF$27:BF$1500),0)</f>
        <v>0</v>
      </c>
      <c r="BJ665" s="73"/>
      <c r="BK665" s="73"/>
      <c r="BL665" s="73">
        <f>IFERROR($E665*SUMIF(DAILYLOG!BH$27:BH$1500,$C665,DAILYLOG!BI$27:BI$1500),0)</f>
        <v>3</v>
      </c>
      <c r="BM665" s="73"/>
      <c r="BN665" s="73"/>
      <c r="BO665" s="73">
        <f>IFERROR($E665*SUMIF(DAILYLOG!BK$27:BK$1500,$C665,DAILYLOG!BL$27:BL$1500),0)</f>
        <v>0</v>
      </c>
      <c r="BP665" s="73"/>
      <c r="BQ665" s="73"/>
      <c r="BR665" s="73">
        <f>IFERROR($E665*SUMIF(DAILYLOG!BN$27:BN$1500,$C665,DAILYLOG!BO$27:BO$1500),0)</f>
        <v>0</v>
      </c>
      <c r="BS665" s="73"/>
      <c r="BT665" s="73"/>
      <c r="BU665" s="73">
        <f>IFERROR($E665*SUMIF(DAILYLOG!BQ$27:BQ$1500,$C665,DAILYLOG!BR$27:BR$1500),0)</f>
        <v>1</v>
      </c>
      <c r="BV665" s="73"/>
      <c r="BW665" s="73"/>
      <c r="BX665" s="73">
        <f>IFERROR($E665*SUMIF(DAILYLOG!BT$27:BT$1500,$C665,DAILYLOG!BU$27:BU$1500),0)</f>
        <v>0</v>
      </c>
      <c r="BY665" s="73"/>
      <c r="BZ665" s="73"/>
      <c r="CA665" s="73">
        <f>IFERROR($E665*SUMIF(DAILYLOG!BW$27:BW$1500,$C665,DAILYLOG!BX$27:BX$1500),0)</f>
        <v>1</v>
      </c>
      <c r="CB665" s="73"/>
      <c r="CC665" s="73"/>
      <c r="CD665" s="73">
        <f>IFERROR($E665*SUMIF(DAILYLOG!BZ$27:BZ$1500,$C665,DAILYLOG!CA$27:CA$1500),0)</f>
        <v>0</v>
      </c>
      <c r="CE665" s="73"/>
      <c r="CF665" s="73"/>
      <c r="CG665" s="73">
        <f>IFERROR($E665*SUMIF(DAILYLOG!CC$27:CC$1500,$C665,DAILYLOG!CD$27:CD$1500),0)</f>
        <v>0</v>
      </c>
      <c r="CH665" s="73"/>
      <c r="CI665" s="73"/>
      <c r="CJ665" s="73">
        <f>IFERROR($E665*SUMIF(DAILYLOG!CF$27:CF$1500,$C665,DAILYLOG!CG$27:CG$1500),0)</f>
        <v>0</v>
      </c>
      <c r="CK665" s="73"/>
      <c r="CL665" s="73"/>
      <c r="CM665" s="73">
        <f>IFERROR($E665*SUMIF(DAILYLOG!CI$27:CI$1500,$C665,DAILYLOG!CJ$27:CJ$1500),0)</f>
        <v>0</v>
      </c>
      <c r="CN665" s="73"/>
      <c r="CO665" s="73"/>
      <c r="CP665" s="73">
        <f>IFERROR($E665*SUMIF(DAILYLOG!CL$27:CL$1500,$C665,DAILYLOG!CM$27:CM$1500),0)</f>
        <v>0</v>
      </c>
      <c r="CQ665" s="73"/>
      <c r="CR665" s="73"/>
      <c r="CS665" s="73">
        <f>IFERROR($E665*SUMIF(DAILYLOG!CO$27:CO$1500,$C665,DAILYLOG!CP$27:CP$1500),0)</f>
        <v>0</v>
      </c>
      <c r="CT665" s="14"/>
    </row>
    <row r="666" spans="2:98" ht="13.5" hidden="1" customHeight="1" outlineLevel="2">
      <c r="B666" s="13"/>
      <c r="C666" s="115" t="s">
        <v>961</v>
      </c>
      <c r="D666" s="31" t="s">
        <v>345</v>
      </c>
      <c r="E666" s="65">
        <v>1</v>
      </c>
      <c r="F666" s="46">
        <f t="shared" si="311"/>
        <v>54</v>
      </c>
      <c r="G666" s="73">
        <f>IFERROR($E666*SUMIF(DAILYLOG!C$27:C$1500,$C666,DAILYLOG!D$27:D$1500),0)</f>
        <v>8</v>
      </c>
      <c r="H666" s="73"/>
      <c r="I666" s="73"/>
      <c r="J666" s="73">
        <f>IFERROR($E666*SUMIF(DAILYLOG!F$27:F$1500,$C666,DAILYLOG!G$27:G$1500),0)</f>
        <v>1</v>
      </c>
      <c r="K666" s="73"/>
      <c r="L666" s="73"/>
      <c r="M666" s="73">
        <f>IFERROR($E666*SUMIF(DAILYLOG!I$27:I$1500,$C666,DAILYLOG!J$27:J$1500),0)</f>
        <v>1</v>
      </c>
      <c r="N666" s="73"/>
      <c r="O666" s="73"/>
      <c r="P666" s="73">
        <f>IFERROR($E666*SUMIF(DAILYLOG!L$27:L$1500,$C666,DAILYLOG!M$27:M$1500),0)</f>
        <v>0</v>
      </c>
      <c r="Q666" s="73"/>
      <c r="R666" s="73"/>
      <c r="S666" s="73">
        <f>IFERROR($E666*SUMIF(DAILYLOG!O$27:O$1500,$C666,DAILYLOG!P$27:P$1500),0)</f>
        <v>1</v>
      </c>
      <c r="T666" s="73"/>
      <c r="U666" s="73"/>
      <c r="V666" s="73">
        <f>IFERROR($E666*SUMIF(DAILYLOG!R$27:R$1500,$C666,DAILYLOG!S$27:S$1500),0)</f>
        <v>1</v>
      </c>
      <c r="W666" s="73"/>
      <c r="X666" s="73"/>
      <c r="Y666" s="73">
        <f>IFERROR($E666*SUMIF(DAILYLOG!U$27:U$1500,$C666,DAILYLOG!V$27:V$1500),0)</f>
        <v>0</v>
      </c>
      <c r="Z666" s="73"/>
      <c r="AA666" s="73"/>
      <c r="AB666" s="73">
        <f>IFERROR($E666*SUMIF(DAILYLOG!X$27:X$1500,$C666,DAILYLOG!Y$27:Y$1500),0)</f>
        <v>1</v>
      </c>
      <c r="AC666" s="73"/>
      <c r="AD666" s="73"/>
      <c r="AE666" s="73">
        <f>IFERROR($E666*SUMIF(DAILYLOG!AA$27:AA$1500,$C666,DAILYLOG!AB$27:AB$1500),0)</f>
        <v>7</v>
      </c>
      <c r="AF666" s="73"/>
      <c r="AG666" s="73"/>
      <c r="AH666" s="73">
        <f>IFERROR($E666*SUMIF(DAILYLOG!AD$27:AD$1500,$C666,DAILYLOG!AE$27:AE$1500),0)</f>
        <v>3</v>
      </c>
      <c r="AI666" s="73"/>
      <c r="AJ666" s="73"/>
      <c r="AK666" s="73">
        <f>IFERROR($E666*SUMIF(DAILYLOG!AG$27:AG$1500,$C666,DAILYLOG!AH$27:AH$1500),0)</f>
        <v>1</v>
      </c>
      <c r="AL666" s="73"/>
      <c r="AM666" s="73"/>
      <c r="AN666" s="73">
        <f>IFERROR($E666*SUMIF(DAILYLOG!AJ$27:AJ$1500,$C666,DAILYLOG!AK$27:AK$1500),0)</f>
        <v>1</v>
      </c>
      <c r="AO666" s="73"/>
      <c r="AP666" s="73"/>
      <c r="AQ666" s="73">
        <f>IFERROR($E666*SUMIF(DAILYLOG!AM$27:AM$1500,$C666,DAILYLOG!AN$27:AN$1500),0)</f>
        <v>0</v>
      </c>
      <c r="AR666" s="73"/>
      <c r="AS666" s="73"/>
      <c r="AT666" s="73">
        <f>IFERROR($E666*SUMIF(DAILYLOG!AP$27:AP$1500,$C666,DAILYLOG!AQ$27:AQ$1500),0)</f>
        <v>0</v>
      </c>
      <c r="AU666" s="73"/>
      <c r="AV666" s="73"/>
      <c r="AW666" s="73">
        <f>IFERROR($E666*SUMIF(DAILYLOG!AS$27:AS$1500,$C666,DAILYLOG!AT$27:AT$1500),0)</f>
        <v>4</v>
      </c>
      <c r="AX666" s="73"/>
      <c r="AY666" s="73"/>
      <c r="AZ666" s="73">
        <f>IFERROR($E666*SUMIF(DAILYLOG!AV$27:AV$1500,$C666,DAILYLOG!AW$27:AW$1500),0)</f>
        <v>7</v>
      </c>
      <c r="BA666" s="73"/>
      <c r="BB666" s="73"/>
      <c r="BC666" s="73">
        <f>IFERROR($E666*SUMIF(DAILYLOG!AY$27:AY$1500,$C666,DAILYLOG!AZ$27:AZ$1500),0)</f>
        <v>7</v>
      </c>
      <c r="BD666" s="73"/>
      <c r="BE666" s="73"/>
      <c r="BF666" s="73">
        <f>IFERROR($E666*SUMIF(DAILYLOG!BB$27:BB$1500,$C666,DAILYLOG!BC$27:BC$1500),0)</f>
        <v>0</v>
      </c>
      <c r="BG666" s="73"/>
      <c r="BH666" s="73"/>
      <c r="BI666" s="73">
        <f>IFERROR($E666*SUMIF(DAILYLOG!BE$27:BE$1500,$C666,DAILYLOG!BF$27:BF$1500),0)</f>
        <v>1</v>
      </c>
      <c r="BJ666" s="73"/>
      <c r="BK666" s="73"/>
      <c r="BL666" s="73">
        <f>IFERROR($E666*SUMIF(DAILYLOG!BH$27:BH$1500,$C666,DAILYLOG!BI$27:BI$1500),0)</f>
        <v>1</v>
      </c>
      <c r="BM666" s="73"/>
      <c r="BN666" s="73"/>
      <c r="BO666" s="73">
        <f>IFERROR($E666*SUMIF(DAILYLOG!BK$27:BK$1500,$C666,DAILYLOG!BL$27:BL$1500),0)</f>
        <v>0</v>
      </c>
      <c r="BP666" s="73"/>
      <c r="BQ666" s="73"/>
      <c r="BR666" s="73">
        <f>IFERROR($E666*SUMIF(DAILYLOG!BN$27:BN$1500,$C666,DAILYLOG!BO$27:BO$1500),0)</f>
        <v>1</v>
      </c>
      <c r="BS666" s="73"/>
      <c r="BT666" s="73"/>
      <c r="BU666" s="73">
        <f>IFERROR($E666*SUMIF(DAILYLOG!BQ$27:BQ$1500,$C666,DAILYLOG!BR$27:BR$1500),0)</f>
        <v>1</v>
      </c>
      <c r="BV666" s="73"/>
      <c r="BW666" s="73"/>
      <c r="BX666" s="73">
        <f>IFERROR($E666*SUMIF(DAILYLOG!BT$27:BT$1500,$C666,DAILYLOG!BU$27:BU$1500),0)</f>
        <v>7</v>
      </c>
      <c r="BY666" s="73"/>
      <c r="BZ666" s="73"/>
      <c r="CA666" s="73">
        <f>IFERROR($E666*SUMIF(DAILYLOG!BW$27:BW$1500,$C666,DAILYLOG!BX$27:BX$1500),0)</f>
        <v>0</v>
      </c>
      <c r="CB666" s="73"/>
      <c r="CC666" s="73"/>
      <c r="CD666" s="73">
        <f>IFERROR($E666*SUMIF(DAILYLOG!BZ$27:BZ$1500,$C666,DAILYLOG!CA$27:CA$1500),0)</f>
        <v>0</v>
      </c>
      <c r="CE666" s="73"/>
      <c r="CF666" s="73"/>
      <c r="CG666" s="73">
        <f>IFERROR($E666*SUMIF(DAILYLOG!CC$27:CC$1500,$C666,DAILYLOG!CD$27:CD$1500),0)</f>
        <v>0</v>
      </c>
      <c r="CH666" s="73"/>
      <c r="CI666" s="73"/>
      <c r="CJ666" s="73">
        <f>IFERROR($E666*SUMIF(DAILYLOG!CF$27:CF$1500,$C666,DAILYLOG!CG$27:CG$1500),0)</f>
        <v>0</v>
      </c>
      <c r="CK666" s="73"/>
      <c r="CL666" s="73"/>
      <c r="CM666" s="73">
        <f>IFERROR($E666*SUMIF(DAILYLOG!CI$27:CI$1500,$C666,DAILYLOG!CJ$27:CJ$1500),0)</f>
        <v>0</v>
      </c>
      <c r="CN666" s="73"/>
      <c r="CO666" s="73"/>
      <c r="CP666" s="73">
        <f>IFERROR($E666*SUMIF(DAILYLOG!CL$27:CL$1500,$C666,DAILYLOG!CM$27:CM$1500),0)</f>
        <v>0</v>
      </c>
      <c r="CQ666" s="73"/>
      <c r="CR666" s="73"/>
      <c r="CS666" s="73">
        <f>IFERROR($E666*SUMIF(DAILYLOG!CO$27:CO$1500,$C666,DAILYLOG!CP$27:CP$1500),0)</f>
        <v>0</v>
      </c>
      <c r="CT666" s="14"/>
    </row>
    <row r="667" spans="2:98" ht="13.5" hidden="1" customHeight="1" outlineLevel="2">
      <c r="B667" s="13"/>
      <c r="C667" s="115" t="s">
        <v>951</v>
      </c>
      <c r="D667" s="31" t="s">
        <v>345</v>
      </c>
      <c r="E667" s="65">
        <v>1</v>
      </c>
      <c r="F667" s="46">
        <f t="shared" si="311"/>
        <v>30</v>
      </c>
      <c r="G667" s="73">
        <f>IFERROR($E667*SUMIF(DAILYLOG!C$27:C$1500,$C667,DAILYLOG!D$27:D$1500),0)</f>
        <v>1</v>
      </c>
      <c r="H667" s="73"/>
      <c r="I667" s="73"/>
      <c r="J667" s="73">
        <f>IFERROR($E667*SUMIF(DAILYLOG!F$27:F$1500,$C667,DAILYLOG!G$27:G$1500),0)</f>
        <v>2</v>
      </c>
      <c r="K667" s="73"/>
      <c r="L667" s="73"/>
      <c r="M667" s="73">
        <f>IFERROR($E667*SUMIF(DAILYLOG!I$27:I$1500,$C667,DAILYLOG!J$27:J$1500),0)</f>
        <v>3</v>
      </c>
      <c r="N667" s="73"/>
      <c r="O667" s="73"/>
      <c r="P667" s="73">
        <f>IFERROR($E667*SUMIF(DAILYLOG!L$27:L$1500,$C667,DAILYLOG!M$27:M$1500),0)</f>
        <v>2</v>
      </c>
      <c r="Q667" s="73"/>
      <c r="R667" s="73"/>
      <c r="S667" s="73">
        <f>IFERROR($E667*SUMIF(DAILYLOG!O$27:O$1500,$C667,DAILYLOG!P$27:P$1500),0)</f>
        <v>2</v>
      </c>
      <c r="T667" s="73"/>
      <c r="U667" s="73"/>
      <c r="V667" s="73">
        <f>IFERROR($E667*SUMIF(DAILYLOG!R$27:R$1500,$C667,DAILYLOG!S$27:S$1500),0)</f>
        <v>7</v>
      </c>
      <c r="W667" s="73"/>
      <c r="X667" s="73"/>
      <c r="Y667" s="73">
        <f>IFERROR($E667*SUMIF(DAILYLOG!U$27:U$1500,$C667,DAILYLOG!V$27:V$1500),0)</f>
        <v>0</v>
      </c>
      <c r="Z667" s="73"/>
      <c r="AA667" s="73"/>
      <c r="AB667" s="73">
        <f>IFERROR($E667*SUMIF(DAILYLOG!X$27:X$1500,$C667,DAILYLOG!Y$27:Y$1500),0)</f>
        <v>1</v>
      </c>
      <c r="AC667" s="73"/>
      <c r="AD667" s="73"/>
      <c r="AE667" s="73">
        <f>IFERROR($E667*SUMIF(DAILYLOG!AA$27:AA$1500,$C667,DAILYLOG!AB$27:AB$1500),0)</f>
        <v>1</v>
      </c>
      <c r="AF667" s="73"/>
      <c r="AG667" s="73"/>
      <c r="AH667" s="73">
        <f>IFERROR($E667*SUMIF(DAILYLOG!AD$27:AD$1500,$C667,DAILYLOG!AE$27:AE$1500),0)</f>
        <v>0</v>
      </c>
      <c r="AI667" s="73"/>
      <c r="AJ667" s="73"/>
      <c r="AK667" s="73">
        <f>IFERROR($E667*SUMIF(DAILYLOG!AG$27:AG$1500,$C667,DAILYLOG!AH$27:AH$1500),0)</f>
        <v>0</v>
      </c>
      <c r="AL667" s="73"/>
      <c r="AM667" s="73"/>
      <c r="AN667" s="73">
        <f>IFERROR($E667*SUMIF(DAILYLOG!AJ$27:AJ$1500,$C667,DAILYLOG!AK$27:AK$1500),0)</f>
        <v>1</v>
      </c>
      <c r="AO667" s="73"/>
      <c r="AP667" s="73"/>
      <c r="AQ667" s="73">
        <f>IFERROR($E667*SUMIF(DAILYLOG!AM$27:AM$1500,$C667,DAILYLOG!AN$27:AN$1500),0)</f>
        <v>1</v>
      </c>
      <c r="AR667" s="73"/>
      <c r="AS667" s="73"/>
      <c r="AT667" s="73">
        <f>IFERROR($E667*SUMIF(DAILYLOG!AP$27:AP$1500,$C667,DAILYLOG!AQ$27:AQ$1500),0)</f>
        <v>0</v>
      </c>
      <c r="AU667" s="73"/>
      <c r="AV667" s="73"/>
      <c r="AW667" s="73">
        <f>IFERROR($E667*SUMIF(DAILYLOG!AS$27:AS$1500,$C667,DAILYLOG!AT$27:AT$1500),0)</f>
        <v>2</v>
      </c>
      <c r="AX667" s="73"/>
      <c r="AY667" s="73"/>
      <c r="AZ667" s="73">
        <f>IFERROR($E667*SUMIF(DAILYLOG!AV$27:AV$1500,$C667,DAILYLOG!AW$27:AW$1500),0)</f>
        <v>2</v>
      </c>
      <c r="BA667" s="73"/>
      <c r="BB667" s="73"/>
      <c r="BC667" s="73">
        <f>IFERROR($E667*SUMIF(DAILYLOG!AY$27:AY$1500,$C667,DAILYLOG!AZ$27:AZ$1500),0)</f>
        <v>0</v>
      </c>
      <c r="BD667" s="73"/>
      <c r="BE667" s="73"/>
      <c r="BF667" s="73">
        <f>IFERROR($E667*SUMIF(DAILYLOG!BB$27:BB$1500,$C667,DAILYLOG!BC$27:BC$1500),0)</f>
        <v>0</v>
      </c>
      <c r="BG667" s="73"/>
      <c r="BH667" s="73"/>
      <c r="BI667" s="73">
        <f>IFERROR($E667*SUMIF(DAILYLOG!BE$27:BE$1500,$C667,DAILYLOG!BF$27:BF$1500),0)</f>
        <v>0</v>
      </c>
      <c r="BJ667" s="73"/>
      <c r="BK667" s="73"/>
      <c r="BL667" s="73">
        <f>IFERROR($E667*SUMIF(DAILYLOG!BH$27:BH$1500,$C667,DAILYLOG!BI$27:BI$1500),0)</f>
        <v>0</v>
      </c>
      <c r="BM667" s="73"/>
      <c r="BN667" s="73"/>
      <c r="BO667" s="73">
        <f>IFERROR($E667*SUMIF(DAILYLOG!BK$27:BK$1500,$C667,DAILYLOG!BL$27:BL$1500),0)</f>
        <v>2</v>
      </c>
      <c r="BP667" s="73"/>
      <c r="BQ667" s="73"/>
      <c r="BR667" s="73">
        <f>IFERROR($E667*SUMIF(DAILYLOG!BN$27:BN$1500,$C667,DAILYLOG!BO$27:BO$1500),0)</f>
        <v>0</v>
      </c>
      <c r="BS667" s="73"/>
      <c r="BT667" s="73"/>
      <c r="BU667" s="73">
        <f>IFERROR($E667*SUMIF(DAILYLOG!BQ$27:BQ$1500,$C667,DAILYLOG!BR$27:BR$1500),0)</f>
        <v>3</v>
      </c>
      <c r="BV667" s="73"/>
      <c r="BW667" s="73"/>
      <c r="BX667" s="73">
        <f>IFERROR($E667*SUMIF(DAILYLOG!BT$27:BT$1500,$C667,DAILYLOG!BU$27:BU$1500),0)</f>
        <v>0</v>
      </c>
      <c r="BY667" s="73"/>
      <c r="BZ667" s="73"/>
      <c r="CA667" s="73">
        <f>IFERROR($E667*SUMIF(DAILYLOG!BW$27:BW$1500,$C667,DAILYLOG!BX$27:BX$1500),0)</f>
        <v>0</v>
      </c>
      <c r="CB667" s="73"/>
      <c r="CC667" s="73"/>
      <c r="CD667" s="73">
        <f>IFERROR($E667*SUMIF(DAILYLOG!BZ$27:BZ$1500,$C667,DAILYLOG!CA$27:CA$1500),0)</f>
        <v>0</v>
      </c>
      <c r="CE667" s="73"/>
      <c r="CF667" s="73"/>
      <c r="CG667" s="73">
        <f>IFERROR($E667*SUMIF(DAILYLOG!CC$27:CC$1500,$C667,DAILYLOG!CD$27:CD$1500),0)</f>
        <v>0</v>
      </c>
      <c r="CH667" s="73"/>
      <c r="CI667" s="73"/>
      <c r="CJ667" s="73">
        <f>IFERROR($E667*SUMIF(DAILYLOG!CF$27:CF$1500,$C667,DAILYLOG!CG$27:CG$1500),0)</f>
        <v>0</v>
      </c>
      <c r="CK667" s="73"/>
      <c r="CL667" s="73"/>
      <c r="CM667" s="73">
        <f>IFERROR($E667*SUMIF(DAILYLOG!CI$27:CI$1500,$C667,DAILYLOG!CJ$27:CJ$1500),0)</f>
        <v>0</v>
      </c>
      <c r="CN667" s="73"/>
      <c r="CO667" s="73"/>
      <c r="CP667" s="73">
        <f>IFERROR($E667*SUMIF(DAILYLOG!CL$27:CL$1500,$C667,DAILYLOG!CM$27:CM$1500),0)</f>
        <v>0</v>
      </c>
      <c r="CQ667" s="73"/>
      <c r="CR667" s="73"/>
      <c r="CS667" s="73">
        <f>IFERROR($E667*SUMIF(DAILYLOG!CO$27:CO$1500,$C667,DAILYLOG!CP$27:CP$1500),0)</f>
        <v>0</v>
      </c>
      <c r="CT667" s="14"/>
    </row>
    <row r="668" spans="2:98" ht="13.5" hidden="1" customHeight="1" outlineLevel="2">
      <c r="B668" s="13"/>
      <c r="C668" s="115" t="s">
        <v>952</v>
      </c>
      <c r="D668" s="31" t="s">
        <v>345</v>
      </c>
      <c r="E668" s="65">
        <v>1</v>
      </c>
      <c r="F668" s="46">
        <f t="shared" si="311"/>
        <v>25</v>
      </c>
      <c r="G668" s="73">
        <f>IFERROR($E668*SUMIF(DAILYLOG!C$27:C$1500,$C668,DAILYLOG!D$27:D$1500),0)</f>
        <v>0</v>
      </c>
      <c r="H668" s="73"/>
      <c r="I668" s="73"/>
      <c r="J668" s="73">
        <f>IFERROR($E668*SUMIF(DAILYLOG!F$27:F$1500,$C668,DAILYLOG!G$27:G$1500),0)</f>
        <v>0</v>
      </c>
      <c r="K668" s="73"/>
      <c r="L668" s="73"/>
      <c r="M668" s="73">
        <f>IFERROR($E668*SUMIF(DAILYLOG!I$27:I$1500,$C668,DAILYLOG!J$27:J$1500),0)</f>
        <v>0</v>
      </c>
      <c r="N668" s="73"/>
      <c r="O668" s="73"/>
      <c r="P668" s="73">
        <f>IFERROR($E668*SUMIF(DAILYLOG!L$27:L$1500,$C668,DAILYLOG!M$27:M$1500),0)</f>
        <v>1</v>
      </c>
      <c r="Q668" s="73"/>
      <c r="R668" s="73"/>
      <c r="S668" s="73">
        <f>IFERROR($E668*SUMIF(DAILYLOG!O$27:O$1500,$C668,DAILYLOG!P$27:P$1500),0)</f>
        <v>1</v>
      </c>
      <c r="T668" s="73"/>
      <c r="U668" s="73"/>
      <c r="V668" s="73">
        <f>IFERROR($E668*SUMIF(DAILYLOG!R$27:R$1500,$C668,DAILYLOG!S$27:S$1500),0)</f>
        <v>2</v>
      </c>
      <c r="W668" s="73"/>
      <c r="X668" s="73"/>
      <c r="Y668" s="73">
        <f>IFERROR($E668*SUMIF(DAILYLOG!U$27:U$1500,$C668,DAILYLOG!V$27:V$1500),0)</f>
        <v>0</v>
      </c>
      <c r="Z668" s="73"/>
      <c r="AA668" s="73"/>
      <c r="AB668" s="73">
        <f>IFERROR($E668*SUMIF(DAILYLOG!X$27:X$1500,$C668,DAILYLOG!Y$27:Y$1500),0)</f>
        <v>0</v>
      </c>
      <c r="AC668" s="73"/>
      <c r="AD668" s="73"/>
      <c r="AE668" s="73">
        <f>IFERROR($E668*SUMIF(DAILYLOG!AA$27:AA$1500,$C668,DAILYLOG!AB$27:AB$1500),0)</f>
        <v>2</v>
      </c>
      <c r="AF668" s="73"/>
      <c r="AG668" s="73"/>
      <c r="AH668" s="73">
        <f>IFERROR($E668*SUMIF(DAILYLOG!AD$27:AD$1500,$C668,DAILYLOG!AE$27:AE$1500),0)</f>
        <v>2</v>
      </c>
      <c r="AI668" s="73"/>
      <c r="AJ668" s="73"/>
      <c r="AK668" s="73">
        <f>IFERROR($E668*SUMIF(DAILYLOG!AG$27:AG$1500,$C668,DAILYLOG!AH$27:AH$1500),0)</f>
        <v>1</v>
      </c>
      <c r="AL668" s="73"/>
      <c r="AM668" s="73"/>
      <c r="AN668" s="73">
        <f>IFERROR($E668*SUMIF(DAILYLOG!AJ$27:AJ$1500,$C668,DAILYLOG!AK$27:AK$1500),0)</f>
        <v>4</v>
      </c>
      <c r="AO668" s="73"/>
      <c r="AP668" s="73"/>
      <c r="AQ668" s="73">
        <f>IFERROR($E668*SUMIF(DAILYLOG!AM$27:AM$1500,$C668,DAILYLOG!AN$27:AN$1500),0)</f>
        <v>1</v>
      </c>
      <c r="AR668" s="73"/>
      <c r="AS668" s="73"/>
      <c r="AT668" s="73">
        <f>IFERROR($E668*SUMIF(DAILYLOG!AP$27:AP$1500,$C668,DAILYLOG!AQ$27:AQ$1500),0)</f>
        <v>0</v>
      </c>
      <c r="AU668" s="73"/>
      <c r="AV668" s="73"/>
      <c r="AW668" s="73">
        <f>IFERROR($E668*SUMIF(DAILYLOG!AS$27:AS$1500,$C668,DAILYLOG!AT$27:AT$1500),0)</f>
        <v>1</v>
      </c>
      <c r="AX668" s="73"/>
      <c r="AY668" s="73"/>
      <c r="AZ668" s="73">
        <f>IFERROR($E668*SUMIF(DAILYLOG!AV$27:AV$1500,$C668,DAILYLOG!AW$27:AW$1500),0)</f>
        <v>0</v>
      </c>
      <c r="BA668" s="73"/>
      <c r="BB668" s="73"/>
      <c r="BC668" s="73">
        <f>IFERROR($E668*SUMIF(DAILYLOG!AY$27:AY$1500,$C668,DAILYLOG!AZ$27:AZ$1500),0)</f>
        <v>0</v>
      </c>
      <c r="BD668" s="73"/>
      <c r="BE668" s="73"/>
      <c r="BF668" s="73">
        <f>IFERROR($E668*SUMIF(DAILYLOG!BB$27:BB$1500,$C668,DAILYLOG!BC$27:BC$1500),0)</f>
        <v>0</v>
      </c>
      <c r="BG668" s="73"/>
      <c r="BH668" s="73"/>
      <c r="BI668" s="73">
        <f>IFERROR($E668*SUMIF(DAILYLOG!BE$27:BE$1500,$C668,DAILYLOG!BF$27:BF$1500),0)</f>
        <v>0</v>
      </c>
      <c r="BJ668" s="73"/>
      <c r="BK668" s="73"/>
      <c r="BL668" s="73">
        <f>IFERROR($E668*SUMIF(DAILYLOG!BH$27:BH$1500,$C668,DAILYLOG!BI$27:BI$1500),0)</f>
        <v>2</v>
      </c>
      <c r="BM668" s="73"/>
      <c r="BN668" s="73"/>
      <c r="BO668" s="73">
        <f>IFERROR($E668*SUMIF(DAILYLOG!BK$27:BK$1500,$C668,DAILYLOG!BL$27:BL$1500),0)</f>
        <v>2</v>
      </c>
      <c r="BP668" s="73"/>
      <c r="BQ668" s="73"/>
      <c r="BR668" s="73">
        <f>IFERROR($E668*SUMIF(DAILYLOG!BN$27:BN$1500,$C668,DAILYLOG!BO$27:BO$1500),0)</f>
        <v>2</v>
      </c>
      <c r="BS668" s="73"/>
      <c r="BT668" s="73"/>
      <c r="BU668" s="73">
        <f>IFERROR($E668*SUMIF(DAILYLOG!BQ$27:BQ$1500,$C668,DAILYLOG!BR$27:BR$1500),0)</f>
        <v>4</v>
      </c>
      <c r="BV668" s="73"/>
      <c r="BW668" s="73"/>
      <c r="BX668" s="73">
        <f>IFERROR($E668*SUMIF(DAILYLOG!BT$27:BT$1500,$C668,DAILYLOG!BU$27:BU$1500),0)</f>
        <v>0</v>
      </c>
      <c r="BY668" s="73"/>
      <c r="BZ668" s="73"/>
      <c r="CA668" s="73">
        <f>IFERROR($E668*SUMIF(DAILYLOG!BW$27:BW$1500,$C668,DAILYLOG!BX$27:BX$1500),0)</f>
        <v>0</v>
      </c>
      <c r="CB668" s="73"/>
      <c r="CC668" s="73"/>
      <c r="CD668" s="73">
        <f>IFERROR($E668*SUMIF(DAILYLOG!BZ$27:BZ$1500,$C668,DAILYLOG!CA$27:CA$1500),0)</f>
        <v>0</v>
      </c>
      <c r="CE668" s="73"/>
      <c r="CF668" s="73"/>
      <c r="CG668" s="73">
        <f>IFERROR($E668*SUMIF(DAILYLOG!CC$27:CC$1500,$C668,DAILYLOG!CD$27:CD$1500),0)</f>
        <v>0</v>
      </c>
      <c r="CH668" s="73"/>
      <c r="CI668" s="73"/>
      <c r="CJ668" s="73">
        <f>IFERROR($E668*SUMIF(DAILYLOG!CF$27:CF$1500,$C668,DAILYLOG!CG$27:CG$1500),0)</f>
        <v>0</v>
      </c>
      <c r="CK668" s="73"/>
      <c r="CL668" s="73"/>
      <c r="CM668" s="73">
        <f>IFERROR($E668*SUMIF(DAILYLOG!CI$27:CI$1500,$C668,DAILYLOG!CJ$27:CJ$1500),0)</f>
        <v>0</v>
      </c>
      <c r="CN668" s="73"/>
      <c r="CO668" s="73"/>
      <c r="CP668" s="73">
        <f>IFERROR($E668*SUMIF(DAILYLOG!CL$27:CL$1500,$C668,DAILYLOG!CM$27:CM$1500),0)</f>
        <v>0</v>
      </c>
      <c r="CQ668" s="73"/>
      <c r="CR668" s="73"/>
      <c r="CS668" s="73">
        <f>IFERROR($E668*SUMIF(DAILYLOG!CO$27:CO$1500,$C668,DAILYLOG!CP$27:CP$1500),0)</f>
        <v>0</v>
      </c>
      <c r="CT668" s="14"/>
    </row>
    <row r="669" spans="2:98" ht="13.5" hidden="1" customHeight="1" outlineLevel="2">
      <c r="B669" s="13"/>
      <c r="C669" s="115" t="s">
        <v>927</v>
      </c>
      <c r="D669" s="31" t="s">
        <v>345</v>
      </c>
      <c r="E669" s="65">
        <v>1</v>
      </c>
      <c r="F669" s="46">
        <f t="shared" si="311"/>
        <v>21</v>
      </c>
      <c r="G669" s="73">
        <f>IFERROR($E669*SUMIF(DAILYLOG!C$27:C$1500,$C669,DAILYLOG!D$27:D$1500),0)</f>
        <v>0</v>
      </c>
      <c r="H669" s="73"/>
      <c r="I669" s="73"/>
      <c r="J669" s="73">
        <f>IFERROR($E669*SUMIF(DAILYLOG!F$27:F$1500,$C669,DAILYLOG!G$27:G$1500),0)</f>
        <v>1</v>
      </c>
      <c r="K669" s="73"/>
      <c r="L669" s="73"/>
      <c r="M669" s="73">
        <f>IFERROR($E669*SUMIF(DAILYLOG!I$27:I$1500,$C669,DAILYLOG!J$27:J$1500),0)</f>
        <v>0</v>
      </c>
      <c r="N669" s="73"/>
      <c r="O669" s="73"/>
      <c r="P669" s="73">
        <f>IFERROR($E669*SUMIF(DAILYLOG!L$27:L$1500,$C669,DAILYLOG!M$27:M$1500),0)</f>
        <v>0</v>
      </c>
      <c r="Q669" s="73"/>
      <c r="R669" s="73"/>
      <c r="S669" s="73">
        <f>IFERROR($E669*SUMIF(DAILYLOG!O$27:O$1500,$C669,DAILYLOG!P$27:P$1500),0)</f>
        <v>0</v>
      </c>
      <c r="T669" s="73"/>
      <c r="U669" s="73"/>
      <c r="V669" s="73">
        <f>IFERROR($E669*SUMIF(DAILYLOG!R$27:R$1500,$C669,DAILYLOG!S$27:S$1500),0)</f>
        <v>0</v>
      </c>
      <c r="W669" s="73"/>
      <c r="X669" s="73"/>
      <c r="Y669" s="73">
        <f>IFERROR($E669*SUMIF(DAILYLOG!U$27:U$1500,$C669,DAILYLOG!V$27:V$1500),0)</f>
        <v>0</v>
      </c>
      <c r="Z669" s="73"/>
      <c r="AA669" s="73"/>
      <c r="AB669" s="73">
        <f>IFERROR($E669*SUMIF(DAILYLOG!X$27:X$1500,$C669,DAILYLOG!Y$27:Y$1500),0)</f>
        <v>0</v>
      </c>
      <c r="AC669" s="73"/>
      <c r="AD669" s="73"/>
      <c r="AE669" s="73">
        <f>IFERROR($E669*SUMIF(DAILYLOG!AA$27:AA$1500,$C669,DAILYLOG!AB$27:AB$1500),0)</f>
        <v>2</v>
      </c>
      <c r="AF669" s="73"/>
      <c r="AG669" s="73"/>
      <c r="AH669" s="73">
        <f>IFERROR($E669*SUMIF(DAILYLOG!AD$27:AD$1500,$C669,DAILYLOG!AE$27:AE$1500),0)</f>
        <v>1</v>
      </c>
      <c r="AI669" s="73"/>
      <c r="AJ669" s="73"/>
      <c r="AK669" s="73">
        <f>IFERROR($E669*SUMIF(DAILYLOG!AG$27:AG$1500,$C669,DAILYLOG!AH$27:AH$1500),0)</f>
        <v>3</v>
      </c>
      <c r="AL669" s="73"/>
      <c r="AM669" s="73"/>
      <c r="AN669" s="73">
        <f>IFERROR($E669*SUMIF(DAILYLOG!AJ$27:AJ$1500,$C669,DAILYLOG!AK$27:AK$1500),0)</f>
        <v>3</v>
      </c>
      <c r="AO669" s="73"/>
      <c r="AP669" s="73"/>
      <c r="AQ669" s="73">
        <f>IFERROR($E669*SUMIF(DAILYLOG!AM$27:AM$1500,$C669,DAILYLOG!AN$27:AN$1500),0)</f>
        <v>1</v>
      </c>
      <c r="AR669" s="73"/>
      <c r="AS669" s="73"/>
      <c r="AT669" s="73">
        <f>IFERROR($E669*SUMIF(DAILYLOG!AP$27:AP$1500,$C669,DAILYLOG!AQ$27:AQ$1500),0)</f>
        <v>0</v>
      </c>
      <c r="AU669" s="73"/>
      <c r="AV669" s="73"/>
      <c r="AW669" s="73">
        <f>IFERROR($E669*SUMIF(DAILYLOG!AS$27:AS$1500,$C669,DAILYLOG!AT$27:AT$1500),0)</f>
        <v>0</v>
      </c>
      <c r="AX669" s="73"/>
      <c r="AY669" s="73"/>
      <c r="AZ669" s="73">
        <f>IFERROR($E669*SUMIF(DAILYLOG!AV$27:AV$1500,$C669,DAILYLOG!AW$27:AW$1500),0)</f>
        <v>0</v>
      </c>
      <c r="BA669" s="73"/>
      <c r="BB669" s="73"/>
      <c r="BC669" s="73">
        <f>IFERROR($E669*SUMIF(DAILYLOG!AY$27:AY$1500,$C669,DAILYLOG!AZ$27:AZ$1500),0)</f>
        <v>1</v>
      </c>
      <c r="BD669" s="73"/>
      <c r="BE669" s="73"/>
      <c r="BF669" s="73">
        <f>IFERROR($E669*SUMIF(DAILYLOG!BB$27:BB$1500,$C669,DAILYLOG!BC$27:BC$1500),0)</f>
        <v>2</v>
      </c>
      <c r="BG669" s="73"/>
      <c r="BH669" s="73"/>
      <c r="BI669" s="73">
        <f>IFERROR($E669*SUMIF(DAILYLOG!BE$27:BE$1500,$C669,DAILYLOG!BF$27:BF$1500),0)</f>
        <v>0</v>
      </c>
      <c r="BJ669" s="73"/>
      <c r="BK669" s="73"/>
      <c r="BL669" s="73">
        <f>IFERROR($E669*SUMIF(DAILYLOG!BH$27:BH$1500,$C669,DAILYLOG!BI$27:BI$1500),0)</f>
        <v>0</v>
      </c>
      <c r="BM669" s="73"/>
      <c r="BN669" s="73"/>
      <c r="BO669" s="73">
        <f>IFERROR($E669*SUMIF(DAILYLOG!BK$27:BK$1500,$C669,DAILYLOG!BL$27:BL$1500),0)</f>
        <v>2</v>
      </c>
      <c r="BP669" s="73"/>
      <c r="BQ669" s="73"/>
      <c r="BR669" s="73">
        <f>IFERROR($E669*SUMIF(DAILYLOG!BN$27:BN$1500,$C669,DAILYLOG!BO$27:BO$1500),0)</f>
        <v>1</v>
      </c>
      <c r="BS669" s="73"/>
      <c r="BT669" s="73"/>
      <c r="BU669" s="73">
        <f>IFERROR($E669*SUMIF(DAILYLOG!BQ$27:BQ$1500,$C669,DAILYLOG!BR$27:BR$1500),0)</f>
        <v>3</v>
      </c>
      <c r="BV669" s="73"/>
      <c r="BW669" s="73"/>
      <c r="BX669" s="73">
        <f>IFERROR($E669*SUMIF(DAILYLOG!BT$27:BT$1500,$C669,DAILYLOG!BU$27:BU$1500),0)</f>
        <v>1</v>
      </c>
      <c r="BY669" s="73"/>
      <c r="BZ669" s="73"/>
      <c r="CA669" s="73">
        <f>IFERROR($E669*SUMIF(DAILYLOG!BW$27:BW$1500,$C669,DAILYLOG!BX$27:BX$1500),0)</f>
        <v>0</v>
      </c>
      <c r="CB669" s="73"/>
      <c r="CC669" s="73"/>
      <c r="CD669" s="73">
        <f>IFERROR($E669*SUMIF(DAILYLOG!BZ$27:BZ$1500,$C669,DAILYLOG!CA$27:CA$1500),0)</f>
        <v>0</v>
      </c>
      <c r="CE669" s="73"/>
      <c r="CF669" s="73"/>
      <c r="CG669" s="73">
        <f>IFERROR($E669*SUMIF(DAILYLOG!CC$27:CC$1500,$C669,DAILYLOG!CD$27:CD$1500),0)</f>
        <v>0</v>
      </c>
      <c r="CH669" s="73"/>
      <c r="CI669" s="73"/>
      <c r="CJ669" s="73">
        <f>IFERROR($E669*SUMIF(DAILYLOG!CF$27:CF$1500,$C669,DAILYLOG!CG$27:CG$1500),0)</f>
        <v>0</v>
      </c>
      <c r="CK669" s="73"/>
      <c r="CL669" s="73"/>
      <c r="CM669" s="73">
        <f>IFERROR($E669*SUMIF(DAILYLOG!CI$27:CI$1500,$C669,DAILYLOG!CJ$27:CJ$1500),0)</f>
        <v>0</v>
      </c>
      <c r="CN669" s="73"/>
      <c r="CO669" s="73"/>
      <c r="CP669" s="73">
        <f>IFERROR($E669*SUMIF(DAILYLOG!CL$27:CL$1500,$C669,DAILYLOG!CM$27:CM$1500),0)</f>
        <v>0</v>
      </c>
      <c r="CQ669" s="73"/>
      <c r="CR669" s="73"/>
      <c r="CS669" s="73">
        <f>IFERROR($E669*SUMIF(DAILYLOG!CO$27:CO$1500,$C669,DAILYLOG!CP$27:CP$1500),0)</f>
        <v>0</v>
      </c>
      <c r="CT669" s="14"/>
    </row>
    <row r="670" spans="2:98" ht="13.5" customHeight="1" outlineLevel="1" collapsed="1">
      <c r="B670" s="13"/>
      <c r="C670" s="47" t="s">
        <v>294</v>
      </c>
      <c r="D670" s="56" t="s">
        <v>345</v>
      </c>
      <c r="E670" s="64"/>
      <c r="F670" s="48">
        <f>IFERROR(SUM(G670:CS670),0)</f>
        <v>125</v>
      </c>
      <c r="G670" s="72">
        <f>IFERROR(SUBTOTAL(9,G671:G701),0)</f>
        <v>5</v>
      </c>
      <c r="H670" s="72"/>
      <c r="I670" s="72"/>
      <c r="J670" s="72">
        <f>IFERROR(SUBTOTAL(9,J671:J701),0)</f>
        <v>6</v>
      </c>
      <c r="K670" s="72"/>
      <c r="L670" s="72"/>
      <c r="M670" s="72">
        <f>IFERROR(SUBTOTAL(9,M671:M701),0)</f>
        <v>2</v>
      </c>
      <c r="N670" s="72"/>
      <c r="O670" s="72"/>
      <c r="P670" s="72">
        <f>IFERROR(SUBTOTAL(9,P671:P701),0)</f>
        <v>5</v>
      </c>
      <c r="Q670" s="72"/>
      <c r="R670" s="72"/>
      <c r="S670" s="72">
        <f>IFERROR(SUBTOTAL(9,S671:S701),0)</f>
        <v>4</v>
      </c>
      <c r="T670" s="72"/>
      <c r="U670" s="72"/>
      <c r="V670" s="72">
        <f>IFERROR(SUBTOTAL(9,V671:V701),0)</f>
        <v>3</v>
      </c>
      <c r="W670" s="72"/>
      <c r="X670" s="72"/>
      <c r="Y670" s="72">
        <f>IFERROR(SUBTOTAL(9,Y671:Y701),0)</f>
        <v>0</v>
      </c>
      <c r="Z670" s="72"/>
      <c r="AA670" s="72"/>
      <c r="AB670" s="72">
        <f>IFERROR(SUBTOTAL(9,AB671:AB701),0)</f>
        <v>5</v>
      </c>
      <c r="AC670" s="72"/>
      <c r="AD670" s="72"/>
      <c r="AE670" s="72">
        <f>IFERROR(SUBTOTAL(9,AE671:AE701),0)</f>
        <v>13</v>
      </c>
      <c r="AF670" s="72"/>
      <c r="AG670" s="72"/>
      <c r="AH670" s="72">
        <f>IFERROR(SUBTOTAL(9,AH671:AH701),0)</f>
        <v>8</v>
      </c>
      <c r="AI670" s="72"/>
      <c r="AJ670" s="72"/>
      <c r="AK670" s="72">
        <f>IFERROR(SUBTOTAL(9,AK671:AK701),0)</f>
        <v>4</v>
      </c>
      <c r="AL670" s="72"/>
      <c r="AM670" s="72"/>
      <c r="AN670" s="72">
        <f>IFERROR(SUBTOTAL(9,AN671:AN701),0)</f>
        <v>3</v>
      </c>
      <c r="AO670" s="72"/>
      <c r="AP670" s="72"/>
      <c r="AQ670" s="72">
        <f>IFERROR(SUBTOTAL(9,AQ671:AQ701),0)</f>
        <v>0</v>
      </c>
      <c r="AR670" s="72"/>
      <c r="AS670" s="72"/>
      <c r="AT670" s="72">
        <f>IFERROR(SUBTOTAL(9,AT671:AT701),0)</f>
        <v>3</v>
      </c>
      <c r="AU670" s="72"/>
      <c r="AV670" s="72"/>
      <c r="AW670" s="72">
        <f>IFERROR(SUBTOTAL(9,AW671:AW701),0)</f>
        <v>3</v>
      </c>
      <c r="AX670" s="72"/>
      <c r="AY670" s="72"/>
      <c r="AZ670" s="72">
        <f>IFERROR(SUBTOTAL(9,AZ671:AZ701),0)</f>
        <v>4</v>
      </c>
      <c r="BA670" s="72"/>
      <c r="BB670" s="72"/>
      <c r="BC670" s="72">
        <f>IFERROR(SUBTOTAL(9,BC671:BC701),0)</f>
        <v>13</v>
      </c>
      <c r="BD670" s="72"/>
      <c r="BE670" s="72"/>
      <c r="BF670" s="72">
        <f>IFERROR(SUBTOTAL(9,BF671:BF701),0)</f>
        <v>0</v>
      </c>
      <c r="BG670" s="72"/>
      <c r="BH670" s="72"/>
      <c r="BI670" s="72">
        <f>IFERROR(SUBTOTAL(9,BI671:BI701),0)</f>
        <v>0</v>
      </c>
      <c r="BJ670" s="72"/>
      <c r="BK670" s="72"/>
      <c r="BL670" s="72">
        <f>IFERROR(SUBTOTAL(9,BL671:BL701),0)</f>
        <v>0</v>
      </c>
      <c r="BM670" s="72"/>
      <c r="BN670" s="72"/>
      <c r="BO670" s="72">
        <f>IFERROR(SUBTOTAL(9,BO671:BO701),0)</f>
        <v>0</v>
      </c>
      <c r="BP670" s="72"/>
      <c r="BQ670" s="72"/>
      <c r="BR670" s="72">
        <f>IFERROR(SUBTOTAL(9,BR671:BR701),0)</f>
        <v>7</v>
      </c>
      <c r="BS670" s="72"/>
      <c r="BT670" s="72"/>
      <c r="BU670" s="72">
        <f>IFERROR(SUBTOTAL(9,BU671:BU701),0)</f>
        <v>15</v>
      </c>
      <c r="BV670" s="72"/>
      <c r="BW670" s="72"/>
      <c r="BX670" s="72">
        <f>IFERROR(SUBTOTAL(9,BX671:BX701),0)</f>
        <v>13</v>
      </c>
      <c r="BY670" s="72"/>
      <c r="BZ670" s="72"/>
      <c r="CA670" s="72">
        <f>IFERROR(SUBTOTAL(9,CA671:CA701),0)</f>
        <v>9</v>
      </c>
      <c r="CB670" s="72"/>
      <c r="CC670" s="72"/>
      <c r="CD670" s="72">
        <f>IFERROR(SUBTOTAL(9,CD671:CD701),0)</f>
        <v>0</v>
      </c>
      <c r="CE670" s="72"/>
      <c r="CF670" s="72"/>
      <c r="CG670" s="72">
        <f>IFERROR(SUBTOTAL(9,CG671:CG701),0)</f>
        <v>0</v>
      </c>
      <c r="CH670" s="72"/>
      <c r="CI670" s="72"/>
      <c r="CJ670" s="72">
        <f>IFERROR(SUBTOTAL(9,CJ671:CJ701),0)</f>
        <v>0</v>
      </c>
      <c r="CK670" s="72"/>
      <c r="CL670" s="72"/>
      <c r="CM670" s="72">
        <f>IFERROR(SUBTOTAL(9,CM671:CM701),0)</f>
        <v>0</v>
      </c>
      <c r="CN670" s="72"/>
      <c r="CO670" s="72"/>
      <c r="CP670" s="72">
        <f>IFERROR(SUBTOTAL(9,CP671:CP701),0)</f>
        <v>0</v>
      </c>
      <c r="CQ670" s="72"/>
      <c r="CR670" s="72"/>
      <c r="CS670" s="72">
        <f>IFERROR(SUBTOTAL(9,CS671:CS701),0)</f>
        <v>0</v>
      </c>
      <c r="CT670" s="14"/>
    </row>
    <row r="671" spans="2:98" ht="13.5" hidden="1" customHeight="1" outlineLevel="2">
      <c r="B671" s="13"/>
      <c r="C671" s="115" t="s">
        <v>757</v>
      </c>
      <c r="D671" s="31" t="s">
        <v>345</v>
      </c>
      <c r="E671" s="65">
        <v>1</v>
      </c>
      <c r="F671" s="46">
        <f t="shared" ref="F671" si="312">IFERROR(SUM(G671:CS671),0)</f>
        <v>0</v>
      </c>
      <c r="G671" s="73">
        <f>IFERROR($E671*SUMIF(DAILYLOG!C$27:C$1500,$C671,DAILYLOG!D$27:D$1500),0)</f>
        <v>0</v>
      </c>
      <c r="H671" s="73"/>
      <c r="I671" s="73"/>
      <c r="J671" s="73">
        <f>IFERROR($E671*SUMIF(DAILYLOG!F$27:F$1500,$C671,DAILYLOG!G$27:G$1500),0)</f>
        <v>0</v>
      </c>
      <c r="K671" s="73"/>
      <c r="L671" s="73"/>
      <c r="M671" s="73">
        <f>IFERROR($E671*SUMIF(DAILYLOG!I$27:I$1500,$C671,DAILYLOG!J$27:J$1500),0)</f>
        <v>0</v>
      </c>
      <c r="N671" s="73"/>
      <c r="O671" s="73"/>
      <c r="P671" s="73">
        <f>IFERROR($E671*SUMIF(DAILYLOG!L$27:L$1500,$C671,DAILYLOG!M$27:M$1500),0)</f>
        <v>0</v>
      </c>
      <c r="Q671" s="73"/>
      <c r="R671" s="73"/>
      <c r="S671" s="73">
        <f>IFERROR($E671*SUMIF(DAILYLOG!O$27:O$1500,$C671,DAILYLOG!P$27:P$1500),0)</f>
        <v>0</v>
      </c>
      <c r="T671" s="73"/>
      <c r="U671" s="73"/>
      <c r="V671" s="73">
        <f>IFERROR($E671*SUMIF(DAILYLOG!R$27:R$1500,$C671,DAILYLOG!S$27:S$1500),0)</f>
        <v>0</v>
      </c>
      <c r="W671" s="73"/>
      <c r="X671" s="73"/>
      <c r="Y671" s="73">
        <f>IFERROR($E671*SUMIF(DAILYLOG!U$27:U$1500,$C671,DAILYLOG!V$27:V$1500),0)</f>
        <v>0</v>
      </c>
      <c r="Z671" s="73"/>
      <c r="AA671" s="73"/>
      <c r="AB671" s="73">
        <f>IFERROR($E671*SUMIF(DAILYLOG!X$27:X$1500,$C671,DAILYLOG!Y$27:Y$1500),0)</f>
        <v>0</v>
      </c>
      <c r="AC671" s="73"/>
      <c r="AD671" s="73"/>
      <c r="AE671" s="73">
        <f>IFERROR($E671*SUMIF(DAILYLOG!AA$27:AA$1500,$C671,DAILYLOG!AB$27:AB$1500),0)</f>
        <v>0</v>
      </c>
      <c r="AF671" s="73"/>
      <c r="AG671" s="73"/>
      <c r="AH671" s="73">
        <f>IFERROR($E671*SUMIF(DAILYLOG!AD$27:AD$1500,$C671,DAILYLOG!AE$27:AE$1500),0)</f>
        <v>0</v>
      </c>
      <c r="AI671" s="73"/>
      <c r="AJ671" s="73"/>
      <c r="AK671" s="73">
        <f>IFERROR($E671*SUMIF(DAILYLOG!AG$27:AG$1500,$C671,DAILYLOG!AH$27:AH$1500),0)</f>
        <v>0</v>
      </c>
      <c r="AL671" s="73"/>
      <c r="AM671" s="73"/>
      <c r="AN671" s="73">
        <f>IFERROR($E671*SUMIF(DAILYLOG!AJ$27:AJ$1500,$C671,DAILYLOG!AK$27:AK$1500),0)</f>
        <v>0</v>
      </c>
      <c r="AO671" s="73"/>
      <c r="AP671" s="73"/>
      <c r="AQ671" s="73">
        <f>IFERROR($E671*SUMIF(DAILYLOG!AM$27:AM$1500,$C671,DAILYLOG!AN$27:AN$1500),0)</f>
        <v>0</v>
      </c>
      <c r="AR671" s="73"/>
      <c r="AS671" s="73"/>
      <c r="AT671" s="73">
        <f>IFERROR($E671*SUMIF(DAILYLOG!AP$27:AP$1500,$C671,DAILYLOG!AQ$27:AQ$1500),0)</f>
        <v>0</v>
      </c>
      <c r="AU671" s="73"/>
      <c r="AV671" s="73"/>
      <c r="AW671" s="73">
        <f>IFERROR($E671*SUMIF(DAILYLOG!AS$27:AS$1500,$C671,DAILYLOG!AT$27:AT$1500),0)</f>
        <v>0</v>
      </c>
      <c r="AX671" s="73"/>
      <c r="AY671" s="73"/>
      <c r="AZ671" s="73">
        <f>IFERROR($E671*SUMIF(DAILYLOG!AV$27:AV$1500,$C671,DAILYLOG!AW$27:AW$1500),0)</f>
        <v>0</v>
      </c>
      <c r="BA671" s="73"/>
      <c r="BB671" s="73"/>
      <c r="BC671" s="73">
        <f>IFERROR($E671*SUMIF(DAILYLOG!AY$27:AY$1500,$C671,DAILYLOG!AZ$27:AZ$1500),0)</f>
        <v>0</v>
      </c>
      <c r="BD671" s="73"/>
      <c r="BE671" s="73"/>
      <c r="BF671" s="73">
        <f>IFERROR($E671*SUMIF(DAILYLOG!BB$27:BB$1500,$C671,DAILYLOG!BC$27:BC$1500),0)</f>
        <v>0</v>
      </c>
      <c r="BG671" s="73"/>
      <c r="BH671" s="73"/>
      <c r="BI671" s="73">
        <f>IFERROR($E671*SUMIF(DAILYLOG!BE$27:BE$1500,$C671,DAILYLOG!BF$27:BF$1500),0)</f>
        <v>0</v>
      </c>
      <c r="BJ671" s="73"/>
      <c r="BK671" s="73"/>
      <c r="BL671" s="73">
        <f>IFERROR($E671*SUMIF(DAILYLOG!BH$27:BH$1500,$C671,DAILYLOG!BI$27:BI$1500),0)</f>
        <v>0</v>
      </c>
      <c r="BM671" s="73"/>
      <c r="BN671" s="73"/>
      <c r="BO671" s="73">
        <f>IFERROR($E671*SUMIF(DAILYLOG!BK$27:BK$1500,$C671,DAILYLOG!BL$27:BL$1500),0)</f>
        <v>0</v>
      </c>
      <c r="BP671" s="73"/>
      <c r="BQ671" s="73"/>
      <c r="BR671" s="73">
        <f>IFERROR($E671*SUMIF(DAILYLOG!BN$27:BN$1500,$C671,DAILYLOG!BO$27:BO$1500),0)</f>
        <v>0</v>
      </c>
      <c r="BS671" s="73"/>
      <c r="BT671" s="73"/>
      <c r="BU671" s="73">
        <f>IFERROR($E671*SUMIF(DAILYLOG!BQ$27:BQ$1500,$C671,DAILYLOG!BR$27:BR$1500),0)</f>
        <v>0</v>
      </c>
      <c r="BV671" s="73"/>
      <c r="BW671" s="73"/>
      <c r="BX671" s="73">
        <f>IFERROR($E671*SUMIF(DAILYLOG!BT$27:BT$1500,$C671,DAILYLOG!BU$27:BU$1500),0)</f>
        <v>0</v>
      </c>
      <c r="BY671" s="73"/>
      <c r="BZ671" s="73"/>
      <c r="CA671" s="73">
        <f>IFERROR($E671*SUMIF(DAILYLOG!BW$27:BW$1500,$C671,DAILYLOG!BX$27:BX$1500),0)</f>
        <v>0</v>
      </c>
      <c r="CB671" s="73"/>
      <c r="CC671" s="73"/>
      <c r="CD671" s="73">
        <f>IFERROR($E671*SUMIF(DAILYLOG!BZ$27:BZ$1500,$C671,DAILYLOG!CA$27:CA$1500),0)</f>
        <v>0</v>
      </c>
      <c r="CE671" s="73"/>
      <c r="CF671" s="73"/>
      <c r="CG671" s="73">
        <f>IFERROR($E671*SUMIF(DAILYLOG!CC$27:CC$1500,$C671,DAILYLOG!CD$27:CD$1500),0)</f>
        <v>0</v>
      </c>
      <c r="CH671" s="73"/>
      <c r="CI671" s="73"/>
      <c r="CJ671" s="73">
        <f>IFERROR($E671*SUMIF(DAILYLOG!CF$27:CF$1500,$C671,DAILYLOG!CG$27:CG$1500),0)</f>
        <v>0</v>
      </c>
      <c r="CK671" s="73"/>
      <c r="CL671" s="73"/>
      <c r="CM671" s="73">
        <f>IFERROR($E671*SUMIF(DAILYLOG!CI$27:CI$1500,$C671,DAILYLOG!CJ$27:CJ$1500),0)</f>
        <v>0</v>
      </c>
      <c r="CN671" s="73"/>
      <c r="CO671" s="73"/>
      <c r="CP671" s="73">
        <f>IFERROR($E671*SUMIF(DAILYLOG!CL$27:CL$1500,$C671,DAILYLOG!CM$27:CM$1500),0)</f>
        <v>0</v>
      </c>
      <c r="CQ671" s="73"/>
      <c r="CR671" s="73"/>
      <c r="CS671" s="73">
        <f>IFERROR($E671*SUMIF(DAILYLOG!CO$27:CO$1500,$C671,DAILYLOG!CP$27:CP$1500),0)</f>
        <v>0</v>
      </c>
      <c r="CT671" s="14"/>
    </row>
    <row r="672" spans="2:98" ht="13.5" hidden="1" customHeight="1" outlineLevel="2">
      <c r="B672" s="13"/>
      <c r="C672" s="115" t="s">
        <v>803</v>
      </c>
      <c r="D672" s="31" t="s">
        <v>345</v>
      </c>
      <c r="E672" s="65">
        <v>1</v>
      </c>
      <c r="F672" s="46">
        <f t="shared" ref="F672:F673" si="313">IFERROR(SUM(G672:CS672),0)</f>
        <v>0</v>
      </c>
      <c r="G672" s="73">
        <f>IFERROR($E672*SUMIF(DAILYLOG!C$27:C$1500,$C672,DAILYLOG!D$27:D$1500),0)</f>
        <v>0</v>
      </c>
      <c r="H672" s="73"/>
      <c r="I672" s="73"/>
      <c r="J672" s="73">
        <f>IFERROR($E672*SUMIF(DAILYLOG!F$27:F$1500,$C672,DAILYLOG!G$27:G$1500),0)</f>
        <v>0</v>
      </c>
      <c r="K672" s="73"/>
      <c r="L672" s="73"/>
      <c r="M672" s="73">
        <f>IFERROR($E672*SUMIF(DAILYLOG!I$27:I$1500,$C672,DAILYLOG!J$27:J$1500),0)</f>
        <v>0</v>
      </c>
      <c r="N672" s="73"/>
      <c r="O672" s="73"/>
      <c r="P672" s="73">
        <f>IFERROR($E672*SUMIF(DAILYLOG!L$27:L$1500,$C672,DAILYLOG!M$27:M$1500),0)</f>
        <v>0</v>
      </c>
      <c r="Q672" s="73"/>
      <c r="R672" s="73"/>
      <c r="S672" s="73">
        <f>IFERROR($E672*SUMIF(DAILYLOG!O$27:O$1500,$C672,DAILYLOG!P$27:P$1500),0)</f>
        <v>0</v>
      </c>
      <c r="T672" s="73"/>
      <c r="U672" s="73"/>
      <c r="V672" s="73">
        <f>IFERROR($E672*SUMIF(DAILYLOG!R$27:R$1500,$C672,DAILYLOG!S$27:S$1500),0)</f>
        <v>0</v>
      </c>
      <c r="W672" s="73"/>
      <c r="X672" s="73"/>
      <c r="Y672" s="73">
        <f>IFERROR($E672*SUMIF(DAILYLOG!U$27:U$1500,$C672,DAILYLOG!V$27:V$1500),0)</f>
        <v>0</v>
      </c>
      <c r="Z672" s="73"/>
      <c r="AA672" s="73"/>
      <c r="AB672" s="73">
        <f>IFERROR($E672*SUMIF(DAILYLOG!X$27:X$1500,$C672,DAILYLOG!Y$27:Y$1500),0)</f>
        <v>0</v>
      </c>
      <c r="AC672" s="73"/>
      <c r="AD672" s="73"/>
      <c r="AE672" s="73">
        <f>IFERROR($E672*SUMIF(DAILYLOG!AA$27:AA$1500,$C672,DAILYLOG!AB$27:AB$1500),0)</f>
        <v>0</v>
      </c>
      <c r="AF672" s="73"/>
      <c r="AG672" s="73"/>
      <c r="AH672" s="73">
        <f>IFERROR($E672*SUMIF(DAILYLOG!AD$27:AD$1500,$C672,DAILYLOG!AE$27:AE$1500),0)</f>
        <v>0</v>
      </c>
      <c r="AI672" s="73"/>
      <c r="AJ672" s="73"/>
      <c r="AK672" s="73">
        <f>IFERROR($E672*SUMIF(DAILYLOG!AG$27:AG$1500,$C672,DAILYLOG!AH$27:AH$1500),0)</f>
        <v>0</v>
      </c>
      <c r="AL672" s="73"/>
      <c r="AM672" s="73"/>
      <c r="AN672" s="73">
        <f>IFERROR($E672*SUMIF(DAILYLOG!AJ$27:AJ$1500,$C672,DAILYLOG!AK$27:AK$1500),0)</f>
        <v>0</v>
      </c>
      <c r="AO672" s="73"/>
      <c r="AP672" s="73"/>
      <c r="AQ672" s="73">
        <f>IFERROR($E672*SUMIF(DAILYLOG!AM$27:AM$1500,$C672,DAILYLOG!AN$27:AN$1500),0)</f>
        <v>0</v>
      </c>
      <c r="AR672" s="73"/>
      <c r="AS672" s="73"/>
      <c r="AT672" s="73">
        <f>IFERROR($E672*SUMIF(DAILYLOG!AP$27:AP$1500,$C672,DAILYLOG!AQ$27:AQ$1500),0)</f>
        <v>0</v>
      </c>
      <c r="AU672" s="73"/>
      <c r="AV672" s="73"/>
      <c r="AW672" s="73">
        <f>IFERROR($E672*SUMIF(DAILYLOG!AS$27:AS$1500,$C672,DAILYLOG!AT$27:AT$1500),0)</f>
        <v>0</v>
      </c>
      <c r="AX672" s="73"/>
      <c r="AY672" s="73"/>
      <c r="AZ672" s="73">
        <f>IFERROR($E672*SUMIF(DAILYLOG!AV$27:AV$1500,$C672,DAILYLOG!AW$27:AW$1500),0)</f>
        <v>0</v>
      </c>
      <c r="BA672" s="73"/>
      <c r="BB672" s="73"/>
      <c r="BC672" s="73">
        <f>IFERROR($E672*SUMIF(DAILYLOG!AY$27:AY$1500,$C672,DAILYLOG!AZ$27:AZ$1500),0)</f>
        <v>0</v>
      </c>
      <c r="BD672" s="73"/>
      <c r="BE672" s="73"/>
      <c r="BF672" s="73">
        <f>IFERROR($E672*SUMIF(DAILYLOG!BB$27:BB$1500,$C672,DAILYLOG!BC$27:BC$1500),0)</f>
        <v>0</v>
      </c>
      <c r="BG672" s="73"/>
      <c r="BH672" s="73"/>
      <c r="BI672" s="73">
        <f>IFERROR($E672*SUMIF(DAILYLOG!BE$27:BE$1500,$C672,DAILYLOG!BF$27:BF$1500),0)</f>
        <v>0</v>
      </c>
      <c r="BJ672" s="73"/>
      <c r="BK672" s="73"/>
      <c r="BL672" s="73">
        <f>IFERROR($E672*SUMIF(DAILYLOG!BH$27:BH$1500,$C672,DAILYLOG!BI$27:BI$1500),0)</f>
        <v>0</v>
      </c>
      <c r="BM672" s="73"/>
      <c r="BN672" s="73"/>
      <c r="BO672" s="73">
        <f>IFERROR($E672*SUMIF(DAILYLOG!BK$27:BK$1500,$C672,DAILYLOG!BL$27:BL$1500),0)</f>
        <v>0</v>
      </c>
      <c r="BP672" s="73"/>
      <c r="BQ672" s="73"/>
      <c r="BR672" s="73">
        <f>IFERROR($E672*SUMIF(DAILYLOG!BN$27:BN$1500,$C672,DAILYLOG!BO$27:BO$1500),0)</f>
        <v>0</v>
      </c>
      <c r="BS672" s="73"/>
      <c r="BT672" s="73"/>
      <c r="BU672" s="73">
        <f>IFERROR($E672*SUMIF(DAILYLOG!BQ$27:BQ$1500,$C672,DAILYLOG!BR$27:BR$1500),0)</f>
        <v>0</v>
      </c>
      <c r="BV672" s="73"/>
      <c r="BW672" s="73"/>
      <c r="BX672" s="73">
        <f>IFERROR($E672*SUMIF(DAILYLOG!BT$27:BT$1500,$C672,DAILYLOG!BU$27:BU$1500),0)</f>
        <v>0</v>
      </c>
      <c r="BY672" s="73"/>
      <c r="BZ672" s="73"/>
      <c r="CA672" s="73">
        <f>IFERROR($E672*SUMIF(DAILYLOG!BW$27:BW$1500,$C672,DAILYLOG!BX$27:BX$1500),0)</f>
        <v>0</v>
      </c>
      <c r="CB672" s="73"/>
      <c r="CC672" s="73"/>
      <c r="CD672" s="73">
        <f>IFERROR($E672*SUMIF(DAILYLOG!BZ$27:BZ$1500,$C672,DAILYLOG!CA$27:CA$1500),0)</f>
        <v>0</v>
      </c>
      <c r="CE672" s="73"/>
      <c r="CF672" s="73"/>
      <c r="CG672" s="73">
        <f>IFERROR($E672*SUMIF(DAILYLOG!CC$27:CC$1500,$C672,DAILYLOG!CD$27:CD$1500),0)</f>
        <v>0</v>
      </c>
      <c r="CH672" s="73"/>
      <c r="CI672" s="73"/>
      <c r="CJ672" s="73">
        <f>IFERROR($E672*SUMIF(DAILYLOG!CF$27:CF$1500,$C672,DAILYLOG!CG$27:CG$1500),0)</f>
        <v>0</v>
      </c>
      <c r="CK672" s="73"/>
      <c r="CL672" s="73"/>
      <c r="CM672" s="73">
        <f>IFERROR($E672*SUMIF(DAILYLOG!CI$27:CI$1500,$C672,DAILYLOG!CJ$27:CJ$1500),0)</f>
        <v>0</v>
      </c>
      <c r="CN672" s="73"/>
      <c r="CO672" s="73"/>
      <c r="CP672" s="73">
        <f>IFERROR($E672*SUMIF(DAILYLOG!CL$27:CL$1500,$C672,DAILYLOG!CM$27:CM$1500),0)</f>
        <v>0</v>
      </c>
      <c r="CQ672" s="73"/>
      <c r="CR672" s="73"/>
      <c r="CS672" s="73">
        <f>IFERROR($E672*SUMIF(DAILYLOG!CO$27:CO$1500,$C672,DAILYLOG!CP$27:CP$1500),0)</f>
        <v>0</v>
      </c>
      <c r="CT672" s="14"/>
    </row>
    <row r="673" spans="2:98" ht="13.5" hidden="1" customHeight="1" outlineLevel="2">
      <c r="B673" s="13"/>
      <c r="C673" s="115" t="s">
        <v>774</v>
      </c>
      <c r="D673" s="31" t="s">
        <v>345</v>
      </c>
      <c r="E673" s="65">
        <v>1</v>
      </c>
      <c r="F673" s="46">
        <f t="shared" si="313"/>
        <v>0</v>
      </c>
      <c r="G673" s="73">
        <f>IFERROR($E673*SUMIF(DAILYLOG!C$27:C$1500,$C673,DAILYLOG!D$27:D$1500),0)</f>
        <v>0</v>
      </c>
      <c r="H673" s="73"/>
      <c r="I673" s="73"/>
      <c r="J673" s="73">
        <f>IFERROR($E673*SUMIF(DAILYLOG!F$27:F$1500,$C673,DAILYLOG!G$27:G$1500),0)</f>
        <v>0</v>
      </c>
      <c r="K673" s="73"/>
      <c r="L673" s="73"/>
      <c r="M673" s="73">
        <f>IFERROR($E673*SUMIF(DAILYLOG!I$27:I$1500,$C673,DAILYLOG!J$27:J$1500),0)</f>
        <v>0</v>
      </c>
      <c r="N673" s="73"/>
      <c r="O673" s="73"/>
      <c r="P673" s="73">
        <f>IFERROR($E673*SUMIF(DAILYLOG!L$27:L$1500,$C673,DAILYLOG!M$27:M$1500),0)</f>
        <v>0</v>
      </c>
      <c r="Q673" s="73"/>
      <c r="R673" s="73"/>
      <c r="S673" s="73">
        <f>IFERROR($E673*SUMIF(DAILYLOG!O$27:O$1500,$C673,DAILYLOG!P$27:P$1500),0)</f>
        <v>0</v>
      </c>
      <c r="T673" s="73"/>
      <c r="U673" s="73"/>
      <c r="V673" s="73">
        <f>IFERROR($E673*SUMIF(DAILYLOG!R$27:R$1500,$C673,DAILYLOG!S$27:S$1500),0)</f>
        <v>0</v>
      </c>
      <c r="W673" s="73"/>
      <c r="X673" s="73"/>
      <c r="Y673" s="73">
        <f>IFERROR($E673*SUMIF(DAILYLOG!U$27:U$1500,$C673,DAILYLOG!V$27:V$1500),0)</f>
        <v>0</v>
      </c>
      <c r="Z673" s="73"/>
      <c r="AA673" s="73"/>
      <c r="AB673" s="73">
        <f>IFERROR($E673*SUMIF(DAILYLOG!X$27:X$1500,$C673,DAILYLOG!Y$27:Y$1500),0)</f>
        <v>0</v>
      </c>
      <c r="AC673" s="73"/>
      <c r="AD673" s="73"/>
      <c r="AE673" s="73">
        <f>IFERROR($E673*SUMIF(DAILYLOG!AA$27:AA$1500,$C673,DAILYLOG!AB$27:AB$1500),0)</f>
        <v>0</v>
      </c>
      <c r="AF673" s="73"/>
      <c r="AG673" s="73"/>
      <c r="AH673" s="73">
        <f>IFERROR($E673*SUMIF(DAILYLOG!AD$27:AD$1500,$C673,DAILYLOG!AE$27:AE$1500),0)</f>
        <v>0</v>
      </c>
      <c r="AI673" s="73"/>
      <c r="AJ673" s="73"/>
      <c r="AK673" s="73">
        <f>IFERROR($E673*SUMIF(DAILYLOG!AG$27:AG$1500,$C673,DAILYLOG!AH$27:AH$1500),0)</f>
        <v>0</v>
      </c>
      <c r="AL673" s="73"/>
      <c r="AM673" s="73"/>
      <c r="AN673" s="73">
        <f>IFERROR($E673*SUMIF(DAILYLOG!AJ$27:AJ$1500,$C673,DAILYLOG!AK$27:AK$1500),0)</f>
        <v>0</v>
      </c>
      <c r="AO673" s="73"/>
      <c r="AP673" s="73"/>
      <c r="AQ673" s="73">
        <f>IFERROR($E673*SUMIF(DAILYLOG!AM$27:AM$1500,$C673,DAILYLOG!AN$27:AN$1500),0)</f>
        <v>0</v>
      </c>
      <c r="AR673" s="73"/>
      <c r="AS673" s="73"/>
      <c r="AT673" s="73">
        <f>IFERROR($E673*SUMIF(DAILYLOG!AP$27:AP$1500,$C673,DAILYLOG!AQ$27:AQ$1500),0)</f>
        <v>0</v>
      </c>
      <c r="AU673" s="73"/>
      <c r="AV673" s="73"/>
      <c r="AW673" s="73">
        <f>IFERROR($E673*SUMIF(DAILYLOG!AS$27:AS$1500,$C673,DAILYLOG!AT$27:AT$1500),0)</f>
        <v>0</v>
      </c>
      <c r="AX673" s="73"/>
      <c r="AY673" s="73"/>
      <c r="AZ673" s="73">
        <f>IFERROR($E673*SUMIF(DAILYLOG!AV$27:AV$1500,$C673,DAILYLOG!AW$27:AW$1500),0)</f>
        <v>0</v>
      </c>
      <c r="BA673" s="73"/>
      <c r="BB673" s="73"/>
      <c r="BC673" s="73">
        <f>IFERROR($E673*SUMIF(DAILYLOG!AY$27:AY$1500,$C673,DAILYLOG!AZ$27:AZ$1500),0)</f>
        <v>0</v>
      </c>
      <c r="BD673" s="73"/>
      <c r="BE673" s="73"/>
      <c r="BF673" s="73">
        <f>IFERROR($E673*SUMIF(DAILYLOG!BB$27:BB$1500,$C673,DAILYLOG!BC$27:BC$1500),0)</f>
        <v>0</v>
      </c>
      <c r="BG673" s="73"/>
      <c r="BH673" s="73"/>
      <c r="BI673" s="73">
        <f>IFERROR($E673*SUMIF(DAILYLOG!BE$27:BE$1500,$C673,DAILYLOG!BF$27:BF$1500),0)</f>
        <v>0</v>
      </c>
      <c r="BJ673" s="73"/>
      <c r="BK673" s="73"/>
      <c r="BL673" s="73">
        <f>IFERROR($E673*SUMIF(DAILYLOG!BH$27:BH$1500,$C673,DAILYLOG!BI$27:BI$1500),0)</f>
        <v>0</v>
      </c>
      <c r="BM673" s="73"/>
      <c r="BN673" s="73"/>
      <c r="BO673" s="73">
        <f>IFERROR($E673*SUMIF(DAILYLOG!BK$27:BK$1500,$C673,DAILYLOG!BL$27:BL$1500),0)</f>
        <v>0</v>
      </c>
      <c r="BP673" s="73"/>
      <c r="BQ673" s="73"/>
      <c r="BR673" s="73">
        <f>IFERROR($E673*SUMIF(DAILYLOG!BN$27:BN$1500,$C673,DAILYLOG!BO$27:BO$1500),0)</f>
        <v>0</v>
      </c>
      <c r="BS673" s="73"/>
      <c r="BT673" s="73"/>
      <c r="BU673" s="73">
        <f>IFERROR($E673*SUMIF(DAILYLOG!BQ$27:BQ$1500,$C673,DAILYLOG!BR$27:BR$1500),0)</f>
        <v>0</v>
      </c>
      <c r="BV673" s="73"/>
      <c r="BW673" s="73"/>
      <c r="BX673" s="73">
        <f>IFERROR($E673*SUMIF(DAILYLOG!BT$27:BT$1500,$C673,DAILYLOG!BU$27:BU$1500),0)</f>
        <v>0</v>
      </c>
      <c r="BY673" s="73"/>
      <c r="BZ673" s="73"/>
      <c r="CA673" s="73">
        <f>IFERROR($E673*SUMIF(DAILYLOG!BW$27:BW$1500,$C673,DAILYLOG!BX$27:BX$1500),0)</f>
        <v>0</v>
      </c>
      <c r="CB673" s="73"/>
      <c r="CC673" s="73"/>
      <c r="CD673" s="73">
        <f>IFERROR($E673*SUMIF(DAILYLOG!BZ$27:BZ$1500,$C673,DAILYLOG!CA$27:CA$1500),0)</f>
        <v>0</v>
      </c>
      <c r="CE673" s="73"/>
      <c r="CF673" s="73"/>
      <c r="CG673" s="73">
        <f>IFERROR($E673*SUMIF(DAILYLOG!CC$27:CC$1500,$C673,DAILYLOG!CD$27:CD$1500),0)</f>
        <v>0</v>
      </c>
      <c r="CH673" s="73"/>
      <c r="CI673" s="73"/>
      <c r="CJ673" s="73">
        <f>IFERROR($E673*SUMIF(DAILYLOG!CF$27:CF$1500,$C673,DAILYLOG!CG$27:CG$1500),0)</f>
        <v>0</v>
      </c>
      <c r="CK673" s="73"/>
      <c r="CL673" s="73"/>
      <c r="CM673" s="73">
        <f>IFERROR($E673*SUMIF(DAILYLOG!CI$27:CI$1500,$C673,DAILYLOG!CJ$27:CJ$1500),0)</f>
        <v>0</v>
      </c>
      <c r="CN673" s="73"/>
      <c r="CO673" s="73"/>
      <c r="CP673" s="73">
        <f>IFERROR($E673*SUMIF(DAILYLOG!CL$27:CL$1500,$C673,DAILYLOG!CM$27:CM$1500),0)</f>
        <v>0</v>
      </c>
      <c r="CQ673" s="73"/>
      <c r="CR673" s="73"/>
      <c r="CS673" s="73">
        <f>IFERROR($E673*SUMIF(DAILYLOG!CO$27:CO$1500,$C673,DAILYLOG!CP$27:CP$1500),0)</f>
        <v>0</v>
      </c>
      <c r="CT673" s="14"/>
    </row>
    <row r="674" spans="2:98" ht="13.5" hidden="1" customHeight="1" outlineLevel="2">
      <c r="B674" s="13"/>
      <c r="C674" s="115" t="s">
        <v>764</v>
      </c>
      <c r="D674" s="31" t="s">
        <v>345</v>
      </c>
      <c r="E674" s="65">
        <v>1</v>
      </c>
      <c r="F674" s="46">
        <f t="shared" ref="F674:F695" si="314">IFERROR(SUM(G674:CS674),0)</f>
        <v>0</v>
      </c>
      <c r="G674" s="73">
        <f>IFERROR($E674*SUMIF(DAILYLOG!C$27:C$1500,$C674,DAILYLOG!D$27:D$1500),0)</f>
        <v>0</v>
      </c>
      <c r="H674" s="73"/>
      <c r="I674" s="73"/>
      <c r="J674" s="73">
        <f>IFERROR($E674*SUMIF(DAILYLOG!F$27:F$1500,$C674,DAILYLOG!G$27:G$1500),0)</f>
        <v>0</v>
      </c>
      <c r="K674" s="73"/>
      <c r="L674" s="73"/>
      <c r="M674" s="73">
        <f>IFERROR($E674*SUMIF(DAILYLOG!I$27:I$1500,$C674,DAILYLOG!J$27:J$1500),0)</f>
        <v>0</v>
      </c>
      <c r="N674" s="73"/>
      <c r="O674" s="73"/>
      <c r="P674" s="73">
        <f>IFERROR($E674*SUMIF(DAILYLOG!L$27:L$1500,$C674,DAILYLOG!M$27:M$1500),0)</f>
        <v>0</v>
      </c>
      <c r="Q674" s="73"/>
      <c r="R674" s="73"/>
      <c r="S674" s="73">
        <f>IFERROR($E674*SUMIF(DAILYLOG!O$27:O$1500,$C674,DAILYLOG!P$27:P$1500),0)</f>
        <v>0</v>
      </c>
      <c r="T674" s="73"/>
      <c r="U674" s="73"/>
      <c r="V674" s="73">
        <f>IFERROR($E674*SUMIF(DAILYLOG!R$27:R$1500,$C674,DAILYLOG!S$27:S$1500),0)</f>
        <v>0</v>
      </c>
      <c r="W674" s="73"/>
      <c r="X674" s="73"/>
      <c r="Y674" s="73">
        <f>IFERROR($E674*SUMIF(DAILYLOG!U$27:U$1500,$C674,DAILYLOG!V$27:V$1500),0)</f>
        <v>0</v>
      </c>
      <c r="Z674" s="73"/>
      <c r="AA674" s="73"/>
      <c r="AB674" s="73">
        <f>IFERROR($E674*SUMIF(DAILYLOG!X$27:X$1500,$C674,DAILYLOG!Y$27:Y$1500),0)</f>
        <v>0</v>
      </c>
      <c r="AC674" s="73"/>
      <c r="AD674" s="73"/>
      <c r="AE674" s="73">
        <f>IFERROR($E674*SUMIF(DAILYLOG!AA$27:AA$1500,$C674,DAILYLOG!AB$27:AB$1500),0)</f>
        <v>0</v>
      </c>
      <c r="AF674" s="73"/>
      <c r="AG674" s="73"/>
      <c r="AH674" s="73">
        <f>IFERROR($E674*SUMIF(DAILYLOG!AD$27:AD$1500,$C674,DAILYLOG!AE$27:AE$1500),0)</f>
        <v>0</v>
      </c>
      <c r="AI674" s="73"/>
      <c r="AJ674" s="73"/>
      <c r="AK674" s="73">
        <f>IFERROR($E674*SUMIF(DAILYLOG!AG$27:AG$1500,$C674,DAILYLOG!AH$27:AH$1500),0)</f>
        <v>0</v>
      </c>
      <c r="AL674" s="73"/>
      <c r="AM674" s="73"/>
      <c r="AN674" s="73">
        <f>IFERROR($E674*SUMIF(DAILYLOG!AJ$27:AJ$1500,$C674,DAILYLOG!AK$27:AK$1500),0)</f>
        <v>0</v>
      </c>
      <c r="AO674" s="73"/>
      <c r="AP674" s="73"/>
      <c r="AQ674" s="73">
        <f>IFERROR($E674*SUMIF(DAILYLOG!AM$27:AM$1500,$C674,DAILYLOG!AN$27:AN$1500),0)</f>
        <v>0</v>
      </c>
      <c r="AR674" s="73"/>
      <c r="AS674" s="73"/>
      <c r="AT674" s="73">
        <f>IFERROR($E674*SUMIF(DAILYLOG!AP$27:AP$1500,$C674,DAILYLOG!AQ$27:AQ$1500),0)</f>
        <v>0</v>
      </c>
      <c r="AU674" s="73"/>
      <c r="AV674" s="73"/>
      <c r="AW674" s="73">
        <f>IFERROR($E674*SUMIF(DAILYLOG!AS$27:AS$1500,$C674,DAILYLOG!AT$27:AT$1500),0)</f>
        <v>0</v>
      </c>
      <c r="AX674" s="73"/>
      <c r="AY674" s="73"/>
      <c r="AZ674" s="73">
        <f>IFERROR($E674*SUMIF(DAILYLOG!AV$27:AV$1500,$C674,DAILYLOG!AW$27:AW$1500),0)</f>
        <v>0</v>
      </c>
      <c r="BA674" s="73"/>
      <c r="BB674" s="73"/>
      <c r="BC674" s="73">
        <f>IFERROR($E674*SUMIF(DAILYLOG!AY$27:AY$1500,$C674,DAILYLOG!AZ$27:AZ$1500),0)</f>
        <v>0</v>
      </c>
      <c r="BD674" s="73"/>
      <c r="BE674" s="73"/>
      <c r="BF674" s="73">
        <f>IFERROR($E674*SUMIF(DAILYLOG!BB$27:BB$1500,$C674,DAILYLOG!BC$27:BC$1500),0)</f>
        <v>0</v>
      </c>
      <c r="BG674" s="73"/>
      <c r="BH674" s="73"/>
      <c r="BI674" s="73">
        <f>IFERROR($E674*SUMIF(DAILYLOG!BE$27:BE$1500,$C674,DAILYLOG!BF$27:BF$1500),0)</f>
        <v>0</v>
      </c>
      <c r="BJ674" s="73"/>
      <c r="BK674" s="73"/>
      <c r="BL674" s="73">
        <f>IFERROR($E674*SUMIF(DAILYLOG!BH$27:BH$1500,$C674,DAILYLOG!BI$27:BI$1500),0)</f>
        <v>0</v>
      </c>
      <c r="BM674" s="73"/>
      <c r="BN674" s="73"/>
      <c r="BO674" s="73">
        <f>IFERROR($E674*SUMIF(DAILYLOG!BK$27:BK$1500,$C674,DAILYLOG!BL$27:BL$1500),0)</f>
        <v>0</v>
      </c>
      <c r="BP674" s="73"/>
      <c r="BQ674" s="73"/>
      <c r="BR674" s="73">
        <f>IFERROR($E674*SUMIF(DAILYLOG!BN$27:BN$1500,$C674,DAILYLOG!BO$27:BO$1500),0)</f>
        <v>0</v>
      </c>
      <c r="BS674" s="73"/>
      <c r="BT674" s="73"/>
      <c r="BU674" s="73">
        <f>IFERROR($E674*SUMIF(DAILYLOG!BQ$27:BQ$1500,$C674,DAILYLOG!BR$27:BR$1500),0)</f>
        <v>0</v>
      </c>
      <c r="BV674" s="73"/>
      <c r="BW674" s="73"/>
      <c r="BX674" s="73">
        <f>IFERROR($E674*SUMIF(DAILYLOG!BT$27:BT$1500,$C674,DAILYLOG!BU$27:BU$1500),0)</f>
        <v>0</v>
      </c>
      <c r="BY674" s="73"/>
      <c r="BZ674" s="73"/>
      <c r="CA674" s="73">
        <f>IFERROR($E674*SUMIF(DAILYLOG!BW$27:BW$1500,$C674,DAILYLOG!BX$27:BX$1500),0)</f>
        <v>0</v>
      </c>
      <c r="CB674" s="73"/>
      <c r="CC674" s="73"/>
      <c r="CD674" s="73">
        <f>IFERROR($E674*SUMIF(DAILYLOG!BZ$27:BZ$1500,$C674,DAILYLOG!CA$27:CA$1500),0)</f>
        <v>0</v>
      </c>
      <c r="CE674" s="73"/>
      <c r="CF674" s="73"/>
      <c r="CG674" s="73">
        <f>IFERROR($E674*SUMIF(DAILYLOG!CC$27:CC$1500,$C674,DAILYLOG!CD$27:CD$1500),0)</f>
        <v>0</v>
      </c>
      <c r="CH674" s="73"/>
      <c r="CI674" s="73"/>
      <c r="CJ674" s="73">
        <f>IFERROR($E674*SUMIF(DAILYLOG!CF$27:CF$1500,$C674,DAILYLOG!CG$27:CG$1500),0)</f>
        <v>0</v>
      </c>
      <c r="CK674" s="73"/>
      <c r="CL674" s="73"/>
      <c r="CM674" s="73">
        <f>IFERROR($E674*SUMIF(DAILYLOG!CI$27:CI$1500,$C674,DAILYLOG!CJ$27:CJ$1500),0)</f>
        <v>0</v>
      </c>
      <c r="CN674" s="73"/>
      <c r="CO674" s="73"/>
      <c r="CP674" s="73">
        <f>IFERROR($E674*SUMIF(DAILYLOG!CL$27:CL$1500,$C674,DAILYLOG!CM$27:CM$1500),0)</f>
        <v>0</v>
      </c>
      <c r="CQ674" s="73"/>
      <c r="CR674" s="73"/>
      <c r="CS674" s="73">
        <f>IFERROR($E674*SUMIF(DAILYLOG!CO$27:CO$1500,$C674,DAILYLOG!CP$27:CP$1500),0)</f>
        <v>0</v>
      </c>
      <c r="CT674" s="14"/>
    </row>
    <row r="675" spans="2:98" ht="13.5" hidden="1" customHeight="1" outlineLevel="2">
      <c r="B675" s="13"/>
      <c r="C675" s="115" t="s">
        <v>759</v>
      </c>
      <c r="D675" s="31" t="s">
        <v>345</v>
      </c>
      <c r="E675" s="65">
        <v>1</v>
      </c>
      <c r="F675" s="46">
        <f t="shared" si="314"/>
        <v>0</v>
      </c>
      <c r="G675" s="73">
        <f>IFERROR($E675*SUMIF(DAILYLOG!C$27:C$1500,$C675,DAILYLOG!D$27:D$1500),0)</f>
        <v>0</v>
      </c>
      <c r="H675" s="73"/>
      <c r="I675" s="73"/>
      <c r="J675" s="73">
        <f>IFERROR($E675*SUMIF(DAILYLOG!F$27:F$1500,$C675,DAILYLOG!G$27:G$1500),0)</f>
        <v>0</v>
      </c>
      <c r="K675" s="73"/>
      <c r="L675" s="73"/>
      <c r="M675" s="73">
        <f>IFERROR($E675*SUMIF(DAILYLOG!I$27:I$1500,$C675,DAILYLOG!J$27:J$1500),0)</f>
        <v>0</v>
      </c>
      <c r="N675" s="73"/>
      <c r="O675" s="73"/>
      <c r="P675" s="73">
        <f>IFERROR($E675*SUMIF(DAILYLOG!L$27:L$1500,$C675,DAILYLOG!M$27:M$1500),0)</f>
        <v>0</v>
      </c>
      <c r="Q675" s="73"/>
      <c r="R675" s="73"/>
      <c r="S675" s="73">
        <f>IFERROR($E675*SUMIF(DAILYLOG!O$27:O$1500,$C675,DAILYLOG!P$27:P$1500),0)</f>
        <v>0</v>
      </c>
      <c r="T675" s="73"/>
      <c r="U675" s="73"/>
      <c r="V675" s="73">
        <f>IFERROR($E675*SUMIF(DAILYLOG!R$27:R$1500,$C675,DAILYLOG!S$27:S$1500),0)</f>
        <v>0</v>
      </c>
      <c r="W675" s="73"/>
      <c r="X675" s="73"/>
      <c r="Y675" s="73">
        <f>IFERROR($E675*SUMIF(DAILYLOG!U$27:U$1500,$C675,DAILYLOG!V$27:V$1500),0)</f>
        <v>0</v>
      </c>
      <c r="Z675" s="73"/>
      <c r="AA675" s="73"/>
      <c r="AB675" s="73">
        <f>IFERROR($E675*SUMIF(DAILYLOG!X$27:X$1500,$C675,DAILYLOG!Y$27:Y$1500),0)</f>
        <v>0</v>
      </c>
      <c r="AC675" s="73"/>
      <c r="AD675" s="73"/>
      <c r="AE675" s="73">
        <f>IFERROR($E675*SUMIF(DAILYLOG!AA$27:AA$1500,$C675,DAILYLOG!AB$27:AB$1500),0)</f>
        <v>0</v>
      </c>
      <c r="AF675" s="73"/>
      <c r="AG675" s="73"/>
      <c r="AH675" s="73">
        <f>IFERROR($E675*SUMIF(DAILYLOG!AD$27:AD$1500,$C675,DAILYLOG!AE$27:AE$1500),0)</f>
        <v>0</v>
      </c>
      <c r="AI675" s="73"/>
      <c r="AJ675" s="73"/>
      <c r="AK675" s="73">
        <f>IFERROR($E675*SUMIF(DAILYLOG!AG$27:AG$1500,$C675,DAILYLOG!AH$27:AH$1500),0)</f>
        <v>0</v>
      </c>
      <c r="AL675" s="73"/>
      <c r="AM675" s="73"/>
      <c r="AN675" s="73">
        <f>IFERROR($E675*SUMIF(DAILYLOG!AJ$27:AJ$1500,$C675,DAILYLOG!AK$27:AK$1500),0)</f>
        <v>0</v>
      </c>
      <c r="AO675" s="73"/>
      <c r="AP675" s="73"/>
      <c r="AQ675" s="73">
        <f>IFERROR($E675*SUMIF(DAILYLOG!AM$27:AM$1500,$C675,DAILYLOG!AN$27:AN$1500),0)</f>
        <v>0</v>
      </c>
      <c r="AR675" s="73"/>
      <c r="AS675" s="73"/>
      <c r="AT675" s="73">
        <f>IFERROR($E675*SUMIF(DAILYLOG!AP$27:AP$1500,$C675,DAILYLOG!AQ$27:AQ$1500),0)</f>
        <v>0</v>
      </c>
      <c r="AU675" s="73"/>
      <c r="AV675" s="73"/>
      <c r="AW675" s="73">
        <f>IFERROR($E675*SUMIF(DAILYLOG!AS$27:AS$1500,$C675,DAILYLOG!AT$27:AT$1500),0)</f>
        <v>0</v>
      </c>
      <c r="AX675" s="73"/>
      <c r="AY675" s="73"/>
      <c r="AZ675" s="73">
        <f>IFERROR($E675*SUMIF(DAILYLOG!AV$27:AV$1500,$C675,DAILYLOG!AW$27:AW$1500),0)</f>
        <v>0</v>
      </c>
      <c r="BA675" s="73"/>
      <c r="BB675" s="73"/>
      <c r="BC675" s="73">
        <f>IFERROR($E675*SUMIF(DAILYLOG!AY$27:AY$1500,$C675,DAILYLOG!AZ$27:AZ$1500),0)</f>
        <v>0</v>
      </c>
      <c r="BD675" s="73"/>
      <c r="BE675" s="73"/>
      <c r="BF675" s="73">
        <f>IFERROR($E675*SUMIF(DAILYLOG!BB$27:BB$1500,$C675,DAILYLOG!BC$27:BC$1500),0)</f>
        <v>0</v>
      </c>
      <c r="BG675" s="73"/>
      <c r="BH675" s="73"/>
      <c r="BI675" s="73">
        <f>IFERROR($E675*SUMIF(DAILYLOG!BE$27:BE$1500,$C675,DAILYLOG!BF$27:BF$1500),0)</f>
        <v>0</v>
      </c>
      <c r="BJ675" s="73"/>
      <c r="BK675" s="73"/>
      <c r="BL675" s="73">
        <f>IFERROR($E675*SUMIF(DAILYLOG!BH$27:BH$1500,$C675,DAILYLOG!BI$27:BI$1500),0)</f>
        <v>0</v>
      </c>
      <c r="BM675" s="73"/>
      <c r="BN675" s="73"/>
      <c r="BO675" s="73">
        <f>IFERROR($E675*SUMIF(DAILYLOG!BK$27:BK$1500,$C675,DAILYLOG!BL$27:BL$1500),0)</f>
        <v>0</v>
      </c>
      <c r="BP675" s="73"/>
      <c r="BQ675" s="73"/>
      <c r="BR675" s="73">
        <f>IFERROR($E675*SUMIF(DAILYLOG!BN$27:BN$1500,$C675,DAILYLOG!BO$27:BO$1500),0)</f>
        <v>0</v>
      </c>
      <c r="BS675" s="73"/>
      <c r="BT675" s="73"/>
      <c r="BU675" s="73">
        <f>IFERROR($E675*SUMIF(DAILYLOG!BQ$27:BQ$1500,$C675,DAILYLOG!BR$27:BR$1500),0)</f>
        <v>0</v>
      </c>
      <c r="BV675" s="73"/>
      <c r="BW675" s="73"/>
      <c r="BX675" s="73">
        <f>IFERROR($E675*SUMIF(DAILYLOG!BT$27:BT$1500,$C675,DAILYLOG!BU$27:BU$1500),0)</f>
        <v>0</v>
      </c>
      <c r="BY675" s="73"/>
      <c r="BZ675" s="73"/>
      <c r="CA675" s="73">
        <f>IFERROR($E675*SUMIF(DAILYLOG!BW$27:BW$1500,$C675,DAILYLOG!BX$27:BX$1500),0)</f>
        <v>0</v>
      </c>
      <c r="CB675" s="73"/>
      <c r="CC675" s="73"/>
      <c r="CD675" s="73">
        <f>IFERROR($E675*SUMIF(DAILYLOG!BZ$27:BZ$1500,$C675,DAILYLOG!CA$27:CA$1500),0)</f>
        <v>0</v>
      </c>
      <c r="CE675" s="73"/>
      <c r="CF675" s="73"/>
      <c r="CG675" s="73">
        <f>IFERROR($E675*SUMIF(DAILYLOG!CC$27:CC$1500,$C675,DAILYLOG!CD$27:CD$1500),0)</f>
        <v>0</v>
      </c>
      <c r="CH675" s="73"/>
      <c r="CI675" s="73"/>
      <c r="CJ675" s="73">
        <f>IFERROR($E675*SUMIF(DAILYLOG!CF$27:CF$1500,$C675,DAILYLOG!CG$27:CG$1500),0)</f>
        <v>0</v>
      </c>
      <c r="CK675" s="73"/>
      <c r="CL675" s="73"/>
      <c r="CM675" s="73">
        <f>IFERROR($E675*SUMIF(DAILYLOG!CI$27:CI$1500,$C675,DAILYLOG!CJ$27:CJ$1500),0)</f>
        <v>0</v>
      </c>
      <c r="CN675" s="73"/>
      <c r="CO675" s="73"/>
      <c r="CP675" s="73">
        <f>IFERROR($E675*SUMIF(DAILYLOG!CL$27:CL$1500,$C675,DAILYLOG!CM$27:CM$1500),0)</f>
        <v>0</v>
      </c>
      <c r="CQ675" s="73"/>
      <c r="CR675" s="73"/>
      <c r="CS675" s="73">
        <f>IFERROR($E675*SUMIF(DAILYLOG!CO$27:CO$1500,$C675,DAILYLOG!CP$27:CP$1500),0)</f>
        <v>0</v>
      </c>
      <c r="CT675" s="14"/>
    </row>
    <row r="676" spans="2:98" ht="13.5" hidden="1" customHeight="1" outlineLevel="2">
      <c r="B676" s="13"/>
      <c r="C676" s="115" t="s">
        <v>751</v>
      </c>
      <c r="D676" s="31" t="s">
        <v>345</v>
      </c>
      <c r="E676" s="65">
        <v>1</v>
      </c>
      <c r="F676" s="46">
        <f t="shared" si="314"/>
        <v>0</v>
      </c>
      <c r="G676" s="73">
        <f>IFERROR($E676*SUMIF(DAILYLOG!C$27:C$1500,$C676,DAILYLOG!D$27:D$1500),0)</f>
        <v>0</v>
      </c>
      <c r="H676" s="73"/>
      <c r="I676" s="73"/>
      <c r="J676" s="73">
        <f>IFERROR($E676*SUMIF(DAILYLOG!F$27:F$1500,$C676,DAILYLOG!G$27:G$1500),0)</f>
        <v>0</v>
      </c>
      <c r="K676" s="73"/>
      <c r="L676" s="73"/>
      <c r="M676" s="73">
        <f>IFERROR($E676*SUMIF(DAILYLOG!I$27:I$1500,$C676,DAILYLOG!J$27:J$1500),0)</f>
        <v>0</v>
      </c>
      <c r="N676" s="73"/>
      <c r="O676" s="73"/>
      <c r="P676" s="73">
        <f>IFERROR($E676*SUMIF(DAILYLOG!L$27:L$1500,$C676,DAILYLOG!M$27:M$1500),0)</f>
        <v>0</v>
      </c>
      <c r="Q676" s="73"/>
      <c r="R676" s="73"/>
      <c r="S676" s="73">
        <f>IFERROR($E676*SUMIF(DAILYLOG!O$27:O$1500,$C676,DAILYLOG!P$27:P$1500),0)</f>
        <v>0</v>
      </c>
      <c r="T676" s="73"/>
      <c r="U676" s="73"/>
      <c r="V676" s="73">
        <f>IFERROR($E676*SUMIF(DAILYLOG!R$27:R$1500,$C676,DAILYLOG!S$27:S$1500),0)</f>
        <v>0</v>
      </c>
      <c r="W676" s="73"/>
      <c r="X676" s="73"/>
      <c r="Y676" s="73">
        <f>IFERROR($E676*SUMIF(DAILYLOG!U$27:U$1500,$C676,DAILYLOG!V$27:V$1500),0)</f>
        <v>0</v>
      </c>
      <c r="Z676" s="73"/>
      <c r="AA676" s="73"/>
      <c r="AB676" s="73">
        <f>IFERROR($E676*SUMIF(DAILYLOG!X$27:X$1500,$C676,DAILYLOG!Y$27:Y$1500),0)</f>
        <v>0</v>
      </c>
      <c r="AC676" s="73"/>
      <c r="AD676" s="73"/>
      <c r="AE676" s="73">
        <f>IFERROR($E676*SUMIF(DAILYLOG!AA$27:AA$1500,$C676,DAILYLOG!AB$27:AB$1500),0)</f>
        <v>0</v>
      </c>
      <c r="AF676" s="73"/>
      <c r="AG676" s="73"/>
      <c r="AH676" s="73">
        <f>IFERROR($E676*SUMIF(DAILYLOG!AD$27:AD$1500,$C676,DAILYLOG!AE$27:AE$1500),0)</f>
        <v>0</v>
      </c>
      <c r="AI676" s="73"/>
      <c r="AJ676" s="73"/>
      <c r="AK676" s="73">
        <f>IFERROR($E676*SUMIF(DAILYLOG!AG$27:AG$1500,$C676,DAILYLOG!AH$27:AH$1500),0)</f>
        <v>0</v>
      </c>
      <c r="AL676" s="73"/>
      <c r="AM676" s="73"/>
      <c r="AN676" s="73">
        <f>IFERROR($E676*SUMIF(DAILYLOG!AJ$27:AJ$1500,$C676,DAILYLOG!AK$27:AK$1500),0)</f>
        <v>0</v>
      </c>
      <c r="AO676" s="73"/>
      <c r="AP676" s="73"/>
      <c r="AQ676" s="73">
        <f>IFERROR($E676*SUMIF(DAILYLOG!AM$27:AM$1500,$C676,DAILYLOG!AN$27:AN$1500),0)</f>
        <v>0</v>
      </c>
      <c r="AR676" s="73"/>
      <c r="AS676" s="73"/>
      <c r="AT676" s="73">
        <f>IFERROR($E676*SUMIF(DAILYLOG!AP$27:AP$1500,$C676,DAILYLOG!AQ$27:AQ$1500),0)</f>
        <v>0</v>
      </c>
      <c r="AU676" s="73"/>
      <c r="AV676" s="73"/>
      <c r="AW676" s="73">
        <f>IFERROR($E676*SUMIF(DAILYLOG!AS$27:AS$1500,$C676,DAILYLOG!AT$27:AT$1500),0)</f>
        <v>0</v>
      </c>
      <c r="AX676" s="73"/>
      <c r="AY676" s="73"/>
      <c r="AZ676" s="73">
        <f>IFERROR($E676*SUMIF(DAILYLOG!AV$27:AV$1500,$C676,DAILYLOG!AW$27:AW$1500),0)</f>
        <v>0</v>
      </c>
      <c r="BA676" s="73"/>
      <c r="BB676" s="73"/>
      <c r="BC676" s="73">
        <f>IFERROR($E676*SUMIF(DAILYLOG!AY$27:AY$1500,$C676,DAILYLOG!AZ$27:AZ$1500),0)</f>
        <v>0</v>
      </c>
      <c r="BD676" s="73"/>
      <c r="BE676" s="73"/>
      <c r="BF676" s="73">
        <f>IFERROR($E676*SUMIF(DAILYLOG!BB$27:BB$1500,$C676,DAILYLOG!BC$27:BC$1500),0)</f>
        <v>0</v>
      </c>
      <c r="BG676" s="73"/>
      <c r="BH676" s="73"/>
      <c r="BI676" s="73">
        <f>IFERROR($E676*SUMIF(DAILYLOG!BE$27:BE$1500,$C676,DAILYLOG!BF$27:BF$1500),0)</f>
        <v>0</v>
      </c>
      <c r="BJ676" s="73"/>
      <c r="BK676" s="73"/>
      <c r="BL676" s="73">
        <f>IFERROR($E676*SUMIF(DAILYLOG!BH$27:BH$1500,$C676,DAILYLOG!BI$27:BI$1500),0)</f>
        <v>0</v>
      </c>
      <c r="BM676" s="73"/>
      <c r="BN676" s="73"/>
      <c r="BO676" s="73">
        <f>IFERROR($E676*SUMIF(DAILYLOG!BK$27:BK$1500,$C676,DAILYLOG!BL$27:BL$1500),0)</f>
        <v>0</v>
      </c>
      <c r="BP676" s="73"/>
      <c r="BQ676" s="73"/>
      <c r="BR676" s="73">
        <f>IFERROR($E676*SUMIF(DAILYLOG!BN$27:BN$1500,$C676,DAILYLOG!BO$27:BO$1500),0)</f>
        <v>0</v>
      </c>
      <c r="BS676" s="73"/>
      <c r="BT676" s="73"/>
      <c r="BU676" s="73">
        <f>IFERROR($E676*SUMIF(DAILYLOG!BQ$27:BQ$1500,$C676,DAILYLOG!BR$27:BR$1500),0)</f>
        <v>0</v>
      </c>
      <c r="BV676" s="73"/>
      <c r="BW676" s="73"/>
      <c r="BX676" s="73">
        <f>IFERROR($E676*SUMIF(DAILYLOG!BT$27:BT$1500,$C676,DAILYLOG!BU$27:BU$1500),0)</f>
        <v>0</v>
      </c>
      <c r="BY676" s="73"/>
      <c r="BZ676" s="73"/>
      <c r="CA676" s="73">
        <f>IFERROR($E676*SUMIF(DAILYLOG!BW$27:BW$1500,$C676,DAILYLOG!BX$27:BX$1500),0)</f>
        <v>0</v>
      </c>
      <c r="CB676" s="73"/>
      <c r="CC676" s="73"/>
      <c r="CD676" s="73">
        <f>IFERROR($E676*SUMIF(DAILYLOG!BZ$27:BZ$1500,$C676,DAILYLOG!CA$27:CA$1500),0)</f>
        <v>0</v>
      </c>
      <c r="CE676" s="73"/>
      <c r="CF676" s="73"/>
      <c r="CG676" s="73">
        <f>IFERROR($E676*SUMIF(DAILYLOG!CC$27:CC$1500,$C676,DAILYLOG!CD$27:CD$1500),0)</f>
        <v>0</v>
      </c>
      <c r="CH676" s="73"/>
      <c r="CI676" s="73"/>
      <c r="CJ676" s="73">
        <f>IFERROR($E676*SUMIF(DAILYLOG!CF$27:CF$1500,$C676,DAILYLOG!CG$27:CG$1500),0)</f>
        <v>0</v>
      </c>
      <c r="CK676" s="73"/>
      <c r="CL676" s="73"/>
      <c r="CM676" s="73">
        <f>IFERROR($E676*SUMIF(DAILYLOG!CI$27:CI$1500,$C676,DAILYLOG!CJ$27:CJ$1500),0)</f>
        <v>0</v>
      </c>
      <c r="CN676" s="73"/>
      <c r="CO676" s="73"/>
      <c r="CP676" s="73">
        <f>IFERROR($E676*SUMIF(DAILYLOG!CL$27:CL$1500,$C676,DAILYLOG!CM$27:CM$1500),0)</f>
        <v>0</v>
      </c>
      <c r="CQ676" s="73"/>
      <c r="CR676" s="73"/>
      <c r="CS676" s="73">
        <f>IFERROR($E676*SUMIF(DAILYLOG!CO$27:CO$1500,$C676,DAILYLOG!CP$27:CP$1500),0)</f>
        <v>0</v>
      </c>
      <c r="CT676" s="14"/>
    </row>
    <row r="677" spans="2:98" ht="13.5" hidden="1" customHeight="1" outlineLevel="2">
      <c r="B677" s="13"/>
      <c r="C677" s="115" t="s">
        <v>761</v>
      </c>
      <c r="D677" s="31" t="s">
        <v>345</v>
      </c>
      <c r="E677" s="65">
        <v>1</v>
      </c>
      <c r="F677" s="46">
        <f t="shared" si="314"/>
        <v>0</v>
      </c>
      <c r="G677" s="73">
        <f>IFERROR($E677*SUMIF(DAILYLOG!C$27:C$1500,$C677,DAILYLOG!D$27:D$1500),0)</f>
        <v>0</v>
      </c>
      <c r="H677" s="73"/>
      <c r="I677" s="73"/>
      <c r="J677" s="73">
        <f>IFERROR($E677*SUMIF(DAILYLOG!F$27:F$1500,$C677,DAILYLOG!G$27:G$1500),0)</f>
        <v>0</v>
      </c>
      <c r="K677" s="73"/>
      <c r="L677" s="73"/>
      <c r="M677" s="73">
        <f>IFERROR($E677*SUMIF(DAILYLOG!I$27:I$1500,$C677,DAILYLOG!J$27:J$1500),0)</f>
        <v>0</v>
      </c>
      <c r="N677" s="73"/>
      <c r="O677" s="73"/>
      <c r="P677" s="73">
        <f>IFERROR($E677*SUMIF(DAILYLOG!L$27:L$1500,$C677,DAILYLOG!M$27:M$1500),0)</f>
        <v>0</v>
      </c>
      <c r="Q677" s="73"/>
      <c r="R677" s="73"/>
      <c r="S677" s="73">
        <f>IFERROR($E677*SUMIF(DAILYLOG!O$27:O$1500,$C677,DAILYLOG!P$27:P$1500),0)</f>
        <v>0</v>
      </c>
      <c r="T677" s="73"/>
      <c r="U677" s="73"/>
      <c r="V677" s="73">
        <f>IFERROR($E677*SUMIF(DAILYLOG!R$27:R$1500,$C677,DAILYLOG!S$27:S$1500),0)</f>
        <v>0</v>
      </c>
      <c r="W677" s="73"/>
      <c r="X677" s="73"/>
      <c r="Y677" s="73">
        <f>IFERROR($E677*SUMIF(DAILYLOG!U$27:U$1500,$C677,DAILYLOG!V$27:V$1500),0)</f>
        <v>0</v>
      </c>
      <c r="Z677" s="73"/>
      <c r="AA677" s="73"/>
      <c r="AB677" s="73">
        <f>IFERROR($E677*SUMIF(DAILYLOG!X$27:X$1500,$C677,DAILYLOG!Y$27:Y$1500),0)</f>
        <v>0</v>
      </c>
      <c r="AC677" s="73"/>
      <c r="AD677" s="73"/>
      <c r="AE677" s="73">
        <f>IFERROR($E677*SUMIF(DAILYLOG!AA$27:AA$1500,$C677,DAILYLOG!AB$27:AB$1500),0)</f>
        <v>0</v>
      </c>
      <c r="AF677" s="73"/>
      <c r="AG677" s="73"/>
      <c r="AH677" s="73">
        <f>IFERROR($E677*SUMIF(DAILYLOG!AD$27:AD$1500,$C677,DAILYLOG!AE$27:AE$1500),0)</f>
        <v>0</v>
      </c>
      <c r="AI677" s="73"/>
      <c r="AJ677" s="73"/>
      <c r="AK677" s="73">
        <f>IFERROR($E677*SUMIF(DAILYLOG!AG$27:AG$1500,$C677,DAILYLOG!AH$27:AH$1500),0)</f>
        <v>0</v>
      </c>
      <c r="AL677" s="73"/>
      <c r="AM677" s="73"/>
      <c r="AN677" s="73">
        <f>IFERROR($E677*SUMIF(DAILYLOG!AJ$27:AJ$1500,$C677,DAILYLOG!AK$27:AK$1500),0)</f>
        <v>0</v>
      </c>
      <c r="AO677" s="73"/>
      <c r="AP677" s="73"/>
      <c r="AQ677" s="73">
        <f>IFERROR($E677*SUMIF(DAILYLOG!AM$27:AM$1500,$C677,DAILYLOG!AN$27:AN$1500),0)</f>
        <v>0</v>
      </c>
      <c r="AR677" s="73"/>
      <c r="AS677" s="73"/>
      <c r="AT677" s="73">
        <f>IFERROR($E677*SUMIF(DAILYLOG!AP$27:AP$1500,$C677,DAILYLOG!AQ$27:AQ$1500),0)</f>
        <v>0</v>
      </c>
      <c r="AU677" s="73"/>
      <c r="AV677" s="73"/>
      <c r="AW677" s="73">
        <f>IFERROR($E677*SUMIF(DAILYLOG!AS$27:AS$1500,$C677,DAILYLOG!AT$27:AT$1500),0)</f>
        <v>0</v>
      </c>
      <c r="AX677" s="73"/>
      <c r="AY677" s="73"/>
      <c r="AZ677" s="73">
        <f>IFERROR($E677*SUMIF(DAILYLOG!AV$27:AV$1500,$C677,DAILYLOG!AW$27:AW$1500),0)</f>
        <v>0</v>
      </c>
      <c r="BA677" s="73"/>
      <c r="BB677" s="73"/>
      <c r="BC677" s="73">
        <f>IFERROR($E677*SUMIF(DAILYLOG!AY$27:AY$1500,$C677,DAILYLOG!AZ$27:AZ$1500),0)</f>
        <v>0</v>
      </c>
      <c r="BD677" s="73"/>
      <c r="BE677" s="73"/>
      <c r="BF677" s="73">
        <f>IFERROR($E677*SUMIF(DAILYLOG!BB$27:BB$1500,$C677,DAILYLOG!BC$27:BC$1500),0)</f>
        <v>0</v>
      </c>
      <c r="BG677" s="73"/>
      <c r="BH677" s="73"/>
      <c r="BI677" s="73">
        <f>IFERROR($E677*SUMIF(DAILYLOG!BE$27:BE$1500,$C677,DAILYLOG!BF$27:BF$1500),0)</f>
        <v>0</v>
      </c>
      <c r="BJ677" s="73"/>
      <c r="BK677" s="73"/>
      <c r="BL677" s="73">
        <f>IFERROR($E677*SUMIF(DAILYLOG!BH$27:BH$1500,$C677,DAILYLOG!BI$27:BI$1500),0)</f>
        <v>0</v>
      </c>
      <c r="BM677" s="73"/>
      <c r="BN677" s="73"/>
      <c r="BO677" s="73">
        <f>IFERROR($E677*SUMIF(DAILYLOG!BK$27:BK$1500,$C677,DAILYLOG!BL$27:BL$1500),0)</f>
        <v>0</v>
      </c>
      <c r="BP677" s="73"/>
      <c r="BQ677" s="73"/>
      <c r="BR677" s="73">
        <f>IFERROR($E677*SUMIF(DAILYLOG!BN$27:BN$1500,$C677,DAILYLOG!BO$27:BO$1500),0)</f>
        <v>0</v>
      </c>
      <c r="BS677" s="73"/>
      <c r="BT677" s="73"/>
      <c r="BU677" s="73">
        <f>IFERROR($E677*SUMIF(DAILYLOG!BQ$27:BQ$1500,$C677,DAILYLOG!BR$27:BR$1500),0)</f>
        <v>0</v>
      </c>
      <c r="BV677" s="73"/>
      <c r="BW677" s="73"/>
      <c r="BX677" s="73">
        <f>IFERROR($E677*SUMIF(DAILYLOG!BT$27:BT$1500,$C677,DAILYLOG!BU$27:BU$1500),0)</f>
        <v>0</v>
      </c>
      <c r="BY677" s="73"/>
      <c r="BZ677" s="73"/>
      <c r="CA677" s="73">
        <f>IFERROR($E677*SUMIF(DAILYLOG!BW$27:BW$1500,$C677,DAILYLOG!BX$27:BX$1500),0)</f>
        <v>0</v>
      </c>
      <c r="CB677" s="73"/>
      <c r="CC677" s="73"/>
      <c r="CD677" s="73">
        <f>IFERROR($E677*SUMIF(DAILYLOG!BZ$27:BZ$1500,$C677,DAILYLOG!CA$27:CA$1500),0)</f>
        <v>0</v>
      </c>
      <c r="CE677" s="73"/>
      <c r="CF677" s="73"/>
      <c r="CG677" s="73">
        <f>IFERROR($E677*SUMIF(DAILYLOG!CC$27:CC$1500,$C677,DAILYLOG!CD$27:CD$1500),0)</f>
        <v>0</v>
      </c>
      <c r="CH677" s="73"/>
      <c r="CI677" s="73"/>
      <c r="CJ677" s="73">
        <f>IFERROR($E677*SUMIF(DAILYLOG!CF$27:CF$1500,$C677,DAILYLOG!CG$27:CG$1500),0)</f>
        <v>0</v>
      </c>
      <c r="CK677" s="73"/>
      <c r="CL677" s="73"/>
      <c r="CM677" s="73">
        <f>IFERROR($E677*SUMIF(DAILYLOG!CI$27:CI$1500,$C677,DAILYLOG!CJ$27:CJ$1500),0)</f>
        <v>0</v>
      </c>
      <c r="CN677" s="73"/>
      <c r="CO677" s="73"/>
      <c r="CP677" s="73">
        <f>IFERROR($E677*SUMIF(DAILYLOG!CL$27:CL$1500,$C677,DAILYLOG!CM$27:CM$1500),0)</f>
        <v>0</v>
      </c>
      <c r="CQ677" s="73"/>
      <c r="CR677" s="73"/>
      <c r="CS677" s="73">
        <f>IFERROR($E677*SUMIF(DAILYLOG!CO$27:CO$1500,$C677,DAILYLOG!CP$27:CP$1500),0)</f>
        <v>0</v>
      </c>
      <c r="CT677" s="14"/>
    </row>
    <row r="678" spans="2:98" ht="13.5" hidden="1" customHeight="1" outlineLevel="2">
      <c r="B678" s="13"/>
      <c r="C678" s="115" t="s">
        <v>804</v>
      </c>
      <c r="D678" s="31" t="s">
        <v>345</v>
      </c>
      <c r="E678" s="65">
        <v>1</v>
      </c>
      <c r="F678" s="46">
        <f t="shared" si="314"/>
        <v>0</v>
      </c>
      <c r="G678" s="73">
        <f>IFERROR($E678*SUMIF(DAILYLOG!C$27:C$1500,$C678,DAILYLOG!D$27:D$1500),0)</f>
        <v>0</v>
      </c>
      <c r="H678" s="73"/>
      <c r="I678" s="73"/>
      <c r="J678" s="73">
        <f>IFERROR($E678*SUMIF(DAILYLOG!F$27:F$1500,$C678,DAILYLOG!G$27:G$1500),0)</f>
        <v>0</v>
      </c>
      <c r="K678" s="73"/>
      <c r="L678" s="73"/>
      <c r="M678" s="73">
        <f>IFERROR($E678*SUMIF(DAILYLOG!I$27:I$1500,$C678,DAILYLOG!J$27:J$1500),0)</f>
        <v>0</v>
      </c>
      <c r="N678" s="73"/>
      <c r="O678" s="73"/>
      <c r="P678" s="73">
        <f>IFERROR($E678*SUMIF(DAILYLOG!L$27:L$1500,$C678,DAILYLOG!M$27:M$1500),0)</f>
        <v>0</v>
      </c>
      <c r="Q678" s="73"/>
      <c r="R678" s="73"/>
      <c r="S678" s="73">
        <f>IFERROR($E678*SUMIF(DAILYLOG!O$27:O$1500,$C678,DAILYLOG!P$27:P$1500),0)</f>
        <v>0</v>
      </c>
      <c r="T678" s="73"/>
      <c r="U678" s="73"/>
      <c r="V678" s="73">
        <f>IFERROR($E678*SUMIF(DAILYLOG!R$27:R$1500,$C678,DAILYLOG!S$27:S$1500),0)</f>
        <v>0</v>
      </c>
      <c r="W678" s="73"/>
      <c r="X678" s="73"/>
      <c r="Y678" s="73">
        <f>IFERROR($E678*SUMIF(DAILYLOG!U$27:U$1500,$C678,DAILYLOG!V$27:V$1500),0)</f>
        <v>0</v>
      </c>
      <c r="Z678" s="73"/>
      <c r="AA678" s="73"/>
      <c r="AB678" s="73">
        <f>IFERROR($E678*SUMIF(DAILYLOG!X$27:X$1500,$C678,DAILYLOG!Y$27:Y$1500),0)</f>
        <v>0</v>
      </c>
      <c r="AC678" s="73"/>
      <c r="AD678" s="73"/>
      <c r="AE678" s="73">
        <f>IFERROR($E678*SUMIF(DAILYLOG!AA$27:AA$1500,$C678,DAILYLOG!AB$27:AB$1500),0)</f>
        <v>0</v>
      </c>
      <c r="AF678" s="73"/>
      <c r="AG678" s="73"/>
      <c r="AH678" s="73">
        <f>IFERROR($E678*SUMIF(DAILYLOG!AD$27:AD$1500,$C678,DAILYLOG!AE$27:AE$1500),0)</f>
        <v>0</v>
      </c>
      <c r="AI678" s="73"/>
      <c r="AJ678" s="73"/>
      <c r="AK678" s="73">
        <f>IFERROR($E678*SUMIF(DAILYLOG!AG$27:AG$1500,$C678,DAILYLOG!AH$27:AH$1500),0)</f>
        <v>0</v>
      </c>
      <c r="AL678" s="73"/>
      <c r="AM678" s="73"/>
      <c r="AN678" s="73">
        <f>IFERROR($E678*SUMIF(DAILYLOG!AJ$27:AJ$1500,$C678,DAILYLOG!AK$27:AK$1500),0)</f>
        <v>0</v>
      </c>
      <c r="AO678" s="73"/>
      <c r="AP678" s="73"/>
      <c r="AQ678" s="73">
        <f>IFERROR($E678*SUMIF(DAILYLOG!AM$27:AM$1500,$C678,DAILYLOG!AN$27:AN$1500),0)</f>
        <v>0</v>
      </c>
      <c r="AR678" s="73"/>
      <c r="AS678" s="73"/>
      <c r="AT678" s="73">
        <f>IFERROR($E678*SUMIF(DAILYLOG!AP$27:AP$1500,$C678,DAILYLOG!AQ$27:AQ$1500),0)</f>
        <v>0</v>
      </c>
      <c r="AU678" s="73"/>
      <c r="AV678" s="73"/>
      <c r="AW678" s="73">
        <f>IFERROR($E678*SUMIF(DAILYLOG!AS$27:AS$1500,$C678,DAILYLOG!AT$27:AT$1500),0)</f>
        <v>0</v>
      </c>
      <c r="AX678" s="73"/>
      <c r="AY678" s="73"/>
      <c r="AZ678" s="73">
        <f>IFERROR($E678*SUMIF(DAILYLOG!AV$27:AV$1500,$C678,DAILYLOG!AW$27:AW$1500),0)</f>
        <v>0</v>
      </c>
      <c r="BA678" s="73"/>
      <c r="BB678" s="73"/>
      <c r="BC678" s="73">
        <f>IFERROR($E678*SUMIF(DAILYLOG!AY$27:AY$1500,$C678,DAILYLOG!AZ$27:AZ$1500),0)</f>
        <v>0</v>
      </c>
      <c r="BD678" s="73"/>
      <c r="BE678" s="73"/>
      <c r="BF678" s="73">
        <f>IFERROR($E678*SUMIF(DAILYLOG!BB$27:BB$1500,$C678,DAILYLOG!BC$27:BC$1500),0)</f>
        <v>0</v>
      </c>
      <c r="BG678" s="73"/>
      <c r="BH678" s="73"/>
      <c r="BI678" s="73">
        <f>IFERROR($E678*SUMIF(DAILYLOG!BE$27:BE$1500,$C678,DAILYLOG!BF$27:BF$1500),0)</f>
        <v>0</v>
      </c>
      <c r="BJ678" s="73"/>
      <c r="BK678" s="73"/>
      <c r="BL678" s="73">
        <f>IFERROR($E678*SUMIF(DAILYLOG!BH$27:BH$1500,$C678,DAILYLOG!BI$27:BI$1500),0)</f>
        <v>0</v>
      </c>
      <c r="BM678" s="73"/>
      <c r="BN678" s="73"/>
      <c r="BO678" s="73">
        <f>IFERROR($E678*SUMIF(DAILYLOG!BK$27:BK$1500,$C678,DAILYLOG!BL$27:BL$1500),0)</f>
        <v>0</v>
      </c>
      <c r="BP678" s="73"/>
      <c r="BQ678" s="73"/>
      <c r="BR678" s="73">
        <f>IFERROR($E678*SUMIF(DAILYLOG!BN$27:BN$1500,$C678,DAILYLOG!BO$27:BO$1500),0)</f>
        <v>0</v>
      </c>
      <c r="BS678" s="73"/>
      <c r="BT678" s="73"/>
      <c r="BU678" s="73">
        <f>IFERROR($E678*SUMIF(DAILYLOG!BQ$27:BQ$1500,$C678,DAILYLOG!BR$27:BR$1500),0)</f>
        <v>0</v>
      </c>
      <c r="BV678" s="73"/>
      <c r="BW678" s="73"/>
      <c r="BX678" s="73">
        <f>IFERROR($E678*SUMIF(DAILYLOG!BT$27:BT$1500,$C678,DAILYLOG!BU$27:BU$1500),0)</f>
        <v>0</v>
      </c>
      <c r="BY678" s="73"/>
      <c r="BZ678" s="73"/>
      <c r="CA678" s="73">
        <f>IFERROR($E678*SUMIF(DAILYLOG!BW$27:BW$1500,$C678,DAILYLOG!BX$27:BX$1500),0)</f>
        <v>0</v>
      </c>
      <c r="CB678" s="73"/>
      <c r="CC678" s="73"/>
      <c r="CD678" s="73">
        <f>IFERROR($E678*SUMIF(DAILYLOG!BZ$27:BZ$1500,$C678,DAILYLOG!CA$27:CA$1500),0)</f>
        <v>0</v>
      </c>
      <c r="CE678" s="73"/>
      <c r="CF678" s="73"/>
      <c r="CG678" s="73">
        <f>IFERROR($E678*SUMIF(DAILYLOG!CC$27:CC$1500,$C678,DAILYLOG!CD$27:CD$1500),0)</f>
        <v>0</v>
      </c>
      <c r="CH678" s="73"/>
      <c r="CI678" s="73"/>
      <c r="CJ678" s="73">
        <f>IFERROR($E678*SUMIF(DAILYLOG!CF$27:CF$1500,$C678,DAILYLOG!CG$27:CG$1500),0)</f>
        <v>0</v>
      </c>
      <c r="CK678" s="73"/>
      <c r="CL678" s="73"/>
      <c r="CM678" s="73">
        <f>IFERROR($E678*SUMIF(DAILYLOG!CI$27:CI$1500,$C678,DAILYLOG!CJ$27:CJ$1500),0)</f>
        <v>0</v>
      </c>
      <c r="CN678" s="73"/>
      <c r="CO678" s="73"/>
      <c r="CP678" s="73">
        <f>IFERROR($E678*SUMIF(DAILYLOG!CL$27:CL$1500,$C678,DAILYLOG!CM$27:CM$1500),0)</f>
        <v>0</v>
      </c>
      <c r="CQ678" s="73"/>
      <c r="CR678" s="73"/>
      <c r="CS678" s="73">
        <f>IFERROR($E678*SUMIF(DAILYLOG!CO$27:CO$1500,$C678,DAILYLOG!CP$27:CP$1500),0)</f>
        <v>0</v>
      </c>
      <c r="CT678" s="14"/>
    </row>
    <row r="679" spans="2:98" ht="13.5" hidden="1" customHeight="1" outlineLevel="2">
      <c r="B679" s="13"/>
      <c r="C679" s="115" t="s">
        <v>778</v>
      </c>
      <c r="D679" s="31" t="s">
        <v>345</v>
      </c>
      <c r="E679" s="65">
        <v>1</v>
      </c>
      <c r="F679" s="46">
        <f t="shared" si="314"/>
        <v>0</v>
      </c>
      <c r="G679" s="73">
        <f>IFERROR($E679*SUMIF(DAILYLOG!C$27:C$1500,$C679,DAILYLOG!D$27:D$1500),0)</f>
        <v>0</v>
      </c>
      <c r="H679" s="73"/>
      <c r="I679" s="73"/>
      <c r="J679" s="73">
        <f>IFERROR($E679*SUMIF(DAILYLOG!F$27:F$1500,$C679,DAILYLOG!G$27:G$1500),0)</f>
        <v>0</v>
      </c>
      <c r="K679" s="73"/>
      <c r="L679" s="73"/>
      <c r="M679" s="73">
        <f>IFERROR($E679*SUMIF(DAILYLOG!I$27:I$1500,$C679,DAILYLOG!J$27:J$1500),0)</f>
        <v>0</v>
      </c>
      <c r="N679" s="73"/>
      <c r="O679" s="73"/>
      <c r="P679" s="73">
        <f>IFERROR($E679*SUMIF(DAILYLOG!L$27:L$1500,$C679,DAILYLOG!M$27:M$1500),0)</f>
        <v>0</v>
      </c>
      <c r="Q679" s="73"/>
      <c r="R679" s="73"/>
      <c r="S679" s="73">
        <f>IFERROR($E679*SUMIF(DAILYLOG!O$27:O$1500,$C679,DAILYLOG!P$27:P$1500),0)</f>
        <v>0</v>
      </c>
      <c r="T679" s="73"/>
      <c r="U679" s="73"/>
      <c r="V679" s="73">
        <f>IFERROR($E679*SUMIF(DAILYLOG!R$27:R$1500,$C679,DAILYLOG!S$27:S$1500),0)</f>
        <v>0</v>
      </c>
      <c r="W679" s="73"/>
      <c r="X679" s="73"/>
      <c r="Y679" s="73">
        <f>IFERROR($E679*SUMIF(DAILYLOG!U$27:U$1500,$C679,DAILYLOG!V$27:V$1500),0)</f>
        <v>0</v>
      </c>
      <c r="Z679" s="73"/>
      <c r="AA679" s="73"/>
      <c r="AB679" s="73">
        <f>IFERROR($E679*SUMIF(DAILYLOG!X$27:X$1500,$C679,DAILYLOG!Y$27:Y$1500),0)</f>
        <v>0</v>
      </c>
      <c r="AC679" s="73"/>
      <c r="AD679" s="73"/>
      <c r="AE679" s="73">
        <f>IFERROR($E679*SUMIF(DAILYLOG!AA$27:AA$1500,$C679,DAILYLOG!AB$27:AB$1500),0)</f>
        <v>0</v>
      </c>
      <c r="AF679" s="73"/>
      <c r="AG679" s="73"/>
      <c r="AH679" s="73">
        <f>IFERROR($E679*SUMIF(DAILYLOG!AD$27:AD$1500,$C679,DAILYLOG!AE$27:AE$1500),0)</f>
        <v>0</v>
      </c>
      <c r="AI679" s="73"/>
      <c r="AJ679" s="73"/>
      <c r="AK679" s="73">
        <f>IFERROR($E679*SUMIF(DAILYLOG!AG$27:AG$1500,$C679,DAILYLOG!AH$27:AH$1500),0)</f>
        <v>0</v>
      </c>
      <c r="AL679" s="73"/>
      <c r="AM679" s="73"/>
      <c r="AN679" s="73">
        <f>IFERROR($E679*SUMIF(DAILYLOG!AJ$27:AJ$1500,$C679,DAILYLOG!AK$27:AK$1500),0)</f>
        <v>0</v>
      </c>
      <c r="AO679" s="73"/>
      <c r="AP679" s="73"/>
      <c r="AQ679" s="73">
        <f>IFERROR($E679*SUMIF(DAILYLOG!AM$27:AM$1500,$C679,DAILYLOG!AN$27:AN$1500),0)</f>
        <v>0</v>
      </c>
      <c r="AR679" s="73"/>
      <c r="AS679" s="73"/>
      <c r="AT679" s="73">
        <f>IFERROR($E679*SUMIF(DAILYLOG!AP$27:AP$1500,$C679,DAILYLOG!AQ$27:AQ$1500),0)</f>
        <v>0</v>
      </c>
      <c r="AU679" s="73"/>
      <c r="AV679" s="73"/>
      <c r="AW679" s="73">
        <f>IFERROR($E679*SUMIF(DAILYLOG!AS$27:AS$1500,$C679,DAILYLOG!AT$27:AT$1500),0)</f>
        <v>0</v>
      </c>
      <c r="AX679" s="73"/>
      <c r="AY679" s="73"/>
      <c r="AZ679" s="73">
        <f>IFERROR($E679*SUMIF(DAILYLOG!AV$27:AV$1500,$C679,DAILYLOG!AW$27:AW$1500),0)</f>
        <v>0</v>
      </c>
      <c r="BA679" s="73"/>
      <c r="BB679" s="73"/>
      <c r="BC679" s="73">
        <f>IFERROR($E679*SUMIF(DAILYLOG!AY$27:AY$1500,$C679,DAILYLOG!AZ$27:AZ$1500),0)</f>
        <v>0</v>
      </c>
      <c r="BD679" s="73"/>
      <c r="BE679" s="73"/>
      <c r="BF679" s="73">
        <f>IFERROR($E679*SUMIF(DAILYLOG!BB$27:BB$1500,$C679,DAILYLOG!BC$27:BC$1500),0)</f>
        <v>0</v>
      </c>
      <c r="BG679" s="73"/>
      <c r="BH679" s="73"/>
      <c r="BI679" s="73">
        <f>IFERROR($E679*SUMIF(DAILYLOG!BE$27:BE$1500,$C679,DAILYLOG!BF$27:BF$1500),0)</f>
        <v>0</v>
      </c>
      <c r="BJ679" s="73"/>
      <c r="BK679" s="73"/>
      <c r="BL679" s="73">
        <f>IFERROR($E679*SUMIF(DAILYLOG!BH$27:BH$1500,$C679,DAILYLOG!BI$27:BI$1500),0)</f>
        <v>0</v>
      </c>
      <c r="BM679" s="73"/>
      <c r="BN679" s="73"/>
      <c r="BO679" s="73">
        <f>IFERROR($E679*SUMIF(DAILYLOG!BK$27:BK$1500,$C679,DAILYLOG!BL$27:BL$1500),0)</f>
        <v>0</v>
      </c>
      <c r="BP679" s="73"/>
      <c r="BQ679" s="73"/>
      <c r="BR679" s="73">
        <f>IFERROR($E679*SUMIF(DAILYLOG!BN$27:BN$1500,$C679,DAILYLOG!BO$27:BO$1500),0)</f>
        <v>0</v>
      </c>
      <c r="BS679" s="73"/>
      <c r="BT679" s="73"/>
      <c r="BU679" s="73">
        <f>IFERROR($E679*SUMIF(DAILYLOG!BQ$27:BQ$1500,$C679,DAILYLOG!BR$27:BR$1500),0)</f>
        <v>0</v>
      </c>
      <c r="BV679" s="73"/>
      <c r="BW679" s="73"/>
      <c r="BX679" s="73">
        <f>IFERROR($E679*SUMIF(DAILYLOG!BT$27:BT$1500,$C679,DAILYLOG!BU$27:BU$1500),0)</f>
        <v>0</v>
      </c>
      <c r="BY679" s="73"/>
      <c r="BZ679" s="73"/>
      <c r="CA679" s="73">
        <f>IFERROR($E679*SUMIF(DAILYLOG!BW$27:BW$1500,$C679,DAILYLOG!BX$27:BX$1500),0)</f>
        <v>0</v>
      </c>
      <c r="CB679" s="73"/>
      <c r="CC679" s="73"/>
      <c r="CD679" s="73">
        <f>IFERROR($E679*SUMIF(DAILYLOG!BZ$27:BZ$1500,$C679,DAILYLOG!CA$27:CA$1500),0)</f>
        <v>0</v>
      </c>
      <c r="CE679" s="73"/>
      <c r="CF679" s="73"/>
      <c r="CG679" s="73">
        <f>IFERROR($E679*SUMIF(DAILYLOG!CC$27:CC$1500,$C679,DAILYLOG!CD$27:CD$1500),0)</f>
        <v>0</v>
      </c>
      <c r="CH679" s="73"/>
      <c r="CI679" s="73"/>
      <c r="CJ679" s="73">
        <f>IFERROR($E679*SUMIF(DAILYLOG!CF$27:CF$1500,$C679,DAILYLOG!CG$27:CG$1500),0)</f>
        <v>0</v>
      </c>
      <c r="CK679" s="73"/>
      <c r="CL679" s="73"/>
      <c r="CM679" s="73">
        <f>IFERROR($E679*SUMIF(DAILYLOG!CI$27:CI$1500,$C679,DAILYLOG!CJ$27:CJ$1500),0)</f>
        <v>0</v>
      </c>
      <c r="CN679" s="73"/>
      <c r="CO679" s="73"/>
      <c r="CP679" s="73">
        <f>IFERROR($E679*SUMIF(DAILYLOG!CL$27:CL$1500,$C679,DAILYLOG!CM$27:CM$1500),0)</f>
        <v>0</v>
      </c>
      <c r="CQ679" s="73"/>
      <c r="CR679" s="73"/>
      <c r="CS679" s="73">
        <f>IFERROR($E679*SUMIF(DAILYLOG!CO$27:CO$1500,$C679,DAILYLOG!CP$27:CP$1500),0)</f>
        <v>0</v>
      </c>
      <c r="CT679" s="14"/>
    </row>
    <row r="680" spans="2:98" ht="13.5" hidden="1" customHeight="1" outlineLevel="2">
      <c r="B680" s="13"/>
      <c r="C680" s="115" t="s">
        <v>763</v>
      </c>
      <c r="D680" s="31" t="s">
        <v>345</v>
      </c>
      <c r="E680" s="65">
        <v>1</v>
      </c>
      <c r="F680" s="46">
        <f t="shared" si="314"/>
        <v>0</v>
      </c>
      <c r="G680" s="73">
        <f>IFERROR($E680*SUMIF(DAILYLOG!C$27:C$1500,$C680,DAILYLOG!D$27:D$1500),0)</f>
        <v>0</v>
      </c>
      <c r="H680" s="73"/>
      <c r="I680" s="73"/>
      <c r="J680" s="73">
        <f>IFERROR($E680*SUMIF(DAILYLOG!F$27:F$1500,$C680,DAILYLOG!G$27:G$1500),0)</f>
        <v>0</v>
      </c>
      <c r="K680" s="73"/>
      <c r="L680" s="73"/>
      <c r="M680" s="73">
        <f>IFERROR($E680*SUMIF(DAILYLOG!I$27:I$1500,$C680,DAILYLOG!J$27:J$1500),0)</f>
        <v>0</v>
      </c>
      <c r="N680" s="73"/>
      <c r="O680" s="73"/>
      <c r="P680" s="73">
        <f>IFERROR($E680*SUMIF(DAILYLOG!L$27:L$1500,$C680,DAILYLOG!M$27:M$1500),0)</f>
        <v>0</v>
      </c>
      <c r="Q680" s="73"/>
      <c r="R680" s="73"/>
      <c r="S680" s="73">
        <f>IFERROR($E680*SUMIF(DAILYLOG!O$27:O$1500,$C680,DAILYLOG!P$27:P$1500),0)</f>
        <v>0</v>
      </c>
      <c r="T680" s="73"/>
      <c r="U680" s="73"/>
      <c r="V680" s="73">
        <f>IFERROR($E680*SUMIF(DAILYLOG!R$27:R$1500,$C680,DAILYLOG!S$27:S$1500),0)</f>
        <v>0</v>
      </c>
      <c r="W680" s="73"/>
      <c r="X680" s="73"/>
      <c r="Y680" s="73">
        <f>IFERROR($E680*SUMIF(DAILYLOG!U$27:U$1500,$C680,DAILYLOG!V$27:V$1500),0)</f>
        <v>0</v>
      </c>
      <c r="Z680" s="73"/>
      <c r="AA680" s="73"/>
      <c r="AB680" s="73">
        <f>IFERROR($E680*SUMIF(DAILYLOG!X$27:X$1500,$C680,DAILYLOG!Y$27:Y$1500),0)</f>
        <v>0</v>
      </c>
      <c r="AC680" s="73"/>
      <c r="AD680" s="73"/>
      <c r="AE680" s="73">
        <f>IFERROR($E680*SUMIF(DAILYLOG!AA$27:AA$1500,$C680,DAILYLOG!AB$27:AB$1500),0)</f>
        <v>0</v>
      </c>
      <c r="AF680" s="73"/>
      <c r="AG680" s="73"/>
      <c r="AH680" s="73">
        <f>IFERROR($E680*SUMIF(DAILYLOG!AD$27:AD$1500,$C680,DAILYLOG!AE$27:AE$1500),0)</f>
        <v>0</v>
      </c>
      <c r="AI680" s="73"/>
      <c r="AJ680" s="73"/>
      <c r="AK680" s="73">
        <f>IFERROR($E680*SUMIF(DAILYLOG!AG$27:AG$1500,$C680,DAILYLOG!AH$27:AH$1500),0)</f>
        <v>0</v>
      </c>
      <c r="AL680" s="73"/>
      <c r="AM680" s="73"/>
      <c r="AN680" s="73">
        <f>IFERROR($E680*SUMIF(DAILYLOG!AJ$27:AJ$1500,$C680,DAILYLOG!AK$27:AK$1500),0)</f>
        <v>0</v>
      </c>
      <c r="AO680" s="73"/>
      <c r="AP680" s="73"/>
      <c r="AQ680" s="73">
        <f>IFERROR($E680*SUMIF(DAILYLOG!AM$27:AM$1500,$C680,DAILYLOG!AN$27:AN$1500),0)</f>
        <v>0</v>
      </c>
      <c r="AR680" s="73"/>
      <c r="AS680" s="73"/>
      <c r="AT680" s="73">
        <f>IFERROR($E680*SUMIF(DAILYLOG!AP$27:AP$1500,$C680,DAILYLOG!AQ$27:AQ$1500),0)</f>
        <v>0</v>
      </c>
      <c r="AU680" s="73"/>
      <c r="AV680" s="73"/>
      <c r="AW680" s="73">
        <f>IFERROR($E680*SUMIF(DAILYLOG!AS$27:AS$1500,$C680,DAILYLOG!AT$27:AT$1500),0)</f>
        <v>0</v>
      </c>
      <c r="AX680" s="73"/>
      <c r="AY680" s="73"/>
      <c r="AZ680" s="73">
        <f>IFERROR($E680*SUMIF(DAILYLOG!AV$27:AV$1500,$C680,DAILYLOG!AW$27:AW$1500),0)</f>
        <v>0</v>
      </c>
      <c r="BA680" s="73"/>
      <c r="BB680" s="73"/>
      <c r="BC680" s="73">
        <f>IFERROR($E680*SUMIF(DAILYLOG!AY$27:AY$1500,$C680,DAILYLOG!AZ$27:AZ$1500),0)</f>
        <v>0</v>
      </c>
      <c r="BD680" s="73"/>
      <c r="BE680" s="73"/>
      <c r="BF680" s="73">
        <f>IFERROR($E680*SUMIF(DAILYLOG!BB$27:BB$1500,$C680,DAILYLOG!BC$27:BC$1500),0)</f>
        <v>0</v>
      </c>
      <c r="BG680" s="73"/>
      <c r="BH680" s="73"/>
      <c r="BI680" s="73">
        <f>IFERROR($E680*SUMIF(DAILYLOG!BE$27:BE$1500,$C680,DAILYLOG!BF$27:BF$1500),0)</f>
        <v>0</v>
      </c>
      <c r="BJ680" s="73"/>
      <c r="BK680" s="73"/>
      <c r="BL680" s="73">
        <f>IFERROR($E680*SUMIF(DAILYLOG!BH$27:BH$1500,$C680,DAILYLOG!BI$27:BI$1500),0)</f>
        <v>0</v>
      </c>
      <c r="BM680" s="73"/>
      <c r="BN680" s="73"/>
      <c r="BO680" s="73">
        <f>IFERROR($E680*SUMIF(DAILYLOG!BK$27:BK$1500,$C680,DAILYLOG!BL$27:BL$1500),0)</f>
        <v>0</v>
      </c>
      <c r="BP680" s="73"/>
      <c r="BQ680" s="73"/>
      <c r="BR680" s="73">
        <f>IFERROR($E680*SUMIF(DAILYLOG!BN$27:BN$1500,$C680,DAILYLOG!BO$27:BO$1500),0)</f>
        <v>0</v>
      </c>
      <c r="BS680" s="73"/>
      <c r="BT680" s="73"/>
      <c r="BU680" s="73">
        <f>IFERROR($E680*SUMIF(DAILYLOG!BQ$27:BQ$1500,$C680,DAILYLOG!BR$27:BR$1500),0)</f>
        <v>0</v>
      </c>
      <c r="BV680" s="73"/>
      <c r="BW680" s="73"/>
      <c r="BX680" s="73">
        <f>IFERROR($E680*SUMIF(DAILYLOG!BT$27:BT$1500,$C680,DAILYLOG!BU$27:BU$1500),0)</f>
        <v>0</v>
      </c>
      <c r="BY680" s="73"/>
      <c r="BZ680" s="73"/>
      <c r="CA680" s="73">
        <f>IFERROR($E680*SUMIF(DAILYLOG!BW$27:BW$1500,$C680,DAILYLOG!BX$27:BX$1500),0)</f>
        <v>0</v>
      </c>
      <c r="CB680" s="73"/>
      <c r="CC680" s="73"/>
      <c r="CD680" s="73">
        <f>IFERROR($E680*SUMIF(DAILYLOG!BZ$27:BZ$1500,$C680,DAILYLOG!CA$27:CA$1500),0)</f>
        <v>0</v>
      </c>
      <c r="CE680" s="73"/>
      <c r="CF680" s="73"/>
      <c r="CG680" s="73">
        <f>IFERROR($E680*SUMIF(DAILYLOG!CC$27:CC$1500,$C680,DAILYLOG!CD$27:CD$1500),0)</f>
        <v>0</v>
      </c>
      <c r="CH680" s="73"/>
      <c r="CI680" s="73"/>
      <c r="CJ680" s="73">
        <f>IFERROR($E680*SUMIF(DAILYLOG!CF$27:CF$1500,$C680,DAILYLOG!CG$27:CG$1500),0)</f>
        <v>0</v>
      </c>
      <c r="CK680" s="73"/>
      <c r="CL680" s="73"/>
      <c r="CM680" s="73">
        <f>IFERROR($E680*SUMIF(DAILYLOG!CI$27:CI$1500,$C680,DAILYLOG!CJ$27:CJ$1500),0)</f>
        <v>0</v>
      </c>
      <c r="CN680" s="73"/>
      <c r="CO680" s="73"/>
      <c r="CP680" s="73">
        <f>IFERROR($E680*SUMIF(DAILYLOG!CL$27:CL$1500,$C680,DAILYLOG!CM$27:CM$1500),0)</f>
        <v>0</v>
      </c>
      <c r="CQ680" s="73"/>
      <c r="CR680" s="73"/>
      <c r="CS680" s="73">
        <f>IFERROR($E680*SUMIF(DAILYLOG!CO$27:CO$1500,$C680,DAILYLOG!CP$27:CP$1500),0)</f>
        <v>0</v>
      </c>
      <c r="CT680" s="14"/>
    </row>
    <row r="681" spans="2:98" ht="13.5" hidden="1" customHeight="1" outlineLevel="2">
      <c r="B681" s="13"/>
      <c r="C681" s="115" t="s">
        <v>796</v>
      </c>
      <c r="D681" s="31" t="s">
        <v>345</v>
      </c>
      <c r="E681" s="65">
        <v>1</v>
      </c>
      <c r="F681" s="46">
        <f t="shared" si="314"/>
        <v>0</v>
      </c>
      <c r="G681" s="73">
        <f>IFERROR($E681*SUMIF(DAILYLOG!C$27:C$1500,$C681,DAILYLOG!D$27:D$1500),0)</f>
        <v>0</v>
      </c>
      <c r="H681" s="73"/>
      <c r="I681" s="73"/>
      <c r="J681" s="73">
        <f>IFERROR($E681*SUMIF(DAILYLOG!F$27:F$1500,$C681,DAILYLOG!G$27:G$1500),0)</f>
        <v>0</v>
      </c>
      <c r="K681" s="73"/>
      <c r="L681" s="73"/>
      <c r="M681" s="73">
        <f>IFERROR($E681*SUMIF(DAILYLOG!I$27:I$1500,$C681,DAILYLOG!J$27:J$1500),0)</f>
        <v>0</v>
      </c>
      <c r="N681" s="73"/>
      <c r="O681" s="73"/>
      <c r="P681" s="73">
        <f>IFERROR($E681*SUMIF(DAILYLOG!L$27:L$1500,$C681,DAILYLOG!M$27:M$1500),0)</f>
        <v>0</v>
      </c>
      <c r="Q681" s="73"/>
      <c r="R681" s="73"/>
      <c r="S681" s="73">
        <f>IFERROR($E681*SUMIF(DAILYLOG!O$27:O$1500,$C681,DAILYLOG!P$27:P$1500),0)</f>
        <v>0</v>
      </c>
      <c r="T681" s="73"/>
      <c r="U681" s="73"/>
      <c r="V681" s="73">
        <f>IFERROR($E681*SUMIF(DAILYLOG!R$27:R$1500,$C681,DAILYLOG!S$27:S$1500),0)</f>
        <v>0</v>
      </c>
      <c r="W681" s="73"/>
      <c r="X681" s="73"/>
      <c r="Y681" s="73">
        <f>IFERROR($E681*SUMIF(DAILYLOG!U$27:U$1500,$C681,DAILYLOG!V$27:V$1500),0)</f>
        <v>0</v>
      </c>
      <c r="Z681" s="73"/>
      <c r="AA681" s="73"/>
      <c r="AB681" s="73">
        <f>IFERROR($E681*SUMIF(DAILYLOG!X$27:X$1500,$C681,DAILYLOG!Y$27:Y$1500),0)</f>
        <v>0</v>
      </c>
      <c r="AC681" s="73"/>
      <c r="AD681" s="73"/>
      <c r="AE681" s="73">
        <f>IFERROR($E681*SUMIF(DAILYLOG!AA$27:AA$1500,$C681,DAILYLOG!AB$27:AB$1500),0)</f>
        <v>0</v>
      </c>
      <c r="AF681" s="73"/>
      <c r="AG681" s="73"/>
      <c r="AH681" s="73">
        <f>IFERROR($E681*SUMIF(DAILYLOG!AD$27:AD$1500,$C681,DAILYLOG!AE$27:AE$1500),0)</f>
        <v>0</v>
      </c>
      <c r="AI681" s="73"/>
      <c r="AJ681" s="73"/>
      <c r="AK681" s="73">
        <f>IFERROR($E681*SUMIF(DAILYLOG!AG$27:AG$1500,$C681,DAILYLOG!AH$27:AH$1500),0)</f>
        <v>0</v>
      </c>
      <c r="AL681" s="73"/>
      <c r="AM681" s="73"/>
      <c r="AN681" s="73">
        <f>IFERROR($E681*SUMIF(DAILYLOG!AJ$27:AJ$1500,$C681,DAILYLOG!AK$27:AK$1500),0)</f>
        <v>0</v>
      </c>
      <c r="AO681" s="73"/>
      <c r="AP681" s="73"/>
      <c r="AQ681" s="73">
        <f>IFERROR($E681*SUMIF(DAILYLOG!AM$27:AM$1500,$C681,DAILYLOG!AN$27:AN$1500),0)</f>
        <v>0</v>
      </c>
      <c r="AR681" s="73"/>
      <c r="AS681" s="73"/>
      <c r="AT681" s="73">
        <f>IFERROR($E681*SUMIF(DAILYLOG!AP$27:AP$1500,$C681,DAILYLOG!AQ$27:AQ$1500),0)</f>
        <v>0</v>
      </c>
      <c r="AU681" s="73"/>
      <c r="AV681" s="73"/>
      <c r="AW681" s="73">
        <f>IFERROR($E681*SUMIF(DAILYLOG!AS$27:AS$1500,$C681,DAILYLOG!AT$27:AT$1500),0)</f>
        <v>0</v>
      </c>
      <c r="AX681" s="73"/>
      <c r="AY681" s="73"/>
      <c r="AZ681" s="73">
        <f>IFERROR($E681*SUMIF(DAILYLOG!AV$27:AV$1500,$C681,DAILYLOG!AW$27:AW$1500),0)</f>
        <v>0</v>
      </c>
      <c r="BA681" s="73"/>
      <c r="BB681" s="73"/>
      <c r="BC681" s="73">
        <f>IFERROR($E681*SUMIF(DAILYLOG!AY$27:AY$1500,$C681,DAILYLOG!AZ$27:AZ$1500),0)</f>
        <v>0</v>
      </c>
      <c r="BD681" s="73"/>
      <c r="BE681" s="73"/>
      <c r="BF681" s="73">
        <f>IFERROR($E681*SUMIF(DAILYLOG!BB$27:BB$1500,$C681,DAILYLOG!BC$27:BC$1500),0)</f>
        <v>0</v>
      </c>
      <c r="BG681" s="73"/>
      <c r="BH681" s="73"/>
      <c r="BI681" s="73">
        <f>IFERROR($E681*SUMIF(DAILYLOG!BE$27:BE$1500,$C681,DAILYLOG!BF$27:BF$1500),0)</f>
        <v>0</v>
      </c>
      <c r="BJ681" s="73"/>
      <c r="BK681" s="73"/>
      <c r="BL681" s="73">
        <f>IFERROR($E681*SUMIF(DAILYLOG!BH$27:BH$1500,$C681,DAILYLOG!BI$27:BI$1500),0)</f>
        <v>0</v>
      </c>
      <c r="BM681" s="73"/>
      <c r="BN681" s="73"/>
      <c r="BO681" s="73">
        <f>IFERROR($E681*SUMIF(DAILYLOG!BK$27:BK$1500,$C681,DAILYLOG!BL$27:BL$1500),0)</f>
        <v>0</v>
      </c>
      <c r="BP681" s="73"/>
      <c r="BQ681" s="73"/>
      <c r="BR681" s="73">
        <f>IFERROR($E681*SUMIF(DAILYLOG!BN$27:BN$1500,$C681,DAILYLOG!BO$27:BO$1500),0)</f>
        <v>0</v>
      </c>
      <c r="BS681" s="73"/>
      <c r="BT681" s="73"/>
      <c r="BU681" s="73">
        <f>IFERROR($E681*SUMIF(DAILYLOG!BQ$27:BQ$1500,$C681,DAILYLOG!BR$27:BR$1500),0)</f>
        <v>0</v>
      </c>
      <c r="BV681" s="73"/>
      <c r="BW681" s="73"/>
      <c r="BX681" s="73">
        <f>IFERROR($E681*SUMIF(DAILYLOG!BT$27:BT$1500,$C681,DAILYLOG!BU$27:BU$1500),0)</f>
        <v>0</v>
      </c>
      <c r="BY681" s="73"/>
      <c r="BZ681" s="73"/>
      <c r="CA681" s="73">
        <f>IFERROR($E681*SUMIF(DAILYLOG!BW$27:BW$1500,$C681,DAILYLOG!BX$27:BX$1500),0)</f>
        <v>0</v>
      </c>
      <c r="CB681" s="73"/>
      <c r="CC681" s="73"/>
      <c r="CD681" s="73">
        <f>IFERROR($E681*SUMIF(DAILYLOG!BZ$27:BZ$1500,$C681,DAILYLOG!CA$27:CA$1500),0)</f>
        <v>0</v>
      </c>
      <c r="CE681" s="73"/>
      <c r="CF681" s="73"/>
      <c r="CG681" s="73">
        <f>IFERROR($E681*SUMIF(DAILYLOG!CC$27:CC$1500,$C681,DAILYLOG!CD$27:CD$1500),0)</f>
        <v>0</v>
      </c>
      <c r="CH681" s="73"/>
      <c r="CI681" s="73"/>
      <c r="CJ681" s="73">
        <f>IFERROR($E681*SUMIF(DAILYLOG!CF$27:CF$1500,$C681,DAILYLOG!CG$27:CG$1500),0)</f>
        <v>0</v>
      </c>
      <c r="CK681" s="73"/>
      <c r="CL681" s="73"/>
      <c r="CM681" s="73">
        <f>IFERROR($E681*SUMIF(DAILYLOG!CI$27:CI$1500,$C681,DAILYLOG!CJ$27:CJ$1500),0)</f>
        <v>0</v>
      </c>
      <c r="CN681" s="73"/>
      <c r="CO681" s="73"/>
      <c r="CP681" s="73">
        <f>IFERROR($E681*SUMIF(DAILYLOG!CL$27:CL$1500,$C681,DAILYLOG!CM$27:CM$1500),0)</f>
        <v>0</v>
      </c>
      <c r="CQ681" s="73"/>
      <c r="CR681" s="73"/>
      <c r="CS681" s="73">
        <f>IFERROR($E681*SUMIF(DAILYLOG!CO$27:CO$1500,$C681,DAILYLOG!CP$27:CP$1500),0)</f>
        <v>0</v>
      </c>
      <c r="CT681" s="14"/>
    </row>
    <row r="682" spans="2:98" ht="13.5" hidden="1" customHeight="1" outlineLevel="2">
      <c r="B682" s="13"/>
      <c r="C682" s="115" t="s">
        <v>785</v>
      </c>
      <c r="D682" s="31" t="s">
        <v>345</v>
      </c>
      <c r="E682" s="65">
        <v>1</v>
      </c>
      <c r="F682" s="46">
        <f t="shared" si="314"/>
        <v>0</v>
      </c>
      <c r="G682" s="73">
        <f>IFERROR($E682*SUMIF(DAILYLOG!C$27:C$1500,$C682,DAILYLOG!D$27:D$1500),0)</f>
        <v>0</v>
      </c>
      <c r="H682" s="73"/>
      <c r="I682" s="73"/>
      <c r="J682" s="73">
        <f>IFERROR($E682*SUMIF(DAILYLOG!F$27:F$1500,$C682,DAILYLOG!G$27:G$1500),0)</f>
        <v>0</v>
      </c>
      <c r="K682" s="73"/>
      <c r="L682" s="73"/>
      <c r="M682" s="73">
        <f>IFERROR($E682*SUMIF(DAILYLOG!I$27:I$1500,$C682,DAILYLOG!J$27:J$1500),0)</f>
        <v>0</v>
      </c>
      <c r="N682" s="73"/>
      <c r="O682" s="73"/>
      <c r="P682" s="73">
        <f>IFERROR($E682*SUMIF(DAILYLOG!L$27:L$1500,$C682,DAILYLOG!M$27:M$1500),0)</f>
        <v>0</v>
      </c>
      <c r="Q682" s="73"/>
      <c r="R682" s="73"/>
      <c r="S682" s="73">
        <f>IFERROR($E682*SUMIF(DAILYLOG!O$27:O$1500,$C682,DAILYLOG!P$27:P$1500),0)</f>
        <v>0</v>
      </c>
      <c r="T682" s="73"/>
      <c r="U682" s="73"/>
      <c r="V682" s="73">
        <f>IFERROR($E682*SUMIF(DAILYLOG!R$27:R$1500,$C682,DAILYLOG!S$27:S$1500),0)</f>
        <v>0</v>
      </c>
      <c r="W682" s="73"/>
      <c r="X682" s="73"/>
      <c r="Y682" s="73">
        <f>IFERROR($E682*SUMIF(DAILYLOG!U$27:U$1500,$C682,DAILYLOG!V$27:V$1500),0)</f>
        <v>0</v>
      </c>
      <c r="Z682" s="73"/>
      <c r="AA682" s="73"/>
      <c r="AB682" s="73">
        <f>IFERROR($E682*SUMIF(DAILYLOG!X$27:X$1500,$C682,DAILYLOG!Y$27:Y$1500),0)</f>
        <v>0</v>
      </c>
      <c r="AC682" s="73"/>
      <c r="AD682" s="73"/>
      <c r="AE682" s="73">
        <f>IFERROR($E682*SUMIF(DAILYLOG!AA$27:AA$1500,$C682,DAILYLOG!AB$27:AB$1500),0)</f>
        <v>0</v>
      </c>
      <c r="AF682" s="73"/>
      <c r="AG682" s="73"/>
      <c r="AH682" s="73">
        <f>IFERROR($E682*SUMIF(DAILYLOG!AD$27:AD$1500,$C682,DAILYLOG!AE$27:AE$1500),0)</f>
        <v>0</v>
      </c>
      <c r="AI682" s="73"/>
      <c r="AJ682" s="73"/>
      <c r="AK682" s="73">
        <f>IFERROR($E682*SUMIF(DAILYLOG!AG$27:AG$1500,$C682,DAILYLOG!AH$27:AH$1500),0)</f>
        <v>0</v>
      </c>
      <c r="AL682" s="73"/>
      <c r="AM682" s="73"/>
      <c r="AN682" s="73">
        <f>IFERROR($E682*SUMIF(DAILYLOG!AJ$27:AJ$1500,$C682,DAILYLOG!AK$27:AK$1500),0)</f>
        <v>0</v>
      </c>
      <c r="AO682" s="73"/>
      <c r="AP682" s="73"/>
      <c r="AQ682" s="73">
        <f>IFERROR($E682*SUMIF(DAILYLOG!AM$27:AM$1500,$C682,DAILYLOG!AN$27:AN$1500),0)</f>
        <v>0</v>
      </c>
      <c r="AR682" s="73"/>
      <c r="AS682" s="73"/>
      <c r="AT682" s="73">
        <f>IFERROR($E682*SUMIF(DAILYLOG!AP$27:AP$1500,$C682,DAILYLOG!AQ$27:AQ$1500),0)</f>
        <v>0</v>
      </c>
      <c r="AU682" s="73"/>
      <c r="AV682" s="73"/>
      <c r="AW682" s="73">
        <f>IFERROR($E682*SUMIF(DAILYLOG!AS$27:AS$1500,$C682,DAILYLOG!AT$27:AT$1500),0)</f>
        <v>0</v>
      </c>
      <c r="AX682" s="73"/>
      <c r="AY682" s="73"/>
      <c r="AZ682" s="73">
        <f>IFERROR($E682*SUMIF(DAILYLOG!AV$27:AV$1500,$C682,DAILYLOG!AW$27:AW$1500),0)</f>
        <v>0</v>
      </c>
      <c r="BA682" s="73"/>
      <c r="BB682" s="73"/>
      <c r="BC682" s="73">
        <f>IFERROR($E682*SUMIF(DAILYLOG!AY$27:AY$1500,$C682,DAILYLOG!AZ$27:AZ$1500),0)</f>
        <v>0</v>
      </c>
      <c r="BD682" s="73"/>
      <c r="BE682" s="73"/>
      <c r="BF682" s="73">
        <f>IFERROR($E682*SUMIF(DAILYLOG!BB$27:BB$1500,$C682,DAILYLOG!BC$27:BC$1500),0)</f>
        <v>0</v>
      </c>
      <c r="BG682" s="73"/>
      <c r="BH682" s="73"/>
      <c r="BI682" s="73">
        <f>IFERROR($E682*SUMIF(DAILYLOG!BE$27:BE$1500,$C682,DAILYLOG!BF$27:BF$1500),0)</f>
        <v>0</v>
      </c>
      <c r="BJ682" s="73"/>
      <c r="BK682" s="73"/>
      <c r="BL682" s="73">
        <f>IFERROR($E682*SUMIF(DAILYLOG!BH$27:BH$1500,$C682,DAILYLOG!BI$27:BI$1500),0)</f>
        <v>0</v>
      </c>
      <c r="BM682" s="73"/>
      <c r="BN682" s="73"/>
      <c r="BO682" s="73">
        <f>IFERROR($E682*SUMIF(DAILYLOG!BK$27:BK$1500,$C682,DAILYLOG!BL$27:BL$1500),0)</f>
        <v>0</v>
      </c>
      <c r="BP682" s="73"/>
      <c r="BQ682" s="73"/>
      <c r="BR682" s="73">
        <f>IFERROR($E682*SUMIF(DAILYLOG!BN$27:BN$1500,$C682,DAILYLOG!BO$27:BO$1500),0)</f>
        <v>0</v>
      </c>
      <c r="BS682" s="73"/>
      <c r="BT682" s="73"/>
      <c r="BU682" s="73">
        <f>IFERROR($E682*SUMIF(DAILYLOG!BQ$27:BQ$1500,$C682,DAILYLOG!BR$27:BR$1500),0)</f>
        <v>0</v>
      </c>
      <c r="BV682" s="73"/>
      <c r="BW682" s="73"/>
      <c r="BX682" s="73">
        <f>IFERROR($E682*SUMIF(DAILYLOG!BT$27:BT$1500,$C682,DAILYLOG!BU$27:BU$1500),0)</f>
        <v>0</v>
      </c>
      <c r="BY682" s="73"/>
      <c r="BZ682" s="73"/>
      <c r="CA682" s="73">
        <f>IFERROR($E682*SUMIF(DAILYLOG!BW$27:BW$1500,$C682,DAILYLOG!BX$27:BX$1500),0)</f>
        <v>0</v>
      </c>
      <c r="CB682" s="73"/>
      <c r="CC682" s="73"/>
      <c r="CD682" s="73">
        <f>IFERROR($E682*SUMIF(DAILYLOG!BZ$27:BZ$1500,$C682,DAILYLOG!CA$27:CA$1500),0)</f>
        <v>0</v>
      </c>
      <c r="CE682" s="73"/>
      <c r="CF682" s="73"/>
      <c r="CG682" s="73">
        <f>IFERROR($E682*SUMIF(DAILYLOG!CC$27:CC$1500,$C682,DAILYLOG!CD$27:CD$1500),0)</f>
        <v>0</v>
      </c>
      <c r="CH682" s="73"/>
      <c r="CI682" s="73"/>
      <c r="CJ682" s="73">
        <f>IFERROR($E682*SUMIF(DAILYLOG!CF$27:CF$1500,$C682,DAILYLOG!CG$27:CG$1500),0)</f>
        <v>0</v>
      </c>
      <c r="CK682" s="73"/>
      <c r="CL682" s="73"/>
      <c r="CM682" s="73">
        <f>IFERROR($E682*SUMIF(DAILYLOG!CI$27:CI$1500,$C682,DAILYLOG!CJ$27:CJ$1500),0)</f>
        <v>0</v>
      </c>
      <c r="CN682" s="73"/>
      <c r="CO682" s="73"/>
      <c r="CP682" s="73">
        <f>IFERROR($E682*SUMIF(DAILYLOG!CL$27:CL$1500,$C682,DAILYLOG!CM$27:CM$1500),0)</f>
        <v>0</v>
      </c>
      <c r="CQ682" s="73"/>
      <c r="CR682" s="73"/>
      <c r="CS682" s="73">
        <f>IFERROR($E682*SUMIF(DAILYLOG!CO$27:CO$1500,$C682,DAILYLOG!CP$27:CP$1500),0)</f>
        <v>0</v>
      </c>
      <c r="CT682" s="14"/>
    </row>
    <row r="683" spans="2:98" ht="13.5" hidden="1" customHeight="1" outlineLevel="2">
      <c r="B683" s="13"/>
      <c r="C683" s="115" t="s">
        <v>767</v>
      </c>
      <c r="D683" s="31" t="s">
        <v>345</v>
      </c>
      <c r="E683" s="65">
        <v>1</v>
      </c>
      <c r="F683" s="46">
        <f t="shared" si="314"/>
        <v>0</v>
      </c>
      <c r="G683" s="73">
        <f>IFERROR($E683*SUMIF(DAILYLOG!C$27:C$1500,$C683,DAILYLOG!D$27:D$1500),0)</f>
        <v>0</v>
      </c>
      <c r="H683" s="73"/>
      <c r="I683" s="73"/>
      <c r="J683" s="73">
        <f>IFERROR($E683*SUMIF(DAILYLOG!F$27:F$1500,$C683,DAILYLOG!G$27:G$1500),0)</f>
        <v>0</v>
      </c>
      <c r="K683" s="73"/>
      <c r="L683" s="73"/>
      <c r="M683" s="73">
        <f>IFERROR($E683*SUMIF(DAILYLOG!I$27:I$1500,$C683,DAILYLOG!J$27:J$1500),0)</f>
        <v>0</v>
      </c>
      <c r="N683" s="73"/>
      <c r="O683" s="73"/>
      <c r="P683" s="73">
        <f>IFERROR($E683*SUMIF(DAILYLOG!L$27:L$1500,$C683,DAILYLOG!M$27:M$1500),0)</f>
        <v>0</v>
      </c>
      <c r="Q683" s="73"/>
      <c r="R683" s="73"/>
      <c r="S683" s="73">
        <f>IFERROR($E683*SUMIF(DAILYLOG!O$27:O$1500,$C683,DAILYLOG!P$27:P$1500),0)</f>
        <v>0</v>
      </c>
      <c r="T683" s="73"/>
      <c r="U683" s="73"/>
      <c r="V683" s="73">
        <f>IFERROR($E683*SUMIF(DAILYLOG!R$27:R$1500,$C683,DAILYLOG!S$27:S$1500),0)</f>
        <v>0</v>
      </c>
      <c r="W683" s="73"/>
      <c r="X683" s="73"/>
      <c r="Y683" s="73">
        <f>IFERROR($E683*SUMIF(DAILYLOG!U$27:U$1500,$C683,DAILYLOG!V$27:V$1500),0)</f>
        <v>0</v>
      </c>
      <c r="Z683" s="73"/>
      <c r="AA683" s="73"/>
      <c r="AB683" s="73">
        <f>IFERROR($E683*SUMIF(DAILYLOG!X$27:X$1500,$C683,DAILYLOG!Y$27:Y$1500),0)</f>
        <v>0</v>
      </c>
      <c r="AC683" s="73"/>
      <c r="AD683" s="73"/>
      <c r="AE683" s="73">
        <f>IFERROR($E683*SUMIF(DAILYLOG!AA$27:AA$1500,$C683,DAILYLOG!AB$27:AB$1500),0)</f>
        <v>0</v>
      </c>
      <c r="AF683" s="73"/>
      <c r="AG683" s="73"/>
      <c r="AH683" s="73">
        <f>IFERROR($E683*SUMIF(DAILYLOG!AD$27:AD$1500,$C683,DAILYLOG!AE$27:AE$1500),0)</f>
        <v>0</v>
      </c>
      <c r="AI683" s="73"/>
      <c r="AJ683" s="73"/>
      <c r="AK683" s="73">
        <f>IFERROR($E683*SUMIF(DAILYLOG!AG$27:AG$1500,$C683,DAILYLOG!AH$27:AH$1500),0)</f>
        <v>0</v>
      </c>
      <c r="AL683" s="73"/>
      <c r="AM683" s="73"/>
      <c r="AN683" s="73">
        <f>IFERROR($E683*SUMIF(DAILYLOG!AJ$27:AJ$1500,$C683,DAILYLOG!AK$27:AK$1500),0)</f>
        <v>0</v>
      </c>
      <c r="AO683" s="73"/>
      <c r="AP683" s="73"/>
      <c r="AQ683" s="73">
        <f>IFERROR($E683*SUMIF(DAILYLOG!AM$27:AM$1500,$C683,DAILYLOG!AN$27:AN$1500),0)</f>
        <v>0</v>
      </c>
      <c r="AR683" s="73"/>
      <c r="AS683" s="73"/>
      <c r="AT683" s="73">
        <f>IFERROR($E683*SUMIF(DAILYLOG!AP$27:AP$1500,$C683,DAILYLOG!AQ$27:AQ$1500),0)</f>
        <v>0</v>
      </c>
      <c r="AU683" s="73"/>
      <c r="AV683" s="73"/>
      <c r="AW683" s="73">
        <f>IFERROR($E683*SUMIF(DAILYLOG!AS$27:AS$1500,$C683,DAILYLOG!AT$27:AT$1500),0)</f>
        <v>0</v>
      </c>
      <c r="AX683" s="73"/>
      <c r="AY683" s="73"/>
      <c r="AZ683" s="73">
        <f>IFERROR($E683*SUMIF(DAILYLOG!AV$27:AV$1500,$C683,DAILYLOG!AW$27:AW$1500),0)</f>
        <v>0</v>
      </c>
      <c r="BA683" s="73"/>
      <c r="BB683" s="73"/>
      <c r="BC683" s="73">
        <f>IFERROR($E683*SUMIF(DAILYLOG!AY$27:AY$1500,$C683,DAILYLOG!AZ$27:AZ$1500),0)</f>
        <v>0</v>
      </c>
      <c r="BD683" s="73"/>
      <c r="BE683" s="73"/>
      <c r="BF683" s="73">
        <f>IFERROR($E683*SUMIF(DAILYLOG!BB$27:BB$1500,$C683,DAILYLOG!BC$27:BC$1500),0)</f>
        <v>0</v>
      </c>
      <c r="BG683" s="73"/>
      <c r="BH683" s="73"/>
      <c r="BI683" s="73">
        <f>IFERROR($E683*SUMIF(DAILYLOG!BE$27:BE$1500,$C683,DAILYLOG!BF$27:BF$1500),0)</f>
        <v>0</v>
      </c>
      <c r="BJ683" s="73"/>
      <c r="BK683" s="73"/>
      <c r="BL683" s="73">
        <f>IFERROR($E683*SUMIF(DAILYLOG!BH$27:BH$1500,$C683,DAILYLOG!BI$27:BI$1500),0)</f>
        <v>0</v>
      </c>
      <c r="BM683" s="73"/>
      <c r="BN683" s="73"/>
      <c r="BO683" s="73">
        <f>IFERROR($E683*SUMIF(DAILYLOG!BK$27:BK$1500,$C683,DAILYLOG!BL$27:BL$1500),0)</f>
        <v>0</v>
      </c>
      <c r="BP683" s="73"/>
      <c r="BQ683" s="73"/>
      <c r="BR683" s="73">
        <f>IFERROR($E683*SUMIF(DAILYLOG!BN$27:BN$1500,$C683,DAILYLOG!BO$27:BO$1500),0)</f>
        <v>0</v>
      </c>
      <c r="BS683" s="73"/>
      <c r="BT683" s="73"/>
      <c r="BU683" s="73">
        <f>IFERROR($E683*SUMIF(DAILYLOG!BQ$27:BQ$1500,$C683,DAILYLOG!BR$27:BR$1500),0)</f>
        <v>0</v>
      </c>
      <c r="BV683" s="73"/>
      <c r="BW683" s="73"/>
      <c r="BX683" s="73">
        <f>IFERROR($E683*SUMIF(DAILYLOG!BT$27:BT$1500,$C683,DAILYLOG!BU$27:BU$1500),0)</f>
        <v>0</v>
      </c>
      <c r="BY683" s="73"/>
      <c r="BZ683" s="73"/>
      <c r="CA683" s="73">
        <f>IFERROR($E683*SUMIF(DAILYLOG!BW$27:BW$1500,$C683,DAILYLOG!BX$27:BX$1500),0)</f>
        <v>0</v>
      </c>
      <c r="CB683" s="73"/>
      <c r="CC683" s="73"/>
      <c r="CD683" s="73">
        <f>IFERROR($E683*SUMIF(DAILYLOG!BZ$27:BZ$1500,$C683,DAILYLOG!CA$27:CA$1500),0)</f>
        <v>0</v>
      </c>
      <c r="CE683" s="73"/>
      <c r="CF683" s="73"/>
      <c r="CG683" s="73">
        <f>IFERROR($E683*SUMIF(DAILYLOG!CC$27:CC$1500,$C683,DAILYLOG!CD$27:CD$1500),0)</f>
        <v>0</v>
      </c>
      <c r="CH683" s="73"/>
      <c r="CI683" s="73"/>
      <c r="CJ683" s="73">
        <f>IFERROR($E683*SUMIF(DAILYLOG!CF$27:CF$1500,$C683,DAILYLOG!CG$27:CG$1500),0)</f>
        <v>0</v>
      </c>
      <c r="CK683" s="73"/>
      <c r="CL683" s="73"/>
      <c r="CM683" s="73">
        <f>IFERROR($E683*SUMIF(DAILYLOG!CI$27:CI$1500,$C683,DAILYLOG!CJ$27:CJ$1500),0)</f>
        <v>0</v>
      </c>
      <c r="CN683" s="73"/>
      <c r="CO683" s="73"/>
      <c r="CP683" s="73">
        <f>IFERROR($E683*SUMIF(DAILYLOG!CL$27:CL$1500,$C683,DAILYLOG!CM$27:CM$1500),0)</f>
        <v>0</v>
      </c>
      <c r="CQ683" s="73"/>
      <c r="CR683" s="73"/>
      <c r="CS683" s="73">
        <f>IFERROR($E683*SUMIF(DAILYLOG!CO$27:CO$1500,$C683,DAILYLOG!CP$27:CP$1500),0)</f>
        <v>0</v>
      </c>
      <c r="CT683" s="14"/>
    </row>
    <row r="684" spans="2:98" ht="13.5" hidden="1" customHeight="1" outlineLevel="2">
      <c r="B684" s="13"/>
      <c r="C684" s="115" t="s">
        <v>771</v>
      </c>
      <c r="D684" s="31" t="s">
        <v>345</v>
      </c>
      <c r="E684" s="65">
        <v>1</v>
      </c>
      <c r="F684" s="46">
        <f t="shared" si="314"/>
        <v>0</v>
      </c>
      <c r="G684" s="73">
        <f>IFERROR($E684*SUMIF(DAILYLOG!C$27:C$1500,$C684,DAILYLOG!D$27:D$1500),0)</f>
        <v>0</v>
      </c>
      <c r="H684" s="73"/>
      <c r="I684" s="73"/>
      <c r="J684" s="73">
        <f>IFERROR($E684*SUMIF(DAILYLOG!F$27:F$1500,$C684,DAILYLOG!G$27:G$1500),0)</f>
        <v>0</v>
      </c>
      <c r="K684" s="73"/>
      <c r="L684" s="73"/>
      <c r="M684" s="73">
        <f>IFERROR($E684*SUMIF(DAILYLOG!I$27:I$1500,$C684,DAILYLOG!J$27:J$1500),0)</f>
        <v>0</v>
      </c>
      <c r="N684" s="73"/>
      <c r="O684" s="73"/>
      <c r="P684" s="73">
        <f>IFERROR($E684*SUMIF(DAILYLOG!L$27:L$1500,$C684,DAILYLOG!M$27:M$1500),0)</f>
        <v>0</v>
      </c>
      <c r="Q684" s="73"/>
      <c r="R684" s="73"/>
      <c r="S684" s="73">
        <f>IFERROR($E684*SUMIF(DAILYLOG!O$27:O$1500,$C684,DAILYLOG!P$27:P$1500),0)</f>
        <v>0</v>
      </c>
      <c r="T684" s="73"/>
      <c r="U684" s="73"/>
      <c r="V684" s="73">
        <f>IFERROR($E684*SUMIF(DAILYLOG!R$27:R$1500,$C684,DAILYLOG!S$27:S$1500),0)</f>
        <v>0</v>
      </c>
      <c r="W684" s="73"/>
      <c r="X684" s="73"/>
      <c r="Y684" s="73">
        <f>IFERROR($E684*SUMIF(DAILYLOG!U$27:U$1500,$C684,DAILYLOG!V$27:V$1500),0)</f>
        <v>0</v>
      </c>
      <c r="Z684" s="73"/>
      <c r="AA684" s="73"/>
      <c r="AB684" s="73">
        <f>IFERROR($E684*SUMIF(DAILYLOG!X$27:X$1500,$C684,DAILYLOG!Y$27:Y$1500),0)</f>
        <v>0</v>
      </c>
      <c r="AC684" s="73"/>
      <c r="AD684" s="73"/>
      <c r="AE684" s="73">
        <f>IFERROR($E684*SUMIF(DAILYLOG!AA$27:AA$1500,$C684,DAILYLOG!AB$27:AB$1500),0)</f>
        <v>0</v>
      </c>
      <c r="AF684" s="73"/>
      <c r="AG684" s="73"/>
      <c r="AH684" s="73">
        <f>IFERROR($E684*SUMIF(DAILYLOG!AD$27:AD$1500,$C684,DAILYLOG!AE$27:AE$1500),0)</f>
        <v>0</v>
      </c>
      <c r="AI684" s="73"/>
      <c r="AJ684" s="73"/>
      <c r="AK684" s="73">
        <f>IFERROR($E684*SUMIF(DAILYLOG!AG$27:AG$1500,$C684,DAILYLOG!AH$27:AH$1500),0)</f>
        <v>0</v>
      </c>
      <c r="AL684" s="73"/>
      <c r="AM684" s="73"/>
      <c r="AN684" s="73">
        <f>IFERROR($E684*SUMIF(DAILYLOG!AJ$27:AJ$1500,$C684,DAILYLOG!AK$27:AK$1500),0)</f>
        <v>0</v>
      </c>
      <c r="AO684" s="73"/>
      <c r="AP684" s="73"/>
      <c r="AQ684" s="73">
        <f>IFERROR($E684*SUMIF(DAILYLOG!AM$27:AM$1500,$C684,DAILYLOG!AN$27:AN$1500),0)</f>
        <v>0</v>
      </c>
      <c r="AR684" s="73"/>
      <c r="AS684" s="73"/>
      <c r="AT684" s="73">
        <f>IFERROR($E684*SUMIF(DAILYLOG!AP$27:AP$1500,$C684,DAILYLOG!AQ$27:AQ$1500),0)</f>
        <v>0</v>
      </c>
      <c r="AU684" s="73"/>
      <c r="AV684" s="73"/>
      <c r="AW684" s="73">
        <f>IFERROR($E684*SUMIF(DAILYLOG!AS$27:AS$1500,$C684,DAILYLOG!AT$27:AT$1500),0)</f>
        <v>0</v>
      </c>
      <c r="AX684" s="73"/>
      <c r="AY684" s="73"/>
      <c r="AZ684" s="73">
        <f>IFERROR($E684*SUMIF(DAILYLOG!AV$27:AV$1500,$C684,DAILYLOG!AW$27:AW$1500),0)</f>
        <v>0</v>
      </c>
      <c r="BA684" s="73"/>
      <c r="BB684" s="73"/>
      <c r="BC684" s="73">
        <f>IFERROR($E684*SUMIF(DAILYLOG!AY$27:AY$1500,$C684,DAILYLOG!AZ$27:AZ$1500),0)</f>
        <v>0</v>
      </c>
      <c r="BD684" s="73"/>
      <c r="BE684" s="73"/>
      <c r="BF684" s="73">
        <f>IFERROR($E684*SUMIF(DAILYLOG!BB$27:BB$1500,$C684,DAILYLOG!BC$27:BC$1500),0)</f>
        <v>0</v>
      </c>
      <c r="BG684" s="73"/>
      <c r="BH684" s="73"/>
      <c r="BI684" s="73">
        <f>IFERROR($E684*SUMIF(DAILYLOG!BE$27:BE$1500,$C684,DAILYLOG!BF$27:BF$1500),0)</f>
        <v>0</v>
      </c>
      <c r="BJ684" s="73"/>
      <c r="BK684" s="73"/>
      <c r="BL684" s="73">
        <f>IFERROR($E684*SUMIF(DAILYLOG!BH$27:BH$1500,$C684,DAILYLOG!BI$27:BI$1500),0)</f>
        <v>0</v>
      </c>
      <c r="BM684" s="73"/>
      <c r="BN684" s="73"/>
      <c r="BO684" s="73">
        <f>IFERROR($E684*SUMIF(DAILYLOG!BK$27:BK$1500,$C684,DAILYLOG!BL$27:BL$1500),0)</f>
        <v>0</v>
      </c>
      <c r="BP684" s="73"/>
      <c r="BQ684" s="73"/>
      <c r="BR684" s="73">
        <f>IFERROR($E684*SUMIF(DAILYLOG!BN$27:BN$1500,$C684,DAILYLOG!BO$27:BO$1500),0)</f>
        <v>0</v>
      </c>
      <c r="BS684" s="73"/>
      <c r="BT684" s="73"/>
      <c r="BU684" s="73">
        <f>IFERROR($E684*SUMIF(DAILYLOG!BQ$27:BQ$1500,$C684,DAILYLOG!BR$27:BR$1500),0)</f>
        <v>0</v>
      </c>
      <c r="BV684" s="73"/>
      <c r="BW684" s="73"/>
      <c r="BX684" s="73">
        <f>IFERROR($E684*SUMIF(DAILYLOG!BT$27:BT$1500,$C684,DAILYLOG!BU$27:BU$1500),0)</f>
        <v>0</v>
      </c>
      <c r="BY684" s="73"/>
      <c r="BZ684" s="73"/>
      <c r="CA684" s="73">
        <f>IFERROR($E684*SUMIF(DAILYLOG!BW$27:BW$1500,$C684,DAILYLOG!BX$27:BX$1500),0)</f>
        <v>0</v>
      </c>
      <c r="CB684" s="73"/>
      <c r="CC684" s="73"/>
      <c r="CD684" s="73">
        <f>IFERROR($E684*SUMIF(DAILYLOG!BZ$27:BZ$1500,$C684,DAILYLOG!CA$27:CA$1500),0)</f>
        <v>0</v>
      </c>
      <c r="CE684" s="73"/>
      <c r="CF684" s="73"/>
      <c r="CG684" s="73">
        <f>IFERROR($E684*SUMIF(DAILYLOG!CC$27:CC$1500,$C684,DAILYLOG!CD$27:CD$1500),0)</f>
        <v>0</v>
      </c>
      <c r="CH684" s="73"/>
      <c r="CI684" s="73"/>
      <c r="CJ684" s="73">
        <f>IFERROR($E684*SUMIF(DAILYLOG!CF$27:CF$1500,$C684,DAILYLOG!CG$27:CG$1500),0)</f>
        <v>0</v>
      </c>
      <c r="CK684" s="73"/>
      <c r="CL684" s="73"/>
      <c r="CM684" s="73">
        <f>IFERROR($E684*SUMIF(DAILYLOG!CI$27:CI$1500,$C684,DAILYLOG!CJ$27:CJ$1500),0)</f>
        <v>0</v>
      </c>
      <c r="CN684" s="73"/>
      <c r="CO684" s="73"/>
      <c r="CP684" s="73">
        <f>IFERROR($E684*SUMIF(DAILYLOG!CL$27:CL$1500,$C684,DAILYLOG!CM$27:CM$1500),0)</f>
        <v>0</v>
      </c>
      <c r="CQ684" s="73"/>
      <c r="CR684" s="73"/>
      <c r="CS684" s="73">
        <f>IFERROR($E684*SUMIF(DAILYLOG!CO$27:CO$1500,$C684,DAILYLOG!CP$27:CP$1500),0)</f>
        <v>0</v>
      </c>
      <c r="CT684" s="14"/>
    </row>
    <row r="685" spans="2:98" ht="13.5" hidden="1" customHeight="1" outlineLevel="2">
      <c r="B685" s="13"/>
      <c r="C685" s="115" t="s">
        <v>765</v>
      </c>
      <c r="D685" s="31" t="s">
        <v>345</v>
      </c>
      <c r="E685" s="65">
        <v>1</v>
      </c>
      <c r="F685" s="46">
        <f t="shared" si="314"/>
        <v>0</v>
      </c>
      <c r="G685" s="73">
        <f>IFERROR($E685*SUMIF(DAILYLOG!C$27:C$1500,$C685,DAILYLOG!D$27:D$1500),0)</f>
        <v>0</v>
      </c>
      <c r="H685" s="73"/>
      <c r="I685" s="73"/>
      <c r="J685" s="73">
        <f>IFERROR($E685*SUMIF(DAILYLOG!F$27:F$1500,$C685,DAILYLOG!G$27:G$1500),0)</f>
        <v>0</v>
      </c>
      <c r="K685" s="73"/>
      <c r="L685" s="73"/>
      <c r="M685" s="73">
        <f>IFERROR($E685*SUMIF(DAILYLOG!I$27:I$1500,$C685,DAILYLOG!J$27:J$1500),0)</f>
        <v>0</v>
      </c>
      <c r="N685" s="73"/>
      <c r="O685" s="73"/>
      <c r="P685" s="73">
        <f>IFERROR($E685*SUMIF(DAILYLOG!L$27:L$1500,$C685,DAILYLOG!M$27:M$1500),0)</f>
        <v>0</v>
      </c>
      <c r="Q685" s="73"/>
      <c r="R685" s="73"/>
      <c r="S685" s="73">
        <f>IFERROR($E685*SUMIF(DAILYLOG!O$27:O$1500,$C685,DAILYLOG!P$27:P$1500),0)</f>
        <v>0</v>
      </c>
      <c r="T685" s="73"/>
      <c r="U685" s="73"/>
      <c r="V685" s="73">
        <f>IFERROR($E685*SUMIF(DAILYLOG!R$27:R$1500,$C685,DAILYLOG!S$27:S$1500),0)</f>
        <v>0</v>
      </c>
      <c r="W685" s="73"/>
      <c r="X685" s="73"/>
      <c r="Y685" s="73">
        <f>IFERROR($E685*SUMIF(DAILYLOG!U$27:U$1500,$C685,DAILYLOG!V$27:V$1500),0)</f>
        <v>0</v>
      </c>
      <c r="Z685" s="73"/>
      <c r="AA685" s="73"/>
      <c r="AB685" s="73">
        <f>IFERROR($E685*SUMIF(DAILYLOG!X$27:X$1500,$C685,DAILYLOG!Y$27:Y$1500),0)</f>
        <v>0</v>
      </c>
      <c r="AC685" s="73"/>
      <c r="AD685" s="73"/>
      <c r="AE685" s="73">
        <f>IFERROR($E685*SUMIF(DAILYLOG!AA$27:AA$1500,$C685,DAILYLOG!AB$27:AB$1500),0)</f>
        <v>0</v>
      </c>
      <c r="AF685" s="73"/>
      <c r="AG685" s="73"/>
      <c r="AH685" s="73">
        <f>IFERROR($E685*SUMIF(DAILYLOG!AD$27:AD$1500,$C685,DAILYLOG!AE$27:AE$1500),0)</f>
        <v>0</v>
      </c>
      <c r="AI685" s="73"/>
      <c r="AJ685" s="73"/>
      <c r="AK685" s="73">
        <f>IFERROR($E685*SUMIF(DAILYLOG!AG$27:AG$1500,$C685,DAILYLOG!AH$27:AH$1500),0)</f>
        <v>0</v>
      </c>
      <c r="AL685" s="73"/>
      <c r="AM685" s="73"/>
      <c r="AN685" s="73">
        <f>IFERROR($E685*SUMIF(DAILYLOG!AJ$27:AJ$1500,$C685,DAILYLOG!AK$27:AK$1500),0)</f>
        <v>0</v>
      </c>
      <c r="AO685" s="73"/>
      <c r="AP685" s="73"/>
      <c r="AQ685" s="73">
        <f>IFERROR($E685*SUMIF(DAILYLOG!AM$27:AM$1500,$C685,DAILYLOG!AN$27:AN$1500),0)</f>
        <v>0</v>
      </c>
      <c r="AR685" s="73"/>
      <c r="AS685" s="73"/>
      <c r="AT685" s="73">
        <f>IFERROR($E685*SUMIF(DAILYLOG!AP$27:AP$1500,$C685,DAILYLOG!AQ$27:AQ$1500),0)</f>
        <v>0</v>
      </c>
      <c r="AU685" s="73"/>
      <c r="AV685" s="73"/>
      <c r="AW685" s="73">
        <f>IFERROR($E685*SUMIF(DAILYLOG!AS$27:AS$1500,$C685,DAILYLOG!AT$27:AT$1500),0)</f>
        <v>0</v>
      </c>
      <c r="AX685" s="73"/>
      <c r="AY685" s="73"/>
      <c r="AZ685" s="73">
        <f>IFERROR($E685*SUMIF(DAILYLOG!AV$27:AV$1500,$C685,DAILYLOG!AW$27:AW$1500),0)</f>
        <v>0</v>
      </c>
      <c r="BA685" s="73"/>
      <c r="BB685" s="73"/>
      <c r="BC685" s="73">
        <f>IFERROR($E685*SUMIF(DAILYLOG!AY$27:AY$1500,$C685,DAILYLOG!AZ$27:AZ$1500),0)</f>
        <v>0</v>
      </c>
      <c r="BD685" s="73"/>
      <c r="BE685" s="73"/>
      <c r="BF685" s="73">
        <f>IFERROR($E685*SUMIF(DAILYLOG!BB$27:BB$1500,$C685,DAILYLOG!BC$27:BC$1500),0)</f>
        <v>0</v>
      </c>
      <c r="BG685" s="73"/>
      <c r="BH685" s="73"/>
      <c r="BI685" s="73">
        <f>IFERROR($E685*SUMIF(DAILYLOG!BE$27:BE$1500,$C685,DAILYLOG!BF$27:BF$1500),0)</f>
        <v>0</v>
      </c>
      <c r="BJ685" s="73"/>
      <c r="BK685" s="73"/>
      <c r="BL685" s="73">
        <f>IFERROR($E685*SUMIF(DAILYLOG!BH$27:BH$1500,$C685,DAILYLOG!BI$27:BI$1500),0)</f>
        <v>0</v>
      </c>
      <c r="BM685" s="73"/>
      <c r="BN685" s="73"/>
      <c r="BO685" s="73">
        <f>IFERROR($E685*SUMIF(DAILYLOG!BK$27:BK$1500,$C685,DAILYLOG!BL$27:BL$1500),0)</f>
        <v>0</v>
      </c>
      <c r="BP685" s="73"/>
      <c r="BQ685" s="73"/>
      <c r="BR685" s="73">
        <f>IFERROR($E685*SUMIF(DAILYLOG!BN$27:BN$1500,$C685,DAILYLOG!BO$27:BO$1500),0)</f>
        <v>0</v>
      </c>
      <c r="BS685" s="73"/>
      <c r="BT685" s="73"/>
      <c r="BU685" s="73">
        <f>IFERROR($E685*SUMIF(DAILYLOG!BQ$27:BQ$1500,$C685,DAILYLOG!BR$27:BR$1500),0)</f>
        <v>0</v>
      </c>
      <c r="BV685" s="73"/>
      <c r="BW685" s="73"/>
      <c r="BX685" s="73">
        <f>IFERROR($E685*SUMIF(DAILYLOG!BT$27:BT$1500,$C685,DAILYLOG!BU$27:BU$1500),0)</f>
        <v>0</v>
      </c>
      <c r="BY685" s="73"/>
      <c r="BZ685" s="73"/>
      <c r="CA685" s="73">
        <f>IFERROR($E685*SUMIF(DAILYLOG!BW$27:BW$1500,$C685,DAILYLOG!BX$27:BX$1500),0)</f>
        <v>0</v>
      </c>
      <c r="CB685" s="73"/>
      <c r="CC685" s="73"/>
      <c r="CD685" s="73">
        <f>IFERROR($E685*SUMIF(DAILYLOG!BZ$27:BZ$1500,$C685,DAILYLOG!CA$27:CA$1500),0)</f>
        <v>0</v>
      </c>
      <c r="CE685" s="73"/>
      <c r="CF685" s="73"/>
      <c r="CG685" s="73">
        <f>IFERROR($E685*SUMIF(DAILYLOG!CC$27:CC$1500,$C685,DAILYLOG!CD$27:CD$1500),0)</f>
        <v>0</v>
      </c>
      <c r="CH685" s="73"/>
      <c r="CI685" s="73"/>
      <c r="CJ685" s="73">
        <f>IFERROR($E685*SUMIF(DAILYLOG!CF$27:CF$1500,$C685,DAILYLOG!CG$27:CG$1500),0)</f>
        <v>0</v>
      </c>
      <c r="CK685" s="73"/>
      <c r="CL685" s="73"/>
      <c r="CM685" s="73">
        <f>IFERROR($E685*SUMIF(DAILYLOG!CI$27:CI$1500,$C685,DAILYLOG!CJ$27:CJ$1500),0)</f>
        <v>0</v>
      </c>
      <c r="CN685" s="73"/>
      <c r="CO685" s="73"/>
      <c r="CP685" s="73">
        <f>IFERROR($E685*SUMIF(DAILYLOG!CL$27:CL$1500,$C685,DAILYLOG!CM$27:CM$1500),0)</f>
        <v>0</v>
      </c>
      <c r="CQ685" s="73"/>
      <c r="CR685" s="73"/>
      <c r="CS685" s="73">
        <f>IFERROR($E685*SUMIF(DAILYLOG!CO$27:CO$1500,$C685,DAILYLOG!CP$27:CP$1500),0)</f>
        <v>0</v>
      </c>
      <c r="CT685" s="14"/>
    </row>
    <row r="686" spans="2:98" ht="13.5" hidden="1" customHeight="1" outlineLevel="2">
      <c r="B686" s="13"/>
      <c r="C686" s="115" t="s">
        <v>775</v>
      </c>
      <c r="D686" s="31" t="s">
        <v>345</v>
      </c>
      <c r="E686" s="65">
        <v>1</v>
      </c>
      <c r="F686" s="46">
        <f t="shared" si="314"/>
        <v>0</v>
      </c>
      <c r="G686" s="73">
        <f>IFERROR($E686*SUMIF(DAILYLOG!C$27:C$1500,$C686,DAILYLOG!D$27:D$1500),0)</f>
        <v>0</v>
      </c>
      <c r="H686" s="73"/>
      <c r="I686" s="73"/>
      <c r="J686" s="73">
        <f>IFERROR($E686*SUMIF(DAILYLOG!F$27:F$1500,$C686,DAILYLOG!G$27:G$1500),0)</f>
        <v>0</v>
      </c>
      <c r="K686" s="73"/>
      <c r="L686" s="73"/>
      <c r="M686" s="73">
        <f>IFERROR($E686*SUMIF(DAILYLOG!I$27:I$1500,$C686,DAILYLOG!J$27:J$1500),0)</f>
        <v>0</v>
      </c>
      <c r="N686" s="73"/>
      <c r="O686" s="73"/>
      <c r="P686" s="73">
        <f>IFERROR($E686*SUMIF(DAILYLOG!L$27:L$1500,$C686,DAILYLOG!M$27:M$1500),0)</f>
        <v>0</v>
      </c>
      <c r="Q686" s="73"/>
      <c r="R686" s="73"/>
      <c r="S686" s="73">
        <f>IFERROR($E686*SUMIF(DAILYLOG!O$27:O$1500,$C686,DAILYLOG!P$27:P$1500),0)</f>
        <v>0</v>
      </c>
      <c r="T686" s="73"/>
      <c r="U686" s="73"/>
      <c r="V686" s="73">
        <f>IFERROR($E686*SUMIF(DAILYLOG!R$27:R$1500,$C686,DAILYLOG!S$27:S$1500),0)</f>
        <v>0</v>
      </c>
      <c r="W686" s="73"/>
      <c r="X686" s="73"/>
      <c r="Y686" s="73">
        <f>IFERROR($E686*SUMIF(DAILYLOG!U$27:U$1500,$C686,DAILYLOG!V$27:V$1500),0)</f>
        <v>0</v>
      </c>
      <c r="Z686" s="73"/>
      <c r="AA686" s="73"/>
      <c r="AB686" s="73">
        <f>IFERROR($E686*SUMIF(DAILYLOG!X$27:X$1500,$C686,DAILYLOG!Y$27:Y$1500),0)</f>
        <v>0</v>
      </c>
      <c r="AC686" s="73"/>
      <c r="AD686" s="73"/>
      <c r="AE686" s="73">
        <f>IFERROR($E686*SUMIF(DAILYLOG!AA$27:AA$1500,$C686,DAILYLOG!AB$27:AB$1500),0)</f>
        <v>0</v>
      </c>
      <c r="AF686" s="73"/>
      <c r="AG686" s="73"/>
      <c r="AH686" s="73">
        <f>IFERROR($E686*SUMIF(DAILYLOG!AD$27:AD$1500,$C686,DAILYLOG!AE$27:AE$1500),0)</f>
        <v>0</v>
      </c>
      <c r="AI686" s="73"/>
      <c r="AJ686" s="73"/>
      <c r="AK686" s="73">
        <f>IFERROR($E686*SUMIF(DAILYLOG!AG$27:AG$1500,$C686,DAILYLOG!AH$27:AH$1500),0)</f>
        <v>0</v>
      </c>
      <c r="AL686" s="73"/>
      <c r="AM686" s="73"/>
      <c r="AN686" s="73">
        <f>IFERROR($E686*SUMIF(DAILYLOG!AJ$27:AJ$1500,$C686,DAILYLOG!AK$27:AK$1500),0)</f>
        <v>0</v>
      </c>
      <c r="AO686" s="73"/>
      <c r="AP686" s="73"/>
      <c r="AQ686" s="73">
        <f>IFERROR($E686*SUMIF(DAILYLOG!AM$27:AM$1500,$C686,DAILYLOG!AN$27:AN$1500),0)</f>
        <v>0</v>
      </c>
      <c r="AR686" s="73"/>
      <c r="AS686" s="73"/>
      <c r="AT686" s="73">
        <f>IFERROR($E686*SUMIF(DAILYLOG!AP$27:AP$1500,$C686,DAILYLOG!AQ$27:AQ$1500),0)</f>
        <v>0</v>
      </c>
      <c r="AU686" s="73"/>
      <c r="AV686" s="73"/>
      <c r="AW686" s="73">
        <f>IFERROR($E686*SUMIF(DAILYLOG!AS$27:AS$1500,$C686,DAILYLOG!AT$27:AT$1500),0)</f>
        <v>0</v>
      </c>
      <c r="AX686" s="73"/>
      <c r="AY686" s="73"/>
      <c r="AZ686" s="73">
        <f>IFERROR($E686*SUMIF(DAILYLOG!AV$27:AV$1500,$C686,DAILYLOG!AW$27:AW$1500),0)</f>
        <v>0</v>
      </c>
      <c r="BA686" s="73"/>
      <c r="BB686" s="73"/>
      <c r="BC686" s="73">
        <f>IFERROR($E686*SUMIF(DAILYLOG!AY$27:AY$1500,$C686,DAILYLOG!AZ$27:AZ$1500),0)</f>
        <v>0</v>
      </c>
      <c r="BD686" s="73"/>
      <c r="BE686" s="73"/>
      <c r="BF686" s="73">
        <f>IFERROR($E686*SUMIF(DAILYLOG!BB$27:BB$1500,$C686,DAILYLOG!BC$27:BC$1500),0)</f>
        <v>0</v>
      </c>
      <c r="BG686" s="73"/>
      <c r="BH686" s="73"/>
      <c r="BI686" s="73">
        <f>IFERROR($E686*SUMIF(DAILYLOG!BE$27:BE$1500,$C686,DAILYLOG!BF$27:BF$1500),0)</f>
        <v>0</v>
      </c>
      <c r="BJ686" s="73"/>
      <c r="BK686" s="73"/>
      <c r="BL686" s="73">
        <f>IFERROR($E686*SUMIF(DAILYLOG!BH$27:BH$1500,$C686,DAILYLOG!BI$27:BI$1500),0)</f>
        <v>0</v>
      </c>
      <c r="BM686" s="73"/>
      <c r="BN686" s="73"/>
      <c r="BO686" s="73">
        <f>IFERROR($E686*SUMIF(DAILYLOG!BK$27:BK$1500,$C686,DAILYLOG!BL$27:BL$1500),0)</f>
        <v>0</v>
      </c>
      <c r="BP686" s="73"/>
      <c r="BQ686" s="73"/>
      <c r="BR686" s="73">
        <f>IFERROR($E686*SUMIF(DAILYLOG!BN$27:BN$1500,$C686,DAILYLOG!BO$27:BO$1500),0)</f>
        <v>0</v>
      </c>
      <c r="BS686" s="73"/>
      <c r="BT686" s="73"/>
      <c r="BU686" s="73">
        <f>IFERROR($E686*SUMIF(DAILYLOG!BQ$27:BQ$1500,$C686,DAILYLOG!BR$27:BR$1500),0)</f>
        <v>0</v>
      </c>
      <c r="BV686" s="73"/>
      <c r="BW686" s="73"/>
      <c r="BX686" s="73">
        <f>IFERROR($E686*SUMIF(DAILYLOG!BT$27:BT$1500,$C686,DAILYLOG!BU$27:BU$1500),0)</f>
        <v>0</v>
      </c>
      <c r="BY686" s="73"/>
      <c r="BZ686" s="73"/>
      <c r="CA686" s="73">
        <f>IFERROR($E686*SUMIF(DAILYLOG!BW$27:BW$1500,$C686,DAILYLOG!BX$27:BX$1500),0)</f>
        <v>0</v>
      </c>
      <c r="CB686" s="73"/>
      <c r="CC686" s="73"/>
      <c r="CD686" s="73">
        <f>IFERROR($E686*SUMIF(DAILYLOG!BZ$27:BZ$1500,$C686,DAILYLOG!CA$27:CA$1500),0)</f>
        <v>0</v>
      </c>
      <c r="CE686" s="73"/>
      <c r="CF686" s="73"/>
      <c r="CG686" s="73">
        <f>IFERROR($E686*SUMIF(DAILYLOG!CC$27:CC$1500,$C686,DAILYLOG!CD$27:CD$1500),0)</f>
        <v>0</v>
      </c>
      <c r="CH686" s="73"/>
      <c r="CI686" s="73"/>
      <c r="CJ686" s="73">
        <f>IFERROR($E686*SUMIF(DAILYLOG!CF$27:CF$1500,$C686,DAILYLOG!CG$27:CG$1500),0)</f>
        <v>0</v>
      </c>
      <c r="CK686" s="73"/>
      <c r="CL686" s="73"/>
      <c r="CM686" s="73">
        <f>IFERROR($E686*SUMIF(DAILYLOG!CI$27:CI$1500,$C686,DAILYLOG!CJ$27:CJ$1500),0)</f>
        <v>0</v>
      </c>
      <c r="CN686" s="73"/>
      <c r="CO686" s="73"/>
      <c r="CP686" s="73">
        <f>IFERROR($E686*SUMIF(DAILYLOG!CL$27:CL$1500,$C686,DAILYLOG!CM$27:CM$1500),0)</f>
        <v>0</v>
      </c>
      <c r="CQ686" s="73"/>
      <c r="CR686" s="73"/>
      <c r="CS686" s="73">
        <f>IFERROR($E686*SUMIF(DAILYLOG!CO$27:CO$1500,$C686,DAILYLOG!CP$27:CP$1500),0)</f>
        <v>0</v>
      </c>
      <c r="CT686" s="14"/>
    </row>
    <row r="687" spans="2:98" ht="13.5" hidden="1" customHeight="1" outlineLevel="2">
      <c r="B687" s="13"/>
      <c r="C687" s="115" t="s">
        <v>783</v>
      </c>
      <c r="D687" s="31" t="s">
        <v>345</v>
      </c>
      <c r="E687" s="65">
        <v>1</v>
      </c>
      <c r="F687" s="46">
        <f t="shared" si="314"/>
        <v>0</v>
      </c>
      <c r="G687" s="73">
        <f>IFERROR($E687*SUMIF(DAILYLOG!C$27:C$1500,$C687,DAILYLOG!D$27:D$1500),0)</f>
        <v>0</v>
      </c>
      <c r="H687" s="73"/>
      <c r="I687" s="73"/>
      <c r="J687" s="73">
        <f>IFERROR($E687*SUMIF(DAILYLOG!F$27:F$1500,$C687,DAILYLOG!G$27:G$1500),0)</f>
        <v>0</v>
      </c>
      <c r="K687" s="73"/>
      <c r="L687" s="73"/>
      <c r="M687" s="73">
        <f>IFERROR($E687*SUMIF(DAILYLOG!I$27:I$1500,$C687,DAILYLOG!J$27:J$1500),0)</f>
        <v>0</v>
      </c>
      <c r="N687" s="73"/>
      <c r="O687" s="73"/>
      <c r="P687" s="73">
        <f>IFERROR($E687*SUMIF(DAILYLOG!L$27:L$1500,$C687,DAILYLOG!M$27:M$1500),0)</f>
        <v>0</v>
      </c>
      <c r="Q687" s="73"/>
      <c r="R687" s="73"/>
      <c r="S687" s="73">
        <f>IFERROR($E687*SUMIF(DAILYLOG!O$27:O$1500,$C687,DAILYLOG!P$27:P$1500),0)</f>
        <v>0</v>
      </c>
      <c r="T687" s="73"/>
      <c r="U687" s="73"/>
      <c r="V687" s="73">
        <f>IFERROR($E687*SUMIF(DAILYLOG!R$27:R$1500,$C687,DAILYLOG!S$27:S$1500),0)</f>
        <v>0</v>
      </c>
      <c r="W687" s="73"/>
      <c r="X687" s="73"/>
      <c r="Y687" s="73">
        <f>IFERROR($E687*SUMIF(DAILYLOG!U$27:U$1500,$C687,DAILYLOG!V$27:V$1500),0)</f>
        <v>0</v>
      </c>
      <c r="Z687" s="73"/>
      <c r="AA687" s="73"/>
      <c r="AB687" s="73">
        <f>IFERROR($E687*SUMIF(DAILYLOG!X$27:X$1500,$C687,DAILYLOG!Y$27:Y$1500),0)</f>
        <v>0</v>
      </c>
      <c r="AC687" s="73"/>
      <c r="AD687" s="73"/>
      <c r="AE687" s="73">
        <f>IFERROR($E687*SUMIF(DAILYLOG!AA$27:AA$1500,$C687,DAILYLOG!AB$27:AB$1500),0)</f>
        <v>0</v>
      </c>
      <c r="AF687" s="73"/>
      <c r="AG687" s="73"/>
      <c r="AH687" s="73">
        <f>IFERROR($E687*SUMIF(DAILYLOG!AD$27:AD$1500,$C687,DAILYLOG!AE$27:AE$1500),0)</f>
        <v>0</v>
      </c>
      <c r="AI687" s="73"/>
      <c r="AJ687" s="73"/>
      <c r="AK687" s="73">
        <f>IFERROR($E687*SUMIF(DAILYLOG!AG$27:AG$1500,$C687,DAILYLOG!AH$27:AH$1500),0)</f>
        <v>0</v>
      </c>
      <c r="AL687" s="73"/>
      <c r="AM687" s="73"/>
      <c r="AN687" s="73">
        <f>IFERROR($E687*SUMIF(DAILYLOG!AJ$27:AJ$1500,$C687,DAILYLOG!AK$27:AK$1500),0)</f>
        <v>0</v>
      </c>
      <c r="AO687" s="73"/>
      <c r="AP687" s="73"/>
      <c r="AQ687" s="73">
        <f>IFERROR($E687*SUMIF(DAILYLOG!AM$27:AM$1500,$C687,DAILYLOG!AN$27:AN$1500),0)</f>
        <v>0</v>
      </c>
      <c r="AR687" s="73"/>
      <c r="AS687" s="73"/>
      <c r="AT687" s="73">
        <f>IFERROR($E687*SUMIF(DAILYLOG!AP$27:AP$1500,$C687,DAILYLOG!AQ$27:AQ$1500),0)</f>
        <v>0</v>
      </c>
      <c r="AU687" s="73"/>
      <c r="AV687" s="73"/>
      <c r="AW687" s="73">
        <f>IFERROR($E687*SUMIF(DAILYLOG!AS$27:AS$1500,$C687,DAILYLOG!AT$27:AT$1500),0)</f>
        <v>0</v>
      </c>
      <c r="AX687" s="73"/>
      <c r="AY687" s="73"/>
      <c r="AZ687" s="73">
        <f>IFERROR($E687*SUMIF(DAILYLOG!AV$27:AV$1500,$C687,DAILYLOG!AW$27:AW$1500),0)</f>
        <v>0</v>
      </c>
      <c r="BA687" s="73"/>
      <c r="BB687" s="73"/>
      <c r="BC687" s="73">
        <f>IFERROR($E687*SUMIF(DAILYLOG!AY$27:AY$1500,$C687,DAILYLOG!AZ$27:AZ$1500),0)</f>
        <v>0</v>
      </c>
      <c r="BD687" s="73"/>
      <c r="BE687" s="73"/>
      <c r="BF687" s="73">
        <f>IFERROR($E687*SUMIF(DAILYLOG!BB$27:BB$1500,$C687,DAILYLOG!BC$27:BC$1500),0)</f>
        <v>0</v>
      </c>
      <c r="BG687" s="73"/>
      <c r="BH687" s="73"/>
      <c r="BI687" s="73">
        <f>IFERROR($E687*SUMIF(DAILYLOG!BE$27:BE$1500,$C687,DAILYLOG!BF$27:BF$1500),0)</f>
        <v>0</v>
      </c>
      <c r="BJ687" s="73"/>
      <c r="BK687" s="73"/>
      <c r="BL687" s="73">
        <f>IFERROR($E687*SUMIF(DAILYLOG!BH$27:BH$1500,$C687,DAILYLOG!BI$27:BI$1500),0)</f>
        <v>0</v>
      </c>
      <c r="BM687" s="73"/>
      <c r="BN687" s="73"/>
      <c r="BO687" s="73">
        <f>IFERROR($E687*SUMIF(DAILYLOG!BK$27:BK$1500,$C687,DAILYLOG!BL$27:BL$1500),0)</f>
        <v>0</v>
      </c>
      <c r="BP687" s="73"/>
      <c r="BQ687" s="73"/>
      <c r="BR687" s="73">
        <f>IFERROR($E687*SUMIF(DAILYLOG!BN$27:BN$1500,$C687,DAILYLOG!BO$27:BO$1500),0)</f>
        <v>0</v>
      </c>
      <c r="BS687" s="73"/>
      <c r="BT687" s="73"/>
      <c r="BU687" s="73">
        <f>IFERROR($E687*SUMIF(DAILYLOG!BQ$27:BQ$1500,$C687,DAILYLOG!BR$27:BR$1500),0)</f>
        <v>0</v>
      </c>
      <c r="BV687" s="73"/>
      <c r="BW687" s="73"/>
      <c r="BX687" s="73">
        <f>IFERROR($E687*SUMIF(DAILYLOG!BT$27:BT$1500,$C687,DAILYLOG!BU$27:BU$1500),0)</f>
        <v>0</v>
      </c>
      <c r="BY687" s="73"/>
      <c r="BZ687" s="73"/>
      <c r="CA687" s="73">
        <f>IFERROR($E687*SUMIF(DAILYLOG!BW$27:BW$1500,$C687,DAILYLOG!BX$27:BX$1500),0)</f>
        <v>0</v>
      </c>
      <c r="CB687" s="73"/>
      <c r="CC687" s="73"/>
      <c r="CD687" s="73">
        <f>IFERROR($E687*SUMIF(DAILYLOG!BZ$27:BZ$1500,$C687,DAILYLOG!CA$27:CA$1500),0)</f>
        <v>0</v>
      </c>
      <c r="CE687" s="73"/>
      <c r="CF687" s="73"/>
      <c r="CG687" s="73">
        <f>IFERROR($E687*SUMIF(DAILYLOG!CC$27:CC$1500,$C687,DAILYLOG!CD$27:CD$1500),0)</f>
        <v>0</v>
      </c>
      <c r="CH687" s="73"/>
      <c r="CI687" s="73"/>
      <c r="CJ687" s="73">
        <f>IFERROR($E687*SUMIF(DAILYLOG!CF$27:CF$1500,$C687,DAILYLOG!CG$27:CG$1500),0)</f>
        <v>0</v>
      </c>
      <c r="CK687" s="73"/>
      <c r="CL687" s="73"/>
      <c r="CM687" s="73">
        <f>IFERROR($E687*SUMIF(DAILYLOG!CI$27:CI$1500,$C687,DAILYLOG!CJ$27:CJ$1500),0)</f>
        <v>0</v>
      </c>
      <c r="CN687" s="73"/>
      <c r="CO687" s="73"/>
      <c r="CP687" s="73">
        <f>IFERROR($E687*SUMIF(DAILYLOG!CL$27:CL$1500,$C687,DAILYLOG!CM$27:CM$1500),0)</f>
        <v>0</v>
      </c>
      <c r="CQ687" s="73"/>
      <c r="CR687" s="73"/>
      <c r="CS687" s="73">
        <f>IFERROR($E687*SUMIF(DAILYLOG!CO$27:CO$1500,$C687,DAILYLOG!CP$27:CP$1500),0)</f>
        <v>0</v>
      </c>
      <c r="CT687" s="14"/>
    </row>
    <row r="688" spans="2:98" ht="13.5" hidden="1" customHeight="1" outlineLevel="2">
      <c r="B688" s="13"/>
      <c r="C688" s="115" t="s">
        <v>753</v>
      </c>
      <c r="D688" s="31" t="s">
        <v>345</v>
      </c>
      <c r="E688" s="65">
        <v>1</v>
      </c>
      <c r="F688" s="46">
        <f t="shared" si="314"/>
        <v>0</v>
      </c>
      <c r="G688" s="73">
        <f>IFERROR($E688*SUMIF(DAILYLOG!C$27:C$1500,$C688,DAILYLOG!D$27:D$1500),0)</f>
        <v>0</v>
      </c>
      <c r="H688" s="73"/>
      <c r="I688" s="73"/>
      <c r="J688" s="73">
        <f>IFERROR($E688*SUMIF(DAILYLOG!F$27:F$1500,$C688,DAILYLOG!G$27:G$1500),0)</f>
        <v>0</v>
      </c>
      <c r="K688" s="73"/>
      <c r="L688" s="73"/>
      <c r="M688" s="73">
        <f>IFERROR($E688*SUMIF(DAILYLOG!I$27:I$1500,$C688,DAILYLOG!J$27:J$1500),0)</f>
        <v>0</v>
      </c>
      <c r="N688" s="73"/>
      <c r="O688" s="73"/>
      <c r="P688" s="73">
        <f>IFERROR($E688*SUMIF(DAILYLOG!L$27:L$1500,$C688,DAILYLOG!M$27:M$1500),0)</f>
        <v>0</v>
      </c>
      <c r="Q688" s="73"/>
      <c r="R688" s="73"/>
      <c r="S688" s="73">
        <f>IFERROR($E688*SUMIF(DAILYLOG!O$27:O$1500,$C688,DAILYLOG!P$27:P$1500),0)</f>
        <v>0</v>
      </c>
      <c r="T688" s="73"/>
      <c r="U688" s="73"/>
      <c r="V688" s="73">
        <f>IFERROR($E688*SUMIF(DAILYLOG!R$27:R$1500,$C688,DAILYLOG!S$27:S$1500),0)</f>
        <v>0</v>
      </c>
      <c r="W688" s="73"/>
      <c r="X688" s="73"/>
      <c r="Y688" s="73">
        <f>IFERROR($E688*SUMIF(DAILYLOG!U$27:U$1500,$C688,DAILYLOG!V$27:V$1500),0)</f>
        <v>0</v>
      </c>
      <c r="Z688" s="73"/>
      <c r="AA688" s="73"/>
      <c r="AB688" s="73">
        <f>IFERROR($E688*SUMIF(DAILYLOG!X$27:X$1500,$C688,DAILYLOG!Y$27:Y$1500),0)</f>
        <v>0</v>
      </c>
      <c r="AC688" s="73"/>
      <c r="AD688" s="73"/>
      <c r="AE688" s="73">
        <f>IFERROR($E688*SUMIF(DAILYLOG!AA$27:AA$1500,$C688,DAILYLOG!AB$27:AB$1500),0)</f>
        <v>0</v>
      </c>
      <c r="AF688" s="73"/>
      <c r="AG688" s="73"/>
      <c r="AH688" s="73">
        <f>IFERROR($E688*SUMIF(DAILYLOG!AD$27:AD$1500,$C688,DAILYLOG!AE$27:AE$1500),0)</f>
        <v>0</v>
      </c>
      <c r="AI688" s="73"/>
      <c r="AJ688" s="73"/>
      <c r="AK688" s="73">
        <f>IFERROR($E688*SUMIF(DAILYLOG!AG$27:AG$1500,$C688,DAILYLOG!AH$27:AH$1500),0)</f>
        <v>0</v>
      </c>
      <c r="AL688" s="73"/>
      <c r="AM688" s="73"/>
      <c r="AN688" s="73">
        <f>IFERROR($E688*SUMIF(DAILYLOG!AJ$27:AJ$1500,$C688,DAILYLOG!AK$27:AK$1500),0)</f>
        <v>0</v>
      </c>
      <c r="AO688" s="73"/>
      <c r="AP688" s="73"/>
      <c r="AQ688" s="73">
        <f>IFERROR($E688*SUMIF(DAILYLOG!AM$27:AM$1500,$C688,DAILYLOG!AN$27:AN$1500),0)</f>
        <v>0</v>
      </c>
      <c r="AR688" s="73"/>
      <c r="AS688" s="73"/>
      <c r="AT688" s="73">
        <f>IFERROR($E688*SUMIF(DAILYLOG!AP$27:AP$1500,$C688,DAILYLOG!AQ$27:AQ$1500),0)</f>
        <v>0</v>
      </c>
      <c r="AU688" s="73"/>
      <c r="AV688" s="73"/>
      <c r="AW688" s="73">
        <f>IFERROR($E688*SUMIF(DAILYLOG!AS$27:AS$1500,$C688,DAILYLOG!AT$27:AT$1500),0)</f>
        <v>0</v>
      </c>
      <c r="AX688" s="73"/>
      <c r="AY688" s="73"/>
      <c r="AZ688" s="73">
        <f>IFERROR($E688*SUMIF(DAILYLOG!AV$27:AV$1500,$C688,DAILYLOG!AW$27:AW$1500),0)</f>
        <v>0</v>
      </c>
      <c r="BA688" s="73"/>
      <c r="BB688" s="73"/>
      <c r="BC688" s="73">
        <f>IFERROR($E688*SUMIF(DAILYLOG!AY$27:AY$1500,$C688,DAILYLOG!AZ$27:AZ$1500),0)</f>
        <v>0</v>
      </c>
      <c r="BD688" s="73"/>
      <c r="BE688" s="73"/>
      <c r="BF688" s="73">
        <f>IFERROR($E688*SUMIF(DAILYLOG!BB$27:BB$1500,$C688,DAILYLOG!BC$27:BC$1500),0)</f>
        <v>0</v>
      </c>
      <c r="BG688" s="73"/>
      <c r="BH688" s="73"/>
      <c r="BI688" s="73">
        <f>IFERROR($E688*SUMIF(DAILYLOG!BE$27:BE$1500,$C688,DAILYLOG!BF$27:BF$1500),0)</f>
        <v>0</v>
      </c>
      <c r="BJ688" s="73"/>
      <c r="BK688" s="73"/>
      <c r="BL688" s="73">
        <f>IFERROR($E688*SUMIF(DAILYLOG!BH$27:BH$1500,$C688,DAILYLOG!BI$27:BI$1500),0)</f>
        <v>0</v>
      </c>
      <c r="BM688" s="73"/>
      <c r="BN688" s="73"/>
      <c r="BO688" s="73">
        <f>IFERROR($E688*SUMIF(DAILYLOG!BK$27:BK$1500,$C688,DAILYLOG!BL$27:BL$1500),0)</f>
        <v>0</v>
      </c>
      <c r="BP688" s="73"/>
      <c r="BQ688" s="73"/>
      <c r="BR688" s="73">
        <f>IFERROR($E688*SUMIF(DAILYLOG!BN$27:BN$1500,$C688,DAILYLOG!BO$27:BO$1500),0)</f>
        <v>0</v>
      </c>
      <c r="BS688" s="73"/>
      <c r="BT688" s="73"/>
      <c r="BU688" s="73">
        <f>IFERROR($E688*SUMIF(DAILYLOG!BQ$27:BQ$1500,$C688,DAILYLOG!BR$27:BR$1500),0)</f>
        <v>0</v>
      </c>
      <c r="BV688" s="73"/>
      <c r="BW688" s="73"/>
      <c r="BX688" s="73">
        <f>IFERROR($E688*SUMIF(DAILYLOG!BT$27:BT$1500,$C688,DAILYLOG!BU$27:BU$1500),0)</f>
        <v>0</v>
      </c>
      <c r="BY688" s="73"/>
      <c r="BZ688" s="73"/>
      <c r="CA688" s="73">
        <f>IFERROR($E688*SUMIF(DAILYLOG!BW$27:BW$1500,$C688,DAILYLOG!BX$27:BX$1500),0)</f>
        <v>0</v>
      </c>
      <c r="CB688" s="73"/>
      <c r="CC688" s="73"/>
      <c r="CD688" s="73">
        <f>IFERROR($E688*SUMIF(DAILYLOG!BZ$27:BZ$1500,$C688,DAILYLOG!CA$27:CA$1500),0)</f>
        <v>0</v>
      </c>
      <c r="CE688" s="73"/>
      <c r="CF688" s="73"/>
      <c r="CG688" s="73">
        <f>IFERROR($E688*SUMIF(DAILYLOG!CC$27:CC$1500,$C688,DAILYLOG!CD$27:CD$1500),0)</f>
        <v>0</v>
      </c>
      <c r="CH688" s="73"/>
      <c r="CI688" s="73"/>
      <c r="CJ688" s="73">
        <f>IFERROR($E688*SUMIF(DAILYLOG!CF$27:CF$1500,$C688,DAILYLOG!CG$27:CG$1500),0)</f>
        <v>0</v>
      </c>
      <c r="CK688" s="73"/>
      <c r="CL688" s="73"/>
      <c r="CM688" s="73">
        <f>IFERROR($E688*SUMIF(DAILYLOG!CI$27:CI$1500,$C688,DAILYLOG!CJ$27:CJ$1500),0)</f>
        <v>0</v>
      </c>
      <c r="CN688" s="73"/>
      <c r="CO688" s="73"/>
      <c r="CP688" s="73">
        <f>IFERROR($E688*SUMIF(DAILYLOG!CL$27:CL$1500,$C688,DAILYLOG!CM$27:CM$1500),0)</f>
        <v>0</v>
      </c>
      <c r="CQ688" s="73"/>
      <c r="CR688" s="73"/>
      <c r="CS688" s="73">
        <f>IFERROR($E688*SUMIF(DAILYLOG!CO$27:CO$1500,$C688,DAILYLOG!CP$27:CP$1500),0)</f>
        <v>0</v>
      </c>
      <c r="CT688" s="14"/>
    </row>
    <row r="689" spans="2:98" ht="13.5" hidden="1" customHeight="1" outlineLevel="2">
      <c r="B689" s="13"/>
      <c r="C689" s="115" t="s">
        <v>792</v>
      </c>
      <c r="D689" s="31" t="s">
        <v>345</v>
      </c>
      <c r="E689" s="65">
        <v>1</v>
      </c>
      <c r="F689" s="46">
        <f t="shared" si="314"/>
        <v>0</v>
      </c>
      <c r="G689" s="73">
        <f>IFERROR($E689*SUMIF(DAILYLOG!C$27:C$1500,$C689,DAILYLOG!D$27:D$1500),0)</f>
        <v>0</v>
      </c>
      <c r="H689" s="73"/>
      <c r="I689" s="73"/>
      <c r="J689" s="73">
        <f>IFERROR($E689*SUMIF(DAILYLOG!F$27:F$1500,$C689,DAILYLOG!G$27:G$1500),0)</f>
        <v>0</v>
      </c>
      <c r="K689" s="73"/>
      <c r="L689" s="73"/>
      <c r="M689" s="73">
        <f>IFERROR($E689*SUMIF(DAILYLOG!I$27:I$1500,$C689,DAILYLOG!J$27:J$1500),0)</f>
        <v>0</v>
      </c>
      <c r="N689" s="73"/>
      <c r="O689" s="73"/>
      <c r="P689" s="73">
        <f>IFERROR($E689*SUMIF(DAILYLOG!L$27:L$1500,$C689,DAILYLOG!M$27:M$1500),0)</f>
        <v>0</v>
      </c>
      <c r="Q689" s="73"/>
      <c r="R689" s="73"/>
      <c r="S689" s="73">
        <f>IFERROR($E689*SUMIF(DAILYLOG!O$27:O$1500,$C689,DAILYLOG!P$27:P$1500),0)</f>
        <v>0</v>
      </c>
      <c r="T689" s="73"/>
      <c r="U689" s="73"/>
      <c r="V689" s="73">
        <f>IFERROR($E689*SUMIF(DAILYLOG!R$27:R$1500,$C689,DAILYLOG!S$27:S$1500),0)</f>
        <v>0</v>
      </c>
      <c r="W689" s="73"/>
      <c r="X689" s="73"/>
      <c r="Y689" s="73">
        <f>IFERROR($E689*SUMIF(DAILYLOG!U$27:U$1500,$C689,DAILYLOG!V$27:V$1500),0)</f>
        <v>0</v>
      </c>
      <c r="Z689" s="73"/>
      <c r="AA689" s="73"/>
      <c r="AB689" s="73">
        <f>IFERROR($E689*SUMIF(DAILYLOG!X$27:X$1500,$C689,DAILYLOG!Y$27:Y$1500),0)</f>
        <v>0</v>
      </c>
      <c r="AC689" s="73"/>
      <c r="AD689" s="73"/>
      <c r="AE689" s="73">
        <f>IFERROR($E689*SUMIF(DAILYLOG!AA$27:AA$1500,$C689,DAILYLOG!AB$27:AB$1500),0)</f>
        <v>0</v>
      </c>
      <c r="AF689" s="73"/>
      <c r="AG689" s="73"/>
      <c r="AH689" s="73">
        <f>IFERROR($E689*SUMIF(DAILYLOG!AD$27:AD$1500,$C689,DAILYLOG!AE$27:AE$1500),0)</f>
        <v>0</v>
      </c>
      <c r="AI689" s="73"/>
      <c r="AJ689" s="73"/>
      <c r="AK689" s="73">
        <f>IFERROR($E689*SUMIF(DAILYLOG!AG$27:AG$1500,$C689,DAILYLOG!AH$27:AH$1500),0)</f>
        <v>0</v>
      </c>
      <c r="AL689" s="73"/>
      <c r="AM689" s="73"/>
      <c r="AN689" s="73">
        <f>IFERROR($E689*SUMIF(DAILYLOG!AJ$27:AJ$1500,$C689,DAILYLOG!AK$27:AK$1500),0)</f>
        <v>0</v>
      </c>
      <c r="AO689" s="73"/>
      <c r="AP689" s="73"/>
      <c r="AQ689" s="73">
        <f>IFERROR($E689*SUMIF(DAILYLOG!AM$27:AM$1500,$C689,DAILYLOG!AN$27:AN$1500),0)</f>
        <v>0</v>
      </c>
      <c r="AR689" s="73"/>
      <c r="AS689" s="73"/>
      <c r="AT689" s="73">
        <f>IFERROR($E689*SUMIF(DAILYLOG!AP$27:AP$1500,$C689,DAILYLOG!AQ$27:AQ$1500),0)</f>
        <v>0</v>
      </c>
      <c r="AU689" s="73"/>
      <c r="AV689" s="73"/>
      <c r="AW689" s="73">
        <f>IFERROR($E689*SUMIF(DAILYLOG!AS$27:AS$1500,$C689,DAILYLOG!AT$27:AT$1500),0)</f>
        <v>0</v>
      </c>
      <c r="AX689" s="73"/>
      <c r="AY689" s="73"/>
      <c r="AZ689" s="73">
        <f>IFERROR($E689*SUMIF(DAILYLOG!AV$27:AV$1500,$C689,DAILYLOG!AW$27:AW$1500),0)</f>
        <v>0</v>
      </c>
      <c r="BA689" s="73"/>
      <c r="BB689" s="73"/>
      <c r="BC689" s="73">
        <f>IFERROR($E689*SUMIF(DAILYLOG!AY$27:AY$1500,$C689,DAILYLOG!AZ$27:AZ$1500),0)</f>
        <v>0</v>
      </c>
      <c r="BD689" s="73"/>
      <c r="BE689" s="73"/>
      <c r="BF689" s="73">
        <f>IFERROR($E689*SUMIF(DAILYLOG!BB$27:BB$1500,$C689,DAILYLOG!BC$27:BC$1500),0)</f>
        <v>0</v>
      </c>
      <c r="BG689" s="73"/>
      <c r="BH689" s="73"/>
      <c r="BI689" s="73">
        <f>IFERROR($E689*SUMIF(DAILYLOG!BE$27:BE$1500,$C689,DAILYLOG!BF$27:BF$1500),0)</f>
        <v>0</v>
      </c>
      <c r="BJ689" s="73"/>
      <c r="BK689" s="73"/>
      <c r="BL689" s="73">
        <f>IFERROR($E689*SUMIF(DAILYLOG!BH$27:BH$1500,$C689,DAILYLOG!BI$27:BI$1500),0)</f>
        <v>0</v>
      </c>
      <c r="BM689" s="73"/>
      <c r="BN689" s="73"/>
      <c r="BO689" s="73">
        <f>IFERROR($E689*SUMIF(DAILYLOG!BK$27:BK$1500,$C689,DAILYLOG!BL$27:BL$1500),0)</f>
        <v>0</v>
      </c>
      <c r="BP689" s="73"/>
      <c r="BQ689" s="73"/>
      <c r="BR689" s="73">
        <f>IFERROR($E689*SUMIF(DAILYLOG!BN$27:BN$1500,$C689,DAILYLOG!BO$27:BO$1500),0)</f>
        <v>0</v>
      </c>
      <c r="BS689" s="73"/>
      <c r="BT689" s="73"/>
      <c r="BU689" s="73">
        <f>IFERROR($E689*SUMIF(DAILYLOG!BQ$27:BQ$1500,$C689,DAILYLOG!BR$27:BR$1500),0)</f>
        <v>0</v>
      </c>
      <c r="BV689" s="73"/>
      <c r="BW689" s="73"/>
      <c r="BX689" s="73">
        <f>IFERROR($E689*SUMIF(DAILYLOG!BT$27:BT$1500,$C689,DAILYLOG!BU$27:BU$1500),0)</f>
        <v>0</v>
      </c>
      <c r="BY689" s="73"/>
      <c r="BZ689" s="73"/>
      <c r="CA689" s="73">
        <f>IFERROR($E689*SUMIF(DAILYLOG!BW$27:BW$1500,$C689,DAILYLOG!BX$27:BX$1500),0)</f>
        <v>0</v>
      </c>
      <c r="CB689" s="73"/>
      <c r="CC689" s="73"/>
      <c r="CD689" s="73">
        <f>IFERROR($E689*SUMIF(DAILYLOG!BZ$27:BZ$1500,$C689,DAILYLOG!CA$27:CA$1500),0)</f>
        <v>0</v>
      </c>
      <c r="CE689" s="73"/>
      <c r="CF689" s="73"/>
      <c r="CG689" s="73">
        <f>IFERROR($E689*SUMIF(DAILYLOG!CC$27:CC$1500,$C689,DAILYLOG!CD$27:CD$1500),0)</f>
        <v>0</v>
      </c>
      <c r="CH689" s="73"/>
      <c r="CI689" s="73"/>
      <c r="CJ689" s="73">
        <f>IFERROR($E689*SUMIF(DAILYLOG!CF$27:CF$1500,$C689,DAILYLOG!CG$27:CG$1500),0)</f>
        <v>0</v>
      </c>
      <c r="CK689" s="73"/>
      <c r="CL689" s="73"/>
      <c r="CM689" s="73">
        <f>IFERROR($E689*SUMIF(DAILYLOG!CI$27:CI$1500,$C689,DAILYLOG!CJ$27:CJ$1500),0)</f>
        <v>0</v>
      </c>
      <c r="CN689" s="73"/>
      <c r="CO689" s="73"/>
      <c r="CP689" s="73">
        <f>IFERROR($E689*SUMIF(DAILYLOG!CL$27:CL$1500,$C689,DAILYLOG!CM$27:CM$1500),0)</f>
        <v>0</v>
      </c>
      <c r="CQ689" s="73"/>
      <c r="CR689" s="73"/>
      <c r="CS689" s="73">
        <f>IFERROR($E689*SUMIF(DAILYLOG!CO$27:CO$1500,$C689,DAILYLOG!CP$27:CP$1500),0)</f>
        <v>0</v>
      </c>
      <c r="CT689" s="14"/>
    </row>
    <row r="690" spans="2:98" ht="13.5" hidden="1" customHeight="1" outlineLevel="2">
      <c r="B690" s="13"/>
      <c r="C690" s="115" t="s">
        <v>766</v>
      </c>
      <c r="D690" s="31" t="s">
        <v>345</v>
      </c>
      <c r="E690" s="65">
        <v>1</v>
      </c>
      <c r="F690" s="46">
        <f t="shared" si="314"/>
        <v>0</v>
      </c>
      <c r="G690" s="73">
        <f>IFERROR($E690*SUMIF(DAILYLOG!C$27:C$1500,$C690,DAILYLOG!D$27:D$1500),0)</f>
        <v>0</v>
      </c>
      <c r="H690" s="73"/>
      <c r="I690" s="73"/>
      <c r="J690" s="73">
        <f>IFERROR($E690*SUMIF(DAILYLOG!F$27:F$1500,$C690,DAILYLOG!G$27:G$1500),0)</f>
        <v>0</v>
      </c>
      <c r="K690" s="73"/>
      <c r="L690" s="73"/>
      <c r="M690" s="73">
        <f>IFERROR($E690*SUMIF(DAILYLOG!I$27:I$1500,$C690,DAILYLOG!J$27:J$1500),0)</f>
        <v>0</v>
      </c>
      <c r="N690" s="73"/>
      <c r="O690" s="73"/>
      <c r="P690" s="73">
        <f>IFERROR($E690*SUMIF(DAILYLOG!L$27:L$1500,$C690,DAILYLOG!M$27:M$1500),0)</f>
        <v>0</v>
      </c>
      <c r="Q690" s="73"/>
      <c r="R690" s="73"/>
      <c r="S690" s="73">
        <f>IFERROR($E690*SUMIF(DAILYLOG!O$27:O$1500,$C690,DAILYLOG!P$27:P$1500),0)</f>
        <v>0</v>
      </c>
      <c r="T690" s="73"/>
      <c r="U690" s="73"/>
      <c r="V690" s="73">
        <f>IFERROR($E690*SUMIF(DAILYLOG!R$27:R$1500,$C690,DAILYLOG!S$27:S$1500),0)</f>
        <v>0</v>
      </c>
      <c r="W690" s="73"/>
      <c r="X690" s="73"/>
      <c r="Y690" s="73">
        <f>IFERROR($E690*SUMIF(DAILYLOG!U$27:U$1500,$C690,DAILYLOG!V$27:V$1500),0)</f>
        <v>0</v>
      </c>
      <c r="Z690" s="73"/>
      <c r="AA690" s="73"/>
      <c r="AB690" s="73">
        <f>IFERROR($E690*SUMIF(DAILYLOG!X$27:X$1500,$C690,DAILYLOG!Y$27:Y$1500),0)</f>
        <v>0</v>
      </c>
      <c r="AC690" s="73"/>
      <c r="AD690" s="73"/>
      <c r="AE690" s="73">
        <f>IFERROR($E690*SUMIF(DAILYLOG!AA$27:AA$1500,$C690,DAILYLOG!AB$27:AB$1500),0)</f>
        <v>0</v>
      </c>
      <c r="AF690" s="73"/>
      <c r="AG690" s="73"/>
      <c r="AH690" s="73">
        <f>IFERROR($E690*SUMIF(DAILYLOG!AD$27:AD$1500,$C690,DAILYLOG!AE$27:AE$1500),0)</f>
        <v>0</v>
      </c>
      <c r="AI690" s="73"/>
      <c r="AJ690" s="73"/>
      <c r="AK690" s="73">
        <f>IFERROR($E690*SUMIF(DAILYLOG!AG$27:AG$1500,$C690,DAILYLOG!AH$27:AH$1500),0)</f>
        <v>0</v>
      </c>
      <c r="AL690" s="73"/>
      <c r="AM690" s="73"/>
      <c r="AN690" s="73">
        <f>IFERROR($E690*SUMIF(DAILYLOG!AJ$27:AJ$1500,$C690,DAILYLOG!AK$27:AK$1500),0)</f>
        <v>0</v>
      </c>
      <c r="AO690" s="73"/>
      <c r="AP690" s="73"/>
      <c r="AQ690" s="73">
        <f>IFERROR($E690*SUMIF(DAILYLOG!AM$27:AM$1500,$C690,DAILYLOG!AN$27:AN$1500),0)</f>
        <v>0</v>
      </c>
      <c r="AR690" s="73"/>
      <c r="AS690" s="73"/>
      <c r="AT690" s="73">
        <f>IFERROR($E690*SUMIF(DAILYLOG!AP$27:AP$1500,$C690,DAILYLOG!AQ$27:AQ$1500),0)</f>
        <v>0</v>
      </c>
      <c r="AU690" s="73"/>
      <c r="AV690" s="73"/>
      <c r="AW690" s="73">
        <f>IFERROR($E690*SUMIF(DAILYLOG!AS$27:AS$1500,$C690,DAILYLOG!AT$27:AT$1500),0)</f>
        <v>0</v>
      </c>
      <c r="AX690" s="73"/>
      <c r="AY690" s="73"/>
      <c r="AZ690" s="73">
        <f>IFERROR($E690*SUMIF(DAILYLOG!AV$27:AV$1500,$C690,DAILYLOG!AW$27:AW$1500),0)</f>
        <v>0</v>
      </c>
      <c r="BA690" s="73"/>
      <c r="BB690" s="73"/>
      <c r="BC690" s="73">
        <f>IFERROR($E690*SUMIF(DAILYLOG!AY$27:AY$1500,$C690,DAILYLOG!AZ$27:AZ$1500),0)</f>
        <v>0</v>
      </c>
      <c r="BD690" s="73"/>
      <c r="BE690" s="73"/>
      <c r="BF690" s="73">
        <f>IFERROR($E690*SUMIF(DAILYLOG!BB$27:BB$1500,$C690,DAILYLOG!BC$27:BC$1500),0)</f>
        <v>0</v>
      </c>
      <c r="BG690" s="73"/>
      <c r="BH690" s="73"/>
      <c r="BI690" s="73">
        <f>IFERROR($E690*SUMIF(DAILYLOG!BE$27:BE$1500,$C690,DAILYLOG!BF$27:BF$1500),0)</f>
        <v>0</v>
      </c>
      <c r="BJ690" s="73"/>
      <c r="BK690" s="73"/>
      <c r="BL690" s="73">
        <f>IFERROR($E690*SUMIF(DAILYLOG!BH$27:BH$1500,$C690,DAILYLOG!BI$27:BI$1500),0)</f>
        <v>0</v>
      </c>
      <c r="BM690" s="73"/>
      <c r="BN690" s="73"/>
      <c r="BO690" s="73">
        <f>IFERROR($E690*SUMIF(DAILYLOG!BK$27:BK$1500,$C690,DAILYLOG!BL$27:BL$1500),0)</f>
        <v>0</v>
      </c>
      <c r="BP690" s="73"/>
      <c r="BQ690" s="73"/>
      <c r="BR690" s="73">
        <f>IFERROR($E690*SUMIF(DAILYLOG!BN$27:BN$1500,$C690,DAILYLOG!BO$27:BO$1500),0)</f>
        <v>0</v>
      </c>
      <c r="BS690" s="73"/>
      <c r="BT690" s="73"/>
      <c r="BU690" s="73">
        <f>IFERROR($E690*SUMIF(DAILYLOG!BQ$27:BQ$1500,$C690,DAILYLOG!BR$27:BR$1500),0)</f>
        <v>0</v>
      </c>
      <c r="BV690" s="73"/>
      <c r="BW690" s="73"/>
      <c r="BX690" s="73">
        <f>IFERROR($E690*SUMIF(DAILYLOG!BT$27:BT$1500,$C690,DAILYLOG!BU$27:BU$1500),0)</f>
        <v>0</v>
      </c>
      <c r="BY690" s="73"/>
      <c r="BZ690" s="73"/>
      <c r="CA690" s="73">
        <f>IFERROR($E690*SUMIF(DAILYLOG!BW$27:BW$1500,$C690,DAILYLOG!BX$27:BX$1500),0)</f>
        <v>0</v>
      </c>
      <c r="CB690" s="73"/>
      <c r="CC690" s="73"/>
      <c r="CD690" s="73">
        <f>IFERROR($E690*SUMIF(DAILYLOG!BZ$27:BZ$1500,$C690,DAILYLOG!CA$27:CA$1500),0)</f>
        <v>0</v>
      </c>
      <c r="CE690" s="73"/>
      <c r="CF690" s="73"/>
      <c r="CG690" s="73">
        <f>IFERROR($E690*SUMIF(DAILYLOG!CC$27:CC$1500,$C690,DAILYLOG!CD$27:CD$1500),0)</f>
        <v>0</v>
      </c>
      <c r="CH690" s="73"/>
      <c r="CI690" s="73"/>
      <c r="CJ690" s="73">
        <f>IFERROR($E690*SUMIF(DAILYLOG!CF$27:CF$1500,$C690,DAILYLOG!CG$27:CG$1500),0)</f>
        <v>0</v>
      </c>
      <c r="CK690" s="73"/>
      <c r="CL690" s="73"/>
      <c r="CM690" s="73">
        <f>IFERROR($E690*SUMIF(DAILYLOG!CI$27:CI$1500,$C690,DAILYLOG!CJ$27:CJ$1500),0)</f>
        <v>0</v>
      </c>
      <c r="CN690" s="73"/>
      <c r="CO690" s="73"/>
      <c r="CP690" s="73">
        <f>IFERROR($E690*SUMIF(DAILYLOG!CL$27:CL$1500,$C690,DAILYLOG!CM$27:CM$1500),0)</f>
        <v>0</v>
      </c>
      <c r="CQ690" s="73"/>
      <c r="CR690" s="73"/>
      <c r="CS690" s="73">
        <f>IFERROR($E690*SUMIF(DAILYLOG!CO$27:CO$1500,$C690,DAILYLOG!CP$27:CP$1500),0)</f>
        <v>0</v>
      </c>
      <c r="CT690" s="14"/>
    </row>
    <row r="691" spans="2:98" ht="13.5" hidden="1" customHeight="1" outlineLevel="2">
      <c r="B691" s="13"/>
      <c r="C691" s="115" t="s">
        <v>779</v>
      </c>
      <c r="D691" s="31" t="s">
        <v>345</v>
      </c>
      <c r="E691" s="65">
        <v>1</v>
      </c>
      <c r="F691" s="46">
        <f t="shared" si="314"/>
        <v>0</v>
      </c>
      <c r="G691" s="73">
        <f>IFERROR($E691*SUMIF(DAILYLOG!C$27:C$1500,$C691,DAILYLOG!D$27:D$1500),0)</f>
        <v>0</v>
      </c>
      <c r="H691" s="73"/>
      <c r="I691" s="73"/>
      <c r="J691" s="73">
        <f>IFERROR($E691*SUMIF(DAILYLOG!F$27:F$1500,$C691,DAILYLOG!G$27:G$1500),0)</f>
        <v>0</v>
      </c>
      <c r="K691" s="73"/>
      <c r="L691" s="73"/>
      <c r="M691" s="73">
        <f>IFERROR($E691*SUMIF(DAILYLOG!I$27:I$1500,$C691,DAILYLOG!J$27:J$1500),0)</f>
        <v>0</v>
      </c>
      <c r="N691" s="73"/>
      <c r="O691" s="73"/>
      <c r="P691" s="73">
        <f>IFERROR($E691*SUMIF(DAILYLOG!L$27:L$1500,$C691,DAILYLOG!M$27:M$1500),0)</f>
        <v>0</v>
      </c>
      <c r="Q691" s="73"/>
      <c r="R691" s="73"/>
      <c r="S691" s="73">
        <f>IFERROR($E691*SUMIF(DAILYLOG!O$27:O$1500,$C691,DAILYLOG!P$27:P$1500),0)</f>
        <v>0</v>
      </c>
      <c r="T691" s="73"/>
      <c r="U691" s="73"/>
      <c r="V691" s="73">
        <f>IFERROR($E691*SUMIF(DAILYLOG!R$27:R$1500,$C691,DAILYLOG!S$27:S$1500),0)</f>
        <v>0</v>
      </c>
      <c r="W691" s="73"/>
      <c r="X691" s="73"/>
      <c r="Y691" s="73">
        <f>IFERROR($E691*SUMIF(DAILYLOG!U$27:U$1500,$C691,DAILYLOG!V$27:V$1500),0)</f>
        <v>0</v>
      </c>
      <c r="Z691" s="73"/>
      <c r="AA691" s="73"/>
      <c r="AB691" s="73">
        <f>IFERROR($E691*SUMIF(DAILYLOG!X$27:X$1500,$C691,DAILYLOG!Y$27:Y$1500),0)</f>
        <v>0</v>
      </c>
      <c r="AC691" s="73"/>
      <c r="AD691" s="73"/>
      <c r="AE691" s="73">
        <f>IFERROR($E691*SUMIF(DAILYLOG!AA$27:AA$1500,$C691,DAILYLOG!AB$27:AB$1500),0)</f>
        <v>0</v>
      </c>
      <c r="AF691" s="73"/>
      <c r="AG691" s="73"/>
      <c r="AH691" s="73">
        <f>IFERROR($E691*SUMIF(DAILYLOG!AD$27:AD$1500,$C691,DAILYLOG!AE$27:AE$1500),0)</f>
        <v>0</v>
      </c>
      <c r="AI691" s="73"/>
      <c r="AJ691" s="73"/>
      <c r="AK691" s="73">
        <f>IFERROR($E691*SUMIF(DAILYLOG!AG$27:AG$1500,$C691,DAILYLOG!AH$27:AH$1500),0)</f>
        <v>0</v>
      </c>
      <c r="AL691" s="73"/>
      <c r="AM691" s="73"/>
      <c r="AN691" s="73">
        <f>IFERROR($E691*SUMIF(DAILYLOG!AJ$27:AJ$1500,$C691,DAILYLOG!AK$27:AK$1500),0)</f>
        <v>0</v>
      </c>
      <c r="AO691" s="73"/>
      <c r="AP691" s="73"/>
      <c r="AQ691" s="73">
        <f>IFERROR($E691*SUMIF(DAILYLOG!AM$27:AM$1500,$C691,DAILYLOG!AN$27:AN$1500),0)</f>
        <v>0</v>
      </c>
      <c r="AR691" s="73"/>
      <c r="AS691" s="73"/>
      <c r="AT691" s="73">
        <f>IFERROR($E691*SUMIF(DAILYLOG!AP$27:AP$1500,$C691,DAILYLOG!AQ$27:AQ$1500),0)</f>
        <v>0</v>
      </c>
      <c r="AU691" s="73"/>
      <c r="AV691" s="73"/>
      <c r="AW691" s="73">
        <f>IFERROR($E691*SUMIF(DAILYLOG!AS$27:AS$1500,$C691,DAILYLOG!AT$27:AT$1500),0)</f>
        <v>0</v>
      </c>
      <c r="AX691" s="73"/>
      <c r="AY691" s="73"/>
      <c r="AZ691" s="73">
        <f>IFERROR($E691*SUMIF(DAILYLOG!AV$27:AV$1500,$C691,DAILYLOG!AW$27:AW$1500),0)</f>
        <v>0</v>
      </c>
      <c r="BA691" s="73"/>
      <c r="BB691" s="73"/>
      <c r="BC691" s="73">
        <f>IFERROR($E691*SUMIF(DAILYLOG!AY$27:AY$1500,$C691,DAILYLOG!AZ$27:AZ$1500),0)</f>
        <v>0</v>
      </c>
      <c r="BD691" s="73"/>
      <c r="BE691" s="73"/>
      <c r="BF691" s="73">
        <f>IFERROR($E691*SUMIF(DAILYLOG!BB$27:BB$1500,$C691,DAILYLOG!BC$27:BC$1500),0)</f>
        <v>0</v>
      </c>
      <c r="BG691" s="73"/>
      <c r="BH691" s="73"/>
      <c r="BI691" s="73">
        <f>IFERROR($E691*SUMIF(DAILYLOG!BE$27:BE$1500,$C691,DAILYLOG!BF$27:BF$1500),0)</f>
        <v>0</v>
      </c>
      <c r="BJ691" s="73"/>
      <c r="BK691" s="73"/>
      <c r="BL691" s="73">
        <f>IFERROR($E691*SUMIF(DAILYLOG!BH$27:BH$1500,$C691,DAILYLOG!BI$27:BI$1500),0)</f>
        <v>0</v>
      </c>
      <c r="BM691" s="73"/>
      <c r="BN691" s="73"/>
      <c r="BO691" s="73">
        <f>IFERROR($E691*SUMIF(DAILYLOG!BK$27:BK$1500,$C691,DAILYLOG!BL$27:BL$1500),0)</f>
        <v>0</v>
      </c>
      <c r="BP691" s="73"/>
      <c r="BQ691" s="73"/>
      <c r="BR691" s="73">
        <f>IFERROR($E691*SUMIF(DAILYLOG!BN$27:BN$1500,$C691,DAILYLOG!BO$27:BO$1500),0)</f>
        <v>0</v>
      </c>
      <c r="BS691" s="73"/>
      <c r="BT691" s="73"/>
      <c r="BU691" s="73">
        <f>IFERROR($E691*SUMIF(DAILYLOG!BQ$27:BQ$1500,$C691,DAILYLOG!BR$27:BR$1500),0)</f>
        <v>0</v>
      </c>
      <c r="BV691" s="73"/>
      <c r="BW691" s="73"/>
      <c r="BX691" s="73">
        <f>IFERROR($E691*SUMIF(DAILYLOG!BT$27:BT$1500,$C691,DAILYLOG!BU$27:BU$1500),0)</f>
        <v>0</v>
      </c>
      <c r="BY691" s="73"/>
      <c r="BZ691" s="73"/>
      <c r="CA691" s="73">
        <f>IFERROR($E691*SUMIF(DAILYLOG!BW$27:BW$1500,$C691,DAILYLOG!BX$27:BX$1500),0)</f>
        <v>0</v>
      </c>
      <c r="CB691" s="73"/>
      <c r="CC691" s="73"/>
      <c r="CD691" s="73">
        <f>IFERROR($E691*SUMIF(DAILYLOG!BZ$27:BZ$1500,$C691,DAILYLOG!CA$27:CA$1500),0)</f>
        <v>0</v>
      </c>
      <c r="CE691" s="73"/>
      <c r="CF691" s="73"/>
      <c r="CG691" s="73">
        <f>IFERROR($E691*SUMIF(DAILYLOG!CC$27:CC$1500,$C691,DAILYLOG!CD$27:CD$1500),0)</f>
        <v>0</v>
      </c>
      <c r="CH691" s="73"/>
      <c r="CI691" s="73"/>
      <c r="CJ691" s="73">
        <f>IFERROR($E691*SUMIF(DAILYLOG!CF$27:CF$1500,$C691,DAILYLOG!CG$27:CG$1500),0)</f>
        <v>0</v>
      </c>
      <c r="CK691" s="73"/>
      <c r="CL691" s="73"/>
      <c r="CM691" s="73">
        <f>IFERROR($E691*SUMIF(DAILYLOG!CI$27:CI$1500,$C691,DAILYLOG!CJ$27:CJ$1500),0)</f>
        <v>0</v>
      </c>
      <c r="CN691" s="73"/>
      <c r="CO691" s="73"/>
      <c r="CP691" s="73">
        <f>IFERROR($E691*SUMIF(DAILYLOG!CL$27:CL$1500,$C691,DAILYLOG!CM$27:CM$1500),0)</f>
        <v>0</v>
      </c>
      <c r="CQ691" s="73"/>
      <c r="CR691" s="73"/>
      <c r="CS691" s="73">
        <f>IFERROR($E691*SUMIF(DAILYLOG!CO$27:CO$1500,$C691,DAILYLOG!CP$27:CP$1500),0)</f>
        <v>0</v>
      </c>
      <c r="CT691" s="14"/>
    </row>
    <row r="692" spans="2:98" ht="13.5" hidden="1" customHeight="1" outlineLevel="2">
      <c r="B692" s="13"/>
      <c r="C692" s="115" t="s">
        <v>781</v>
      </c>
      <c r="D692" s="31" t="s">
        <v>345</v>
      </c>
      <c r="E692" s="65">
        <v>1</v>
      </c>
      <c r="F692" s="46">
        <f t="shared" si="314"/>
        <v>0</v>
      </c>
      <c r="G692" s="73">
        <f>IFERROR($E692*SUMIF(DAILYLOG!C$27:C$1500,$C692,DAILYLOG!D$27:D$1500),0)</f>
        <v>0</v>
      </c>
      <c r="H692" s="73"/>
      <c r="I692" s="73"/>
      <c r="J692" s="73">
        <f>IFERROR($E692*SUMIF(DAILYLOG!F$27:F$1500,$C692,DAILYLOG!G$27:G$1500),0)</f>
        <v>0</v>
      </c>
      <c r="K692" s="73"/>
      <c r="L692" s="73"/>
      <c r="M692" s="73">
        <f>IFERROR($E692*SUMIF(DAILYLOG!I$27:I$1500,$C692,DAILYLOG!J$27:J$1500),0)</f>
        <v>0</v>
      </c>
      <c r="N692" s="73"/>
      <c r="O692" s="73"/>
      <c r="P692" s="73">
        <f>IFERROR($E692*SUMIF(DAILYLOG!L$27:L$1500,$C692,DAILYLOG!M$27:M$1500),0)</f>
        <v>0</v>
      </c>
      <c r="Q692" s="73"/>
      <c r="R692" s="73"/>
      <c r="S692" s="73">
        <f>IFERROR($E692*SUMIF(DAILYLOG!O$27:O$1500,$C692,DAILYLOG!P$27:P$1500),0)</f>
        <v>0</v>
      </c>
      <c r="T692" s="73"/>
      <c r="U692" s="73"/>
      <c r="V692" s="73">
        <f>IFERROR($E692*SUMIF(DAILYLOG!R$27:R$1500,$C692,DAILYLOG!S$27:S$1500),0)</f>
        <v>0</v>
      </c>
      <c r="W692" s="73"/>
      <c r="X692" s="73"/>
      <c r="Y692" s="73">
        <f>IFERROR($E692*SUMIF(DAILYLOG!U$27:U$1500,$C692,DAILYLOG!V$27:V$1500),0)</f>
        <v>0</v>
      </c>
      <c r="Z692" s="73"/>
      <c r="AA692" s="73"/>
      <c r="AB692" s="73">
        <f>IFERROR($E692*SUMIF(DAILYLOG!X$27:X$1500,$C692,DAILYLOG!Y$27:Y$1500),0)</f>
        <v>0</v>
      </c>
      <c r="AC692" s="73"/>
      <c r="AD692" s="73"/>
      <c r="AE692" s="73">
        <f>IFERROR($E692*SUMIF(DAILYLOG!AA$27:AA$1500,$C692,DAILYLOG!AB$27:AB$1500),0)</f>
        <v>0</v>
      </c>
      <c r="AF692" s="73"/>
      <c r="AG692" s="73"/>
      <c r="AH692" s="73">
        <f>IFERROR($E692*SUMIF(DAILYLOG!AD$27:AD$1500,$C692,DAILYLOG!AE$27:AE$1500),0)</f>
        <v>0</v>
      </c>
      <c r="AI692" s="73"/>
      <c r="AJ692" s="73"/>
      <c r="AK692" s="73">
        <f>IFERROR($E692*SUMIF(DAILYLOG!AG$27:AG$1500,$C692,DAILYLOG!AH$27:AH$1500),0)</f>
        <v>0</v>
      </c>
      <c r="AL692" s="73"/>
      <c r="AM692" s="73"/>
      <c r="AN692" s="73">
        <f>IFERROR($E692*SUMIF(DAILYLOG!AJ$27:AJ$1500,$C692,DAILYLOG!AK$27:AK$1500),0)</f>
        <v>0</v>
      </c>
      <c r="AO692" s="73"/>
      <c r="AP692" s="73"/>
      <c r="AQ692" s="73">
        <f>IFERROR($E692*SUMIF(DAILYLOG!AM$27:AM$1500,$C692,DAILYLOG!AN$27:AN$1500),0)</f>
        <v>0</v>
      </c>
      <c r="AR692" s="73"/>
      <c r="AS692" s="73"/>
      <c r="AT692" s="73">
        <f>IFERROR($E692*SUMIF(DAILYLOG!AP$27:AP$1500,$C692,DAILYLOG!AQ$27:AQ$1500),0)</f>
        <v>0</v>
      </c>
      <c r="AU692" s="73"/>
      <c r="AV692" s="73"/>
      <c r="AW692" s="73">
        <f>IFERROR($E692*SUMIF(DAILYLOG!AS$27:AS$1500,$C692,DAILYLOG!AT$27:AT$1500),0)</f>
        <v>0</v>
      </c>
      <c r="AX692" s="73"/>
      <c r="AY692" s="73"/>
      <c r="AZ692" s="73">
        <f>IFERROR($E692*SUMIF(DAILYLOG!AV$27:AV$1500,$C692,DAILYLOG!AW$27:AW$1500),0)</f>
        <v>0</v>
      </c>
      <c r="BA692" s="73"/>
      <c r="BB692" s="73"/>
      <c r="BC692" s="73">
        <f>IFERROR($E692*SUMIF(DAILYLOG!AY$27:AY$1500,$C692,DAILYLOG!AZ$27:AZ$1500),0)</f>
        <v>0</v>
      </c>
      <c r="BD692" s="73"/>
      <c r="BE692" s="73"/>
      <c r="BF692" s="73">
        <f>IFERROR($E692*SUMIF(DAILYLOG!BB$27:BB$1500,$C692,DAILYLOG!BC$27:BC$1500),0)</f>
        <v>0</v>
      </c>
      <c r="BG692" s="73"/>
      <c r="BH692" s="73"/>
      <c r="BI692" s="73">
        <f>IFERROR($E692*SUMIF(DAILYLOG!BE$27:BE$1500,$C692,DAILYLOG!BF$27:BF$1500),0)</f>
        <v>0</v>
      </c>
      <c r="BJ692" s="73"/>
      <c r="BK692" s="73"/>
      <c r="BL692" s="73">
        <f>IFERROR($E692*SUMIF(DAILYLOG!BH$27:BH$1500,$C692,DAILYLOG!BI$27:BI$1500),0)</f>
        <v>0</v>
      </c>
      <c r="BM692" s="73"/>
      <c r="BN692" s="73"/>
      <c r="BO692" s="73">
        <f>IFERROR($E692*SUMIF(DAILYLOG!BK$27:BK$1500,$C692,DAILYLOG!BL$27:BL$1500),0)</f>
        <v>0</v>
      </c>
      <c r="BP692" s="73"/>
      <c r="BQ692" s="73"/>
      <c r="BR692" s="73">
        <f>IFERROR($E692*SUMIF(DAILYLOG!BN$27:BN$1500,$C692,DAILYLOG!BO$27:BO$1500),0)</f>
        <v>0</v>
      </c>
      <c r="BS692" s="73"/>
      <c r="BT692" s="73"/>
      <c r="BU692" s="73">
        <f>IFERROR($E692*SUMIF(DAILYLOG!BQ$27:BQ$1500,$C692,DAILYLOG!BR$27:BR$1500),0)</f>
        <v>0</v>
      </c>
      <c r="BV692" s="73"/>
      <c r="BW692" s="73"/>
      <c r="BX692" s="73">
        <f>IFERROR($E692*SUMIF(DAILYLOG!BT$27:BT$1500,$C692,DAILYLOG!BU$27:BU$1500),0)</f>
        <v>0</v>
      </c>
      <c r="BY692" s="73"/>
      <c r="BZ692" s="73"/>
      <c r="CA692" s="73">
        <f>IFERROR($E692*SUMIF(DAILYLOG!BW$27:BW$1500,$C692,DAILYLOG!BX$27:BX$1500),0)</f>
        <v>0</v>
      </c>
      <c r="CB692" s="73"/>
      <c r="CC692" s="73"/>
      <c r="CD692" s="73">
        <f>IFERROR($E692*SUMIF(DAILYLOG!BZ$27:BZ$1500,$C692,DAILYLOG!CA$27:CA$1500),0)</f>
        <v>0</v>
      </c>
      <c r="CE692" s="73"/>
      <c r="CF692" s="73"/>
      <c r="CG692" s="73">
        <f>IFERROR($E692*SUMIF(DAILYLOG!CC$27:CC$1500,$C692,DAILYLOG!CD$27:CD$1500),0)</f>
        <v>0</v>
      </c>
      <c r="CH692" s="73"/>
      <c r="CI692" s="73"/>
      <c r="CJ692" s="73">
        <f>IFERROR($E692*SUMIF(DAILYLOG!CF$27:CF$1500,$C692,DAILYLOG!CG$27:CG$1500),0)</f>
        <v>0</v>
      </c>
      <c r="CK692" s="73"/>
      <c r="CL692" s="73"/>
      <c r="CM692" s="73">
        <f>IFERROR($E692*SUMIF(DAILYLOG!CI$27:CI$1500,$C692,DAILYLOG!CJ$27:CJ$1500),0)</f>
        <v>0</v>
      </c>
      <c r="CN692" s="73"/>
      <c r="CO692" s="73"/>
      <c r="CP692" s="73">
        <f>IFERROR($E692*SUMIF(DAILYLOG!CL$27:CL$1500,$C692,DAILYLOG!CM$27:CM$1500),0)</f>
        <v>0</v>
      </c>
      <c r="CQ692" s="73"/>
      <c r="CR692" s="73"/>
      <c r="CS692" s="73">
        <f>IFERROR($E692*SUMIF(DAILYLOG!CO$27:CO$1500,$C692,DAILYLOG!CP$27:CP$1500),0)</f>
        <v>0</v>
      </c>
      <c r="CT692" s="14"/>
    </row>
    <row r="693" spans="2:98" ht="13.5" hidden="1" customHeight="1" outlineLevel="2">
      <c r="B693" s="13"/>
      <c r="C693" s="115" t="s">
        <v>788</v>
      </c>
      <c r="D693" s="31" t="s">
        <v>345</v>
      </c>
      <c r="E693" s="65">
        <v>1</v>
      </c>
      <c r="F693" s="46">
        <f t="shared" si="314"/>
        <v>0</v>
      </c>
      <c r="G693" s="73">
        <f>IFERROR($E693*SUMIF(DAILYLOG!C$27:C$1500,$C693,DAILYLOG!D$27:D$1500),0)</f>
        <v>0</v>
      </c>
      <c r="H693" s="73"/>
      <c r="I693" s="73"/>
      <c r="J693" s="73">
        <f>IFERROR($E693*SUMIF(DAILYLOG!F$27:F$1500,$C693,DAILYLOG!G$27:G$1500),0)</f>
        <v>0</v>
      </c>
      <c r="K693" s="73"/>
      <c r="L693" s="73"/>
      <c r="M693" s="73">
        <f>IFERROR($E693*SUMIF(DAILYLOG!I$27:I$1500,$C693,DAILYLOG!J$27:J$1500),0)</f>
        <v>0</v>
      </c>
      <c r="N693" s="73"/>
      <c r="O693" s="73"/>
      <c r="P693" s="73">
        <f>IFERROR($E693*SUMIF(DAILYLOG!L$27:L$1500,$C693,DAILYLOG!M$27:M$1500),0)</f>
        <v>0</v>
      </c>
      <c r="Q693" s="73"/>
      <c r="R693" s="73"/>
      <c r="S693" s="73">
        <f>IFERROR($E693*SUMIF(DAILYLOG!O$27:O$1500,$C693,DAILYLOG!P$27:P$1500),0)</f>
        <v>0</v>
      </c>
      <c r="T693" s="73"/>
      <c r="U693" s="73"/>
      <c r="V693" s="73">
        <f>IFERROR($E693*SUMIF(DAILYLOG!R$27:R$1500,$C693,DAILYLOG!S$27:S$1500),0)</f>
        <v>0</v>
      </c>
      <c r="W693" s="73"/>
      <c r="X693" s="73"/>
      <c r="Y693" s="73">
        <f>IFERROR($E693*SUMIF(DAILYLOG!U$27:U$1500,$C693,DAILYLOG!V$27:V$1500),0)</f>
        <v>0</v>
      </c>
      <c r="Z693" s="73"/>
      <c r="AA693" s="73"/>
      <c r="AB693" s="73">
        <f>IFERROR($E693*SUMIF(DAILYLOG!X$27:X$1500,$C693,DAILYLOG!Y$27:Y$1500),0)</f>
        <v>0</v>
      </c>
      <c r="AC693" s="73"/>
      <c r="AD693" s="73"/>
      <c r="AE693" s="73">
        <f>IFERROR($E693*SUMIF(DAILYLOG!AA$27:AA$1500,$C693,DAILYLOG!AB$27:AB$1500),0)</f>
        <v>0</v>
      </c>
      <c r="AF693" s="73"/>
      <c r="AG693" s="73"/>
      <c r="AH693" s="73">
        <f>IFERROR($E693*SUMIF(DAILYLOG!AD$27:AD$1500,$C693,DAILYLOG!AE$27:AE$1500),0)</f>
        <v>0</v>
      </c>
      <c r="AI693" s="73"/>
      <c r="AJ693" s="73"/>
      <c r="AK693" s="73">
        <f>IFERROR($E693*SUMIF(DAILYLOG!AG$27:AG$1500,$C693,DAILYLOG!AH$27:AH$1500),0)</f>
        <v>0</v>
      </c>
      <c r="AL693" s="73"/>
      <c r="AM693" s="73"/>
      <c r="AN693" s="73">
        <f>IFERROR($E693*SUMIF(DAILYLOG!AJ$27:AJ$1500,$C693,DAILYLOG!AK$27:AK$1500),0)</f>
        <v>0</v>
      </c>
      <c r="AO693" s="73"/>
      <c r="AP693" s="73"/>
      <c r="AQ693" s="73">
        <f>IFERROR($E693*SUMIF(DAILYLOG!AM$27:AM$1500,$C693,DAILYLOG!AN$27:AN$1500),0)</f>
        <v>0</v>
      </c>
      <c r="AR693" s="73"/>
      <c r="AS693" s="73"/>
      <c r="AT693" s="73">
        <f>IFERROR($E693*SUMIF(DAILYLOG!AP$27:AP$1500,$C693,DAILYLOG!AQ$27:AQ$1500),0)</f>
        <v>0</v>
      </c>
      <c r="AU693" s="73"/>
      <c r="AV693" s="73"/>
      <c r="AW693" s="73">
        <f>IFERROR($E693*SUMIF(DAILYLOG!AS$27:AS$1500,$C693,DAILYLOG!AT$27:AT$1500),0)</f>
        <v>0</v>
      </c>
      <c r="AX693" s="73"/>
      <c r="AY693" s="73"/>
      <c r="AZ693" s="73">
        <f>IFERROR($E693*SUMIF(DAILYLOG!AV$27:AV$1500,$C693,DAILYLOG!AW$27:AW$1500),0)</f>
        <v>0</v>
      </c>
      <c r="BA693" s="73"/>
      <c r="BB693" s="73"/>
      <c r="BC693" s="73">
        <f>IFERROR($E693*SUMIF(DAILYLOG!AY$27:AY$1500,$C693,DAILYLOG!AZ$27:AZ$1500),0)</f>
        <v>0</v>
      </c>
      <c r="BD693" s="73"/>
      <c r="BE693" s="73"/>
      <c r="BF693" s="73">
        <f>IFERROR($E693*SUMIF(DAILYLOG!BB$27:BB$1500,$C693,DAILYLOG!BC$27:BC$1500),0)</f>
        <v>0</v>
      </c>
      <c r="BG693" s="73"/>
      <c r="BH693" s="73"/>
      <c r="BI693" s="73">
        <f>IFERROR($E693*SUMIF(DAILYLOG!BE$27:BE$1500,$C693,DAILYLOG!BF$27:BF$1500),0)</f>
        <v>0</v>
      </c>
      <c r="BJ693" s="73"/>
      <c r="BK693" s="73"/>
      <c r="BL693" s="73">
        <f>IFERROR($E693*SUMIF(DAILYLOG!BH$27:BH$1500,$C693,DAILYLOG!BI$27:BI$1500),0)</f>
        <v>0</v>
      </c>
      <c r="BM693" s="73"/>
      <c r="BN693" s="73"/>
      <c r="BO693" s="73">
        <f>IFERROR($E693*SUMIF(DAILYLOG!BK$27:BK$1500,$C693,DAILYLOG!BL$27:BL$1500),0)</f>
        <v>0</v>
      </c>
      <c r="BP693" s="73"/>
      <c r="BQ693" s="73"/>
      <c r="BR693" s="73">
        <f>IFERROR($E693*SUMIF(DAILYLOG!BN$27:BN$1500,$C693,DAILYLOG!BO$27:BO$1500),0)</f>
        <v>0</v>
      </c>
      <c r="BS693" s="73"/>
      <c r="BT693" s="73"/>
      <c r="BU693" s="73">
        <f>IFERROR($E693*SUMIF(DAILYLOG!BQ$27:BQ$1500,$C693,DAILYLOG!BR$27:BR$1500),0)</f>
        <v>0</v>
      </c>
      <c r="BV693" s="73"/>
      <c r="BW693" s="73"/>
      <c r="BX693" s="73">
        <f>IFERROR($E693*SUMIF(DAILYLOG!BT$27:BT$1500,$C693,DAILYLOG!BU$27:BU$1500),0)</f>
        <v>0</v>
      </c>
      <c r="BY693" s="73"/>
      <c r="BZ693" s="73"/>
      <c r="CA693" s="73">
        <f>IFERROR($E693*SUMIF(DAILYLOG!BW$27:BW$1500,$C693,DAILYLOG!BX$27:BX$1500),0)</f>
        <v>0</v>
      </c>
      <c r="CB693" s="73"/>
      <c r="CC693" s="73"/>
      <c r="CD693" s="73">
        <f>IFERROR($E693*SUMIF(DAILYLOG!BZ$27:BZ$1500,$C693,DAILYLOG!CA$27:CA$1500),0)</f>
        <v>0</v>
      </c>
      <c r="CE693" s="73"/>
      <c r="CF693" s="73"/>
      <c r="CG693" s="73">
        <f>IFERROR($E693*SUMIF(DAILYLOG!CC$27:CC$1500,$C693,DAILYLOG!CD$27:CD$1500),0)</f>
        <v>0</v>
      </c>
      <c r="CH693" s="73"/>
      <c r="CI693" s="73"/>
      <c r="CJ693" s="73">
        <f>IFERROR($E693*SUMIF(DAILYLOG!CF$27:CF$1500,$C693,DAILYLOG!CG$27:CG$1500),0)</f>
        <v>0</v>
      </c>
      <c r="CK693" s="73"/>
      <c r="CL693" s="73"/>
      <c r="CM693" s="73">
        <f>IFERROR($E693*SUMIF(DAILYLOG!CI$27:CI$1500,$C693,DAILYLOG!CJ$27:CJ$1500),0)</f>
        <v>0</v>
      </c>
      <c r="CN693" s="73"/>
      <c r="CO693" s="73"/>
      <c r="CP693" s="73">
        <f>IFERROR($E693*SUMIF(DAILYLOG!CL$27:CL$1500,$C693,DAILYLOG!CM$27:CM$1500),0)</f>
        <v>0</v>
      </c>
      <c r="CQ693" s="73"/>
      <c r="CR693" s="73"/>
      <c r="CS693" s="73">
        <f>IFERROR($E693*SUMIF(DAILYLOG!CO$27:CO$1500,$C693,DAILYLOG!CP$27:CP$1500),0)</f>
        <v>0</v>
      </c>
      <c r="CT693" s="14"/>
    </row>
    <row r="694" spans="2:98" ht="13.5" hidden="1" customHeight="1" outlineLevel="2">
      <c r="B694" s="13"/>
      <c r="C694" s="115" t="s">
        <v>805</v>
      </c>
      <c r="D694" s="31" t="s">
        <v>345</v>
      </c>
      <c r="E694" s="65">
        <v>1</v>
      </c>
      <c r="F694" s="46">
        <f t="shared" si="314"/>
        <v>0</v>
      </c>
      <c r="G694" s="73">
        <f>IFERROR($E694*SUMIF(DAILYLOG!C$27:C$1500,$C694,DAILYLOG!D$27:D$1500),0)</f>
        <v>0</v>
      </c>
      <c r="H694" s="73"/>
      <c r="I694" s="73"/>
      <c r="J694" s="73">
        <f>IFERROR($E694*SUMIF(DAILYLOG!F$27:F$1500,$C694,DAILYLOG!G$27:G$1500),0)</f>
        <v>0</v>
      </c>
      <c r="K694" s="73"/>
      <c r="L694" s="73"/>
      <c r="M694" s="73">
        <f>IFERROR($E694*SUMIF(DAILYLOG!I$27:I$1500,$C694,DAILYLOG!J$27:J$1500),0)</f>
        <v>0</v>
      </c>
      <c r="N694" s="73"/>
      <c r="O694" s="73"/>
      <c r="P694" s="73">
        <f>IFERROR($E694*SUMIF(DAILYLOG!L$27:L$1500,$C694,DAILYLOG!M$27:M$1500),0)</f>
        <v>0</v>
      </c>
      <c r="Q694" s="73"/>
      <c r="R694" s="73"/>
      <c r="S694" s="73">
        <f>IFERROR($E694*SUMIF(DAILYLOG!O$27:O$1500,$C694,DAILYLOG!P$27:P$1500),0)</f>
        <v>0</v>
      </c>
      <c r="T694" s="73"/>
      <c r="U694" s="73"/>
      <c r="V694" s="73">
        <f>IFERROR($E694*SUMIF(DAILYLOG!R$27:R$1500,$C694,DAILYLOG!S$27:S$1500),0)</f>
        <v>0</v>
      </c>
      <c r="W694" s="73"/>
      <c r="X694" s="73"/>
      <c r="Y694" s="73">
        <f>IFERROR($E694*SUMIF(DAILYLOG!U$27:U$1500,$C694,DAILYLOG!V$27:V$1500),0)</f>
        <v>0</v>
      </c>
      <c r="Z694" s="73"/>
      <c r="AA694" s="73"/>
      <c r="AB694" s="73">
        <f>IFERROR($E694*SUMIF(DAILYLOG!X$27:X$1500,$C694,DAILYLOG!Y$27:Y$1500),0)</f>
        <v>0</v>
      </c>
      <c r="AC694" s="73"/>
      <c r="AD694" s="73"/>
      <c r="AE694" s="73">
        <f>IFERROR($E694*SUMIF(DAILYLOG!AA$27:AA$1500,$C694,DAILYLOG!AB$27:AB$1500),0)</f>
        <v>0</v>
      </c>
      <c r="AF694" s="73"/>
      <c r="AG694" s="73"/>
      <c r="AH694" s="73">
        <f>IFERROR($E694*SUMIF(DAILYLOG!AD$27:AD$1500,$C694,DAILYLOG!AE$27:AE$1500),0)</f>
        <v>0</v>
      </c>
      <c r="AI694" s="73"/>
      <c r="AJ694" s="73"/>
      <c r="AK694" s="73">
        <f>IFERROR($E694*SUMIF(DAILYLOG!AG$27:AG$1500,$C694,DAILYLOG!AH$27:AH$1500),0)</f>
        <v>0</v>
      </c>
      <c r="AL694" s="73"/>
      <c r="AM694" s="73"/>
      <c r="AN694" s="73">
        <f>IFERROR($E694*SUMIF(DAILYLOG!AJ$27:AJ$1500,$C694,DAILYLOG!AK$27:AK$1500),0)</f>
        <v>0</v>
      </c>
      <c r="AO694" s="73"/>
      <c r="AP694" s="73"/>
      <c r="AQ694" s="73">
        <f>IFERROR($E694*SUMIF(DAILYLOG!AM$27:AM$1500,$C694,DAILYLOG!AN$27:AN$1500),0)</f>
        <v>0</v>
      </c>
      <c r="AR694" s="73"/>
      <c r="AS694" s="73"/>
      <c r="AT694" s="73">
        <f>IFERROR($E694*SUMIF(DAILYLOG!AP$27:AP$1500,$C694,DAILYLOG!AQ$27:AQ$1500),0)</f>
        <v>0</v>
      </c>
      <c r="AU694" s="73"/>
      <c r="AV694" s="73"/>
      <c r="AW694" s="73">
        <f>IFERROR($E694*SUMIF(DAILYLOG!AS$27:AS$1500,$C694,DAILYLOG!AT$27:AT$1500),0)</f>
        <v>0</v>
      </c>
      <c r="AX694" s="73"/>
      <c r="AY694" s="73"/>
      <c r="AZ694" s="73">
        <f>IFERROR($E694*SUMIF(DAILYLOG!AV$27:AV$1500,$C694,DAILYLOG!AW$27:AW$1500),0)</f>
        <v>0</v>
      </c>
      <c r="BA694" s="73"/>
      <c r="BB694" s="73"/>
      <c r="BC694" s="73">
        <f>IFERROR($E694*SUMIF(DAILYLOG!AY$27:AY$1500,$C694,DAILYLOG!AZ$27:AZ$1500),0)</f>
        <v>0</v>
      </c>
      <c r="BD694" s="73"/>
      <c r="BE694" s="73"/>
      <c r="BF694" s="73">
        <f>IFERROR($E694*SUMIF(DAILYLOG!BB$27:BB$1500,$C694,DAILYLOG!BC$27:BC$1500),0)</f>
        <v>0</v>
      </c>
      <c r="BG694" s="73"/>
      <c r="BH694" s="73"/>
      <c r="BI694" s="73">
        <f>IFERROR($E694*SUMIF(DAILYLOG!BE$27:BE$1500,$C694,DAILYLOG!BF$27:BF$1500),0)</f>
        <v>0</v>
      </c>
      <c r="BJ694" s="73"/>
      <c r="BK694" s="73"/>
      <c r="BL694" s="73">
        <f>IFERROR($E694*SUMIF(DAILYLOG!BH$27:BH$1500,$C694,DAILYLOG!BI$27:BI$1500),0)</f>
        <v>0</v>
      </c>
      <c r="BM694" s="73"/>
      <c r="BN694" s="73"/>
      <c r="BO694" s="73">
        <f>IFERROR($E694*SUMIF(DAILYLOG!BK$27:BK$1500,$C694,DAILYLOG!BL$27:BL$1500),0)</f>
        <v>0</v>
      </c>
      <c r="BP694" s="73"/>
      <c r="BQ694" s="73"/>
      <c r="BR694" s="73">
        <f>IFERROR($E694*SUMIF(DAILYLOG!BN$27:BN$1500,$C694,DAILYLOG!BO$27:BO$1500),0)</f>
        <v>0</v>
      </c>
      <c r="BS694" s="73"/>
      <c r="BT694" s="73"/>
      <c r="BU694" s="73">
        <f>IFERROR($E694*SUMIF(DAILYLOG!BQ$27:BQ$1500,$C694,DAILYLOG!BR$27:BR$1500),0)</f>
        <v>0</v>
      </c>
      <c r="BV694" s="73"/>
      <c r="BW694" s="73"/>
      <c r="BX694" s="73">
        <f>IFERROR($E694*SUMIF(DAILYLOG!BT$27:BT$1500,$C694,DAILYLOG!BU$27:BU$1500),0)</f>
        <v>0</v>
      </c>
      <c r="BY694" s="73"/>
      <c r="BZ694" s="73"/>
      <c r="CA694" s="73">
        <f>IFERROR($E694*SUMIF(DAILYLOG!BW$27:BW$1500,$C694,DAILYLOG!BX$27:BX$1500),0)</f>
        <v>0</v>
      </c>
      <c r="CB694" s="73"/>
      <c r="CC694" s="73"/>
      <c r="CD694" s="73">
        <f>IFERROR($E694*SUMIF(DAILYLOG!BZ$27:BZ$1500,$C694,DAILYLOG!CA$27:CA$1500),0)</f>
        <v>0</v>
      </c>
      <c r="CE694" s="73"/>
      <c r="CF694" s="73"/>
      <c r="CG694" s="73">
        <f>IFERROR($E694*SUMIF(DAILYLOG!CC$27:CC$1500,$C694,DAILYLOG!CD$27:CD$1500),0)</f>
        <v>0</v>
      </c>
      <c r="CH694" s="73"/>
      <c r="CI694" s="73"/>
      <c r="CJ694" s="73">
        <f>IFERROR($E694*SUMIF(DAILYLOG!CF$27:CF$1500,$C694,DAILYLOG!CG$27:CG$1500),0)</f>
        <v>0</v>
      </c>
      <c r="CK694" s="73"/>
      <c r="CL694" s="73"/>
      <c r="CM694" s="73">
        <f>IFERROR($E694*SUMIF(DAILYLOG!CI$27:CI$1500,$C694,DAILYLOG!CJ$27:CJ$1500),0)</f>
        <v>0</v>
      </c>
      <c r="CN694" s="73"/>
      <c r="CO694" s="73"/>
      <c r="CP694" s="73">
        <f>IFERROR($E694*SUMIF(DAILYLOG!CL$27:CL$1500,$C694,DAILYLOG!CM$27:CM$1500),0)</f>
        <v>0</v>
      </c>
      <c r="CQ694" s="73"/>
      <c r="CR694" s="73"/>
      <c r="CS694" s="73">
        <f>IFERROR($E694*SUMIF(DAILYLOG!CO$27:CO$1500,$C694,DAILYLOG!CP$27:CP$1500),0)</f>
        <v>0</v>
      </c>
      <c r="CT694" s="14"/>
    </row>
    <row r="695" spans="2:98" ht="13.5" hidden="1" customHeight="1" outlineLevel="2">
      <c r="B695" s="13"/>
      <c r="C695" s="115" t="s">
        <v>806</v>
      </c>
      <c r="D695" s="31" t="s">
        <v>345</v>
      </c>
      <c r="E695" s="65">
        <v>1</v>
      </c>
      <c r="F695" s="46">
        <f t="shared" si="314"/>
        <v>0</v>
      </c>
      <c r="G695" s="73">
        <f>IFERROR($E695*SUMIF(DAILYLOG!C$27:C$1500,$C695,DAILYLOG!D$27:D$1500),0)</f>
        <v>0</v>
      </c>
      <c r="H695" s="73"/>
      <c r="I695" s="73"/>
      <c r="J695" s="73">
        <f>IFERROR($E695*SUMIF(DAILYLOG!F$27:F$1500,$C695,DAILYLOG!G$27:G$1500),0)</f>
        <v>0</v>
      </c>
      <c r="K695" s="73"/>
      <c r="L695" s="73"/>
      <c r="M695" s="73">
        <f>IFERROR($E695*SUMIF(DAILYLOG!I$27:I$1500,$C695,DAILYLOG!J$27:J$1500),0)</f>
        <v>0</v>
      </c>
      <c r="N695" s="73"/>
      <c r="O695" s="73"/>
      <c r="P695" s="73">
        <f>IFERROR($E695*SUMIF(DAILYLOG!L$27:L$1500,$C695,DAILYLOG!M$27:M$1500),0)</f>
        <v>0</v>
      </c>
      <c r="Q695" s="73"/>
      <c r="R695" s="73"/>
      <c r="S695" s="73">
        <f>IFERROR($E695*SUMIF(DAILYLOG!O$27:O$1500,$C695,DAILYLOG!P$27:P$1500),0)</f>
        <v>0</v>
      </c>
      <c r="T695" s="73"/>
      <c r="U695" s="73"/>
      <c r="V695" s="73">
        <f>IFERROR($E695*SUMIF(DAILYLOG!R$27:R$1500,$C695,DAILYLOG!S$27:S$1500),0)</f>
        <v>0</v>
      </c>
      <c r="W695" s="73"/>
      <c r="X695" s="73"/>
      <c r="Y695" s="73">
        <f>IFERROR($E695*SUMIF(DAILYLOG!U$27:U$1500,$C695,DAILYLOG!V$27:V$1500),0)</f>
        <v>0</v>
      </c>
      <c r="Z695" s="73"/>
      <c r="AA695" s="73"/>
      <c r="AB695" s="73">
        <f>IFERROR($E695*SUMIF(DAILYLOG!X$27:X$1500,$C695,DAILYLOG!Y$27:Y$1500),0)</f>
        <v>0</v>
      </c>
      <c r="AC695" s="73"/>
      <c r="AD695" s="73"/>
      <c r="AE695" s="73">
        <f>IFERROR($E695*SUMIF(DAILYLOG!AA$27:AA$1500,$C695,DAILYLOG!AB$27:AB$1500),0)</f>
        <v>0</v>
      </c>
      <c r="AF695" s="73"/>
      <c r="AG695" s="73"/>
      <c r="AH695" s="73">
        <f>IFERROR($E695*SUMIF(DAILYLOG!AD$27:AD$1500,$C695,DAILYLOG!AE$27:AE$1500),0)</f>
        <v>0</v>
      </c>
      <c r="AI695" s="73"/>
      <c r="AJ695" s="73"/>
      <c r="AK695" s="73">
        <f>IFERROR($E695*SUMIF(DAILYLOG!AG$27:AG$1500,$C695,DAILYLOG!AH$27:AH$1500),0)</f>
        <v>0</v>
      </c>
      <c r="AL695" s="73"/>
      <c r="AM695" s="73"/>
      <c r="AN695" s="73">
        <f>IFERROR($E695*SUMIF(DAILYLOG!AJ$27:AJ$1500,$C695,DAILYLOG!AK$27:AK$1500),0)</f>
        <v>0</v>
      </c>
      <c r="AO695" s="73"/>
      <c r="AP695" s="73"/>
      <c r="AQ695" s="73">
        <f>IFERROR($E695*SUMIF(DAILYLOG!AM$27:AM$1500,$C695,DAILYLOG!AN$27:AN$1500),0)</f>
        <v>0</v>
      </c>
      <c r="AR695" s="73"/>
      <c r="AS695" s="73"/>
      <c r="AT695" s="73">
        <f>IFERROR($E695*SUMIF(DAILYLOG!AP$27:AP$1500,$C695,DAILYLOG!AQ$27:AQ$1500),0)</f>
        <v>0</v>
      </c>
      <c r="AU695" s="73"/>
      <c r="AV695" s="73"/>
      <c r="AW695" s="73">
        <f>IFERROR($E695*SUMIF(DAILYLOG!AS$27:AS$1500,$C695,DAILYLOG!AT$27:AT$1500),0)</f>
        <v>0</v>
      </c>
      <c r="AX695" s="73"/>
      <c r="AY695" s="73"/>
      <c r="AZ695" s="73">
        <f>IFERROR($E695*SUMIF(DAILYLOG!AV$27:AV$1500,$C695,DAILYLOG!AW$27:AW$1500),0)</f>
        <v>0</v>
      </c>
      <c r="BA695" s="73"/>
      <c r="BB695" s="73"/>
      <c r="BC695" s="73">
        <f>IFERROR($E695*SUMIF(DAILYLOG!AY$27:AY$1500,$C695,DAILYLOG!AZ$27:AZ$1500),0)</f>
        <v>0</v>
      </c>
      <c r="BD695" s="73"/>
      <c r="BE695" s="73"/>
      <c r="BF695" s="73">
        <f>IFERROR($E695*SUMIF(DAILYLOG!BB$27:BB$1500,$C695,DAILYLOG!BC$27:BC$1500),0)</f>
        <v>0</v>
      </c>
      <c r="BG695" s="73"/>
      <c r="BH695" s="73"/>
      <c r="BI695" s="73">
        <f>IFERROR($E695*SUMIF(DAILYLOG!BE$27:BE$1500,$C695,DAILYLOG!BF$27:BF$1500),0)</f>
        <v>0</v>
      </c>
      <c r="BJ695" s="73"/>
      <c r="BK695" s="73"/>
      <c r="BL695" s="73">
        <f>IFERROR($E695*SUMIF(DAILYLOG!BH$27:BH$1500,$C695,DAILYLOG!BI$27:BI$1500),0)</f>
        <v>0</v>
      </c>
      <c r="BM695" s="73"/>
      <c r="BN695" s="73"/>
      <c r="BO695" s="73">
        <f>IFERROR($E695*SUMIF(DAILYLOG!BK$27:BK$1500,$C695,DAILYLOG!BL$27:BL$1500),0)</f>
        <v>0</v>
      </c>
      <c r="BP695" s="73"/>
      <c r="BQ695" s="73"/>
      <c r="BR695" s="73">
        <f>IFERROR($E695*SUMIF(DAILYLOG!BN$27:BN$1500,$C695,DAILYLOG!BO$27:BO$1500),0)</f>
        <v>0</v>
      </c>
      <c r="BS695" s="73"/>
      <c r="BT695" s="73"/>
      <c r="BU695" s="73">
        <f>IFERROR($E695*SUMIF(DAILYLOG!BQ$27:BQ$1500,$C695,DAILYLOG!BR$27:BR$1500),0)</f>
        <v>0</v>
      </c>
      <c r="BV695" s="73"/>
      <c r="BW695" s="73"/>
      <c r="BX695" s="73">
        <f>IFERROR($E695*SUMIF(DAILYLOG!BT$27:BT$1500,$C695,DAILYLOG!BU$27:BU$1500),0)</f>
        <v>0</v>
      </c>
      <c r="BY695" s="73"/>
      <c r="BZ695" s="73"/>
      <c r="CA695" s="73">
        <f>IFERROR($E695*SUMIF(DAILYLOG!BW$27:BW$1500,$C695,DAILYLOG!BX$27:BX$1500),0)</f>
        <v>0</v>
      </c>
      <c r="CB695" s="73"/>
      <c r="CC695" s="73"/>
      <c r="CD695" s="73">
        <f>IFERROR($E695*SUMIF(DAILYLOG!BZ$27:BZ$1500,$C695,DAILYLOG!CA$27:CA$1500),0)</f>
        <v>0</v>
      </c>
      <c r="CE695" s="73"/>
      <c r="CF695" s="73"/>
      <c r="CG695" s="73">
        <f>IFERROR($E695*SUMIF(DAILYLOG!CC$27:CC$1500,$C695,DAILYLOG!CD$27:CD$1500),0)</f>
        <v>0</v>
      </c>
      <c r="CH695" s="73"/>
      <c r="CI695" s="73"/>
      <c r="CJ695" s="73">
        <f>IFERROR($E695*SUMIF(DAILYLOG!CF$27:CF$1500,$C695,DAILYLOG!CG$27:CG$1500),0)</f>
        <v>0</v>
      </c>
      <c r="CK695" s="73"/>
      <c r="CL695" s="73"/>
      <c r="CM695" s="73">
        <f>IFERROR($E695*SUMIF(DAILYLOG!CI$27:CI$1500,$C695,DAILYLOG!CJ$27:CJ$1500),0)</f>
        <v>0</v>
      </c>
      <c r="CN695" s="73"/>
      <c r="CO695" s="73"/>
      <c r="CP695" s="73">
        <f>IFERROR($E695*SUMIF(DAILYLOG!CL$27:CL$1500,$C695,DAILYLOG!CM$27:CM$1500),0)</f>
        <v>0</v>
      </c>
      <c r="CQ695" s="73"/>
      <c r="CR695" s="73"/>
      <c r="CS695" s="73">
        <f>IFERROR($E695*SUMIF(DAILYLOG!CO$27:CO$1500,$C695,DAILYLOG!CP$27:CP$1500),0)</f>
        <v>0</v>
      </c>
      <c r="CT695" s="14"/>
    </row>
    <row r="696" spans="2:98" ht="13.5" hidden="1" customHeight="1" outlineLevel="2">
      <c r="B696" s="13"/>
      <c r="C696" s="115" t="s">
        <v>962</v>
      </c>
      <c r="D696" s="31" t="s">
        <v>345</v>
      </c>
      <c r="E696" s="65">
        <v>1</v>
      </c>
      <c r="F696" s="46">
        <f t="shared" ref="F696:F701" si="315">IFERROR(SUM(G696:CS696),0)</f>
        <v>30</v>
      </c>
      <c r="G696" s="73">
        <f>IFERROR($E696*SUMIF(DAILYLOG!C$27:C$1500,$C696,DAILYLOG!D$27:D$1500),0)</f>
        <v>0</v>
      </c>
      <c r="H696" s="73"/>
      <c r="I696" s="73"/>
      <c r="J696" s="73">
        <f>IFERROR($E696*SUMIF(DAILYLOG!F$27:F$1500,$C696,DAILYLOG!G$27:G$1500),0)</f>
        <v>2</v>
      </c>
      <c r="K696" s="73"/>
      <c r="L696" s="73"/>
      <c r="M696" s="73">
        <f>IFERROR($E696*SUMIF(DAILYLOG!I$27:I$1500,$C696,DAILYLOG!J$27:J$1500),0)</f>
        <v>0</v>
      </c>
      <c r="N696" s="73"/>
      <c r="O696" s="73"/>
      <c r="P696" s="73">
        <f>IFERROR($E696*SUMIF(DAILYLOG!L$27:L$1500,$C696,DAILYLOG!M$27:M$1500),0)</f>
        <v>0</v>
      </c>
      <c r="Q696" s="73"/>
      <c r="R696" s="73"/>
      <c r="S696" s="73">
        <f>IFERROR($E696*SUMIF(DAILYLOG!O$27:O$1500,$C696,DAILYLOG!P$27:P$1500),0)</f>
        <v>0</v>
      </c>
      <c r="T696" s="73"/>
      <c r="U696" s="73"/>
      <c r="V696" s="73">
        <f>IFERROR($E696*SUMIF(DAILYLOG!R$27:R$1500,$C696,DAILYLOG!S$27:S$1500),0)</f>
        <v>2</v>
      </c>
      <c r="W696" s="73"/>
      <c r="X696" s="73"/>
      <c r="Y696" s="73">
        <f>IFERROR($E696*SUMIF(DAILYLOG!U$27:U$1500,$C696,DAILYLOG!V$27:V$1500),0)</f>
        <v>0</v>
      </c>
      <c r="Z696" s="73"/>
      <c r="AA696" s="73"/>
      <c r="AB696" s="73">
        <f>IFERROR($E696*SUMIF(DAILYLOG!X$27:X$1500,$C696,DAILYLOG!Y$27:Y$1500),0)</f>
        <v>0</v>
      </c>
      <c r="AC696" s="73"/>
      <c r="AD696" s="73"/>
      <c r="AE696" s="73">
        <f>IFERROR($E696*SUMIF(DAILYLOG!AA$27:AA$1500,$C696,DAILYLOG!AB$27:AB$1500),0)</f>
        <v>1</v>
      </c>
      <c r="AF696" s="73"/>
      <c r="AG696" s="73"/>
      <c r="AH696" s="73">
        <f>IFERROR($E696*SUMIF(DAILYLOG!AD$27:AD$1500,$C696,DAILYLOG!AE$27:AE$1500),0)</f>
        <v>2</v>
      </c>
      <c r="AI696" s="73"/>
      <c r="AJ696" s="73"/>
      <c r="AK696" s="73">
        <f>IFERROR($E696*SUMIF(DAILYLOG!AG$27:AG$1500,$C696,DAILYLOG!AH$27:AH$1500),0)</f>
        <v>4</v>
      </c>
      <c r="AL696" s="73"/>
      <c r="AM696" s="73"/>
      <c r="AN696" s="73">
        <f>IFERROR($E696*SUMIF(DAILYLOG!AJ$27:AJ$1500,$C696,DAILYLOG!AK$27:AK$1500),0)</f>
        <v>0</v>
      </c>
      <c r="AO696" s="73"/>
      <c r="AP696" s="73"/>
      <c r="AQ696" s="73">
        <f>IFERROR($E696*SUMIF(DAILYLOG!AM$27:AM$1500,$C696,DAILYLOG!AN$27:AN$1500),0)</f>
        <v>0</v>
      </c>
      <c r="AR696" s="73"/>
      <c r="AS696" s="73"/>
      <c r="AT696" s="73">
        <f>IFERROR($E696*SUMIF(DAILYLOG!AP$27:AP$1500,$C696,DAILYLOG!AQ$27:AQ$1500),0)</f>
        <v>0</v>
      </c>
      <c r="AU696" s="73"/>
      <c r="AV696" s="73"/>
      <c r="AW696" s="73">
        <f>IFERROR($E696*SUMIF(DAILYLOG!AS$27:AS$1500,$C696,DAILYLOG!AT$27:AT$1500),0)</f>
        <v>0</v>
      </c>
      <c r="AX696" s="73"/>
      <c r="AY696" s="73"/>
      <c r="AZ696" s="73">
        <f>IFERROR($E696*SUMIF(DAILYLOG!AV$27:AV$1500,$C696,DAILYLOG!AW$27:AW$1500),0)</f>
        <v>0</v>
      </c>
      <c r="BA696" s="73"/>
      <c r="BB696" s="73"/>
      <c r="BC696" s="73">
        <f>IFERROR($E696*SUMIF(DAILYLOG!AY$27:AY$1500,$C696,DAILYLOG!AZ$27:AZ$1500),0)</f>
        <v>0</v>
      </c>
      <c r="BD696" s="73"/>
      <c r="BE696" s="73"/>
      <c r="BF696" s="73">
        <f>IFERROR($E696*SUMIF(DAILYLOG!BB$27:BB$1500,$C696,DAILYLOG!BC$27:BC$1500),0)</f>
        <v>0</v>
      </c>
      <c r="BG696" s="73"/>
      <c r="BH696" s="73"/>
      <c r="BI696" s="73">
        <f>IFERROR($E696*SUMIF(DAILYLOG!BE$27:BE$1500,$C696,DAILYLOG!BF$27:BF$1500),0)</f>
        <v>0</v>
      </c>
      <c r="BJ696" s="73"/>
      <c r="BK696" s="73"/>
      <c r="BL696" s="73">
        <f>IFERROR($E696*SUMIF(DAILYLOG!BH$27:BH$1500,$C696,DAILYLOG!BI$27:BI$1500),0)</f>
        <v>0</v>
      </c>
      <c r="BM696" s="73"/>
      <c r="BN696" s="73"/>
      <c r="BO696" s="73">
        <f>IFERROR($E696*SUMIF(DAILYLOG!BK$27:BK$1500,$C696,DAILYLOG!BL$27:BL$1500),0)</f>
        <v>0</v>
      </c>
      <c r="BP696" s="73"/>
      <c r="BQ696" s="73"/>
      <c r="BR696" s="73">
        <f>IFERROR($E696*SUMIF(DAILYLOG!BN$27:BN$1500,$C696,DAILYLOG!BO$27:BO$1500),0)</f>
        <v>7</v>
      </c>
      <c r="BS696" s="73"/>
      <c r="BT696" s="73"/>
      <c r="BU696" s="73">
        <f>IFERROR($E696*SUMIF(DAILYLOG!BQ$27:BQ$1500,$C696,DAILYLOG!BR$27:BR$1500),0)</f>
        <v>6</v>
      </c>
      <c r="BV696" s="73"/>
      <c r="BW696" s="73"/>
      <c r="BX696" s="73">
        <f>IFERROR($E696*SUMIF(DAILYLOG!BT$27:BT$1500,$C696,DAILYLOG!BU$27:BU$1500),0)</f>
        <v>0</v>
      </c>
      <c r="BY696" s="73"/>
      <c r="BZ696" s="73"/>
      <c r="CA696" s="73">
        <f>IFERROR($E696*SUMIF(DAILYLOG!BW$27:BW$1500,$C696,DAILYLOG!BX$27:BX$1500),0)</f>
        <v>6</v>
      </c>
      <c r="CB696" s="73"/>
      <c r="CC696" s="73"/>
      <c r="CD696" s="73">
        <f>IFERROR($E696*SUMIF(DAILYLOG!BZ$27:BZ$1500,$C696,DAILYLOG!CA$27:CA$1500),0)</f>
        <v>0</v>
      </c>
      <c r="CE696" s="73"/>
      <c r="CF696" s="73"/>
      <c r="CG696" s="73">
        <f>IFERROR($E696*SUMIF(DAILYLOG!CC$27:CC$1500,$C696,DAILYLOG!CD$27:CD$1500),0)</f>
        <v>0</v>
      </c>
      <c r="CH696" s="73"/>
      <c r="CI696" s="73"/>
      <c r="CJ696" s="73">
        <f>IFERROR($E696*SUMIF(DAILYLOG!CF$27:CF$1500,$C696,DAILYLOG!CG$27:CG$1500),0)</f>
        <v>0</v>
      </c>
      <c r="CK696" s="73"/>
      <c r="CL696" s="73"/>
      <c r="CM696" s="73">
        <f>IFERROR($E696*SUMIF(DAILYLOG!CI$27:CI$1500,$C696,DAILYLOG!CJ$27:CJ$1500),0)</f>
        <v>0</v>
      </c>
      <c r="CN696" s="73"/>
      <c r="CO696" s="73"/>
      <c r="CP696" s="73">
        <f>IFERROR($E696*SUMIF(DAILYLOG!CL$27:CL$1500,$C696,DAILYLOG!CM$27:CM$1500),0)</f>
        <v>0</v>
      </c>
      <c r="CQ696" s="73"/>
      <c r="CR696" s="73"/>
      <c r="CS696" s="73">
        <f>IFERROR($E696*SUMIF(DAILYLOG!CO$27:CO$1500,$C696,DAILYLOG!CP$27:CP$1500),0)</f>
        <v>0</v>
      </c>
      <c r="CT696" s="14"/>
    </row>
    <row r="697" spans="2:98" ht="13.5" hidden="1" customHeight="1" outlineLevel="2">
      <c r="B697" s="13"/>
      <c r="C697" s="115" t="s">
        <v>928</v>
      </c>
      <c r="D697" s="31" t="s">
        <v>345</v>
      </c>
      <c r="E697" s="65">
        <v>1</v>
      </c>
      <c r="F697" s="46">
        <f t="shared" si="315"/>
        <v>33</v>
      </c>
      <c r="G697" s="73">
        <f>IFERROR($E697*SUMIF(DAILYLOG!C$27:C$1500,$C697,DAILYLOG!D$27:D$1500),0)</f>
        <v>5</v>
      </c>
      <c r="H697" s="73"/>
      <c r="I697" s="73"/>
      <c r="J697" s="73">
        <f>IFERROR($E697*SUMIF(DAILYLOG!F$27:F$1500,$C697,DAILYLOG!G$27:G$1500),0)</f>
        <v>3</v>
      </c>
      <c r="K697" s="73"/>
      <c r="L697" s="73"/>
      <c r="M697" s="73">
        <f>IFERROR($E697*SUMIF(DAILYLOG!I$27:I$1500,$C697,DAILYLOG!J$27:J$1500),0)</f>
        <v>1</v>
      </c>
      <c r="N697" s="73"/>
      <c r="O697" s="73"/>
      <c r="P697" s="73">
        <f>IFERROR($E697*SUMIF(DAILYLOG!L$27:L$1500,$C697,DAILYLOG!M$27:M$1500),0)</f>
        <v>3</v>
      </c>
      <c r="Q697" s="73"/>
      <c r="R697" s="73"/>
      <c r="S697" s="73">
        <f>IFERROR($E697*SUMIF(DAILYLOG!O$27:O$1500,$C697,DAILYLOG!P$27:P$1500),0)</f>
        <v>0</v>
      </c>
      <c r="T697" s="73"/>
      <c r="U697" s="73"/>
      <c r="V697" s="73">
        <f>IFERROR($E697*SUMIF(DAILYLOG!R$27:R$1500,$C697,DAILYLOG!S$27:S$1500),0)</f>
        <v>0</v>
      </c>
      <c r="W697" s="73"/>
      <c r="X697" s="73"/>
      <c r="Y697" s="73">
        <f>IFERROR($E697*SUMIF(DAILYLOG!U$27:U$1500,$C697,DAILYLOG!V$27:V$1500),0)</f>
        <v>0</v>
      </c>
      <c r="Z697" s="73"/>
      <c r="AA697" s="73"/>
      <c r="AB697" s="73">
        <f>IFERROR($E697*SUMIF(DAILYLOG!X$27:X$1500,$C697,DAILYLOG!Y$27:Y$1500),0)</f>
        <v>2</v>
      </c>
      <c r="AC697" s="73"/>
      <c r="AD697" s="73"/>
      <c r="AE697" s="73">
        <f>IFERROR($E697*SUMIF(DAILYLOG!AA$27:AA$1500,$C697,DAILYLOG!AB$27:AB$1500),0)</f>
        <v>2</v>
      </c>
      <c r="AF697" s="73"/>
      <c r="AG697" s="73"/>
      <c r="AH697" s="73">
        <f>IFERROR($E697*SUMIF(DAILYLOG!AD$27:AD$1500,$C697,DAILYLOG!AE$27:AE$1500),0)</f>
        <v>3</v>
      </c>
      <c r="AI697" s="73"/>
      <c r="AJ697" s="73"/>
      <c r="AK697" s="73">
        <f>IFERROR($E697*SUMIF(DAILYLOG!AG$27:AG$1500,$C697,DAILYLOG!AH$27:AH$1500),0)</f>
        <v>0</v>
      </c>
      <c r="AL697" s="73"/>
      <c r="AM697" s="73"/>
      <c r="AN697" s="73">
        <f>IFERROR($E697*SUMIF(DAILYLOG!AJ$27:AJ$1500,$C697,DAILYLOG!AK$27:AK$1500),0)</f>
        <v>0</v>
      </c>
      <c r="AO697" s="73"/>
      <c r="AP697" s="73"/>
      <c r="AQ697" s="73">
        <f>IFERROR($E697*SUMIF(DAILYLOG!AM$27:AM$1500,$C697,DAILYLOG!AN$27:AN$1500),0)</f>
        <v>0</v>
      </c>
      <c r="AR697" s="73"/>
      <c r="AS697" s="73"/>
      <c r="AT697" s="73">
        <f>IFERROR($E697*SUMIF(DAILYLOG!AP$27:AP$1500,$C697,DAILYLOG!AQ$27:AQ$1500),0)</f>
        <v>1</v>
      </c>
      <c r="AU697" s="73"/>
      <c r="AV697" s="73"/>
      <c r="AW697" s="73">
        <f>IFERROR($E697*SUMIF(DAILYLOG!AS$27:AS$1500,$C697,DAILYLOG!AT$27:AT$1500),0)</f>
        <v>0</v>
      </c>
      <c r="AX697" s="73"/>
      <c r="AY697" s="73"/>
      <c r="AZ697" s="73">
        <f>IFERROR($E697*SUMIF(DAILYLOG!AV$27:AV$1500,$C697,DAILYLOG!AW$27:AW$1500),0)</f>
        <v>0</v>
      </c>
      <c r="BA697" s="73"/>
      <c r="BB697" s="73"/>
      <c r="BC697" s="73">
        <f>IFERROR($E697*SUMIF(DAILYLOG!AY$27:AY$1500,$C697,DAILYLOG!AZ$27:AZ$1500),0)</f>
        <v>5</v>
      </c>
      <c r="BD697" s="73"/>
      <c r="BE697" s="73"/>
      <c r="BF697" s="73">
        <f>IFERROR($E697*SUMIF(DAILYLOG!BB$27:BB$1500,$C697,DAILYLOG!BC$27:BC$1500),0)</f>
        <v>0</v>
      </c>
      <c r="BG697" s="73"/>
      <c r="BH697" s="73"/>
      <c r="BI697" s="73">
        <f>IFERROR($E697*SUMIF(DAILYLOG!BE$27:BE$1500,$C697,DAILYLOG!BF$27:BF$1500),0)</f>
        <v>0</v>
      </c>
      <c r="BJ697" s="73"/>
      <c r="BK697" s="73"/>
      <c r="BL697" s="73">
        <f>IFERROR($E697*SUMIF(DAILYLOG!BH$27:BH$1500,$C697,DAILYLOG!BI$27:BI$1500),0)</f>
        <v>0</v>
      </c>
      <c r="BM697" s="73"/>
      <c r="BN697" s="73"/>
      <c r="BO697" s="73">
        <f>IFERROR($E697*SUMIF(DAILYLOG!BK$27:BK$1500,$C697,DAILYLOG!BL$27:BL$1500),0)</f>
        <v>0</v>
      </c>
      <c r="BP697" s="73"/>
      <c r="BQ697" s="73"/>
      <c r="BR697" s="73">
        <f>IFERROR($E697*SUMIF(DAILYLOG!BN$27:BN$1500,$C697,DAILYLOG!BO$27:BO$1500),0)</f>
        <v>0</v>
      </c>
      <c r="BS697" s="73"/>
      <c r="BT697" s="73"/>
      <c r="BU697" s="73">
        <f>IFERROR($E697*SUMIF(DAILYLOG!BQ$27:BQ$1500,$C697,DAILYLOG!BR$27:BR$1500),0)</f>
        <v>2</v>
      </c>
      <c r="BV697" s="73"/>
      <c r="BW697" s="73"/>
      <c r="BX697" s="73">
        <f>IFERROR($E697*SUMIF(DAILYLOG!BT$27:BT$1500,$C697,DAILYLOG!BU$27:BU$1500),0)</f>
        <v>5</v>
      </c>
      <c r="BY697" s="73"/>
      <c r="BZ697" s="73"/>
      <c r="CA697" s="73">
        <f>IFERROR($E697*SUMIF(DAILYLOG!BW$27:BW$1500,$C697,DAILYLOG!BX$27:BX$1500),0)</f>
        <v>1</v>
      </c>
      <c r="CB697" s="73"/>
      <c r="CC697" s="73"/>
      <c r="CD697" s="73">
        <f>IFERROR($E697*SUMIF(DAILYLOG!BZ$27:BZ$1500,$C697,DAILYLOG!CA$27:CA$1500),0)</f>
        <v>0</v>
      </c>
      <c r="CE697" s="73"/>
      <c r="CF697" s="73"/>
      <c r="CG697" s="73">
        <f>IFERROR($E697*SUMIF(DAILYLOG!CC$27:CC$1500,$C697,DAILYLOG!CD$27:CD$1500),0)</f>
        <v>0</v>
      </c>
      <c r="CH697" s="73"/>
      <c r="CI697" s="73"/>
      <c r="CJ697" s="73">
        <f>IFERROR($E697*SUMIF(DAILYLOG!CF$27:CF$1500,$C697,DAILYLOG!CG$27:CG$1500),0)</f>
        <v>0</v>
      </c>
      <c r="CK697" s="73"/>
      <c r="CL697" s="73"/>
      <c r="CM697" s="73">
        <f>IFERROR($E697*SUMIF(DAILYLOG!CI$27:CI$1500,$C697,DAILYLOG!CJ$27:CJ$1500),0)</f>
        <v>0</v>
      </c>
      <c r="CN697" s="73"/>
      <c r="CO697" s="73"/>
      <c r="CP697" s="73">
        <f>IFERROR($E697*SUMIF(DAILYLOG!CL$27:CL$1500,$C697,DAILYLOG!CM$27:CM$1500),0)</f>
        <v>0</v>
      </c>
      <c r="CQ697" s="73"/>
      <c r="CR697" s="73"/>
      <c r="CS697" s="73">
        <f>IFERROR($E697*SUMIF(DAILYLOG!CO$27:CO$1500,$C697,DAILYLOG!CP$27:CP$1500),0)</f>
        <v>0</v>
      </c>
      <c r="CT697" s="14"/>
    </row>
    <row r="698" spans="2:98" ht="13.5" hidden="1" customHeight="1" outlineLevel="2">
      <c r="B698" s="13"/>
      <c r="C698" s="115" t="s">
        <v>953</v>
      </c>
      <c r="D698" s="31" t="s">
        <v>345</v>
      </c>
      <c r="E698" s="65">
        <v>1</v>
      </c>
      <c r="F698" s="46">
        <f t="shared" si="315"/>
        <v>15</v>
      </c>
      <c r="G698" s="73">
        <f>IFERROR($E698*SUMIF(DAILYLOG!C$27:C$1500,$C698,DAILYLOG!D$27:D$1500),0)</f>
        <v>0</v>
      </c>
      <c r="H698" s="73"/>
      <c r="I698" s="73"/>
      <c r="J698" s="73">
        <f>IFERROR($E698*SUMIF(DAILYLOG!F$27:F$1500,$C698,DAILYLOG!G$27:G$1500),0)</f>
        <v>0</v>
      </c>
      <c r="K698" s="73"/>
      <c r="L698" s="73"/>
      <c r="M698" s="73">
        <f>IFERROR($E698*SUMIF(DAILYLOG!I$27:I$1500,$C698,DAILYLOG!J$27:J$1500),0)</f>
        <v>0</v>
      </c>
      <c r="N698" s="73"/>
      <c r="O698" s="73"/>
      <c r="P698" s="73">
        <f>IFERROR($E698*SUMIF(DAILYLOG!L$27:L$1500,$C698,DAILYLOG!M$27:M$1500),0)</f>
        <v>0</v>
      </c>
      <c r="Q698" s="73"/>
      <c r="R698" s="73"/>
      <c r="S698" s="73">
        <f>IFERROR($E698*SUMIF(DAILYLOG!O$27:O$1500,$C698,DAILYLOG!P$27:P$1500),0)</f>
        <v>2</v>
      </c>
      <c r="T698" s="73"/>
      <c r="U698" s="73"/>
      <c r="V698" s="73">
        <f>IFERROR($E698*SUMIF(DAILYLOG!R$27:R$1500,$C698,DAILYLOG!S$27:S$1500),0)</f>
        <v>0</v>
      </c>
      <c r="W698" s="73"/>
      <c r="X698" s="73"/>
      <c r="Y698" s="73">
        <f>IFERROR($E698*SUMIF(DAILYLOG!U$27:U$1500,$C698,DAILYLOG!V$27:V$1500),0)</f>
        <v>0</v>
      </c>
      <c r="Z698" s="73"/>
      <c r="AA698" s="73"/>
      <c r="AB698" s="73">
        <f>IFERROR($E698*SUMIF(DAILYLOG!X$27:X$1500,$C698,DAILYLOG!Y$27:Y$1500),0)</f>
        <v>1</v>
      </c>
      <c r="AC698" s="73"/>
      <c r="AD698" s="73"/>
      <c r="AE698" s="73">
        <f>IFERROR($E698*SUMIF(DAILYLOG!AA$27:AA$1500,$C698,DAILYLOG!AB$27:AB$1500),0)</f>
        <v>2</v>
      </c>
      <c r="AF698" s="73"/>
      <c r="AG698" s="73"/>
      <c r="AH698" s="73">
        <f>IFERROR($E698*SUMIF(DAILYLOG!AD$27:AD$1500,$C698,DAILYLOG!AE$27:AE$1500),0)</f>
        <v>2</v>
      </c>
      <c r="AI698" s="73"/>
      <c r="AJ698" s="73"/>
      <c r="AK698" s="73">
        <f>IFERROR($E698*SUMIF(DAILYLOG!AG$27:AG$1500,$C698,DAILYLOG!AH$27:AH$1500),0)</f>
        <v>0</v>
      </c>
      <c r="AL698" s="73"/>
      <c r="AM698" s="73"/>
      <c r="AN698" s="73">
        <f>IFERROR($E698*SUMIF(DAILYLOG!AJ$27:AJ$1500,$C698,DAILYLOG!AK$27:AK$1500),0)</f>
        <v>0</v>
      </c>
      <c r="AO698" s="73"/>
      <c r="AP698" s="73"/>
      <c r="AQ698" s="73">
        <f>IFERROR($E698*SUMIF(DAILYLOG!AM$27:AM$1500,$C698,DAILYLOG!AN$27:AN$1500),0)</f>
        <v>0</v>
      </c>
      <c r="AR698" s="73"/>
      <c r="AS698" s="73"/>
      <c r="AT698" s="73">
        <f>IFERROR($E698*SUMIF(DAILYLOG!AP$27:AP$1500,$C698,DAILYLOG!AQ$27:AQ$1500),0)</f>
        <v>0</v>
      </c>
      <c r="AU698" s="73"/>
      <c r="AV698" s="73"/>
      <c r="AW698" s="73">
        <f>IFERROR($E698*SUMIF(DAILYLOG!AS$27:AS$1500,$C698,DAILYLOG!AT$27:AT$1500),0)</f>
        <v>1</v>
      </c>
      <c r="AX698" s="73"/>
      <c r="AY698" s="73"/>
      <c r="AZ698" s="73">
        <f>IFERROR($E698*SUMIF(DAILYLOG!AV$27:AV$1500,$C698,DAILYLOG!AW$27:AW$1500),0)</f>
        <v>2</v>
      </c>
      <c r="BA698" s="73"/>
      <c r="BB698" s="73"/>
      <c r="BC698" s="73">
        <f>IFERROR($E698*SUMIF(DAILYLOG!AY$27:AY$1500,$C698,DAILYLOG!AZ$27:AZ$1500),0)</f>
        <v>1</v>
      </c>
      <c r="BD698" s="73"/>
      <c r="BE698" s="73"/>
      <c r="BF698" s="73">
        <f>IFERROR($E698*SUMIF(DAILYLOG!BB$27:BB$1500,$C698,DAILYLOG!BC$27:BC$1500),0)</f>
        <v>0</v>
      </c>
      <c r="BG698" s="73"/>
      <c r="BH698" s="73"/>
      <c r="BI698" s="73">
        <f>IFERROR($E698*SUMIF(DAILYLOG!BE$27:BE$1500,$C698,DAILYLOG!BF$27:BF$1500),0)</f>
        <v>0</v>
      </c>
      <c r="BJ698" s="73"/>
      <c r="BK698" s="73"/>
      <c r="BL698" s="73">
        <f>IFERROR($E698*SUMIF(DAILYLOG!BH$27:BH$1500,$C698,DAILYLOG!BI$27:BI$1500),0)</f>
        <v>0</v>
      </c>
      <c r="BM698" s="73"/>
      <c r="BN698" s="73"/>
      <c r="BO698" s="73">
        <f>IFERROR($E698*SUMIF(DAILYLOG!BK$27:BK$1500,$C698,DAILYLOG!BL$27:BL$1500),0)</f>
        <v>0</v>
      </c>
      <c r="BP698" s="73"/>
      <c r="BQ698" s="73"/>
      <c r="BR698" s="73">
        <f>IFERROR($E698*SUMIF(DAILYLOG!BN$27:BN$1500,$C698,DAILYLOG!BO$27:BO$1500),0)</f>
        <v>0</v>
      </c>
      <c r="BS698" s="73"/>
      <c r="BT698" s="73"/>
      <c r="BU698" s="73">
        <f>IFERROR($E698*SUMIF(DAILYLOG!BQ$27:BQ$1500,$C698,DAILYLOG!BR$27:BR$1500),0)</f>
        <v>2</v>
      </c>
      <c r="BV698" s="73"/>
      <c r="BW698" s="73"/>
      <c r="BX698" s="73">
        <f>IFERROR($E698*SUMIF(DAILYLOG!BT$27:BT$1500,$C698,DAILYLOG!BU$27:BU$1500),0)</f>
        <v>1</v>
      </c>
      <c r="BY698" s="73"/>
      <c r="BZ698" s="73"/>
      <c r="CA698" s="73">
        <f>IFERROR($E698*SUMIF(DAILYLOG!BW$27:BW$1500,$C698,DAILYLOG!BX$27:BX$1500),0)</f>
        <v>1</v>
      </c>
      <c r="CB698" s="73"/>
      <c r="CC698" s="73"/>
      <c r="CD698" s="73">
        <f>IFERROR($E698*SUMIF(DAILYLOG!BZ$27:BZ$1500,$C698,DAILYLOG!CA$27:CA$1500),0)</f>
        <v>0</v>
      </c>
      <c r="CE698" s="73"/>
      <c r="CF698" s="73"/>
      <c r="CG698" s="73">
        <f>IFERROR($E698*SUMIF(DAILYLOG!CC$27:CC$1500,$C698,DAILYLOG!CD$27:CD$1500),0)</f>
        <v>0</v>
      </c>
      <c r="CH698" s="73"/>
      <c r="CI698" s="73"/>
      <c r="CJ698" s="73">
        <f>IFERROR($E698*SUMIF(DAILYLOG!CF$27:CF$1500,$C698,DAILYLOG!CG$27:CG$1500),0)</f>
        <v>0</v>
      </c>
      <c r="CK698" s="73"/>
      <c r="CL698" s="73"/>
      <c r="CM698" s="73">
        <f>IFERROR($E698*SUMIF(DAILYLOG!CI$27:CI$1500,$C698,DAILYLOG!CJ$27:CJ$1500),0)</f>
        <v>0</v>
      </c>
      <c r="CN698" s="73"/>
      <c r="CO698" s="73"/>
      <c r="CP698" s="73">
        <f>IFERROR($E698*SUMIF(DAILYLOG!CL$27:CL$1500,$C698,DAILYLOG!CM$27:CM$1500),0)</f>
        <v>0</v>
      </c>
      <c r="CQ698" s="73"/>
      <c r="CR698" s="73"/>
      <c r="CS698" s="73">
        <f>IFERROR($E698*SUMIF(DAILYLOG!CO$27:CO$1500,$C698,DAILYLOG!CP$27:CP$1500),0)</f>
        <v>0</v>
      </c>
      <c r="CT698" s="14"/>
    </row>
    <row r="699" spans="2:98" ht="13.5" hidden="1" customHeight="1" outlineLevel="2">
      <c r="B699" s="13"/>
      <c r="C699" s="115" t="s">
        <v>972</v>
      </c>
      <c r="D699" s="31" t="s">
        <v>345</v>
      </c>
      <c r="E699" s="65">
        <v>1</v>
      </c>
      <c r="F699" s="46">
        <f t="shared" si="315"/>
        <v>15</v>
      </c>
      <c r="G699" s="73">
        <f>IFERROR($E699*SUMIF(DAILYLOG!C$27:C$1500,$C699,DAILYLOG!D$27:D$1500),0)</f>
        <v>0</v>
      </c>
      <c r="H699" s="73"/>
      <c r="I699" s="73"/>
      <c r="J699" s="73">
        <f>IFERROR($E699*SUMIF(DAILYLOG!F$27:F$1500,$C699,DAILYLOG!G$27:G$1500),0)</f>
        <v>0</v>
      </c>
      <c r="K699" s="73"/>
      <c r="L699" s="73"/>
      <c r="M699" s="73">
        <f>IFERROR($E699*SUMIF(DAILYLOG!I$27:I$1500,$C699,DAILYLOG!J$27:J$1500),0)</f>
        <v>1</v>
      </c>
      <c r="N699" s="73"/>
      <c r="O699" s="73"/>
      <c r="P699" s="73">
        <f>IFERROR($E699*SUMIF(DAILYLOG!L$27:L$1500,$C699,DAILYLOG!M$27:M$1500),0)</f>
        <v>0</v>
      </c>
      <c r="Q699" s="73"/>
      <c r="R699" s="73"/>
      <c r="S699" s="73">
        <f>IFERROR($E699*SUMIF(DAILYLOG!O$27:O$1500,$C699,DAILYLOG!P$27:P$1500),0)</f>
        <v>0</v>
      </c>
      <c r="T699" s="73"/>
      <c r="U699" s="73"/>
      <c r="V699" s="73">
        <f>IFERROR($E699*SUMIF(DAILYLOG!R$27:R$1500,$C699,DAILYLOG!S$27:S$1500),0)</f>
        <v>0</v>
      </c>
      <c r="W699" s="73"/>
      <c r="X699" s="73"/>
      <c r="Y699" s="73">
        <f>IFERROR($E699*SUMIF(DAILYLOG!U$27:U$1500,$C699,DAILYLOG!V$27:V$1500),0)</f>
        <v>0</v>
      </c>
      <c r="Z699" s="73"/>
      <c r="AA699" s="73"/>
      <c r="AB699" s="73">
        <f>IFERROR($E699*SUMIF(DAILYLOG!X$27:X$1500,$C699,DAILYLOG!Y$27:Y$1500),0)</f>
        <v>0</v>
      </c>
      <c r="AC699" s="73"/>
      <c r="AD699" s="73"/>
      <c r="AE699" s="73">
        <f>IFERROR($E699*SUMIF(DAILYLOG!AA$27:AA$1500,$C699,DAILYLOG!AB$27:AB$1500),0)</f>
        <v>5</v>
      </c>
      <c r="AF699" s="73"/>
      <c r="AG699" s="73"/>
      <c r="AH699" s="73">
        <f>IFERROR($E699*SUMIF(DAILYLOG!AD$27:AD$1500,$C699,DAILYLOG!AE$27:AE$1500),0)</f>
        <v>0</v>
      </c>
      <c r="AI699" s="73"/>
      <c r="AJ699" s="73"/>
      <c r="AK699" s="73">
        <f>IFERROR($E699*SUMIF(DAILYLOG!AG$27:AG$1500,$C699,DAILYLOG!AH$27:AH$1500),0)</f>
        <v>0</v>
      </c>
      <c r="AL699" s="73"/>
      <c r="AM699" s="73"/>
      <c r="AN699" s="73">
        <f>IFERROR($E699*SUMIF(DAILYLOG!AJ$27:AJ$1500,$C699,DAILYLOG!AK$27:AK$1500),0)</f>
        <v>0</v>
      </c>
      <c r="AO699" s="73"/>
      <c r="AP699" s="73"/>
      <c r="AQ699" s="73">
        <f>IFERROR($E699*SUMIF(DAILYLOG!AM$27:AM$1500,$C699,DAILYLOG!AN$27:AN$1500),0)</f>
        <v>0</v>
      </c>
      <c r="AR699" s="73"/>
      <c r="AS699" s="73"/>
      <c r="AT699" s="73">
        <f>IFERROR($E699*SUMIF(DAILYLOG!AP$27:AP$1500,$C699,DAILYLOG!AQ$27:AQ$1500),0)</f>
        <v>2</v>
      </c>
      <c r="AU699" s="73"/>
      <c r="AV699" s="73"/>
      <c r="AW699" s="73">
        <f>IFERROR($E699*SUMIF(DAILYLOG!AS$27:AS$1500,$C699,DAILYLOG!AT$27:AT$1500),0)</f>
        <v>0</v>
      </c>
      <c r="AX699" s="73"/>
      <c r="AY699" s="73"/>
      <c r="AZ699" s="73">
        <f>IFERROR($E699*SUMIF(DAILYLOG!AV$27:AV$1500,$C699,DAILYLOG!AW$27:AW$1500),0)</f>
        <v>1</v>
      </c>
      <c r="BA699" s="73"/>
      <c r="BB699" s="73"/>
      <c r="BC699" s="73">
        <f>IFERROR($E699*SUMIF(DAILYLOG!AY$27:AY$1500,$C699,DAILYLOG!AZ$27:AZ$1500),0)</f>
        <v>3</v>
      </c>
      <c r="BD699" s="73"/>
      <c r="BE699" s="73"/>
      <c r="BF699" s="73">
        <f>IFERROR($E699*SUMIF(DAILYLOG!BB$27:BB$1500,$C699,DAILYLOG!BC$27:BC$1500),0)</f>
        <v>0</v>
      </c>
      <c r="BG699" s="73"/>
      <c r="BH699" s="73"/>
      <c r="BI699" s="73">
        <f>IFERROR($E699*SUMIF(DAILYLOG!BE$27:BE$1500,$C699,DAILYLOG!BF$27:BF$1500),0)</f>
        <v>0</v>
      </c>
      <c r="BJ699" s="73"/>
      <c r="BK699" s="73"/>
      <c r="BL699" s="73">
        <f>IFERROR($E699*SUMIF(DAILYLOG!BH$27:BH$1500,$C699,DAILYLOG!BI$27:BI$1500),0)</f>
        <v>0</v>
      </c>
      <c r="BM699" s="73"/>
      <c r="BN699" s="73"/>
      <c r="BO699" s="73">
        <f>IFERROR($E699*SUMIF(DAILYLOG!BK$27:BK$1500,$C699,DAILYLOG!BL$27:BL$1500),0)</f>
        <v>0</v>
      </c>
      <c r="BP699" s="73"/>
      <c r="BQ699" s="73"/>
      <c r="BR699" s="73">
        <f>IFERROR($E699*SUMIF(DAILYLOG!BN$27:BN$1500,$C699,DAILYLOG!BO$27:BO$1500),0)</f>
        <v>0</v>
      </c>
      <c r="BS699" s="73"/>
      <c r="BT699" s="73"/>
      <c r="BU699" s="73">
        <f>IFERROR($E699*SUMIF(DAILYLOG!BQ$27:BQ$1500,$C699,DAILYLOG!BR$27:BR$1500),0)</f>
        <v>0</v>
      </c>
      <c r="BV699" s="73"/>
      <c r="BW699" s="73"/>
      <c r="BX699" s="73">
        <f>IFERROR($E699*SUMIF(DAILYLOG!BT$27:BT$1500,$C699,DAILYLOG!BU$27:BU$1500),0)</f>
        <v>3</v>
      </c>
      <c r="BY699" s="73"/>
      <c r="BZ699" s="73"/>
      <c r="CA699" s="73">
        <f>IFERROR($E699*SUMIF(DAILYLOG!BW$27:BW$1500,$C699,DAILYLOG!BX$27:BX$1500),0)</f>
        <v>0</v>
      </c>
      <c r="CB699" s="73"/>
      <c r="CC699" s="73"/>
      <c r="CD699" s="73">
        <f>IFERROR($E699*SUMIF(DAILYLOG!BZ$27:BZ$1500,$C699,DAILYLOG!CA$27:CA$1500),0)</f>
        <v>0</v>
      </c>
      <c r="CE699" s="73"/>
      <c r="CF699" s="73"/>
      <c r="CG699" s="73">
        <f>IFERROR($E699*SUMIF(DAILYLOG!CC$27:CC$1500,$C699,DAILYLOG!CD$27:CD$1500),0)</f>
        <v>0</v>
      </c>
      <c r="CH699" s="73"/>
      <c r="CI699" s="73"/>
      <c r="CJ699" s="73">
        <f>IFERROR($E699*SUMIF(DAILYLOG!CF$27:CF$1500,$C699,DAILYLOG!CG$27:CG$1500),0)</f>
        <v>0</v>
      </c>
      <c r="CK699" s="73"/>
      <c r="CL699" s="73"/>
      <c r="CM699" s="73">
        <f>IFERROR($E699*SUMIF(DAILYLOG!CI$27:CI$1500,$C699,DAILYLOG!CJ$27:CJ$1500),0)</f>
        <v>0</v>
      </c>
      <c r="CN699" s="73"/>
      <c r="CO699" s="73"/>
      <c r="CP699" s="73">
        <f>IFERROR($E699*SUMIF(DAILYLOG!CL$27:CL$1500,$C699,DAILYLOG!CM$27:CM$1500),0)</f>
        <v>0</v>
      </c>
      <c r="CQ699" s="73"/>
      <c r="CR699" s="73"/>
      <c r="CS699" s="73">
        <f>IFERROR($E699*SUMIF(DAILYLOG!CO$27:CO$1500,$C699,DAILYLOG!CP$27:CP$1500),0)</f>
        <v>0</v>
      </c>
      <c r="CT699" s="14"/>
    </row>
    <row r="700" spans="2:98" ht="13.5" hidden="1" customHeight="1" outlineLevel="2">
      <c r="B700" s="13"/>
      <c r="C700" s="115" t="s">
        <v>929</v>
      </c>
      <c r="D700" s="31" t="s">
        <v>345</v>
      </c>
      <c r="E700" s="65">
        <v>1</v>
      </c>
      <c r="F700" s="46">
        <f t="shared" si="315"/>
        <v>18</v>
      </c>
      <c r="G700" s="73">
        <f>IFERROR($E700*SUMIF(DAILYLOG!C$27:C$1500,$C700,DAILYLOG!D$27:D$1500),0)</f>
        <v>0</v>
      </c>
      <c r="H700" s="73"/>
      <c r="I700" s="73"/>
      <c r="J700" s="73">
        <f>IFERROR($E700*SUMIF(DAILYLOG!F$27:F$1500,$C700,DAILYLOG!G$27:G$1500),0)</f>
        <v>0</v>
      </c>
      <c r="K700" s="73"/>
      <c r="L700" s="73"/>
      <c r="M700" s="73">
        <f>IFERROR($E700*SUMIF(DAILYLOG!I$27:I$1500,$C700,DAILYLOG!J$27:J$1500),0)</f>
        <v>0</v>
      </c>
      <c r="N700" s="73"/>
      <c r="O700" s="73"/>
      <c r="P700" s="73">
        <f>IFERROR($E700*SUMIF(DAILYLOG!L$27:L$1500,$C700,DAILYLOG!M$27:M$1500),0)</f>
        <v>2</v>
      </c>
      <c r="Q700" s="73"/>
      <c r="R700" s="73"/>
      <c r="S700" s="73">
        <f>IFERROR($E700*SUMIF(DAILYLOG!O$27:O$1500,$C700,DAILYLOG!P$27:P$1500),0)</f>
        <v>2</v>
      </c>
      <c r="T700" s="73"/>
      <c r="U700" s="73"/>
      <c r="V700" s="73">
        <f>IFERROR($E700*SUMIF(DAILYLOG!R$27:R$1500,$C700,DAILYLOG!S$27:S$1500),0)</f>
        <v>1</v>
      </c>
      <c r="W700" s="73"/>
      <c r="X700" s="73"/>
      <c r="Y700" s="73">
        <f>IFERROR($E700*SUMIF(DAILYLOG!U$27:U$1500,$C700,DAILYLOG!V$27:V$1500),0)</f>
        <v>0</v>
      </c>
      <c r="Z700" s="73"/>
      <c r="AA700" s="73"/>
      <c r="AB700" s="73">
        <f>IFERROR($E700*SUMIF(DAILYLOG!X$27:X$1500,$C700,DAILYLOG!Y$27:Y$1500),0)</f>
        <v>1</v>
      </c>
      <c r="AC700" s="73"/>
      <c r="AD700" s="73"/>
      <c r="AE700" s="73">
        <f>IFERROR($E700*SUMIF(DAILYLOG!AA$27:AA$1500,$C700,DAILYLOG!AB$27:AB$1500),0)</f>
        <v>3</v>
      </c>
      <c r="AF700" s="73"/>
      <c r="AG700" s="73"/>
      <c r="AH700" s="73">
        <f>IFERROR($E700*SUMIF(DAILYLOG!AD$27:AD$1500,$C700,DAILYLOG!AE$27:AE$1500),0)</f>
        <v>1</v>
      </c>
      <c r="AI700" s="73"/>
      <c r="AJ700" s="73"/>
      <c r="AK700" s="73">
        <f>IFERROR($E700*SUMIF(DAILYLOG!AG$27:AG$1500,$C700,DAILYLOG!AH$27:AH$1500),0)</f>
        <v>0</v>
      </c>
      <c r="AL700" s="73"/>
      <c r="AM700" s="73"/>
      <c r="AN700" s="73">
        <f>IFERROR($E700*SUMIF(DAILYLOG!AJ$27:AJ$1500,$C700,DAILYLOG!AK$27:AK$1500),0)</f>
        <v>0</v>
      </c>
      <c r="AO700" s="73"/>
      <c r="AP700" s="73"/>
      <c r="AQ700" s="73">
        <f>IFERROR($E700*SUMIF(DAILYLOG!AM$27:AM$1500,$C700,DAILYLOG!AN$27:AN$1500),0)</f>
        <v>0</v>
      </c>
      <c r="AR700" s="73"/>
      <c r="AS700" s="73"/>
      <c r="AT700" s="73">
        <f>IFERROR($E700*SUMIF(DAILYLOG!AP$27:AP$1500,$C700,DAILYLOG!AQ$27:AQ$1500),0)</f>
        <v>0</v>
      </c>
      <c r="AU700" s="73"/>
      <c r="AV700" s="73"/>
      <c r="AW700" s="73">
        <f>IFERROR($E700*SUMIF(DAILYLOG!AS$27:AS$1500,$C700,DAILYLOG!AT$27:AT$1500),0)</f>
        <v>1</v>
      </c>
      <c r="AX700" s="73"/>
      <c r="AY700" s="73"/>
      <c r="AZ700" s="73">
        <f>IFERROR($E700*SUMIF(DAILYLOG!AV$27:AV$1500,$C700,DAILYLOG!AW$27:AW$1500),0)</f>
        <v>0</v>
      </c>
      <c r="BA700" s="73"/>
      <c r="BB700" s="73"/>
      <c r="BC700" s="73">
        <f>IFERROR($E700*SUMIF(DAILYLOG!AY$27:AY$1500,$C700,DAILYLOG!AZ$27:AZ$1500),0)</f>
        <v>2</v>
      </c>
      <c r="BD700" s="73"/>
      <c r="BE700" s="73"/>
      <c r="BF700" s="73">
        <f>IFERROR($E700*SUMIF(DAILYLOG!BB$27:BB$1500,$C700,DAILYLOG!BC$27:BC$1500),0)</f>
        <v>0</v>
      </c>
      <c r="BG700" s="73"/>
      <c r="BH700" s="73"/>
      <c r="BI700" s="73">
        <f>IFERROR($E700*SUMIF(DAILYLOG!BE$27:BE$1500,$C700,DAILYLOG!BF$27:BF$1500),0)</f>
        <v>0</v>
      </c>
      <c r="BJ700" s="73"/>
      <c r="BK700" s="73"/>
      <c r="BL700" s="73">
        <f>IFERROR($E700*SUMIF(DAILYLOG!BH$27:BH$1500,$C700,DAILYLOG!BI$27:BI$1500),0)</f>
        <v>0</v>
      </c>
      <c r="BM700" s="73"/>
      <c r="BN700" s="73"/>
      <c r="BO700" s="73">
        <f>IFERROR($E700*SUMIF(DAILYLOG!BK$27:BK$1500,$C700,DAILYLOG!BL$27:BL$1500),0)</f>
        <v>0</v>
      </c>
      <c r="BP700" s="73"/>
      <c r="BQ700" s="73"/>
      <c r="BR700" s="73">
        <f>IFERROR($E700*SUMIF(DAILYLOG!BN$27:BN$1500,$C700,DAILYLOG!BO$27:BO$1500),0)</f>
        <v>0</v>
      </c>
      <c r="BS700" s="73"/>
      <c r="BT700" s="73"/>
      <c r="BU700" s="73">
        <f>IFERROR($E700*SUMIF(DAILYLOG!BQ$27:BQ$1500,$C700,DAILYLOG!BR$27:BR$1500),0)</f>
        <v>3</v>
      </c>
      <c r="BV700" s="73"/>
      <c r="BW700" s="73"/>
      <c r="BX700" s="73">
        <f>IFERROR($E700*SUMIF(DAILYLOG!BT$27:BT$1500,$C700,DAILYLOG!BU$27:BU$1500),0)</f>
        <v>2</v>
      </c>
      <c r="BY700" s="73"/>
      <c r="BZ700" s="73"/>
      <c r="CA700" s="73">
        <f>IFERROR($E700*SUMIF(DAILYLOG!BW$27:BW$1500,$C700,DAILYLOG!BX$27:BX$1500),0)</f>
        <v>0</v>
      </c>
      <c r="CB700" s="73"/>
      <c r="CC700" s="73"/>
      <c r="CD700" s="73">
        <f>IFERROR($E700*SUMIF(DAILYLOG!BZ$27:BZ$1500,$C700,DAILYLOG!CA$27:CA$1500),0)</f>
        <v>0</v>
      </c>
      <c r="CE700" s="73"/>
      <c r="CF700" s="73"/>
      <c r="CG700" s="73">
        <f>IFERROR($E700*SUMIF(DAILYLOG!CC$27:CC$1500,$C700,DAILYLOG!CD$27:CD$1500),0)</f>
        <v>0</v>
      </c>
      <c r="CH700" s="73"/>
      <c r="CI700" s="73"/>
      <c r="CJ700" s="73">
        <f>IFERROR($E700*SUMIF(DAILYLOG!CF$27:CF$1500,$C700,DAILYLOG!CG$27:CG$1500),0)</f>
        <v>0</v>
      </c>
      <c r="CK700" s="73"/>
      <c r="CL700" s="73"/>
      <c r="CM700" s="73">
        <f>IFERROR($E700*SUMIF(DAILYLOG!CI$27:CI$1500,$C700,DAILYLOG!CJ$27:CJ$1500),0)</f>
        <v>0</v>
      </c>
      <c r="CN700" s="73"/>
      <c r="CO700" s="73"/>
      <c r="CP700" s="73">
        <f>IFERROR($E700*SUMIF(DAILYLOG!CL$27:CL$1500,$C700,DAILYLOG!CM$27:CM$1500),0)</f>
        <v>0</v>
      </c>
      <c r="CQ700" s="73"/>
      <c r="CR700" s="73"/>
      <c r="CS700" s="73">
        <f>IFERROR($E700*SUMIF(DAILYLOG!CO$27:CO$1500,$C700,DAILYLOG!CP$27:CP$1500),0)</f>
        <v>0</v>
      </c>
      <c r="CT700" s="14"/>
    </row>
    <row r="701" spans="2:98" ht="13.5" hidden="1" customHeight="1" outlineLevel="2">
      <c r="B701" s="13"/>
      <c r="C701" s="115" t="s">
        <v>954</v>
      </c>
      <c r="D701" s="31" t="s">
        <v>345</v>
      </c>
      <c r="E701" s="65">
        <v>1</v>
      </c>
      <c r="F701" s="46">
        <f t="shared" si="315"/>
        <v>14</v>
      </c>
      <c r="G701" s="73">
        <f>IFERROR($E701*SUMIF(DAILYLOG!C$27:C$1500,$C701,DAILYLOG!D$27:D$1500),0)</f>
        <v>0</v>
      </c>
      <c r="H701" s="73"/>
      <c r="I701" s="73"/>
      <c r="J701" s="73">
        <f>IFERROR($E701*SUMIF(DAILYLOG!F$27:F$1500,$C701,DAILYLOG!G$27:G$1500),0)</f>
        <v>1</v>
      </c>
      <c r="K701" s="73"/>
      <c r="L701" s="73"/>
      <c r="M701" s="73">
        <f>IFERROR($E701*SUMIF(DAILYLOG!I$27:I$1500,$C701,DAILYLOG!J$27:J$1500),0)</f>
        <v>0</v>
      </c>
      <c r="N701" s="73"/>
      <c r="O701" s="73"/>
      <c r="P701" s="73">
        <f>IFERROR($E701*SUMIF(DAILYLOG!L$27:L$1500,$C701,DAILYLOG!M$27:M$1500),0)</f>
        <v>0</v>
      </c>
      <c r="Q701" s="73"/>
      <c r="R701" s="73"/>
      <c r="S701" s="73">
        <f>IFERROR($E701*SUMIF(DAILYLOG!O$27:O$1500,$C701,DAILYLOG!P$27:P$1500),0)</f>
        <v>0</v>
      </c>
      <c r="T701" s="73"/>
      <c r="U701" s="73"/>
      <c r="V701" s="73">
        <f>IFERROR($E701*SUMIF(DAILYLOG!R$27:R$1500,$C701,DAILYLOG!S$27:S$1500),0)</f>
        <v>0</v>
      </c>
      <c r="W701" s="73"/>
      <c r="X701" s="73"/>
      <c r="Y701" s="73">
        <f>IFERROR($E701*SUMIF(DAILYLOG!U$27:U$1500,$C701,DAILYLOG!V$27:V$1500),0)</f>
        <v>0</v>
      </c>
      <c r="Z701" s="73"/>
      <c r="AA701" s="73"/>
      <c r="AB701" s="73">
        <f>IFERROR($E701*SUMIF(DAILYLOG!X$27:X$1500,$C701,DAILYLOG!Y$27:Y$1500),0)</f>
        <v>1</v>
      </c>
      <c r="AC701" s="73"/>
      <c r="AD701" s="73"/>
      <c r="AE701" s="73">
        <f>IFERROR($E701*SUMIF(DAILYLOG!AA$27:AA$1500,$C701,DAILYLOG!AB$27:AB$1500),0)</f>
        <v>0</v>
      </c>
      <c r="AF701" s="73"/>
      <c r="AG701" s="73"/>
      <c r="AH701" s="73">
        <f>IFERROR($E701*SUMIF(DAILYLOG!AD$27:AD$1500,$C701,DAILYLOG!AE$27:AE$1500),0)</f>
        <v>0</v>
      </c>
      <c r="AI701" s="73"/>
      <c r="AJ701" s="73"/>
      <c r="AK701" s="73">
        <f>IFERROR($E701*SUMIF(DAILYLOG!AG$27:AG$1500,$C701,DAILYLOG!AH$27:AH$1500),0)</f>
        <v>0</v>
      </c>
      <c r="AL701" s="73"/>
      <c r="AM701" s="73"/>
      <c r="AN701" s="73">
        <f>IFERROR($E701*SUMIF(DAILYLOG!AJ$27:AJ$1500,$C701,DAILYLOG!AK$27:AK$1500),0)</f>
        <v>3</v>
      </c>
      <c r="AO701" s="73"/>
      <c r="AP701" s="73"/>
      <c r="AQ701" s="73">
        <f>IFERROR($E701*SUMIF(DAILYLOG!AM$27:AM$1500,$C701,DAILYLOG!AN$27:AN$1500),0)</f>
        <v>0</v>
      </c>
      <c r="AR701" s="73"/>
      <c r="AS701" s="73"/>
      <c r="AT701" s="73">
        <f>IFERROR($E701*SUMIF(DAILYLOG!AP$27:AP$1500,$C701,DAILYLOG!AQ$27:AQ$1500),0)</f>
        <v>0</v>
      </c>
      <c r="AU701" s="73"/>
      <c r="AV701" s="73"/>
      <c r="AW701" s="73">
        <f>IFERROR($E701*SUMIF(DAILYLOG!AS$27:AS$1500,$C701,DAILYLOG!AT$27:AT$1500),0)</f>
        <v>1</v>
      </c>
      <c r="AX701" s="73"/>
      <c r="AY701" s="73"/>
      <c r="AZ701" s="73">
        <f>IFERROR($E701*SUMIF(DAILYLOG!AV$27:AV$1500,$C701,DAILYLOG!AW$27:AW$1500),0)</f>
        <v>1</v>
      </c>
      <c r="BA701" s="73"/>
      <c r="BB701" s="73"/>
      <c r="BC701" s="73">
        <f>IFERROR($E701*SUMIF(DAILYLOG!AY$27:AY$1500,$C701,DAILYLOG!AZ$27:AZ$1500),0)</f>
        <v>2</v>
      </c>
      <c r="BD701" s="73"/>
      <c r="BE701" s="73"/>
      <c r="BF701" s="73">
        <f>IFERROR($E701*SUMIF(DAILYLOG!BB$27:BB$1500,$C701,DAILYLOG!BC$27:BC$1500),0)</f>
        <v>0</v>
      </c>
      <c r="BG701" s="73"/>
      <c r="BH701" s="73"/>
      <c r="BI701" s="73">
        <f>IFERROR($E701*SUMIF(DAILYLOG!BE$27:BE$1500,$C701,DAILYLOG!BF$27:BF$1500),0)</f>
        <v>0</v>
      </c>
      <c r="BJ701" s="73"/>
      <c r="BK701" s="73"/>
      <c r="BL701" s="73">
        <f>IFERROR($E701*SUMIF(DAILYLOG!BH$27:BH$1500,$C701,DAILYLOG!BI$27:BI$1500),0)</f>
        <v>0</v>
      </c>
      <c r="BM701" s="73"/>
      <c r="BN701" s="73"/>
      <c r="BO701" s="73">
        <f>IFERROR($E701*SUMIF(DAILYLOG!BK$27:BK$1500,$C701,DAILYLOG!BL$27:BL$1500),0)</f>
        <v>0</v>
      </c>
      <c r="BP701" s="73"/>
      <c r="BQ701" s="73"/>
      <c r="BR701" s="73">
        <f>IFERROR($E701*SUMIF(DAILYLOG!BN$27:BN$1500,$C701,DAILYLOG!BO$27:BO$1500),0)</f>
        <v>0</v>
      </c>
      <c r="BS701" s="73"/>
      <c r="BT701" s="73"/>
      <c r="BU701" s="73">
        <f>IFERROR($E701*SUMIF(DAILYLOG!BQ$27:BQ$1500,$C701,DAILYLOG!BR$27:BR$1500),0)</f>
        <v>2</v>
      </c>
      <c r="BV701" s="73"/>
      <c r="BW701" s="73"/>
      <c r="BX701" s="73">
        <f>IFERROR($E701*SUMIF(DAILYLOG!BT$27:BT$1500,$C701,DAILYLOG!BU$27:BU$1500),0)</f>
        <v>2</v>
      </c>
      <c r="BY701" s="73"/>
      <c r="BZ701" s="73"/>
      <c r="CA701" s="73">
        <f>IFERROR($E701*SUMIF(DAILYLOG!BW$27:BW$1500,$C701,DAILYLOG!BX$27:BX$1500),0)</f>
        <v>1</v>
      </c>
      <c r="CB701" s="73"/>
      <c r="CC701" s="73"/>
      <c r="CD701" s="73">
        <f>IFERROR($E701*SUMIF(DAILYLOG!BZ$27:BZ$1500,$C701,DAILYLOG!CA$27:CA$1500),0)</f>
        <v>0</v>
      </c>
      <c r="CE701" s="73"/>
      <c r="CF701" s="73"/>
      <c r="CG701" s="73">
        <f>IFERROR($E701*SUMIF(DAILYLOG!CC$27:CC$1500,$C701,DAILYLOG!CD$27:CD$1500),0)</f>
        <v>0</v>
      </c>
      <c r="CH701" s="73"/>
      <c r="CI701" s="73"/>
      <c r="CJ701" s="73">
        <f>IFERROR($E701*SUMIF(DAILYLOG!CF$27:CF$1500,$C701,DAILYLOG!CG$27:CG$1500),0)</f>
        <v>0</v>
      </c>
      <c r="CK701" s="73"/>
      <c r="CL701" s="73"/>
      <c r="CM701" s="73">
        <f>IFERROR($E701*SUMIF(DAILYLOG!CI$27:CI$1500,$C701,DAILYLOG!CJ$27:CJ$1500),0)</f>
        <v>0</v>
      </c>
      <c r="CN701" s="73"/>
      <c r="CO701" s="73"/>
      <c r="CP701" s="73">
        <f>IFERROR($E701*SUMIF(DAILYLOG!CL$27:CL$1500,$C701,DAILYLOG!CM$27:CM$1500),0)</f>
        <v>0</v>
      </c>
      <c r="CQ701" s="73"/>
      <c r="CR701" s="73"/>
      <c r="CS701" s="73">
        <f>IFERROR($E701*SUMIF(DAILYLOG!CO$27:CO$1500,$C701,DAILYLOG!CP$27:CP$1500),0)</f>
        <v>0</v>
      </c>
      <c r="CT701" s="14"/>
    </row>
    <row r="702" spans="2:98" ht="13.5" customHeight="1" outlineLevel="1" collapsed="1">
      <c r="B702" s="13"/>
      <c r="C702" s="47" t="s">
        <v>295</v>
      </c>
      <c r="D702" s="56" t="s">
        <v>345</v>
      </c>
      <c r="E702" s="64"/>
      <c r="F702" s="48">
        <f>IFERROR(SUM(G702:CS702),0)</f>
        <v>127</v>
      </c>
      <c r="G702" s="72">
        <f>IFERROR(SUBTOTAL(9,G703:G712),0)</f>
        <v>2</v>
      </c>
      <c r="H702" s="72"/>
      <c r="I702" s="72"/>
      <c r="J702" s="72">
        <f>IFERROR(SUBTOTAL(9,J703:J712),0)</f>
        <v>10</v>
      </c>
      <c r="K702" s="72"/>
      <c r="L702" s="72"/>
      <c r="M702" s="72">
        <f>IFERROR(SUBTOTAL(9,M703:M712),0)</f>
        <v>4</v>
      </c>
      <c r="N702" s="72"/>
      <c r="O702" s="72"/>
      <c r="P702" s="72">
        <f>IFERROR(SUBTOTAL(9,P703:P712),0)</f>
        <v>3</v>
      </c>
      <c r="Q702" s="72"/>
      <c r="R702" s="72"/>
      <c r="S702" s="72">
        <f>IFERROR(SUBTOTAL(9,S703:S712),0)</f>
        <v>8</v>
      </c>
      <c r="T702" s="72"/>
      <c r="U702" s="72"/>
      <c r="V702" s="72">
        <f>IFERROR(SUBTOTAL(9,V703:V712),0)</f>
        <v>12</v>
      </c>
      <c r="W702" s="72"/>
      <c r="X702" s="72"/>
      <c r="Y702" s="72">
        <f>IFERROR(SUBTOTAL(9,Y703:Y712),0)</f>
        <v>0</v>
      </c>
      <c r="Z702" s="72"/>
      <c r="AA702" s="72"/>
      <c r="AB702" s="72">
        <f>IFERROR(SUBTOTAL(9,AB703:AB712),0)</f>
        <v>8</v>
      </c>
      <c r="AC702" s="72"/>
      <c r="AD702" s="72"/>
      <c r="AE702" s="72">
        <f>IFERROR(SUBTOTAL(9,AE703:AE712),0)</f>
        <v>6</v>
      </c>
      <c r="AF702" s="72"/>
      <c r="AG702" s="72"/>
      <c r="AH702" s="72">
        <f>IFERROR(SUBTOTAL(9,AH703:AH712),0)</f>
        <v>7</v>
      </c>
      <c r="AI702" s="72"/>
      <c r="AJ702" s="72"/>
      <c r="AK702" s="72">
        <f>IFERROR(SUBTOTAL(9,AK703:AK712),0)</f>
        <v>0</v>
      </c>
      <c r="AL702" s="72"/>
      <c r="AM702" s="72"/>
      <c r="AN702" s="72">
        <f>IFERROR(SUBTOTAL(9,AN703:AN712),0)</f>
        <v>6</v>
      </c>
      <c r="AO702" s="72"/>
      <c r="AP702" s="72"/>
      <c r="AQ702" s="72">
        <f>IFERROR(SUBTOTAL(9,AQ703:AQ712),0)</f>
        <v>0</v>
      </c>
      <c r="AR702" s="72"/>
      <c r="AS702" s="72"/>
      <c r="AT702" s="72">
        <f>IFERROR(SUBTOTAL(9,AT703:AT712),0)</f>
        <v>9</v>
      </c>
      <c r="AU702" s="72"/>
      <c r="AV702" s="72"/>
      <c r="AW702" s="72">
        <f>IFERROR(SUBTOTAL(9,AW703:AW712),0)</f>
        <v>6</v>
      </c>
      <c r="AX702" s="72"/>
      <c r="AY702" s="72"/>
      <c r="AZ702" s="72">
        <f>IFERROR(SUBTOTAL(9,AZ703:AZ712),0)</f>
        <v>2</v>
      </c>
      <c r="BA702" s="72"/>
      <c r="BB702" s="72"/>
      <c r="BC702" s="72">
        <f>IFERROR(SUBTOTAL(9,BC703:BC712),0)</f>
        <v>7</v>
      </c>
      <c r="BD702" s="72"/>
      <c r="BE702" s="72"/>
      <c r="BF702" s="72">
        <f>IFERROR(SUBTOTAL(9,BF703:BF712),0)</f>
        <v>5</v>
      </c>
      <c r="BG702" s="72"/>
      <c r="BH702" s="72"/>
      <c r="BI702" s="72">
        <f>IFERROR(SUBTOTAL(9,BI703:BI712),0)</f>
        <v>0</v>
      </c>
      <c r="BJ702" s="72"/>
      <c r="BK702" s="72"/>
      <c r="BL702" s="72">
        <f>IFERROR(SUBTOTAL(9,BL703:BL712),0)</f>
        <v>9</v>
      </c>
      <c r="BM702" s="72"/>
      <c r="BN702" s="72"/>
      <c r="BO702" s="72">
        <f>IFERROR(SUBTOTAL(9,BO703:BO712),0)</f>
        <v>5</v>
      </c>
      <c r="BP702" s="72"/>
      <c r="BQ702" s="72"/>
      <c r="BR702" s="72">
        <f>IFERROR(SUBTOTAL(9,BR703:BR712),0)</f>
        <v>1</v>
      </c>
      <c r="BS702" s="72"/>
      <c r="BT702" s="72"/>
      <c r="BU702" s="72">
        <f>IFERROR(SUBTOTAL(9,BU703:BU712),0)</f>
        <v>7</v>
      </c>
      <c r="BV702" s="72"/>
      <c r="BW702" s="72"/>
      <c r="BX702" s="72">
        <f>IFERROR(SUBTOTAL(9,BX703:BX712),0)</f>
        <v>7</v>
      </c>
      <c r="BY702" s="72"/>
      <c r="BZ702" s="72"/>
      <c r="CA702" s="72">
        <f>IFERROR(SUBTOTAL(9,CA703:CA712),0)</f>
        <v>3</v>
      </c>
      <c r="CB702" s="72"/>
      <c r="CC702" s="72"/>
      <c r="CD702" s="72">
        <f>IFERROR(SUBTOTAL(9,CD703:CD712),0)</f>
        <v>0</v>
      </c>
      <c r="CE702" s="72"/>
      <c r="CF702" s="72"/>
      <c r="CG702" s="72">
        <f>IFERROR(SUBTOTAL(9,CG703:CG712),0)</f>
        <v>0</v>
      </c>
      <c r="CH702" s="72"/>
      <c r="CI702" s="72"/>
      <c r="CJ702" s="72">
        <f>IFERROR(SUBTOTAL(9,CJ703:CJ712),0)</f>
        <v>0</v>
      </c>
      <c r="CK702" s="72"/>
      <c r="CL702" s="72"/>
      <c r="CM702" s="72">
        <f>IFERROR(SUBTOTAL(9,CM703:CM712),0)</f>
        <v>0</v>
      </c>
      <c r="CN702" s="72"/>
      <c r="CO702" s="72"/>
      <c r="CP702" s="72">
        <f>IFERROR(SUBTOTAL(9,CP703:CP712),0)</f>
        <v>0</v>
      </c>
      <c r="CQ702" s="72"/>
      <c r="CR702" s="72"/>
      <c r="CS702" s="72">
        <f>IFERROR(SUBTOTAL(9,CS703:CS712),0)</f>
        <v>0</v>
      </c>
      <c r="CT702" s="14"/>
    </row>
    <row r="703" spans="2:98" ht="13.5" hidden="1" customHeight="1" outlineLevel="2">
      <c r="B703" s="13"/>
      <c r="C703" s="115" t="s">
        <v>769</v>
      </c>
      <c r="D703" s="31" t="s">
        <v>345</v>
      </c>
      <c r="E703" s="65">
        <v>1</v>
      </c>
      <c r="F703" s="46">
        <f t="shared" ref="F703" si="316">IFERROR(SUM(G703:CS703),0)</f>
        <v>0</v>
      </c>
      <c r="G703" s="73">
        <f>IFERROR($E703*SUMIF(DAILYLOG!C$27:C$1500,$C703,DAILYLOG!D$27:D$1500),0)</f>
        <v>0</v>
      </c>
      <c r="H703" s="73"/>
      <c r="I703" s="73"/>
      <c r="J703" s="73">
        <f>IFERROR($E703*SUMIF(DAILYLOG!F$27:F$1500,$C703,DAILYLOG!G$27:G$1500),0)</f>
        <v>0</v>
      </c>
      <c r="K703" s="73"/>
      <c r="L703" s="73"/>
      <c r="M703" s="73">
        <f>IFERROR($E703*SUMIF(DAILYLOG!I$27:I$1500,$C703,DAILYLOG!J$27:J$1500),0)</f>
        <v>0</v>
      </c>
      <c r="N703" s="73"/>
      <c r="O703" s="73"/>
      <c r="P703" s="73">
        <f>IFERROR($E703*SUMIF(DAILYLOG!L$27:L$1500,$C703,DAILYLOG!M$27:M$1500),0)</f>
        <v>0</v>
      </c>
      <c r="Q703" s="73"/>
      <c r="R703" s="73"/>
      <c r="S703" s="73">
        <f>IFERROR($E703*SUMIF(DAILYLOG!O$27:O$1500,$C703,DAILYLOG!P$27:P$1500),0)</f>
        <v>0</v>
      </c>
      <c r="T703" s="73"/>
      <c r="U703" s="73"/>
      <c r="V703" s="73">
        <f>IFERROR($E703*SUMIF(DAILYLOG!R$27:R$1500,$C703,DAILYLOG!S$27:S$1500),0)</f>
        <v>0</v>
      </c>
      <c r="W703" s="73"/>
      <c r="X703" s="73"/>
      <c r="Y703" s="73">
        <f>IFERROR($E703*SUMIF(DAILYLOG!U$27:U$1500,$C703,DAILYLOG!V$27:V$1500),0)</f>
        <v>0</v>
      </c>
      <c r="Z703" s="73"/>
      <c r="AA703" s="73"/>
      <c r="AB703" s="73">
        <f>IFERROR($E703*SUMIF(DAILYLOG!X$27:X$1500,$C703,DAILYLOG!Y$27:Y$1500),0)</f>
        <v>0</v>
      </c>
      <c r="AC703" s="73"/>
      <c r="AD703" s="73"/>
      <c r="AE703" s="73">
        <f>IFERROR($E703*SUMIF(DAILYLOG!AA$27:AA$1500,$C703,DAILYLOG!AB$27:AB$1500),0)</f>
        <v>0</v>
      </c>
      <c r="AF703" s="73"/>
      <c r="AG703" s="73"/>
      <c r="AH703" s="73">
        <f>IFERROR($E703*SUMIF(DAILYLOG!AD$27:AD$1500,$C703,DAILYLOG!AE$27:AE$1500),0)</f>
        <v>0</v>
      </c>
      <c r="AI703" s="73"/>
      <c r="AJ703" s="73"/>
      <c r="AK703" s="73">
        <f>IFERROR($E703*SUMIF(DAILYLOG!AG$27:AG$1500,$C703,DAILYLOG!AH$27:AH$1500),0)</f>
        <v>0</v>
      </c>
      <c r="AL703" s="73"/>
      <c r="AM703" s="73"/>
      <c r="AN703" s="73">
        <f>IFERROR($E703*SUMIF(DAILYLOG!AJ$27:AJ$1500,$C703,DAILYLOG!AK$27:AK$1500),0)</f>
        <v>0</v>
      </c>
      <c r="AO703" s="73"/>
      <c r="AP703" s="73"/>
      <c r="AQ703" s="73">
        <f>IFERROR($E703*SUMIF(DAILYLOG!AM$27:AM$1500,$C703,DAILYLOG!AN$27:AN$1500),0)</f>
        <v>0</v>
      </c>
      <c r="AR703" s="73"/>
      <c r="AS703" s="73"/>
      <c r="AT703" s="73">
        <f>IFERROR($E703*SUMIF(DAILYLOG!AP$27:AP$1500,$C703,DAILYLOG!AQ$27:AQ$1500),0)</f>
        <v>0</v>
      </c>
      <c r="AU703" s="73"/>
      <c r="AV703" s="73"/>
      <c r="AW703" s="73">
        <f>IFERROR($E703*SUMIF(DAILYLOG!AS$27:AS$1500,$C703,DAILYLOG!AT$27:AT$1500),0)</f>
        <v>0</v>
      </c>
      <c r="AX703" s="73"/>
      <c r="AY703" s="73"/>
      <c r="AZ703" s="73">
        <f>IFERROR($E703*SUMIF(DAILYLOG!AV$27:AV$1500,$C703,DAILYLOG!AW$27:AW$1500),0)</f>
        <v>0</v>
      </c>
      <c r="BA703" s="73"/>
      <c r="BB703" s="73"/>
      <c r="BC703" s="73">
        <f>IFERROR($E703*SUMIF(DAILYLOG!AY$27:AY$1500,$C703,DAILYLOG!AZ$27:AZ$1500),0)</f>
        <v>0</v>
      </c>
      <c r="BD703" s="73"/>
      <c r="BE703" s="73"/>
      <c r="BF703" s="73">
        <f>IFERROR($E703*SUMIF(DAILYLOG!BB$27:BB$1500,$C703,DAILYLOG!BC$27:BC$1500),0)</f>
        <v>0</v>
      </c>
      <c r="BG703" s="73"/>
      <c r="BH703" s="73"/>
      <c r="BI703" s="73">
        <f>IFERROR($E703*SUMIF(DAILYLOG!BE$27:BE$1500,$C703,DAILYLOG!BF$27:BF$1500),0)</f>
        <v>0</v>
      </c>
      <c r="BJ703" s="73"/>
      <c r="BK703" s="73"/>
      <c r="BL703" s="73">
        <f>IFERROR($E703*SUMIF(DAILYLOG!BH$27:BH$1500,$C703,DAILYLOG!BI$27:BI$1500),0)</f>
        <v>0</v>
      </c>
      <c r="BM703" s="73"/>
      <c r="BN703" s="73"/>
      <c r="BO703" s="73">
        <f>IFERROR($E703*SUMIF(DAILYLOG!BK$27:BK$1500,$C703,DAILYLOG!BL$27:BL$1500),0)</f>
        <v>0</v>
      </c>
      <c r="BP703" s="73"/>
      <c r="BQ703" s="73"/>
      <c r="BR703" s="73">
        <f>IFERROR($E703*SUMIF(DAILYLOG!BN$27:BN$1500,$C703,DAILYLOG!BO$27:BO$1500),0)</f>
        <v>0</v>
      </c>
      <c r="BS703" s="73"/>
      <c r="BT703" s="73"/>
      <c r="BU703" s="73">
        <f>IFERROR($E703*SUMIF(DAILYLOG!BQ$27:BQ$1500,$C703,DAILYLOG!BR$27:BR$1500),0)</f>
        <v>0</v>
      </c>
      <c r="BV703" s="73"/>
      <c r="BW703" s="73"/>
      <c r="BX703" s="73">
        <f>IFERROR($E703*SUMIF(DAILYLOG!BT$27:BT$1500,$C703,DAILYLOG!BU$27:BU$1500),0)</f>
        <v>0</v>
      </c>
      <c r="BY703" s="73"/>
      <c r="BZ703" s="73"/>
      <c r="CA703" s="73">
        <f>IFERROR($E703*SUMIF(DAILYLOG!BW$27:BW$1500,$C703,DAILYLOG!BX$27:BX$1500),0)</f>
        <v>0</v>
      </c>
      <c r="CB703" s="73"/>
      <c r="CC703" s="73"/>
      <c r="CD703" s="73">
        <f>IFERROR($E703*SUMIF(DAILYLOG!BZ$27:BZ$1500,$C703,DAILYLOG!CA$27:CA$1500),0)</f>
        <v>0</v>
      </c>
      <c r="CE703" s="73"/>
      <c r="CF703" s="73"/>
      <c r="CG703" s="73">
        <f>IFERROR($E703*SUMIF(DAILYLOG!CC$27:CC$1500,$C703,DAILYLOG!CD$27:CD$1500),0)</f>
        <v>0</v>
      </c>
      <c r="CH703" s="73"/>
      <c r="CI703" s="73"/>
      <c r="CJ703" s="73">
        <f>IFERROR($E703*SUMIF(DAILYLOG!CF$27:CF$1500,$C703,DAILYLOG!CG$27:CG$1500),0)</f>
        <v>0</v>
      </c>
      <c r="CK703" s="73"/>
      <c r="CL703" s="73"/>
      <c r="CM703" s="73">
        <f>IFERROR($E703*SUMIF(DAILYLOG!CI$27:CI$1500,$C703,DAILYLOG!CJ$27:CJ$1500),0)</f>
        <v>0</v>
      </c>
      <c r="CN703" s="73"/>
      <c r="CO703" s="73"/>
      <c r="CP703" s="73">
        <f>IFERROR($E703*SUMIF(DAILYLOG!CL$27:CL$1500,$C703,DAILYLOG!CM$27:CM$1500),0)</f>
        <v>0</v>
      </c>
      <c r="CQ703" s="73"/>
      <c r="CR703" s="73"/>
      <c r="CS703" s="73">
        <f>IFERROR($E703*SUMIF(DAILYLOG!CO$27:CO$1500,$C703,DAILYLOG!CP$27:CP$1500),0)</f>
        <v>0</v>
      </c>
      <c r="CT703" s="14"/>
    </row>
    <row r="704" spans="2:98" ht="13.5" hidden="1" customHeight="1" outlineLevel="2">
      <c r="B704" s="13"/>
      <c r="C704" s="115" t="s">
        <v>756</v>
      </c>
      <c r="D704" s="31" t="s">
        <v>345</v>
      </c>
      <c r="E704" s="65">
        <v>1</v>
      </c>
      <c r="F704" s="46">
        <f t="shared" ref="F704:F708" si="317">IFERROR(SUM(G704:CS704),0)</f>
        <v>0</v>
      </c>
      <c r="G704" s="73">
        <f>IFERROR($E704*SUMIF(DAILYLOG!C$27:C$1500,$C704,DAILYLOG!D$27:D$1500),0)</f>
        <v>0</v>
      </c>
      <c r="H704" s="73"/>
      <c r="I704" s="73"/>
      <c r="J704" s="73">
        <f>IFERROR($E704*SUMIF(DAILYLOG!F$27:F$1500,$C704,DAILYLOG!G$27:G$1500),0)</f>
        <v>0</v>
      </c>
      <c r="K704" s="73"/>
      <c r="L704" s="73"/>
      <c r="M704" s="73">
        <f>IFERROR($E704*SUMIF(DAILYLOG!I$27:I$1500,$C704,DAILYLOG!J$27:J$1500),0)</f>
        <v>0</v>
      </c>
      <c r="N704" s="73"/>
      <c r="O704" s="73"/>
      <c r="P704" s="73">
        <f>IFERROR($E704*SUMIF(DAILYLOG!L$27:L$1500,$C704,DAILYLOG!M$27:M$1500),0)</f>
        <v>0</v>
      </c>
      <c r="Q704" s="73"/>
      <c r="R704" s="73"/>
      <c r="S704" s="73">
        <f>IFERROR($E704*SUMIF(DAILYLOG!O$27:O$1500,$C704,DAILYLOG!P$27:P$1500),0)</f>
        <v>0</v>
      </c>
      <c r="T704" s="73"/>
      <c r="U704" s="73"/>
      <c r="V704" s="73">
        <f>IFERROR($E704*SUMIF(DAILYLOG!R$27:R$1500,$C704,DAILYLOG!S$27:S$1500),0)</f>
        <v>0</v>
      </c>
      <c r="W704" s="73"/>
      <c r="X704" s="73"/>
      <c r="Y704" s="73">
        <f>IFERROR($E704*SUMIF(DAILYLOG!U$27:U$1500,$C704,DAILYLOG!V$27:V$1500),0)</f>
        <v>0</v>
      </c>
      <c r="Z704" s="73"/>
      <c r="AA704" s="73"/>
      <c r="AB704" s="73">
        <f>IFERROR($E704*SUMIF(DAILYLOG!X$27:X$1500,$C704,DAILYLOG!Y$27:Y$1500),0)</f>
        <v>0</v>
      </c>
      <c r="AC704" s="73"/>
      <c r="AD704" s="73"/>
      <c r="AE704" s="73">
        <f>IFERROR($E704*SUMIF(DAILYLOG!AA$27:AA$1500,$C704,DAILYLOG!AB$27:AB$1500),0)</f>
        <v>0</v>
      </c>
      <c r="AF704" s="73"/>
      <c r="AG704" s="73"/>
      <c r="AH704" s="73">
        <f>IFERROR($E704*SUMIF(DAILYLOG!AD$27:AD$1500,$C704,DAILYLOG!AE$27:AE$1500),0)</f>
        <v>0</v>
      </c>
      <c r="AI704" s="73"/>
      <c r="AJ704" s="73"/>
      <c r="AK704" s="73">
        <f>IFERROR($E704*SUMIF(DAILYLOG!AG$27:AG$1500,$C704,DAILYLOG!AH$27:AH$1500),0)</f>
        <v>0</v>
      </c>
      <c r="AL704" s="73"/>
      <c r="AM704" s="73"/>
      <c r="AN704" s="73">
        <f>IFERROR($E704*SUMIF(DAILYLOG!AJ$27:AJ$1500,$C704,DAILYLOG!AK$27:AK$1500),0)</f>
        <v>0</v>
      </c>
      <c r="AO704" s="73"/>
      <c r="AP704" s="73"/>
      <c r="AQ704" s="73">
        <f>IFERROR($E704*SUMIF(DAILYLOG!AM$27:AM$1500,$C704,DAILYLOG!AN$27:AN$1500),0)</f>
        <v>0</v>
      </c>
      <c r="AR704" s="73"/>
      <c r="AS704" s="73"/>
      <c r="AT704" s="73">
        <f>IFERROR($E704*SUMIF(DAILYLOG!AP$27:AP$1500,$C704,DAILYLOG!AQ$27:AQ$1500),0)</f>
        <v>0</v>
      </c>
      <c r="AU704" s="73"/>
      <c r="AV704" s="73"/>
      <c r="AW704" s="73">
        <f>IFERROR($E704*SUMIF(DAILYLOG!AS$27:AS$1500,$C704,DAILYLOG!AT$27:AT$1500),0)</f>
        <v>0</v>
      </c>
      <c r="AX704" s="73"/>
      <c r="AY704" s="73"/>
      <c r="AZ704" s="73">
        <f>IFERROR($E704*SUMIF(DAILYLOG!AV$27:AV$1500,$C704,DAILYLOG!AW$27:AW$1500),0)</f>
        <v>0</v>
      </c>
      <c r="BA704" s="73"/>
      <c r="BB704" s="73"/>
      <c r="BC704" s="73">
        <f>IFERROR($E704*SUMIF(DAILYLOG!AY$27:AY$1500,$C704,DAILYLOG!AZ$27:AZ$1500),0)</f>
        <v>0</v>
      </c>
      <c r="BD704" s="73"/>
      <c r="BE704" s="73"/>
      <c r="BF704" s="73">
        <f>IFERROR($E704*SUMIF(DAILYLOG!BB$27:BB$1500,$C704,DAILYLOG!BC$27:BC$1500),0)</f>
        <v>0</v>
      </c>
      <c r="BG704" s="73"/>
      <c r="BH704" s="73"/>
      <c r="BI704" s="73">
        <f>IFERROR($E704*SUMIF(DAILYLOG!BE$27:BE$1500,$C704,DAILYLOG!BF$27:BF$1500),0)</f>
        <v>0</v>
      </c>
      <c r="BJ704" s="73"/>
      <c r="BK704" s="73"/>
      <c r="BL704" s="73">
        <f>IFERROR($E704*SUMIF(DAILYLOG!BH$27:BH$1500,$C704,DAILYLOG!BI$27:BI$1500),0)</f>
        <v>0</v>
      </c>
      <c r="BM704" s="73"/>
      <c r="BN704" s="73"/>
      <c r="BO704" s="73">
        <f>IFERROR($E704*SUMIF(DAILYLOG!BK$27:BK$1500,$C704,DAILYLOG!BL$27:BL$1500),0)</f>
        <v>0</v>
      </c>
      <c r="BP704" s="73"/>
      <c r="BQ704" s="73"/>
      <c r="BR704" s="73">
        <f>IFERROR($E704*SUMIF(DAILYLOG!BN$27:BN$1500,$C704,DAILYLOG!BO$27:BO$1500),0)</f>
        <v>0</v>
      </c>
      <c r="BS704" s="73"/>
      <c r="BT704" s="73"/>
      <c r="BU704" s="73">
        <f>IFERROR($E704*SUMIF(DAILYLOG!BQ$27:BQ$1500,$C704,DAILYLOG!BR$27:BR$1500),0)</f>
        <v>0</v>
      </c>
      <c r="BV704" s="73"/>
      <c r="BW704" s="73"/>
      <c r="BX704" s="73">
        <f>IFERROR($E704*SUMIF(DAILYLOG!BT$27:BT$1500,$C704,DAILYLOG!BU$27:BU$1500),0)</f>
        <v>0</v>
      </c>
      <c r="BY704" s="73"/>
      <c r="BZ704" s="73"/>
      <c r="CA704" s="73">
        <f>IFERROR($E704*SUMIF(DAILYLOG!BW$27:BW$1500,$C704,DAILYLOG!BX$27:BX$1500),0)</f>
        <v>0</v>
      </c>
      <c r="CB704" s="73"/>
      <c r="CC704" s="73"/>
      <c r="CD704" s="73">
        <f>IFERROR($E704*SUMIF(DAILYLOG!BZ$27:BZ$1500,$C704,DAILYLOG!CA$27:CA$1500),0)</f>
        <v>0</v>
      </c>
      <c r="CE704" s="73"/>
      <c r="CF704" s="73"/>
      <c r="CG704" s="73">
        <f>IFERROR($E704*SUMIF(DAILYLOG!CC$27:CC$1500,$C704,DAILYLOG!CD$27:CD$1500),0)</f>
        <v>0</v>
      </c>
      <c r="CH704" s="73"/>
      <c r="CI704" s="73"/>
      <c r="CJ704" s="73">
        <f>IFERROR($E704*SUMIF(DAILYLOG!CF$27:CF$1500,$C704,DAILYLOG!CG$27:CG$1500),0)</f>
        <v>0</v>
      </c>
      <c r="CK704" s="73"/>
      <c r="CL704" s="73"/>
      <c r="CM704" s="73">
        <f>IFERROR($E704*SUMIF(DAILYLOG!CI$27:CI$1500,$C704,DAILYLOG!CJ$27:CJ$1500),0)</f>
        <v>0</v>
      </c>
      <c r="CN704" s="73"/>
      <c r="CO704" s="73"/>
      <c r="CP704" s="73">
        <f>IFERROR($E704*SUMIF(DAILYLOG!CL$27:CL$1500,$C704,DAILYLOG!CM$27:CM$1500),0)</f>
        <v>0</v>
      </c>
      <c r="CQ704" s="73"/>
      <c r="CR704" s="73"/>
      <c r="CS704" s="73">
        <f>IFERROR($E704*SUMIF(DAILYLOG!CO$27:CO$1500,$C704,DAILYLOG!CP$27:CP$1500),0)</f>
        <v>0</v>
      </c>
      <c r="CT704" s="14"/>
    </row>
    <row r="705" spans="2:98" ht="13.5" hidden="1" customHeight="1" outlineLevel="2">
      <c r="B705" s="13"/>
      <c r="C705" s="115" t="s">
        <v>776</v>
      </c>
      <c r="D705" s="31" t="s">
        <v>345</v>
      </c>
      <c r="E705" s="65">
        <v>1</v>
      </c>
      <c r="F705" s="46">
        <f t="shared" si="317"/>
        <v>0</v>
      </c>
      <c r="G705" s="73">
        <f>IFERROR($E705*SUMIF(DAILYLOG!C$27:C$1500,$C705,DAILYLOG!D$27:D$1500),0)</f>
        <v>0</v>
      </c>
      <c r="H705" s="73"/>
      <c r="I705" s="73"/>
      <c r="J705" s="73">
        <f>IFERROR($E705*SUMIF(DAILYLOG!F$27:F$1500,$C705,DAILYLOG!G$27:G$1500),0)</f>
        <v>0</v>
      </c>
      <c r="K705" s="73"/>
      <c r="L705" s="73"/>
      <c r="M705" s="73">
        <f>IFERROR($E705*SUMIF(DAILYLOG!I$27:I$1500,$C705,DAILYLOG!J$27:J$1500),0)</f>
        <v>0</v>
      </c>
      <c r="N705" s="73"/>
      <c r="O705" s="73"/>
      <c r="P705" s="73">
        <f>IFERROR($E705*SUMIF(DAILYLOG!L$27:L$1500,$C705,DAILYLOG!M$27:M$1500),0)</f>
        <v>0</v>
      </c>
      <c r="Q705" s="73"/>
      <c r="R705" s="73"/>
      <c r="S705" s="73">
        <f>IFERROR($E705*SUMIF(DAILYLOG!O$27:O$1500,$C705,DAILYLOG!P$27:P$1500),0)</f>
        <v>0</v>
      </c>
      <c r="T705" s="73"/>
      <c r="U705" s="73"/>
      <c r="V705" s="73">
        <f>IFERROR($E705*SUMIF(DAILYLOG!R$27:R$1500,$C705,DAILYLOG!S$27:S$1500),0)</f>
        <v>0</v>
      </c>
      <c r="W705" s="73"/>
      <c r="X705" s="73"/>
      <c r="Y705" s="73">
        <f>IFERROR($E705*SUMIF(DAILYLOG!U$27:U$1500,$C705,DAILYLOG!V$27:V$1500),0)</f>
        <v>0</v>
      </c>
      <c r="Z705" s="73"/>
      <c r="AA705" s="73"/>
      <c r="AB705" s="73">
        <f>IFERROR($E705*SUMIF(DAILYLOG!X$27:X$1500,$C705,DAILYLOG!Y$27:Y$1500),0)</f>
        <v>0</v>
      </c>
      <c r="AC705" s="73"/>
      <c r="AD705" s="73"/>
      <c r="AE705" s="73">
        <f>IFERROR($E705*SUMIF(DAILYLOG!AA$27:AA$1500,$C705,DAILYLOG!AB$27:AB$1500),0)</f>
        <v>0</v>
      </c>
      <c r="AF705" s="73"/>
      <c r="AG705" s="73"/>
      <c r="AH705" s="73">
        <f>IFERROR($E705*SUMIF(DAILYLOG!AD$27:AD$1500,$C705,DAILYLOG!AE$27:AE$1500),0)</f>
        <v>0</v>
      </c>
      <c r="AI705" s="73"/>
      <c r="AJ705" s="73"/>
      <c r="AK705" s="73">
        <f>IFERROR($E705*SUMIF(DAILYLOG!AG$27:AG$1500,$C705,DAILYLOG!AH$27:AH$1500),0)</f>
        <v>0</v>
      </c>
      <c r="AL705" s="73"/>
      <c r="AM705" s="73"/>
      <c r="AN705" s="73">
        <f>IFERROR($E705*SUMIF(DAILYLOG!AJ$27:AJ$1500,$C705,DAILYLOG!AK$27:AK$1500),0)</f>
        <v>0</v>
      </c>
      <c r="AO705" s="73"/>
      <c r="AP705" s="73"/>
      <c r="AQ705" s="73">
        <f>IFERROR($E705*SUMIF(DAILYLOG!AM$27:AM$1500,$C705,DAILYLOG!AN$27:AN$1500),0)</f>
        <v>0</v>
      </c>
      <c r="AR705" s="73"/>
      <c r="AS705" s="73"/>
      <c r="AT705" s="73">
        <f>IFERROR($E705*SUMIF(DAILYLOG!AP$27:AP$1500,$C705,DAILYLOG!AQ$27:AQ$1500),0)</f>
        <v>0</v>
      </c>
      <c r="AU705" s="73"/>
      <c r="AV705" s="73"/>
      <c r="AW705" s="73">
        <f>IFERROR($E705*SUMIF(DAILYLOG!AS$27:AS$1500,$C705,DAILYLOG!AT$27:AT$1500),0)</f>
        <v>0</v>
      </c>
      <c r="AX705" s="73"/>
      <c r="AY705" s="73"/>
      <c r="AZ705" s="73">
        <f>IFERROR($E705*SUMIF(DAILYLOG!AV$27:AV$1500,$C705,DAILYLOG!AW$27:AW$1500),0)</f>
        <v>0</v>
      </c>
      <c r="BA705" s="73"/>
      <c r="BB705" s="73"/>
      <c r="BC705" s="73">
        <f>IFERROR($E705*SUMIF(DAILYLOG!AY$27:AY$1500,$C705,DAILYLOG!AZ$27:AZ$1500),0)</f>
        <v>0</v>
      </c>
      <c r="BD705" s="73"/>
      <c r="BE705" s="73"/>
      <c r="BF705" s="73">
        <f>IFERROR($E705*SUMIF(DAILYLOG!BB$27:BB$1500,$C705,DAILYLOG!BC$27:BC$1500),0)</f>
        <v>0</v>
      </c>
      <c r="BG705" s="73"/>
      <c r="BH705" s="73"/>
      <c r="BI705" s="73">
        <f>IFERROR($E705*SUMIF(DAILYLOG!BE$27:BE$1500,$C705,DAILYLOG!BF$27:BF$1500),0)</f>
        <v>0</v>
      </c>
      <c r="BJ705" s="73"/>
      <c r="BK705" s="73"/>
      <c r="BL705" s="73">
        <f>IFERROR($E705*SUMIF(DAILYLOG!BH$27:BH$1500,$C705,DAILYLOG!BI$27:BI$1500),0)</f>
        <v>0</v>
      </c>
      <c r="BM705" s="73"/>
      <c r="BN705" s="73"/>
      <c r="BO705" s="73">
        <f>IFERROR($E705*SUMIF(DAILYLOG!BK$27:BK$1500,$C705,DAILYLOG!BL$27:BL$1500),0)</f>
        <v>0</v>
      </c>
      <c r="BP705" s="73"/>
      <c r="BQ705" s="73"/>
      <c r="BR705" s="73">
        <f>IFERROR($E705*SUMIF(DAILYLOG!BN$27:BN$1500,$C705,DAILYLOG!BO$27:BO$1500),0)</f>
        <v>0</v>
      </c>
      <c r="BS705" s="73"/>
      <c r="BT705" s="73"/>
      <c r="BU705" s="73">
        <f>IFERROR($E705*SUMIF(DAILYLOG!BQ$27:BQ$1500,$C705,DAILYLOG!BR$27:BR$1500),0)</f>
        <v>0</v>
      </c>
      <c r="BV705" s="73"/>
      <c r="BW705" s="73"/>
      <c r="BX705" s="73">
        <f>IFERROR($E705*SUMIF(DAILYLOG!BT$27:BT$1500,$C705,DAILYLOG!BU$27:BU$1500),0)</f>
        <v>0</v>
      </c>
      <c r="BY705" s="73"/>
      <c r="BZ705" s="73"/>
      <c r="CA705" s="73">
        <f>IFERROR($E705*SUMIF(DAILYLOG!BW$27:BW$1500,$C705,DAILYLOG!BX$27:BX$1500),0)</f>
        <v>0</v>
      </c>
      <c r="CB705" s="73"/>
      <c r="CC705" s="73"/>
      <c r="CD705" s="73">
        <f>IFERROR($E705*SUMIF(DAILYLOG!BZ$27:BZ$1500,$C705,DAILYLOG!CA$27:CA$1500),0)</f>
        <v>0</v>
      </c>
      <c r="CE705" s="73"/>
      <c r="CF705" s="73"/>
      <c r="CG705" s="73">
        <f>IFERROR($E705*SUMIF(DAILYLOG!CC$27:CC$1500,$C705,DAILYLOG!CD$27:CD$1500),0)</f>
        <v>0</v>
      </c>
      <c r="CH705" s="73"/>
      <c r="CI705" s="73"/>
      <c r="CJ705" s="73">
        <f>IFERROR($E705*SUMIF(DAILYLOG!CF$27:CF$1500,$C705,DAILYLOG!CG$27:CG$1500),0)</f>
        <v>0</v>
      </c>
      <c r="CK705" s="73"/>
      <c r="CL705" s="73"/>
      <c r="CM705" s="73">
        <f>IFERROR($E705*SUMIF(DAILYLOG!CI$27:CI$1500,$C705,DAILYLOG!CJ$27:CJ$1500),0)</f>
        <v>0</v>
      </c>
      <c r="CN705" s="73"/>
      <c r="CO705" s="73"/>
      <c r="CP705" s="73">
        <f>IFERROR($E705*SUMIF(DAILYLOG!CL$27:CL$1500,$C705,DAILYLOG!CM$27:CM$1500),0)</f>
        <v>0</v>
      </c>
      <c r="CQ705" s="73"/>
      <c r="CR705" s="73"/>
      <c r="CS705" s="73">
        <f>IFERROR($E705*SUMIF(DAILYLOG!CO$27:CO$1500,$C705,DAILYLOG!CP$27:CP$1500),0)</f>
        <v>0</v>
      </c>
      <c r="CT705" s="14"/>
    </row>
    <row r="706" spans="2:98" ht="13.5" hidden="1" customHeight="1" outlineLevel="2">
      <c r="B706" s="13"/>
      <c r="C706" s="115" t="s">
        <v>760</v>
      </c>
      <c r="D706" s="31" t="s">
        <v>345</v>
      </c>
      <c r="E706" s="65">
        <v>1</v>
      </c>
      <c r="F706" s="46">
        <f t="shared" si="317"/>
        <v>0</v>
      </c>
      <c r="G706" s="73">
        <f>IFERROR($E706*SUMIF(DAILYLOG!C$27:C$1500,$C706,DAILYLOG!D$27:D$1500),0)</f>
        <v>0</v>
      </c>
      <c r="H706" s="73"/>
      <c r="I706" s="73"/>
      <c r="J706" s="73">
        <f>IFERROR($E706*SUMIF(DAILYLOG!F$27:F$1500,$C706,DAILYLOG!G$27:G$1500),0)</f>
        <v>0</v>
      </c>
      <c r="K706" s="73"/>
      <c r="L706" s="73"/>
      <c r="M706" s="73">
        <f>IFERROR($E706*SUMIF(DAILYLOG!I$27:I$1500,$C706,DAILYLOG!J$27:J$1500),0)</f>
        <v>0</v>
      </c>
      <c r="N706" s="73"/>
      <c r="O706" s="73"/>
      <c r="P706" s="73">
        <f>IFERROR($E706*SUMIF(DAILYLOG!L$27:L$1500,$C706,DAILYLOG!M$27:M$1500),0)</f>
        <v>0</v>
      </c>
      <c r="Q706" s="73"/>
      <c r="R706" s="73"/>
      <c r="S706" s="73">
        <f>IFERROR($E706*SUMIF(DAILYLOG!O$27:O$1500,$C706,DAILYLOG!P$27:P$1500),0)</f>
        <v>0</v>
      </c>
      <c r="T706" s="73"/>
      <c r="U706" s="73"/>
      <c r="V706" s="73">
        <f>IFERROR($E706*SUMIF(DAILYLOG!R$27:R$1500,$C706,DAILYLOG!S$27:S$1500),0)</f>
        <v>0</v>
      </c>
      <c r="W706" s="73"/>
      <c r="X706" s="73"/>
      <c r="Y706" s="73">
        <f>IFERROR($E706*SUMIF(DAILYLOG!U$27:U$1500,$C706,DAILYLOG!V$27:V$1500),0)</f>
        <v>0</v>
      </c>
      <c r="Z706" s="73"/>
      <c r="AA706" s="73"/>
      <c r="AB706" s="73">
        <f>IFERROR($E706*SUMIF(DAILYLOG!X$27:X$1500,$C706,DAILYLOG!Y$27:Y$1500),0)</f>
        <v>0</v>
      </c>
      <c r="AC706" s="73"/>
      <c r="AD706" s="73"/>
      <c r="AE706" s="73">
        <f>IFERROR($E706*SUMIF(DAILYLOG!AA$27:AA$1500,$C706,DAILYLOG!AB$27:AB$1500),0)</f>
        <v>0</v>
      </c>
      <c r="AF706" s="73"/>
      <c r="AG706" s="73"/>
      <c r="AH706" s="73">
        <f>IFERROR($E706*SUMIF(DAILYLOG!AD$27:AD$1500,$C706,DAILYLOG!AE$27:AE$1500),0)</f>
        <v>0</v>
      </c>
      <c r="AI706" s="73"/>
      <c r="AJ706" s="73"/>
      <c r="AK706" s="73">
        <f>IFERROR($E706*SUMIF(DAILYLOG!AG$27:AG$1500,$C706,DAILYLOG!AH$27:AH$1500),0)</f>
        <v>0</v>
      </c>
      <c r="AL706" s="73"/>
      <c r="AM706" s="73"/>
      <c r="AN706" s="73">
        <f>IFERROR($E706*SUMIF(DAILYLOG!AJ$27:AJ$1500,$C706,DAILYLOG!AK$27:AK$1500),0)</f>
        <v>0</v>
      </c>
      <c r="AO706" s="73"/>
      <c r="AP706" s="73"/>
      <c r="AQ706" s="73">
        <f>IFERROR($E706*SUMIF(DAILYLOG!AM$27:AM$1500,$C706,DAILYLOG!AN$27:AN$1500),0)</f>
        <v>0</v>
      </c>
      <c r="AR706" s="73"/>
      <c r="AS706" s="73"/>
      <c r="AT706" s="73">
        <f>IFERROR($E706*SUMIF(DAILYLOG!AP$27:AP$1500,$C706,DAILYLOG!AQ$27:AQ$1500),0)</f>
        <v>0</v>
      </c>
      <c r="AU706" s="73"/>
      <c r="AV706" s="73"/>
      <c r="AW706" s="73">
        <f>IFERROR($E706*SUMIF(DAILYLOG!AS$27:AS$1500,$C706,DAILYLOG!AT$27:AT$1500),0)</f>
        <v>0</v>
      </c>
      <c r="AX706" s="73"/>
      <c r="AY706" s="73"/>
      <c r="AZ706" s="73">
        <f>IFERROR($E706*SUMIF(DAILYLOG!AV$27:AV$1500,$C706,DAILYLOG!AW$27:AW$1500),0)</f>
        <v>0</v>
      </c>
      <c r="BA706" s="73"/>
      <c r="BB706" s="73"/>
      <c r="BC706" s="73">
        <f>IFERROR($E706*SUMIF(DAILYLOG!AY$27:AY$1500,$C706,DAILYLOG!AZ$27:AZ$1500),0)</f>
        <v>0</v>
      </c>
      <c r="BD706" s="73"/>
      <c r="BE706" s="73"/>
      <c r="BF706" s="73">
        <f>IFERROR($E706*SUMIF(DAILYLOG!BB$27:BB$1500,$C706,DAILYLOG!BC$27:BC$1500),0)</f>
        <v>0</v>
      </c>
      <c r="BG706" s="73"/>
      <c r="BH706" s="73"/>
      <c r="BI706" s="73">
        <f>IFERROR($E706*SUMIF(DAILYLOG!BE$27:BE$1500,$C706,DAILYLOG!BF$27:BF$1500),0)</f>
        <v>0</v>
      </c>
      <c r="BJ706" s="73"/>
      <c r="BK706" s="73"/>
      <c r="BL706" s="73">
        <f>IFERROR($E706*SUMIF(DAILYLOG!BH$27:BH$1500,$C706,DAILYLOG!BI$27:BI$1500),0)</f>
        <v>0</v>
      </c>
      <c r="BM706" s="73"/>
      <c r="BN706" s="73"/>
      <c r="BO706" s="73">
        <f>IFERROR($E706*SUMIF(DAILYLOG!BK$27:BK$1500,$C706,DAILYLOG!BL$27:BL$1500),0)</f>
        <v>0</v>
      </c>
      <c r="BP706" s="73"/>
      <c r="BQ706" s="73"/>
      <c r="BR706" s="73">
        <f>IFERROR($E706*SUMIF(DAILYLOG!BN$27:BN$1500,$C706,DAILYLOG!BO$27:BO$1500),0)</f>
        <v>0</v>
      </c>
      <c r="BS706" s="73"/>
      <c r="BT706" s="73"/>
      <c r="BU706" s="73">
        <f>IFERROR($E706*SUMIF(DAILYLOG!BQ$27:BQ$1500,$C706,DAILYLOG!BR$27:BR$1500),0)</f>
        <v>0</v>
      </c>
      <c r="BV706" s="73"/>
      <c r="BW706" s="73"/>
      <c r="BX706" s="73">
        <f>IFERROR($E706*SUMIF(DAILYLOG!BT$27:BT$1500,$C706,DAILYLOG!BU$27:BU$1500),0)</f>
        <v>0</v>
      </c>
      <c r="BY706" s="73"/>
      <c r="BZ706" s="73"/>
      <c r="CA706" s="73">
        <f>IFERROR($E706*SUMIF(DAILYLOG!BW$27:BW$1500,$C706,DAILYLOG!BX$27:BX$1500),0)</f>
        <v>0</v>
      </c>
      <c r="CB706" s="73"/>
      <c r="CC706" s="73"/>
      <c r="CD706" s="73">
        <f>IFERROR($E706*SUMIF(DAILYLOG!BZ$27:BZ$1500,$C706,DAILYLOG!CA$27:CA$1500),0)</f>
        <v>0</v>
      </c>
      <c r="CE706" s="73"/>
      <c r="CF706" s="73"/>
      <c r="CG706" s="73">
        <f>IFERROR($E706*SUMIF(DAILYLOG!CC$27:CC$1500,$C706,DAILYLOG!CD$27:CD$1500),0)</f>
        <v>0</v>
      </c>
      <c r="CH706" s="73"/>
      <c r="CI706" s="73"/>
      <c r="CJ706" s="73">
        <f>IFERROR($E706*SUMIF(DAILYLOG!CF$27:CF$1500,$C706,DAILYLOG!CG$27:CG$1500),0)</f>
        <v>0</v>
      </c>
      <c r="CK706" s="73"/>
      <c r="CL706" s="73"/>
      <c r="CM706" s="73">
        <f>IFERROR($E706*SUMIF(DAILYLOG!CI$27:CI$1500,$C706,DAILYLOG!CJ$27:CJ$1500),0)</f>
        <v>0</v>
      </c>
      <c r="CN706" s="73"/>
      <c r="CO706" s="73"/>
      <c r="CP706" s="73">
        <f>IFERROR($E706*SUMIF(DAILYLOG!CL$27:CL$1500,$C706,DAILYLOG!CM$27:CM$1500),0)</f>
        <v>0</v>
      </c>
      <c r="CQ706" s="73"/>
      <c r="CR706" s="73"/>
      <c r="CS706" s="73">
        <f>IFERROR($E706*SUMIF(DAILYLOG!CO$27:CO$1500,$C706,DAILYLOG!CP$27:CP$1500),0)</f>
        <v>0</v>
      </c>
      <c r="CT706" s="14"/>
    </row>
    <row r="707" spans="2:98" ht="13.5" hidden="1" customHeight="1" outlineLevel="2">
      <c r="B707" s="13"/>
      <c r="C707" s="115" t="s">
        <v>777</v>
      </c>
      <c r="D707" s="31" t="s">
        <v>345</v>
      </c>
      <c r="E707" s="65">
        <v>1</v>
      </c>
      <c r="F707" s="46">
        <f t="shared" si="317"/>
        <v>0</v>
      </c>
      <c r="G707" s="73">
        <f>IFERROR($E707*SUMIF(DAILYLOG!C$27:C$1500,$C707,DAILYLOG!D$27:D$1500),0)</f>
        <v>0</v>
      </c>
      <c r="H707" s="73"/>
      <c r="I707" s="73"/>
      <c r="J707" s="73">
        <f>IFERROR($E707*SUMIF(DAILYLOG!F$27:F$1500,$C707,DAILYLOG!G$27:G$1500),0)</f>
        <v>0</v>
      </c>
      <c r="K707" s="73"/>
      <c r="L707" s="73"/>
      <c r="M707" s="73">
        <f>IFERROR($E707*SUMIF(DAILYLOG!I$27:I$1500,$C707,DAILYLOG!J$27:J$1500),0)</f>
        <v>0</v>
      </c>
      <c r="N707" s="73"/>
      <c r="O707" s="73"/>
      <c r="P707" s="73">
        <f>IFERROR($E707*SUMIF(DAILYLOG!L$27:L$1500,$C707,DAILYLOG!M$27:M$1500),0)</f>
        <v>0</v>
      </c>
      <c r="Q707" s="73"/>
      <c r="R707" s="73"/>
      <c r="S707" s="73">
        <f>IFERROR($E707*SUMIF(DAILYLOG!O$27:O$1500,$C707,DAILYLOG!P$27:P$1500),0)</f>
        <v>0</v>
      </c>
      <c r="T707" s="73"/>
      <c r="U707" s="73"/>
      <c r="V707" s="73">
        <f>IFERROR($E707*SUMIF(DAILYLOG!R$27:R$1500,$C707,DAILYLOG!S$27:S$1500),0)</f>
        <v>0</v>
      </c>
      <c r="W707" s="73"/>
      <c r="X707" s="73"/>
      <c r="Y707" s="73">
        <f>IFERROR($E707*SUMIF(DAILYLOG!U$27:U$1500,$C707,DAILYLOG!V$27:V$1500),0)</f>
        <v>0</v>
      </c>
      <c r="Z707" s="73"/>
      <c r="AA707" s="73"/>
      <c r="AB707" s="73">
        <f>IFERROR($E707*SUMIF(DAILYLOG!X$27:X$1500,$C707,DAILYLOG!Y$27:Y$1500),0)</f>
        <v>0</v>
      </c>
      <c r="AC707" s="73"/>
      <c r="AD707" s="73"/>
      <c r="AE707" s="73">
        <f>IFERROR($E707*SUMIF(DAILYLOG!AA$27:AA$1500,$C707,DAILYLOG!AB$27:AB$1500),0)</f>
        <v>0</v>
      </c>
      <c r="AF707" s="73"/>
      <c r="AG707" s="73"/>
      <c r="AH707" s="73">
        <f>IFERROR($E707*SUMIF(DAILYLOG!AD$27:AD$1500,$C707,DAILYLOG!AE$27:AE$1500),0)</f>
        <v>0</v>
      </c>
      <c r="AI707" s="73"/>
      <c r="AJ707" s="73"/>
      <c r="AK707" s="73">
        <f>IFERROR($E707*SUMIF(DAILYLOG!AG$27:AG$1500,$C707,DAILYLOG!AH$27:AH$1500),0)</f>
        <v>0</v>
      </c>
      <c r="AL707" s="73"/>
      <c r="AM707" s="73"/>
      <c r="AN707" s="73">
        <f>IFERROR($E707*SUMIF(DAILYLOG!AJ$27:AJ$1500,$C707,DAILYLOG!AK$27:AK$1500),0)</f>
        <v>0</v>
      </c>
      <c r="AO707" s="73"/>
      <c r="AP707" s="73"/>
      <c r="AQ707" s="73">
        <f>IFERROR($E707*SUMIF(DAILYLOG!AM$27:AM$1500,$C707,DAILYLOG!AN$27:AN$1500),0)</f>
        <v>0</v>
      </c>
      <c r="AR707" s="73"/>
      <c r="AS707" s="73"/>
      <c r="AT707" s="73">
        <f>IFERROR($E707*SUMIF(DAILYLOG!AP$27:AP$1500,$C707,DAILYLOG!AQ$27:AQ$1500),0)</f>
        <v>0</v>
      </c>
      <c r="AU707" s="73"/>
      <c r="AV707" s="73"/>
      <c r="AW707" s="73">
        <f>IFERROR($E707*SUMIF(DAILYLOG!AS$27:AS$1500,$C707,DAILYLOG!AT$27:AT$1500),0)</f>
        <v>0</v>
      </c>
      <c r="AX707" s="73"/>
      <c r="AY707" s="73"/>
      <c r="AZ707" s="73">
        <f>IFERROR($E707*SUMIF(DAILYLOG!AV$27:AV$1500,$C707,DAILYLOG!AW$27:AW$1500),0)</f>
        <v>0</v>
      </c>
      <c r="BA707" s="73"/>
      <c r="BB707" s="73"/>
      <c r="BC707" s="73">
        <f>IFERROR($E707*SUMIF(DAILYLOG!AY$27:AY$1500,$C707,DAILYLOG!AZ$27:AZ$1500),0)</f>
        <v>0</v>
      </c>
      <c r="BD707" s="73"/>
      <c r="BE707" s="73"/>
      <c r="BF707" s="73">
        <f>IFERROR($E707*SUMIF(DAILYLOG!BB$27:BB$1500,$C707,DAILYLOG!BC$27:BC$1500),0)</f>
        <v>0</v>
      </c>
      <c r="BG707" s="73"/>
      <c r="BH707" s="73"/>
      <c r="BI707" s="73">
        <f>IFERROR($E707*SUMIF(DAILYLOG!BE$27:BE$1500,$C707,DAILYLOG!BF$27:BF$1500),0)</f>
        <v>0</v>
      </c>
      <c r="BJ707" s="73"/>
      <c r="BK707" s="73"/>
      <c r="BL707" s="73">
        <f>IFERROR($E707*SUMIF(DAILYLOG!BH$27:BH$1500,$C707,DAILYLOG!BI$27:BI$1500),0)</f>
        <v>0</v>
      </c>
      <c r="BM707" s="73"/>
      <c r="BN707" s="73"/>
      <c r="BO707" s="73">
        <f>IFERROR($E707*SUMIF(DAILYLOG!BK$27:BK$1500,$C707,DAILYLOG!BL$27:BL$1500),0)</f>
        <v>0</v>
      </c>
      <c r="BP707" s="73"/>
      <c r="BQ707" s="73"/>
      <c r="BR707" s="73">
        <f>IFERROR($E707*SUMIF(DAILYLOG!BN$27:BN$1500,$C707,DAILYLOG!BO$27:BO$1500),0)</f>
        <v>0</v>
      </c>
      <c r="BS707" s="73"/>
      <c r="BT707" s="73"/>
      <c r="BU707" s="73">
        <f>IFERROR($E707*SUMIF(DAILYLOG!BQ$27:BQ$1500,$C707,DAILYLOG!BR$27:BR$1500),0)</f>
        <v>0</v>
      </c>
      <c r="BV707" s="73"/>
      <c r="BW707" s="73"/>
      <c r="BX707" s="73">
        <f>IFERROR($E707*SUMIF(DAILYLOG!BT$27:BT$1500,$C707,DAILYLOG!BU$27:BU$1500),0)</f>
        <v>0</v>
      </c>
      <c r="BY707" s="73"/>
      <c r="BZ707" s="73"/>
      <c r="CA707" s="73">
        <f>IFERROR($E707*SUMIF(DAILYLOG!BW$27:BW$1500,$C707,DAILYLOG!BX$27:BX$1500),0)</f>
        <v>0</v>
      </c>
      <c r="CB707" s="73"/>
      <c r="CC707" s="73"/>
      <c r="CD707" s="73">
        <f>IFERROR($E707*SUMIF(DAILYLOG!BZ$27:BZ$1500,$C707,DAILYLOG!CA$27:CA$1500),0)</f>
        <v>0</v>
      </c>
      <c r="CE707" s="73"/>
      <c r="CF707" s="73"/>
      <c r="CG707" s="73">
        <f>IFERROR($E707*SUMIF(DAILYLOG!CC$27:CC$1500,$C707,DAILYLOG!CD$27:CD$1500),0)</f>
        <v>0</v>
      </c>
      <c r="CH707" s="73"/>
      <c r="CI707" s="73"/>
      <c r="CJ707" s="73">
        <f>IFERROR($E707*SUMIF(DAILYLOG!CF$27:CF$1500,$C707,DAILYLOG!CG$27:CG$1500),0)</f>
        <v>0</v>
      </c>
      <c r="CK707" s="73"/>
      <c r="CL707" s="73"/>
      <c r="CM707" s="73">
        <f>IFERROR($E707*SUMIF(DAILYLOG!CI$27:CI$1500,$C707,DAILYLOG!CJ$27:CJ$1500),0)</f>
        <v>0</v>
      </c>
      <c r="CN707" s="73"/>
      <c r="CO707" s="73"/>
      <c r="CP707" s="73">
        <f>IFERROR($E707*SUMIF(DAILYLOG!CL$27:CL$1500,$C707,DAILYLOG!CM$27:CM$1500),0)</f>
        <v>0</v>
      </c>
      <c r="CQ707" s="73"/>
      <c r="CR707" s="73"/>
      <c r="CS707" s="73">
        <f>IFERROR($E707*SUMIF(DAILYLOG!CO$27:CO$1500,$C707,DAILYLOG!CP$27:CP$1500),0)</f>
        <v>0</v>
      </c>
      <c r="CT707" s="14"/>
    </row>
    <row r="708" spans="2:98" ht="13.5" hidden="1" customHeight="1" outlineLevel="2">
      <c r="B708" s="13"/>
      <c r="C708" s="115" t="s">
        <v>762</v>
      </c>
      <c r="D708" s="31" t="s">
        <v>345</v>
      </c>
      <c r="E708" s="65">
        <v>1</v>
      </c>
      <c r="F708" s="46">
        <f t="shared" si="317"/>
        <v>0</v>
      </c>
      <c r="G708" s="73">
        <f>IFERROR($E708*SUMIF(DAILYLOG!C$27:C$1500,$C708,DAILYLOG!D$27:D$1500),0)</f>
        <v>0</v>
      </c>
      <c r="H708" s="73"/>
      <c r="I708" s="73"/>
      <c r="J708" s="73">
        <f>IFERROR($E708*SUMIF(DAILYLOG!F$27:F$1500,$C708,DAILYLOG!G$27:G$1500),0)</f>
        <v>0</v>
      </c>
      <c r="K708" s="73"/>
      <c r="L708" s="73"/>
      <c r="M708" s="73">
        <f>IFERROR($E708*SUMIF(DAILYLOG!I$27:I$1500,$C708,DAILYLOG!J$27:J$1500),0)</f>
        <v>0</v>
      </c>
      <c r="N708" s="73"/>
      <c r="O708" s="73"/>
      <c r="P708" s="73">
        <f>IFERROR($E708*SUMIF(DAILYLOG!L$27:L$1500,$C708,DAILYLOG!M$27:M$1500),0)</f>
        <v>0</v>
      </c>
      <c r="Q708" s="73"/>
      <c r="R708" s="73"/>
      <c r="S708" s="73">
        <f>IFERROR($E708*SUMIF(DAILYLOG!O$27:O$1500,$C708,DAILYLOG!P$27:P$1500),0)</f>
        <v>0</v>
      </c>
      <c r="T708" s="73"/>
      <c r="U708" s="73"/>
      <c r="V708" s="73">
        <f>IFERROR($E708*SUMIF(DAILYLOG!R$27:R$1500,$C708,DAILYLOG!S$27:S$1500),0)</f>
        <v>0</v>
      </c>
      <c r="W708" s="73"/>
      <c r="X708" s="73"/>
      <c r="Y708" s="73">
        <f>IFERROR($E708*SUMIF(DAILYLOG!U$27:U$1500,$C708,DAILYLOG!V$27:V$1500),0)</f>
        <v>0</v>
      </c>
      <c r="Z708" s="73"/>
      <c r="AA708" s="73"/>
      <c r="AB708" s="73">
        <f>IFERROR($E708*SUMIF(DAILYLOG!X$27:X$1500,$C708,DAILYLOG!Y$27:Y$1500),0)</f>
        <v>0</v>
      </c>
      <c r="AC708" s="73"/>
      <c r="AD708" s="73"/>
      <c r="AE708" s="73">
        <f>IFERROR($E708*SUMIF(DAILYLOG!AA$27:AA$1500,$C708,DAILYLOG!AB$27:AB$1500),0)</f>
        <v>0</v>
      </c>
      <c r="AF708" s="73"/>
      <c r="AG708" s="73"/>
      <c r="AH708" s="73">
        <f>IFERROR($E708*SUMIF(DAILYLOG!AD$27:AD$1500,$C708,DAILYLOG!AE$27:AE$1500),0)</f>
        <v>0</v>
      </c>
      <c r="AI708" s="73"/>
      <c r="AJ708" s="73"/>
      <c r="AK708" s="73">
        <f>IFERROR($E708*SUMIF(DAILYLOG!AG$27:AG$1500,$C708,DAILYLOG!AH$27:AH$1500),0)</f>
        <v>0</v>
      </c>
      <c r="AL708" s="73"/>
      <c r="AM708" s="73"/>
      <c r="AN708" s="73">
        <f>IFERROR($E708*SUMIF(DAILYLOG!AJ$27:AJ$1500,$C708,DAILYLOG!AK$27:AK$1500),0)</f>
        <v>0</v>
      </c>
      <c r="AO708" s="73"/>
      <c r="AP708" s="73"/>
      <c r="AQ708" s="73">
        <f>IFERROR($E708*SUMIF(DAILYLOG!AM$27:AM$1500,$C708,DAILYLOG!AN$27:AN$1500),0)</f>
        <v>0</v>
      </c>
      <c r="AR708" s="73"/>
      <c r="AS708" s="73"/>
      <c r="AT708" s="73">
        <f>IFERROR($E708*SUMIF(DAILYLOG!AP$27:AP$1500,$C708,DAILYLOG!AQ$27:AQ$1500),0)</f>
        <v>0</v>
      </c>
      <c r="AU708" s="73"/>
      <c r="AV708" s="73"/>
      <c r="AW708" s="73">
        <f>IFERROR($E708*SUMIF(DAILYLOG!AS$27:AS$1500,$C708,DAILYLOG!AT$27:AT$1500),0)</f>
        <v>0</v>
      </c>
      <c r="AX708" s="73"/>
      <c r="AY708" s="73"/>
      <c r="AZ708" s="73">
        <f>IFERROR($E708*SUMIF(DAILYLOG!AV$27:AV$1500,$C708,DAILYLOG!AW$27:AW$1500),0)</f>
        <v>0</v>
      </c>
      <c r="BA708" s="73"/>
      <c r="BB708" s="73"/>
      <c r="BC708" s="73">
        <f>IFERROR($E708*SUMIF(DAILYLOG!AY$27:AY$1500,$C708,DAILYLOG!AZ$27:AZ$1500),0)</f>
        <v>0</v>
      </c>
      <c r="BD708" s="73"/>
      <c r="BE708" s="73"/>
      <c r="BF708" s="73">
        <f>IFERROR($E708*SUMIF(DAILYLOG!BB$27:BB$1500,$C708,DAILYLOG!BC$27:BC$1500),0)</f>
        <v>0</v>
      </c>
      <c r="BG708" s="73"/>
      <c r="BH708" s="73"/>
      <c r="BI708" s="73">
        <f>IFERROR($E708*SUMIF(DAILYLOG!BE$27:BE$1500,$C708,DAILYLOG!BF$27:BF$1500),0)</f>
        <v>0</v>
      </c>
      <c r="BJ708" s="73"/>
      <c r="BK708" s="73"/>
      <c r="BL708" s="73">
        <f>IFERROR($E708*SUMIF(DAILYLOG!BH$27:BH$1500,$C708,DAILYLOG!BI$27:BI$1500),0)</f>
        <v>0</v>
      </c>
      <c r="BM708" s="73"/>
      <c r="BN708" s="73"/>
      <c r="BO708" s="73">
        <f>IFERROR($E708*SUMIF(DAILYLOG!BK$27:BK$1500,$C708,DAILYLOG!BL$27:BL$1500),0)</f>
        <v>0</v>
      </c>
      <c r="BP708" s="73"/>
      <c r="BQ708" s="73"/>
      <c r="BR708" s="73">
        <f>IFERROR($E708*SUMIF(DAILYLOG!BN$27:BN$1500,$C708,DAILYLOG!BO$27:BO$1500),0)</f>
        <v>0</v>
      </c>
      <c r="BS708" s="73"/>
      <c r="BT708" s="73"/>
      <c r="BU708" s="73">
        <f>IFERROR($E708*SUMIF(DAILYLOG!BQ$27:BQ$1500,$C708,DAILYLOG!BR$27:BR$1500),0)</f>
        <v>0</v>
      </c>
      <c r="BV708" s="73"/>
      <c r="BW708" s="73"/>
      <c r="BX708" s="73">
        <f>IFERROR($E708*SUMIF(DAILYLOG!BT$27:BT$1500,$C708,DAILYLOG!BU$27:BU$1500),0)</f>
        <v>0</v>
      </c>
      <c r="BY708" s="73"/>
      <c r="BZ708" s="73"/>
      <c r="CA708" s="73">
        <f>IFERROR($E708*SUMIF(DAILYLOG!BW$27:BW$1500,$C708,DAILYLOG!BX$27:BX$1500),0)</f>
        <v>0</v>
      </c>
      <c r="CB708" s="73"/>
      <c r="CC708" s="73"/>
      <c r="CD708" s="73">
        <f>IFERROR($E708*SUMIF(DAILYLOG!BZ$27:BZ$1500,$C708,DAILYLOG!CA$27:CA$1500),0)</f>
        <v>0</v>
      </c>
      <c r="CE708" s="73"/>
      <c r="CF708" s="73"/>
      <c r="CG708" s="73">
        <f>IFERROR($E708*SUMIF(DAILYLOG!CC$27:CC$1500,$C708,DAILYLOG!CD$27:CD$1500),0)</f>
        <v>0</v>
      </c>
      <c r="CH708" s="73"/>
      <c r="CI708" s="73"/>
      <c r="CJ708" s="73">
        <f>IFERROR($E708*SUMIF(DAILYLOG!CF$27:CF$1500,$C708,DAILYLOG!CG$27:CG$1500),0)</f>
        <v>0</v>
      </c>
      <c r="CK708" s="73"/>
      <c r="CL708" s="73"/>
      <c r="CM708" s="73">
        <f>IFERROR($E708*SUMIF(DAILYLOG!CI$27:CI$1500,$C708,DAILYLOG!CJ$27:CJ$1500),0)</f>
        <v>0</v>
      </c>
      <c r="CN708" s="73"/>
      <c r="CO708" s="73"/>
      <c r="CP708" s="73">
        <f>IFERROR($E708*SUMIF(DAILYLOG!CL$27:CL$1500,$C708,DAILYLOG!CM$27:CM$1500),0)</f>
        <v>0</v>
      </c>
      <c r="CQ708" s="73"/>
      <c r="CR708" s="73"/>
      <c r="CS708" s="73">
        <f>IFERROR($E708*SUMIF(DAILYLOG!CO$27:CO$1500,$C708,DAILYLOG!CP$27:CP$1500),0)</f>
        <v>0</v>
      </c>
      <c r="CT708" s="14"/>
    </row>
    <row r="709" spans="2:98" ht="13.5" hidden="1" customHeight="1" outlineLevel="2">
      <c r="B709" s="13"/>
      <c r="C709" s="115" t="s">
        <v>930</v>
      </c>
      <c r="D709" s="31" t="s">
        <v>345</v>
      </c>
      <c r="E709" s="65">
        <v>1</v>
      </c>
      <c r="F709" s="46">
        <f t="shared" ref="F709:F712" si="318">IFERROR(SUM(G709:CS709),0)</f>
        <v>60</v>
      </c>
      <c r="G709" s="73">
        <f>IFERROR($E709*SUMIF(DAILYLOG!C$27:C$1500,$C709,DAILYLOG!D$27:D$1500),0)</f>
        <v>2</v>
      </c>
      <c r="H709" s="73"/>
      <c r="I709" s="73"/>
      <c r="J709" s="73">
        <f>IFERROR($E709*SUMIF(DAILYLOG!F$27:F$1500,$C709,DAILYLOG!G$27:G$1500),0)</f>
        <v>6</v>
      </c>
      <c r="K709" s="73"/>
      <c r="L709" s="73"/>
      <c r="M709" s="73">
        <f>IFERROR($E709*SUMIF(DAILYLOG!I$27:I$1500,$C709,DAILYLOG!J$27:J$1500),0)</f>
        <v>3</v>
      </c>
      <c r="N709" s="73"/>
      <c r="O709" s="73"/>
      <c r="P709" s="73">
        <f>IFERROR($E709*SUMIF(DAILYLOG!L$27:L$1500,$C709,DAILYLOG!M$27:M$1500),0)</f>
        <v>0</v>
      </c>
      <c r="Q709" s="73"/>
      <c r="R709" s="73"/>
      <c r="S709" s="73">
        <f>IFERROR($E709*SUMIF(DAILYLOG!O$27:O$1500,$C709,DAILYLOG!P$27:P$1500),0)</f>
        <v>0</v>
      </c>
      <c r="T709" s="73"/>
      <c r="U709" s="73"/>
      <c r="V709" s="73">
        <f>IFERROR($E709*SUMIF(DAILYLOG!R$27:R$1500,$C709,DAILYLOG!S$27:S$1500),0)</f>
        <v>5</v>
      </c>
      <c r="W709" s="73"/>
      <c r="X709" s="73"/>
      <c r="Y709" s="73">
        <f>IFERROR($E709*SUMIF(DAILYLOG!U$27:U$1500,$C709,DAILYLOG!V$27:V$1500),0)</f>
        <v>0</v>
      </c>
      <c r="Z709" s="73"/>
      <c r="AA709" s="73"/>
      <c r="AB709" s="73">
        <f>IFERROR($E709*SUMIF(DAILYLOG!X$27:X$1500,$C709,DAILYLOG!Y$27:Y$1500),0)</f>
        <v>6</v>
      </c>
      <c r="AC709" s="73"/>
      <c r="AD709" s="73"/>
      <c r="AE709" s="73">
        <f>IFERROR($E709*SUMIF(DAILYLOG!AA$27:AA$1500,$C709,DAILYLOG!AB$27:AB$1500),0)</f>
        <v>0</v>
      </c>
      <c r="AF709" s="73"/>
      <c r="AG709" s="73"/>
      <c r="AH709" s="73">
        <f>IFERROR($E709*SUMIF(DAILYLOG!AD$27:AD$1500,$C709,DAILYLOG!AE$27:AE$1500),0)</f>
        <v>3</v>
      </c>
      <c r="AI709" s="73"/>
      <c r="AJ709" s="73"/>
      <c r="AK709" s="73">
        <f>IFERROR($E709*SUMIF(DAILYLOG!AG$27:AG$1500,$C709,DAILYLOG!AH$27:AH$1500),0)</f>
        <v>0</v>
      </c>
      <c r="AL709" s="73"/>
      <c r="AM709" s="73"/>
      <c r="AN709" s="73">
        <f>IFERROR($E709*SUMIF(DAILYLOG!AJ$27:AJ$1500,$C709,DAILYLOG!AK$27:AK$1500),0)</f>
        <v>5</v>
      </c>
      <c r="AO709" s="73"/>
      <c r="AP709" s="73"/>
      <c r="AQ709" s="73">
        <f>IFERROR($E709*SUMIF(DAILYLOG!AM$27:AM$1500,$C709,DAILYLOG!AN$27:AN$1500),0)</f>
        <v>0</v>
      </c>
      <c r="AR709" s="73"/>
      <c r="AS709" s="73"/>
      <c r="AT709" s="73">
        <f>IFERROR($E709*SUMIF(DAILYLOG!AP$27:AP$1500,$C709,DAILYLOG!AQ$27:AQ$1500),0)</f>
        <v>2</v>
      </c>
      <c r="AU709" s="73"/>
      <c r="AV709" s="73"/>
      <c r="AW709" s="73">
        <f>IFERROR($E709*SUMIF(DAILYLOG!AS$27:AS$1500,$C709,DAILYLOG!AT$27:AT$1500),0)</f>
        <v>0</v>
      </c>
      <c r="AX709" s="73"/>
      <c r="AY709" s="73"/>
      <c r="AZ709" s="73">
        <f>IFERROR($E709*SUMIF(DAILYLOG!AV$27:AV$1500,$C709,DAILYLOG!AW$27:AW$1500),0)</f>
        <v>0</v>
      </c>
      <c r="BA709" s="73"/>
      <c r="BB709" s="73"/>
      <c r="BC709" s="73">
        <f>IFERROR($E709*SUMIF(DAILYLOG!AY$27:AY$1500,$C709,DAILYLOG!AZ$27:AZ$1500),0)</f>
        <v>5</v>
      </c>
      <c r="BD709" s="73"/>
      <c r="BE709" s="73"/>
      <c r="BF709" s="73">
        <f>IFERROR($E709*SUMIF(DAILYLOG!BB$27:BB$1500,$C709,DAILYLOG!BC$27:BC$1500),0)</f>
        <v>5</v>
      </c>
      <c r="BG709" s="73"/>
      <c r="BH709" s="73"/>
      <c r="BI709" s="73">
        <f>IFERROR($E709*SUMIF(DAILYLOG!BE$27:BE$1500,$C709,DAILYLOG!BF$27:BF$1500),0)</f>
        <v>0</v>
      </c>
      <c r="BJ709" s="73"/>
      <c r="BK709" s="73"/>
      <c r="BL709" s="73">
        <f>IFERROR($E709*SUMIF(DAILYLOG!BH$27:BH$1500,$C709,DAILYLOG!BI$27:BI$1500),0)</f>
        <v>4</v>
      </c>
      <c r="BM709" s="73"/>
      <c r="BN709" s="73"/>
      <c r="BO709" s="73">
        <f>IFERROR($E709*SUMIF(DAILYLOG!BK$27:BK$1500,$C709,DAILYLOG!BL$27:BL$1500),0)</f>
        <v>4</v>
      </c>
      <c r="BP709" s="73"/>
      <c r="BQ709" s="73"/>
      <c r="BR709" s="73">
        <f>IFERROR($E709*SUMIF(DAILYLOG!BN$27:BN$1500,$C709,DAILYLOG!BO$27:BO$1500),0)</f>
        <v>0</v>
      </c>
      <c r="BS709" s="73"/>
      <c r="BT709" s="73"/>
      <c r="BU709" s="73">
        <f>IFERROR($E709*SUMIF(DAILYLOG!BQ$27:BQ$1500,$C709,DAILYLOG!BR$27:BR$1500),0)</f>
        <v>4</v>
      </c>
      <c r="BV709" s="73"/>
      <c r="BW709" s="73"/>
      <c r="BX709" s="73">
        <f>IFERROR($E709*SUMIF(DAILYLOG!BT$27:BT$1500,$C709,DAILYLOG!BU$27:BU$1500),0)</f>
        <v>5</v>
      </c>
      <c r="BY709" s="73"/>
      <c r="BZ709" s="73"/>
      <c r="CA709" s="73">
        <f>IFERROR($E709*SUMIF(DAILYLOG!BW$27:BW$1500,$C709,DAILYLOG!BX$27:BX$1500),0)</f>
        <v>1</v>
      </c>
      <c r="CB709" s="73"/>
      <c r="CC709" s="73"/>
      <c r="CD709" s="73">
        <f>IFERROR($E709*SUMIF(DAILYLOG!BZ$27:BZ$1500,$C709,DAILYLOG!CA$27:CA$1500),0)</f>
        <v>0</v>
      </c>
      <c r="CE709" s="73"/>
      <c r="CF709" s="73"/>
      <c r="CG709" s="73">
        <f>IFERROR($E709*SUMIF(DAILYLOG!CC$27:CC$1500,$C709,DAILYLOG!CD$27:CD$1500),0)</f>
        <v>0</v>
      </c>
      <c r="CH709" s="73"/>
      <c r="CI709" s="73"/>
      <c r="CJ709" s="73">
        <f>IFERROR($E709*SUMIF(DAILYLOG!CF$27:CF$1500,$C709,DAILYLOG!CG$27:CG$1500),0)</f>
        <v>0</v>
      </c>
      <c r="CK709" s="73"/>
      <c r="CL709" s="73"/>
      <c r="CM709" s="73">
        <f>IFERROR($E709*SUMIF(DAILYLOG!CI$27:CI$1500,$C709,DAILYLOG!CJ$27:CJ$1500),0)</f>
        <v>0</v>
      </c>
      <c r="CN709" s="73"/>
      <c r="CO709" s="73"/>
      <c r="CP709" s="73">
        <f>IFERROR($E709*SUMIF(DAILYLOG!CL$27:CL$1500,$C709,DAILYLOG!CM$27:CM$1500),0)</f>
        <v>0</v>
      </c>
      <c r="CQ709" s="73"/>
      <c r="CR709" s="73"/>
      <c r="CS709" s="73">
        <f>IFERROR($E709*SUMIF(DAILYLOG!CO$27:CO$1500,$C709,DAILYLOG!CP$27:CP$1500),0)</f>
        <v>0</v>
      </c>
      <c r="CT709" s="14"/>
    </row>
    <row r="710" spans="2:98" ht="13.5" hidden="1" customHeight="1" outlineLevel="2">
      <c r="B710" s="13"/>
      <c r="C710" s="115" t="s">
        <v>931</v>
      </c>
      <c r="D710" s="31" t="s">
        <v>345</v>
      </c>
      <c r="E710" s="65">
        <v>1</v>
      </c>
      <c r="F710" s="46">
        <f t="shared" si="318"/>
        <v>3</v>
      </c>
      <c r="G710" s="73">
        <f>IFERROR($E710*SUMIF(DAILYLOG!C$27:C$1500,$C710,DAILYLOG!D$27:D$1500),0)</f>
        <v>0</v>
      </c>
      <c r="H710" s="73"/>
      <c r="I710" s="73"/>
      <c r="J710" s="73">
        <f>IFERROR($E710*SUMIF(DAILYLOG!F$27:F$1500,$C710,DAILYLOG!G$27:G$1500),0)</f>
        <v>0</v>
      </c>
      <c r="K710" s="73"/>
      <c r="L710" s="73"/>
      <c r="M710" s="73">
        <f>IFERROR($E710*SUMIF(DAILYLOG!I$27:I$1500,$C710,DAILYLOG!J$27:J$1500),0)</f>
        <v>0</v>
      </c>
      <c r="N710" s="73"/>
      <c r="O710" s="73"/>
      <c r="P710" s="73">
        <f>IFERROR($E710*SUMIF(DAILYLOG!L$27:L$1500,$C710,DAILYLOG!M$27:M$1500),0)</f>
        <v>0</v>
      </c>
      <c r="Q710" s="73"/>
      <c r="R710" s="73"/>
      <c r="S710" s="73">
        <f>IFERROR($E710*SUMIF(DAILYLOG!O$27:O$1500,$C710,DAILYLOG!P$27:P$1500),0)</f>
        <v>0</v>
      </c>
      <c r="T710" s="73"/>
      <c r="U710" s="73"/>
      <c r="V710" s="73">
        <f>IFERROR($E710*SUMIF(DAILYLOG!R$27:R$1500,$C710,DAILYLOG!S$27:S$1500),0)</f>
        <v>0</v>
      </c>
      <c r="W710" s="73"/>
      <c r="X710" s="73"/>
      <c r="Y710" s="73">
        <f>IFERROR($E710*SUMIF(DAILYLOG!U$27:U$1500,$C710,DAILYLOG!V$27:V$1500),0)</f>
        <v>0</v>
      </c>
      <c r="Z710" s="73"/>
      <c r="AA710" s="73"/>
      <c r="AB710" s="73">
        <f>IFERROR($E710*SUMIF(DAILYLOG!X$27:X$1500,$C710,DAILYLOG!Y$27:Y$1500),0)</f>
        <v>0</v>
      </c>
      <c r="AC710" s="73"/>
      <c r="AD710" s="73"/>
      <c r="AE710" s="73">
        <f>IFERROR($E710*SUMIF(DAILYLOG!AA$27:AA$1500,$C710,DAILYLOG!AB$27:AB$1500),0)</f>
        <v>0</v>
      </c>
      <c r="AF710" s="73"/>
      <c r="AG710" s="73"/>
      <c r="AH710" s="73">
        <f>IFERROR($E710*SUMIF(DAILYLOG!AD$27:AD$1500,$C710,DAILYLOG!AE$27:AE$1500),0)</f>
        <v>1</v>
      </c>
      <c r="AI710" s="73"/>
      <c r="AJ710" s="73"/>
      <c r="AK710" s="73">
        <f>IFERROR($E710*SUMIF(DAILYLOG!AG$27:AG$1500,$C710,DAILYLOG!AH$27:AH$1500),0)</f>
        <v>0</v>
      </c>
      <c r="AL710" s="73"/>
      <c r="AM710" s="73"/>
      <c r="AN710" s="73">
        <f>IFERROR($E710*SUMIF(DAILYLOG!AJ$27:AJ$1500,$C710,DAILYLOG!AK$27:AK$1500),0)</f>
        <v>0</v>
      </c>
      <c r="AO710" s="73"/>
      <c r="AP710" s="73"/>
      <c r="AQ710" s="73">
        <f>IFERROR($E710*SUMIF(DAILYLOG!AM$27:AM$1500,$C710,DAILYLOG!AN$27:AN$1500),0)</f>
        <v>0</v>
      </c>
      <c r="AR710" s="73"/>
      <c r="AS710" s="73"/>
      <c r="AT710" s="73">
        <f>IFERROR($E710*SUMIF(DAILYLOG!AP$27:AP$1500,$C710,DAILYLOG!AQ$27:AQ$1500),0)</f>
        <v>0</v>
      </c>
      <c r="AU710" s="73"/>
      <c r="AV710" s="73"/>
      <c r="AW710" s="73">
        <f>IFERROR($E710*SUMIF(DAILYLOG!AS$27:AS$1500,$C710,DAILYLOG!AT$27:AT$1500),0)</f>
        <v>0</v>
      </c>
      <c r="AX710" s="73"/>
      <c r="AY710" s="73"/>
      <c r="AZ710" s="73">
        <f>IFERROR($E710*SUMIF(DAILYLOG!AV$27:AV$1500,$C710,DAILYLOG!AW$27:AW$1500),0)</f>
        <v>0</v>
      </c>
      <c r="BA710" s="73"/>
      <c r="BB710" s="73"/>
      <c r="BC710" s="73">
        <f>IFERROR($E710*SUMIF(DAILYLOG!AY$27:AY$1500,$C710,DAILYLOG!AZ$27:AZ$1500),0)</f>
        <v>1</v>
      </c>
      <c r="BD710" s="73"/>
      <c r="BE710" s="73"/>
      <c r="BF710" s="73">
        <f>IFERROR($E710*SUMIF(DAILYLOG!BB$27:BB$1500,$C710,DAILYLOG!BC$27:BC$1500),0)</f>
        <v>0</v>
      </c>
      <c r="BG710" s="73"/>
      <c r="BH710" s="73"/>
      <c r="BI710" s="73">
        <f>IFERROR($E710*SUMIF(DAILYLOG!BE$27:BE$1500,$C710,DAILYLOG!BF$27:BF$1500),0)</f>
        <v>0</v>
      </c>
      <c r="BJ710" s="73"/>
      <c r="BK710" s="73"/>
      <c r="BL710" s="73">
        <f>IFERROR($E710*SUMIF(DAILYLOG!BH$27:BH$1500,$C710,DAILYLOG!BI$27:BI$1500),0)</f>
        <v>0</v>
      </c>
      <c r="BM710" s="73"/>
      <c r="BN710" s="73"/>
      <c r="BO710" s="73">
        <f>IFERROR($E710*SUMIF(DAILYLOG!BK$27:BK$1500,$C710,DAILYLOG!BL$27:BL$1500),0)</f>
        <v>0</v>
      </c>
      <c r="BP710" s="73"/>
      <c r="BQ710" s="73"/>
      <c r="BR710" s="73">
        <f>IFERROR($E710*SUMIF(DAILYLOG!BN$27:BN$1500,$C710,DAILYLOG!BO$27:BO$1500),0)</f>
        <v>0</v>
      </c>
      <c r="BS710" s="73"/>
      <c r="BT710" s="73"/>
      <c r="BU710" s="73">
        <f>IFERROR($E710*SUMIF(DAILYLOG!BQ$27:BQ$1500,$C710,DAILYLOG!BR$27:BR$1500),0)</f>
        <v>0</v>
      </c>
      <c r="BV710" s="73"/>
      <c r="BW710" s="73"/>
      <c r="BX710" s="73">
        <f>IFERROR($E710*SUMIF(DAILYLOG!BT$27:BT$1500,$C710,DAILYLOG!BU$27:BU$1500),0)</f>
        <v>1</v>
      </c>
      <c r="BY710" s="73"/>
      <c r="BZ710" s="73"/>
      <c r="CA710" s="73">
        <f>IFERROR($E710*SUMIF(DAILYLOG!BW$27:BW$1500,$C710,DAILYLOG!BX$27:BX$1500),0)</f>
        <v>0</v>
      </c>
      <c r="CB710" s="73"/>
      <c r="CC710" s="73"/>
      <c r="CD710" s="73">
        <f>IFERROR($E710*SUMIF(DAILYLOG!BZ$27:BZ$1500,$C710,DAILYLOG!CA$27:CA$1500),0)</f>
        <v>0</v>
      </c>
      <c r="CE710" s="73"/>
      <c r="CF710" s="73"/>
      <c r="CG710" s="73">
        <f>IFERROR($E710*SUMIF(DAILYLOG!CC$27:CC$1500,$C710,DAILYLOG!CD$27:CD$1500),0)</f>
        <v>0</v>
      </c>
      <c r="CH710" s="73"/>
      <c r="CI710" s="73"/>
      <c r="CJ710" s="73">
        <f>IFERROR($E710*SUMIF(DAILYLOG!CF$27:CF$1500,$C710,DAILYLOG!CG$27:CG$1500),0)</f>
        <v>0</v>
      </c>
      <c r="CK710" s="73"/>
      <c r="CL710" s="73"/>
      <c r="CM710" s="73">
        <f>IFERROR($E710*SUMIF(DAILYLOG!CI$27:CI$1500,$C710,DAILYLOG!CJ$27:CJ$1500),0)</f>
        <v>0</v>
      </c>
      <c r="CN710" s="73"/>
      <c r="CO710" s="73"/>
      <c r="CP710" s="73">
        <f>IFERROR($E710*SUMIF(DAILYLOG!CL$27:CL$1500,$C710,DAILYLOG!CM$27:CM$1500),0)</f>
        <v>0</v>
      </c>
      <c r="CQ710" s="73"/>
      <c r="CR710" s="73"/>
      <c r="CS710" s="73">
        <f>IFERROR($E710*SUMIF(DAILYLOG!CO$27:CO$1500,$C710,DAILYLOG!CP$27:CP$1500),0)</f>
        <v>0</v>
      </c>
      <c r="CT710" s="14"/>
    </row>
    <row r="711" spans="2:98" ht="13.5" hidden="1" customHeight="1" outlineLevel="2">
      <c r="B711" s="13"/>
      <c r="C711" s="115" t="s">
        <v>963</v>
      </c>
      <c r="D711" s="31" t="s">
        <v>345</v>
      </c>
      <c r="E711" s="65">
        <v>1</v>
      </c>
      <c r="F711" s="46">
        <f t="shared" si="318"/>
        <v>16</v>
      </c>
      <c r="G711" s="73">
        <f>IFERROR($E711*SUMIF(DAILYLOG!C$27:C$1500,$C711,DAILYLOG!D$27:D$1500),0)</f>
        <v>0</v>
      </c>
      <c r="H711" s="73"/>
      <c r="I711" s="73"/>
      <c r="J711" s="73">
        <f>IFERROR($E711*SUMIF(DAILYLOG!F$27:F$1500,$C711,DAILYLOG!G$27:G$1500),0)</f>
        <v>1</v>
      </c>
      <c r="K711" s="73"/>
      <c r="L711" s="73"/>
      <c r="M711" s="73">
        <f>IFERROR($E711*SUMIF(DAILYLOG!I$27:I$1500,$C711,DAILYLOG!J$27:J$1500),0)</f>
        <v>0</v>
      </c>
      <c r="N711" s="73"/>
      <c r="O711" s="73"/>
      <c r="P711" s="73">
        <f>IFERROR($E711*SUMIF(DAILYLOG!L$27:L$1500,$C711,DAILYLOG!M$27:M$1500),0)</f>
        <v>0</v>
      </c>
      <c r="Q711" s="73"/>
      <c r="R711" s="73"/>
      <c r="S711" s="73">
        <f>IFERROR($E711*SUMIF(DAILYLOG!O$27:O$1500,$C711,DAILYLOG!P$27:P$1500),0)</f>
        <v>3</v>
      </c>
      <c r="T711" s="73"/>
      <c r="U711" s="73"/>
      <c r="V711" s="73">
        <f>IFERROR($E711*SUMIF(DAILYLOG!R$27:R$1500,$C711,DAILYLOG!S$27:S$1500),0)</f>
        <v>3</v>
      </c>
      <c r="W711" s="73"/>
      <c r="X711" s="73"/>
      <c r="Y711" s="73">
        <f>IFERROR($E711*SUMIF(DAILYLOG!U$27:U$1500,$C711,DAILYLOG!V$27:V$1500),0)</f>
        <v>0</v>
      </c>
      <c r="Z711" s="73"/>
      <c r="AA711" s="73"/>
      <c r="AB711" s="73">
        <f>IFERROR($E711*SUMIF(DAILYLOG!X$27:X$1500,$C711,DAILYLOG!Y$27:Y$1500),0)</f>
        <v>1</v>
      </c>
      <c r="AC711" s="73"/>
      <c r="AD711" s="73"/>
      <c r="AE711" s="73">
        <f>IFERROR($E711*SUMIF(DAILYLOG!AA$27:AA$1500,$C711,DAILYLOG!AB$27:AB$1500),0)</f>
        <v>0</v>
      </c>
      <c r="AF711" s="73"/>
      <c r="AG711" s="73"/>
      <c r="AH711" s="73">
        <f>IFERROR($E711*SUMIF(DAILYLOG!AD$27:AD$1500,$C711,DAILYLOG!AE$27:AE$1500),0)</f>
        <v>0</v>
      </c>
      <c r="AI711" s="73"/>
      <c r="AJ711" s="73"/>
      <c r="AK711" s="73">
        <f>IFERROR($E711*SUMIF(DAILYLOG!AG$27:AG$1500,$C711,DAILYLOG!AH$27:AH$1500),0)</f>
        <v>0</v>
      </c>
      <c r="AL711" s="73"/>
      <c r="AM711" s="73"/>
      <c r="AN711" s="73">
        <f>IFERROR($E711*SUMIF(DAILYLOG!AJ$27:AJ$1500,$C711,DAILYLOG!AK$27:AK$1500),0)</f>
        <v>1</v>
      </c>
      <c r="AO711" s="73"/>
      <c r="AP711" s="73"/>
      <c r="AQ711" s="73">
        <f>IFERROR($E711*SUMIF(DAILYLOG!AM$27:AM$1500,$C711,DAILYLOG!AN$27:AN$1500),0)</f>
        <v>0</v>
      </c>
      <c r="AR711" s="73"/>
      <c r="AS711" s="73"/>
      <c r="AT711" s="73">
        <f>IFERROR($E711*SUMIF(DAILYLOG!AP$27:AP$1500,$C711,DAILYLOG!AQ$27:AQ$1500),0)</f>
        <v>2</v>
      </c>
      <c r="AU711" s="73"/>
      <c r="AV711" s="73"/>
      <c r="AW711" s="73">
        <f>IFERROR($E711*SUMIF(DAILYLOG!AS$27:AS$1500,$C711,DAILYLOG!AT$27:AT$1500),0)</f>
        <v>2</v>
      </c>
      <c r="AX711" s="73"/>
      <c r="AY711" s="73"/>
      <c r="AZ711" s="73">
        <f>IFERROR($E711*SUMIF(DAILYLOG!AV$27:AV$1500,$C711,DAILYLOG!AW$27:AW$1500),0)</f>
        <v>0</v>
      </c>
      <c r="BA711" s="73"/>
      <c r="BB711" s="73"/>
      <c r="BC711" s="73">
        <f>IFERROR($E711*SUMIF(DAILYLOG!AY$27:AY$1500,$C711,DAILYLOG!AZ$27:AZ$1500),0)</f>
        <v>1</v>
      </c>
      <c r="BD711" s="73"/>
      <c r="BE711" s="73"/>
      <c r="BF711" s="73">
        <f>IFERROR($E711*SUMIF(DAILYLOG!BB$27:BB$1500,$C711,DAILYLOG!BC$27:BC$1500),0)</f>
        <v>0</v>
      </c>
      <c r="BG711" s="73"/>
      <c r="BH711" s="73"/>
      <c r="BI711" s="73">
        <f>IFERROR($E711*SUMIF(DAILYLOG!BE$27:BE$1500,$C711,DAILYLOG!BF$27:BF$1500),0)</f>
        <v>0</v>
      </c>
      <c r="BJ711" s="73"/>
      <c r="BK711" s="73"/>
      <c r="BL711" s="73">
        <f>IFERROR($E711*SUMIF(DAILYLOG!BH$27:BH$1500,$C711,DAILYLOG!BI$27:BI$1500),0)</f>
        <v>1</v>
      </c>
      <c r="BM711" s="73"/>
      <c r="BN711" s="73"/>
      <c r="BO711" s="73">
        <f>IFERROR($E711*SUMIF(DAILYLOG!BK$27:BK$1500,$C711,DAILYLOG!BL$27:BL$1500),0)</f>
        <v>0</v>
      </c>
      <c r="BP711" s="73"/>
      <c r="BQ711" s="73"/>
      <c r="BR711" s="73">
        <f>IFERROR($E711*SUMIF(DAILYLOG!BN$27:BN$1500,$C711,DAILYLOG!BO$27:BO$1500),0)</f>
        <v>0</v>
      </c>
      <c r="BS711" s="73"/>
      <c r="BT711" s="73"/>
      <c r="BU711" s="73">
        <f>IFERROR($E711*SUMIF(DAILYLOG!BQ$27:BQ$1500,$C711,DAILYLOG!BR$27:BR$1500),0)</f>
        <v>0</v>
      </c>
      <c r="BV711" s="73"/>
      <c r="BW711" s="73"/>
      <c r="BX711" s="73">
        <f>IFERROR($E711*SUMIF(DAILYLOG!BT$27:BT$1500,$C711,DAILYLOG!BU$27:BU$1500),0)</f>
        <v>1</v>
      </c>
      <c r="BY711" s="73"/>
      <c r="BZ711" s="73"/>
      <c r="CA711" s="73">
        <f>IFERROR($E711*SUMIF(DAILYLOG!BW$27:BW$1500,$C711,DAILYLOG!BX$27:BX$1500),0)</f>
        <v>0</v>
      </c>
      <c r="CB711" s="73"/>
      <c r="CC711" s="73"/>
      <c r="CD711" s="73">
        <f>IFERROR($E711*SUMIF(DAILYLOG!BZ$27:BZ$1500,$C711,DAILYLOG!CA$27:CA$1500),0)</f>
        <v>0</v>
      </c>
      <c r="CE711" s="73"/>
      <c r="CF711" s="73"/>
      <c r="CG711" s="73">
        <f>IFERROR($E711*SUMIF(DAILYLOG!CC$27:CC$1500,$C711,DAILYLOG!CD$27:CD$1500),0)</f>
        <v>0</v>
      </c>
      <c r="CH711" s="73"/>
      <c r="CI711" s="73"/>
      <c r="CJ711" s="73">
        <f>IFERROR($E711*SUMIF(DAILYLOG!CF$27:CF$1500,$C711,DAILYLOG!CG$27:CG$1500),0)</f>
        <v>0</v>
      </c>
      <c r="CK711" s="73"/>
      <c r="CL711" s="73"/>
      <c r="CM711" s="73">
        <f>IFERROR($E711*SUMIF(DAILYLOG!CI$27:CI$1500,$C711,DAILYLOG!CJ$27:CJ$1500),0)</f>
        <v>0</v>
      </c>
      <c r="CN711" s="73"/>
      <c r="CO711" s="73"/>
      <c r="CP711" s="73">
        <f>IFERROR($E711*SUMIF(DAILYLOG!CL$27:CL$1500,$C711,DAILYLOG!CM$27:CM$1500),0)</f>
        <v>0</v>
      </c>
      <c r="CQ711" s="73"/>
      <c r="CR711" s="73"/>
      <c r="CS711" s="73">
        <f>IFERROR($E711*SUMIF(DAILYLOG!CO$27:CO$1500,$C711,DAILYLOG!CP$27:CP$1500),0)</f>
        <v>0</v>
      </c>
      <c r="CT711" s="14"/>
    </row>
    <row r="712" spans="2:98" ht="13.5" hidden="1" customHeight="1" outlineLevel="2">
      <c r="B712" s="13"/>
      <c r="C712" s="115" t="s">
        <v>932</v>
      </c>
      <c r="D712" s="31" t="s">
        <v>345</v>
      </c>
      <c r="E712" s="65">
        <v>1</v>
      </c>
      <c r="F712" s="46">
        <f t="shared" si="318"/>
        <v>48</v>
      </c>
      <c r="G712" s="73">
        <f>IFERROR($E712*SUMIF(DAILYLOG!C$27:C$1500,$C712,DAILYLOG!D$27:D$1500),0)</f>
        <v>0</v>
      </c>
      <c r="H712" s="73"/>
      <c r="I712" s="73"/>
      <c r="J712" s="73">
        <f>IFERROR($E712*SUMIF(DAILYLOG!F$27:F$1500,$C712,DAILYLOG!G$27:G$1500),0)</f>
        <v>3</v>
      </c>
      <c r="K712" s="73"/>
      <c r="L712" s="73"/>
      <c r="M712" s="73">
        <f>IFERROR($E712*SUMIF(DAILYLOG!I$27:I$1500,$C712,DAILYLOG!J$27:J$1500),0)</f>
        <v>1</v>
      </c>
      <c r="N712" s="73"/>
      <c r="O712" s="73"/>
      <c r="P712" s="73">
        <f>IFERROR($E712*SUMIF(DAILYLOG!L$27:L$1500,$C712,DAILYLOG!M$27:M$1500),0)</f>
        <v>3</v>
      </c>
      <c r="Q712" s="73"/>
      <c r="R712" s="73"/>
      <c r="S712" s="73">
        <f>IFERROR($E712*SUMIF(DAILYLOG!O$27:O$1500,$C712,DAILYLOG!P$27:P$1500),0)</f>
        <v>5</v>
      </c>
      <c r="T712" s="73"/>
      <c r="U712" s="73"/>
      <c r="V712" s="73">
        <f>IFERROR($E712*SUMIF(DAILYLOG!R$27:R$1500,$C712,DAILYLOG!S$27:S$1500),0)</f>
        <v>4</v>
      </c>
      <c r="W712" s="73"/>
      <c r="X712" s="73"/>
      <c r="Y712" s="73">
        <f>IFERROR($E712*SUMIF(DAILYLOG!U$27:U$1500,$C712,DAILYLOG!V$27:V$1500),0)</f>
        <v>0</v>
      </c>
      <c r="Z712" s="73"/>
      <c r="AA712" s="73"/>
      <c r="AB712" s="73">
        <f>IFERROR($E712*SUMIF(DAILYLOG!X$27:X$1500,$C712,DAILYLOG!Y$27:Y$1500),0)</f>
        <v>1</v>
      </c>
      <c r="AC712" s="73"/>
      <c r="AD712" s="73"/>
      <c r="AE712" s="73">
        <f>IFERROR($E712*SUMIF(DAILYLOG!AA$27:AA$1500,$C712,DAILYLOG!AB$27:AB$1500),0)</f>
        <v>6</v>
      </c>
      <c r="AF712" s="73"/>
      <c r="AG712" s="73"/>
      <c r="AH712" s="73">
        <f>IFERROR($E712*SUMIF(DAILYLOG!AD$27:AD$1500,$C712,DAILYLOG!AE$27:AE$1500),0)</f>
        <v>3</v>
      </c>
      <c r="AI712" s="73"/>
      <c r="AJ712" s="73"/>
      <c r="AK712" s="73">
        <f>IFERROR($E712*SUMIF(DAILYLOG!AG$27:AG$1500,$C712,DAILYLOG!AH$27:AH$1500),0)</f>
        <v>0</v>
      </c>
      <c r="AL712" s="73"/>
      <c r="AM712" s="73"/>
      <c r="AN712" s="73">
        <f>IFERROR($E712*SUMIF(DAILYLOG!AJ$27:AJ$1500,$C712,DAILYLOG!AK$27:AK$1500),0)</f>
        <v>0</v>
      </c>
      <c r="AO712" s="73"/>
      <c r="AP712" s="73"/>
      <c r="AQ712" s="73">
        <f>IFERROR($E712*SUMIF(DAILYLOG!AM$27:AM$1500,$C712,DAILYLOG!AN$27:AN$1500),0)</f>
        <v>0</v>
      </c>
      <c r="AR712" s="73"/>
      <c r="AS712" s="73"/>
      <c r="AT712" s="73">
        <f>IFERROR($E712*SUMIF(DAILYLOG!AP$27:AP$1500,$C712,DAILYLOG!AQ$27:AQ$1500),0)</f>
        <v>5</v>
      </c>
      <c r="AU712" s="73"/>
      <c r="AV712" s="73"/>
      <c r="AW712" s="73">
        <f>IFERROR($E712*SUMIF(DAILYLOG!AS$27:AS$1500,$C712,DAILYLOG!AT$27:AT$1500),0)</f>
        <v>4</v>
      </c>
      <c r="AX712" s="73"/>
      <c r="AY712" s="73"/>
      <c r="AZ712" s="73">
        <f>IFERROR($E712*SUMIF(DAILYLOG!AV$27:AV$1500,$C712,DAILYLOG!AW$27:AW$1500),0)</f>
        <v>2</v>
      </c>
      <c r="BA712" s="73"/>
      <c r="BB712" s="73"/>
      <c r="BC712" s="73">
        <f>IFERROR($E712*SUMIF(DAILYLOG!AY$27:AY$1500,$C712,DAILYLOG!AZ$27:AZ$1500),0)</f>
        <v>0</v>
      </c>
      <c r="BD712" s="73"/>
      <c r="BE712" s="73"/>
      <c r="BF712" s="73">
        <f>IFERROR($E712*SUMIF(DAILYLOG!BB$27:BB$1500,$C712,DAILYLOG!BC$27:BC$1500),0)</f>
        <v>0</v>
      </c>
      <c r="BG712" s="73"/>
      <c r="BH712" s="73"/>
      <c r="BI712" s="73">
        <f>IFERROR($E712*SUMIF(DAILYLOG!BE$27:BE$1500,$C712,DAILYLOG!BF$27:BF$1500),0)</f>
        <v>0</v>
      </c>
      <c r="BJ712" s="73"/>
      <c r="BK712" s="73"/>
      <c r="BL712" s="73">
        <f>IFERROR($E712*SUMIF(DAILYLOG!BH$27:BH$1500,$C712,DAILYLOG!BI$27:BI$1500),0)</f>
        <v>4</v>
      </c>
      <c r="BM712" s="73"/>
      <c r="BN712" s="73"/>
      <c r="BO712" s="73">
        <f>IFERROR($E712*SUMIF(DAILYLOG!BK$27:BK$1500,$C712,DAILYLOG!BL$27:BL$1500),0)</f>
        <v>1</v>
      </c>
      <c r="BP712" s="73"/>
      <c r="BQ712" s="73"/>
      <c r="BR712" s="73">
        <f>IFERROR($E712*SUMIF(DAILYLOG!BN$27:BN$1500,$C712,DAILYLOG!BO$27:BO$1500),0)</f>
        <v>1</v>
      </c>
      <c r="BS712" s="73"/>
      <c r="BT712" s="73"/>
      <c r="BU712" s="73">
        <f>IFERROR($E712*SUMIF(DAILYLOG!BQ$27:BQ$1500,$C712,DAILYLOG!BR$27:BR$1500),0)</f>
        <v>3</v>
      </c>
      <c r="BV712" s="73"/>
      <c r="BW712" s="73"/>
      <c r="BX712" s="73">
        <f>IFERROR($E712*SUMIF(DAILYLOG!BT$27:BT$1500,$C712,DAILYLOG!BU$27:BU$1500),0)</f>
        <v>0</v>
      </c>
      <c r="BY712" s="73"/>
      <c r="BZ712" s="73"/>
      <c r="CA712" s="73">
        <f>IFERROR($E712*SUMIF(DAILYLOG!BW$27:BW$1500,$C712,DAILYLOG!BX$27:BX$1500),0)</f>
        <v>2</v>
      </c>
      <c r="CB712" s="73"/>
      <c r="CC712" s="73"/>
      <c r="CD712" s="73">
        <f>IFERROR($E712*SUMIF(DAILYLOG!BZ$27:BZ$1500,$C712,DAILYLOG!CA$27:CA$1500),0)</f>
        <v>0</v>
      </c>
      <c r="CE712" s="73"/>
      <c r="CF712" s="73"/>
      <c r="CG712" s="73">
        <f>IFERROR($E712*SUMIF(DAILYLOG!CC$27:CC$1500,$C712,DAILYLOG!CD$27:CD$1500),0)</f>
        <v>0</v>
      </c>
      <c r="CH712" s="73"/>
      <c r="CI712" s="73"/>
      <c r="CJ712" s="73">
        <f>IFERROR($E712*SUMIF(DAILYLOG!CF$27:CF$1500,$C712,DAILYLOG!CG$27:CG$1500),0)</f>
        <v>0</v>
      </c>
      <c r="CK712" s="73"/>
      <c r="CL712" s="73"/>
      <c r="CM712" s="73">
        <f>IFERROR($E712*SUMIF(DAILYLOG!CI$27:CI$1500,$C712,DAILYLOG!CJ$27:CJ$1500),0)</f>
        <v>0</v>
      </c>
      <c r="CN712" s="73"/>
      <c r="CO712" s="73"/>
      <c r="CP712" s="73">
        <f>IFERROR($E712*SUMIF(DAILYLOG!CL$27:CL$1500,$C712,DAILYLOG!CM$27:CM$1500),0)</f>
        <v>0</v>
      </c>
      <c r="CQ712" s="73"/>
      <c r="CR712" s="73"/>
      <c r="CS712" s="73">
        <f>IFERROR($E712*SUMIF(DAILYLOG!CO$27:CO$1500,$C712,DAILYLOG!CP$27:CP$1500),0)</f>
        <v>0</v>
      </c>
      <c r="CT712" s="14"/>
    </row>
    <row r="713" spans="2:98" ht="13.5" customHeight="1" outlineLevel="1" collapsed="1">
      <c r="B713" s="13"/>
      <c r="C713" s="47" t="s">
        <v>296</v>
      </c>
      <c r="D713" s="56" t="s">
        <v>345</v>
      </c>
      <c r="E713" s="64"/>
      <c r="F713" s="48">
        <f>IFERROR(SUM(G713:CS713),0)</f>
        <v>260</v>
      </c>
      <c r="G713" s="72">
        <f>IFERROR(SUBTOTAL(9,G714:G737),0)</f>
        <v>18</v>
      </c>
      <c r="H713" s="72"/>
      <c r="I713" s="72"/>
      <c r="J713" s="72">
        <f>IFERROR(SUBTOTAL(9,J714:J737),0)</f>
        <v>23</v>
      </c>
      <c r="K713" s="72"/>
      <c r="L713" s="72"/>
      <c r="M713" s="72">
        <f>IFERROR(SUBTOTAL(9,M714:M737),0)</f>
        <v>9</v>
      </c>
      <c r="N713" s="72"/>
      <c r="O713" s="72"/>
      <c r="P713" s="72">
        <f>IFERROR(SUBTOTAL(9,P714:P737),0)</f>
        <v>6</v>
      </c>
      <c r="Q713" s="72"/>
      <c r="R713" s="72"/>
      <c r="S713" s="72">
        <f>IFERROR(SUBTOTAL(9,S714:S737),0)</f>
        <v>2</v>
      </c>
      <c r="T713" s="72"/>
      <c r="U713" s="72"/>
      <c r="V713" s="72">
        <f>IFERROR(SUBTOTAL(9,V714:V737),0)</f>
        <v>11</v>
      </c>
      <c r="W713" s="72"/>
      <c r="X713" s="72"/>
      <c r="Y713" s="72">
        <f>IFERROR(SUBTOTAL(9,Y714:Y737),0)</f>
        <v>0</v>
      </c>
      <c r="Z713" s="72"/>
      <c r="AA713" s="72"/>
      <c r="AB713" s="72">
        <f>IFERROR(SUBTOTAL(9,AB714:AB737),0)</f>
        <v>5</v>
      </c>
      <c r="AC713" s="72"/>
      <c r="AD713" s="72"/>
      <c r="AE713" s="72">
        <f>IFERROR(SUBTOTAL(9,AE714:AE737),0)</f>
        <v>5</v>
      </c>
      <c r="AF713" s="72"/>
      <c r="AG713" s="72"/>
      <c r="AH713" s="72">
        <f>IFERROR(SUBTOTAL(9,AH714:AH737),0)</f>
        <v>22</v>
      </c>
      <c r="AI713" s="72"/>
      <c r="AJ713" s="72"/>
      <c r="AK713" s="72">
        <f>IFERROR(SUBTOTAL(9,AK714:AK737),0)</f>
        <v>1</v>
      </c>
      <c r="AL713" s="72"/>
      <c r="AM713" s="72"/>
      <c r="AN713" s="72">
        <f>IFERROR(SUBTOTAL(9,AN714:AN737),0)</f>
        <v>20</v>
      </c>
      <c r="AO713" s="72"/>
      <c r="AP713" s="72"/>
      <c r="AQ713" s="72">
        <f>IFERROR(SUBTOTAL(9,AQ714:AQ737),0)</f>
        <v>1</v>
      </c>
      <c r="AR713" s="72"/>
      <c r="AS713" s="72"/>
      <c r="AT713" s="72">
        <f>IFERROR(SUBTOTAL(9,AT714:AT737),0)</f>
        <v>3</v>
      </c>
      <c r="AU713" s="72"/>
      <c r="AV713" s="72"/>
      <c r="AW713" s="72">
        <f>IFERROR(SUBTOTAL(9,AW714:AW737),0)</f>
        <v>11</v>
      </c>
      <c r="AX713" s="72"/>
      <c r="AY713" s="72"/>
      <c r="AZ713" s="72">
        <f>IFERROR(SUBTOTAL(9,AZ714:AZ737),0)</f>
        <v>3</v>
      </c>
      <c r="BA713" s="72"/>
      <c r="BB713" s="72"/>
      <c r="BC713" s="72">
        <f>IFERROR(SUBTOTAL(9,BC714:BC737),0)</f>
        <v>21</v>
      </c>
      <c r="BD713" s="72"/>
      <c r="BE713" s="72"/>
      <c r="BF713" s="72">
        <f>IFERROR(SUBTOTAL(9,BF714:BF737),0)</f>
        <v>7</v>
      </c>
      <c r="BG713" s="72"/>
      <c r="BH713" s="72"/>
      <c r="BI713" s="72">
        <f>IFERROR(SUBTOTAL(9,BI714:BI737),0)</f>
        <v>8</v>
      </c>
      <c r="BJ713" s="72"/>
      <c r="BK713" s="72"/>
      <c r="BL713" s="72">
        <f>IFERROR(SUBTOTAL(9,BL714:BL737),0)</f>
        <v>20</v>
      </c>
      <c r="BM713" s="72"/>
      <c r="BN713" s="72"/>
      <c r="BO713" s="72">
        <f>IFERROR(SUBTOTAL(9,BO714:BO737),0)</f>
        <v>15</v>
      </c>
      <c r="BP713" s="72"/>
      <c r="BQ713" s="72"/>
      <c r="BR713" s="72">
        <f>IFERROR(SUBTOTAL(9,BR714:BR737),0)</f>
        <v>6</v>
      </c>
      <c r="BS713" s="72"/>
      <c r="BT713" s="72"/>
      <c r="BU713" s="72">
        <f>IFERROR(SUBTOTAL(9,BU714:BU737),0)</f>
        <v>16</v>
      </c>
      <c r="BV713" s="72"/>
      <c r="BW713" s="72"/>
      <c r="BX713" s="72">
        <f>IFERROR(SUBTOTAL(9,BX714:BX737),0)</f>
        <v>21</v>
      </c>
      <c r="BY713" s="72"/>
      <c r="BZ713" s="72"/>
      <c r="CA713" s="72">
        <f>IFERROR(SUBTOTAL(9,CA714:CA737),0)</f>
        <v>6</v>
      </c>
      <c r="CB713" s="72"/>
      <c r="CC713" s="72"/>
      <c r="CD713" s="72">
        <f>IFERROR(SUBTOTAL(9,CD714:CD737),0)</f>
        <v>0</v>
      </c>
      <c r="CE713" s="72"/>
      <c r="CF713" s="72"/>
      <c r="CG713" s="72">
        <f>IFERROR(SUBTOTAL(9,CG714:CG737),0)</f>
        <v>0</v>
      </c>
      <c r="CH713" s="72"/>
      <c r="CI713" s="72"/>
      <c r="CJ713" s="72">
        <f>IFERROR(SUBTOTAL(9,CJ714:CJ737),0)</f>
        <v>0</v>
      </c>
      <c r="CK713" s="72"/>
      <c r="CL713" s="72"/>
      <c r="CM713" s="72">
        <f>IFERROR(SUBTOTAL(9,CM714:CM737),0)</f>
        <v>0</v>
      </c>
      <c r="CN713" s="72"/>
      <c r="CO713" s="72"/>
      <c r="CP713" s="72">
        <f>IFERROR(SUBTOTAL(9,CP714:CP737),0)</f>
        <v>0</v>
      </c>
      <c r="CQ713" s="72"/>
      <c r="CR713" s="72"/>
      <c r="CS713" s="72">
        <f>IFERROR(SUBTOTAL(9,CS714:CS737),0)</f>
        <v>0</v>
      </c>
      <c r="CT713" s="14"/>
    </row>
    <row r="714" spans="2:98" ht="13.5" hidden="1" customHeight="1" outlineLevel="2">
      <c r="B714" s="13"/>
      <c r="C714" s="115" t="s">
        <v>772</v>
      </c>
      <c r="D714" s="31" t="s">
        <v>345</v>
      </c>
      <c r="E714" s="65">
        <v>1</v>
      </c>
      <c r="F714" s="46">
        <f t="shared" ref="F714" si="319">IFERROR(SUM(G714:CS714),0)</f>
        <v>0</v>
      </c>
      <c r="G714" s="73">
        <f>IFERROR($E714*SUMIF(DAILYLOG!C$27:C$1500,$C714,DAILYLOG!D$27:D$1500),0)</f>
        <v>0</v>
      </c>
      <c r="H714" s="73"/>
      <c r="I714" s="73"/>
      <c r="J714" s="73">
        <f>IFERROR($E714*SUMIF(DAILYLOG!F$27:F$1500,$C714,DAILYLOG!G$27:G$1500),0)</f>
        <v>0</v>
      </c>
      <c r="K714" s="73"/>
      <c r="L714" s="73"/>
      <c r="M714" s="73">
        <f>IFERROR($E714*SUMIF(DAILYLOG!I$27:I$1500,$C714,DAILYLOG!J$27:J$1500),0)</f>
        <v>0</v>
      </c>
      <c r="N714" s="73"/>
      <c r="O714" s="73"/>
      <c r="P714" s="73">
        <f>IFERROR($E714*SUMIF(DAILYLOG!L$27:L$1500,$C714,DAILYLOG!M$27:M$1500),0)</f>
        <v>0</v>
      </c>
      <c r="Q714" s="73"/>
      <c r="R714" s="73"/>
      <c r="S714" s="73">
        <f>IFERROR($E714*SUMIF(DAILYLOG!O$27:O$1500,$C714,DAILYLOG!P$27:P$1500),0)</f>
        <v>0</v>
      </c>
      <c r="T714" s="73"/>
      <c r="U714" s="73"/>
      <c r="V714" s="73">
        <f>IFERROR($E714*SUMIF(DAILYLOG!R$27:R$1500,$C714,DAILYLOG!S$27:S$1500),0)</f>
        <v>0</v>
      </c>
      <c r="W714" s="73"/>
      <c r="X714" s="73"/>
      <c r="Y714" s="73">
        <f>IFERROR($E714*SUMIF(DAILYLOG!U$27:U$1500,$C714,DAILYLOG!V$27:V$1500),0)</f>
        <v>0</v>
      </c>
      <c r="Z714" s="73"/>
      <c r="AA714" s="73"/>
      <c r="AB714" s="73">
        <f>IFERROR($E714*SUMIF(DAILYLOG!X$27:X$1500,$C714,DAILYLOG!Y$27:Y$1500),0)</f>
        <v>0</v>
      </c>
      <c r="AC714" s="73"/>
      <c r="AD714" s="73"/>
      <c r="AE714" s="73">
        <f>IFERROR($E714*SUMIF(DAILYLOG!AA$27:AA$1500,$C714,DAILYLOG!AB$27:AB$1500),0)</f>
        <v>0</v>
      </c>
      <c r="AF714" s="73"/>
      <c r="AG714" s="73"/>
      <c r="AH714" s="73">
        <f>IFERROR($E714*SUMIF(DAILYLOG!AD$27:AD$1500,$C714,DAILYLOG!AE$27:AE$1500),0)</f>
        <v>0</v>
      </c>
      <c r="AI714" s="73"/>
      <c r="AJ714" s="73"/>
      <c r="AK714" s="73">
        <f>IFERROR($E714*SUMIF(DAILYLOG!AG$27:AG$1500,$C714,DAILYLOG!AH$27:AH$1500),0)</f>
        <v>0</v>
      </c>
      <c r="AL714" s="73"/>
      <c r="AM714" s="73"/>
      <c r="AN714" s="73">
        <f>IFERROR($E714*SUMIF(DAILYLOG!AJ$27:AJ$1500,$C714,DAILYLOG!AK$27:AK$1500),0)</f>
        <v>0</v>
      </c>
      <c r="AO714" s="73"/>
      <c r="AP714" s="73"/>
      <c r="AQ714" s="73">
        <f>IFERROR($E714*SUMIF(DAILYLOG!AM$27:AM$1500,$C714,DAILYLOG!AN$27:AN$1500),0)</f>
        <v>0</v>
      </c>
      <c r="AR714" s="73"/>
      <c r="AS714" s="73"/>
      <c r="AT714" s="73">
        <f>IFERROR($E714*SUMIF(DAILYLOG!AP$27:AP$1500,$C714,DAILYLOG!AQ$27:AQ$1500),0)</f>
        <v>0</v>
      </c>
      <c r="AU714" s="73"/>
      <c r="AV714" s="73"/>
      <c r="AW714" s="73">
        <f>IFERROR($E714*SUMIF(DAILYLOG!AS$27:AS$1500,$C714,DAILYLOG!AT$27:AT$1500),0)</f>
        <v>0</v>
      </c>
      <c r="AX714" s="73"/>
      <c r="AY714" s="73"/>
      <c r="AZ714" s="73">
        <f>IFERROR($E714*SUMIF(DAILYLOG!AV$27:AV$1500,$C714,DAILYLOG!AW$27:AW$1500),0)</f>
        <v>0</v>
      </c>
      <c r="BA714" s="73"/>
      <c r="BB714" s="73"/>
      <c r="BC714" s="73">
        <f>IFERROR($E714*SUMIF(DAILYLOG!AY$27:AY$1500,$C714,DAILYLOG!AZ$27:AZ$1500),0)</f>
        <v>0</v>
      </c>
      <c r="BD714" s="73"/>
      <c r="BE714" s="73"/>
      <c r="BF714" s="73">
        <f>IFERROR($E714*SUMIF(DAILYLOG!BB$27:BB$1500,$C714,DAILYLOG!BC$27:BC$1500),0)</f>
        <v>0</v>
      </c>
      <c r="BG714" s="73"/>
      <c r="BH714" s="73"/>
      <c r="BI714" s="73">
        <f>IFERROR($E714*SUMIF(DAILYLOG!BE$27:BE$1500,$C714,DAILYLOG!BF$27:BF$1500),0)</f>
        <v>0</v>
      </c>
      <c r="BJ714" s="73"/>
      <c r="BK714" s="73"/>
      <c r="BL714" s="73">
        <f>IFERROR($E714*SUMIF(DAILYLOG!BH$27:BH$1500,$C714,DAILYLOG!BI$27:BI$1500),0)</f>
        <v>0</v>
      </c>
      <c r="BM714" s="73"/>
      <c r="BN714" s="73"/>
      <c r="BO714" s="73">
        <f>IFERROR($E714*SUMIF(DAILYLOG!BK$27:BK$1500,$C714,DAILYLOG!BL$27:BL$1500),0)</f>
        <v>0</v>
      </c>
      <c r="BP714" s="73"/>
      <c r="BQ714" s="73"/>
      <c r="BR714" s="73">
        <f>IFERROR($E714*SUMIF(DAILYLOG!BN$27:BN$1500,$C714,DAILYLOG!BO$27:BO$1500),0)</f>
        <v>0</v>
      </c>
      <c r="BS714" s="73"/>
      <c r="BT714" s="73"/>
      <c r="BU714" s="73">
        <f>IFERROR($E714*SUMIF(DAILYLOG!BQ$27:BQ$1500,$C714,DAILYLOG!BR$27:BR$1500),0)</f>
        <v>0</v>
      </c>
      <c r="BV714" s="73"/>
      <c r="BW714" s="73"/>
      <c r="BX714" s="73">
        <f>IFERROR($E714*SUMIF(DAILYLOG!BT$27:BT$1500,$C714,DAILYLOG!BU$27:BU$1500),0)</f>
        <v>0</v>
      </c>
      <c r="BY714" s="73"/>
      <c r="BZ714" s="73"/>
      <c r="CA714" s="73">
        <f>IFERROR($E714*SUMIF(DAILYLOG!BW$27:BW$1500,$C714,DAILYLOG!BX$27:BX$1500),0)</f>
        <v>0</v>
      </c>
      <c r="CB714" s="73"/>
      <c r="CC714" s="73"/>
      <c r="CD714" s="73">
        <f>IFERROR($E714*SUMIF(DAILYLOG!BZ$27:BZ$1500,$C714,DAILYLOG!CA$27:CA$1500),0)</f>
        <v>0</v>
      </c>
      <c r="CE714" s="73"/>
      <c r="CF714" s="73"/>
      <c r="CG714" s="73">
        <f>IFERROR($E714*SUMIF(DAILYLOG!CC$27:CC$1500,$C714,DAILYLOG!CD$27:CD$1500),0)</f>
        <v>0</v>
      </c>
      <c r="CH714" s="73"/>
      <c r="CI714" s="73"/>
      <c r="CJ714" s="73">
        <f>IFERROR($E714*SUMIF(DAILYLOG!CF$27:CF$1500,$C714,DAILYLOG!CG$27:CG$1500),0)</f>
        <v>0</v>
      </c>
      <c r="CK714" s="73"/>
      <c r="CL714" s="73"/>
      <c r="CM714" s="73">
        <f>IFERROR($E714*SUMIF(DAILYLOG!CI$27:CI$1500,$C714,DAILYLOG!CJ$27:CJ$1500),0)</f>
        <v>0</v>
      </c>
      <c r="CN714" s="73"/>
      <c r="CO714" s="73"/>
      <c r="CP714" s="73">
        <f>IFERROR($E714*SUMIF(DAILYLOG!CL$27:CL$1500,$C714,DAILYLOG!CM$27:CM$1500),0)</f>
        <v>0</v>
      </c>
      <c r="CQ714" s="73"/>
      <c r="CR714" s="73"/>
      <c r="CS714" s="73">
        <f>IFERROR($E714*SUMIF(DAILYLOG!CO$27:CO$1500,$C714,DAILYLOG!CP$27:CP$1500),0)</f>
        <v>0</v>
      </c>
      <c r="CT714" s="14"/>
    </row>
    <row r="715" spans="2:98" ht="13.5" hidden="1" customHeight="1" outlineLevel="2">
      <c r="B715" s="13"/>
      <c r="C715" s="115" t="s">
        <v>807</v>
      </c>
      <c r="D715" s="31" t="s">
        <v>345</v>
      </c>
      <c r="E715" s="65">
        <v>1</v>
      </c>
      <c r="F715" s="46">
        <f t="shared" ref="F715:F728" si="320">IFERROR(SUM(G715:CS715),0)</f>
        <v>0</v>
      </c>
      <c r="G715" s="73">
        <f>IFERROR($E715*SUMIF(DAILYLOG!C$27:C$1500,$C715,DAILYLOG!D$27:D$1500),0)</f>
        <v>0</v>
      </c>
      <c r="H715" s="73"/>
      <c r="I715" s="73"/>
      <c r="J715" s="73">
        <f>IFERROR($E715*SUMIF(DAILYLOG!F$27:F$1500,$C715,DAILYLOG!G$27:G$1500),0)</f>
        <v>0</v>
      </c>
      <c r="K715" s="73"/>
      <c r="L715" s="73"/>
      <c r="M715" s="73">
        <f>IFERROR($E715*SUMIF(DAILYLOG!I$27:I$1500,$C715,DAILYLOG!J$27:J$1500),0)</f>
        <v>0</v>
      </c>
      <c r="N715" s="73"/>
      <c r="O715" s="73"/>
      <c r="P715" s="73">
        <f>IFERROR($E715*SUMIF(DAILYLOG!L$27:L$1500,$C715,DAILYLOG!M$27:M$1500),0)</f>
        <v>0</v>
      </c>
      <c r="Q715" s="73"/>
      <c r="R715" s="73"/>
      <c r="S715" s="73">
        <f>IFERROR($E715*SUMIF(DAILYLOG!O$27:O$1500,$C715,DAILYLOG!P$27:P$1500),0)</f>
        <v>0</v>
      </c>
      <c r="T715" s="73"/>
      <c r="U715" s="73"/>
      <c r="V715" s="73">
        <f>IFERROR($E715*SUMIF(DAILYLOG!R$27:R$1500,$C715,DAILYLOG!S$27:S$1500),0)</f>
        <v>0</v>
      </c>
      <c r="W715" s="73"/>
      <c r="X715" s="73"/>
      <c r="Y715" s="73">
        <f>IFERROR($E715*SUMIF(DAILYLOG!U$27:U$1500,$C715,DAILYLOG!V$27:V$1500),0)</f>
        <v>0</v>
      </c>
      <c r="Z715" s="73"/>
      <c r="AA715" s="73"/>
      <c r="AB715" s="73">
        <f>IFERROR($E715*SUMIF(DAILYLOG!X$27:X$1500,$C715,DAILYLOG!Y$27:Y$1500),0)</f>
        <v>0</v>
      </c>
      <c r="AC715" s="73"/>
      <c r="AD715" s="73"/>
      <c r="AE715" s="73">
        <f>IFERROR($E715*SUMIF(DAILYLOG!AA$27:AA$1500,$C715,DAILYLOG!AB$27:AB$1500),0)</f>
        <v>0</v>
      </c>
      <c r="AF715" s="73"/>
      <c r="AG715" s="73"/>
      <c r="AH715" s="73">
        <f>IFERROR($E715*SUMIF(DAILYLOG!AD$27:AD$1500,$C715,DAILYLOG!AE$27:AE$1500),0)</f>
        <v>0</v>
      </c>
      <c r="AI715" s="73"/>
      <c r="AJ715" s="73"/>
      <c r="AK715" s="73">
        <f>IFERROR($E715*SUMIF(DAILYLOG!AG$27:AG$1500,$C715,DAILYLOG!AH$27:AH$1500),0)</f>
        <v>0</v>
      </c>
      <c r="AL715" s="73"/>
      <c r="AM715" s="73"/>
      <c r="AN715" s="73">
        <f>IFERROR($E715*SUMIF(DAILYLOG!AJ$27:AJ$1500,$C715,DAILYLOG!AK$27:AK$1500),0)</f>
        <v>0</v>
      </c>
      <c r="AO715" s="73"/>
      <c r="AP715" s="73"/>
      <c r="AQ715" s="73">
        <f>IFERROR($E715*SUMIF(DAILYLOG!AM$27:AM$1500,$C715,DAILYLOG!AN$27:AN$1500),0)</f>
        <v>0</v>
      </c>
      <c r="AR715" s="73"/>
      <c r="AS715" s="73"/>
      <c r="AT715" s="73">
        <f>IFERROR($E715*SUMIF(DAILYLOG!AP$27:AP$1500,$C715,DAILYLOG!AQ$27:AQ$1500),0)</f>
        <v>0</v>
      </c>
      <c r="AU715" s="73"/>
      <c r="AV715" s="73"/>
      <c r="AW715" s="73">
        <f>IFERROR($E715*SUMIF(DAILYLOG!AS$27:AS$1500,$C715,DAILYLOG!AT$27:AT$1500),0)</f>
        <v>0</v>
      </c>
      <c r="AX715" s="73"/>
      <c r="AY715" s="73"/>
      <c r="AZ715" s="73">
        <f>IFERROR($E715*SUMIF(DAILYLOG!AV$27:AV$1500,$C715,DAILYLOG!AW$27:AW$1500),0)</f>
        <v>0</v>
      </c>
      <c r="BA715" s="73"/>
      <c r="BB715" s="73"/>
      <c r="BC715" s="73">
        <f>IFERROR($E715*SUMIF(DAILYLOG!AY$27:AY$1500,$C715,DAILYLOG!AZ$27:AZ$1500),0)</f>
        <v>0</v>
      </c>
      <c r="BD715" s="73"/>
      <c r="BE715" s="73"/>
      <c r="BF715" s="73">
        <f>IFERROR($E715*SUMIF(DAILYLOG!BB$27:BB$1500,$C715,DAILYLOG!BC$27:BC$1500),0)</f>
        <v>0</v>
      </c>
      <c r="BG715" s="73"/>
      <c r="BH715" s="73"/>
      <c r="BI715" s="73">
        <f>IFERROR($E715*SUMIF(DAILYLOG!BE$27:BE$1500,$C715,DAILYLOG!BF$27:BF$1500),0)</f>
        <v>0</v>
      </c>
      <c r="BJ715" s="73"/>
      <c r="BK715" s="73"/>
      <c r="BL715" s="73">
        <f>IFERROR($E715*SUMIF(DAILYLOG!BH$27:BH$1500,$C715,DAILYLOG!BI$27:BI$1500),0)</f>
        <v>0</v>
      </c>
      <c r="BM715" s="73"/>
      <c r="BN715" s="73"/>
      <c r="BO715" s="73">
        <f>IFERROR($E715*SUMIF(DAILYLOG!BK$27:BK$1500,$C715,DAILYLOG!BL$27:BL$1500),0)</f>
        <v>0</v>
      </c>
      <c r="BP715" s="73"/>
      <c r="BQ715" s="73"/>
      <c r="BR715" s="73">
        <f>IFERROR($E715*SUMIF(DAILYLOG!BN$27:BN$1500,$C715,DAILYLOG!BO$27:BO$1500),0)</f>
        <v>0</v>
      </c>
      <c r="BS715" s="73"/>
      <c r="BT715" s="73"/>
      <c r="BU715" s="73">
        <f>IFERROR($E715*SUMIF(DAILYLOG!BQ$27:BQ$1500,$C715,DAILYLOG!BR$27:BR$1500),0)</f>
        <v>0</v>
      </c>
      <c r="BV715" s="73"/>
      <c r="BW715" s="73"/>
      <c r="BX715" s="73">
        <f>IFERROR($E715*SUMIF(DAILYLOG!BT$27:BT$1500,$C715,DAILYLOG!BU$27:BU$1500),0)</f>
        <v>0</v>
      </c>
      <c r="BY715" s="73"/>
      <c r="BZ715" s="73"/>
      <c r="CA715" s="73">
        <f>IFERROR($E715*SUMIF(DAILYLOG!BW$27:BW$1500,$C715,DAILYLOG!BX$27:BX$1500),0)</f>
        <v>0</v>
      </c>
      <c r="CB715" s="73"/>
      <c r="CC715" s="73"/>
      <c r="CD715" s="73">
        <f>IFERROR($E715*SUMIF(DAILYLOG!BZ$27:BZ$1500,$C715,DAILYLOG!CA$27:CA$1500),0)</f>
        <v>0</v>
      </c>
      <c r="CE715" s="73"/>
      <c r="CF715" s="73"/>
      <c r="CG715" s="73">
        <f>IFERROR($E715*SUMIF(DAILYLOG!CC$27:CC$1500,$C715,DAILYLOG!CD$27:CD$1500),0)</f>
        <v>0</v>
      </c>
      <c r="CH715" s="73"/>
      <c r="CI715" s="73"/>
      <c r="CJ715" s="73">
        <f>IFERROR($E715*SUMIF(DAILYLOG!CF$27:CF$1500,$C715,DAILYLOG!CG$27:CG$1500),0)</f>
        <v>0</v>
      </c>
      <c r="CK715" s="73"/>
      <c r="CL715" s="73"/>
      <c r="CM715" s="73">
        <f>IFERROR($E715*SUMIF(DAILYLOG!CI$27:CI$1500,$C715,DAILYLOG!CJ$27:CJ$1500),0)</f>
        <v>0</v>
      </c>
      <c r="CN715" s="73"/>
      <c r="CO715" s="73"/>
      <c r="CP715" s="73">
        <f>IFERROR($E715*SUMIF(DAILYLOG!CL$27:CL$1500,$C715,DAILYLOG!CM$27:CM$1500),0)</f>
        <v>0</v>
      </c>
      <c r="CQ715" s="73"/>
      <c r="CR715" s="73"/>
      <c r="CS715" s="73">
        <f>IFERROR($E715*SUMIF(DAILYLOG!CO$27:CO$1500,$C715,DAILYLOG!CP$27:CP$1500),0)</f>
        <v>0</v>
      </c>
      <c r="CT715" s="14"/>
    </row>
    <row r="716" spans="2:98" ht="13.5" hidden="1" customHeight="1" outlineLevel="2">
      <c r="B716" s="13"/>
      <c r="C716" s="115" t="s">
        <v>808</v>
      </c>
      <c r="D716" s="31" t="s">
        <v>345</v>
      </c>
      <c r="E716" s="65">
        <v>1</v>
      </c>
      <c r="F716" s="46">
        <f t="shared" si="320"/>
        <v>0</v>
      </c>
      <c r="G716" s="73">
        <f>IFERROR($E716*SUMIF(DAILYLOG!C$27:C$1500,$C716,DAILYLOG!D$27:D$1500),0)</f>
        <v>0</v>
      </c>
      <c r="H716" s="73"/>
      <c r="I716" s="73"/>
      <c r="J716" s="73">
        <f>IFERROR($E716*SUMIF(DAILYLOG!F$27:F$1500,$C716,DAILYLOG!G$27:G$1500),0)</f>
        <v>0</v>
      </c>
      <c r="K716" s="73"/>
      <c r="L716" s="73"/>
      <c r="M716" s="73">
        <f>IFERROR($E716*SUMIF(DAILYLOG!I$27:I$1500,$C716,DAILYLOG!J$27:J$1500),0)</f>
        <v>0</v>
      </c>
      <c r="N716" s="73"/>
      <c r="O716" s="73"/>
      <c r="P716" s="73">
        <f>IFERROR($E716*SUMIF(DAILYLOG!L$27:L$1500,$C716,DAILYLOG!M$27:M$1500),0)</f>
        <v>0</v>
      </c>
      <c r="Q716" s="73"/>
      <c r="R716" s="73"/>
      <c r="S716" s="73">
        <f>IFERROR($E716*SUMIF(DAILYLOG!O$27:O$1500,$C716,DAILYLOG!P$27:P$1500),0)</f>
        <v>0</v>
      </c>
      <c r="T716" s="73"/>
      <c r="U716" s="73"/>
      <c r="V716" s="73">
        <f>IFERROR($E716*SUMIF(DAILYLOG!R$27:R$1500,$C716,DAILYLOG!S$27:S$1500),0)</f>
        <v>0</v>
      </c>
      <c r="W716" s="73"/>
      <c r="X716" s="73"/>
      <c r="Y716" s="73">
        <f>IFERROR($E716*SUMIF(DAILYLOG!U$27:U$1500,$C716,DAILYLOG!V$27:V$1500),0)</f>
        <v>0</v>
      </c>
      <c r="Z716" s="73"/>
      <c r="AA716" s="73"/>
      <c r="AB716" s="73">
        <f>IFERROR($E716*SUMIF(DAILYLOG!X$27:X$1500,$C716,DAILYLOG!Y$27:Y$1500),0)</f>
        <v>0</v>
      </c>
      <c r="AC716" s="73"/>
      <c r="AD716" s="73"/>
      <c r="AE716" s="73">
        <f>IFERROR($E716*SUMIF(DAILYLOG!AA$27:AA$1500,$C716,DAILYLOG!AB$27:AB$1500),0)</f>
        <v>0</v>
      </c>
      <c r="AF716" s="73"/>
      <c r="AG716" s="73"/>
      <c r="AH716" s="73">
        <f>IFERROR($E716*SUMIF(DAILYLOG!AD$27:AD$1500,$C716,DAILYLOG!AE$27:AE$1500),0)</f>
        <v>0</v>
      </c>
      <c r="AI716" s="73"/>
      <c r="AJ716" s="73"/>
      <c r="AK716" s="73">
        <f>IFERROR($E716*SUMIF(DAILYLOG!AG$27:AG$1500,$C716,DAILYLOG!AH$27:AH$1500),0)</f>
        <v>0</v>
      </c>
      <c r="AL716" s="73"/>
      <c r="AM716" s="73"/>
      <c r="AN716" s="73">
        <f>IFERROR($E716*SUMIF(DAILYLOG!AJ$27:AJ$1500,$C716,DAILYLOG!AK$27:AK$1500),0)</f>
        <v>0</v>
      </c>
      <c r="AO716" s="73"/>
      <c r="AP716" s="73"/>
      <c r="AQ716" s="73">
        <f>IFERROR($E716*SUMIF(DAILYLOG!AM$27:AM$1500,$C716,DAILYLOG!AN$27:AN$1500),0)</f>
        <v>0</v>
      </c>
      <c r="AR716" s="73"/>
      <c r="AS716" s="73"/>
      <c r="AT716" s="73">
        <f>IFERROR($E716*SUMIF(DAILYLOG!AP$27:AP$1500,$C716,DAILYLOG!AQ$27:AQ$1500),0)</f>
        <v>0</v>
      </c>
      <c r="AU716" s="73"/>
      <c r="AV716" s="73"/>
      <c r="AW716" s="73">
        <f>IFERROR($E716*SUMIF(DAILYLOG!AS$27:AS$1500,$C716,DAILYLOG!AT$27:AT$1500),0)</f>
        <v>0</v>
      </c>
      <c r="AX716" s="73"/>
      <c r="AY716" s="73"/>
      <c r="AZ716" s="73">
        <f>IFERROR($E716*SUMIF(DAILYLOG!AV$27:AV$1500,$C716,DAILYLOG!AW$27:AW$1500),0)</f>
        <v>0</v>
      </c>
      <c r="BA716" s="73"/>
      <c r="BB716" s="73"/>
      <c r="BC716" s="73">
        <f>IFERROR($E716*SUMIF(DAILYLOG!AY$27:AY$1500,$C716,DAILYLOG!AZ$27:AZ$1500),0)</f>
        <v>0</v>
      </c>
      <c r="BD716" s="73"/>
      <c r="BE716" s="73"/>
      <c r="BF716" s="73">
        <f>IFERROR($E716*SUMIF(DAILYLOG!BB$27:BB$1500,$C716,DAILYLOG!BC$27:BC$1500),0)</f>
        <v>0</v>
      </c>
      <c r="BG716" s="73"/>
      <c r="BH716" s="73"/>
      <c r="BI716" s="73">
        <f>IFERROR($E716*SUMIF(DAILYLOG!BE$27:BE$1500,$C716,DAILYLOG!BF$27:BF$1500),0)</f>
        <v>0</v>
      </c>
      <c r="BJ716" s="73"/>
      <c r="BK716" s="73"/>
      <c r="BL716" s="73">
        <f>IFERROR($E716*SUMIF(DAILYLOG!BH$27:BH$1500,$C716,DAILYLOG!BI$27:BI$1500),0)</f>
        <v>0</v>
      </c>
      <c r="BM716" s="73"/>
      <c r="BN716" s="73"/>
      <c r="BO716" s="73">
        <f>IFERROR($E716*SUMIF(DAILYLOG!BK$27:BK$1500,$C716,DAILYLOG!BL$27:BL$1500),0)</f>
        <v>0</v>
      </c>
      <c r="BP716" s="73"/>
      <c r="BQ716" s="73"/>
      <c r="BR716" s="73">
        <f>IFERROR($E716*SUMIF(DAILYLOG!BN$27:BN$1500,$C716,DAILYLOG!BO$27:BO$1500),0)</f>
        <v>0</v>
      </c>
      <c r="BS716" s="73"/>
      <c r="BT716" s="73"/>
      <c r="BU716" s="73">
        <f>IFERROR($E716*SUMIF(DAILYLOG!BQ$27:BQ$1500,$C716,DAILYLOG!BR$27:BR$1500),0)</f>
        <v>0</v>
      </c>
      <c r="BV716" s="73"/>
      <c r="BW716" s="73"/>
      <c r="BX716" s="73">
        <f>IFERROR($E716*SUMIF(DAILYLOG!BT$27:BT$1500,$C716,DAILYLOG!BU$27:BU$1500),0)</f>
        <v>0</v>
      </c>
      <c r="BY716" s="73"/>
      <c r="BZ716" s="73"/>
      <c r="CA716" s="73">
        <f>IFERROR($E716*SUMIF(DAILYLOG!BW$27:BW$1500,$C716,DAILYLOG!BX$27:BX$1500),0)</f>
        <v>0</v>
      </c>
      <c r="CB716" s="73"/>
      <c r="CC716" s="73"/>
      <c r="CD716" s="73">
        <f>IFERROR($E716*SUMIF(DAILYLOG!BZ$27:BZ$1500,$C716,DAILYLOG!CA$27:CA$1500),0)</f>
        <v>0</v>
      </c>
      <c r="CE716" s="73"/>
      <c r="CF716" s="73"/>
      <c r="CG716" s="73">
        <f>IFERROR($E716*SUMIF(DAILYLOG!CC$27:CC$1500,$C716,DAILYLOG!CD$27:CD$1500),0)</f>
        <v>0</v>
      </c>
      <c r="CH716" s="73"/>
      <c r="CI716" s="73"/>
      <c r="CJ716" s="73">
        <f>IFERROR($E716*SUMIF(DAILYLOG!CF$27:CF$1500,$C716,DAILYLOG!CG$27:CG$1500),0)</f>
        <v>0</v>
      </c>
      <c r="CK716" s="73"/>
      <c r="CL716" s="73"/>
      <c r="CM716" s="73">
        <f>IFERROR($E716*SUMIF(DAILYLOG!CI$27:CI$1500,$C716,DAILYLOG!CJ$27:CJ$1500),0)</f>
        <v>0</v>
      </c>
      <c r="CN716" s="73"/>
      <c r="CO716" s="73"/>
      <c r="CP716" s="73">
        <f>IFERROR($E716*SUMIF(DAILYLOG!CL$27:CL$1500,$C716,DAILYLOG!CM$27:CM$1500),0)</f>
        <v>0</v>
      </c>
      <c r="CQ716" s="73"/>
      <c r="CR716" s="73"/>
      <c r="CS716" s="73">
        <f>IFERROR($E716*SUMIF(DAILYLOG!CO$27:CO$1500,$C716,DAILYLOG!CP$27:CP$1500),0)</f>
        <v>0</v>
      </c>
      <c r="CT716" s="14"/>
    </row>
    <row r="717" spans="2:98" ht="13.5" hidden="1" customHeight="1" outlineLevel="2">
      <c r="B717" s="13"/>
      <c r="C717" s="115" t="s">
        <v>726</v>
      </c>
      <c r="D717" s="31" t="s">
        <v>345</v>
      </c>
      <c r="E717" s="65">
        <v>1</v>
      </c>
      <c r="F717" s="46">
        <f t="shared" si="320"/>
        <v>0</v>
      </c>
      <c r="G717" s="73">
        <f>IFERROR($E717*SUMIF(DAILYLOG!C$27:C$1500,$C717,DAILYLOG!D$27:D$1500),0)</f>
        <v>0</v>
      </c>
      <c r="H717" s="73"/>
      <c r="I717" s="73"/>
      <c r="J717" s="73">
        <f>IFERROR($E717*SUMIF(DAILYLOG!F$27:F$1500,$C717,DAILYLOG!G$27:G$1500),0)</f>
        <v>0</v>
      </c>
      <c r="K717" s="73"/>
      <c r="L717" s="73"/>
      <c r="M717" s="73">
        <f>IFERROR($E717*SUMIF(DAILYLOG!I$27:I$1500,$C717,DAILYLOG!J$27:J$1500),0)</f>
        <v>0</v>
      </c>
      <c r="N717" s="73"/>
      <c r="O717" s="73"/>
      <c r="P717" s="73">
        <f>IFERROR($E717*SUMIF(DAILYLOG!L$27:L$1500,$C717,DAILYLOG!M$27:M$1500),0)</f>
        <v>0</v>
      </c>
      <c r="Q717" s="73"/>
      <c r="R717" s="73"/>
      <c r="S717" s="73">
        <f>IFERROR($E717*SUMIF(DAILYLOG!O$27:O$1500,$C717,DAILYLOG!P$27:P$1500),0)</f>
        <v>0</v>
      </c>
      <c r="T717" s="73"/>
      <c r="U717" s="73"/>
      <c r="V717" s="73">
        <f>IFERROR($E717*SUMIF(DAILYLOG!R$27:R$1500,$C717,DAILYLOG!S$27:S$1500),0)</f>
        <v>0</v>
      </c>
      <c r="W717" s="73"/>
      <c r="X717" s="73"/>
      <c r="Y717" s="73">
        <f>IFERROR($E717*SUMIF(DAILYLOG!U$27:U$1500,$C717,DAILYLOG!V$27:V$1500),0)</f>
        <v>0</v>
      </c>
      <c r="Z717" s="73"/>
      <c r="AA717" s="73"/>
      <c r="AB717" s="73">
        <f>IFERROR($E717*SUMIF(DAILYLOG!X$27:X$1500,$C717,DAILYLOG!Y$27:Y$1500),0)</f>
        <v>0</v>
      </c>
      <c r="AC717" s="73"/>
      <c r="AD717" s="73"/>
      <c r="AE717" s="73">
        <f>IFERROR($E717*SUMIF(DAILYLOG!AA$27:AA$1500,$C717,DAILYLOG!AB$27:AB$1500),0)</f>
        <v>0</v>
      </c>
      <c r="AF717" s="73"/>
      <c r="AG717" s="73"/>
      <c r="AH717" s="73">
        <f>IFERROR($E717*SUMIF(DAILYLOG!AD$27:AD$1500,$C717,DAILYLOG!AE$27:AE$1500),0)</f>
        <v>0</v>
      </c>
      <c r="AI717" s="73"/>
      <c r="AJ717" s="73"/>
      <c r="AK717" s="73">
        <f>IFERROR($E717*SUMIF(DAILYLOG!AG$27:AG$1500,$C717,DAILYLOG!AH$27:AH$1500),0)</f>
        <v>0</v>
      </c>
      <c r="AL717" s="73"/>
      <c r="AM717" s="73"/>
      <c r="AN717" s="73">
        <f>IFERROR($E717*SUMIF(DAILYLOG!AJ$27:AJ$1500,$C717,DAILYLOG!AK$27:AK$1500),0)</f>
        <v>0</v>
      </c>
      <c r="AO717" s="73"/>
      <c r="AP717" s="73"/>
      <c r="AQ717" s="73">
        <f>IFERROR($E717*SUMIF(DAILYLOG!AM$27:AM$1500,$C717,DAILYLOG!AN$27:AN$1500),0)</f>
        <v>0</v>
      </c>
      <c r="AR717" s="73"/>
      <c r="AS717" s="73"/>
      <c r="AT717" s="73">
        <f>IFERROR($E717*SUMIF(DAILYLOG!AP$27:AP$1500,$C717,DAILYLOG!AQ$27:AQ$1500),0)</f>
        <v>0</v>
      </c>
      <c r="AU717" s="73"/>
      <c r="AV717" s="73"/>
      <c r="AW717" s="73">
        <f>IFERROR($E717*SUMIF(DAILYLOG!AS$27:AS$1500,$C717,DAILYLOG!AT$27:AT$1500),0)</f>
        <v>0</v>
      </c>
      <c r="AX717" s="73"/>
      <c r="AY717" s="73"/>
      <c r="AZ717" s="73">
        <f>IFERROR($E717*SUMIF(DAILYLOG!AV$27:AV$1500,$C717,DAILYLOG!AW$27:AW$1500),0)</f>
        <v>0</v>
      </c>
      <c r="BA717" s="73"/>
      <c r="BB717" s="73"/>
      <c r="BC717" s="73">
        <f>IFERROR($E717*SUMIF(DAILYLOG!AY$27:AY$1500,$C717,DAILYLOG!AZ$27:AZ$1500),0)</f>
        <v>0</v>
      </c>
      <c r="BD717" s="73"/>
      <c r="BE717" s="73"/>
      <c r="BF717" s="73">
        <f>IFERROR($E717*SUMIF(DAILYLOG!BB$27:BB$1500,$C717,DAILYLOG!BC$27:BC$1500),0)</f>
        <v>0</v>
      </c>
      <c r="BG717" s="73"/>
      <c r="BH717" s="73"/>
      <c r="BI717" s="73">
        <f>IFERROR($E717*SUMIF(DAILYLOG!BE$27:BE$1500,$C717,DAILYLOG!BF$27:BF$1500),0)</f>
        <v>0</v>
      </c>
      <c r="BJ717" s="73"/>
      <c r="BK717" s="73"/>
      <c r="BL717" s="73">
        <f>IFERROR($E717*SUMIF(DAILYLOG!BH$27:BH$1500,$C717,DAILYLOG!BI$27:BI$1500),0)</f>
        <v>0</v>
      </c>
      <c r="BM717" s="73"/>
      <c r="BN717" s="73"/>
      <c r="BO717" s="73">
        <f>IFERROR($E717*SUMIF(DAILYLOG!BK$27:BK$1500,$C717,DAILYLOG!BL$27:BL$1500),0)</f>
        <v>0</v>
      </c>
      <c r="BP717" s="73"/>
      <c r="BQ717" s="73"/>
      <c r="BR717" s="73">
        <f>IFERROR($E717*SUMIF(DAILYLOG!BN$27:BN$1500,$C717,DAILYLOG!BO$27:BO$1500),0)</f>
        <v>0</v>
      </c>
      <c r="BS717" s="73"/>
      <c r="BT717" s="73"/>
      <c r="BU717" s="73">
        <f>IFERROR($E717*SUMIF(DAILYLOG!BQ$27:BQ$1500,$C717,DAILYLOG!BR$27:BR$1500),0)</f>
        <v>0</v>
      </c>
      <c r="BV717" s="73"/>
      <c r="BW717" s="73"/>
      <c r="BX717" s="73">
        <f>IFERROR($E717*SUMIF(DAILYLOG!BT$27:BT$1500,$C717,DAILYLOG!BU$27:BU$1500),0)</f>
        <v>0</v>
      </c>
      <c r="BY717" s="73"/>
      <c r="BZ717" s="73"/>
      <c r="CA717" s="73">
        <f>IFERROR($E717*SUMIF(DAILYLOG!BW$27:BW$1500,$C717,DAILYLOG!BX$27:BX$1500),0)</f>
        <v>0</v>
      </c>
      <c r="CB717" s="73"/>
      <c r="CC717" s="73"/>
      <c r="CD717" s="73">
        <f>IFERROR($E717*SUMIF(DAILYLOG!BZ$27:BZ$1500,$C717,DAILYLOG!CA$27:CA$1500),0)</f>
        <v>0</v>
      </c>
      <c r="CE717" s="73"/>
      <c r="CF717" s="73"/>
      <c r="CG717" s="73">
        <f>IFERROR($E717*SUMIF(DAILYLOG!CC$27:CC$1500,$C717,DAILYLOG!CD$27:CD$1500),0)</f>
        <v>0</v>
      </c>
      <c r="CH717" s="73"/>
      <c r="CI717" s="73"/>
      <c r="CJ717" s="73">
        <f>IFERROR($E717*SUMIF(DAILYLOG!CF$27:CF$1500,$C717,DAILYLOG!CG$27:CG$1500),0)</f>
        <v>0</v>
      </c>
      <c r="CK717" s="73"/>
      <c r="CL717" s="73"/>
      <c r="CM717" s="73">
        <f>IFERROR($E717*SUMIF(DAILYLOG!CI$27:CI$1500,$C717,DAILYLOG!CJ$27:CJ$1500),0)</f>
        <v>0</v>
      </c>
      <c r="CN717" s="73"/>
      <c r="CO717" s="73"/>
      <c r="CP717" s="73">
        <f>IFERROR($E717*SUMIF(DAILYLOG!CL$27:CL$1500,$C717,DAILYLOG!CM$27:CM$1500),0)</f>
        <v>0</v>
      </c>
      <c r="CQ717" s="73"/>
      <c r="CR717" s="73"/>
      <c r="CS717" s="73">
        <f>IFERROR($E717*SUMIF(DAILYLOG!CO$27:CO$1500,$C717,DAILYLOG!CP$27:CP$1500),0)</f>
        <v>0</v>
      </c>
      <c r="CT717" s="14"/>
    </row>
    <row r="718" spans="2:98" ht="13.5" hidden="1" customHeight="1" outlineLevel="2">
      <c r="B718" s="13"/>
      <c r="C718" s="115" t="s">
        <v>733</v>
      </c>
      <c r="D718" s="31" t="s">
        <v>345</v>
      </c>
      <c r="E718" s="65">
        <v>1</v>
      </c>
      <c r="F718" s="46">
        <f t="shared" si="320"/>
        <v>0</v>
      </c>
      <c r="G718" s="73">
        <f>IFERROR($E718*SUMIF(DAILYLOG!C$27:C$1500,$C718,DAILYLOG!D$27:D$1500),0)</f>
        <v>0</v>
      </c>
      <c r="H718" s="73"/>
      <c r="I718" s="73"/>
      <c r="J718" s="73">
        <f>IFERROR($E718*SUMIF(DAILYLOG!F$27:F$1500,$C718,DAILYLOG!G$27:G$1500),0)</f>
        <v>0</v>
      </c>
      <c r="K718" s="73"/>
      <c r="L718" s="73"/>
      <c r="M718" s="73">
        <f>IFERROR($E718*SUMIF(DAILYLOG!I$27:I$1500,$C718,DAILYLOG!J$27:J$1500),0)</f>
        <v>0</v>
      </c>
      <c r="N718" s="73"/>
      <c r="O718" s="73"/>
      <c r="P718" s="73">
        <f>IFERROR($E718*SUMIF(DAILYLOG!L$27:L$1500,$C718,DAILYLOG!M$27:M$1500),0)</f>
        <v>0</v>
      </c>
      <c r="Q718" s="73"/>
      <c r="R718" s="73"/>
      <c r="S718" s="73">
        <f>IFERROR($E718*SUMIF(DAILYLOG!O$27:O$1500,$C718,DAILYLOG!P$27:P$1500),0)</f>
        <v>0</v>
      </c>
      <c r="T718" s="73"/>
      <c r="U718" s="73"/>
      <c r="V718" s="73">
        <f>IFERROR($E718*SUMIF(DAILYLOG!R$27:R$1500,$C718,DAILYLOG!S$27:S$1500),0)</f>
        <v>0</v>
      </c>
      <c r="W718" s="73"/>
      <c r="X718" s="73"/>
      <c r="Y718" s="73">
        <f>IFERROR($E718*SUMIF(DAILYLOG!U$27:U$1500,$C718,DAILYLOG!V$27:V$1500),0)</f>
        <v>0</v>
      </c>
      <c r="Z718" s="73"/>
      <c r="AA718" s="73"/>
      <c r="AB718" s="73">
        <f>IFERROR($E718*SUMIF(DAILYLOG!X$27:X$1500,$C718,DAILYLOG!Y$27:Y$1500),0)</f>
        <v>0</v>
      </c>
      <c r="AC718" s="73"/>
      <c r="AD718" s="73"/>
      <c r="AE718" s="73">
        <f>IFERROR($E718*SUMIF(DAILYLOG!AA$27:AA$1500,$C718,DAILYLOG!AB$27:AB$1500),0)</f>
        <v>0</v>
      </c>
      <c r="AF718" s="73"/>
      <c r="AG718" s="73"/>
      <c r="AH718" s="73">
        <f>IFERROR($E718*SUMIF(DAILYLOG!AD$27:AD$1500,$C718,DAILYLOG!AE$27:AE$1500),0)</f>
        <v>0</v>
      </c>
      <c r="AI718" s="73"/>
      <c r="AJ718" s="73"/>
      <c r="AK718" s="73">
        <f>IFERROR($E718*SUMIF(DAILYLOG!AG$27:AG$1500,$C718,DAILYLOG!AH$27:AH$1500),0)</f>
        <v>0</v>
      </c>
      <c r="AL718" s="73"/>
      <c r="AM718" s="73"/>
      <c r="AN718" s="73">
        <f>IFERROR($E718*SUMIF(DAILYLOG!AJ$27:AJ$1500,$C718,DAILYLOG!AK$27:AK$1500),0)</f>
        <v>0</v>
      </c>
      <c r="AO718" s="73"/>
      <c r="AP718" s="73"/>
      <c r="AQ718" s="73">
        <f>IFERROR($E718*SUMIF(DAILYLOG!AM$27:AM$1500,$C718,DAILYLOG!AN$27:AN$1500),0)</f>
        <v>0</v>
      </c>
      <c r="AR718" s="73"/>
      <c r="AS718" s="73"/>
      <c r="AT718" s="73">
        <f>IFERROR($E718*SUMIF(DAILYLOG!AP$27:AP$1500,$C718,DAILYLOG!AQ$27:AQ$1500),0)</f>
        <v>0</v>
      </c>
      <c r="AU718" s="73"/>
      <c r="AV718" s="73"/>
      <c r="AW718" s="73">
        <f>IFERROR($E718*SUMIF(DAILYLOG!AS$27:AS$1500,$C718,DAILYLOG!AT$27:AT$1500),0)</f>
        <v>0</v>
      </c>
      <c r="AX718" s="73"/>
      <c r="AY718" s="73"/>
      <c r="AZ718" s="73">
        <f>IFERROR($E718*SUMIF(DAILYLOG!AV$27:AV$1500,$C718,DAILYLOG!AW$27:AW$1500),0)</f>
        <v>0</v>
      </c>
      <c r="BA718" s="73"/>
      <c r="BB718" s="73"/>
      <c r="BC718" s="73">
        <f>IFERROR($E718*SUMIF(DAILYLOG!AY$27:AY$1500,$C718,DAILYLOG!AZ$27:AZ$1500),0)</f>
        <v>0</v>
      </c>
      <c r="BD718" s="73"/>
      <c r="BE718" s="73"/>
      <c r="BF718" s="73">
        <f>IFERROR($E718*SUMIF(DAILYLOG!BB$27:BB$1500,$C718,DAILYLOG!BC$27:BC$1500),0)</f>
        <v>0</v>
      </c>
      <c r="BG718" s="73"/>
      <c r="BH718" s="73"/>
      <c r="BI718" s="73">
        <f>IFERROR($E718*SUMIF(DAILYLOG!BE$27:BE$1500,$C718,DAILYLOG!BF$27:BF$1500),0)</f>
        <v>0</v>
      </c>
      <c r="BJ718" s="73"/>
      <c r="BK718" s="73"/>
      <c r="BL718" s="73">
        <f>IFERROR($E718*SUMIF(DAILYLOG!BH$27:BH$1500,$C718,DAILYLOG!BI$27:BI$1500),0)</f>
        <v>0</v>
      </c>
      <c r="BM718" s="73"/>
      <c r="BN718" s="73"/>
      <c r="BO718" s="73">
        <f>IFERROR($E718*SUMIF(DAILYLOG!BK$27:BK$1500,$C718,DAILYLOG!BL$27:BL$1500),0)</f>
        <v>0</v>
      </c>
      <c r="BP718" s="73"/>
      <c r="BQ718" s="73"/>
      <c r="BR718" s="73">
        <f>IFERROR($E718*SUMIF(DAILYLOG!BN$27:BN$1500,$C718,DAILYLOG!BO$27:BO$1500),0)</f>
        <v>0</v>
      </c>
      <c r="BS718" s="73"/>
      <c r="BT718" s="73"/>
      <c r="BU718" s="73">
        <f>IFERROR($E718*SUMIF(DAILYLOG!BQ$27:BQ$1500,$C718,DAILYLOG!BR$27:BR$1500),0)</f>
        <v>0</v>
      </c>
      <c r="BV718" s="73"/>
      <c r="BW718" s="73"/>
      <c r="BX718" s="73">
        <f>IFERROR($E718*SUMIF(DAILYLOG!BT$27:BT$1500,$C718,DAILYLOG!BU$27:BU$1500),0)</f>
        <v>0</v>
      </c>
      <c r="BY718" s="73"/>
      <c r="BZ718" s="73"/>
      <c r="CA718" s="73">
        <f>IFERROR($E718*SUMIF(DAILYLOG!BW$27:BW$1500,$C718,DAILYLOG!BX$27:BX$1500),0)</f>
        <v>0</v>
      </c>
      <c r="CB718" s="73"/>
      <c r="CC718" s="73"/>
      <c r="CD718" s="73">
        <f>IFERROR($E718*SUMIF(DAILYLOG!BZ$27:BZ$1500,$C718,DAILYLOG!CA$27:CA$1500),0)</f>
        <v>0</v>
      </c>
      <c r="CE718" s="73"/>
      <c r="CF718" s="73"/>
      <c r="CG718" s="73">
        <f>IFERROR($E718*SUMIF(DAILYLOG!CC$27:CC$1500,$C718,DAILYLOG!CD$27:CD$1500),0)</f>
        <v>0</v>
      </c>
      <c r="CH718" s="73"/>
      <c r="CI718" s="73"/>
      <c r="CJ718" s="73">
        <f>IFERROR($E718*SUMIF(DAILYLOG!CF$27:CF$1500,$C718,DAILYLOG!CG$27:CG$1500),0)</f>
        <v>0</v>
      </c>
      <c r="CK718" s="73"/>
      <c r="CL718" s="73"/>
      <c r="CM718" s="73">
        <f>IFERROR($E718*SUMIF(DAILYLOG!CI$27:CI$1500,$C718,DAILYLOG!CJ$27:CJ$1500),0)</f>
        <v>0</v>
      </c>
      <c r="CN718" s="73"/>
      <c r="CO718" s="73"/>
      <c r="CP718" s="73">
        <f>IFERROR($E718*SUMIF(DAILYLOG!CL$27:CL$1500,$C718,DAILYLOG!CM$27:CM$1500),0)</f>
        <v>0</v>
      </c>
      <c r="CQ718" s="73"/>
      <c r="CR718" s="73"/>
      <c r="CS718" s="73">
        <f>IFERROR($E718*SUMIF(DAILYLOG!CO$27:CO$1500,$C718,DAILYLOG!CP$27:CP$1500),0)</f>
        <v>0</v>
      </c>
      <c r="CT718" s="14"/>
    </row>
    <row r="719" spans="2:98" ht="13.5" hidden="1" customHeight="1" outlineLevel="2">
      <c r="B719" s="13"/>
      <c r="C719" s="115" t="s">
        <v>758</v>
      </c>
      <c r="D719" s="31" t="s">
        <v>345</v>
      </c>
      <c r="E719" s="65">
        <v>1</v>
      </c>
      <c r="F719" s="46">
        <f t="shared" si="320"/>
        <v>0</v>
      </c>
      <c r="G719" s="73">
        <f>IFERROR($E719*SUMIF(DAILYLOG!C$27:C$1500,$C719,DAILYLOG!D$27:D$1500),0)</f>
        <v>0</v>
      </c>
      <c r="H719" s="73"/>
      <c r="I719" s="73"/>
      <c r="J719" s="73">
        <f>IFERROR($E719*SUMIF(DAILYLOG!F$27:F$1500,$C719,DAILYLOG!G$27:G$1500),0)</f>
        <v>0</v>
      </c>
      <c r="K719" s="73"/>
      <c r="L719" s="73"/>
      <c r="M719" s="73">
        <f>IFERROR($E719*SUMIF(DAILYLOG!I$27:I$1500,$C719,DAILYLOG!J$27:J$1500),0)</f>
        <v>0</v>
      </c>
      <c r="N719" s="73"/>
      <c r="O719" s="73"/>
      <c r="P719" s="73">
        <f>IFERROR($E719*SUMIF(DAILYLOG!L$27:L$1500,$C719,DAILYLOG!M$27:M$1500),0)</f>
        <v>0</v>
      </c>
      <c r="Q719" s="73"/>
      <c r="R719" s="73"/>
      <c r="S719" s="73">
        <f>IFERROR($E719*SUMIF(DAILYLOG!O$27:O$1500,$C719,DAILYLOG!P$27:P$1500),0)</f>
        <v>0</v>
      </c>
      <c r="T719" s="73"/>
      <c r="U719" s="73"/>
      <c r="V719" s="73">
        <f>IFERROR($E719*SUMIF(DAILYLOG!R$27:R$1500,$C719,DAILYLOG!S$27:S$1500),0)</f>
        <v>0</v>
      </c>
      <c r="W719" s="73"/>
      <c r="X719" s="73"/>
      <c r="Y719" s="73">
        <f>IFERROR($E719*SUMIF(DAILYLOG!U$27:U$1500,$C719,DAILYLOG!V$27:V$1500),0)</f>
        <v>0</v>
      </c>
      <c r="Z719" s="73"/>
      <c r="AA719" s="73"/>
      <c r="AB719" s="73">
        <f>IFERROR($E719*SUMIF(DAILYLOG!X$27:X$1500,$C719,DAILYLOG!Y$27:Y$1500),0)</f>
        <v>0</v>
      </c>
      <c r="AC719" s="73"/>
      <c r="AD719" s="73"/>
      <c r="AE719" s="73">
        <f>IFERROR($E719*SUMIF(DAILYLOG!AA$27:AA$1500,$C719,DAILYLOG!AB$27:AB$1500),0)</f>
        <v>0</v>
      </c>
      <c r="AF719" s="73"/>
      <c r="AG719" s="73"/>
      <c r="AH719" s="73">
        <f>IFERROR($E719*SUMIF(DAILYLOG!AD$27:AD$1500,$C719,DAILYLOG!AE$27:AE$1500),0)</f>
        <v>0</v>
      </c>
      <c r="AI719" s="73"/>
      <c r="AJ719" s="73"/>
      <c r="AK719" s="73">
        <f>IFERROR($E719*SUMIF(DAILYLOG!AG$27:AG$1500,$C719,DAILYLOG!AH$27:AH$1500),0)</f>
        <v>0</v>
      </c>
      <c r="AL719" s="73"/>
      <c r="AM719" s="73"/>
      <c r="AN719" s="73">
        <f>IFERROR($E719*SUMIF(DAILYLOG!AJ$27:AJ$1500,$C719,DAILYLOG!AK$27:AK$1500),0)</f>
        <v>0</v>
      </c>
      <c r="AO719" s="73"/>
      <c r="AP719" s="73"/>
      <c r="AQ719" s="73">
        <f>IFERROR($E719*SUMIF(DAILYLOG!AM$27:AM$1500,$C719,DAILYLOG!AN$27:AN$1500),0)</f>
        <v>0</v>
      </c>
      <c r="AR719" s="73"/>
      <c r="AS719" s="73"/>
      <c r="AT719" s="73">
        <f>IFERROR($E719*SUMIF(DAILYLOG!AP$27:AP$1500,$C719,DAILYLOG!AQ$27:AQ$1500),0)</f>
        <v>0</v>
      </c>
      <c r="AU719" s="73"/>
      <c r="AV719" s="73"/>
      <c r="AW719" s="73">
        <f>IFERROR($E719*SUMIF(DAILYLOG!AS$27:AS$1500,$C719,DAILYLOG!AT$27:AT$1500),0)</f>
        <v>0</v>
      </c>
      <c r="AX719" s="73"/>
      <c r="AY719" s="73"/>
      <c r="AZ719" s="73">
        <f>IFERROR($E719*SUMIF(DAILYLOG!AV$27:AV$1500,$C719,DAILYLOG!AW$27:AW$1500),0)</f>
        <v>0</v>
      </c>
      <c r="BA719" s="73"/>
      <c r="BB719" s="73"/>
      <c r="BC719" s="73">
        <f>IFERROR($E719*SUMIF(DAILYLOG!AY$27:AY$1500,$C719,DAILYLOG!AZ$27:AZ$1500),0)</f>
        <v>0</v>
      </c>
      <c r="BD719" s="73"/>
      <c r="BE719" s="73"/>
      <c r="BF719" s="73">
        <f>IFERROR($E719*SUMIF(DAILYLOG!BB$27:BB$1500,$C719,DAILYLOG!BC$27:BC$1500),0)</f>
        <v>0</v>
      </c>
      <c r="BG719" s="73"/>
      <c r="BH719" s="73"/>
      <c r="BI719" s="73">
        <f>IFERROR($E719*SUMIF(DAILYLOG!BE$27:BE$1500,$C719,DAILYLOG!BF$27:BF$1500),0)</f>
        <v>0</v>
      </c>
      <c r="BJ719" s="73"/>
      <c r="BK719" s="73"/>
      <c r="BL719" s="73">
        <f>IFERROR($E719*SUMIF(DAILYLOG!BH$27:BH$1500,$C719,DAILYLOG!BI$27:BI$1500),0)</f>
        <v>0</v>
      </c>
      <c r="BM719" s="73"/>
      <c r="BN719" s="73"/>
      <c r="BO719" s="73">
        <f>IFERROR($E719*SUMIF(DAILYLOG!BK$27:BK$1500,$C719,DAILYLOG!BL$27:BL$1500),0)</f>
        <v>0</v>
      </c>
      <c r="BP719" s="73"/>
      <c r="BQ719" s="73"/>
      <c r="BR719" s="73">
        <f>IFERROR($E719*SUMIF(DAILYLOG!BN$27:BN$1500,$C719,DAILYLOG!BO$27:BO$1500),0)</f>
        <v>0</v>
      </c>
      <c r="BS719" s="73"/>
      <c r="BT719" s="73"/>
      <c r="BU719" s="73">
        <f>IFERROR($E719*SUMIF(DAILYLOG!BQ$27:BQ$1500,$C719,DAILYLOG!BR$27:BR$1500),0)</f>
        <v>0</v>
      </c>
      <c r="BV719" s="73"/>
      <c r="BW719" s="73"/>
      <c r="BX719" s="73">
        <f>IFERROR($E719*SUMIF(DAILYLOG!BT$27:BT$1500,$C719,DAILYLOG!BU$27:BU$1500),0)</f>
        <v>0</v>
      </c>
      <c r="BY719" s="73"/>
      <c r="BZ719" s="73"/>
      <c r="CA719" s="73">
        <f>IFERROR($E719*SUMIF(DAILYLOG!BW$27:BW$1500,$C719,DAILYLOG!BX$27:BX$1500),0)</f>
        <v>0</v>
      </c>
      <c r="CB719" s="73"/>
      <c r="CC719" s="73"/>
      <c r="CD719" s="73">
        <f>IFERROR($E719*SUMIF(DAILYLOG!BZ$27:BZ$1500,$C719,DAILYLOG!CA$27:CA$1500),0)</f>
        <v>0</v>
      </c>
      <c r="CE719" s="73"/>
      <c r="CF719" s="73"/>
      <c r="CG719" s="73">
        <f>IFERROR($E719*SUMIF(DAILYLOG!CC$27:CC$1500,$C719,DAILYLOG!CD$27:CD$1500),0)</f>
        <v>0</v>
      </c>
      <c r="CH719" s="73"/>
      <c r="CI719" s="73"/>
      <c r="CJ719" s="73">
        <f>IFERROR($E719*SUMIF(DAILYLOG!CF$27:CF$1500,$C719,DAILYLOG!CG$27:CG$1500),0)</f>
        <v>0</v>
      </c>
      <c r="CK719" s="73"/>
      <c r="CL719" s="73"/>
      <c r="CM719" s="73">
        <f>IFERROR($E719*SUMIF(DAILYLOG!CI$27:CI$1500,$C719,DAILYLOG!CJ$27:CJ$1500),0)</f>
        <v>0</v>
      </c>
      <c r="CN719" s="73"/>
      <c r="CO719" s="73"/>
      <c r="CP719" s="73">
        <f>IFERROR($E719*SUMIF(DAILYLOG!CL$27:CL$1500,$C719,DAILYLOG!CM$27:CM$1500),0)</f>
        <v>0</v>
      </c>
      <c r="CQ719" s="73"/>
      <c r="CR719" s="73"/>
      <c r="CS719" s="73">
        <f>IFERROR($E719*SUMIF(DAILYLOG!CO$27:CO$1500,$C719,DAILYLOG!CP$27:CP$1500),0)</f>
        <v>0</v>
      </c>
      <c r="CT719" s="14"/>
    </row>
    <row r="720" spans="2:98" ht="13.5" hidden="1" customHeight="1" outlineLevel="2">
      <c r="B720" s="13"/>
      <c r="C720" s="115" t="s">
        <v>741</v>
      </c>
      <c r="D720" s="31" t="s">
        <v>345</v>
      </c>
      <c r="E720" s="65">
        <v>1</v>
      </c>
      <c r="F720" s="46">
        <f t="shared" si="320"/>
        <v>0</v>
      </c>
      <c r="G720" s="73">
        <f>IFERROR($E720*SUMIF(DAILYLOG!C$27:C$1500,$C720,DAILYLOG!D$27:D$1500),0)</f>
        <v>0</v>
      </c>
      <c r="H720" s="73"/>
      <c r="I720" s="73"/>
      <c r="J720" s="73">
        <f>IFERROR($E720*SUMIF(DAILYLOG!F$27:F$1500,$C720,DAILYLOG!G$27:G$1500),0)</f>
        <v>0</v>
      </c>
      <c r="K720" s="73"/>
      <c r="L720" s="73"/>
      <c r="M720" s="73">
        <f>IFERROR($E720*SUMIF(DAILYLOG!I$27:I$1500,$C720,DAILYLOG!J$27:J$1500),0)</f>
        <v>0</v>
      </c>
      <c r="N720" s="73"/>
      <c r="O720" s="73"/>
      <c r="P720" s="73">
        <f>IFERROR($E720*SUMIF(DAILYLOG!L$27:L$1500,$C720,DAILYLOG!M$27:M$1500),0)</f>
        <v>0</v>
      </c>
      <c r="Q720" s="73"/>
      <c r="R720" s="73"/>
      <c r="S720" s="73">
        <f>IFERROR($E720*SUMIF(DAILYLOG!O$27:O$1500,$C720,DAILYLOG!P$27:P$1500),0)</f>
        <v>0</v>
      </c>
      <c r="T720" s="73"/>
      <c r="U720" s="73"/>
      <c r="V720" s="73">
        <f>IFERROR($E720*SUMIF(DAILYLOG!R$27:R$1500,$C720,DAILYLOG!S$27:S$1500),0)</f>
        <v>0</v>
      </c>
      <c r="W720" s="73"/>
      <c r="X720" s="73"/>
      <c r="Y720" s="73">
        <f>IFERROR($E720*SUMIF(DAILYLOG!U$27:U$1500,$C720,DAILYLOG!V$27:V$1500),0)</f>
        <v>0</v>
      </c>
      <c r="Z720" s="73"/>
      <c r="AA720" s="73"/>
      <c r="AB720" s="73">
        <f>IFERROR($E720*SUMIF(DAILYLOG!X$27:X$1500,$C720,DAILYLOG!Y$27:Y$1500),0)</f>
        <v>0</v>
      </c>
      <c r="AC720" s="73"/>
      <c r="AD720" s="73"/>
      <c r="AE720" s="73">
        <f>IFERROR($E720*SUMIF(DAILYLOG!AA$27:AA$1500,$C720,DAILYLOG!AB$27:AB$1500),0)</f>
        <v>0</v>
      </c>
      <c r="AF720" s="73"/>
      <c r="AG720" s="73"/>
      <c r="AH720" s="73">
        <f>IFERROR($E720*SUMIF(DAILYLOG!AD$27:AD$1500,$C720,DAILYLOG!AE$27:AE$1500),0)</f>
        <v>0</v>
      </c>
      <c r="AI720" s="73"/>
      <c r="AJ720" s="73"/>
      <c r="AK720" s="73">
        <f>IFERROR($E720*SUMIF(DAILYLOG!AG$27:AG$1500,$C720,DAILYLOG!AH$27:AH$1500),0)</f>
        <v>0</v>
      </c>
      <c r="AL720" s="73"/>
      <c r="AM720" s="73"/>
      <c r="AN720" s="73">
        <f>IFERROR($E720*SUMIF(DAILYLOG!AJ$27:AJ$1500,$C720,DAILYLOG!AK$27:AK$1500),0)</f>
        <v>0</v>
      </c>
      <c r="AO720" s="73"/>
      <c r="AP720" s="73"/>
      <c r="AQ720" s="73">
        <f>IFERROR($E720*SUMIF(DAILYLOG!AM$27:AM$1500,$C720,DAILYLOG!AN$27:AN$1500),0)</f>
        <v>0</v>
      </c>
      <c r="AR720" s="73"/>
      <c r="AS720" s="73"/>
      <c r="AT720" s="73">
        <f>IFERROR($E720*SUMIF(DAILYLOG!AP$27:AP$1500,$C720,DAILYLOG!AQ$27:AQ$1500),0)</f>
        <v>0</v>
      </c>
      <c r="AU720" s="73"/>
      <c r="AV720" s="73"/>
      <c r="AW720" s="73">
        <f>IFERROR($E720*SUMIF(DAILYLOG!AS$27:AS$1500,$C720,DAILYLOG!AT$27:AT$1500),0)</f>
        <v>0</v>
      </c>
      <c r="AX720" s="73"/>
      <c r="AY720" s="73"/>
      <c r="AZ720" s="73">
        <f>IFERROR($E720*SUMIF(DAILYLOG!AV$27:AV$1500,$C720,DAILYLOG!AW$27:AW$1500),0)</f>
        <v>0</v>
      </c>
      <c r="BA720" s="73"/>
      <c r="BB720" s="73"/>
      <c r="BC720" s="73">
        <f>IFERROR($E720*SUMIF(DAILYLOG!AY$27:AY$1500,$C720,DAILYLOG!AZ$27:AZ$1500),0)</f>
        <v>0</v>
      </c>
      <c r="BD720" s="73"/>
      <c r="BE720" s="73"/>
      <c r="BF720" s="73">
        <f>IFERROR($E720*SUMIF(DAILYLOG!BB$27:BB$1500,$C720,DAILYLOG!BC$27:BC$1500),0)</f>
        <v>0</v>
      </c>
      <c r="BG720" s="73"/>
      <c r="BH720" s="73"/>
      <c r="BI720" s="73">
        <f>IFERROR($E720*SUMIF(DAILYLOG!BE$27:BE$1500,$C720,DAILYLOG!BF$27:BF$1500),0)</f>
        <v>0</v>
      </c>
      <c r="BJ720" s="73"/>
      <c r="BK720" s="73"/>
      <c r="BL720" s="73">
        <f>IFERROR($E720*SUMIF(DAILYLOG!BH$27:BH$1500,$C720,DAILYLOG!BI$27:BI$1500),0)</f>
        <v>0</v>
      </c>
      <c r="BM720" s="73"/>
      <c r="BN720" s="73"/>
      <c r="BO720" s="73">
        <f>IFERROR($E720*SUMIF(DAILYLOG!BK$27:BK$1500,$C720,DAILYLOG!BL$27:BL$1500),0)</f>
        <v>0</v>
      </c>
      <c r="BP720" s="73"/>
      <c r="BQ720" s="73"/>
      <c r="BR720" s="73">
        <f>IFERROR($E720*SUMIF(DAILYLOG!BN$27:BN$1500,$C720,DAILYLOG!BO$27:BO$1500),0)</f>
        <v>0</v>
      </c>
      <c r="BS720" s="73"/>
      <c r="BT720" s="73"/>
      <c r="BU720" s="73">
        <f>IFERROR($E720*SUMIF(DAILYLOG!BQ$27:BQ$1500,$C720,DAILYLOG!BR$27:BR$1500),0)</f>
        <v>0</v>
      </c>
      <c r="BV720" s="73"/>
      <c r="BW720" s="73"/>
      <c r="BX720" s="73">
        <f>IFERROR($E720*SUMIF(DAILYLOG!BT$27:BT$1500,$C720,DAILYLOG!BU$27:BU$1500),0)</f>
        <v>0</v>
      </c>
      <c r="BY720" s="73"/>
      <c r="BZ720" s="73"/>
      <c r="CA720" s="73">
        <f>IFERROR($E720*SUMIF(DAILYLOG!BW$27:BW$1500,$C720,DAILYLOG!BX$27:BX$1500),0)</f>
        <v>0</v>
      </c>
      <c r="CB720" s="73"/>
      <c r="CC720" s="73"/>
      <c r="CD720" s="73">
        <f>IFERROR($E720*SUMIF(DAILYLOG!BZ$27:BZ$1500,$C720,DAILYLOG!CA$27:CA$1500),0)</f>
        <v>0</v>
      </c>
      <c r="CE720" s="73"/>
      <c r="CF720" s="73"/>
      <c r="CG720" s="73">
        <f>IFERROR($E720*SUMIF(DAILYLOG!CC$27:CC$1500,$C720,DAILYLOG!CD$27:CD$1500),0)</f>
        <v>0</v>
      </c>
      <c r="CH720" s="73"/>
      <c r="CI720" s="73"/>
      <c r="CJ720" s="73">
        <f>IFERROR($E720*SUMIF(DAILYLOG!CF$27:CF$1500,$C720,DAILYLOG!CG$27:CG$1500),0)</f>
        <v>0</v>
      </c>
      <c r="CK720" s="73"/>
      <c r="CL720" s="73"/>
      <c r="CM720" s="73">
        <f>IFERROR($E720*SUMIF(DAILYLOG!CI$27:CI$1500,$C720,DAILYLOG!CJ$27:CJ$1500),0)</f>
        <v>0</v>
      </c>
      <c r="CN720" s="73"/>
      <c r="CO720" s="73"/>
      <c r="CP720" s="73">
        <f>IFERROR($E720*SUMIF(DAILYLOG!CL$27:CL$1500,$C720,DAILYLOG!CM$27:CM$1500),0)</f>
        <v>0</v>
      </c>
      <c r="CQ720" s="73"/>
      <c r="CR720" s="73"/>
      <c r="CS720" s="73">
        <f>IFERROR($E720*SUMIF(DAILYLOG!CO$27:CO$1500,$C720,DAILYLOG!CP$27:CP$1500),0)</f>
        <v>0</v>
      </c>
      <c r="CT720" s="14"/>
    </row>
    <row r="721" spans="2:98" ht="13.5" hidden="1" customHeight="1" outlineLevel="2">
      <c r="B721" s="13"/>
      <c r="C721" s="115" t="s">
        <v>730</v>
      </c>
      <c r="D721" s="31" t="s">
        <v>345</v>
      </c>
      <c r="E721" s="65">
        <v>1</v>
      </c>
      <c r="F721" s="46">
        <f t="shared" si="320"/>
        <v>0</v>
      </c>
      <c r="G721" s="73">
        <f>IFERROR($E721*SUMIF(DAILYLOG!C$27:C$1500,$C721,DAILYLOG!D$27:D$1500),0)</f>
        <v>0</v>
      </c>
      <c r="H721" s="73"/>
      <c r="I721" s="73"/>
      <c r="J721" s="73">
        <f>IFERROR($E721*SUMIF(DAILYLOG!F$27:F$1500,$C721,DAILYLOG!G$27:G$1500),0)</f>
        <v>0</v>
      </c>
      <c r="K721" s="73"/>
      <c r="L721" s="73"/>
      <c r="M721" s="73">
        <f>IFERROR($E721*SUMIF(DAILYLOG!I$27:I$1500,$C721,DAILYLOG!J$27:J$1500),0)</f>
        <v>0</v>
      </c>
      <c r="N721" s="73"/>
      <c r="O721" s="73"/>
      <c r="P721" s="73">
        <f>IFERROR($E721*SUMIF(DAILYLOG!L$27:L$1500,$C721,DAILYLOG!M$27:M$1500),0)</f>
        <v>0</v>
      </c>
      <c r="Q721" s="73"/>
      <c r="R721" s="73"/>
      <c r="S721" s="73">
        <f>IFERROR($E721*SUMIF(DAILYLOG!O$27:O$1500,$C721,DAILYLOG!P$27:P$1500),0)</f>
        <v>0</v>
      </c>
      <c r="T721" s="73"/>
      <c r="U721" s="73"/>
      <c r="V721" s="73">
        <f>IFERROR($E721*SUMIF(DAILYLOG!R$27:R$1500,$C721,DAILYLOG!S$27:S$1500),0)</f>
        <v>0</v>
      </c>
      <c r="W721" s="73"/>
      <c r="X721" s="73"/>
      <c r="Y721" s="73">
        <f>IFERROR($E721*SUMIF(DAILYLOG!U$27:U$1500,$C721,DAILYLOG!V$27:V$1500),0)</f>
        <v>0</v>
      </c>
      <c r="Z721" s="73"/>
      <c r="AA721" s="73"/>
      <c r="AB721" s="73">
        <f>IFERROR($E721*SUMIF(DAILYLOG!X$27:X$1500,$C721,DAILYLOG!Y$27:Y$1500),0)</f>
        <v>0</v>
      </c>
      <c r="AC721" s="73"/>
      <c r="AD721" s="73"/>
      <c r="AE721" s="73">
        <f>IFERROR($E721*SUMIF(DAILYLOG!AA$27:AA$1500,$C721,DAILYLOG!AB$27:AB$1500),0)</f>
        <v>0</v>
      </c>
      <c r="AF721" s="73"/>
      <c r="AG721" s="73"/>
      <c r="AH721" s="73">
        <f>IFERROR($E721*SUMIF(DAILYLOG!AD$27:AD$1500,$C721,DAILYLOG!AE$27:AE$1500),0)</f>
        <v>0</v>
      </c>
      <c r="AI721" s="73"/>
      <c r="AJ721" s="73"/>
      <c r="AK721" s="73">
        <f>IFERROR($E721*SUMIF(DAILYLOG!AG$27:AG$1500,$C721,DAILYLOG!AH$27:AH$1500),0)</f>
        <v>0</v>
      </c>
      <c r="AL721" s="73"/>
      <c r="AM721" s="73"/>
      <c r="AN721" s="73">
        <f>IFERROR($E721*SUMIF(DAILYLOG!AJ$27:AJ$1500,$C721,DAILYLOG!AK$27:AK$1500),0)</f>
        <v>0</v>
      </c>
      <c r="AO721" s="73"/>
      <c r="AP721" s="73"/>
      <c r="AQ721" s="73">
        <f>IFERROR($E721*SUMIF(DAILYLOG!AM$27:AM$1500,$C721,DAILYLOG!AN$27:AN$1500),0)</f>
        <v>0</v>
      </c>
      <c r="AR721" s="73"/>
      <c r="AS721" s="73"/>
      <c r="AT721" s="73">
        <f>IFERROR($E721*SUMIF(DAILYLOG!AP$27:AP$1500,$C721,DAILYLOG!AQ$27:AQ$1500),0)</f>
        <v>0</v>
      </c>
      <c r="AU721" s="73"/>
      <c r="AV721" s="73"/>
      <c r="AW721" s="73">
        <f>IFERROR($E721*SUMIF(DAILYLOG!AS$27:AS$1500,$C721,DAILYLOG!AT$27:AT$1500),0)</f>
        <v>0</v>
      </c>
      <c r="AX721" s="73"/>
      <c r="AY721" s="73"/>
      <c r="AZ721" s="73">
        <f>IFERROR($E721*SUMIF(DAILYLOG!AV$27:AV$1500,$C721,DAILYLOG!AW$27:AW$1500),0)</f>
        <v>0</v>
      </c>
      <c r="BA721" s="73"/>
      <c r="BB721" s="73"/>
      <c r="BC721" s="73">
        <f>IFERROR($E721*SUMIF(DAILYLOG!AY$27:AY$1500,$C721,DAILYLOG!AZ$27:AZ$1500),0)</f>
        <v>0</v>
      </c>
      <c r="BD721" s="73"/>
      <c r="BE721" s="73"/>
      <c r="BF721" s="73">
        <f>IFERROR($E721*SUMIF(DAILYLOG!BB$27:BB$1500,$C721,DAILYLOG!BC$27:BC$1500),0)</f>
        <v>0</v>
      </c>
      <c r="BG721" s="73"/>
      <c r="BH721" s="73"/>
      <c r="BI721" s="73">
        <f>IFERROR($E721*SUMIF(DAILYLOG!BE$27:BE$1500,$C721,DAILYLOG!BF$27:BF$1500),0)</f>
        <v>0</v>
      </c>
      <c r="BJ721" s="73"/>
      <c r="BK721" s="73"/>
      <c r="BL721" s="73">
        <f>IFERROR($E721*SUMIF(DAILYLOG!BH$27:BH$1500,$C721,DAILYLOG!BI$27:BI$1500),0)</f>
        <v>0</v>
      </c>
      <c r="BM721" s="73"/>
      <c r="BN721" s="73"/>
      <c r="BO721" s="73">
        <f>IFERROR($E721*SUMIF(DAILYLOG!BK$27:BK$1500,$C721,DAILYLOG!BL$27:BL$1500),0)</f>
        <v>0</v>
      </c>
      <c r="BP721" s="73"/>
      <c r="BQ721" s="73"/>
      <c r="BR721" s="73">
        <f>IFERROR($E721*SUMIF(DAILYLOG!BN$27:BN$1500,$C721,DAILYLOG!BO$27:BO$1500),0)</f>
        <v>0</v>
      </c>
      <c r="BS721" s="73"/>
      <c r="BT721" s="73"/>
      <c r="BU721" s="73">
        <f>IFERROR($E721*SUMIF(DAILYLOG!BQ$27:BQ$1500,$C721,DAILYLOG!BR$27:BR$1500),0)</f>
        <v>0</v>
      </c>
      <c r="BV721" s="73"/>
      <c r="BW721" s="73"/>
      <c r="BX721" s="73">
        <f>IFERROR($E721*SUMIF(DAILYLOG!BT$27:BT$1500,$C721,DAILYLOG!BU$27:BU$1500),0)</f>
        <v>0</v>
      </c>
      <c r="BY721" s="73"/>
      <c r="BZ721" s="73"/>
      <c r="CA721" s="73">
        <f>IFERROR($E721*SUMIF(DAILYLOG!BW$27:BW$1500,$C721,DAILYLOG!BX$27:BX$1500),0)</f>
        <v>0</v>
      </c>
      <c r="CB721" s="73"/>
      <c r="CC721" s="73"/>
      <c r="CD721" s="73">
        <f>IFERROR($E721*SUMIF(DAILYLOG!BZ$27:BZ$1500,$C721,DAILYLOG!CA$27:CA$1500),0)</f>
        <v>0</v>
      </c>
      <c r="CE721" s="73"/>
      <c r="CF721" s="73"/>
      <c r="CG721" s="73">
        <f>IFERROR($E721*SUMIF(DAILYLOG!CC$27:CC$1500,$C721,DAILYLOG!CD$27:CD$1500),0)</f>
        <v>0</v>
      </c>
      <c r="CH721" s="73"/>
      <c r="CI721" s="73"/>
      <c r="CJ721" s="73">
        <f>IFERROR($E721*SUMIF(DAILYLOG!CF$27:CF$1500,$C721,DAILYLOG!CG$27:CG$1500),0)</f>
        <v>0</v>
      </c>
      <c r="CK721" s="73"/>
      <c r="CL721" s="73"/>
      <c r="CM721" s="73">
        <f>IFERROR($E721*SUMIF(DAILYLOG!CI$27:CI$1500,$C721,DAILYLOG!CJ$27:CJ$1500),0)</f>
        <v>0</v>
      </c>
      <c r="CN721" s="73"/>
      <c r="CO721" s="73"/>
      <c r="CP721" s="73">
        <f>IFERROR($E721*SUMIF(DAILYLOG!CL$27:CL$1500,$C721,DAILYLOG!CM$27:CM$1500),0)</f>
        <v>0</v>
      </c>
      <c r="CQ721" s="73"/>
      <c r="CR721" s="73"/>
      <c r="CS721" s="73">
        <f>IFERROR($E721*SUMIF(DAILYLOG!CO$27:CO$1500,$C721,DAILYLOG!CP$27:CP$1500),0)</f>
        <v>0</v>
      </c>
      <c r="CT721" s="14"/>
    </row>
    <row r="722" spans="2:98" ht="13.5" hidden="1" customHeight="1" outlineLevel="2">
      <c r="B722" s="13"/>
      <c r="C722" s="115" t="s">
        <v>809</v>
      </c>
      <c r="D722" s="31" t="s">
        <v>345</v>
      </c>
      <c r="E722" s="65">
        <v>1</v>
      </c>
      <c r="F722" s="46">
        <f t="shared" si="320"/>
        <v>0</v>
      </c>
      <c r="G722" s="73">
        <f>IFERROR($E722*SUMIF(DAILYLOG!C$27:C$1500,$C722,DAILYLOG!D$27:D$1500),0)</f>
        <v>0</v>
      </c>
      <c r="H722" s="73"/>
      <c r="I722" s="73"/>
      <c r="J722" s="73">
        <f>IFERROR($E722*SUMIF(DAILYLOG!F$27:F$1500,$C722,DAILYLOG!G$27:G$1500),0)</f>
        <v>0</v>
      </c>
      <c r="K722" s="73"/>
      <c r="L722" s="73"/>
      <c r="M722" s="73">
        <f>IFERROR($E722*SUMIF(DAILYLOG!I$27:I$1500,$C722,DAILYLOG!J$27:J$1500),0)</f>
        <v>0</v>
      </c>
      <c r="N722" s="73"/>
      <c r="O722" s="73"/>
      <c r="P722" s="73">
        <f>IFERROR($E722*SUMIF(DAILYLOG!L$27:L$1500,$C722,DAILYLOG!M$27:M$1500),0)</f>
        <v>0</v>
      </c>
      <c r="Q722" s="73"/>
      <c r="R722" s="73"/>
      <c r="S722" s="73">
        <f>IFERROR($E722*SUMIF(DAILYLOG!O$27:O$1500,$C722,DAILYLOG!P$27:P$1500),0)</f>
        <v>0</v>
      </c>
      <c r="T722" s="73"/>
      <c r="U722" s="73"/>
      <c r="V722" s="73">
        <f>IFERROR($E722*SUMIF(DAILYLOG!R$27:R$1500,$C722,DAILYLOG!S$27:S$1500),0)</f>
        <v>0</v>
      </c>
      <c r="W722" s="73"/>
      <c r="X722" s="73"/>
      <c r="Y722" s="73">
        <f>IFERROR($E722*SUMIF(DAILYLOG!U$27:U$1500,$C722,DAILYLOG!V$27:V$1500),0)</f>
        <v>0</v>
      </c>
      <c r="Z722" s="73"/>
      <c r="AA722" s="73"/>
      <c r="AB722" s="73">
        <f>IFERROR($E722*SUMIF(DAILYLOG!X$27:X$1500,$C722,DAILYLOG!Y$27:Y$1500),0)</f>
        <v>0</v>
      </c>
      <c r="AC722" s="73"/>
      <c r="AD722" s="73"/>
      <c r="AE722" s="73">
        <f>IFERROR($E722*SUMIF(DAILYLOG!AA$27:AA$1500,$C722,DAILYLOG!AB$27:AB$1500),0)</f>
        <v>0</v>
      </c>
      <c r="AF722" s="73"/>
      <c r="AG722" s="73"/>
      <c r="AH722" s="73">
        <f>IFERROR($E722*SUMIF(DAILYLOG!AD$27:AD$1500,$C722,DAILYLOG!AE$27:AE$1500),0)</f>
        <v>0</v>
      </c>
      <c r="AI722" s="73"/>
      <c r="AJ722" s="73"/>
      <c r="AK722" s="73">
        <f>IFERROR($E722*SUMIF(DAILYLOG!AG$27:AG$1500,$C722,DAILYLOG!AH$27:AH$1500),0)</f>
        <v>0</v>
      </c>
      <c r="AL722" s="73"/>
      <c r="AM722" s="73"/>
      <c r="AN722" s="73">
        <f>IFERROR($E722*SUMIF(DAILYLOG!AJ$27:AJ$1500,$C722,DAILYLOG!AK$27:AK$1500),0)</f>
        <v>0</v>
      </c>
      <c r="AO722" s="73"/>
      <c r="AP722" s="73"/>
      <c r="AQ722" s="73">
        <f>IFERROR($E722*SUMIF(DAILYLOG!AM$27:AM$1500,$C722,DAILYLOG!AN$27:AN$1500),0)</f>
        <v>0</v>
      </c>
      <c r="AR722" s="73"/>
      <c r="AS722" s="73"/>
      <c r="AT722" s="73">
        <f>IFERROR($E722*SUMIF(DAILYLOG!AP$27:AP$1500,$C722,DAILYLOG!AQ$27:AQ$1500),0)</f>
        <v>0</v>
      </c>
      <c r="AU722" s="73"/>
      <c r="AV722" s="73"/>
      <c r="AW722" s="73">
        <f>IFERROR($E722*SUMIF(DAILYLOG!AS$27:AS$1500,$C722,DAILYLOG!AT$27:AT$1500),0)</f>
        <v>0</v>
      </c>
      <c r="AX722" s="73"/>
      <c r="AY722" s="73"/>
      <c r="AZ722" s="73">
        <f>IFERROR($E722*SUMIF(DAILYLOG!AV$27:AV$1500,$C722,DAILYLOG!AW$27:AW$1500),0)</f>
        <v>0</v>
      </c>
      <c r="BA722" s="73"/>
      <c r="BB722" s="73"/>
      <c r="BC722" s="73">
        <f>IFERROR($E722*SUMIF(DAILYLOG!AY$27:AY$1500,$C722,DAILYLOG!AZ$27:AZ$1500),0)</f>
        <v>0</v>
      </c>
      <c r="BD722" s="73"/>
      <c r="BE722" s="73"/>
      <c r="BF722" s="73">
        <f>IFERROR($E722*SUMIF(DAILYLOG!BB$27:BB$1500,$C722,DAILYLOG!BC$27:BC$1500),0)</f>
        <v>0</v>
      </c>
      <c r="BG722" s="73"/>
      <c r="BH722" s="73"/>
      <c r="BI722" s="73">
        <f>IFERROR($E722*SUMIF(DAILYLOG!BE$27:BE$1500,$C722,DAILYLOG!BF$27:BF$1500),0)</f>
        <v>0</v>
      </c>
      <c r="BJ722" s="73"/>
      <c r="BK722" s="73"/>
      <c r="BL722" s="73">
        <f>IFERROR($E722*SUMIF(DAILYLOG!BH$27:BH$1500,$C722,DAILYLOG!BI$27:BI$1500),0)</f>
        <v>0</v>
      </c>
      <c r="BM722" s="73"/>
      <c r="BN722" s="73"/>
      <c r="BO722" s="73">
        <f>IFERROR($E722*SUMIF(DAILYLOG!BK$27:BK$1500,$C722,DAILYLOG!BL$27:BL$1500),0)</f>
        <v>0</v>
      </c>
      <c r="BP722" s="73"/>
      <c r="BQ722" s="73"/>
      <c r="BR722" s="73">
        <f>IFERROR($E722*SUMIF(DAILYLOG!BN$27:BN$1500,$C722,DAILYLOG!BO$27:BO$1500),0)</f>
        <v>0</v>
      </c>
      <c r="BS722" s="73"/>
      <c r="BT722" s="73"/>
      <c r="BU722" s="73">
        <f>IFERROR($E722*SUMIF(DAILYLOG!BQ$27:BQ$1500,$C722,DAILYLOG!BR$27:BR$1500),0)</f>
        <v>0</v>
      </c>
      <c r="BV722" s="73"/>
      <c r="BW722" s="73"/>
      <c r="BX722" s="73">
        <f>IFERROR($E722*SUMIF(DAILYLOG!BT$27:BT$1500,$C722,DAILYLOG!BU$27:BU$1500),0)</f>
        <v>0</v>
      </c>
      <c r="BY722" s="73"/>
      <c r="BZ722" s="73"/>
      <c r="CA722" s="73">
        <f>IFERROR($E722*SUMIF(DAILYLOG!BW$27:BW$1500,$C722,DAILYLOG!BX$27:BX$1500),0)</f>
        <v>0</v>
      </c>
      <c r="CB722" s="73"/>
      <c r="CC722" s="73"/>
      <c r="CD722" s="73">
        <f>IFERROR($E722*SUMIF(DAILYLOG!BZ$27:BZ$1500,$C722,DAILYLOG!CA$27:CA$1500),0)</f>
        <v>0</v>
      </c>
      <c r="CE722" s="73"/>
      <c r="CF722" s="73"/>
      <c r="CG722" s="73">
        <f>IFERROR($E722*SUMIF(DAILYLOG!CC$27:CC$1500,$C722,DAILYLOG!CD$27:CD$1500),0)</f>
        <v>0</v>
      </c>
      <c r="CH722" s="73"/>
      <c r="CI722" s="73"/>
      <c r="CJ722" s="73">
        <f>IFERROR($E722*SUMIF(DAILYLOG!CF$27:CF$1500,$C722,DAILYLOG!CG$27:CG$1500),0)</f>
        <v>0</v>
      </c>
      <c r="CK722" s="73"/>
      <c r="CL722" s="73"/>
      <c r="CM722" s="73">
        <f>IFERROR($E722*SUMIF(DAILYLOG!CI$27:CI$1500,$C722,DAILYLOG!CJ$27:CJ$1500),0)</f>
        <v>0</v>
      </c>
      <c r="CN722" s="73"/>
      <c r="CO722" s="73"/>
      <c r="CP722" s="73">
        <f>IFERROR($E722*SUMIF(DAILYLOG!CL$27:CL$1500,$C722,DAILYLOG!CM$27:CM$1500),0)</f>
        <v>0</v>
      </c>
      <c r="CQ722" s="73"/>
      <c r="CR722" s="73"/>
      <c r="CS722" s="73">
        <f>IFERROR($E722*SUMIF(DAILYLOG!CO$27:CO$1500,$C722,DAILYLOG!CP$27:CP$1500),0)</f>
        <v>0</v>
      </c>
      <c r="CT722" s="14"/>
    </row>
    <row r="723" spans="2:98" ht="13.5" hidden="1" customHeight="1" outlineLevel="2">
      <c r="B723" s="13"/>
      <c r="C723" s="115" t="s">
        <v>734</v>
      </c>
      <c r="D723" s="31" t="s">
        <v>345</v>
      </c>
      <c r="E723" s="65">
        <v>1</v>
      </c>
      <c r="F723" s="46">
        <f t="shared" si="320"/>
        <v>0</v>
      </c>
      <c r="G723" s="73">
        <f>IFERROR($E723*SUMIF(DAILYLOG!C$27:C$1500,$C723,DAILYLOG!D$27:D$1500),0)</f>
        <v>0</v>
      </c>
      <c r="H723" s="73"/>
      <c r="I723" s="73"/>
      <c r="J723" s="73">
        <f>IFERROR($E723*SUMIF(DAILYLOG!F$27:F$1500,$C723,DAILYLOG!G$27:G$1500),0)</f>
        <v>0</v>
      </c>
      <c r="K723" s="73"/>
      <c r="L723" s="73"/>
      <c r="M723" s="73">
        <f>IFERROR($E723*SUMIF(DAILYLOG!I$27:I$1500,$C723,DAILYLOG!J$27:J$1500),0)</f>
        <v>0</v>
      </c>
      <c r="N723" s="73"/>
      <c r="O723" s="73"/>
      <c r="P723" s="73">
        <f>IFERROR($E723*SUMIF(DAILYLOG!L$27:L$1500,$C723,DAILYLOG!M$27:M$1500),0)</f>
        <v>0</v>
      </c>
      <c r="Q723" s="73"/>
      <c r="R723" s="73"/>
      <c r="S723" s="73">
        <f>IFERROR($E723*SUMIF(DAILYLOG!O$27:O$1500,$C723,DAILYLOG!P$27:P$1500),0)</f>
        <v>0</v>
      </c>
      <c r="T723" s="73"/>
      <c r="U723" s="73"/>
      <c r="V723" s="73">
        <f>IFERROR($E723*SUMIF(DAILYLOG!R$27:R$1500,$C723,DAILYLOG!S$27:S$1500),0)</f>
        <v>0</v>
      </c>
      <c r="W723" s="73"/>
      <c r="X723" s="73"/>
      <c r="Y723" s="73">
        <f>IFERROR($E723*SUMIF(DAILYLOG!U$27:U$1500,$C723,DAILYLOG!V$27:V$1500),0)</f>
        <v>0</v>
      </c>
      <c r="Z723" s="73"/>
      <c r="AA723" s="73"/>
      <c r="AB723" s="73">
        <f>IFERROR($E723*SUMIF(DAILYLOG!X$27:X$1500,$C723,DAILYLOG!Y$27:Y$1500),0)</f>
        <v>0</v>
      </c>
      <c r="AC723" s="73"/>
      <c r="AD723" s="73"/>
      <c r="AE723" s="73">
        <f>IFERROR($E723*SUMIF(DAILYLOG!AA$27:AA$1500,$C723,DAILYLOG!AB$27:AB$1500),0)</f>
        <v>0</v>
      </c>
      <c r="AF723" s="73"/>
      <c r="AG723" s="73"/>
      <c r="AH723" s="73">
        <f>IFERROR($E723*SUMIF(DAILYLOG!AD$27:AD$1500,$C723,DAILYLOG!AE$27:AE$1500),0)</f>
        <v>0</v>
      </c>
      <c r="AI723" s="73"/>
      <c r="AJ723" s="73"/>
      <c r="AK723" s="73">
        <f>IFERROR($E723*SUMIF(DAILYLOG!AG$27:AG$1500,$C723,DAILYLOG!AH$27:AH$1500),0)</f>
        <v>0</v>
      </c>
      <c r="AL723" s="73"/>
      <c r="AM723" s="73"/>
      <c r="AN723" s="73">
        <f>IFERROR($E723*SUMIF(DAILYLOG!AJ$27:AJ$1500,$C723,DAILYLOG!AK$27:AK$1500),0)</f>
        <v>0</v>
      </c>
      <c r="AO723" s="73"/>
      <c r="AP723" s="73"/>
      <c r="AQ723" s="73">
        <f>IFERROR($E723*SUMIF(DAILYLOG!AM$27:AM$1500,$C723,DAILYLOG!AN$27:AN$1500),0)</f>
        <v>0</v>
      </c>
      <c r="AR723" s="73"/>
      <c r="AS723" s="73"/>
      <c r="AT723" s="73">
        <f>IFERROR($E723*SUMIF(DAILYLOG!AP$27:AP$1500,$C723,DAILYLOG!AQ$27:AQ$1500),0)</f>
        <v>0</v>
      </c>
      <c r="AU723" s="73"/>
      <c r="AV723" s="73"/>
      <c r="AW723" s="73">
        <f>IFERROR($E723*SUMIF(DAILYLOG!AS$27:AS$1500,$C723,DAILYLOG!AT$27:AT$1500),0)</f>
        <v>0</v>
      </c>
      <c r="AX723" s="73"/>
      <c r="AY723" s="73"/>
      <c r="AZ723" s="73">
        <f>IFERROR($E723*SUMIF(DAILYLOG!AV$27:AV$1500,$C723,DAILYLOG!AW$27:AW$1500),0)</f>
        <v>0</v>
      </c>
      <c r="BA723" s="73"/>
      <c r="BB723" s="73"/>
      <c r="BC723" s="73">
        <f>IFERROR($E723*SUMIF(DAILYLOG!AY$27:AY$1500,$C723,DAILYLOG!AZ$27:AZ$1500),0)</f>
        <v>0</v>
      </c>
      <c r="BD723" s="73"/>
      <c r="BE723" s="73"/>
      <c r="BF723" s="73">
        <f>IFERROR($E723*SUMIF(DAILYLOG!BB$27:BB$1500,$C723,DAILYLOG!BC$27:BC$1500),0)</f>
        <v>0</v>
      </c>
      <c r="BG723" s="73"/>
      <c r="BH723" s="73"/>
      <c r="BI723" s="73">
        <f>IFERROR($E723*SUMIF(DAILYLOG!BE$27:BE$1500,$C723,DAILYLOG!BF$27:BF$1500),0)</f>
        <v>0</v>
      </c>
      <c r="BJ723" s="73"/>
      <c r="BK723" s="73"/>
      <c r="BL723" s="73">
        <f>IFERROR($E723*SUMIF(DAILYLOG!BH$27:BH$1500,$C723,DAILYLOG!BI$27:BI$1500),0)</f>
        <v>0</v>
      </c>
      <c r="BM723" s="73"/>
      <c r="BN723" s="73"/>
      <c r="BO723" s="73">
        <f>IFERROR($E723*SUMIF(DAILYLOG!BK$27:BK$1500,$C723,DAILYLOG!BL$27:BL$1500),0)</f>
        <v>0</v>
      </c>
      <c r="BP723" s="73"/>
      <c r="BQ723" s="73"/>
      <c r="BR723" s="73">
        <f>IFERROR($E723*SUMIF(DAILYLOG!BN$27:BN$1500,$C723,DAILYLOG!BO$27:BO$1500),0)</f>
        <v>0</v>
      </c>
      <c r="BS723" s="73"/>
      <c r="BT723" s="73"/>
      <c r="BU723" s="73">
        <f>IFERROR($E723*SUMIF(DAILYLOG!BQ$27:BQ$1500,$C723,DAILYLOG!BR$27:BR$1500),0)</f>
        <v>0</v>
      </c>
      <c r="BV723" s="73"/>
      <c r="BW723" s="73"/>
      <c r="BX723" s="73">
        <f>IFERROR($E723*SUMIF(DAILYLOG!BT$27:BT$1500,$C723,DAILYLOG!BU$27:BU$1500),0)</f>
        <v>0</v>
      </c>
      <c r="BY723" s="73"/>
      <c r="BZ723" s="73"/>
      <c r="CA723" s="73">
        <f>IFERROR($E723*SUMIF(DAILYLOG!BW$27:BW$1500,$C723,DAILYLOG!BX$27:BX$1500),0)</f>
        <v>0</v>
      </c>
      <c r="CB723" s="73"/>
      <c r="CC723" s="73"/>
      <c r="CD723" s="73">
        <f>IFERROR($E723*SUMIF(DAILYLOG!BZ$27:BZ$1500,$C723,DAILYLOG!CA$27:CA$1500),0)</f>
        <v>0</v>
      </c>
      <c r="CE723" s="73"/>
      <c r="CF723" s="73"/>
      <c r="CG723" s="73">
        <f>IFERROR($E723*SUMIF(DAILYLOG!CC$27:CC$1500,$C723,DAILYLOG!CD$27:CD$1500),0)</f>
        <v>0</v>
      </c>
      <c r="CH723" s="73"/>
      <c r="CI723" s="73"/>
      <c r="CJ723" s="73">
        <f>IFERROR($E723*SUMIF(DAILYLOG!CF$27:CF$1500,$C723,DAILYLOG!CG$27:CG$1500),0)</f>
        <v>0</v>
      </c>
      <c r="CK723" s="73"/>
      <c r="CL723" s="73"/>
      <c r="CM723" s="73">
        <f>IFERROR($E723*SUMIF(DAILYLOG!CI$27:CI$1500,$C723,DAILYLOG!CJ$27:CJ$1500),0)</f>
        <v>0</v>
      </c>
      <c r="CN723" s="73"/>
      <c r="CO723" s="73"/>
      <c r="CP723" s="73">
        <f>IFERROR($E723*SUMIF(DAILYLOG!CL$27:CL$1500,$C723,DAILYLOG!CM$27:CM$1500),0)</f>
        <v>0</v>
      </c>
      <c r="CQ723" s="73"/>
      <c r="CR723" s="73"/>
      <c r="CS723" s="73">
        <f>IFERROR($E723*SUMIF(DAILYLOG!CO$27:CO$1500,$C723,DAILYLOG!CP$27:CP$1500),0)</f>
        <v>0</v>
      </c>
      <c r="CT723" s="14"/>
    </row>
    <row r="724" spans="2:98" ht="13.5" hidden="1" customHeight="1" outlineLevel="2">
      <c r="B724" s="13"/>
      <c r="C724" s="115" t="s">
        <v>749</v>
      </c>
      <c r="D724" s="31" t="s">
        <v>345</v>
      </c>
      <c r="E724" s="65">
        <v>1</v>
      </c>
      <c r="F724" s="46">
        <f t="shared" si="320"/>
        <v>0</v>
      </c>
      <c r="G724" s="73">
        <f>IFERROR($E724*SUMIF(DAILYLOG!C$27:C$1500,$C724,DAILYLOG!D$27:D$1500),0)</f>
        <v>0</v>
      </c>
      <c r="H724" s="73"/>
      <c r="I724" s="73"/>
      <c r="J724" s="73">
        <f>IFERROR($E724*SUMIF(DAILYLOG!F$27:F$1500,$C724,DAILYLOG!G$27:G$1500),0)</f>
        <v>0</v>
      </c>
      <c r="K724" s="73"/>
      <c r="L724" s="73"/>
      <c r="M724" s="73">
        <f>IFERROR($E724*SUMIF(DAILYLOG!I$27:I$1500,$C724,DAILYLOG!J$27:J$1500),0)</f>
        <v>0</v>
      </c>
      <c r="N724" s="73"/>
      <c r="O724" s="73"/>
      <c r="P724" s="73">
        <f>IFERROR($E724*SUMIF(DAILYLOG!L$27:L$1500,$C724,DAILYLOG!M$27:M$1500),0)</f>
        <v>0</v>
      </c>
      <c r="Q724" s="73"/>
      <c r="R724" s="73"/>
      <c r="S724" s="73">
        <f>IFERROR($E724*SUMIF(DAILYLOG!O$27:O$1500,$C724,DAILYLOG!P$27:P$1500),0)</f>
        <v>0</v>
      </c>
      <c r="T724" s="73"/>
      <c r="U724" s="73"/>
      <c r="V724" s="73">
        <f>IFERROR($E724*SUMIF(DAILYLOG!R$27:R$1500,$C724,DAILYLOG!S$27:S$1500),0)</f>
        <v>0</v>
      </c>
      <c r="W724" s="73"/>
      <c r="X724" s="73"/>
      <c r="Y724" s="73">
        <f>IFERROR($E724*SUMIF(DAILYLOG!U$27:U$1500,$C724,DAILYLOG!V$27:V$1500),0)</f>
        <v>0</v>
      </c>
      <c r="Z724" s="73"/>
      <c r="AA724" s="73"/>
      <c r="AB724" s="73">
        <f>IFERROR($E724*SUMIF(DAILYLOG!X$27:X$1500,$C724,DAILYLOG!Y$27:Y$1500),0)</f>
        <v>0</v>
      </c>
      <c r="AC724" s="73"/>
      <c r="AD724" s="73"/>
      <c r="AE724" s="73">
        <f>IFERROR($E724*SUMIF(DAILYLOG!AA$27:AA$1500,$C724,DAILYLOG!AB$27:AB$1500),0)</f>
        <v>0</v>
      </c>
      <c r="AF724" s="73"/>
      <c r="AG724" s="73"/>
      <c r="AH724" s="73">
        <f>IFERROR($E724*SUMIF(DAILYLOG!AD$27:AD$1500,$C724,DAILYLOG!AE$27:AE$1500),0)</f>
        <v>0</v>
      </c>
      <c r="AI724" s="73"/>
      <c r="AJ724" s="73"/>
      <c r="AK724" s="73">
        <f>IFERROR($E724*SUMIF(DAILYLOG!AG$27:AG$1500,$C724,DAILYLOG!AH$27:AH$1500),0)</f>
        <v>0</v>
      </c>
      <c r="AL724" s="73"/>
      <c r="AM724" s="73"/>
      <c r="AN724" s="73">
        <f>IFERROR($E724*SUMIF(DAILYLOG!AJ$27:AJ$1500,$C724,DAILYLOG!AK$27:AK$1500),0)</f>
        <v>0</v>
      </c>
      <c r="AO724" s="73"/>
      <c r="AP724" s="73"/>
      <c r="AQ724" s="73">
        <f>IFERROR($E724*SUMIF(DAILYLOG!AM$27:AM$1500,$C724,DAILYLOG!AN$27:AN$1500),0)</f>
        <v>0</v>
      </c>
      <c r="AR724" s="73"/>
      <c r="AS724" s="73"/>
      <c r="AT724" s="73">
        <f>IFERROR($E724*SUMIF(DAILYLOG!AP$27:AP$1500,$C724,DAILYLOG!AQ$27:AQ$1500),0)</f>
        <v>0</v>
      </c>
      <c r="AU724" s="73"/>
      <c r="AV724" s="73"/>
      <c r="AW724" s="73">
        <f>IFERROR($E724*SUMIF(DAILYLOG!AS$27:AS$1500,$C724,DAILYLOG!AT$27:AT$1500),0)</f>
        <v>0</v>
      </c>
      <c r="AX724" s="73"/>
      <c r="AY724" s="73"/>
      <c r="AZ724" s="73">
        <f>IFERROR($E724*SUMIF(DAILYLOG!AV$27:AV$1500,$C724,DAILYLOG!AW$27:AW$1500),0)</f>
        <v>0</v>
      </c>
      <c r="BA724" s="73"/>
      <c r="BB724" s="73"/>
      <c r="BC724" s="73">
        <f>IFERROR($E724*SUMIF(DAILYLOG!AY$27:AY$1500,$C724,DAILYLOG!AZ$27:AZ$1500),0)</f>
        <v>0</v>
      </c>
      <c r="BD724" s="73"/>
      <c r="BE724" s="73"/>
      <c r="BF724" s="73">
        <f>IFERROR($E724*SUMIF(DAILYLOG!BB$27:BB$1500,$C724,DAILYLOG!BC$27:BC$1500),0)</f>
        <v>0</v>
      </c>
      <c r="BG724" s="73"/>
      <c r="BH724" s="73"/>
      <c r="BI724" s="73">
        <f>IFERROR($E724*SUMIF(DAILYLOG!BE$27:BE$1500,$C724,DAILYLOG!BF$27:BF$1500),0)</f>
        <v>0</v>
      </c>
      <c r="BJ724" s="73"/>
      <c r="BK724" s="73"/>
      <c r="BL724" s="73">
        <f>IFERROR($E724*SUMIF(DAILYLOG!BH$27:BH$1500,$C724,DAILYLOG!BI$27:BI$1500),0)</f>
        <v>0</v>
      </c>
      <c r="BM724" s="73"/>
      <c r="BN724" s="73"/>
      <c r="BO724" s="73">
        <f>IFERROR($E724*SUMIF(DAILYLOG!BK$27:BK$1500,$C724,DAILYLOG!BL$27:BL$1500),0)</f>
        <v>0</v>
      </c>
      <c r="BP724" s="73"/>
      <c r="BQ724" s="73"/>
      <c r="BR724" s="73">
        <f>IFERROR($E724*SUMIF(DAILYLOG!BN$27:BN$1500,$C724,DAILYLOG!BO$27:BO$1500),0)</f>
        <v>0</v>
      </c>
      <c r="BS724" s="73"/>
      <c r="BT724" s="73"/>
      <c r="BU724" s="73">
        <f>IFERROR($E724*SUMIF(DAILYLOG!BQ$27:BQ$1500,$C724,DAILYLOG!BR$27:BR$1500),0)</f>
        <v>0</v>
      </c>
      <c r="BV724" s="73"/>
      <c r="BW724" s="73"/>
      <c r="BX724" s="73">
        <f>IFERROR($E724*SUMIF(DAILYLOG!BT$27:BT$1500,$C724,DAILYLOG!BU$27:BU$1500),0)</f>
        <v>0</v>
      </c>
      <c r="BY724" s="73"/>
      <c r="BZ724" s="73"/>
      <c r="CA724" s="73">
        <f>IFERROR($E724*SUMIF(DAILYLOG!BW$27:BW$1500,$C724,DAILYLOG!BX$27:BX$1500),0)</f>
        <v>0</v>
      </c>
      <c r="CB724" s="73"/>
      <c r="CC724" s="73"/>
      <c r="CD724" s="73">
        <f>IFERROR($E724*SUMIF(DAILYLOG!BZ$27:BZ$1500,$C724,DAILYLOG!CA$27:CA$1500),0)</f>
        <v>0</v>
      </c>
      <c r="CE724" s="73"/>
      <c r="CF724" s="73"/>
      <c r="CG724" s="73">
        <f>IFERROR($E724*SUMIF(DAILYLOG!CC$27:CC$1500,$C724,DAILYLOG!CD$27:CD$1500),0)</f>
        <v>0</v>
      </c>
      <c r="CH724" s="73"/>
      <c r="CI724" s="73"/>
      <c r="CJ724" s="73">
        <f>IFERROR($E724*SUMIF(DAILYLOG!CF$27:CF$1500,$C724,DAILYLOG!CG$27:CG$1500),0)</f>
        <v>0</v>
      </c>
      <c r="CK724" s="73"/>
      <c r="CL724" s="73"/>
      <c r="CM724" s="73">
        <f>IFERROR($E724*SUMIF(DAILYLOG!CI$27:CI$1500,$C724,DAILYLOG!CJ$27:CJ$1500),0)</f>
        <v>0</v>
      </c>
      <c r="CN724" s="73"/>
      <c r="CO724" s="73"/>
      <c r="CP724" s="73">
        <f>IFERROR($E724*SUMIF(DAILYLOG!CL$27:CL$1500,$C724,DAILYLOG!CM$27:CM$1500),0)</f>
        <v>0</v>
      </c>
      <c r="CQ724" s="73"/>
      <c r="CR724" s="73"/>
      <c r="CS724" s="73">
        <f>IFERROR($E724*SUMIF(DAILYLOG!CO$27:CO$1500,$C724,DAILYLOG!CP$27:CP$1500),0)</f>
        <v>0</v>
      </c>
      <c r="CT724" s="14"/>
    </row>
    <row r="725" spans="2:98" ht="13.5" hidden="1" customHeight="1" outlineLevel="2">
      <c r="B725" s="13"/>
      <c r="C725" s="115" t="s">
        <v>743</v>
      </c>
      <c r="D725" s="31" t="s">
        <v>345</v>
      </c>
      <c r="E725" s="65">
        <v>1</v>
      </c>
      <c r="F725" s="46">
        <f t="shared" si="320"/>
        <v>0</v>
      </c>
      <c r="G725" s="73">
        <f>IFERROR($E725*SUMIF(DAILYLOG!C$27:C$1500,$C725,DAILYLOG!D$27:D$1500),0)</f>
        <v>0</v>
      </c>
      <c r="H725" s="73"/>
      <c r="I725" s="73"/>
      <c r="J725" s="73">
        <f>IFERROR($E725*SUMIF(DAILYLOG!F$27:F$1500,$C725,DAILYLOG!G$27:G$1500),0)</f>
        <v>0</v>
      </c>
      <c r="K725" s="73"/>
      <c r="L725" s="73"/>
      <c r="M725" s="73">
        <f>IFERROR($E725*SUMIF(DAILYLOG!I$27:I$1500,$C725,DAILYLOG!J$27:J$1500),0)</f>
        <v>0</v>
      </c>
      <c r="N725" s="73"/>
      <c r="O725" s="73"/>
      <c r="P725" s="73">
        <f>IFERROR($E725*SUMIF(DAILYLOG!L$27:L$1500,$C725,DAILYLOG!M$27:M$1500),0)</f>
        <v>0</v>
      </c>
      <c r="Q725" s="73"/>
      <c r="R725" s="73"/>
      <c r="S725" s="73">
        <f>IFERROR($E725*SUMIF(DAILYLOG!O$27:O$1500,$C725,DAILYLOG!P$27:P$1500),0)</f>
        <v>0</v>
      </c>
      <c r="T725" s="73"/>
      <c r="U725" s="73"/>
      <c r="V725" s="73">
        <f>IFERROR($E725*SUMIF(DAILYLOG!R$27:R$1500,$C725,DAILYLOG!S$27:S$1500),0)</f>
        <v>0</v>
      </c>
      <c r="W725" s="73"/>
      <c r="X725" s="73"/>
      <c r="Y725" s="73">
        <f>IFERROR($E725*SUMIF(DAILYLOG!U$27:U$1500,$C725,DAILYLOG!V$27:V$1500),0)</f>
        <v>0</v>
      </c>
      <c r="Z725" s="73"/>
      <c r="AA725" s="73"/>
      <c r="AB725" s="73">
        <f>IFERROR($E725*SUMIF(DAILYLOG!X$27:X$1500,$C725,DAILYLOG!Y$27:Y$1500),0)</f>
        <v>0</v>
      </c>
      <c r="AC725" s="73"/>
      <c r="AD725" s="73"/>
      <c r="AE725" s="73">
        <f>IFERROR($E725*SUMIF(DAILYLOG!AA$27:AA$1500,$C725,DAILYLOG!AB$27:AB$1500),0)</f>
        <v>0</v>
      </c>
      <c r="AF725" s="73"/>
      <c r="AG725" s="73"/>
      <c r="AH725" s="73">
        <f>IFERROR($E725*SUMIF(DAILYLOG!AD$27:AD$1500,$C725,DAILYLOG!AE$27:AE$1500),0)</f>
        <v>0</v>
      </c>
      <c r="AI725" s="73"/>
      <c r="AJ725" s="73"/>
      <c r="AK725" s="73">
        <f>IFERROR($E725*SUMIF(DAILYLOG!AG$27:AG$1500,$C725,DAILYLOG!AH$27:AH$1500),0)</f>
        <v>0</v>
      </c>
      <c r="AL725" s="73"/>
      <c r="AM725" s="73"/>
      <c r="AN725" s="73">
        <f>IFERROR($E725*SUMIF(DAILYLOG!AJ$27:AJ$1500,$C725,DAILYLOG!AK$27:AK$1500),0)</f>
        <v>0</v>
      </c>
      <c r="AO725" s="73"/>
      <c r="AP725" s="73"/>
      <c r="AQ725" s="73">
        <f>IFERROR($E725*SUMIF(DAILYLOG!AM$27:AM$1500,$C725,DAILYLOG!AN$27:AN$1500),0)</f>
        <v>0</v>
      </c>
      <c r="AR725" s="73"/>
      <c r="AS725" s="73"/>
      <c r="AT725" s="73">
        <f>IFERROR($E725*SUMIF(DAILYLOG!AP$27:AP$1500,$C725,DAILYLOG!AQ$27:AQ$1500),0)</f>
        <v>0</v>
      </c>
      <c r="AU725" s="73"/>
      <c r="AV725" s="73"/>
      <c r="AW725" s="73">
        <f>IFERROR($E725*SUMIF(DAILYLOG!AS$27:AS$1500,$C725,DAILYLOG!AT$27:AT$1500),0)</f>
        <v>0</v>
      </c>
      <c r="AX725" s="73"/>
      <c r="AY725" s="73"/>
      <c r="AZ725" s="73">
        <f>IFERROR($E725*SUMIF(DAILYLOG!AV$27:AV$1500,$C725,DAILYLOG!AW$27:AW$1500),0)</f>
        <v>0</v>
      </c>
      <c r="BA725" s="73"/>
      <c r="BB725" s="73"/>
      <c r="BC725" s="73">
        <f>IFERROR($E725*SUMIF(DAILYLOG!AY$27:AY$1500,$C725,DAILYLOG!AZ$27:AZ$1500),0)</f>
        <v>0</v>
      </c>
      <c r="BD725" s="73"/>
      <c r="BE725" s="73"/>
      <c r="BF725" s="73">
        <f>IFERROR($E725*SUMIF(DAILYLOG!BB$27:BB$1500,$C725,DAILYLOG!BC$27:BC$1500),0)</f>
        <v>0</v>
      </c>
      <c r="BG725" s="73"/>
      <c r="BH725" s="73"/>
      <c r="BI725" s="73">
        <f>IFERROR($E725*SUMIF(DAILYLOG!BE$27:BE$1500,$C725,DAILYLOG!BF$27:BF$1500),0)</f>
        <v>0</v>
      </c>
      <c r="BJ725" s="73"/>
      <c r="BK725" s="73"/>
      <c r="BL725" s="73">
        <f>IFERROR($E725*SUMIF(DAILYLOG!BH$27:BH$1500,$C725,DAILYLOG!BI$27:BI$1500),0)</f>
        <v>0</v>
      </c>
      <c r="BM725" s="73"/>
      <c r="BN725" s="73"/>
      <c r="BO725" s="73">
        <f>IFERROR($E725*SUMIF(DAILYLOG!BK$27:BK$1500,$C725,DAILYLOG!BL$27:BL$1500),0)</f>
        <v>0</v>
      </c>
      <c r="BP725" s="73"/>
      <c r="BQ725" s="73"/>
      <c r="BR725" s="73">
        <f>IFERROR($E725*SUMIF(DAILYLOG!BN$27:BN$1500,$C725,DAILYLOG!BO$27:BO$1500),0)</f>
        <v>0</v>
      </c>
      <c r="BS725" s="73"/>
      <c r="BT725" s="73"/>
      <c r="BU725" s="73">
        <f>IFERROR($E725*SUMIF(DAILYLOG!BQ$27:BQ$1500,$C725,DAILYLOG!BR$27:BR$1500),0)</f>
        <v>0</v>
      </c>
      <c r="BV725" s="73"/>
      <c r="BW725" s="73"/>
      <c r="BX725" s="73">
        <f>IFERROR($E725*SUMIF(DAILYLOG!BT$27:BT$1500,$C725,DAILYLOG!BU$27:BU$1500),0)</f>
        <v>0</v>
      </c>
      <c r="BY725" s="73"/>
      <c r="BZ725" s="73"/>
      <c r="CA725" s="73">
        <f>IFERROR($E725*SUMIF(DAILYLOG!BW$27:BW$1500,$C725,DAILYLOG!BX$27:BX$1500),0)</f>
        <v>0</v>
      </c>
      <c r="CB725" s="73"/>
      <c r="CC725" s="73"/>
      <c r="CD725" s="73">
        <f>IFERROR($E725*SUMIF(DAILYLOG!BZ$27:BZ$1500,$C725,DAILYLOG!CA$27:CA$1500),0)</f>
        <v>0</v>
      </c>
      <c r="CE725" s="73"/>
      <c r="CF725" s="73"/>
      <c r="CG725" s="73">
        <f>IFERROR($E725*SUMIF(DAILYLOG!CC$27:CC$1500,$C725,DAILYLOG!CD$27:CD$1500),0)</f>
        <v>0</v>
      </c>
      <c r="CH725" s="73"/>
      <c r="CI725" s="73"/>
      <c r="CJ725" s="73">
        <f>IFERROR($E725*SUMIF(DAILYLOG!CF$27:CF$1500,$C725,DAILYLOG!CG$27:CG$1500),0)</f>
        <v>0</v>
      </c>
      <c r="CK725" s="73"/>
      <c r="CL725" s="73"/>
      <c r="CM725" s="73">
        <f>IFERROR($E725*SUMIF(DAILYLOG!CI$27:CI$1500,$C725,DAILYLOG!CJ$27:CJ$1500),0)</f>
        <v>0</v>
      </c>
      <c r="CN725" s="73"/>
      <c r="CO725" s="73"/>
      <c r="CP725" s="73">
        <f>IFERROR($E725*SUMIF(DAILYLOG!CL$27:CL$1500,$C725,DAILYLOG!CM$27:CM$1500),0)</f>
        <v>0</v>
      </c>
      <c r="CQ725" s="73"/>
      <c r="CR725" s="73"/>
      <c r="CS725" s="73">
        <f>IFERROR($E725*SUMIF(DAILYLOG!CO$27:CO$1500,$C725,DAILYLOG!CP$27:CP$1500),0)</f>
        <v>0</v>
      </c>
      <c r="CT725" s="14"/>
    </row>
    <row r="726" spans="2:98" ht="13.5" hidden="1" customHeight="1" outlineLevel="2">
      <c r="B726" s="13"/>
      <c r="C726" s="115" t="s">
        <v>737</v>
      </c>
      <c r="D726" s="31" t="s">
        <v>345</v>
      </c>
      <c r="E726" s="65">
        <v>1</v>
      </c>
      <c r="F726" s="46">
        <f t="shared" si="320"/>
        <v>0</v>
      </c>
      <c r="G726" s="73">
        <f>IFERROR($E726*SUMIF(DAILYLOG!C$27:C$1500,$C726,DAILYLOG!D$27:D$1500),0)</f>
        <v>0</v>
      </c>
      <c r="H726" s="73"/>
      <c r="I726" s="73"/>
      <c r="J726" s="73">
        <f>IFERROR($E726*SUMIF(DAILYLOG!F$27:F$1500,$C726,DAILYLOG!G$27:G$1500),0)</f>
        <v>0</v>
      </c>
      <c r="K726" s="73"/>
      <c r="L726" s="73"/>
      <c r="M726" s="73">
        <f>IFERROR($E726*SUMIF(DAILYLOG!I$27:I$1500,$C726,DAILYLOG!J$27:J$1500),0)</f>
        <v>0</v>
      </c>
      <c r="N726" s="73"/>
      <c r="O726" s="73"/>
      <c r="P726" s="73">
        <f>IFERROR($E726*SUMIF(DAILYLOG!L$27:L$1500,$C726,DAILYLOG!M$27:M$1500),0)</f>
        <v>0</v>
      </c>
      <c r="Q726" s="73"/>
      <c r="R726" s="73"/>
      <c r="S726" s="73">
        <f>IFERROR($E726*SUMIF(DAILYLOG!O$27:O$1500,$C726,DAILYLOG!P$27:P$1500),0)</f>
        <v>0</v>
      </c>
      <c r="T726" s="73"/>
      <c r="U726" s="73"/>
      <c r="V726" s="73">
        <f>IFERROR($E726*SUMIF(DAILYLOG!R$27:R$1500,$C726,DAILYLOG!S$27:S$1500),0)</f>
        <v>0</v>
      </c>
      <c r="W726" s="73"/>
      <c r="X726" s="73"/>
      <c r="Y726" s="73">
        <f>IFERROR($E726*SUMIF(DAILYLOG!U$27:U$1500,$C726,DAILYLOG!V$27:V$1500),0)</f>
        <v>0</v>
      </c>
      <c r="Z726" s="73"/>
      <c r="AA726" s="73"/>
      <c r="AB726" s="73">
        <f>IFERROR($E726*SUMIF(DAILYLOG!X$27:X$1500,$C726,DAILYLOG!Y$27:Y$1500),0)</f>
        <v>0</v>
      </c>
      <c r="AC726" s="73"/>
      <c r="AD726" s="73"/>
      <c r="AE726" s="73">
        <f>IFERROR($E726*SUMIF(DAILYLOG!AA$27:AA$1500,$C726,DAILYLOG!AB$27:AB$1500),0)</f>
        <v>0</v>
      </c>
      <c r="AF726" s="73"/>
      <c r="AG726" s="73"/>
      <c r="AH726" s="73">
        <f>IFERROR($E726*SUMIF(DAILYLOG!AD$27:AD$1500,$C726,DAILYLOG!AE$27:AE$1500),0)</f>
        <v>0</v>
      </c>
      <c r="AI726" s="73"/>
      <c r="AJ726" s="73"/>
      <c r="AK726" s="73">
        <f>IFERROR($E726*SUMIF(DAILYLOG!AG$27:AG$1500,$C726,DAILYLOG!AH$27:AH$1500),0)</f>
        <v>0</v>
      </c>
      <c r="AL726" s="73"/>
      <c r="AM726" s="73"/>
      <c r="AN726" s="73">
        <f>IFERROR($E726*SUMIF(DAILYLOG!AJ$27:AJ$1500,$C726,DAILYLOG!AK$27:AK$1500),0)</f>
        <v>0</v>
      </c>
      <c r="AO726" s="73"/>
      <c r="AP726" s="73"/>
      <c r="AQ726" s="73">
        <f>IFERROR($E726*SUMIF(DAILYLOG!AM$27:AM$1500,$C726,DAILYLOG!AN$27:AN$1500),0)</f>
        <v>0</v>
      </c>
      <c r="AR726" s="73"/>
      <c r="AS726" s="73"/>
      <c r="AT726" s="73">
        <f>IFERROR($E726*SUMIF(DAILYLOG!AP$27:AP$1500,$C726,DAILYLOG!AQ$27:AQ$1500),0)</f>
        <v>0</v>
      </c>
      <c r="AU726" s="73"/>
      <c r="AV726" s="73"/>
      <c r="AW726" s="73">
        <f>IFERROR($E726*SUMIF(DAILYLOG!AS$27:AS$1500,$C726,DAILYLOG!AT$27:AT$1500),0)</f>
        <v>0</v>
      </c>
      <c r="AX726" s="73"/>
      <c r="AY726" s="73"/>
      <c r="AZ726" s="73">
        <f>IFERROR($E726*SUMIF(DAILYLOG!AV$27:AV$1500,$C726,DAILYLOG!AW$27:AW$1500),0)</f>
        <v>0</v>
      </c>
      <c r="BA726" s="73"/>
      <c r="BB726" s="73"/>
      <c r="BC726" s="73">
        <f>IFERROR($E726*SUMIF(DAILYLOG!AY$27:AY$1500,$C726,DAILYLOG!AZ$27:AZ$1500),0)</f>
        <v>0</v>
      </c>
      <c r="BD726" s="73"/>
      <c r="BE726" s="73"/>
      <c r="BF726" s="73">
        <f>IFERROR($E726*SUMIF(DAILYLOG!BB$27:BB$1500,$C726,DAILYLOG!BC$27:BC$1500),0)</f>
        <v>0</v>
      </c>
      <c r="BG726" s="73"/>
      <c r="BH726" s="73"/>
      <c r="BI726" s="73">
        <f>IFERROR($E726*SUMIF(DAILYLOG!BE$27:BE$1500,$C726,DAILYLOG!BF$27:BF$1500),0)</f>
        <v>0</v>
      </c>
      <c r="BJ726" s="73"/>
      <c r="BK726" s="73"/>
      <c r="BL726" s="73">
        <f>IFERROR($E726*SUMIF(DAILYLOG!BH$27:BH$1500,$C726,DAILYLOG!BI$27:BI$1500),0)</f>
        <v>0</v>
      </c>
      <c r="BM726" s="73"/>
      <c r="BN726" s="73"/>
      <c r="BO726" s="73">
        <f>IFERROR($E726*SUMIF(DAILYLOG!BK$27:BK$1500,$C726,DAILYLOG!BL$27:BL$1500),0)</f>
        <v>0</v>
      </c>
      <c r="BP726" s="73"/>
      <c r="BQ726" s="73"/>
      <c r="BR726" s="73">
        <f>IFERROR($E726*SUMIF(DAILYLOG!BN$27:BN$1500,$C726,DAILYLOG!BO$27:BO$1500),0)</f>
        <v>0</v>
      </c>
      <c r="BS726" s="73"/>
      <c r="BT726" s="73"/>
      <c r="BU726" s="73">
        <f>IFERROR($E726*SUMIF(DAILYLOG!BQ$27:BQ$1500,$C726,DAILYLOG!BR$27:BR$1500),0)</f>
        <v>0</v>
      </c>
      <c r="BV726" s="73"/>
      <c r="BW726" s="73"/>
      <c r="BX726" s="73">
        <f>IFERROR($E726*SUMIF(DAILYLOG!BT$27:BT$1500,$C726,DAILYLOG!BU$27:BU$1500),0)</f>
        <v>0</v>
      </c>
      <c r="BY726" s="73"/>
      <c r="BZ726" s="73"/>
      <c r="CA726" s="73">
        <f>IFERROR($E726*SUMIF(DAILYLOG!BW$27:BW$1500,$C726,DAILYLOG!BX$27:BX$1500),0)</f>
        <v>0</v>
      </c>
      <c r="CB726" s="73"/>
      <c r="CC726" s="73"/>
      <c r="CD726" s="73">
        <f>IFERROR($E726*SUMIF(DAILYLOG!BZ$27:BZ$1500,$C726,DAILYLOG!CA$27:CA$1500),0)</f>
        <v>0</v>
      </c>
      <c r="CE726" s="73"/>
      <c r="CF726" s="73"/>
      <c r="CG726" s="73">
        <f>IFERROR($E726*SUMIF(DAILYLOG!CC$27:CC$1500,$C726,DAILYLOG!CD$27:CD$1500),0)</f>
        <v>0</v>
      </c>
      <c r="CH726" s="73"/>
      <c r="CI726" s="73"/>
      <c r="CJ726" s="73">
        <f>IFERROR($E726*SUMIF(DAILYLOG!CF$27:CF$1500,$C726,DAILYLOG!CG$27:CG$1500),0)</f>
        <v>0</v>
      </c>
      <c r="CK726" s="73"/>
      <c r="CL726" s="73"/>
      <c r="CM726" s="73">
        <f>IFERROR($E726*SUMIF(DAILYLOG!CI$27:CI$1500,$C726,DAILYLOG!CJ$27:CJ$1500),0)</f>
        <v>0</v>
      </c>
      <c r="CN726" s="73"/>
      <c r="CO726" s="73"/>
      <c r="CP726" s="73">
        <f>IFERROR($E726*SUMIF(DAILYLOG!CL$27:CL$1500,$C726,DAILYLOG!CM$27:CM$1500),0)</f>
        <v>0</v>
      </c>
      <c r="CQ726" s="73"/>
      <c r="CR726" s="73"/>
      <c r="CS726" s="73">
        <f>IFERROR($E726*SUMIF(DAILYLOG!CO$27:CO$1500,$C726,DAILYLOG!CP$27:CP$1500),0)</f>
        <v>0</v>
      </c>
      <c r="CT726" s="14"/>
    </row>
    <row r="727" spans="2:98" ht="13.5" hidden="1" customHeight="1" outlineLevel="2">
      <c r="B727" s="13"/>
      <c r="C727" s="115" t="s">
        <v>738</v>
      </c>
      <c r="D727" s="31" t="s">
        <v>345</v>
      </c>
      <c r="E727" s="65">
        <v>1</v>
      </c>
      <c r="F727" s="46">
        <f t="shared" si="320"/>
        <v>0</v>
      </c>
      <c r="G727" s="73">
        <f>IFERROR($E727*SUMIF(DAILYLOG!C$27:C$1500,$C727,DAILYLOG!D$27:D$1500),0)</f>
        <v>0</v>
      </c>
      <c r="H727" s="73"/>
      <c r="I727" s="73"/>
      <c r="J727" s="73">
        <f>IFERROR($E727*SUMIF(DAILYLOG!F$27:F$1500,$C727,DAILYLOG!G$27:G$1500),0)</f>
        <v>0</v>
      </c>
      <c r="K727" s="73"/>
      <c r="L727" s="73"/>
      <c r="M727" s="73">
        <f>IFERROR($E727*SUMIF(DAILYLOG!I$27:I$1500,$C727,DAILYLOG!J$27:J$1500),0)</f>
        <v>0</v>
      </c>
      <c r="N727" s="73"/>
      <c r="O727" s="73"/>
      <c r="P727" s="73">
        <f>IFERROR($E727*SUMIF(DAILYLOG!L$27:L$1500,$C727,DAILYLOG!M$27:M$1500),0)</f>
        <v>0</v>
      </c>
      <c r="Q727" s="73"/>
      <c r="R727" s="73"/>
      <c r="S727" s="73">
        <f>IFERROR($E727*SUMIF(DAILYLOG!O$27:O$1500,$C727,DAILYLOG!P$27:P$1500),0)</f>
        <v>0</v>
      </c>
      <c r="T727" s="73"/>
      <c r="U727" s="73"/>
      <c r="V727" s="73">
        <f>IFERROR($E727*SUMIF(DAILYLOG!R$27:R$1500,$C727,DAILYLOG!S$27:S$1500),0)</f>
        <v>0</v>
      </c>
      <c r="W727" s="73"/>
      <c r="X727" s="73"/>
      <c r="Y727" s="73">
        <f>IFERROR($E727*SUMIF(DAILYLOG!U$27:U$1500,$C727,DAILYLOG!V$27:V$1500),0)</f>
        <v>0</v>
      </c>
      <c r="Z727" s="73"/>
      <c r="AA727" s="73"/>
      <c r="AB727" s="73">
        <f>IFERROR($E727*SUMIF(DAILYLOG!X$27:X$1500,$C727,DAILYLOG!Y$27:Y$1500),0)</f>
        <v>0</v>
      </c>
      <c r="AC727" s="73"/>
      <c r="AD727" s="73"/>
      <c r="AE727" s="73">
        <f>IFERROR($E727*SUMIF(DAILYLOG!AA$27:AA$1500,$C727,DAILYLOG!AB$27:AB$1500),0)</f>
        <v>0</v>
      </c>
      <c r="AF727" s="73"/>
      <c r="AG727" s="73"/>
      <c r="AH727" s="73">
        <f>IFERROR($E727*SUMIF(DAILYLOG!AD$27:AD$1500,$C727,DAILYLOG!AE$27:AE$1500),0)</f>
        <v>0</v>
      </c>
      <c r="AI727" s="73"/>
      <c r="AJ727" s="73"/>
      <c r="AK727" s="73">
        <f>IFERROR($E727*SUMIF(DAILYLOG!AG$27:AG$1500,$C727,DAILYLOG!AH$27:AH$1500),0)</f>
        <v>0</v>
      </c>
      <c r="AL727" s="73"/>
      <c r="AM727" s="73"/>
      <c r="AN727" s="73">
        <f>IFERROR($E727*SUMIF(DAILYLOG!AJ$27:AJ$1500,$C727,DAILYLOG!AK$27:AK$1500),0)</f>
        <v>0</v>
      </c>
      <c r="AO727" s="73"/>
      <c r="AP727" s="73"/>
      <c r="AQ727" s="73">
        <f>IFERROR($E727*SUMIF(DAILYLOG!AM$27:AM$1500,$C727,DAILYLOG!AN$27:AN$1500),0)</f>
        <v>0</v>
      </c>
      <c r="AR727" s="73"/>
      <c r="AS727" s="73"/>
      <c r="AT727" s="73">
        <f>IFERROR($E727*SUMIF(DAILYLOG!AP$27:AP$1500,$C727,DAILYLOG!AQ$27:AQ$1500),0)</f>
        <v>0</v>
      </c>
      <c r="AU727" s="73"/>
      <c r="AV727" s="73"/>
      <c r="AW727" s="73">
        <f>IFERROR($E727*SUMIF(DAILYLOG!AS$27:AS$1500,$C727,DAILYLOG!AT$27:AT$1500),0)</f>
        <v>0</v>
      </c>
      <c r="AX727" s="73"/>
      <c r="AY727" s="73"/>
      <c r="AZ727" s="73">
        <f>IFERROR($E727*SUMIF(DAILYLOG!AV$27:AV$1500,$C727,DAILYLOG!AW$27:AW$1500),0)</f>
        <v>0</v>
      </c>
      <c r="BA727" s="73"/>
      <c r="BB727" s="73"/>
      <c r="BC727" s="73">
        <f>IFERROR($E727*SUMIF(DAILYLOG!AY$27:AY$1500,$C727,DAILYLOG!AZ$27:AZ$1500),0)</f>
        <v>0</v>
      </c>
      <c r="BD727" s="73"/>
      <c r="BE727" s="73"/>
      <c r="BF727" s="73">
        <f>IFERROR($E727*SUMIF(DAILYLOG!BB$27:BB$1500,$C727,DAILYLOG!BC$27:BC$1500),0)</f>
        <v>0</v>
      </c>
      <c r="BG727" s="73"/>
      <c r="BH727" s="73"/>
      <c r="BI727" s="73">
        <f>IFERROR($E727*SUMIF(DAILYLOG!BE$27:BE$1500,$C727,DAILYLOG!BF$27:BF$1500),0)</f>
        <v>0</v>
      </c>
      <c r="BJ727" s="73"/>
      <c r="BK727" s="73"/>
      <c r="BL727" s="73">
        <f>IFERROR($E727*SUMIF(DAILYLOG!BH$27:BH$1500,$C727,DAILYLOG!BI$27:BI$1500),0)</f>
        <v>0</v>
      </c>
      <c r="BM727" s="73"/>
      <c r="BN727" s="73"/>
      <c r="BO727" s="73">
        <f>IFERROR($E727*SUMIF(DAILYLOG!BK$27:BK$1500,$C727,DAILYLOG!BL$27:BL$1500),0)</f>
        <v>0</v>
      </c>
      <c r="BP727" s="73"/>
      <c r="BQ727" s="73"/>
      <c r="BR727" s="73">
        <f>IFERROR($E727*SUMIF(DAILYLOG!BN$27:BN$1500,$C727,DAILYLOG!BO$27:BO$1500),0)</f>
        <v>0</v>
      </c>
      <c r="BS727" s="73"/>
      <c r="BT727" s="73"/>
      <c r="BU727" s="73">
        <f>IFERROR($E727*SUMIF(DAILYLOG!BQ$27:BQ$1500,$C727,DAILYLOG!BR$27:BR$1500),0)</f>
        <v>0</v>
      </c>
      <c r="BV727" s="73"/>
      <c r="BW727" s="73"/>
      <c r="BX727" s="73">
        <f>IFERROR($E727*SUMIF(DAILYLOG!BT$27:BT$1500,$C727,DAILYLOG!BU$27:BU$1500),0)</f>
        <v>0</v>
      </c>
      <c r="BY727" s="73"/>
      <c r="BZ727" s="73"/>
      <c r="CA727" s="73">
        <f>IFERROR($E727*SUMIF(DAILYLOG!BW$27:BW$1500,$C727,DAILYLOG!BX$27:BX$1500),0)</f>
        <v>0</v>
      </c>
      <c r="CB727" s="73"/>
      <c r="CC727" s="73"/>
      <c r="CD727" s="73">
        <f>IFERROR($E727*SUMIF(DAILYLOG!BZ$27:BZ$1500,$C727,DAILYLOG!CA$27:CA$1500),0)</f>
        <v>0</v>
      </c>
      <c r="CE727" s="73"/>
      <c r="CF727" s="73"/>
      <c r="CG727" s="73">
        <f>IFERROR($E727*SUMIF(DAILYLOG!CC$27:CC$1500,$C727,DAILYLOG!CD$27:CD$1500),0)</f>
        <v>0</v>
      </c>
      <c r="CH727" s="73"/>
      <c r="CI727" s="73"/>
      <c r="CJ727" s="73">
        <f>IFERROR($E727*SUMIF(DAILYLOG!CF$27:CF$1500,$C727,DAILYLOG!CG$27:CG$1500),0)</f>
        <v>0</v>
      </c>
      <c r="CK727" s="73"/>
      <c r="CL727" s="73"/>
      <c r="CM727" s="73">
        <f>IFERROR($E727*SUMIF(DAILYLOG!CI$27:CI$1500,$C727,DAILYLOG!CJ$27:CJ$1500),0)</f>
        <v>0</v>
      </c>
      <c r="CN727" s="73"/>
      <c r="CO727" s="73"/>
      <c r="CP727" s="73">
        <f>IFERROR($E727*SUMIF(DAILYLOG!CL$27:CL$1500,$C727,DAILYLOG!CM$27:CM$1500),0)</f>
        <v>0</v>
      </c>
      <c r="CQ727" s="73"/>
      <c r="CR727" s="73"/>
      <c r="CS727" s="73">
        <f>IFERROR($E727*SUMIF(DAILYLOG!CO$27:CO$1500,$C727,DAILYLOG!CP$27:CP$1500),0)</f>
        <v>0</v>
      </c>
      <c r="CT727" s="14"/>
    </row>
    <row r="728" spans="2:98" ht="13.5" hidden="1" customHeight="1" outlineLevel="2">
      <c r="B728" s="13"/>
      <c r="C728" s="115" t="s">
        <v>810</v>
      </c>
      <c r="D728" s="31" t="s">
        <v>345</v>
      </c>
      <c r="E728" s="65">
        <v>1</v>
      </c>
      <c r="F728" s="46">
        <f t="shared" si="320"/>
        <v>0</v>
      </c>
      <c r="G728" s="73">
        <f>IFERROR($E728*SUMIF(DAILYLOG!C$27:C$1500,$C728,DAILYLOG!D$27:D$1500),0)</f>
        <v>0</v>
      </c>
      <c r="H728" s="73"/>
      <c r="I728" s="73"/>
      <c r="J728" s="73">
        <f>IFERROR($E728*SUMIF(DAILYLOG!F$27:F$1500,$C728,DAILYLOG!G$27:G$1500),0)</f>
        <v>0</v>
      </c>
      <c r="K728" s="73"/>
      <c r="L728" s="73"/>
      <c r="M728" s="73">
        <f>IFERROR($E728*SUMIF(DAILYLOG!I$27:I$1500,$C728,DAILYLOG!J$27:J$1500),0)</f>
        <v>0</v>
      </c>
      <c r="N728" s="73"/>
      <c r="O728" s="73"/>
      <c r="P728" s="73">
        <f>IFERROR($E728*SUMIF(DAILYLOG!L$27:L$1500,$C728,DAILYLOG!M$27:M$1500),0)</f>
        <v>0</v>
      </c>
      <c r="Q728" s="73"/>
      <c r="R728" s="73"/>
      <c r="S728" s="73">
        <f>IFERROR($E728*SUMIF(DAILYLOG!O$27:O$1500,$C728,DAILYLOG!P$27:P$1500),0)</f>
        <v>0</v>
      </c>
      <c r="T728" s="73"/>
      <c r="U728" s="73"/>
      <c r="V728" s="73">
        <f>IFERROR($E728*SUMIF(DAILYLOG!R$27:R$1500,$C728,DAILYLOG!S$27:S$1500),0)</f>
        <v>0</v>
      </c>
      <c r="W728" s="73"/>
      <c r="X728" s="73"/>
      <c r="Y728" s="73">
        <f>IFERROR($E728*SUMIF(DAILYLOG!U$27:U$1500,$C728,DAILYLOG!V$27:V$1500),0)</f>
        <v>0</v>
      </c>
      <c r="Z728" s="73"/>
      <c r="AA728" s="73"/>
      <c r="AB728" s="73">
        <f>IFERROR($E728*SUMIF(DAILYLOG!X$27:X$1500,$C728,DAILYLOG!Y$27:Y$1500),0)</f>
        <v>0</v>
      </c>
      <c r="AC728" s="73"/>
      <c r="AD728" s="73"/>
      <c r="AE728" s="73">
        <f>IFERROR($E728*SUMIF(DAILYLOG!AA$27:AA$1500,$C728,DAILYLOG!AB$27:AB$1500),0)</f>
        <v>0</v>
      </c>
      <c r="AF728" s="73"/>
      <c r="AG728" s="73"/>
      <c r="AH728" s="73">
        <f>IFERROR($E728*SUMIF(DAILYLOG!AD$27:AD$1500,$C728,DAILYLOG!AE$27:AE$1500),0)</f>
        <v>0</v>
      </c>
      <c r="AI728" s="73"/>
      <c r="AJ728" s="73"/>
      <c r="AK728" s="73">
        <f>IFERROR($E728*SUMIF(DAILYLOG!AG$27:AG$1500,$C728,DAILYLOG!AH$27:AH$1500),0)</f>
        <v>0</v>
      </c>
      <c r="AL728" s="73"/>
      <c r="AM728" s="73"/>
      <c r="AN728" s="73">
        <f>IFERROR($E728*SUMIF(DAILYLOG!AJ$27:AJ$1500,$C728,DAILYLOG!AK$27:AK$1500),0)</f>
        <v>0</v>
      </c>
      <c r="AO728" s="73"/>
      <c r="AP728" s="73"/>
      <c r="AQ728" s="73">
        <f>IFERROR($E728*SUMIF(DAILYLOG!AM$27:AM$1500,$C728,DAILYLOG!AN$27:AN$1500),0)</f>
        <v>0</v>
      </c>
      <c r="AR728" s="73"/>
      <c r="AS728" s="73"/>
      <c r="AT728" s="73">
        <f>IFERROR($E728*SUMIF(DAILYLOG!AP$27:AP$1500,$C728,DAILYLOG!AQ$27:AQ$1500),0)</f>
        <v>0</v>
      </c>
      <c r="AU728" s="73"/>
      <c r="AV728" s="73"/>
      <c r="AW728" s="73">
        <f>IFERROR($E728*SUMIF(DAILYLOG!AS$27:AS$1500,$C728,DAILYLOG!AT$27:AT$1500),0)</f>
        <v>0</v>
      </c>
      <c r="AX728" s="73"/>
      <c r="AY728" s="73"/>
      <c r="AZ728" s="73">
        <f>IFERROR($E728*SUMIF(DAILYLOG!AV$27:AV$1500,$C728,DAILYLOG!AW$27:AW$1500),0)</f>
        <v>0</v>
      </c>
      <c r="BA728" s="73"/>
      <c r="BB728" s="73"/>
      <c r="BC728" s="73">
        <f>IFERROR($E728*SUMIF(DAILYLOG!AY$27:AY$1500,$C728,DAILYLOG!AZ$27:AZ$1500),0)</f>
        <v>0</v>
      </c>
      <c r="BD728" s="73"/>
      <c r="BE728" s="73"/>
      <c r="BF728" s="73">
        <f>IFERROR($E728*SUMIF(DAILYLOG!BB$27:BB$1500,$C728,DAILYLOG!BC$27:BC$1500),0)</f>
        <v>0</v>
      </c>
      <c r="BG728" s="73"/>
      <c r="BH728" s="73"/>
      <c r="BI728" s="73">
        <f>IFERROR($E728*SUMIF(DAILYLOG!BE$27:BE$1500,$C728,DAILYLOG!BF$27:BF$1500),0)</f>
        <v>0</v>
      </c>
      <c r="BJ728" s="73"/>
      <c r="BK728" s="73"/>
      <c r="BL728" s="73">
        <f>IFERROR($E728*SUMIF(DAILYLOG!BH$27:BH$1500,$C728,DAILYLOG!BI$27:BI$1500),0)</f>
        <v>0</v>
      </c>
      <c r="BM728" s="73"/>
      <c r="BN728" s="73"/>
      <c r="BO728" s="73">
        <f>IFERROR($E728*SUMIF(DAILYLOG!BK$27:BK$1500,$C728,DAILYLOG!BL$27:BL$1500),0)</f>
        <v>0</v>
      </c>
      <c r="BP728" s="73"/>
      <c r="BQ728" s="73"/>
      <c r="BR728" s="73">
        <f>IFERROR($E728*SUMIF(DAILYLOG!BN$27:BN$1500,$C728,DAILYLOG!BO$27:BO$1500),0)</f>
        <v>0</v>
      </c>
      <c r="BS728" s="73"/>
      <c r="BT728" s="73"/>
      <c r="BU728" s="73">
        <f>IFERROR($E728*SUMIF(DAILYLOG!BQ$27:BQ$1500,$C728,DAILYLOG!BR$27:BR$1500),0)</f>
        <v>0</v>
      </c>
      <c r="BV728" s="73"/>
      <c r="BW728" s="73"/>
      <c r="BX728" s="73">
        <f>IFERROR($E728*SUMIF(DAILYLOG!BT$27:BT$1500,$C728,DAILYLOG!BU$27:BU$1500),0)</f>
        <v>0</v>
      </c>
      <c r="BY728" s="73"/>
      <c r="BZ728" s="73"/>
      <c r="CA728" s="73">
        <f>IFERROR($E728*SUMIF(DAILYLOG!BW$27:BW$1500,$C728,DAILYLOG!BX$27:BX$1500),0)</f>
        <v>0</v>
      </c>
      <c r="CB728" s="73"/>
      <c r="CC728" s="73"/>
      <c r="CD728" s="73">
        <f>IFERROR($E728*SUMIF(DAILYLOG!BZ$27:BZ$1500,$C728,DAILYLOG!CA$27:CA$1500),0)</f>
        <v>0</v>
      </c>
      <c r="CE728" s="73"/>
      <c r="CF728" s="73"/>
      <c r="CG728" s="73">
        <f>IFERROR($E728*SUMIF(DAILYLOG!CC$27:CC$1500,$C728,DAILYLOG!CD$27:CD$1500),0)</f>
        <v>0</v>
      </c>
      <c r="CH728" s="73"/>
      <c r="CI728" s="73"/>
      <c r="CJ728" s="73">
        <f>IFERROR($E728*SUMIF(DAILYLOG!CF$27:CF$1500,$C728,DAILYLOG!CG$27:CG$1500),0)</f>
        <v>0</v>
      </c>
      <c r="CK728" s="73"/>
      <c r="CL728" s="73"/>
      <c r="CM728" s="73">
        <f>IFERROR($E728*SUMIF(DAILYLOG!CI$27:CI$1500,$C728,DAILYLOG!CJ$27:CJ$1500),0)</f>
        <v>0</v>
      </c>
      <c r="CN728" s="73"/>
      <c r="CO728" s="73"/>
      <c r="CP728" s="73">
        <f>IFERROR($E728*SUMIF(DAILYLOG!CL$27:CL$1500,$C728,DAILYLOG!CM$27:CM$1500),0)</f>
        <v>0</v>
      </c>
      <c r="CQ728" s="73"/>
      <c r="CR728" s="73"/>
      <c r="CS728" s="73">
        <f>IFERROR($E728*SUMIF(DAILYLOG!CO$27:CO$1500,$C728,DAILYLOG!CP$27:CP$1500),0)</f>
        <v>0</v>
      </c>
      <c r="CT728" s="14"/>
    </row>
    <row r="729" spans="2:98" ht="13.5" hidden="1" customHeight="1" outlineLevel="2">
      <c r="B729" s="13"/>
      <c r="C729" s="115" t="s">
        <v>922</v>
      </c>
      <c r="D729" s="31" t="s">
        <v>345</v>
      </c>
      <c r="E729" s="65">
        <v>1</v>
      </c>
      <c r="F729" s="46">
        <f t="shared" ref="F729:F737" si="321">IFERROR(SUM(G729:CS729),0)</f>
        <v>60</v>
      </c>
      <c r="G729" s="73">
        <f>IFERROR($E729*SUMIF(DAILYLOG!C$27:C$1500,$C729,DAILYLOG!D$27:D$1500),0)</f>
        <v>2</v>
      </c>
      <c r="H729" s="73"/>
      <c r="I729" s="73"/>
      <c r="J729" s="73">
        <f>IFERROR($E729*SUMIF(DAILYLOG!F$27:F$1500,$C729,DAILYLOG!G$27:G$1500),0)</f>
        <v>5</v>
      </c>
      <c r="K729" s="73"/>
      <c r="L729" s="73"/>
      <c r="M729" s="73">
        <f>IFERROR($E729*SUMIF(DAILYLOG!I$27:I$1500,$C729,DAILYLOG!J$27:J$1500),0)</f>
        <v>1</v>
      </c>
      <c r="N729" s="73"/>
      <c r="O729" s="73"/>
      <c r="P729" s="73">
        <f>IFERROR($E729*SUMIF(DAILYLOG!L$27:L$1500,$C729,DAILYLOG!M$27:M$1500),0)</f>
        <v>1</v>
      </c>
      <c r="Q729" s="73"/>
      <c r="R729" s="73"/>
      <c r="S729" s="73">
        <f>IFERROR($E729*SUMIF(DAILYLOG!O$27:O$1500,$C729,DAILYLOG!P$27:P$1500),0)</f>
        <v>0</v>
      </c>
      <c r="T729" s="73"/>
      <c r="U729" s="73"/>
      <c r="V729" s="73">
        <f>IFERROR($E729*SUMIF(DAILYLOG!R$27:R$1500,$C729,DAILYLOG!S$27:S$1500),0)</f>
        <v>2</v>
      </c>
      <c r="W729" s="73"/>
      <c r="X729" s="73"/>
      <c r="Y729" s="73">
        <f>IFERROR($E729*SUMIF(DAILYLOG!U$27:U$1500,$C729,DAILYLOG!V$27:V$1500),0)</f>
        <v>0</v>
      </c>
      <c r="Z729" s="73"/>
      <c r="AA729" s="73"/>
      <c r="AB729" s="73">
        <f>IFERROR($E729*SUMIF(DAILYLOG!X$27:X$1500,$C729,DAILYLOG!Y$27:Y$1500),0)</f>
        <v>0</v>
      </c>
      <c r="AC729" s="73"/>
      <c r="AD729" s="73"/>
      <c r="AE729" s="73">
        <f>IFERROR($E729*SUMIF(DAILYLOG!AA$27:AA$1500,$C729,DAILYLOG!AB$27:AB$1500),0)</f>
        <v>4</v>
      </c>
      <c r="AF729" s="73"/>
      <c r="AG729" s="73"/>
      <c r="AH729" s="73">
        <f>IFERROR($E729*SUMIF(DAILYLOG!AD$27:AD$1500,$C729,DAILYLOG!AE$27:AE$1500),0)</f>
        <v>7</v>
      </c>
      <c r="AI729" s="73"/>
      <c r="AJ729" s="73"/>
      <c r="AK729" s="73">
        <f>IFERROR($E729*SUMIF(DAILYLOG!AG$27:AG$1500,$C729,DAILYLOG!AH$27:AH$1500),0)</f>
        <v>0</v>
      </c>
      <c r="AL729" s="73"/>
      <c r="AM729" s="73"/>
      <c r="AN729" s="73">
        <f>IFERROR($E729*SUMIF(DAILYLOG!AJ$27:AJ$1500,$C729,DAILYLOG!AK$27:AK$1500),0)</f>
        <v>4</v>
      </c>
      <c r="AO729" s="73"/>
      <c r="AP729" s="73"/>
      <c r="AQ729" s="73">
        <f>IFERROR($E729*SUMIF(DAILYLOG!AM$27:AM$1500,$C729,DAILYLOG!AN$27:AN$1500),0)</f>
        <v>0</v>
      </c>
      <c r="AR729" s="73"/>
      <c r="AS729" s="73"/>
      <c r="AT729" s="73">
        <f>IFERROR($E729*SUMIF(DAILYLOG!AP$27:AP$1500,$C729,DAILYLOG!AQ$27:AQ$1500),0)</f>
        <v>1</v>
      </c>
      <c r="AU729" s="73"/>
      <c r="AV729" s="73"/>
      <c r="AW729" s="73">
        <f>IFERROR($E729*SUMIF(DAILYLOG!AS$27:AS$1500,$C729,DAILYLOG!AT$27:AT$1500),0)</f>
        <v>4</v>
      </c>
      <c r="AX729" s="73"/>
      <c r="AY729" s="73"/>
      <c r="AZ729" s="73">
        <f>IFERROR($E729*SUMIF(DAILYLOG!AV$27:AV$1500,$C729,DAILYLOG!AW$27:AW$1500),0)</f>
        <v>1</v>
      </c>
      <c r="BA729" s="73"/>
      <c r="BB729" s="73"/>
      <c r="BC729" s="73">
        <f>IFERROR($E729*SUMIF(DAILYLOG!AY$27:AY$1500,$C729,DAILYLOG!AZ$27:AZ$1500),0)</f>
        <v>9</v>
      </c>
      <c r="BD729" s="73"/>
      <c r="BE729" s="73"/>
      <c r="BF729" s="73">
        <f>IFERROR($E729*SUMIF(DAILYLOG!BB$27:BB$1500,$C729,DAILYLOG!BC$27:BC$1500),0)</f>
        <v>3</v>
      </c>
      <c r="BG729" s="73"/>
      <c r="BH729" s="73"/>
      <c r="BI729" s="73">
        <f>IFERROR($E729*SUMIF(DAILYLOG!BE$27:BE$1500,$C729,DAILYLOG!BF$27:BF$1500),0)</f>
        <v>0</v>
      </c>
      <c r="BJ729" s="73"/>
      <c r="BK729" s="73"/>
      <c r="BL729" s="73">
        <f>IFERROR($E729*SUMIF(DAILYLOG!BH$27:BH$1500,$C729,DAILYLOG!BI$27:BI$1500),0)</f>
        <v>2</v>
      </c>
      <c r="BM729" s="73"/>
      <c r="BN729" s="73"/>
      <c r="BO729" s="73">
        <f>IFERROR($E729*SUMIF(DAILYLOG!BK$27:BK$1500,$C729,DAILYLOG!BL$27:BL$1500),0)</f>
        <v>2</v>
      </c>
      <c r="BP729" s="73"/>
      <c r="BQ729" s="73"/>
      <c r="BR729" s="73">
        <f>IFERROR($E729*SUMIF(DAILYLOG!BN$27:BN$1500,$C729,DAILYLOG!BO$27:BO$1500),0)</f>
        <v>0</v>
      </c>
      <c r="BS729" s="73"/>
      <c r="BT729" s="73"/>
      <c r="BU729" s="73">
        <f>IFERROR($E729*SUMIF(DAILYLOG!BQ$27:BQ$1500,$C729,DAILYLOG!BR$27:BR$1500),0)</f>
        <v>3</v>
      </c>
      <c r="BV729" s="73"/>
      <c r="BW729" s="73"/>
      <c r="BX729" s="73">
        <f>IFERROR($E729*SUMIF(DAILYLOG!BT$27:BT$1500,$C729,DAILYLOG!BU$27:BU$1500),0)</f>
        <v>9</v>
      </c>
      <c r="BY729" s="73"/>
      <c r="BZ729" s="73"/>
      <c r="CA729" s="73">
        <f>IFERROR($E729*SUMIF(DAILYLOG!BW$27:BW$1500,$C729,DAILYLOG!BX$27:BX$1500),0)</f>
        <v>0</v>
      </c>
      <c r="CB729" s="73"/>
      <c r="CC729" s="73"/>
      <c r="CD729" s="73">
        <f>IFERROR($E729*SUMIF(DAILYLOG!BZ$27:BZ$1500,$C729,DAILYLOG!CA$27:CA$1500),0)</f>
        <v>0</v>
      </c>
      <c r="CE729" s="73"/>
      <c r="CF729" s="73"/>
      <c r="CG729" s="73">
        <f>IFERROR($E729*SUMIF(DAILYLOG!CC$27:CC$1500,$C729,DAILYLOG!CD$27:CD$1500),0)</f>
        <v>0</v>
      </c>
      <c r="CH729" s="73"/>
      <c r="CI729" s="73"/>
      <c r="CJ729" s="73">
        <f>IFERROR($E729*SUMIF(DAILYLOG!CF$27:CF$1500,$C729,DAILYLOG!CG$27:CG$1500),0)</f>
        <v>0</v>
      </c>
      <c r="CK729" s="73"/>
      <c r="CL729" s="73"/>
      <c r="CM729" s="73">
        <f>IFERROR($E729*SUMIF(DAILYLOG!CI$27:CI$1500,$C729,DAILYLOG!CJ$27:CJ$1500),0)</f>
        <v>0</v>
      </c>
      <c r="CN729" s="73"/>
      <c r="CO729" s="73"/>
      <c r="CP729" s="73">
        <f>IFERROR($E729*SUMIF(DAILYLOG!CL$27:CL$1500,$C729,DAILYLOG!CM$27:CM$1500),0)</f>
        <v>0</v>
      </c>
      <c r="CQ729" s="73"/>
      <c r="CR729" s="73"/>
      <c r="CS729" s="73">
        <f>IFERROR($E729*SUMIF(DAILYLOG!CO$27:CO$1500,$C729,DAILYLOG!CP$27:CP$1500),0)</f>
        <v>0</v>
      </c>
      <c r="CT729" s="14"/>
    </row>
    <row r="730" spans="2:98" ht="13.5" hidden="1" customHeight="1" outlineLevel="2">
      <c r="B730" s="13"/>
      <c r="C730" s="115" t="s">
        <v>923</v>
      </c>
      <c r="D730" s="31" t="s">
        <v>345</v>
      </c>
      <c r="E730" s="65">
        <v>1</v>
      </c>
      <c r="F730" s="46">
        <f t="shared" si="321"/>
        <v>37</v>
      </c>
      <c r="G730" s="73">
        <f>IFERROR($E730*SUMIF(DAILYLOG!C$27:C$1500,$C730,DAILYLOG!D$27:D$1500),0)</f>
        <v>2</v>
      </c>
      <c r="H730" s="73"/>
      <c r="I730" s="73"/>
      <c r="J730" s="73">
        <f>IFERROR($E730*SUMIF(DAILYLOG!F$27:F$1500,$C730,DAILYLOG!G$27:G$1500),0)</f>
        <v>5</v>
      </c>
      <c r="K730" s="73"/>
      <c r="L730" s="73"/>
      <c r="M730" s="73">
        <f>IFERROR($E730*SUMIF(DAILYLOG!I$27:I$1500,$C730,DAILYLOG!J$27:J$1500),0)</f>
        <v>1</v>
      </c>
      <c r="N730" s="73"/>
      <c r="O730" s="73"/>
      <c r="P730" s="73">
        <f>IFERROR($E730*SUMIF(DAILYLOG!L$27:L$1500,$C730,DAILYLOG!M$27:M$1500),0)</f>
        <v>0</v>
      </c>
      <c r="Q730" s="73"/>
      <c r="R730" s="73"/>
      <c r="S730" s="73">
        <f>IFERROR($E730*SUMIF(DAILYLOG!O$27:O$1500,$C730,DAILYLOG!P$27:P$1500),0)</f>
        <v>2</v>
      </c>
      <c r="T730" s="73"/>
      <c r="U730" s="73"/>
      <c r="V730" s="73">
        <f>IFERROR($E730*SUMIF(DAILYLOG!R$27:R$1500,$C730,DAILYLOG!S$27:S$1500),0)</f>
        <v>0</v>
      </c>
      <c r="W730" s="73"/>
      <c r="X730" s="73"/>
      <c r="Y730" s="73">
        <f>IFERROR($E730*SUMIF(DAILYLOG!U$27:U$1500,$C730,DAILYLOG!V$27:V$1500),0)</f>
        <v>0</v>
      </c>
      <c r="Z730" s="73"/>
      <c r="AA730" s="73"/>
      <c r="AB730" s="73">
        <f>IFERROR($E730*SUMIF(DAILYLOG!X$27:X$1500,$C730,DAILYLOG!Y$27:Y$1500),0)</f>
        <v>3</v>
      </c>
      <c r="AC730" s="73"/>
      <c r="AD730" s="73"/>
      <c r="AE730" s="73">
        <f>IFERROR($E730*SUMIF(DAILYLOG!AA$27:AA$1500,$C730,DAILYLOG!AB$27:AB$1500),0)</f>
        <v>0</v>
      </c>
      <c r="AF730" s="73"/>
      <c r="AG730" s="73"/>
      <c r="AH730" s="73">
        <f>IFERROR($E730*SUMIF(DAILYLOG!AD$27:AD$1500,$C730,DAILYLOG!AE$27:AE$1500),0)</f>
        <v>3</v>
      </c>
      <c r="AI730" s="73"/>
      <c r="AJ730" s="73"/>
      <c r="AK730" s="73">
        <f>IFERROR($E730*SUMIF(DAILYLOG!AG$27:AG$1500,$C730,DAILYLOG!AH$27:AH$1500),0)</f>
        <v>0</v>
      </c>
      <c r="AL730" s="73"/>
      <c r="AM730" s="73"/>
      <c r="AN730" s="73">
        <f>IFERROR($E730*SUMIF(DAILYLOG!AJ$27:AJ$1500,$C730,DAILYLOG!AK$27:AK$1500),0)</f>
        <v>4</v>
      </c>
      <c r="AO730" s="73"/>
      <c r="AP730" s="73"/>
      <c r="AQ730" s="73">
        <f>IFERROR($E730*SUMIF(DAILYLOG!AM$27:AM$1500,$C730,DAILYLOG!AN$27:AN$1500),0)</f>
        <v>0</v>
      </c>
      <c r="AR730" s="73"/>
      <c r="AS730" s="73"/>
      <c r="AT730" s="73">
        <f>IFERROR($E730*SUMIF(DAILYLOG!AP$27:AP$1500,$C730,DAILYLOG!AQ$27:AQ$1500),0)</f>
        <v>0</v>
      </c>
      <c r="AU730" s="73"/>
      <c r="AV730" s="73"/>
      <c r="AW730" s="73">
        <f>IFERROR($E730*SUMIF(DAILYLOG!AS$27:AS$1500,$C730,DAILYLOG!AT$27:AT$1500),0)</f>
        <v>0</v>
      </c>
      <c r="AX730" s="73"/>
      <c r="AY730" s="73"/>
      <c r="AZ730" s="73">
        <f>IFERROR($E730*SUMIF(DAILYLOG!AV$27:AV$1500,$C730,DAILYLOG!AW$27:AW$1500),0)</f>
        <v>1</v>
      </c>
      <c r="BA730" s="73"/>
      <c r="BB730" s="73"/>
      <c r="BC730" s="73">
        <f>IFERROR($E730*SUMIF(DAILYLOG!AY$27:AY$1500,$C730,DAILYLOG!AZ$27:AZ$1500),0)</f>
        <v>2</v>
      </c>
      <c r="BD730" s="73"/>
      <c r="BE730" s="73"/>
      <c r="BF730" s="73">
        <f>IFERROR($E730*SUMIF(DAILYLOG!BB$27:BB$1500,$C730,DAILYLOG!BC$27:BC$1500),0)</f>
        <v>1</v>
      </c>
      <c r="BG730" s="73"/>
      <c r="BH730" s="73"/>
      <c r="BI730" s="73">
        <f>IFERROR($E730*SUMIF(DAILYLOG!BE$27:BE$1500,$C730,DAILYLOG!BF$27:BF$1500),0)</f>
        <v>1</v>
      </c>
      <c r="BJ730" s="73"/>
      <c r="BK730" s="73"/>
      <c r="BL730" s="73">
        <f>IFERROR($E730*SUMIF(DAILYLOG!BH$27:BH$1500,$C730,DAILYLOG!BI$27:BI$1500),0)</f>
        <v>2</v>
      </c>
      <c r="BM730" s="73"/>
      <c r="BN730" s="73"/>
      <c r="BO730" s="73">
        <f>IFERROR($E730*SUMIF(DAILYLOG!BK$27:BK$1500,$C730,DAILYLOG!BL$27:BL$1500),0)</f>
        <v>0</v>
      </c>
      <c r="BP730" s="73"/>
      <c r="BQ730" s="73"/>
      <c r="BR730" s="73">
        <f>IFERROR($E730*SUMIF(DAILYLOG!BN$27:BN$1500,$C730,DAILYLOG!BO$27:BO$1500),0)</f>
        <v>2</v>
      </c>
      <c r="BS730" s="73"/>
      <c r="BT730" s="73"/>
      <c r="BU730" s="73">
        <f>IFERROR($E730*SUMIF(DAILYLOG!BQ$27:BQ$1500,$C730,DAILYLOG!BR$27:BR$1500),0)</f>
        <v>4</v>
      </c>
      <c r="BV730" s="73"/>
      <c r="BW730" s="73"/>
      <c r="BX730" s="73">
        <f>IFERROR($E730*SUMIF(DAILYLOG!BT$27:BT$1500,$C730,DAILYLOG!BU$27:BU$1500),0)</f>
        <v>2</v>
      </c>
      <c r="BY730" s="73"/>
      <c r="BZ730" s="73"/>
      <c r="CA730" s="73">
        <f>IFERROR($E730*SUMIF(DAILYLOG!BW$27:BW$1500,$C730,DAILYLOG!BX$27:BX$1500),0)</f>
        <v>2</v>
      </c>
      <c r="CB730" s="73"/>
      <c r="CC730" s="73"/>
      <c r="CD730" s="73">
        <f>IFERROR($E730*SUMIF(DAILYLOG!BZ$27:BZ$1500,$C730,DAILYLOG!CA$27:CA$1500),0)</f>
        <v>0</v>
      </c>
      <c r="CE730" s="73"/>
      <c r="CF730" s="73"/>
      <c r="CG730" s="73">
        <f>IFERROR($E730*SUMIF(DAILYLOG!CC$27:CC$1500,$C730,DAILYLOG!CD$27:CD$1500),0)</f>
        <v>0</v>
      </c>
      <c r="CH730" s="73"/>
      <c r="CI730" s="73"/>
      <c r="CJ730" s="73">
        <f>IFERROR($E730*SUMIF(DAILYLOG!CF$27:CF$1500,$C730,DAILYLOG!CG$27:CG$1500),0)</f>
        <v>0</v>
      </c>
      <c r="CK730" s="73"/>
      <c r="CL730" s="73"/>
      <c r="CM730" s="73">
        <f>IFERROR($E730*SUMIF(DAILYLOG!CI$27:CI$1500,$C730,DAILYLOG!CJ$27:CJ$1500),0)</f>
        <v>0</v>
      </c>
      <c r="CN730" s="73"/>
      <c r="CO730" s="73"/>
      <c r="CP730" s="73">
        <f>IFERROR($E730*SUMIF(DAILYLOG!CL$27:CL$1500,$C730,DAILYLOG!CM$27:CM$1500),0)</f>
        <v>0</v>
      </c>
      <c r="CQ730" s="73"/>
      <c r="CR730" s="73"/>
      <c r="CS730" s="73">
        <f>IFERROR($E730*SUMIF(DAILYLOG!CO$27:CO$1500,$C730,DAILYLOG!CP$27:CP$1500),0)</f>
        <v>0</v>
      </c>
      <c r="CT730" s="14"/>
    </row>
    <row r="731" spans="2:98" ht="13.5" hidden="1" customHeight="1" outlineLevel="2">
      <c r="B731" s="13"/>
      <c r="C731" s="115" t="s">
        <v>944</v>
      </c>
      <c r="D731" s="31" t="s">
        <v>345</v>
      </c>
      <c r="E731" s="65">
        <v>1</v>
      </c>
      <c r="F731" s="46">
        <f t="shared" si="321"/>
        <v>11</v>
      </c>
      <c r="G731" s="73">
        <f>IFERROR($E731*SUMIF(DAILYLOG!C$27:C$1500,$C731,DAILYLOG!D$27:D$1500),0)</f>
        <v>0</v>
      </c>
      <c r="H731" s="73"/>
      <c r="I731" s="73"/>
      <c r="J731" s="73">
        <f>IFERROR($E731*SUMIF(DAILYLOG!F$27:F$1500,$C731,DAILYLOG!G$27:G$1500),0)</f>
        <v>0</v>
      </c>
      <c r="K731" s="73"/>
      <c r="L731" s="73"/>
      <c r="M731" s="73">
        <f>IFERROR($E731*SUMIF(DAILYLOG!I$27:I$1500,$C731,DAILYLOG!J$27:J$1500),0)</f>
        <v>0</v>
      </c>
      <c r="N731" s="73"/>
      <c r="O731" s="73"/>
      <c r="P731" s="73">
        <f>IFERROR($E731*SUMIF(DAILYLOG!L$27:L$1500,$C731,DAILYLOG!M$27:M$1500),0)</f>
        <v>0</v>
      </c>
      <c r="Q731" s="73"/>
      <c r="R731" s="73"/>
      <c r="S731" s="73">
        <f>IFERROR($E731*SUMIF(DAILYLOG!O$27:O$1500,$C731,DAILYLOG!P$27:P$1500),0)</f>
        <v>0</v>
      </c>
      <c r="T731" s="73"/>
      <c r="U731" s="73"/>
      <c r="V731" s="73">
        <f>IFERROR($E731*SUMIF(DAILYLOG!R$27:R$1500,$C731,DAILYLOG!S$27:S$1500),0)</f>
        <v>1</v>
      </c>
      <c r="W731" s="73"/>
      <c r="X731" s="73"/>
      <c r="Y731" s="73">
        <f>IFERROR($E731*SUMIF(DAILYLOG!U$27:U$1500,$C731,DAILYLOG!V$27:V$1500),0)</f>
        <v>0</v>
      </c>
      <c r="Z731" s="73"/>
      <c r="AA731" s="73"/>
      <c r="AB731" s="73">
        <f>IFERROR($E731*SUMIF(DAILYLOG!X$27:X$1500,$C731,DAILYLOG!Y$27:Y$1500),0)</f>
        <v>0</v>
      </c>
      <c r="AC731" s="73"/>
      <c r="AD731" s="73"/>
      <c r="AE731" s="73">
        <f>IFERROR($E731*SUMIF(DAILYLOG!AA$27:AA$1500,$C731,DAILYLOG!AB$27:AB$1500),0)</f>
        <v>0</v>
      </c>
      <c r="AF731" s="73"/>
      <c r="AG731" s="73"/>
      <c r="AH731" s="73">
        <f>IFERROR($E731*SUMIF(DAILYLOG!AD$27:AD$1500,$C731,DAILYLOG!AE$27:AE$1500),0)</f>
        <v>1</v>
      </c>
      <c r="AI731" s="73"/>
      <c r="AJ731" s="73"/>
      <c r="AK731" s="73">
        <f>IFERROR($E731*SUMIF(DAILYLOG!AG$27:AG$1500,$C731,DAILYLOG!AH$27:AH$1500),0)</f>
        <v>0</v>
      </c>
      <c r="AL731" s="73"/>
      <c r="AM731" s="73"/>
      <c r="AN731" s="73">
        <f>IFERROR($E731*SUMIF(DAILYLOG!AJ$27:AJ$1500,$C731,DAILYLOG!AK$27:AK$1500),0)</f>
        <v>5</v>
      </c>
      <c r="AO731" s="73"/>
      <c r="AP731" s="73"/>
      <c r="AQ731" s="73">
        <f>IFERROR($E731*SUMIF(DAILYLOG!AM$27:AM$1500,$C731,DAILYLOG!AN$27:AN$1500),0)</f>
        <v>0</v>
      </c>
      <c r="AR731" s="73"/>
      <c r="AS731" s="73"/>
      <c r="AT731" s="73">
        <f>IFERROR($E731*SUMIF(DAILYLOG!AP$27:AP$1500,$C731,DAILYLOG!AQ$27:AQ$1500),0)</f>
        <v>0</v>
      </c>
      <c r="AU731" s="73"/>
      <c r="AV731" s="73"/>
      <c r="AW731" s="73">
        <f>IFERROR($E731*SUMIF(DAILYLOG!AS$27:AS$1500,$C731,DAILYLOG!AT$27:AT$1500),0)</f>
        <v>0</v>
      </c>
      <c r="AX731" s="73"/>
      <c r="AY731" s="73"/>
      <c r="AZ731" s="73">
        <f>IFERROR($E731*SUMIF(DAILYLOG!AV$27:AV$1500,$C731,DAILYLOG!AW$27:AW$1500),0)</f>
        <v>0</v>
      </c>
      <c r="BA731" s="73"/>
      <c r="BB731" s="73"/>
      <c r="BC731" s="73">
        <f>IFERROR($E731*SUMIF(DAILYLOG!AY$27:AY$1500,$C731,DAILYLOG!AZ$27:AZ$1500),0)</f>
        <v>0</v>
      </c>
      <c r="BD731" s="73"/>
      <c r="BE731" s="73"/>
      <c r="BF731" s="73">
        <f>IFERROR($E731*SUMIF(DAILYLOG!BB$27:BB$1500,$C731,DAILYLOG!BC$27:BC$1500),0)</f>
        <v>0</v>
      </c>
      <c r="BG731" s="73"/>
      <c r="BH731" s="73"/>
      <c r="BI731" s="73">
        <f>IFERROR($E731*SUMIF(DAILYLOG!BE$27:BE$1500,$C731,DAILYLOG!BF$27:BF$1500),0)</f>
        <v>0</v>
      </c>
      <c r="BJ731" s="73"/>
      <c r="BK731" s="73"/>
      <c r="BL731" s="73">
        <f>IFERROR($E731*SUMIF(DAILYLOG!BH$27:BH$1500,$C731,DAILYLOG!BI$27:BI$1500),0)</f>
        <v>2</v>
      </c>
      <c r="BM731" s="73"/>
      <c r="BN731" s="73"/>
      <c r="BO731" s="73">
        <f>IFERROR($E731*SUMIF(DAILYLOG!BK$27:BK$1500,$C731,DAILYLOG!BL$27:BL$1500),0)</f>
        <v>1</v>
      </c>
      <c r="BP731" s="73"/>
      <c r="BQ731" s="73"/>
      <c r="BR731" s="73">
        <f>IFERROR($E731*SUMIF(DAILYLOG!BN$27:BN$1500,$C731,DAILYLOG!BO$27:BO$1500),0)</f>
        <v>0</v>
      </c>
      <c r="BS731" s="73"/>
      <c r="BT731" s="73"/>
      <c r="BU731" s="73">
        <f>IFERROR($E731*SUMIF(DAILYLOG!BQ$27:BQ$1500,$C731,DAILYLOG!BR$27:BR$1500),0)</f>
        <v>1</v>
      </c>
      <c r="BV731" s="73"/>
      <c r="BW731" s="73"/>
      <c r="BX731" s="73">
        <f>IFERROR($E731*SUMIF(DAILYLOG!BT$27:BT$1500,$C731,DAILYLOG!BU$27:BU$1500),0)</f>
        <v>0</v>
      </c>
      <c r="BY731" s="73"/>
      <c r="BZ731" s="73"/>
      <c r="CA731" s="73">
        <f>IFERROR($E731*SUMIF(DAILYLOG!BW$27:BW$1500,$C731,DAILYLOG!BX$27:BX$1500),0)</f>
        <v>0</v>
      </c>
      <c r="CB731" s="73"/>
      <c r="CC731" s="73"/>
      <c r="CD731" s="73">
        <f>IFERROR($E731*SUMIF(DAILYLOG!BZ$27:BZ$1500,$C731,DAILYLOG!CA$27:CA$1500),0)</f>
        <v>0</v>
      </c>
      <c r="CE731" s="73"/>
      <c r="CF731" s="73"/>
      <c r="CG731" s="73">
        <f>IFERROR($E731*SUMIF(DAILYLOG!CC$27:CC$1500,$C731,DAILYLOG!CD$27:CD$1500),0)</f>
        <v>0</v>
      </c>
      <c r="CH731" s="73"/>
      <c r="CI731" s="73"/>
      <c r="CJ731" s="73">
        <f>IFERROR($E731*SUMIF(DAILYLOG!CF$27:CF$1500,$C731,DAILYLOG!CG$27:CG$1500),0)</f>
        <v>0</v>
      </c>
      <c r="CK731" s="73"/>
      <c r="CL731" s="73"/>
      <c r="CM731" s="73">
        <f>IFERROR($E731*SUMIF(DAILYLOG!CI$27:CI$1500,$C731,DAILYLOG!CJ$27:CJ$1500),0)</f>
        <v>0</v>
      </c>
      <c r="CN731" s="73"/>
      <c r="CO731" s="73"/>
      <c r="CP731" s="73">
        <f>IFERROR($E731*SUMIF(DAILYLOG!CL$27:CL$1500,$C731,DAILYLOG!CM$27:CM$1500),0)</f>
        <v>0</v>
      </c>
      <c r="CQ731" s="73"/>
      <c r="CR731" s="73"/>
      <c r="CS731" s="73">
        <f>IFERROR($E731*SUMIF(DAILYLOG!CO$27:CO$1500,$C731,DAILYLOG!CP$27:CP$1500),0)</f>
        <v>0</v>
      </c>
      <c r="CT731" s="14"/>
    </row>
    <row r="732" spans="2:98" ht="13.5" hidden="1" customHeight="1" outlineLevel="2">
      <c r="B732" s="13"/>
      <c r="C732" s="115" t="s">
        <v>945</v>
      </c>
      <c r="D732" s="31" t="s">
        <v>345</v>
      </c>
      <c r="E732" s="65">
        <v>1</v>
      </c>
      <c r="F732" s="46">
        <f t="shared" si="321"/>
        <v>32</v>
      </c>
      <c r="G732" s="73">
        <f>IFERROR($E732*SUMIF(DAILYLOG!C$27:C$1500,$C732,DAILYLOG!D$27:D$1500),0)</f>
        <v>1</v>
      </c>
      <c r="H732" s="73"/>
      <c r="I732" s="73"/>
      <c r="J732" s="73">
        <f>IFERROR($E732*SUMIF(DAILYLOG!F$27:F$1500,$C732,DAILYLOG!G$27:G$1500),0)</f>
        <v>4</v>
      </c>
      <c r="K732" s="73"/>
      <c r="L732" s="73"/>
      <c r="M732" s="73">
        <f>IFERROR($E732*SUMIF(DAILYLOG!I$27:I$1500,$C732,DAILYLOG!J$27:J$1500),0)</f>
        <v>1</v>
      </c>
      <c r="N732" s="73"/>
      <c r="O732" s="73"/>
      <c r="P732" s="73">
        <f>IFERROR($E732*SUMIF(DAILYLOG!L$27:L$1500,$C732,DAILYLOG!M$27:M$1500),0)</f>
        <v>2</v>
      </c>
      <c r="Q732" s="73"/>
      <c r="R732" s="73"/>
      <c r="S732" s="73">
        <f>IFERROR($E732*SUMIF(DAILYLOG!O$27:O$1500,$C732,DAILYLOG!P$27:P$1500),0)</f>
        <v>0</v>
      </c>
      <c r="T732" s="73"/>
      <c r="U732" s="73"/>
      <c r="V732" s="73">
        <f>IFERROR($E732*SUMIF(DAILYLOG!R$27:R$1500,$C732,DAILYLOG!S$27:S$1500),0)</f>
        <v>3</v>
      </c>
      <c r="W732" s="73"/>
      <c r="X732" s="73"/>
      <c r="Y732" s="73">
        <f>IFERROR($E732*SUMIF(DAILYLOG!U$27:U$1500,$C732,DAILYLOG!V$27:V$1500),0)</f>
        <v>0</v>
      </c>
      <c r="Z732" s="73"/>
      <c r="AA732" s="73"/>
      <c r="AB732" s="73">
        <f>IFERROR($E732*SUMIF(DAILYLOG!X$27:X$1500,$C732,DAILYLOG!Y$27:Y$1500),0)</f>
        <v>0</v>
      </c>
      <c r="AC732" s="73"/>
      <c r="AD732" s="73"/>
      <c r="AE732" s="73">
        <f>IFERROR($E732*SUMIF(DAILYLOG!AA$27:AA$1500,$C732,DAILYLOG!AB$27:AB$1500),0)</f>
        <v>0</v>
      </c>
      <c r="AF732" s="73"/>
      <c r="AG732" s="73"/>
      <c r="AH732" s="73">
        <f>IFERROR($E732*SUMIF(DAILYLOG!AD$27:AD$1500,$C732,DAILYLOG!AE$27:AE$1500),0)</f>
        <v>3</v>
      </c>
      <c r="AI732" s="73"/>
      <c r="AJ732" s="73"/>
      <c r="AK732" s="73">
        <f>IFERROR($E732*SUMIF(DAILYLOG!AG$27:AG$1500,$C732,DAILYLOG!AH$27:AH$1500),0)</f>
        <v>0</v>
      </c>
      <c r="AL732" s="73"/>
      <c r="AM732" s="73"/>
      <c r="AN732" s="73">
        <f>IFERROR($E732*SUMIF(DAILYLOG!AJ$27:AJ$1500,$C732,DAILYLOG!AK$27:AK$1500),0)</f>
        <v>0</v>
      </c>
      <c r="AO732" s="73"/>
      <c r="AP732" s="73"/>
      <c r="AQ732" s="73">
        <f>IFERROR($E732*SUMIF(DAILYLOG!AM$27:AM$1500,$C732,DAILYLOG!AN$27:AN$1500),0)</f>
        <v>0</v>
      </c>
      <c r="AR732" s="73"/>
      <c r="AS732" s="73"/>
      <c r="AT732" s="73">
        <f>IFERROR($E732*SUMIF(DAILYLOG!AP$27:AP$1500,$C732,DAILYLOG!AQ$27:AQ$1500),0)</f>
        <v>0</v>
      </c>
      <c r="AU732" s="73"/>
      <c r="AV732" s="73"/>
      <c r="AW732" s="73">
        <f>IFERROR($E732*SUMIF(DAILYLOG!AS$27:AS$1500,$C732,DAILYLOG!AT$27:AT$1500),0)</f>
        <v>1</v>
      </c>
      <c r="AX732" s="73"/>
      <c r="AY732" s="73"/>
      <c r="AZ732" s="73">
        <f>IFERROR($E732*SUMIF(DAILYLOG!AV$27:AV$1500,$C732,DAILYLOG!AW$27:AW$1500),0)</f>
        <v>1</v>
      </c>
      <c r="BA732" s="73"/>
      <c r="BB732" s="73"/>
      <c r="BC732" s="73">
        <f>IFERROR($E732*SUMIF(DAILYLOG!AY$27:AY$1500,$C732,DAILYLOG!AZ$27:AZ$1500),0)</f>
        <v>1</v>
      </c>
      <c r="BD732" s="73"/>
      <c r="BE732" s="73"/>
      <c r="BF732" s="73">
        <f>IFERROR($E732*SUMIF(DAILYLOG!BB$27:BB$1500,$C732,DAILYLOG!BC$27:BC$1500),0)</f>
        <v>0</v>
      </c>
      <c r="BG732" s="73"/>
      <c r="BH732" s="73"/>
      <c r="BI732" s="73">
        <f>IFERROR($E732*SUMIF(DAILYLOG!BE$27:BE$1500,$C732,DAILYLOG!BF$27:BF$1500),0)</f>
        <v>1</v>
      </c>
      <c r="BJ732" s="73"/>
      <c r="BK732" s="73"/>
      <c r="BL732" s="73">
        <f>IFERROR($E732*SUMIF(DAILYLOG!BH$27:BH$1500,$C732,DAILYLOG!BI$27:BI$1500),0)</f>
        <v>4</v>
      </c>
      <c r="BM732" s="73"/>
      <c r="BN732" s="73"/>
      <c r="BO732" s="73">
        <f>IFERROR($E732*SUMIF(DAILYLOG!BK$27:BK$1500,$C732,DAILYLOG!BL$27:BL$1500),0)</f>
        <v>5</v>
      </c>
      <c r="BP732" s="73"/>
      <c r="BQ732" s="73"/>
      <c r="BR732" s="73">
        <f>IFERROR($E732*SUMIF(DAILYLOG!BN$27:BN$1500,$C732,DAILYLOG!BO$27:BO$1500),0)</f>
        <v>1</v>
      </c>
      <c r="BS732" s="73"/>
      <c r="BT732" s="73"/>
      <c r="BU732" s="73">
        <f>IFERROR($E732*SUMIF(DAILYLOG!BQ$27:BQ$1500,$C732,DAILYLOG!BR$27:BR$1500),0)</f>
        <v>3</v>
      </c>
      <c r="BV732" s="73"/>
      <c r="BW732" s="73"/>
      <c r="BX732" s="73">
        <f>IFERROR($E732*SUMIF(DAILYLOG!BT$27:BT$1500,$C732,DAILYLOG!BU$27:BU$1500),0)</f>
        <v>1</v>
      </c>
      <c r="BY732" s="73"/>
      <c r="BZ732" s="73"/>
      <c r="CA732" s="73">
        <f>IFERROR($E732*SUMIF(DAILYLOG!BW$27:BW$1500,$C732,DAILYLOG!BX$27:BX$1500),0)</f>
        <v>0</v>
      </c>
      <c r="CB732" s="73"/>
      <c r="CC732" s="73"/>
      <c r="CD732" s="73">
        <f>IFERROR($E732*SUMIF(DAILYLOG!BZ$27:BZ$1500,$C732,DAILYLOG!CA$27:CA$1500),0)</f>
        <v>0</v>
      </c>
      <c r="CE732" s="73"/>
      <c r="CF732" s="73"/>
      <c r="CG732" s="73">
        <f>IFERROR($E732*SUMIF(DAILYLOG!CC$27:CC$1500,$C732,DAILYLOG!CD$27:CD$1500),0)</f>
        <v>0</v>
      </c>
      <c r="CH732" s="73"/>
      <c r="CI732" s="73"/>
      <c r="CJ732" s="73">
        <f>IFERROR($E732*SUMIF(DAILYLOG!CF$27:CF$1500,$C732,DAILYLOG!CG$27:CG$1500),0)</f>
        <v>0</v>
      </c>
      <c r="CK732" s="73"/>
      <c r="CL732" s="73"/>
      <c r="CM732" s="73">
        <f>IFERROR($E732*SUMIF(DAILYLOG!CI$27:CI$1500,$C732,DAILYLOG!CJ$27:CJ$1500),0)</f>
        <v>0</v>
      </c>
      <c r="CN732" s="73"/>
      <c r="CO732" s="73"/>
      <c r="CP732" s="73">
        <f>IFERROR($E732*SUMIF(DAILYLOG!CL$27:CL$1500,$C732,DAILYLOG!CM$27:CM$1500),0)</f>
        <v>0</v>
      </c>
      <c r="CQ732" s="73"/>
      <c r="CR732" s="73"/>
      <c r="CS732" s="73">
        <f>IFERROR($E732*SUMIF(DAILYLOG!CO$27:CO$1500,$C732,DAILYLOG!CP$27:CP$1500),0)</f>
        <v>0</v>
      </c>
      <c r="CT732" s="14"/>
    </row>
    <row r="733" spans="2:98" ht="13.5" hidden="1" customHeight="1" outlineLevel="2">
      <c r="B733" s="13"/>
      <c r="C733" s="115" t="s">
        <v>946</v>
      </c>
      <c r="D733" s="31" t="s">
        <v>345</v>
      </c>
      <c r="E733" s="65">
        <v>1</v>
      </c>
      <c r="F733" s="46">
        <f t="shared" si="321"/>
        <v>1</v>
      </c>
      <c r="G733" s="73">
        <f>IFERROR($E733*SUMIF(DAILYLOG!C$27:C$1500,$C733,DAILYLOG!D$27:D$1500),0)</f>
        <v>0</v>
      </c>
      <c r="H733" s="73"/>
      <c r="I733" s="73"/>
      <c r="J733" s="73">
        <f>IFERROR($E733*SUMIF(DAILYLOG!F$27:F$1500,$C733,DAILYLOG!G$27:G$1500),0)</f>
        <v>0</v>
      </c>
      <c r="K733" s="73"/>
      <c r="L733" s="73"/>
      <c r="M733" s="73">
        <f>IFERROR($E733*SUMIF(DAILYLOG!I$27:I$1500,$C733,DAILYLOG!J$27:J$1500),0)</f>
        <v>0</v>
      </c>
      <c r="N733" s="73"/>
      <c r="O733" s="73"/>
      <c r="P733" s="73">
        <f>IFERROR($E733*SUMIF(DAILYLOG!L$27:L$1500,$C733,DAILYLOG!M$27:M$1500),0)</f>
        <v>0</v>
      </c>
      <c r="Q733" s="73"/>
      <c r="R733" s="73"/>
      <c r="S733" s="73">
        <f>IFERROR($E733*SUMIF(DAILYLOG!O$27:O$1500,$C733,DAILYLOG!P$27:P$1500),0)</f>
        <v>0</v>
      </c>
      <c r="T733" s="73"/>
      <c r="U733" s="73"/>
      <c r="V733" s="73">
        <f>IFERROR($E733*SUMIF(DAILYLOG!R$27:R$1500,$C733,DAILYLOG!S$27:S$1500),0)</f>
        <v>0</v>
      </c>
      <c r="W733" s="73"/>
      <c r="X733" s="73"/>
      <c r="Y733" s="73">
        <f>IFERROR($E733*SUMIF(DAILYLOG!U$27:U$1500,$C733,DAILYLOG!V$27:V$1500),0)</f>
        <v>0</v>
      </c>
      <c r="Z733" s="73"/>
      <c r="AA733" s="73"/>
      <c r="AB733" s="73">
        <f>IFERROR($E733*SUMIF(DAILYLOG!X$27:X$1500,$C733,DAILYLOG!Y$27:Y$1500),0)</f>
        <v>0</v>
      </c>
      <c r="AC733" s="73"/>
      <c r="AD733" s="73"/>
      <c r="AE733" s="73">
        <f>IFERROR($E733*SUMIF(DAILYLOG!AA$27:AA$1500,$C733,DAILYLOG!AB$27:AB$1500),0)</f>
        <v>1</v>
      </c>
      <c r="AF733" s="73"/>
      <c r="AG733" s="73"/>
      <c r="AH733" s="73">
        <f>IFERROR($E733*SUMIF(DAILYLOG!AD$27:AD$1500,$C733,DAILYLOG!AE$27:AE$1500),0)</f>
        <v>0</v>
      </c>
      <c r="AI733" s="73"/>
      <c r="AJ733" s="73"/>
      <c r="AK733" s="73">
        <f>IFERROR($E733*SUMIF(DAILYLOG!AG$27:AG$1500,$C733,DAILYLOG!AH$27:AH$1500),0)</f>
        <v>0</v>
      </c>
      <c r="AL733" s="73"/>
      <c r="AM733" s="73"/>
      <c r="AN733" s="73">
        <f>IFERROR($E733*SUMIF(DAILYLOG!AJ$27:AJ$1500,$C733,DAILYLOG!AK$27:AK$1500),0)</f>
        <v>0</v>
      </c>
      <c r="AO733" s="73"/>
      <c r="AP733" s="73"/>
      <c r="AQ733" s="73">
        <f>IFERROR($E733*SUMIF(DAILYLOG!AM$27:AM$1500,$C733,DAILYLOG!AN$27:AN$1500),0)</f>
        <v>0</v>
      </c>
      <c r="AR733" s="73"/>
      <c r="AS733" s="73"/>
      <c r="AT733" s="73">
        <f>IFERROR($E733*SUMIF(DAILYLOG!AP$27:AP$1500,$C733,DAILYLOG!AQ$27:AQ$1500),0)</f>
        <v>0</v>
      </c>
      <c r="AU733" s="73"/>
      <c r="AV733" s="73"/>
      <c r="AW733" s="73">
        <f>IFERROR($E733*SUMIF(DAILYLOG!AS$27:AS$1500,$C733,DAILYLOG!AT$27:AT$1500),0)</f>
        <v>0</v>
      </c>
      <c r="AX733" s="73"/>
      <c r="AY733" s="73"/>
      <c r="AZ733" s="73">
        <f>IFERROR($E733*SUMIF(DAILYLOG!AV$27:AV$1500,$C733,DAILYLOG!AW$27:AW$1500),0)</f>
        <v>0</v>
      </c>
      <c r="BA733" s="73"/>
      <c r="BB733" s="73"/>
      <c r="BC733" s="73">
        <f>IFERROR($E733*SUMIF(DAILYLOG!AY$27:AY$1500,$C733,DAILYLOG!AZ$27:AZ$1500),0)</f>
        <v>0</v>
      </c>
      <c r="BD733" s="73"/>
      <c r="BE733" s="73"/>
      <c r="BF733" s="73">
        <f>IFERROR($E733*SUMIF(DAILYLOG!BB$27:BB$1500,$C733,DAILYLOG!BC$27:BC$1500),0)</f>
        <v>0</v>
      </c>
      <c r="BG733" s="73"/>
      <c r="BH733" s="73"/>
      <c r="BI733" s="73">
        <f>IFERROR($E733*SUMIF(DAILYLOG!BE$27:BE$1500,$C733,DAILYLOG!BF$27:BF$1500),0)</f>
        <v>0</v>
      </c>
      <c r="BJ733" s="73"/>
      <c r="BK733" s="73"/>
      <c r="BL733" s="73">
        <f>IFERROR($E733*SUMIF(DAILYLOG!BH$27:BH$1500,$C733,DAILYLOG!BI$27:BI$1500),0)</f>
        <v>0</v>
      </c>
      <c r="BM733" s="73"/>
      <c r="BN733" s="73"/>
      <c r="BO733" s="73">
        <f>IFERROR($E733*SUMIF(DAILYLOG!BK$27:BK$1500,$C733,DAILYLOG!BL$27:BL$1500),0)</f>
        <v>0</v>
      </c>
      <c r="BP733" s="73"/>
      <c r="BQ733" s="73"/>
      <c r="BR733" s="73">
        <f>IFERROR($E733*SUMIF(DAILYLOG!BN$27:BN$1500,$C733,DAILYLOG!BO$27:BO$1500),0)</f>
        <v>0</v>
      </c>
      <c r="BS733" s="73"/>
      <c r="BT733" s="73"/>
      <c r="BU733" s="73">
        <f>IFERROR($E733*SUMIF(DAILYLOG!BQ$27:BQ$1500,$C733,DAILYLOG!BR$27:BR$1500),0)</f>
        <v>0</v>
      </c>
      <c r="BV733" s="73"/>
      <c r="BW733" s="73"/>
      <c r="BX733" s="73">
        <f>IFERROR($E733*SUMIF(DAILYLOG!BT$27:BT$1500,$C733,DAILYLOG!BU$27:BU$1500),0)</f>
        <v>0</v>
      </c>
      <c r="BY733" s="73"/>
      <c r="BZ733" s="73"/>
      <c r="CA733" s="73">
        <f>IFERROR($E733*SUMIF(DAILYLOG!BW$27:BW$1500,$C733,DAILYLOG!BX$27:BX$1500),0)</f>
        <v>0</v>
      </c>
      <c r="CB733" s="73"/>
      <c r="CC733" s="73"/>
      <c r="CD733" s="73">
        <f>IFERROR($E733*SUMIF(DAILYLOG!BZ$27:BZ$1500,$C733,DAILYLOG!CA$27:CA$1500),0)</f>
        <v>0</v>
      </c>
      <c r="CE733" s="73"/>
      <c r="CF733" s="73"/>
      <c r="CG733" s="73">
        <f>IFERROR($E733*SUMIF(DAILYLOG!CC$27:CC$1500,$C733,DAILYLOG!CD$27:CD$1500),0)</f>
        <v>0</v>
      </c>
      <c r="CH733" s="73"/>
      <c r="CI733" s="73"/>
      <c r="CJ733" s="73">
        <f>IFERROR($E733*SUMIF(DAILYLOG!CF$27:CF$1500,$C733,DAILYLOG!CG$27:CG$1500),0)</f>
        <v>0</v>
      </c>
      <c r="CK733" s="73"/>
      <c r="CL733" s="73"/>
      <c r="CM733" s="73">
        <f>IFERROR($E733*SUMIF(DAILYLOG!CI$27:CI$1500,$C733,DAILYLOG!CJ$27:CJ$1500),0)</f>
        <v>0</v>
      </c>
      <c r="CN733" s="73"/>
      <c r="CO733" s="73"/>
      <c r="CP733" s="73">
        <f>IFERROR($E733*SUMIF(DAILYLOG!CL$27:CL$1500,$C733,DAILYLOG!CM$27:CM$1500),0)</f>
        <v>0</v>
      </c>
      <c r="CQ733" s="73"/>
      <c r="CR733" s="73"/>
      <c r="CS733" s="73">
        <f>IFERROR($E733*SUMIF(DAILYLOG!CO$27:CO$1500,$C733,DAILYLOG!CP$27:CP$1500),0)</f>
        <v>0</v>
      </c>
      <c r="CT733" s="14"/>
    </row>
    <row r="734" spans="2:98" ht="13.5" hidden="1" customHeight="1" outlineLevel="2">
      <c r="B734" s="13"/>
      <c r="C734" s="115" t="s">
        <v>924</v>
      </c>
      <c r="D734" s="31" t="s">
        <v>345</v>
      </c>
      <c r="E734" s="65">
        <v>1</v>
      </c>
      <c r="F734" s="46">
        <f t="shared" si="321"/>
        <v>37</v>
      </c>
      <c r="G734" s="73">
        <f>IFERROR($E734*SUMIF(DAILYLOG!C$27:C$1500,$C734,DAILYLOG!D$27:D$1500),0)</f>
        <v>0</v>
      </c>
      <c r="H734" s="73"/>
      <c r="I734" s="73"/>
      <c r="J734" s="73">
        <f>IFERROR($E734*SUMIF(DAILYLOG!F$27:F$1500,$C734,DAILYLOG!G$27:G$1500),0)</f>
        <v>2</v>
      </c>
      <c r="K734" s="73"/>
      <c r="L734" s="73"/>
      <c r="M734" s="73">
        <f>IFERROR($E734*SUMIF(DAILYLOG!I$27:I$1500,$C734,DAILYLOG!J$27:J$1500),0)</f>
        <v>1</v>
      </c>
      <c r="N734" s="73"/>
      <c r="O734" s="73"/>
      <c r="P734" s="73">
        <f>IFERROR($E734*SUMIF(DAILYLOG!L$27:L$1500,$C734,DAILYLOG!M$27:M$1500),0)</f>
        <v>0</v>
      </c>
      <c r="Q734" s="73"/>
      <c r="R734" s="73"/>
      <c r="S734" s="73">
        <f>IFERROR($E734*SUMIF(DAILYLOG!O$27:O$1500,$C734,DAILYLOG!P$27:P$1500),0)</f>
        <v>0</v>
      </c>
      <c r="T734" s="73"/>
      <c r="U734" s="73"/>
      <c r="V734" s="73">
        <f>IFERROR($E734*SUMIF(DAILYLOG!R$27:R$1500,$C734,DAILYLOG!S$27:S$1500),0)</f>
        <v>1</v>
      </c>
      <c r="W734" s="73"/>
      <c r="X734" s="73"/>
      <c r="Y734" s="73">
        <f>IFERROR($E734*SUMIF(DAILYLOG!U$27:U$1500,$C734,DAILYLOG!V$27:V$1500),0)</f>
        <v>0</v>
      </c>
      <c r="Z734" s="73"/>
      <c r="AA734" s="73"/>
      <c r="AB734" s="73">
        <f>IFERROR($E734*SUMIF(DAILYLOG!X$27:X$1500,$C734,DAILYLOG!Y$27:Y$1500),0)</f>
        <v>1</v>
      </c>
      <c r="AC734" s="73"/>
      <c r="AD734" s="73"/>
      <c r="AE734" s="73">
        <f>IFERROR($E734*SUMIF(DAILYLOG!AA$27:AA$1500,$C734,DAILYLOG!AB$27:AB$1500),0)</f>
        <v>0</v>
      </c>
      <c r="AF734" s="73"/>
      <c r="AG734" s="73"/>
      <c r="AH734" s="73">
        <f>IFERROR($E734*SUMIF(DAILYLOG!AD$27:AD$1500,$C734,DAILYLOG!AE$27:AE$1500),0)</f>
        <v>3</v>
      </c>
      <c r="AI734" s="73"/>
      <c r="AJ734" s="73"/>
      <c r="AK734" s="73">
        <f>IFERROR($E734*SUMIF(DAILYLOG!AG$27:AG$1500,$C734,DAILYLOG!AH$27:AH$1500),0)</f>
        <v>0</v>
      </c>
      <c r="AL734" s="73"/>
      <c r="AM734" s="73"/>
      <c r="AN734" s="73">
        <f>IFERROR($E734*SUMIF(DAILYLOG!AJ$27:AJ$1500,$C734,DAILYLOG!AK$27:AK$1500),0)</f>
        <v>1</v>
      </c>
      <c r="AO734" s="73"/>
      <c r="AP734" s="73"/>
      <c r="AQ734" s="73">
        <f>IFERROR($E734*SUMIF(DAILYLOG!AM$27:AM$1500,$C734,DAILYLOG!AN$27:AN$1500),0)</f>
        <v>1</v>
      </c>
      <c r="AR734" s="73"/>
      <c r="AS734" s="73"/>
      <c r="AT734" s="73">
        <f>IFERROR($E734*SUMIF(DAILYLOG!AP$27:AP$1500,$C734,DAILYLOG!AQ$27:AQ$1500),0)</f>
        <v>0</v>
      </c>
      <c r="AU734" s="73"/>
      <c r="AV734" s="73"/>
      <c r="AW734" s="73">
        <f>IFERROR($E734*SUMIF(DAILYLOG!AS$27:AS$1500,$C734,DAILYLOG!AT$27:AT$1500),0)</f>
        <v>1</v>
      </c>
      <c r="AX734" s="73"/>
      <c r="AY734" s="73"/>
      <c r="AZ734" s="73">
        <f>IFERROR($E734*SUMIF(DAILYLOG!AV$27:AV$1500,$C734,DAILYLOG!AW$27:AW$1500),0)</f>
        <v>0</v>
      </c>
      <c r="BA734" s="73"/>
      <c r="BB734" s="73"/>
      <c r="BC734" s="73">
        <f>IFERROR($E734*SUMIF(DAILYLOG!AY$27:AY$1500,$C734,DAILYLOG!AZ$27:AZ$1500),0)</f>
        <v>4</v>
      </c>
      <c r="BD734" s="73"/>
      <c r="BE734" s="73"/>
      <c r="BF734" s="73">
        <f>IFERROR($E734*SUMIF(DAILYLOG!BB$27:BB$1500,$C734,DAILYLOG!BC$27:BC$1500),0)</f>
        <v>1</v>
      </c>
      <c r="BG734" s="73"/>
      <c r="BH734" s="73"/>
      <c r="BI734" s="73">
        <f>IFERROR($E734*SUMIF(DAILYLOG!BE$27:BE$1500,$C734,DAILYLOG!BF$27:BF$1500),0)</f>
        <v>3</v>
      </c>
      <c r="BJ734" s="73"/>
      <c r="BK734" s="73"/>
      <c r="BL734" s="73">
        <f>IFERROR($E734*SUMIF(DAILYLOG!BH$27:BH$1500,$C734,DAILYLOG!BI$27:BI$1500),0)</f>
        <v>7</v>
      </c>
      <c r="BM734" s="73"/>
      <c r="BN734" s="73"/>
      <c r="BO734" s="73">
        <f>IFERROR($E734*SUMIF(DAILYLOG!BK$27:BK$1500,$C734,DAILYLOG!BL$27:BL$1500),0)</f>
        <v>3</v>
      </c>
      <c r="BP734" s="73"/>
      <c r="BQ734" s="73"/>
      <c r="BR734" s="73">
        <f>IFERROR($E734*SUMIF(DAILYLOG!BN$27:BN$1500,$C734,DAILYLOG!BO$27:BO$1500),0)</f>
        <v>1</v>
      </c>
      <c r="BS734" s="73"/>
      <c r="BT734" s="73"/>
      <c r="BU734" s="73">
        <f>IFERROR($E734*SUMIF(DAILYLOG!BQ$27:BQ$1500,$C734,DAILYLOG!BR$27:BR$1500),0)</f>
        <v>1</v>
      </c>
      <c r="BV734" s="73"/>
      <c r="BW734" s="73"/>
      <c r="BX734" s="73">
        <f>IFERROR($E734*SUMIF(DAILYLOG!BT$27:BT$1500,$C734,DAILYLOG!BU$27:BU$1500),0)</f>
        <v>4</v>
      </c>
      <c r="BY734" s="73"/>
      <c r="BZ734" s="73"/>
      <c r="CA734" s="73">
        <f>IFERROR($E734*SUMIF(DAILYLOG!BW$27:BW$1500,$C734,DAILYLOG!BX$27:BX$1500),0)</f>
        <v>2</v>
      </c>
      <c r="CB734" s="73"/>
      <c r="CC734" s="73"/>
      <c r="CD734" s="73">
        <f>IFERROR($E734*SUMIF(DAILYLOG!BZ$27:BZ$1500,$C734,DAILYLOG!CA$27:CA$1500),0)</f>
        <v>0</v>
      </c>
      <c r="CE734" s="73"/>
      <c r="CF734" s="73"/>
      <c r="CG734" s="73">
        <f>IFERROR($E734*SUMIF(DAILYLOG!CC$27:CC$1500,$C734,DAILYLOG!CD$27:CD$1500),0)</f>
        <v>0</v>
      </c>
      <c r="CH734" s="73"/>
      <c r="CI734" s="73"/>
      <c r="CJ734" s="73">
        <f>IFERROR($E734*SUMIF(DAILYLOG!CF$27:CF$1500,$C734,DAILYLOG!CG$27:CG$1500),0)</f>
        <v>0</v>
      </c>
      <c r="CK734" s="73"/>
      <c r="CL734" s="73"/>
      <c r="CM734" s="73">
        <f>IFERROR($E734*SUMIF(DAILYLOG!CI$27:CI$1500,$C734,DAILYLOG!CJ$27:CJ$1500),0)</f>
        <v>0</v>
      </c>
      <c r="CN734" s="73"/>
      <c r="CO734" s="73"/>
      <c r="CP734" s="73">
        <f>IFERROR($E734*SUMIF(DAILYLOG!CL$27:CL$1500,$C734,DAILYLOG!CM$27:CM$1500),0)</f>
        <v>0</v>
      </c>
      <c r="CQ734" s="73"/>
      <c r="CR734" s="73"/>
      <c r="CS734" s="73">
        <f>IFERROR($E734*SUMIF(DAILYLOG!CO$27:CO$1500,$C734,DAILYLOG!CP$27:CP$1500),0)</f>
        <v>0</v>
      </c>
      <c r="CT734" s="14"/>
    </row>
    <row r="735" spans="2:98" ht="13.5" hidden="1" customHeight="1" outlineLevel="2">
      <c r="B735" s="13"/>
      <c r="C735" s="115" t="s">
        <v>925</v>
      </c>
      <c r="D735" s="31" t="s">
        <v>345</v>
      </c>
      <c r="E735" s="65">
        <v>1</v>
      </c>
      <c r="F735" s="46">
        <f t="shared" si="321"/>
        <v>23</v>
      </c>
      <c r="G735" s="73">
        <f>IFERROR($E735*SUMIF(DAILYLOG!C$27:C$1500,$C735,DAILYLOG!D$27:D$1500),0)</f>
        <v>7</v>
      </c>
      <c r="H735" s="73"/>
      <c r="I735" s="73"/>
      <c r="J735" s="73">
        <f>IFERROR($E735*SUMIF(DAILYLOG!F$27:F$1500,$C735,DAILYLOG!G$27:G$1500),0)</f>
        <v>3</v>
      </c>
      <c r="K735" s="73"/>
      <c r="L735" s="73"/>
      <c r="M735" s="73">
        <f>IFERROR($E735*SUMIF(DAILYLOG!I$27:I$1500,$C735,DAILYLOG!J$27:J$1500),0)</f>
        <v>1</v>
      </c>
      <c r="N735" s="73"/>
      <c r="O735" s="73"/>
      <c r="P735" s="73">
        <f>IFERROR($E735*SUMIF(DAILYLOG!L$27:L$1500,$C735,DAILYLOG!M$27:M$1500),0)</f>
        <v>0</v>
      </c>
      <c r="Q735" s="73"/>
      <c r="R735" s="73"/>
      <c r="S735" s="73">
        <f>IFERROR($E735*SUMIF(DAILYLOG!O$27:O$1500,$C735,DAILYLOG!P$27:P$1500),0)</f>
        <v>0</v>
      </c>
      <c r="T735" s="73"/>
      <c r="U735" s="73"/>
      <c r="V735" s="73">
        <f>IFERROR($E735*SUMIF(DAILYLOG!R$27:R$1500,$C735,DAILYLOG!S$27:S$1500),0)</f>
        <v>1</v>
      </c>
      <c r="W735" s="73"/>
      <c r="X735" s="73"/>
      <c r="Y735" s="73">
        <f>IFERROR($E735*SUMIF(DAILYLOG!U$27:U$1500,$C735,DAILYLOG!V$27:V$1500),0)</f>
        <v>0</v>
      </c>
      <c r="Z735" s="73"/>
      <c r="AA735" s="73"/>
      <c r="AB735" s="73">
        <f>IFERROR($E735*SUMIF(DAILYLOG!X$27:X$1500,$C735,DAILYLOG!Y$27:Y$1500),0)</f>
        <v>1</v>
      </c>
      <c r="AC735" s="73"/>
      <c r="AD735" s="73"/>
      <c r="AE735" s="73">
        <f>IFERROR($E735*SUMIF(DAILYLOG!AA$27:AA$1500,$C735,DAILYLOG!AB$27:AB$1500),0)</f>
        <v>0</v>
      </c>
      <c r="AF735" s="73"/>
      <c r="AG735" s="73"/>
      <c r="AH735" s="73">
        <f>IFERROR($E735*SUMIF(DAILYLOG!AD$27:AD$1500,$C735,DAILYLOG!AE$27:AE$1500),0)</f>
        <v>4</v>
      </c>
      <c r="AI735" s="73"/>
      <c r="AJ735" s="73"/>
      <c r="AK735" s="73">
        <f>IFERROR($E735*SUMIF(DAILYLOG!AG$27:AG$1500,$C735,DAILYLOG!AH$27:AH$1500),0)</f>
        <v>0</v>
      </c>
      <c r="AL735" s="73"/>
      <c r="AM735" s="73"/>
      <c r="AN735" s="73">
        <f>IFERROR($E735*SUMIF(DAILYLOG!AJ$27:AJ$1500,$C735,DAILYLOG!AK$27:AK$1500),0)</f>
        <v>1</v>
      </c>
      <c r="AO735" s="73"/>
      <c r="AP735" s="73"/>
      <c r="AQ735" s="73">
        <f>IFERROR($E735*SUMIF(DAILYLOG!AM$27:AM$1500,$C735,DAILYLOG!AN$27:AN$1500),0)</f>
        <v>0</v>
      </c>
      <c r="AR735" s="73"/>
      <c r="AS735" s="73"/>
      <c r="AT735" s="73">
        <f>IFERROR($E735*SUMIF(DAILYLOG!AP$27:AP$1500,$C735,DAILYLOG!AQ$27:AQ$1500),0)</f>
        <v>0</v>
      </c>
      <c r="AU735" s="73"/>
      <c r="AV735" s="73"/>
      <c r="AW735" s="73">
        <f>IFERROR($E735*SUMIF(DAILYLOG!AS$27:AS$1500,$C735,DAILYLOG!AT$27:AT$1500),0)</f>
        <v>0</v>
      </c>
      <c r="AX735" s="73"/>
      <c r="AY735" s="73"/>
      <c r="AZ735" s="73">
        <f>IFERROR($E735*SUMIF(DAILYLOG!AV$27:AV$1500,$C735,DAILYLOG!AW$27:AW$1500),0)</f>
        <v>0</v>
      </c>
      <c r="BA735" s="73"/>
      <c r="BB735" s="73"/>
      <c r="BC735" s="73">
        <f>IFERROR($E735*SUMIF(DAILYLOG!AY$27:AY$1500,$C735,DAILYLOG!AZ$27:AZ$1500),0)</f>
        <v>0</v>
      </c>
      <c r="BD735" s="73"/>
      <c r="BE735" s="73"/>
      <c r="BF735" s="73">
        <f>IFERROR($E735*SUMIF(DAILYLOG!BB$27:BB$1500,$C735,DAILYLOG!BC$27:BC$1500),0)</f>
        <v>0</v>
      </c>
      <c r="BG735" s="73"/>
      <c r="BH735" s="73"/>
      <c r="BI735" s="73">
        <f>IFERROR($E735*SUMIF(DAILYLOG!BE$27:BE$1500,$C735,DAILYLOG!BF$27:BF$1500),0)</f>
        <v>1</v>
      </c>
      <c r="BJ735" s="73"/>
      <c r="BK735" s="73"/>
      <c r="BL735" s="73">
        <f>IFERROR($E735*SUMIF(DAILYLOG!BH$27:BH$1500,$C735,DAILYLOG!BI$27:BI$1500),0)</f>
        <v>1</v>
      </c>
      <c r="BM735" s="73"/>
      <c r="BN735" s="73"/>
      <c r="BO735" s="73">
        <f>IFERROR($E735*SUMIF(DAILYLOG!BK$27:BK$1500,$C735,DAILYLOG!BL$27:BL$1500),0)</f>
        <v>1</v>
      </c>
      <c r="BP735" s="73"/>
      <c r="BQ735" s="73"/>
      <c r="BR735" s="73">
        <f>IFERROR($E735*SUMIF(DAILYLOG!BN$27:BN$1500,$C735,DAILYLOG!BO$27:BO$1500),0)</f>
        <v>0</v>
      </c>
      <c r="BS735" s="73"/>
      <c r="BT735" s="73"/>
      <c r="BU735" s="73">
        <f>IFERROR($E735*SUMIF(DAILYLOG!BQ$27:BQ$1500,$C735,DAILYLOG!BR$27:BR$1500),0)</f>
        <v>1</v>
      </c>
      <c r="BV735" s="73"/>
      <c r="BW735" s="73"/>
      <c r="BX735" s="73">
        <f>IFERROR($E735*SUMIF(DAILYLOG!BT$27:BT$1500,$C735,DAILYLOG!BU$27:BU$1500),0)</f>
        <v>0</v>
      </c>
      <c r="BY735" s="73"/>
      <c r="BZ735" s="73"/>
      <c r="CA735" s="73">
        <f>IFERROR($E735*SUMIF(DAILYLOG!BW$27:BW$1500,$C735,DAILYLOG!BX$27:BX$1500),0)</f>
        <v>1</v>
      </c>
      <c r="CB735" s="73"/>
      <c r="CC735" s="73"/>
      <c r="CD735" s="73">
        <f>IFERROR($E735*SUMIF(DAILYLOG!BZ$27:BZ$1500,$C735,DAILYLOG!CA$27:CA$1500),0)</f>
        <v>0</v>
      </c>
      <c r="CE735" s="73"/>
      <c r="CF735" s="73"/>
      <c r="CG735" s="73">
        <f>IFERROR($E735*SUMIF(DAILYLOG!CC$27:CC$1500,$C735,DAILYLOG!CD$27:CD$1500),0)</f>
        <v>0</v>
      </c>
      <c r="CH735" s="73"/>
      <c r="CI735" s="73"/>
      <c r="CJ735" s="73">
        <f>IFERROR($E735*SUMIF(DAILYLOG!CF$27:CF$1500,$C735,DAILYLOG!CG$27:CG$1500),0)</f>
        <v>0</v>
      </c>
      <c r="CK735" s="73"/>
      <c r="CL735" s="73"/>
      <c r="CM735" s="73">
        <f>IFERROR($E735*SUMIF(DAILYLOG!CI$27:CI$1500,$C735,DAILYLOG!CJ$27:CJ$1500),0)</f>
        <v>0</v>
      </c>
      <c r="CN735" s="73"/>
      <c r="CO735" s="73"/>
      <c r="CP735" s="73">
        <f>IFERROR($E735*SUMIF(DAILYLOG!CL$27:CL$1500,$C735,DAILYLOG!CM$27:CM$1500),0)</f>
        <v>0</v>
      </c>
      <c r="CQ735" s="73"/>
      <c r="CR735" s="73"/>
      <c r="CS735" s="73">
        <f>IFERROR($E735*SUMIF(DAILYLOG!CO$27:CO$1500,$C735,DAILYLOG!CP$27:CP$1500),0)</f>
        <v>0</v>
      </c>
      <c r="CT735" s="14"/>
    </row>
    <row r="736" spans="2:98" ht="13.5" hidden="1" customHeight="1" outlineLevel="2">
      <c r="B736" s="13"/>
      <c r="C736" s="115" t="s">
        <v>947</v>
      </c>
      <c r="D736" s="31" t="s">
        <v>345</v>
      </c>
      <c r="E736" s="65">
        <v>1</v>
      </c>
      <c r="F736" s="46">
        <f t="shared" si="321"/>
        <v>39</v>
      </c>
      <c r="G736" s="73">
        <f>IFERROR($E736*SUMIF(DAILYLOG!C$27:C$1500,$C736,DAILYLOG!D$27:D$1500),0)</f>
        <v>6</v>
      </c>
      <c r="H736" s="73"/>
      <c r="I736" s="73"/>
      <c r="J736" s="73">
        <f>IFERROR($E736*SUMIF(DAILYLOG!F$27:F$1500,$C736,DAILYLOG!G$27:G$1500),0)</f>
        <v>3</v>
      </c>
      <c r="K736" s="73"/>
      <c r="L736" s="73"/>
      <c r="M736" s="73">
        <f>IFERROR($E736*SUMIF(DAILYLOG!I$27:I$1500,$C736,DAILYLOG!J$27:J$1500),0)</f>
        <v>1</v>
      </c>
      <c r="N736" s="73"/>
      <c r="O736" s="73"/>
      <c r="P736" s="73">
        <f>IFERROR($E736*SUMIF(DAILYLOG!L$27:L$1500,$C736,DAILYLOG!M$27:M$1500),0)</f>
        <v>2</v>
      </c>
      <c r="Q736" s="73"/>
      <c r="R736" s="73"/>
      <c r="S736" s="73">
        <f>IFERROR($E736*SUMIF(DAILYLOG!O$27:O$1500,$C736,DAILYLOG!P$27:P$1500),0)</f>
        <v>0</v>
      </c>
      <c r="T736" s="73"/>
      <c r="U736" s="73"/>
      <c r="V736" s="73">
        <f>IFERROR($E736*SUMIF(DAILYLOG!R$27:R$1500,$C736,DAILYLOG!S$27:S$1500),0)</f>
        <v>3</v>
      </c>
      <c r="W736" s="73"/>
      <c r="X736" s="73"/>
      <c r="Y736" s="73">
        <f>IFERROR($E736*SUMIF(DAILYLOG!U$27:U$1500,$C736,DAILYLOG!V$27:V$1500),0)</f>
        <v>0</v>
      </c>
      <c r="Z736" s="73"/>
      <c r="AA736" s="73"/>
      <c r="AB736" s="73">
        <f>IFERROR($E736*SUMIF(DAILYLOG!X$27:X$1500,$C736,DAILYLOG!Y$27:Y$1500),0)</f>
        <v>0</v>
      </c>
      <c r="AC736" s="73"/>
      <c r="AD736" s="73"/>
      <c r="AE736" s="73">
        <f>IFERROR($E736*SUMIF(DAILYLOG!AA$27:AA$1500,$C736,DAILYLOG!AB$27:AB$1500),0)</f>
        <v>0</v>
      </c>
      <c r="AF736" s="73"/>
      <c r="AG736" s="73"/>
      <c r="AH736" s="73">
        <f>IFERROR($E736*SUMIF(DAILYLOG!AD$27:AD$1500,$C736,DAILYLOG!AE$27:AE$1500),0)</f>
        <v>1</v>
      </c>
      <c r="AI736" s="73"/>
      <c r="AJ736" s="73"/>
      <c r="AK736" s="73">
        <f>IFERROR($E736*SUMIF(DAILYLOG!AG$27:AG$1500,$C736,DAILYLOG!AH$27:AH$1500),0)</f>
        <v>1</v>
      </c>
      <c r="AL736" s="73"/>
      <c r="AM736" s="73"/>
      <c r="AN736" s="73">
        <f>IFERROR($E736*SUMIF(DAILYLOG!AJ$27:AJ$1500,$C736,DAILYLOG!AK$27:AK$1500),0)</f>
        <v>4</v>
      </c>
      <c r="AO736" s="73"/>
      <c r="AP736" s="73"/>
      <c r="AQ736" s="73">
        <f>IFERROR($E736*SUMIF(DAILYLOG!AM$27:AM$1500,$C736,DAILYLOG!AN$27:AN$1500),0)</f>
        <v>0</v>
      </c>
      <c r="AR736" s="73"/>
      <c r="AS736" s="73"/>
      <c r="AT736" s="73">
        <f>IFERROR($E736*SUMIF(DAILYLOG!AP$27:AP$1500,$C736,DAILYLOG!AQ$27:AQ$1500),0)</f>
        <v>2</v>
      </c>
      <c r="AU736" s="73"/>
      <c r="AV736" s="73"/>
      <c r="AW736" s="73">
        <f>IFERROR($E736*SUMIF(DAILYLOG!AS$27:AS$1500,$C736,DAILYLOG!AT$27:AT$1500),0)</f>
        <v>5</v>
      </c>
      <c r="AX736" s="73"/>
      <c r="AY736" s="73"/>
      <c r="AZ736" s="73">
        <f>IFERROR($E736*SUMIF(DAILYLOG!AV$27:AV$1500,$C736,DAILYLOG!AW$27:AW$1500),0)</f>
        <v>0</v>
      </c>
      <c r="BA736" s="73"/>
      <c r="BB736" s="73"/>
      <c r="BC736" s="73">
        <f>IFERROR($E736*SUMIF(DAILYLOG!AY$27:AY$1500,$C736,DAILYLOG!AZ$27:AZ$1500),0)</f>
        <v>2</v>
      </c>
      <c r="BD736" s="73"/>
      <c r="BE736" s="73"/>
      <c r="BF736" s="73">
        <f>IFERROR($E736*SUMIF(DAILYLOG!BB$27:BB$1500,$C736,DAILYLOG!BC$27:BC$1500),0)</f>
        <v>0</v>
      </c>
      <c r="BG736" s="73"/>
      <c r="BH736" s="73"/>
      <c r="BI736" s="73">
        <f>IFERROR($E736*SUMIF(DAILYLOG!BE$27:BE$1500,$C736,DAILYLOG!BF$27:BF$1500),0)</f>
        <v>1</v>
      </c>
      <c r="BJ736" s="73"/>
      <c r="BK736" s="73"/>
      <c r="BL736" s="73">
        <f>IFERROR($E736*SUMIF(DAILYLOG!BH$27:BH$1500,$C736,DAILYLOG!BI$27:BI$1500),0)</f>
        <v>0</v>
      </c>
      <c r="BM736" s="73"/>
      <c r="BN736" s="73"/>
      <c r="BO736" s="73">
        <f>IFERROR($E736*SUMIF(DAILYLOG!BK$27:BK$1500,$C736,DAILYLOG!BL$27:BL$1500),0)</f>
        <v>2</v>
      </c>
      <c r="BP736" s="73"/>
      <c r="BQ736" s="73"/>
      <c r="BR736" s="73">
        <f>IFERROR($E736*SUMIF(DAILYLOG!BN$27:BN$1500,$C736,DAILYLOG!BO$27:BO$1500),0)</f>
        <v>0</v>
      </c>
      <c r="BS736" s="73"/>
      <c r="BT736" s="73"/>
      <c r="BU736" s="73">
        <f>IFERROR($E736*SUMIF(DAILYLOG!BQ$27:BQ$1500,$C736,DAILYLOG!BR$27:BR$1500),0)</f>
        <v>3</v>
      </c>
      <c r="BV736" s="73"/>
      <c r="BW736" s="73"/>
      <c r="BX736" s="73">
        <f>IFERROR($E736*SUMIF(DAILYLOG!BT$27:BT$1500,$C736,DAILYLOG!BU$27:BU$1500),0)</f>
        <v>2</v>
      </c>
      <c r="BY736" s="73"/>
      <c r="BZ736" s="73"/>
      <c r="CA736" s="73">
        <f>IFERROR($E736*SUMIF(DAILYLOG!BW$27:BW$1500,$C736,DAILYLOG!BX$27:BX$1500),0)</f>
        <v>1</v>
      </c>
      <c r="CB736" s="73"/>
      <c r="CC736" s="73"/>
      <c r="CD736" s="73">
        <f>IFERROR($E736*SUMIF(DAILYLOG!BZ$27:BZ$1500,$C736,DAILYLOG!CA$27:CA$1500),0)</f>
        <v>0</v>
      </c>
      <c r="CE736" s="73"/>
      <c r="CF736" s="73"/>
      <c r="CG736" s="73">
        <f>IFERROR($E736*SUMIF(DAILYLOG!CC$27:CC$1500,$C736,DAILYLOG!CD$27:CD$1500),0)</f>
        <v>0</v>
      </c>
      <c r="CH736" s="73"/>
      <c r="CI736" s="73"/>
      <c r="CJ736" s="73">
        <f>IFERROR($E736*SUMIF(DAILYLOG!CF$27:CF$1500,$C736,DAILYLOG!CG$27:CG$1500),0)</f>
        <v>0</v>
      </c>
      <c r="CK736" s="73"/>
      <c r="CL736" s="73"/>
      <c r="CM736" s="73">
        <f>IFERROR($E736*SUMIF(DAILYLOG!CI$27:CI$1500,$C736,DAILYLOG!CJ$27:CJ$1500),0)</f>
        <v>0</v>
      </c>
      <c r="CN736" s="73"/>
      <c r="CO736" s="73"/>
      <c r="CP736" s="73">
        <f>IFERROR($E736*SUMIF(DAILYLOG!CL$27:CL$1500,$C736,DAILYLOG!CM$27:CM$1500),0)</f>
        <v>0</v>
      </c>
      <c r="CQ736" s="73"/>
      <c r="CR736" s="73"/>
      <c r="CS736" s="73">
        <f>IFERROR($E736*SUMIF(DAILYLOG!CO$27:CO$1500,$C736,DAILYLOG!CP$27:CP$1500),0)</f>
        <v>0</v>
      </c>
      <c r="CT736" s="14"/>
    </row>
    <row r="737" spans="2:98" ht="13.5" hidden="1" customHeight="1" outlineLevel="2">
      <c r="B737" s="13"/>
      <c r="C737" s="115" t="s">
        <v>948</v>
      </c>
      <c r="D737" s="31" t="s">
        <v>345</v>
      </c>
      <c r="E737" s="65">
        <v>1</v>
      </c>
      <c r="F737" s="46">
        <f t="shared" si="321"/>
        <v>20</v>
      </c>
      <c r="G737" s="73">
        <f>IFERROR($E737*SUMIF(DAILYLOG!C$27:C$1500,$C737,DAILYLOG!D$27:D$1500),0)</f>
        <v>0</v>
      </c>
      <c r="H737" s="73"/>
      <c r="I737" s="73"/>
      <c r="J737" s="73">
        <f>IFERROR($E737*SUMIF(DAILYLOG!F$27:F$1500,$C737,DAILYLOG!G$27:G$1500),0)</f>
        <v>1</v>
      </c>
      <c r="K737" s="73"/>
      <c r="L737" s="73"/>
      <c r="M737" s="73">
        <f>IFERROR($E737*SUMIF(DAILYLOG!I$27:I$1500,$C737,DAILYLOG!J$27:J$1500),0)</f>
        <v>3</v>
      </c>
      <c r="N737" s="73"/>
      <c r="O737" s="73"/>
      <c r="P737" s="73">
        <f>IFERROR($E737*SUMIF(DAILYLOG!L$27:L$1500,$C737,DAILYLOG!M$27:M$1500),0)</f>
        <v>1</v>
      </c>
      <c r="Q737" s="73"/>
      <c r="R737" s="73"/>
      <c r="S737" s="73">
        <f>IFERROR($E737*SUMIF(DAILYLOG!O$27:O$1500,$C737,DAILYLOG!P$27:P$1500),0)</f>
        <v>0</v>
      </c>
      <c r="T737" s="73"/>
      <c r="U737" s="73"/>
      <c r="V737" s="73">
        <f>IFERROR($E737*SUMIF(DAILYLOG!R$27:R$1500,$C737,DAILYLOG!S$27:S$1500),0)</f>
        <v>0</v>
      </c>
      <c r="W737" s="73"/>
      <c r="X737" s="73"/>
      <c r="Y737" s="73">
        <f>IFERROR($E737*SUMIF(DAILYLOG!U$27:U$1500,$C737,DAILYLOG!V$27:V$1500),0)</f>
        <v>0</v>
      </c>
      <c r="Z737" s="73"/>
      <c r="AA737" s="73"/>
      <c r="AB737" s="73">
        <f>IFERROR($E737*SUMIF(DAILYLOG!X$27:X$1500,$C737,DAILYLOG!Y$27:Y$1500),0)</f>
        <v>0</v>
      </c>
      <c r="AC737" s="73"/>
      <c r="AD737" s="73"/>
      <c r="AE737" s="73">
        <f>IFERROR($E737*SUMIF(DAILYLOG!AA$27:AA$1500,$C737,DAILYLOG!AB$27:AB$1500),0)</f>
        <v>0</v>
      </c>
      <c r="AF737" s="73"/>
      <c r="AG737" s="73"/>
      <c r="AH737" s="73">
        <f>IFERROR($E737*SUMIF(DAILYLOG!AD$27:AD$1500,$C737,DAILYLOG!AE$27:AE$1500),0)</f>
        <v>0</v>
      </c>
      <c r="AI737" s="73"/>
      <c r="AJ737" s="73"/>
      <c r="AK737" s="73">
        <f>IFERROR($E737*SUMIF(DAILYLOG!AG$27:AG$1500,$C737,DAILYLOG!AH$27:AH$1500),0)</f>
        <v>0</v>
      </c>
      <c r="AL737" s="73"/>
      <c r="AM737" s="73"/>
      <c r="AN737" s="73">
        <f>IFERROR($E737*SUMIF(DAILYLOG!AJ$27:AJ$1500,$C737,DAILYLOG!AK$27:AK$1500),0)</f>
        <v>1</v>
      </c>
      <c r="AO737" s="73"/>
      <c r="AP737" s="73"/>
      <c r="AQ737" s="73">
        <f>IFERROR($E737*SUMIF(DAILYLOG!AM$27:AM$1500,$C737,DAILYLOG!AN$27:AN$1500),0)</f>
        <v>0</v>
      </c>
      <c r="AR737" s="73"/>
      <c r="AS737" s="73"/>
      <c r="AT737" s="73">
        <f>IFERROR($E737*SUMIF(DAILYLOG!AP$27:AP$1500,$C737,DAILYLOG!AQ$27:AQ$1500),0)</f>
        <v>0</v>
      </c>
      <c r="AU737" s="73"/>
      <c r="AV737" s="73"/>
      <c r="AW737" s="73">
        <f>IFERROR($E737*SUMIF(DAILYLOG!AS$27:AS$1500,$C737,DAILYLOG!AT$27:AT$1500),0)</f>
        <v>0</v>
      </c>
      <c r="AX737" s="73"/>
      <c r="AY737" s="73"/>
      <c r="AZ737" s="73">
        <f>IFERROR($E737*SUMIF(DAILYLOG!AV$27:AV$1500,$C737,DAILYLOG!AW$27:AW$1500),0)</f>
        <v>0</v>
      </c>
      <c r="BA737" s="73"/>
      <c r="BB737" s="73"/>
      <c r="BC737" s="73">
        <f>IFERROR($E737*SUMIF(DAILYLOG!AY$27:AY$1500,$C737,DAILYLOG!AZ$27:AZ$1500),0)</f>
        <v>3</v>
      </c>
      <c r="BD737" s="73"/>
      <c r="BE737" s="73"/>
      <c r="BF737" s="73">
        <f>IFERROR($E737*SUMIF(DAILYLOG!BB$27:BB$1500,$C737,DAILYLOG!BC$27:BC$1500),0)</f>
        <v>2</v>
      </c>
      <c r="BG737" s="73"/>
      <c r="BH737" s="73"/>
      <c r="BI737" s="73">
        <f>IFERROR($E737*SUMIF(DAILYLOG!BE$27:BE$1500,$C737,DAILYLOG!BF$27:BF$1500),0)</f>
        <v>1</v>
      </c>
      <c r="BJ737" s="73"/>
      <c r="BK737" s="73"/>
      <c r="BL737" s="73">
        <f>IFERROR($E737*SUMIF(DAILYLOG!BH$27:BH$1500,$C737,DAILYLOG!BI$27:BI$1500),0)</f>
        <v>2</v>
      </c>
      <c r="BM737" s="73"/>
      <c r="BN737" s="73"/>
      <c r="BO737" s="73">
        <f>IFERROR($E737*SUMIF(DAILYLOG!BK$27:BK$1500,$C737,DAILYLOG!BL$27:BL$1500),0)</f>
        <v>1</v>
      </c>
      <c r="BP737" s="73"/>
      <c r="BQ737" s="73"/>
      <c r="BR737" s="73">
        <f>IFERROR($E737*SUMIF(DAILYLOG!BN$27:BN$1500,$C737,DAILYLOG!BO$27:BO$1500),0)</f>
        <v>2</v>
      </c>
      <c r="BS737" s="73"/>
      <c r="BT737" s="73"/>
      <c r="BU737" s="73">
        <f>IFERROR($E737*SUMIF(DAILYLOG!BQ$27:BQ$1500,$C737,DAILYLOG!BR$27:BR$1500),0)</f>
        <v>0</v>
      </c>
      <c r="BV737" s="73"/>
      <c r="BW737" s="73"/>
      <c r="BX737" s="73">
        <f>IFERROR($E737*SUMIF(DAILYLOG!BT$27:BT$1500,$C737,DAILYLOG!BU$27:BU$1500),0)</f>
        <v>3</v>
      </c>
      <c r="BY737" s="73"/>
      <c r="BZ737" s="73"/>
      <c r="CA737" s="73">
        <f>IFERROR($E737*SUMIF(DAILYLOG!BW$27:BW$1500,$C737,DAILYLOG!BX$27:BX$1500),0)</f>
        <v>0</v>
      </c>
      <c r="CB737" s="73"/>
      <c r="CC737" s="73"/>
      <c r="CD737" s="73">
        <f>IFERROR($E737*SUMIF(DAILYLOG!BZ$27:BZ$1500,$C737,DAILYLOG!CA$27:CA$1500),0)</f>
        <v>0</v>
      </c>
      <c r="CE737" s="73"/>
      <c r="CF737" s="73"/>
      <c r="CG737" s="73">
        <f>IFERROR($E737*SUMIF(DAILYLOG!CC$27:CC$1500,$C737,DAILYLOG!CD$27:CD$1500),0)</f>
        <v>0</v>
      </c>
      <c r="CH737" s="73"/>
      <c r="CI737" s="73"/>
      <c r="CJ737" s="73">
        <f>IFERROR($E737*SUMIF(DAILYLOG!CF$27:CF$1500,$C737,DAILYLOG!CG$27:CG$1500),0)</f>
        <v>0</v>
      </c>
      <c r="CK737" s="73"/>
      <c r="CL737" s="73"/>
      <c r="CM737" s="73">
        <f>IFERROR($E737*SUMIF(DAILYLOG!CI$27:CI$1500,$C737,DAILYLOG!CJ$27:CJ$1500),0)</f>
        <v>0</v>
      </c>
      <c r="CN737" s="73"/>
      <c r="CO737" s="73"/>
      <c r="CP737" s="73">
        <f>IFERROR($E737*SUMIF(DAILYLOG!CL$27:CL$1500,$C737,DAILYLOG!CM$27:CM$1500),0)</f>
        <v>0</v>
      </c>
      <c r="CQ737" s="73"/>
      <c r="CR737" s="73"/>
      <c r="CS737" s="73">
        <f>IFERROR($E737*SUMIF(DAILYLOG!CO$27:CO$1500,$C737,DAILYLOG!CP$27:CP$1500),0)</f>
        <v>0</v>
      </c>
      <c r="CT737" s="14"/>
    </row>
    <row r="738" spans="2:98" ht="13.5" customHeight="1" outlineLevel="1" collapsed="1">
      <c r="B738" s="13"/>
      <c r="C738" s="47" t="s">
        <v>517</v>
      </c>
      <c r="D738" s="56" t="s">
        <v>345</v>
      </c>
      <c r="E738" s="64"/>
      <c r="F738" s="48">
        <f>IFERROR(SUM(G738:CS738),0)</f>
        <v>0</v>
      </c>
      <c r="G738" s="72">
        <f>IFERROR(SUBTOTAL(9,G739:G771),0)</f>
        <v>0</v>
      </c>
      <c r="H738" s="72"/>
      <c r="I738" s="72"/>
      <c r="J738" s="72">
        <f>IFERROR(SUBTOTAL(9,J739:J771),0)</f>
        <v>0</v>
      </c>
      <c r="K738" s="72"/>
      <c r="L738" s="72"/>
      <c r="M738" s="72">
        <f>IFERROR(SUBTOTAL(9,M739:M771),0)</f>
        <v>0</v>
      </c>
      <c r="N738" s="72"/>
      <c r="O738" s="72"/>
      <c r="P738" s="72">
        <f>IFERROR(SUBTOTAL(9,P739:P771),0)</f>
        <v>0</v>
      </c>
      <c r="Q738" s="72"/>
      <c r="R738" s="72"/>
      <c r="S738" s="72">
        <f t="shared" ref="S738" si="322">IFERROR(SUBTOTAL(9,S772:S774),0)</f>
        <v>0</v>
      </c>
      <c r="T738" s="72"/>
      <c r="U738" s="72"/>
      <c r="V738" s="72">
        <f>IFERROR(SUBTOTAL(9,V739:V771),0)</f>
        <v>0</v>
      </c>
      <c r="W738" s="72"/>
      <c r="X738" s="72"/>
      <c r="Y738" s="72">
        <f>IFERROR(SUBTOTAL(9,Y739:Y771),0)</f>
        <v>0</v>
      </c>
      <c r="Z738" s="72"/>
      <c r="AA738" s="72"/>
      <c r="AB738" s="72">
        <f>IFERROR(SUBTOTAL(9,AB739:AB771),0)</f>
        <v>0</v>
      </c>
      <c r="AC738" s="72"/>
      <c r="AD738" s="72"/>
      <c r="AE738" s="72">
        <f>IFERROR(SUBTOTAL(9,AE739:AE771),0)</f>
        <v>0</v>
      </c>
      <c r="AF738" s="72"/>
      <c r="AG738" s="72"/>
      <c r="AH738" s="72">
        <f>IFERROR(SUBTOTAL(9,AH739:AH771),0)</f>
        <v>0</v>
      </c>
      <c r="AI738" s="72"/>
      <c r="AJ738" s="72"/>
      <c r="AK738" s="72">
        <f>IFERROR(SUBTOTAL(9,AK739:AK771),0)</f>
        <v>0</v>
      </c>
      <c r="AL738" s="72"/>
      <c r="AM738" s="72"/>
      <c r="AN738" s="72">
        <f>IFERROR(SUBTOTAL(9,AN739:AN771),0)</f>
        <v>0</v>
      </c>
      <c r="AO738" s="72"/>
      <c r="AP738" s="72"/>
      <c r="AQ738" s="72">
        <f>IFERROR(SUBTOTAL(9,AQ739:AQ771),0)</f>
        <v>0</v>
      </c>
      <c r="AR738" s="72"/>
      <c r="AS738" s="72"/>
      <c r="AT738" s="72">
        <f>IFERROR(SUBTOTAL(9,AT739:AT771),0)</f>
        <v>0</v>
      </c>
      <c r="AU738" s="72"/>
      <c r="AV738" s="72"/>
      <c r="AW738" s="72">
        <f>IFERROR(SUBTOTAL(9,AW739:AW771),0)</f>
        <v>0</v>
      </c>
      <c r="AX738" s="72"/>
      <c r="AY738" s="72"/>
      <c r="AZ738" s="72">
        <f>IFERROR(SUBTOTAL(9,AZ739:AZ771),0)</f>
        <v>0</v>
      </c>
      <c r="BA738" s="72"/>
      <c r="BB738" s="72"/>
      <c r="BC738" s="72">
        <f>IFERROR(SUBTOTAL(9,BC739:BC771),0)</f>
        <v>0</v>
      </c>
      <c r="BD738" s="72"/>
      <c r="BE738" s="72"/>
      <c r="BF738" s="72">
        <f>IFERROR(SUBTOTAL(9,BF739:BF771),0)</f>
        <v>0</v>
      </c>
      <c r="BG738" s="72"/>
      <c r="BH738" s="72"/>
      <c r="BI738" s="72">
        <f>IFERROR(SUBTOTAL(9,BI739:BI771),0)</f>
        <v>0</v>
      </c>
      <c r="BJ738" s="72"/>
      <c r="BK738" s="72"/>
      <c r="BL738" s="72">
        <f>IFERROR(SUBTOTAL(9,BL739:BL771),0)</f>
        <v>0</v>
      </c>
      <c r="BM738" s="72"/>
      <c r="BN738" s="72"/>
      <c r="BO738" s="72">
        <f>IFERROR(SUBTOTAL(9,BO739:BO771),0)</f>
        <v>0</v>
      </c>
      <c r="BP738" s="72"/>
      <c r="BQ738" s="72"/>
      <c r="BR738" s="72">
        <f>IFERROR(SUBTOTAL(9,BR739:BR771),0)</f>
        <v>0</v>
      </c>
      <c r="BS738" s="72"/>
      <c r="BT738" s="72"/>
      <c r="BU738" s="72">
        <f>IFERROR(SUBTOTAL(9,BU739:BU771),0)</f>
        <v>0</v>
      </c>
      <c r="BV738" s="72"/>
      <c r="BW738" s="72"/>
      <c r="BX738" s="72">
        <f>IFERROR(SUBTOTAL(9,BX739:BX771),0)</f>
        <v>0</v>
      </c>
      <c r="BY738" s="72"/>
      <c r="BZ738" s="72"/>
      <c r="CA738" s="72">
        <f>IFERROR(SUBTOTAL(9,CA739:CA771),0)</f>
        <v>0</v>
      </c>
      <c r="CB738" s="72"/>
      <c r="CC738" s="72"/>
      <c r="CD738" s="72">
        <f>IFERROR(SUBTOTAL(9,CD739:CD771),0)</f>
        <v>0</v>
      </c>
      <c r="CE738" s="72"/>
      <c r="CF738" s="72"/>
      <c r="CG738" s="72">
        <f>IFERROR(SUBTOTAL(9,CG739:CG771),0)</f>
        <v>0</v>
      </c>
      <c r="CH738" s="72"/>
      <c r="CI738" s="72"/>
      <c r="CJ738" s="72">
        <f>IFERROR(SUBTOTAL(9,CJ739:CJ771),0)</f>
        <v>0</v>
      </c>
      <c r="CK738" s="72"/>
      <c r="CL738" s="72"/>
      <c r="CM738" s="72">
        <f>IFERROR(SUBTOTAL(9,CM739:CM771),0)</f>
        <v>0</v>
      </c>
      <c r="CN738" s="72"/>
      <c r="CO738" s="72"/>
      <c r="CP738" s="72">
        <f>IFERROR(SUBTOTAL(9,CP739:CP771),0)</f>
        <v>0</v>
      </c>
      <c r="CQ738" s="72"/>
      <c r="CR738" s="72"/>
      <c r="CS738" s="72">
        <f>IFERROR(SUBTOTAL(9,CS739:CS771),0)</f>
        <v>0</v>
      </c>
      <c r="CT738" s="14"/>
    </row>
    <row r="739" spans="2:98" ht="13.5" hidden="1" customHeight="1" outlineLevel="2">
      <c r="B739" s="13"/>
      <c r="C739" s="115" t="s">
        <v>433</v>
      </c>
      <c r="D739" s="31" t="s">
        <v>345</v>
      </c>
      <c r="E739" s="65">
        <v>1</v>
      </c>
      <c r="F739" s="46">
        <f t="shared" ref="F739:F752" si="323">IFERROR(SUM(G739:CS739),0)</f>
        <v>0</v>
      </c>
      <c r="G739" s="73">
        <f>IFERROR($E739*SUMIF(DAILYLOG!C$27:C$1500,$C739,DAILYLOG!D$27:D$1500),0)</f>
        <v>0</v>
      </c>
      <c r="H739" s="73"/>
      <c r="I739" s="73"/>
      <c r="J739" s="73">
        <f>IFERROR($E739*SUMIF(DAILYLOG!F$27:F$1500,$C739,DAILYLOG!G$27:G$1500),0)</f>
        <v>0</v>
      </c>
      <c r="K739" s="73"/>
      <c r="L739" s="73"/>
      <c r="M739" s="73">
        <f>IFERROR($E739*SUMIF(DAILYLOG!I$27:I$1500,$C739,DAILYLOG!J$27:J$1500),0)</f>
        <v>0</v>
      </c>
      <c r="N739" s="73"/>
      <c r="O739" s="73"/>
      <c r="P739" s="73">
        <f>IFERROR($E739*SUMIF(DAILYLOG!L$27:L$1500,$C739,DAILYLOG!M$27:M$1500),0)</f>
        <v>0</v>
      </c>
      <c r="Q739" s="73"/>
      <c r="R739" s="73"/>
      <c r="S739" s="73">
        <f>IFERROR($E739*SUMIF(DAILYLOG!O$27:O$1500,$C739,DAILYLOG!P$27:P$1500),0)</f>
        <v>0</v>
      </c>
      <c r="T739" s="73"/>
      <c r="U739" s="73"/>
      <c r="V739" s="73">
        <f>IFERROR($E739*SUMIF(DAILYLOG!R$27:R$1500,$C739,DAILYLOG!S$27:S$1500),0)</f>
        <v>0</v>
      </c>
      <c r="W739" s="73"/>
      <c r="X739" s="73"/>
      <c r="Y739" s="73">
        <f>IFERROR($E739*SUMIF(DAILYLOG!U$27:U$1500,$C739,DAILYLOG!V$27:V$1500),0)</f>
        <v>0</v>
      </c>
      <c r="Z739" s="73"/>
      <c r="AA739" s="73"/>
      <c r="AB739" s="73">
        <f>IFERROR($E739*SUMIF(DAILYLOG!X$27:X$1500,$C739,DAILYLOG!Y$27:Y$1500),0)</f>
        <v>0</v>
      </c>
      <c r="AC739" s="73"/>
      <c r="AD739" s="73"/>
      <c r="AE739" s="73">
        <f>IFERROR($E739*SUMIF(DAILYLOG!AA$27:AA$1500,$C739,DAILYLOG!AB$27:AB$1500),0)</f>
        <v>0</v>
      </c>
      <c r="AF739" s="73"/>
      <c r="AG739" s="73"/>
      <c r="AH739" s="73">
        <f>IFERROR($E739*SUMIF(DAILYLOG!AD$27:AD$1500,$C739,DAILYLOG!AE$27:AE$1500),0)</f>
        <v>0</v>
      </c>
      <c r="AI739" s="73"/>
      <c r="AJ739" s="73"/>
      <c r="AK739" s="73">
        <f>IFERROR($E739*SUMIF(DAILYLOG!AG$27:AG$1500,$C739,DAILYLOG!AH$27:AH$1500),0)</f>
        <v>0</v>
      </c>
      <c r="AL739" s="73"/>
      <c r="AM739" s="73"/>
      <c r="AN739" s="73">
        <f>IFERROR($E739*SUMIF(DAILYLOG!AJ$27:AJ$1500,$C739,DAILYLOG!AK$27:AK$1500),0)</f>
        <v>0</v>
      </c>
      <c r="AO739" s="73"/>
      <c r="AP739" s="73"/>
      <c r="AQ739" s="73">
        <f>IFERROR($E739*SUMIF(DAILYLOG!AM$27:AM$1500,$C739,DAILYLOG!AN$27:AN$1500),0)</f>
        <v>0</v>
      </c>
      <c r="AR739" s="73"/>
      <c r="AS739" s="73"/>
      <c r="AT739" s="73">
        <f>IFERROR($E739*SUMIF(DAILYLOG!AP$27:AP$1500,$C739,DAILYLOG!AQ$27:AQ$1500),0)</f>
        <v>0</v>
      </c>
      <c r="AU739" s="73"/>
      <c r="AV739" s="73"/>
      <c r="AW739" s="73">
        <f>IFERROR($E739*SUMIF(DAILYLOG!AS$27:AS$1500,$C739,DAILYLOG!AT$27:AT$1500),0)</f>
        <v>0</v>
      </c>
      <c r="AX739" s="73"/>
      <c r="AY739" s="73"/>
      <c r="AZ739" s="73">
        <f>IFERROR($E739*SUMIF(DAILYLOG!AV$27:AV$1500,$C739,DAILYLOG!AW$27:AW$1500),0)</f>
        <v>0</v>
      </c>
      <c r="BA739" s="73"/>
      <c r="BB739" s="73"/>
      <c r="BC739" s="73">
        <f>IFERROR($E739*SUMIF(DAILYLOG!AY$27:AY$1500,$C739,DAILYLOG!AZ$27:AZ$1500),0)</f>
        <v>0</v>
      </c>
      <c r="BD739" s="73"/>
      <c r="BE739" s="73"/>
      <c r="BF739" s="73">
        <f>IFERROR($E739*SUMIF(DAILYLOG!BB$27:BB$1500,$C739,DAILYLOG!BC$27:BC$1500),0)</f>
        <v>0</v>
      </c>
      <c r="BG739" s="73"/>
      <c r="BH739" s="73"/>
      <c r="BI739" s="73">
        <f>IFERROR($E739*SUMIF(DAILYLOG!BE$27:BE$1500,$C739,DAILYLOG!BF$27:BF$1500),0)</f>
        <v>0</v>
      </c>
      <c r="BJ739" s="73"/>
      <c r="BK739" s="73"/>
      <c r="BL739" s="73">
        <f>IFERROR($E739*SUMIF(DAILYLOG!BH$27:BH$1500,$C739,DAILYLOG!BI$27:BI$1500),0)</f>
        <v>0</v>
      </c>
      <c r="BM739" s="73"/>
      <c r="BN739" s="73"/>
      <c r="BO739" s="73">
        <f>IFERROR($E739*SUMIF(DAILYLOG!BK$27:BK$1500,$C739,DAILYLOG!BL$27:BL$1500),0)</f>
        <v>0</v>
      </c>
      <c r="BP739" s="73"/>
      <c r="BQ739" s="73"/>
      <c r="BR739" s="73">
        <f>IFERROR($E739*SUMIF(DAILYLOG!BN$27:BN$1500,$C739,DAILYLOG!BO$27:BO$1500),0)</f>
        <v>0</v>
      </c>
      <c r="BS739" s="73"/>
      <c r="BT739" s="73"/>
      <c r="BU739" s="73">
        <f>IFERROR($E739*SUMIF(DAILYLOG!BQ$27:BQ$1500,$C739,DAILYLOG!BR$27:BR$1500),0)</f>
        <v>0</v>
      </c>
      <c r="BV739" s="73"/>
      <c r="BW739" s="73"/>
      <c r="BX739" s="73">
        <f>IFERROR($E739*SUMIF(DAILYLOG!BT$27:BT$1500,$C739,DAILYLOG!BU$27:BU$1500),0)</f>
        <v>0</v>
      </c>
      <c r="BY739" s="73"/>
      <c r="BZ739" s="73"/>
      <c r="CA739" s="73">
        <f>IFERROR($E739*SUMIF(DAILYLOG!BW$27:BW$1500,$C739,DAILYLOG!BX$27:BX$1500),0)</f>
        <v>0</v>
      </c>
      <c r="CB739" s="73"/>
      <c r="CC739" s="73"/>
      <c r="CD739" s="73">
        <f>IFERROR($E739*SUMIF(DAILYLOG!BZ$27:BZ$1500,$C739,DAILYLOG!CA$27:CA$1500),0)</f>
        <v>0</v>
      </c>
      <c r="CE739" s="73"/>
      <c r="CF739" s="73"/>
      <c r="CG739" s="73">
        <f>IFERROR($E739*SUMIF(DAILYLOG!CC$27:CC$1500,$C739,DAILYLOG!CD$27:CD$1500),0)</f>
        <v>0</v>
      </c>
      <c r="CH739" s="73"/>
      <c r="CI739" s="73"/>
      <c r="CJ739" s="73">
        <f>IFERROR($E739*SUMIF(DAILYLOG!CF$27:CF$1500,$C739,DAILYLOG!CG$27:CG$1500),0)</f>
        <v>0</v>
      </c>
      <c r="CK739" s="73"/>
      <c r="CL739" s="73"/>
      <c r="CM739" s="73">
        <f>IFERROR($E739*SUMIF(DAILYLOG!CI$27:CI$1500,$C739,DAILYLOG!CJ$27:CJ$1500),0)</f>
        <v>0</v>
      </c>
      <c r="CN739" s="73"/>
      <c r="CO739" s="73"/>
      <c r="CP739" s="73">
        <f>IFERROR($E739*SUMIF(DAILYLOG!CL$27:CL$1500,$C739,DAILYLOG!CM$27:CM$1500),0)</f>
        <v>0</v>
      </c>
      <c r="CQ739" s="73"/>
      <c r="CR739" s="73"/>
      <c r="CS739" s="73">
        <f>IFERROR($E739*SUMIF(DAILYLOG!CO$27:CO$1500,$C739,DAILYLOG!CP$27:CP$1500),0)</f>
        <v>0</v>
      </c>
      <c r="CT739" s="14"/>
    </row>
    <row r="740" spans="2:98" ht="13.5" hidden="1" customHeight="1" outlineLevel="2">
      <c r="B740" s="13"/>
      <c r="C740" s="115" t="s">
        <v>438</v>
      </c>
      <c r="D740" s="31" t="s">
        <v>345</v>
      </c>
      <c r="E740" s="65">
        <v>1</v>
      </c>
      <c r="F740" s="46">
        <f t="shared" si="323"/>
        <v>0</v>
      </c>
      <c r="G740" s="73">
        <f>IFERROR($E740*SUMIF(DAILYLOG!C$27:C$1500,$C740,DAILYLOG!D$27:D$1500),0)</f>
        <v>0</v>
      </c>
      <c r="H740" s="73"/>
      <c r="I740" s="73"/>
      <c r="J740" s="73">
        <f>IFERROR($E740*SUMIF(DAILYLOG!F$27:F$1500,$C740,DAILYLOG!G$27:G$1500),0)</f>
        <v>0</v>
      </c>
      <c r="K740" s="73"/>
      <c r="L740" s="73"/>
      <c r="M740" s="73">
        <f>IFERROR($E740*SUMIF(DAILYLOG!I$27:I$1500,$C740,DAILYLOG!J$27:J$1500),0)</f>
        <v>0</v>
      </c>
      <c r="N740" s="73"/>
      <c r="O740" s="73"/>
      <c r="P740" s="73">
        <f>IFERROR($E740*SUMIF(DAILYLOG!L$27:L$1500,$C740,DAILYLOG!M$27:M$1500),0)</f>
        <v>0</v>
      </c>
      <c r="Q740" s="73"/>
      <c r="R740" s="73"/>
      <c r="S740" s="73">
        <f>IFERROR($E740*SUMIF(DAILYLOG!O$27:O$1500,$C740,DAILYLOG!P$27:P$1500),0)</f>
        <v>0</v>
      </c>
      <c r="T740" s="73"/>
      <c r="U740" s="73"/>
      <c r="V740" s="73">
        <f>IFERROR($E740*SUMIF(DAILYLOG!R$27:R$1500,$C740,DAILYLOG!S$27:S$1500),0)</f>
        <v>0</v>
      </c>
      <c r="W740" s="73"/>
      <c r="X740" s="73"/>
      <c r="Y740" s="73">
        <f>IFERROR($E740*SUMIF(DAILYLOG!U$27:U$1500,$C740,DAILYLOG!V$27:V$1500),0)</f>
        <v>0</v>
      </c>
      <c r="Z740" s="73"/>
      <c r="AA740" s="73"/>
      <c r="AB740" s="73">
        <f>IFERROR($E740*SUMIF(DAILYLOG!X$27:X$1500,$C740,DAILYLOG!Y$27:Y$1500),0)</f>
        <v>0</v>
      </c>
      <c r="AC740" s="73"/>
      <c r="AD740" s="73"/>
      <c r="AE740" s="73">
        <f>IFERROR($E740*SUMIF(DAILYLOG!AA$27:AA$1500,$C740,DAILYLOG!AB$27:AB$1500),0)</f>
        <v>0</v>
      </c>
      <c r="AF740" s="73"/>
      <c r="AG740" s="73"/>
      <c r="AH740" s="73">
        <f>IFERROR($E740*SUMIF(DAILYLOG!AD$27:AD$1500,$C740,DAILYLOG!AE$27:AE$1500),0)</f>
        <v>0</v>
      </c>
      <c r="AI740" s="73"/>
      <c r="AJ740" s="73"/>
      <c r="AK740" s="73">
        <f>IFERROR($E740*SUMIF(DAILYLOG!AG$27:AG$1500,$C740,DAILYLOG!AH$27:AH$1500),0)</f>
        <v>0</v>
      </c>
      <c r="AL740" s="73"/>
      <c r="AM740" s="73"/>
      <c r="AN740" s="73">
        <f>IFERROR($E740*SUMIF(DAILYLOG!AJ$27:AJ$1500,$C740,DAILYLOG!AK$27:AK$1500),0)</f>
        <v>0</v>
      </c>
      <c r="AO740" s="73"/>
      <c r="AP740" s="73"/>
      <c r="AQ740" s="73">
        <f>IFERROR($E740*SUMIF(DAILYLOG!AM$27:AM$1500,$C740,DAILYLOG!AN$27:AN$1500),0)</f>
        <v>0</v>
      </c>
      <c r="AR740" s="73"/>
      <c r="AS740" s="73"/>
      <c r="AT740" s="73">
        <f>IFERROR($E740*SUMIF(DAILYLOG!AP$27:AP$1500,$C740,DAILYLOG!AQ$27:AQ$1500),0)</f>
        <v>0</v>
      </c>
      <c r="AU740" s="73"/>
      <c r="AV740" s="73"/>
      <c r="AW740" s="73">
        <f>IFERROR($E740*SUMIF(DAILYLOG!AS$27:AS$1500,$C740,DAILYLOG!AT$27:AT$1500),0)</f>
        <v>0</v>
      </c>
      <c r="AX740" s="73"/>
      <c r="AY740" s="73"/>
      <c r="AZ740" s="73">
        <f>IFERROR($E740*SUMIF(DAILYLOG!AV$27:AV$1500,$C740,DAILYLOG!AW$27:AW$1500),0)</f>
        <v>0</v>
      </c>
      <c r="BA740" s="73"/>
      <c r="BB740" s="73"/>
      <c r="BC740" s="73">
        <f>IFERROR($E740*SUMIF(DAILYLOG!AY$27:AY$1500,$C740,DAILYLOG!AZ$27:AZ$1500),0)</f>
        <v>0</v>
      </c>
      <c r="BD740" s="73"/>
      <c r="BE740" s="73"/>
      <c r="BF740" s="73">
        <f>IFERROR($E740*SUMIF(DAILYLOG!BB$27:BB$1500,$C740,DAILYLOG!BC$27:BC$1500),0)</f>
        <v>0</v>
      </c>
      <c r="BG740" s="73"/>
      <c r="BH740" s="73"/>
      <c r="BI740" s="73">
        <f>IFERROR($E740*SUMIF(DAILYLOG!BE$27:BE$1500,$C740,DAILYLOG!BF$27:BF$1500),0)</f>
        <v>0</v>
      </c>
      <c r="BJ740" s="73"/>
      <c r="BK740" s="73"/>
      <c r="BL740" s="73">
        <f>IFERROR($E740*SUMIF(DAILYLOG!BH$27:BH$1500,$C740,DAILYLOG!BI$27:BI$1500),0)</f>
        <v>0</v>
      </c>
      <c r="BM740" s="73"/>
      <c r="BN740" s="73"/>
      <c r="BO740" s="73">
        <f>IFERROR($E740*SUMIF(DAILYLOG!BK$27:BK$1500,$C740,DAILYLOG!BL$27:BL$1500),0)</f>
        <v>0</v>
      </c>
      <c r="BP740" s="73"/>
      <c r="BQ740" s="73"/>
      <c r="BR740" s="73">
        <f>IFERROR($E740*SUMIF(DAILYLOG!BN$27:BN$1500,$C740,DAILYLOG!BO$27:BO$1500),0)</f>
        <v>0</v>
      </c>
      <c r="BS740" s="73"/>
      <c r="BT740" s="73"/>
      <c r="BU740" s="73">
        <f>IFERROR($E740*SUMIF(DAILYLOG!BQ$27:BQ$1500,$C740,DAILYLOG!BR$27:BR$1500),0)</f>
        <v>0</v>
      </c>
      <c r="BV740" s="73"/>
      <c r="BW740" s="73"/>
      <c r="BX740" s="73">
        <f>IFERROR($E740*SUMIF(DAILYLOG!BT$27:BT$1500,$C740,DAILYLOG!BU$27:BU$1500),0)</f>
        <v>0</v>
      </c>
      <c r="BY740" s="73"/>
      <c r="BZ740" s="73"/>
      <c r="CA740" s="73">
        <f>IFERROR($E740*SUMIF(DAILYLOG!BW$27:BW$1500,$C740,DAILYLOG!BX$27:BX$1500),0)</f>
        <v>0</v>
      </c>
      <c r="CB740" s="73"/>
      <c r="CC740" s="73"/>
      <c r="CD740" s="73">
        <f>IFERROR($E740*SUMIF(DAILYLOG!BZ$27:BZ$1500,$C740,DAILYLOG!CA$27:CA$1500),0)</f>
        <v>0</v>
      </c>
      <c r="CE740" s="73"/>
      <c r="CF740" s="73"/>
      <c r="CG740" s="73">
        <f>IFERROR($E740*SUMIF(DAILYLOG!CC$27:CC$1500,$C740,DAILYLOG!CD$27:CD$1500),0)</f>
        <v>0</v>
      </c>
      <c r="CH740" s="73"/>
      <c r="CI740" s="73"/>
      <c r="CJ740" s="73">
        <f>IFERROR($E740*SUMIF(DAILYLOG!CF$27:CF$1500,$C740,DAILYLOG!CG$27:CG$1500),0)</f>
        <v>0</v>
      </c>
      <c r="CK740" s="73"/>
      <c r="CL740" s="73"/>
      <c r="CM740" s="73">
        <f>IFERROR($E740*SUMIF(DAILYLOG!CI$27:CI$1500,$C740,DAILYLOG!CJ$27:CJ$1500),0)</f>
        <v>0</v>
      </c>
      <c r="CN740" s="73"/>
      <c r="CO740" s="73"/>
      <c r="CP740" s="73">
        <f>IFERROR($E740*SUMIF(DAILYLOG!CL$27:CL$1500,$C740,DAILYLOG!CM$27:CM$1500),0)</f>
        <v>0</v>
      </c>
      <c r="CQ740" s="73"/>
      <c r="CR740" s="73"/>
      <c r="CS740" s="73">
        <f>IFERROR($E740*SUMIF(DAILYLOG!CO$27:CO$1500,$C740,DAILYLOG!CP$27:CP$1500),0)</f>
        <v>0</v>
      </c>
      <c r="CT740" s="14"/>
    </row>
    <row r="741" spans="2:98" ht="13.5" hidden="1" customHeight="1" outlineLevel="2">
      <c r="B741" s="13"/>
      <c r="C741" s="115" t="s">
        <v>453</v>
      </c>
      <c r="D741" s="31" t="s">
        <v>345</v>
      </c>
      <c r="E741" s="65">
        <v>1</v>
      </c>
      <c r="F741" s="46">
        <f t="shared" si="323"/>
        <v>0</v>
      </c>
      <c r="G741" s="73">
        <f>IFERROR($E741*SUMIF(DAILYLOG!C$27:C$1500,$C741,DAILYLOG!D$27:D$1500),0)</f>
        <v>0</v>
      </c>
      <c r="H741" s="73"/>
      <c r="I741" s="73"/>
      <c r="J741" s="73">
        <f>IFERROR($E741*SUMIF(DAILYLOG!F$27:F$1500,$C741,DAILYLOG!G$27:G$1500),0)</f>
        <v>0</v>
      </c>
      <c r="K741" s="73"/>
      <c r="L741" s="73"/>
      <c r="M741" s="73">
        <f>IFERROR($E741*SUMIF(DAILYLOG!I$27:I$1500,$C741,DAILYLOG!J$27:J$1500),0)</f>
        <v>0</v>
      </c>
      <c r="N741" s="73"/>
      <c r="O741" s="73"/>
      <c r="P741" s="73">
        <f>IFERROR($E741*SUMIF(DAILYLOG!L$27:L$1500,$C741,DAILYLOG!M$27:M$1500),0)</f>
        <v>0</v>
      </c>
      <c r="Q741" s="73"/>
      <c r="R741" s="73"/>
      <c r="S741" s="73">
        <f>IFERROR($E741*SUMIF(DAILYLOG!O$27:O$1500,$C741,DAILYLOG!P$27:P$1500),0)</f>
        <v>0</v>
      </c>
      <c r="T741" s="73"/>
      <c r="U741" s="73"/>
      <c r="V741" s="73">
        <f>IFERROR($E741*SUMIF(DAILYLOG!R$27:R$1500,$C741,DAILYLOG!S$27:S$1500),0)</f>
        <v>0</v>
      </c>
      <c r="W741" s="73"/>
      <c r="X741" s="73"/>
      <c r="Y741" s="73">
        <f>IFERROR($E741*SUMIF(DAILYLOG!U$27:U$1500,$C741,DAILYLOG!V$27:V$1500),0)</f>
        <v>0</v>
      </c>
      <c r="Z741" s="73"/>
      <c r="AA741" s="73"/>
      <c r="AB741" s="73">
        <f>IFERROR($E741*SUMIF(DAILYLOG!X$27:X$1500,$C741,DAILYLOG!Y$27:Y$1500),0)</f>
        <v>0</v>
      </c>
      <c r="AC741" s="73"/>
      <c r="AD741" s="73"/>
      <c r="AE741" s="73">
        <f>IFERROR($E741*SUMIF(DAILYLOG!AA$27:AA$1500,$C741,DAILYLOG!AB$27:AB$1500),0)</f>
        <v>0</v>
      </c>
      <c r="AF741" s="73"/>
      <c r="AG741" s="73"/>
      <c r="AH741" s="73">
        <f>IFERROR($E741*SUMIF(DAILYLOG!AD$27:AD$1500,$C741,DAILYLOG!AE$27:AE$1500),0)</f>
        <v>0</v>
      </c>
      <c r="AI741" s="73"/>
      <c r="AJ741" s="73"/>
      <c r="AK741" s="73">
        <f>IFERROR($E741*SUMIF(DAILYLOG!AG$27:AG$1500,$C741,DAILYLOG!AH$27:AH$1500),0)</f>
        <v>0</v>
      </c>
      <c r="AL741" s="73"/>
      <c r="AM741" s="73"/>
      <c r="AN741" s="73">
        <f>IFERROR($E741*SUMIF(DAILYLOG!AJ$27:AJ$1500,$C741,DAILYLOG!AK$27:AK$1500),0)</f>
        <v>0</v>
      </c>
      <c r="AO741" s="73"/>
      <c r="AP741" s="73"/>
      <c r="AQ741" s="73">
        <f>IFERROR($E741*SUMIF(DAILYLOG!AM$27:AM$1500,$C741,DAILYLOG!AN$27:AN$1500),0)</f>
        <v>0</v>
      </c>
      <c r="AR741" s="73"/>
      <c r="AS741" s="73"/>
      <c r="AT741" s="73">
        <f>IFERROR($E741*SUMIF(DAILYLOG!AP$27:AP$1500,$C741,DAILYLOG!AQ$27:AQ$1500),0)</f>
        <v>0</v>
      </c>
      <c r="AU741" s="73"/>
      <c r="AV741" s="73"/>
      <c r="AW741" s="73">
        <f>IFERROR($E741*SUMIF(DAILYLOG!AS$27:AS$1500,$C741,DAILYLOG!AT$27:AT$1500),0)</f>
        <v>0</v>
      </c>
      <c r="AX741" s="73"/>
      <c r="AY741" s="73"/>
      <c r="AZ741" s="73">
        <f>IFERROR($E741*SUMIF(DAILYLOG!AV$27:AV$1500,$C741,DAILYLOG!AW$27:AW$1500),0)</f>
        <v>0</v>
      </c>
      <c r="BA741" s="73"/>
      <c r="BB741" s="73"/>
      <c r="BC741" s="73">
        <f>IFERROR($E741*SUMIF(DAILYLOG!AY$27:AY$1500,$C741,DAILYLOG!AZ$27:AZ$1500),0)</f>
        <v>0</v>
      </c>
      <c r="BD741" s="73"/>
      <c r="BE741" s="73"/>
      <c r="BF741" s="73">
        <f>IFERROR($E741*SUMIF(DAILYLOG!BB$27:BB$1500,$C741,DAILYLOG!BC$27:BC$1500),0)</f>
        <v>0</v>
      </c>
      <c r="BG741" s="73"/>
      <c r="BH741" s="73"/>
      <c r="BI741" s="73">
        <f>IFERROR($E741*SUMIF(DAILYLOG!BE$27:BE$1500,$C741,DAILYLOG!BF$27:BF$1500),0)</f>
        <v>0</v>
      </c>
      <c r="BJ741" s="73"/>
      <c r="BK741" s="73"/>
      <c r="BL741" s="73">
        <f>IFERROR($E741*SUMIF(DAILYLOG!BH$27:BH$1500,$C741,DAILYLOG!BI$27:BI$1500),0)</f>
        <v>0</v>
      </c>
      <c r="BM741" s="73"/>
      <c r="BN741" s="73"/>
      <c r="BO741" s="73">
        <f>IFERROR($E741*SUMIF(DAILYLOG!BK$27:BK$1500,$C741,DAILYLOG!BL$27:BL$1500),0)</f>
        <v>0</v>
      </c>
      <c r="BP741" s="73"/>
      <c r="BQ741" s="73"/>
      <c r="BR741" s="73">
        <f>IFERROR($E741*SUMIF(DAILYLOG!BN$27:BN$1500,$C741,DAILYLOG!BO$27:BO$1500),0)</f>
        <v>0</v>
      </c>
      <c r="BS741" s="73"/>
      <c r="BT741" s="73"/>
      <c r="BU741" s="73">
        <f>IFERROR($E741*SUMIF(DAILYLOG!BQ$27:BQ$1500,$C741,DAILYLOG!BR$27:BR$1500),0)</f>
        <v>0</v>
      </c>
      <c r="BV741" s="73"/>
      <c r="BW741" s="73"/>
      <c r="BX741" s="73">
        <f>IFERROR($E741*SUMIF(DAILYLOG!BT$27:BT$1500,$C741,DAILYLOG!BU$27:BU$1500),0)</f>
        <v>0</v>
      </c>
      <c r="BY741" s="73"/>
      <c r="BZ741" s="73"/>
      <c r="CA741" s="73">
        <f>IFERROR($E741*SUMIF(DAILYLOG!BW$27:BW$1500,$C741,DAILYLOG!BX$27:BX$1500),0)</f>
        <v>0</v>
      </c>
      <c r="CB741" s="73"/>
      <c r="CC741" s="73"/>
      <c r="CD741" s="73">
        <f>IFERROR($E741*SUMIF(DAILYLOG!BZ$27:BZ$1500,$C741,DAILYLOG!CA$27:CA$1500),0)</f>
        <v>0</v>
      </c>
      <c r="CE741" s="73"/>
      <c r="CF741" s="73"/>
      <c r="CG741" s="73">
        <f>IFERROR($E741*SUMIF(DAILYLOG!CC$27:CC$1500,$C741,DAILYLOG!CD$27:CD$1500),0)</f>
        <v>0</v>
      </c>
      <c r="CH741" s="73"/>
      <c r="CI741" s="73"/>
      <c r="CJ741" s="73">
        <f>IFERROR($E741*SUMIF(DAILYLOG!CF$27:CF$1500,$C741,DAILYLOG!CG$27:CG$1500),0)</f>
        <v>0</v>
      </c>
      <c r="CK741" s="73"/>
      <c r="CL741" s="73"/>
      <c r="CM741" s="73">
        <f>IFERROR($E741*SUMIF(DAILYLOG!CI$27:CI$1500,$C741,DAILYLOG!CJ$27:CJ$1500),0)</f>
        <v>0</v>
      </c>
      <c r="CN741" s="73"/>
      <c r="CO741" s="73"/>
      <c r="CP741" s="73">
        <f>IFERROR($E741*SUMIF(DAILYLOG!CL$27:CL$1500,$C741,DAILYLOG!CM$27:CM$1500),0)</f>
        <v>0</v>
      </c>
      <c r="CQ741" s="73"/>
      <c r="CR741" s="73"/>
      <c r="CS741" s="73">
        <f>IFERROR($E741*SUMIF(DAILYLOG!CO$27:CO$1500,$C741,DAILYLOG!CP$27:CP$1500),0)</f>
        <v>0</v>
      </c>
      <c r="CT741" s="14"/>
    </row>
    <row r="742" spans="2:98" ht="13.5" hidden="1" customHeight="1" outlineLevel="2">
      <c r="B742" s="13"/>
      <c r="C742" s="115" t="s">
        <v>445</v>
      </c>
      <c r="D742" s="31" t="s">
        <v>345</v>
      </c>
      <c r="E742" s="65">
        <v>1</v>
      </c>
      <c r="F742" s="46">
        <f t="shared" si="323"/>
        <v>0</v>
      </c>
      <c r="G742" s="73">
        <f>IFERROR($E742*SUMIF(DAILYLOG!C$27:C$1500,$C742,DAILYLOG!D$27:D$1500),0)</f>
        <v>0</v>
      </c>
      <c r="H742" s="73"/>
      <c r="I742" s="73"/>
      <c r="J742" s="73">
        <f>IFERROR($E742*SUMIF(DAILYLOG!F$27:F$1500,$C742,DAILYLOG!G$27:G$1500),0)</f>
        <v>0</v>
      </c>
      <c r="K742" s="73"/>
      <c r="L742" s="73"/>
      <c r="M742" s="73">
        <f>IFERROR($E742*SUMIF(DAILYLOG!I$27:I$1500,$C742,DAILYLOG!J$27:J$1500),0)</f>
        <v>0</v>
      </c>
      <c r="N742" s="73"/>
      <c r="O742" s="73"/>
      <c r="P742" s="73">
        <f>IFERROR($E742*SUMIF(DAILYLOG!L$27:L$1500,$C742,DAILYLOG!M$27:M$1500),0)</f>
        <v>0</v>
      </c>
      <c r="Q742" s="73"/>
      <c r="R742" s="73"/>
      <c r="S742" s="73">
        <f>IFERROR($E742*SUMIF(DAILYLOG!O$27:O$1500,$C742,DAILYLOG!P$27:P$1500),0)</f>
        <v>0</v>
      </c>
      <c r="T742" s="73"/>
      <c r="U742" s="73"/>
      <c r="V742" s="73">
        <f>IFERROR($E742*SUMIF(DAILYLOG!R$27:R$1500,$C742,DAILYLOG!S$27:S$1500),0)</f>
        <v>0</v>
      </c>
      <c r="W742" s="73"/>
      <c r="X742" s="73"/>
      <c r="Y742" s="73">
        <f>IFERROR($E742*SUMIF(DAILYLOG!U$27:U$1500,$C742,DAILYLOG!V$27:V$1500),0)</f>
        <v>0</v>
      </c>
      <c r="Z742" s="73"/>
      <c r="AA742" s="73"/>
      <c r="AB742" s="73">
        <f>IFERROR($E742*SUMIF(DAILYLOG!X$27:X$1500,$C742,DAILYLOG!Y$27:Y$1500),0)</f>
        <v>0</v>
      </c>
      <c r="AC742" s="73"/>
      <c r="AD742" s="73"/>
      <c r="AE742" s="73">
        <f>IFERROR($E742*SUMIF(DAILYLOG!AA$27:AA$1500,$C742,DAILYLOG!AB$27:AB$1500),0)</f>
        <v>0</v>
      </c>
      <c r="AF742" s="73"/>
      <c r="AG742" s="73"/>
      <c r="AH742" s="73">
        <f>IFERROR($E742*SUMIF(DAILYLOG!AD$27:AD$1500,$C742,DAILYLOG!AE$27:AE$1500),0)</f>
        <v>0</v>
      </c>
      <c r="AI742" s="73"/>
      <c r="AJ742" s="73"/>
      <c r="AK742" s="73">
        <f>IFERROR($E742*SUMIF(DAILYLOG!AG$27:AG$1500,$C742,DAILYLOG!AH$27:AH$1500),0)</f>
        <v>0</v>
      </c>
      <c r="AL742" s="73"/>
      <c r="AM742" s="73"/>
      <c r="AN742" s="73">
        <f>IFERROR($E742*SUMIF(DAILYLOG!AJ$27:AJ$1500,$C742,DAILYLOG!AK$27:AK$1500),0)</f>
        <v>0</v>
      </c>
      <c r="AO742" s="73"/>
      <c r="AP742" s="73"/>
      <c r="AQ742" s="73">
        <f>IFERROR($E742*SUMIF(DAILYLOG!AM$27:AM$1500,$C742,DAILYLOG!AN$27:AN$1500),0)</f>
        <v>0</v>
      </c>
      <c r="AR742" s="73"/>
      <c r="AS742" s="73"/>
      <c r="AT742" s="73">
        <f>IFERROR($E742*SUMIF(DAILYLOG!AP$27:AP$1500,$C742,DAILYLOG!AQ$27:AQ$1500),0)</f>
        <v>0</v>
      </c>
      <c r="AU742" s="73"/>
      <c r="AV742" s="73"/>
      <c r="AW742" s="73">
        <f>IFERROR($E742*SUMIF(DAILYLOG!AS$27:AS$1500,$C742,DAILYLOG!AT$27:AT$1500),0)</f>
        <v>0</v>
      </c>
      <c r="AX742" s="73"/>
      <c r="AY742" s="73"/>
      <c r="AZ742" s="73">
        <f>IFERROR($E742*SUMIF(DAILYLOG!AV$27:AV$1500,$C742,DAILYLOG!AW$27:AW$1500),0)</f>
        <v>0</v>
      </c>
      <c r="BA742" s="73"/>
      <c r="BB742" s="73"/>
      <c r="BC742" s="73">
        <f>IFERROR($E742*SUMIF(DAILYLOG!AY$27:AY$1500,$C742,DAILYLOG!AZ$27:AZ$1500),0)</f>
        <v>0</v>
      </c>
      <c r="BD742" s="73"/>
      <c r="BE742" s="73"/>
      <c r="BF742" s="73">
        <f>IFERROR($E742*SUMIF(DAILYLOG!BB$27:BB$1500,$C742,DAILYLOG!BC$27:BC$1500),0)</f>
        <v>0</v>
      </c>
      <c r="BG742" s="73"/>
      <c r="BH742" s="73"/>
      <c r="BI742" s="73">
        <f>IFERROR($E742*SUMIF(DAILYLOG!BE$27:BE$1500,$C742,DAILYLOG!BF$27:BF$1500),0)</f>
        <v>0</v>
      </c>
      <c r="BJ742" s="73"/>
      <c r="BK742" s="73"/>
      <c r="BL742" s="73">
        <f>IFERROR($E742*SUMIF(DAILYLOG!BH$27:BH$1500,$C742,DAILYLOG!BI$27:BI$1500),0)</f>
        <v>0</v>
      </c>
      <c r="BM742" s="73"/>
      <c r="BN742" s="73"/>
      <c r="BO742" s="73">
        <f>IFERROR($E742*SUMIF(DAILYLOG!BK$27:BK$1500,$C742,DAILYLOG!BL$27:BL$1500),0)</f>
        <v>0</v>
      </c>
      <c r="BP742" s="73"/>
      <c r="BQ742" s="73"/>
      <c r="BR742" s="73">
        <f>IFERROR($E742*SUMIF(DAILYLOG!BN$27:BN$1500,$C742,DAILYLOG!BO$27:BO$1500),0)</f>
        <v>0</v>
      </c>
      <c r="BS742" s="73"/>
      <c r="BT742" s="73"/>
      <c r="BU742" s="73">
        <f>IFERROR($E742*SUMIF(DAILYLOG!BQ$27:BQ$1500,$C742,DAILYLOG!BR$27:BR$1500),0)</f>
        <v>0</v>
      </c>
      <c r="BV742" s="73"/>
      <c r="BW742" s="73"/>
      <c r="BX742" s="73">
        <f>IFERROR($E742*SUMIF(DAILYLOG!BT$27:BT$1500,$C742,DAILYLOG!BU$27:BU$1500),0)</f>
        <v>0</v>
      </c>
      <c r="BY742" s="73"/>
      <c r="BZ742" s="73"/>
      <c r="CA742" s="73">
        <f>IFERROR($E742*SUMIF(DAILYLOG!BW$27:BW$1500,$C742,DAILYLOG!BX$27:BX$1500),0)</f>
        <v>0</v>
      </c>
      <c r="CB742" s="73"/>
      <c r="CC742" s="73"/>
      <c r="CD742" s="73">
        <f>IFERROR($E742*SUMIF(DAILYLOG!BZ$27:BZ$1500,$C742,DAILYLOG!CA$27:CA$1500),0)</f>
        <v>0</v>
      </c>
      <c r="CE742" s="73"/>
      <c r="CF742" s="73"/>
      <c r="CG742" s="73">
        <f>IFERROR($E742*SUMIF(DAILYLOG!CC$27:CC$1500,$C742,DAILYLOG!CD$27:CD$1500),0)</f>
        <v>0</v>
      </c>
      <c r="CH742" s="73"/>
      <c r="CI742" s="73"/>
      <c r="CJ742" s="73">
        <f>IFERROR($E742*SUMIF(DAILYLOG!CF$27:CF$1500,$C742,DAILYLOG!CG$27:CG$1500),0)</f>
        <v>0</v>
      </c>
      <c r="CK742" s="73"/>
      <c r="CL742" s="73"/>
      <c r="CM742" s="73">
        <f>IFERROR($E742*SUMIF(DAILYLOG!CI$27:CI$1500,$C742,DAILYLOG!CJ$27:CJ$1500),0)</f>
        <v>0</v>
      </c>
      <c r="CN742" s="73"/>
      <c r="CO742" s="73"/>
      <c r="CP742" s="73">
        <f>IFERROR($E742*SUMIF(DAILYLOG!CL$27:CL$1500,$C742,DAILYLOG!CM$27:CM$1500),0)</f>
        <v>0</v>
      </c>
      <c r="CQ742" s="73"/>
      <c r="CR742" s="73"/>
      <c r="CS742" s="73">
        <f>IFERROR($E742*SUMIF(DAILYLOG!CO$27:CO$1500,$C742,DAILYLOG!CP$27:CP$1500),0)</f>
        <v>0</v>
      </c>
      <c r="CT742" s="14"/>
    </row>
    <row r="743" spans="2:98" ht="13.5" hidden="1" customHeight="1" outlineLevel="2">
      <c r="B743" s="13"/>
      <c r="C743" s="115" t="s">
        <v>435</v>
      </c>
      <c r="D743" s="31" t="s">
        <v>345</v>
      </c>
      <c r="E743" s="65">
        <v>1</v>
      </c>
      <c r="F743" s="46">
        <f t="shared" si="323"/>
        <v>0</v>
      </c>
      <c r="G743" s="73">
        <f>IFERROR($E743*SUMIF(DAILYLOG!C$27:C$1500,$C743,DAILYLOG!D$27:D$1500),0)</f>
        <v>0</v>
      </c>
      <c r="H743" s="73"/>
      <c r="I743" s="73"/>
      <c r="J743" s="73">
        <f>IFERROR($E743*SUMIF(DAILYLOG!F$27:F$1500,$C743,DAILYLOG!G$27:G$1500),0)</f>
        <v>0</v>
      </c>
      <c r="K743" s="73"/>
      <c r="L743" s="73"/>
      <c r="M743" s="73">
        <f>IFERROR($E743*SUMIF(DAILYLOG!I$27:I$1500,$C743,DAILYLOG!J$27:J$1500),0)</f>
        <v>0</v>
      </c>
      <c r="N743" s="73"/>
      <c r="O743" s="73"/>
      <c r="P743" s="73">
        <f>IFERROR($E743*SUMIF(DAILYLOG!L$27:L$1500,$C743,DAILYLOG!M$27:M$1500),0)</f>
        <v>0</v>
      </c>
      <c r="Q743" s="73"/>
      <c r="R743" s="73"/>
      <c r="S743" s="73">
        <f>IFERROR($E743*SUMIF(DAILYLOG!O$27:O$1500,$C743,DAILYLOG!P$27:P$1500),0)</f>
        <v>0</v>
      </c>
      <c r="T743" s="73"/>
      <c r="U743" s="73"/>
      <c r="V743" s="73">
        <f>IFERROR($E743*SUMIF(DAILYLOG!R$27:R$1500,$C743,DAILYLOG!S$27:S$1500),0)</f>
        <v>0</v>
      </c>
      <c r="W743" s="73"/>
      <c r="X743" s="73"/>
      <c r="Y743" s="73">
        <f>IFERROR($E743*SUMIF(DAILYLOG!U$27:U$1500,$C743,DAILYLOG!V$27:V$1500),0)</f>
        <v>0</v>
      </c>
      <c r="Z743" s="73"/>
      <c r="AA743" s="73"/>
      <c r="AB743" s="73">
        <f>IFERROR($E743*SUMIF(DAILYLOG!X$27:X$1500,$C743,DAILYLOG!Y$27:Y$1500),0)</f>
        <v>0</v>
      </c>
      <c r="AC743" s="73"/>
      <c r="AD743" s="73"/>
      <c r="AE743" s="73">
        <f>IFERROR($E743*SUMIF(DAILYLOG!AA$27:AA$1500,$C743,DAILYLOG!AB$27:AB$1500),0)</f>
        <v>0</v>
      </c>
      <c r="AF743" s="73"/>
      <c r="AG743" s="73"/>
      <c r="AH743" s="73">
        <f>IFERROR($E743*SUMIF(DAILYLOG!AD$27:AD$1500,$C743,DAILYLOG!AE$27:AE$1500),0)</f>
        <v>0</v>
      </c>
      <c r="AI743" s="73"/>
      <c r="AJ743" s="73"/>
      <c r="AK743" s="73">
        <f>IFERROR($E743*SUMIF(DAILYLOG!AG$27:AG$1500,$C743,DAILYLOG!AH$27:AH$1500),0)</f>
        <v>0</v>
      </c>
      <c r="AL743" s="73"/>
      <c r="AM743" s="73"/>
      <c r="AN743" s="73">
        <f>IFERROR($E743*SUMIF(DAILYLOG!AJ$27:AJ$1500,$C743,DAILYLOG!AK$27:AK$1500),0)</f>
        <v>0</v>
      </c>
      <c r="AO743" s="73"/>
      <c r="AP743" s="73"/>
      <c r="AQ743" s="73">
        <f>IFERROR($E743*SUMIF(DAILYLOG!AM$27:AM$1500,$C743,DAILYLOG!AN$27:AN$1500),0)</f>
        <v>0</v>
      </c>
      <c r="AR743" s="73"/>
      <c r="AS743" s="73"/>
      <c r="AT743" s="73">
        <f>IFERROR($E743*SUMIF(DAILYLOG!AP$27:AP$1500,$C743,DAILYLOG!AQ$27:AQ$1500),0)</f>
        <v>0</v>
      </c>
      <c r="AU743" s="73"/>
      <c r="AV743" s="73"/>
      <c r="AW743" s="73">
        <f>IFERROR($E743*SUMIF(DAILYLOG!AS$27:AS$1500,$C743,DAILYLOG!AT$27:AT$1500),0)</f>
        <v>0</v>
      </c>
      <c r="AX743" s="73"/>
      <c r="AY743" s="73"/>
      <c r="AZ743" s="73">
        <f>IFERROR($E743*SUMIF(DAILYLOG!AV$27:AV$1500,$C743,DAILYLOG!AW$27:AW$1500),0)</f>
        <v>0</v>
      </c>
      <c r="BA743" s="73"/>
      <c r="BB743" s="73"/>
      <c r="BC743" s="73">
        <f>IFERROR($E743*SUMIF(DAILYLOG!AY$27:AY$1500,$C743,DAILYLOG!AZ$27:AZ$1500),0)</f>
        <v>0</v>
      </c>
      <c r="BD743" s="73"/>
      <c r="BE743" s="73"/>
      <c r="BF743" s="73">
        <f>IFERROR($E743*SUMIF(DAILYLOG!BB$27:BB$1500,$C743,DAILYLOG!BC$27:BC$1500),0)</f>
        <v>0</v>
      </c>
      <c r="BG743" s="73"/>
      <c r="BH743" s="73"/>
      <c r="BI743" s="73">
        <f>IFERROR($E743*SUMIF(DAILYLOG!BE$27:BE$1500,$C743,DAILYLOG!BF$27:BF$1500),0)</f>
        <v>0</v>
      </c>
      <c r="BJ743" s="73"/>
      <c r="BK743" s="73"/>
      <c r="BL743" s="73">
        <f>IFERROR($E743*SUMIF(DAILYLOG!BH$27:BH$1500,$C743,DAILYLOG!BI$27:BI$1500),0)</f>
        <v>0</v>
      </c>
      <c r="BM743" s="73"/>
      <c r="BN743" s="73"/>
      <c r="BO743" s="73">
        <f>IFERROR($E743*SUMIF(DAILYLOG!BK$27:BK$1500,$C743,DAILYLOG!BL$27:BL$1500),0)</f>
        <v>0</v>
      </c>
      <c r="BP743" s="73"/>
      <c r="BQ743" s="73"/>
      <c r="BR743" s="73">
        <f>IFERROR($E743*SUMIF(DAILYLOG!BN$27:BN$1500,$C743,DAILYLOG!BO$27:BO$1500),0)</f>
        <v>0</v>
      </c>
      <c r="BS743" s="73"/>
      <c r="BT743" s="73"/>
      <c r="BU743" s="73">
        <f>IFERROR($E743*SUMIF(DAILYLOG!BQ$27:BQ$1500,$C743,DAILYLOG!BR$27:BR$1500),0)</f>
        <v>0</v>
      </c>
      <c r="BV743" s="73"/>
      <c r="BW743" s="73"/>
      <c r="BX743" s="73">
        <f>IFERROR($E743*SUMIF(DAILYLOG!BT$27:BT$1500,$C743,DAILYLOG!BU$27:BU$1500),0)</f>
        <v>0</v>
      </c>
      <c r="BY743" s="73"/>
      <c r="BZ743" s="73"/>
      <c r="CA743" s="73">
        <f>IFERROR($E743*SUMIF(DAILYLOG!BW$27:BW$1500,$C743,DAILYLOG!BX$27:BX$1500),0)</f>
        <v>0</v>
      </c>
      <c r="CB743" s="73"/>
      <c r="CC743" s="73"/>
      <c r="CD743" s="73">
        <f>IFERROR($E743*SUMIF(DAILYLOG!BZ$27:BZ$1500,$C743,DAILYLOG!CA$27:CA$1500),0)</f>
        <v>0</v>
      </c>
      <c r="CE743" s="73"/>
      <c r="CF743" s="73"/>
      <c r="CG743" s="73">
        <f>IFERROR($E743*SUMIF(DAILYLOG!CC$27:CC$1500,$C743,DAILYLOG!CD$27:CD$1500),0)</f>
        <v>0</v>
      </c>
      <c r="CH743" s="73"/>
      <c r="CI743" s="73"/>
      <c r="CJ743" s="73">
        <f>IFERROR($E743*SUMIF(DAILYLOG!CF$27:CF$1500,$C743,DAILYLOG!CG$27:CG$1500),0)</f>
        <v>0</v>
      </c>
      <c r="CK743" s="73"/>
      <c r="CL743" s="73"/>
      <c r="CM743" s="73">
        <f>IFERROR($E743*SUMIF(DAILYLOG!CI$27:CI$1500,$C743,DAILYLOG!CJ$27:CJ$1500),0)</f>
        <v>0</v>
      </c>
      <c r="CN743" s="73"/>
      <c r="CO743" s="73"/>
      <c r="CP743" s="73">
        <f>IFERROR($E743*SUMIF(DAILYLOG!CL$27:CL$1500,$C743,DAILYLOG!CM$27:CM$1500),0)</f>
        <v>0</v>
      </c>
      <c r="CQ743" s="73"/>
      <c r="CR743" s="73"/>
      <c r="CS743" s="73">
        <f>IFERROR($E743*SUMIF(DAILYLOG!CO$27:CO$1500,$C743,DAILYLOG!CP$27:CP$1500),0)</f>
        <v>0</v>
      </c>
      <c r="CT743" s="14"/>
    </row>
    <row r="744" spans="2:98" ht="13.5" hidden="1" customHeight="1" outlineLevel="2">
      <c r="B744" s="13"/>
      <c r="C744" s="115" t="s">
        <v>421</v>
      </c>
      <c r="D744" s="31" t="s">
        <v>345</v>
      </c>
      <c r="E744" s="65">
        <v>1</v>
      </c>
      <c r="F744" s="46">
        <f t="shared" si="323"/>
        <v>0</v>
      </c>
      <c r="G744" s="73">
        <f>IFERROR($E744*SUMIF(DAILYLOG!C$27:C$1500,$C744,DAILYLOG!D$27:D$1500),0)</f>
        <v>0</v>
      </c>
      <c r="H744" s="73"/>
      <c r="I744" s="73"/>
      <c r="J744" s="73">
        <f>IFERROR($E744*SUMIF(DAILYLOG!F$27:F$1500,$C744,DAILYLOG!G$27:G$1500),0)</f>
        <v>0</v>
      </c>
      <c r="K744" s="73"/>
      <c r="L744" s="73"/>
      <c r="M744" s="73">
        <f>IFERROR($E744*SUMIF(DAILYLOG!I$27:I$1500,$C744,DAILYLOG!J$27:J$1500),0)</f>
        <v>0</v>
      </c>
      <c r="N744" s="73"/>
      <c r="O744" s="73"/>
      <c r="P744" s="73">
        <f>IFERROR($E744*SUMIF(DAILYLOG!L$27:L$1500,$C744,DAILYLOG!M$27:M$1500),0)</f>
        <v>0</v>
      </c>
      <c r="Q744" s="73"/>
      <c r="R744" s="73"/>
      <c r="S744" s="73">
        <f>IFERROR($E744*SUMIF(DAILYLOG!O$27:O$1500,$C744,DAILYLOG!P$27:P$1500),0)</f>
        <v>0</v>
      </c>
      <c r="T744" s="73"/>
      <c r="U744" s="73"/>
      <c r="V744" s="73">
        <f>IFERROR($E744*SUMIF(DAILYLOG!R$27:R$1500,$C744,DAILYLOG!S$27:S$1500),0)</f>
        <v>0</v>
      </c>
      <c r="W744" s="73"/>
      <c r="X744" s="73"/>
      <c r="Y744" s="73">
        <f>IFERROR($E744*SUMIF(DAILYLOG!U$27:U$1500,$C744,DAILYLOG!V$27:V$1500),0)</f>
        <v>0</v>
      </c>
      <c r="Z744" s="73"/>
      <c r="AA744" s="73"/>
      <c r="AB744" s="73">
        <f>IFERROR($E744*SUMIF(DAILYLOG!X$27:X$1500,$C744,DAILYLOG!Y$27:Y$1500),0)</f>
        <v>0</v>
      </c>
      <c r="AC744" s="73"/>
      <c r="AD744" s="73"/>
      <c r="AE744" s="73">
        <f>IFERROR($E744*SUMIF(DAILYLOG!AA$27:AA$1500,$C744,DAILYLOG!AB$27:AB$1500),0)</f>
        <v>0</v>
      </c>
      <c r="AF744" s="73"/>
      <c r="AG744" s="73"/>
      <c r="AH744" s="73">
        <f>IFERROR($E744*SUMIF(DAILYLOG!AD$27:AD$1500,$C744,DAILYLOG!AE$27:AE$1500),0)</f>
        <v>0</v>
      </c>
      <c r="AI744" s="73"/>
      <c r="AJ744" s="73"/>
      <c r="AK744" s="73">
        <f>IFERROR($E744*SUMIF(DAILYLOG!AG$27:AG$1500,$C744,DAILYLOG!AH$27:AH$1500),0)</f>
        <v>0</v>
      </c>
      <c r="AL744" s="73"/>
      <c r="AM744" s="73"/>
      <c r="AN744" s="73">
        <f>IFERROR($E744*SUMIF(DAILYLOG!AJ$27:AJ$1500,$C744,DAILYLOG!AK$27:AK$1500),0)</f>
        <v>0</v>
      </c>
      <c r="AO744" s="73"/>
      <c r="AP744" s="73"/>
      <c r="AQ744" s="73">
        <f>IFERROR($E744*SUMIF(DAILYLOG!AM$27:AM$1500,$C744,DAILYLOG!AN$27:AN$1500),0)</f>
        <v>0</v>
      </c>
      <c r="AR744" s="73"/>
      <c r="AS744" s="73"/>
      <c r="AT744" s="73">
        <f>IFERROR($E744*SUMIF(DAILYLOG!AP$27:AP$1500,$C744,DAILYLOG!AQ$27:AQ$1500),0)</f>
        <v>0</v>
      </c>
      <c r="AU744" s="73"/>
      <c r="AV744" s="73"/>
      <c r="AW744" s="73">
        <f>IFERROR($E744*SUMIF(DAILYLOG!AS$27:AS$1500,$C744,DAILYLOG!AT$27:AT$1500),0)</f>
        <v>0</v>
      </c>
      <c r="AX744" s="73"/>
      <c r="AY744" s="73"/>
      <c r="AZ744" s="73">
        <f>IFERROR($E744*SUMIF(DAILYLOG!AV$27:AV$1500,$C744,DAILYLOG!AW$27:AW$1500),0)</f>
        <v>0</v>
      </c>
      <c r="BA744" s="73"/>
      <c r="BB744" s="73"/>
      <c r="BC744" s="73">
        <f>IFERROR($E744*SUMIF(DAILYLOG!AY$27:AY$1500,$C744,DAILYLOG!AZ$27:AZ$1500),0)</f>
        <v>0</v>
      </c>
      <c r="BD744" s="73"/>
      <c r="BE744" s="73"/>
      <c r="BF744" s="73">
        <f>IFERROR($E744*SUMIF(DAILYLOG!BB$27:BB$1500,$C744,DAILYLOG!BC$27:BC$1500),0)</f>
        <v>0</v>
      </c>
      <c r="BG744" s="73"/>
      <c r="BH744" s="73"/>
      <c r="BI744" s="73">
        <f>IFERROR($E744*SUMIF(DAILYLOG!BE$27:BE$1500,$C744,DAILYLOG!BF$27:BF$1500),0)</f>
        <v>0</v>
      </c>
      <c r="BJ744" s="73"/>
      <c r="BK744" s="73"/>
      <c r="BL744" s="73">
        <f>IFERROR($E744*SUMIF(DAILYLOG!BH$27:BH$1500,$C744,DAILYLOG!BI$27:BI$1500),0)</f>
        <v>0</v>
      </c>
      <c r="BM744" s="73"/>
      <c r="BN744" s="73"/>
      <c r="BO744" s="73">
        <f>IFERROR($E744*SUMIF(DAILYLOG!BK$27:BK$1500,$C744,DAILYLOG!BL$27:BL$1500),0)</f>
        <v>0</v>
      </c>
      <c r="BP744" s="73"/>
      <c r="BQ744" s="73"/>
      <c r="BR744" s="73">
        <f>IFERROR($E744*SUMIF(DAILYLOG!BN$27:BN$1500,$C744,DAILYLOG!BO$27:BO$1500),0)</f>
        <v>0</v>
      </c>
      <c r="BS744" s="73"/>
      <c r="BT744" s="73"/>
      <c r="BU744" s="73">
        <f>IFERROR($E744*SUMIF(DAILYLOG!BQ$27:BQ$1500,$C744,DAILYLOG!BR$27:BR$1500),0)</f>
        <v>0</v>
      </c>
      <c r="BV744" s="73"/>
      <c r="BW744" s="73"/>
      <c r="BX744" s="73">
        <f>IFERROR($E744*SUMIF(DAILYLOG!BT$27:BT$1500,$C744,DAILYLOG!BU$27:BU$1500),0)</f>
        <v>0</v>
      </c>
      <c r="BY744" s="73"/>
      <c r="BZ744" s="73"/>
      <c r="CA744" s="73">
        <f>IFERROR($E744*SUMIF(DAILYLOG!BW$27:BW$1500,$C744,DAILYLOG!BX$27:BX$1500),0)</f>
        <v>0</v>
      </c>
      <c r="CB744" s="73"/>
      <c r="CC744" s="73"/>
      <c r="CD744" s="73">
        <f>IFERROR($E744*SUMIF(DAILYLOG!BZ$27:BZ$1500,$C744,DAILYLOG!CA$27:CA$1500),0)</f>
        <v>0</v>
      </c>
      <c r="CE744" s="73"/>
      <c r="CF744" s="73"/>
      <c r="CG744" s="73">
        <f>IFERROR($E744*SUMIF(DAILYLOG!CC$27:CC$1500,$C744,DAILYLOG!CD$27:CD$1500),0)</f>
        <v>0</v>
      </c>
      <c r="CH744" s="73"/>
      <c r="CI744" s="73"/>
      <c r="CJ744" s="73">
        <f>IFERROR($E744*SUMIF(DAILYLOG!CF$27:CF$1500,$C744,DAILYLOG!CG$27:CG$1500),0)</f>
        <v>0</v>
      </c>
      <c r="CK744" s="73"/>
      <c r="CL744" s="73"/>
      <c r="CM744" s="73">
        <f>IFERROR($E744*SUMIF(DAILYLOG!CI$27:CI$1500,$C744,DAILYLOG!CJ$27:CJ$1500),0)</f>
        <v>0</v>
      </c>
      <c r="CN744" s="73"/>
      <c r="CO744" s="73"/>
      <c r="CP744" s="73">
        <f>IFERROR($E744*SUMIF(DAILYLOG!CL$27:CL$1500,$C744,DAILYLOG!CM$27:CM$1500),0)</f>
        <v>0</v>
      </c>
      <c r="CQ744" s="73"/>
      <c r="CR744" s="73"/>
      <c r="CS744" s="73">
        <f>IFERROR($E744*SUMIF(DAILYLOG!CO$27:CO$1500,$C744,DAILYLOG!CP$27:CP$1500),0)</f>
        <v>0</v>
      </c>
      <c r="CT744" s="14"/>
    </row>
    <row r="745" spans="2:98" ht="13.5" hidden="1" customHeight="1" outlineLevel="2">
      <c r="B745" s="13"/>
      <c r="C745" s="115" t="s">
        <v>423</v>
      </c>
      <c r="D745" s="31" t="s">
        <v>345</v>
      </c>
      <c r="E745" s="65">
        <v>1</v>
      </c>
      <c r="F745" s="46">
        <f t="shared" si="323"/>
        <v>0</v>
      </c>
      <c r="G745" s="73">
        <f>IFERROR($E745*SUMIF(DAILYLOG!C$27:C$1500,$C745,DAILYLOG!D$27:D$1500),0)</f>
        <v>0</v>
      </c>
      <c r="H745" s="73"/>
      <c r="I745" s="73"/>
      <c r="J745" s="73">
        <f>IFERROR($E745*SUMIF(DAILYLOG!F$27:F$1500,$C745,DAILYLOG!G$27:G$1500),0)</f>
        <v>0</v>
      </c>
      <c r="K745" s="73"/>
      <c r="L745" s="73"/>
      <c r="M745" s="73">
        <f>IFERROR($E745*SUMIF(DAILYLOG!I$27:I$1500,$C745,DAILYLOG!J$27:J$1500),0)</f>
        <v>0</v>
      </c>
      <c r="N745" s="73"/>
      <c r="O745" s="73"/>
      <c r="P745" s="73">
        <f>IFERROR($E745*SUMIF(DAILYLOG!L$27:L$1500,$C745,DAILYLOG!M$27:M$1500),0)</f>
        <v>0</v>
      </c>
      <c r="Q745" s="73"/>
      <c r="R745" s="73"/>
      <c r="S745" s="73">
        <f>IFERROR($E745*SUMIF(DAILYLOG!O$27:O$1500,$C745,DAILYLOG!P$27:P$1500),0)</f>
        <v>0</v>
      </c>
      <c r="T745" s="73"/>
      <c r="U745" s="73"/>
      <c r="V745" s="73">
        <f>IFERROR($E745*SUMIF(DAILYLOG!R$27:R$1500,$C745,DAILYLOG!S$27:S$1500),0)</f>
        <v>0</v>
      </c>
      <c r="W745" s="73"/>
      <c r="X745" s="73"/>
      <c r="Y745" s="73">
        <f>IFERROR($E745*SUMIF(DAILYLOG!U$27:U$1500,$C745,DAILYLOG!V$27:V$1500),0)</f>
        <v>0</v>
      </c>
      <c r="Z745" s="73"/>
      <c r="AA745" s="73"/>
      <c r="AB745" s="73">
        <f>IFERROR($E745*SUMIF(DAILYLOG!X$27:X$1500,$C745,DAILYLOG!Y$27:Y$1500),0)</f>
        <v>0</v>
      </c>
      <c r="AC745" s="73"/>
      <c r="AD745" s="73"/>
      <c r="AE745" s="73">
        <f>IFERROR($E745*SUMIF(DAILYLOG!AA$27:AA$1500,$C745,DAILYLOG!AB$27:AB$1500),0)</f>
        <v>0</v>
      </c>
      <c r="AF745" s="73"/>
      <c r="AG745" s="73"/>
      <c r="AH745" s="73">
        <f>IFERROR($E745*SUMIF(DAILYLOG!AD$27:AD$1500,$C745,DAILYLOG!AE$27:AE$1500),0)</f>
        <v>0</v>
      </c>
      <c r="AI745" s="73"/>
      <c r="AJ745" s="73"/>
      <c r="AK745" s="73">
        <f>IFERROR($E745*SUMIF(DAILYLOG!AG$27:AG$1500,$C745,DAILYLOG!AH$27:AH$1500),0)</f>
        <v>0</v>
      </c>
      <c r="AL745" s="73"/>
      <c r="AM745" s="73"/>
      <c r="AN745" s="73">
        <f>IFERROR($E745*SUMIF(DAILYLOG!AJ$27:AJ$1500,$C745,DAILYLOG!AK$27:AK$1500),0)</f>
        <v>0</v>
      </c>
      <c r="AO745" s="73"/>
      <c r="AP745" s="73"/>
      <c r="AQ745" s="73">
        <f>IFERROR($E745*SUMIF(DAILYLOG!AM$27:AM$1500,$C745,DAILYLOG!AN$27:AN$1500),0)</f>
        <v>0</v>
      </c>
      <c r="AR745" s="73"/>
      <c r="AS745" s="73"/>
      <c r="AT745" s="73">
        <f>IFERROR($E745*SUMIF(DAILYLOG!AP$27:AP$1500,$C745,DAILYLOG!AQ$27:AQ$1500),0)</f>
        <v>0</v>
      </c>
      <c r="AU745" s="73"/>
      <c r="AV745" s="73"/>
      <c r="AW745" s="73">
        <f>IFERROR($E745*SUMIF(DAILYLOG!AS$27:AS$1500,$C745,DAILYLOG!AT$27:AT$1500),0)</f>
        <v>0</v>
      </c>
      <c r="AX745" s="73"/>
      <c r="AY745" s="73"/>
      <c r="AZ745" s="73">
        <f>IFERROR($E745*SUMIF(DAILYLOG!AV$27:AV$1500,$C745,DAILYLOG!AW$27:AW$1500),0)</f>
        <v>0</v>
      </c>
      <c r="BA745" s="73"/>
      <c r="BB745" s="73"/>
      <c r="BC745" s="73">
        <f>IFERROR($E745*SUMIF(DAILYLOG!AY$27:AY$1500,$C745,DAILYLOG!AZ$27:AZ$1500),0)</f>
        <v>0</v>
      </c>
      <c r="BD745" s="73"/>
      <c r="BE745" s="73"/>
      <c r="BF745" s="73">
        <f>IFERROR($E745*SUMIF(DAILYLOG!BB$27:BB$1500,$C745,DAILYLOG!BC$27:BC$1500),0)</f>
        <v>0</v>
      </c>
      <c r="BG745" s="73"/>
      <c r="BH745" s="73"/>
      <c r="BI745" s="73">
        <f>IFERROR($E745*SUMIF(DAILYLOG!BE$27:BE$1500,$C745,DAILYLOG!BF$27:BF$1500),0)</f>
        <v>0</v>
      </c>
      <c r="BJ745" s="73"/>
      <c r="BK745" s="73"/>
      <c r="BL745" s="73">
        <f>IFERROR($E745*SUMIF(DAILYLOG!BH$27:BH$1500,$C745,DAILYLOG!BI$27:BI$1500),0)</f>
        <v>0</v>
      </c>
      <c r="BM745" s="73"/>
      <c r="BN745" s="73"/>
      <c r="BO745" s="73">
        <f>IFERROR($E745*SUMIF(DAILYLOG!BK$27:BK$1500,$C745,DAILYLOG!BL$27:BL$1500),0)</f>
        <v>0</v>
      </c>
      <c r="BP745" s="73"/>
      <c r="BQ745" s="73"/>
      <c r="BR745" s="73">
        <f>IFERROR($E745*SUMIF(DAILYLOG!BN$27:BN$1500,$C745,DAILYLOG!BO$27:BO$1500),0)</f>
        <v>0</v>
      </c>
      <c r="BS745" s="73"/>
      <c r="BT745" s="73"/>
      <c r="BU745" s="73">
        <f>IFERROR($E745*SUMIF(DAILYLOG!BQ$27:BQ$1500,$C745,DAILYLOG!BR$27:BR$1500),0)</f>
        <v>0</v>
      </c>
      <c r="BV745" s="73"/>
      <c r="BW745" s="73"/>
      <c r="BX745" s="73">
        <f>IFERROR($E745*SUMIF(DAILYLOG!BT$27:BT$1500,$C745,DAILYLOG!BU$27:BU$1500),0)</f>
        <v>0</v>
      </c>
      <c r="BY745" s="73"/>
      <c r="BZ745" s="73"/>
      <c r="CA745" s="73">
        <f>IFERROR($E745*SUMIF(DAILYLOG!BW$27:BW$1500,$C745,DAILYLOG!BX$27:BX$1500),0)</f>
        <v>0</v>
      </c>
      <c r="CB745" s="73"/>
      <c r="CC745" s="73"/>
      <c r="CD745" s="73">
        <f>IFERROR($E745*SUMIF(DAILYLOG!BZ$27:BZ$1500,$C745,DAILYLOG!CA$27:CA$1500),0)</f>
        <v>0</v>
      </c>
      <c r="CE745" s="73"/>
      <c r="CF745" s="73"/>
      <c r="CG745" s="73">
        <f>IFERROR($E745*SUMIF(DAILYLOG!CC$27:CC$1500,$C745,DAILYLOG!CD$27:CD$1500),0)</f>
        <v>0</v>
      </c>
      <c r="CH745" s="73"/>
      <c r="CI745" s="73"/>
      <c r="CJ745" s="73">
        <f>IFERROR($E745*SUMIF(DAILYLOG!CF$27:CF$1500,$C745,DAILYLOG!CG$27:CG$1500),0)</f>
        <v>0</v>
      </c>
      <c r="CK745" s="73"/>
      <c r="CL745" s="73"/>
      <c r="CM745" s="73">
        <f>IFERROR($E745*SUMIF(DAILYLOG!CI$27:CI$1500,$C745,DAILYLOG!CJ$27:CJ$1500),0)</f>
        <v>0</v>
      </c>
      <c r="CN745" s="73"/>
      <c r="CO745" s="73"/>
      <c r="CP745" s="73">
        <f>IFERROR($E745*SUMIF(DAILYLOG!CL$27:CL$1500,$C745,DAILYLOG!CM$27:CM$1500),0)</f>
        <v>0</v>
      </c>
      <c r="CQ745" s="73"/>
      <c r="CR745" s="73"/>
      <c r="CS745" s="73">
        <f>IFERROR($E745*SUMIF(DAILYLOG!CO$27:CO$1500,$C745,DAILYLOG!CP$27:CP$1500),0)</f>
        <v>0</v>
      </c>
      <c r="CT745" s="14"/>
    </row>
    <row r="746" spans="2:98" ht="13.5" hidden="1" customHeight="1" outlineLevel="2">
      <c r="B746" s="13"/>
      <c r="C746" s="115" t="s">
        <v>518</v>
      </c>
      <c r="D746" s="31" t="s">
        <v>345</v>
      </c>
      <c r="E746" s="65">
        <v>1</v>
      </c>
      <c r="F746" s="46">
        <f t="shared" si="323"/>
        <v>0</v>
      </c>
      <c r="G746" s="73">
        <f>IFERROR($E746*SUMIF(DAILYLOG!C$27:C$1500,$C746,DAILYLOG!D$27:D$1500),0)</f>
        <v>0</v>
      </c>
      <c r="H746" s="73"/>
      <c r="I746" s="73"/>
      <c r="J746" s="73">
        <f>IFERROR($E746*SUMIF(DAILYLOG!F$27:F$1500,$C746,DAILYLOG!G$27:G$1500),0)</f>
        <v>0</v>
      </c>
      <c r="K746" s="73"/>
      <c r="L746" s="73"/>
      <c r="M746" s="73">
        <f>IFERROR($E746*SUMIF(DAILYLOG!I$27:I$1500,$C746,DAILYLOG!J$27:J$1500),0)</f>
        <v>0</v>
      </c>
      <c r="N746" s="73"/>
      <c r="O746" s="73"/>
      <c r="P746" s="73">
        <f>IFERROR($E746*SUMIF(DAILYLOG!L$27:L$1500,$C746,DAILYLOG!M$27:M$1500),0)</f>
        <v>0</v>
      </c>
      <c r="Q746" s="73"/>
      <c r="R746" s="73"/>
      <c r="S746" s="73">
        <f>IFERROR($E746*SUMIF(DAILYLOG!O$27:O$1500,$C746,DAILYLOG!P$27:P$1500),0)</f>
        <v>0</v>
      </c>
      <c r="T746" s="73"/>
      <c r="U746" s="73"/>
      <c r="V746" s="73">
        <f>IFERROR($E746*SUMIF(DAILYLOG!R$27:R$1500,$C746,DAILYLOG!S$27:S$1500),0)</f>
        <v>0</v>
      </c>
      <c r="W746" s="73"/>
      <c r="X746" s="73"/>
      <c r="Y746" s="73">
        <f>IFERROR($E746*SUMIF(DAILYLOG!U$27:U$1500,$C746,DAILYLOG!V$27:V$1500),0)</f>
        <v>0</v>
      </c>
      <c r="Z746" s="73"/>
      <c r="AA746" s="73"/>
      <c r="AB746" s="73">
        <f>IFERROR($E746*SUMIF(DAILYLOG!X$27:X$1500,$C746,DAILYLOG!Y$27:Y$1500),0)</f>
        <v>0</v>
      </c>
      <c r="AC746" s="73"/>
      <c r="AD746" s="73"/>
      <c r="AE746" s="73">
        <f>IFERROR($E746*SUMIF(DAILYLOG!AA$27:AA$1500,$C746,DAILYLOG!AB$27:AB$1500),0)</f>
        <v>0</v>
      </c>
      <c r="AF746" s="73"/>
      <c r="AG746" s="73"/>
      <c r="AH746" s="73">
        <f>IFERROR($E746*SUMIF(DAILYLOG!AD$27:AD$1500,$C746,DAILYLOG!AE$27:AE$1500),0)</f>
        <v>0</v>
      </c>
      <c r="AI746" s="73"/>
      <c r="AJ746" s="73"/>
      <c r="AK746" s="73">
        <f>IFERROR($E746*SUMIF(DAILYLOG!AG$27:AG$1500,$C746,DAILYLOG!AH$27:AH$1500),0)</f>
        <v>0</v>
      </c>
      <c r="AL746" s="73"/>
      <c r="AM746" s="73"/>
      <c r="AN746" s="73">
        <f>IFERROR($E746*SUMIF(DAILYLOG!AJ$27:AJ$1500,$C746,DAILYLOG!AK$27:AK$1500),0)</f>
        <v>0</v>
      </c>
      <c r="AO746" s="73"/>
      <c r="AP746" s="73"/>
      <c r="AQ746" s="73">
        <f>IFERROR($E746*SUMIF(DAILYLOG!AM$27:AM$1500,$C746,DAILYLOG!AN$27:AN$1500),0)</f>
        <v>0</v>
      </c>
      <c r="AR746" s="73"/>
      <c r="AS746" s="73"/>
      <c r="AT746" s="73">
        <f>IFERROR($E746*SUMIF(DAILYLOG!AP$27:AP$1500,$C746,DAILYLOG!AQ$27:AQ$1500),0)</f>
        <v>0</v>
      </c>
      <c r="AU746" s="73"/>
      <c r="AV746" s="73"/>
      <c r="AW746" s="73">
        <f>IFERROR($E746*SUMIF(DAILYLOG!AS$27:AS$1500,$C746,DAILYLOG!AT$27:AT$1500),0)</f>
        <v>0</v>
      </c>
      <c r="AX746" s="73"/>
      <c r="AY746" s="73"/>
      <c r="AZ746" s="73">
        <f>IFERROR($E746*SUMIF(DAILYLOG!AV$27:AV$1500,$C746,DAILYLOG!AW$27:AW$1500),0)</f>
        <v>0</v>
      </c>
      <c r="BA746" s="73"/>
      <c r="BB746" s="73"/>
      <c r="BC746" s="73">
        <f>IFERROR($E746*SUMIF(DAILYLOG!AY$27:AY$1500,$C746,DAILYLOG!AZ$27:AZ$1500),0)</f>
        <v>0</v>
      </c>
      <c r="BD746" s="73"/>
      <c r="BE746" s="73"/>
      <c r="BF746" s="73">
        <f>IFERROR($E746*SUMIF(DAILYLOG!BB$27:BB$1500,$C746,DAILYLOG!BC$27:BC$1500),0)</f>
        <v>0</v>
      </c>
      <c r="BG746" s="73"/>
      <c r="BH746" s="73"/>
      <c r="BI746" s="73">
        <f>IFERROR($E746*SUMIF(DAILYLOG!BE$27:BE$1500,$C746,DAILYLOG!BF$27:BF$1500),0)</f>
        <v>0</v>
      </c>
      <c r="BJ746" s="73"/>
      <c r="BK746" s="73"/>
      <c r="BL746" s="73">
        <f>IFERROR($E746*SUMIF(DAILYLOG!BH$27:BH$1500,$C746,DAILYLOG!BI$27:BI$1500),0)</f>
        <v>0</v>
      </c>
      <c r="BM746" s="73"/>
      <c r="BN746" s="73"/>
      <c r="BO746" s="73">
        <f>IFERROR($E746*SUMIF(DAILYLOG!BK$27:BK$1500,$C746,DAILYLOG!BL$27:BL$1500),0)</f>
        <v>0</v>
      </c>
      <c r="BP746" s="73"/>
      <c r="BQ746" s="73"/>
      <c r="BR746" s="73">
        <f>IFERROR($E746*SUMIF(DAILYLOG!BN$27:BN$1500,$C746,DAILYLOG!BO$27:BO$1500),0)</f>
        <v>0</v>
      </c>
      <c r="BS746" s="73"/>
      <c r="BT746" s="73"/>
      <c r="BU746" s="73">
        <f>IFERROR($E746*SUMIF(DAILYLOG!BQ$27:BQ$1500,$C746,DAILYLOG!BR$27:BR$1500),0)</f>
        <v>0</v>
      </c>
      <c r="BV746" s="73"/>
      <c r="BW746" s="73"/>
      <c r="BX746" s="73">
        <f>IFERROR($E746*SUMIF(DAILYLOG!BT$27:BT$1500,$C746,DAILYLOG!BU$27:BU$1500),0)</f>
        <v>0</v>
      </c>
      <c r="BY746" s="73"/>
      <c r="BZ746" s="73"/>
      <c r="CA746" s="73">
        <f>IFERROR($E746*SUMIF(DAILYLOG!BW$27:BW$1500,$C746,DAILYLOG!BX$27:BX$1500),0)</f>
        <v>0</v>
      </c>
      <c r="CB746" s="73"/>
      <c r="CC746" s="73"/>
      <c r="CD746" s="73">
        <f>IFERROR($E746*SUMIF(DAILYLOG!BZ$27:BZ$1500,$C746,DAILYLOG!CA$27:CA$1500),0)</f>
        <v>0</v>
      </c>
      <c r="CE746" s="73"/>
      <c r="CF746" s="73"/>
      <c r="CG746" s="73">
        <f>IFERROR($E746*SUMIF(DAILYLOG!CC$27:CC$1500,$C746,DAILYLOG!CD$27:CD$1500),0)</f>
        <v>0</v>
      </c>
      <c r="CH746" s="73"/>
      <c r="CI746" s="73"/>
      <c r="CJ746" s="73">
        <f>IFERROR($E746*SUMIF(DAILYLOG!CF$27:CF$1500,$C746,DAILYLOG!CG$27:CG$1500),0)</f>
        <v>0</v>
      </c>
      <c r="CK746" s="73"/>
      <c r="CL746" s="73"/>
      <c r="CM746" s="73">
        <f>IFERROR($E746*SUMIF(DAILYLOG!CI$27:CI$1500,$C746,DAILYLOG!CJ$27:CJ$1500),0)</f>
        <v>0</v>
      </c>
      <c r="CN746" s="73"/>
      <c r="CO746" s="73"/>
      <c r="CP746" s="73">
        <f>IFERROR($E746*SUMIF(DAILYLOG!CL$27:CL$1500,$C746,DAILYLOG!CM$27:CM$1500),0)</f>
        <v>0</v>
      </c>
      <c r="CQ746" s="73"/>
      <c r="CR746" s="73"/>
      <c r="CS746" s="73">
        <f>IFERROR($E746*SUMIF(DAILYLOG!CO$27:CO$1500,$C746,DAILYLOG!CP$27:CP$1500),0)</f>
        <v>0</v>
      </c>
      <c r="CT746" s="14"/>
    </row>
    <row r="747" spans="2:98" ht="13.5" hidden="1" customHeight="1" outlineLevel="2">
      <c r="B747" s="13"/>
      <c r="C747" s="115" t="s">
        <v>449</v>
      </c>
      <c r="D747" s="31" t="s">
        <v>345</v>
      </c>
      <c r="E747" s="65">
        <v>1</v>
      </c>
      <c r="F747" s="46">
        <f t="shared" si="323"/>
        <v>0</v>
      </c>
      <c r="G747" s="73">
        <f>IFERROR($E747*SUMIF(DAILYLOG!C$27:C$1500,$C747,DAILYLOG!D$27:D$1500),0)</f>
        <v>0</v>
      </c>
      <c r="H747" s="73"/>
      <c r="I747" s="73"/>
      <c r="J747" s="73">
        <f>IFERROR($E747*SUMIF(DAILYLOG!F$27:F$1500,$C747,DAILYLOG!G$27:G$1500),0)</f>
        <v>0</v>
      </c>
      <c r="K747" s="73"/>
      <c r="L747" s="73"/>
      <c r="M747" s="73">
        <f>IFERROR($E747*SUMIF(DAILYLOG!I$27:I$1500,$C747,DAILYLOG!J$27:J$1500),0)</f>
        <v>0</v>
      </c>
      <c r="N747" s="73"/>
      <c r="O747" s="73"/>
      <c r="P747" s="73">
        <f>IFERROR($E747*SUMIF(DAILYLOG!L$27:L$1500,$C747,DAILYLOG!M$27:M$1500),0)</f>
        <v>0</v>
      </c>
      <c r="Q747" s="73"/>
      <c r="R747" s="73"/>
      <c r="S747" s="73">
        <f>IFERROR($E747*SUMIF(DAILYLOG!O$27:O$1500,$C747,DAILYLOG!P$27:P$1500),0)</f>
        <v>0</v>
      </c>
      <c r="T747" s="73"/>
      <c r="U747" s="73"/>
      <c r="V747" s="73">
        <f>IFERROR($E747*SUMIF(DAILYLOG!R$27:R$1500,$C747,DAILYLOG!S$27:S$1500),0)</f>
        <v>0</v>
      </c>
      <c r="W747" s="73"/>
      <c r="X747" s="73"/>
      <c r="Y747" s="73">
        <f>IFERROR($E747*SUMIF(DAILYLOG!U$27:U$1500,$C747,DAILYLOG!V$27:V$1500),0)</f>
        <v>0</v>
      </c>
      <c r="Z747" s="73"/>
      <c r="AA747" s="73"/>
      <c r="AB747" s="73">
        <f>IFERROR($E747*SUMIF(DAILYLOG!X$27:X$1500,$C747,DAILYLOG!Y$27:Y$1500),0)</f>
        <v>0</v>
      </c>
      <c r="AC747" s="73"/>
      <c r="AD747" s="73"/>
      <c r="AE747" s="73">
        <f>IFERROR($E747*SUMIF(DAILYLOG!AA$27:AA$1500,$C747,DAILYLOG!AB$27:AB$1500),0)</f>
        <v>0</v>
      </c>
      <c r="AF747" s="73"/>
      <c r="AG747" s="73"/>
      <c r="AH747" s="73">
        <f>IFERROR($E747*SUMIF(DAILYLOG!AD$27:AD$1500,$C747,DAILYLOG!AE$27:AE$1500),0)</f>
        <v>0</v>
      </c>
      <c r="AI747" s="73"/>
      <c r="AJ747" s="73"/>
      <c r="AK747" s="73">
        <f>IFERROR($E747*SUMIF(DAILYLOG!AG$27:AG$1500,$C747,DAILYLOG!AH$27:AH$1500),0)</f>
        <v>0</v>
      </c>
      <c r="AL747" s="73"/>
      <c r="AM747" s="73"/>
      <c r="AN747" s="73">
        <f>IFERROR($E747*SUMIF(DAILYLOG!AJ$27:AJ$1500,$C747,DAILYLOG!AK$27:AK$1500),0)</f>
        <v>0</v>
      </c>
      <c r="AO747" s="73"/>
      <c r="AP747" s="73"/>
      <c r="AQ747" s="73">
        <f>IFERROR($E747*SUMIF(DAILYLOG!AM$27:AM$1500,$C747,DAILYLOG!AN$27:AN$1500),0)</f>
        <v>0</v>
      </c>
      <c r="AR747" s="73"/>
      <c r="AS747" s="73"/>
      <c r="AT747" s="73">
        <f>IFERROR($E747*SUMIF(DAILYLOG!AP$27:AP$1500,$C747,DAILYLOG!AQ$27:AQ$1500),0)</f>
        <v>0</v>
      </c>
      <c r="AU747" s="73"/>
      <c r="AV747" s="73"/>
      <c r="AW747" s="73">
        <f>IFERROR($E747*SUMIF(DAILYLOG!AS$27:AS$1500,$C747,DAILYLOG!AT$27:AT$1500),0)</f>
        <v>0</v>
      </c>
      <c r="AX747" s="73"/>
      <c r="AY747" s="73"/>
      <c r="AZ747" s="73">
        <f>IFERROR($E747*SUMIF(DAILYLOG!AV$27:AV$1500,$C747,DAILYLOG!AW$27:AW$1500),0)</f>
        <v>0</v>
      </c>
      <c r="BA747" s="73"/>
      <c r="BB747" s="73"/>
      <c r="BC747" s="73">
        <f>IFERROR($E747*SUMIF(DAILYLOG!AY$27:AY$1500,$C747,DAILYLOG!AZ$27:AZ$1500),0)</f>
        <v>0</v>
      </c>
      <c r="BD747" s="73"/>
      <c r="BE747" s="73"/>
      <c r="BF747" s="73">
        <f>IFERROR($E747*SUMIF(DAILYLOG!BB$27:BB$1500,$C747,DAILYLOG!BC$27:BC$1500),0)</f>
        <v>0</v>
      </c>
      <c r="BG747" s="73"/>
      <c r="BH747" s="73"/>
      <c r="BI747" s="73">
        <f>IFERROR($E747*SUMIF(DAILYLOG!BE$27:BE$1500,$C747,DAILYLOG!BF$27:BF$1500),0)</f>
        <v>0</v>
      </c>
      <c r="BJ747" s="73"/>
      <c r="BK747" s="73"/>
      <c r="BL747" s="73">
        <f>IFERROR($E747*SUMIF(DAILYLOG!BH$27:BH$1500,$C747,DAILYLOG!BI$27:BI$1500),0)</f>
        <v>0</v>
      </c>
      <c r="BM747" s="73"/>
      <c r="BN747" s="73"/>
      <c r="BO747" s="73">
        <f>IFERROR($E747*SUMIF(DAILYLOG!BK$27:BK$1500,$C747,DAILYLOG!BL$27:BL$1500),0)</f>
        <v>0</v>
      </c>
      <c r="BP747" s="73"/>
      <c r="BQ747" s="73"/>
      <c r="BR747" s="73">
        <f>IFERROR($E747*SUMIF(DAILYLOG!BN$27:BN$1500,$C747,DAILYLOG!BO$27:BO$1500),0)</f>
        <v>0</v>
      </c>
      <c r="BS747" s="73"/>
      <c r="BT747" s="73"/>
      <c r="BU747" s="73">
        <f>IFERROR($E747*SUMIF(DAILYLOG!BQ$27:BQ$1500,$C747,DAILYLOG!BR$27:BR$1500),0)</f>
        <v>0</v>
      </c>
      <c r="BV747" s="73"/>
      <c r="BW747" s="73"/>
      <c r="BX747" s="73">
        <f>IFERROR($E747*SUMIF(DAILYLOG!BT$27:BT$1500,$C747,DAILYLOG!BU$27:BU$1500),0)</f>
        <v>0</v>
      </c>
      <c r="BY747" s="73"/>
      <c r="BZ747" s="73"/>
      <c r="CA747" s="73">
        <f>IFERROR($E747*SUMIF(DAILYLOG!BW$27:BW$1500,$C747,DAILYLOG!BX$27:BX$1500),0)</f>
        <v>0</v>
      </c>
      <c r="CB747" s="73"/>
      <c r="CC747" s="73"/>
      <c r="CD747" s="73">
        <f>IFERROR($E747*SUMIF(DAILYLOG!BZ$27:BZ$1500,$C747,DAILYLOG!CA$27:CA$1500),0)</f>
        <v>0</v>
      </c>
      <c r="CE747" s="73"/>
      <c r="CF747" s="73"/>
      <c r="CG747" s="73">
        <f>IFERROR($E747*SUMIF(DAILYLOG!CC$27:CC$1500,$C747,DAILYLOG!CD$27:CD$1500),0)</f>
        <v>0</v>
      </c>
      <c r="CH747" s="73"/>
      <c r="CI747" s="73"/>
      <c r="CJ747" s="73">
        <f>IFERROR($E747*SUMIF(DAILYLOG!CF$27:CF$1500,$C747,DAILYLOG!CG$27:CG$1500),0)</f>
        <v>0</v>
      </c>
      <c r="CK747" s="73"/>
      <c r="CL747" s="73"/>
      <c r="CM747" s="73">
        <f>IFERROR($E747*SUMIF(DAILYLOG!CI$27:CI$1500,$C747,DAILYLOG!CJ$27:CJ$1500),0)</f>
        <v>0</v>
      </c>
      <c r="CN747" s="73"/>
      <c r="CO747" s="73"/>
      <c r="CP747" s="73">
        <f>IFERROR($E747*SUMIF(DAILYLOG!CL$27:CL$1500,$C747,DAILYLOG!CM$27:CM$1500),0)</f>
        <v>0</v>
      </c>
      <c r="CQ747" s="73"/>
      <c r="CR747" s="73"/>
      <c r="CS747" s="73">
        <f>IFERROR($E747*SUMIF(DAILYLOG!CO$27:CO$1500,$C747,DAILYLOG!CP$27:CP$1500),0)</f>
        <v>0</v>
      </c>
      <c r="CT747" s="14"/>
    </row>
    <row r="748" spans="2:98" ht="13.5" hidden="1" customHeight="1" outlineLevel="2">
      <c r="B748" s="13"/>
      <c r="C748" s="115" t="s">
        <v>425</v>
      </c>
      <c r="D748" s="31" t="s">
        <v>345</v>
      </c>
      <c r="E748" s="65">
        <v>1</v>
      </c>
      <c r="F748" s="46">
        <f t="shared" si="323"/>
        <v>0</v>
      </c>
      <c r="G748" s="73">
        <f>IFERROR($E748*SUMIF(DAILYLOG!C$27:C$1500,$C748,DAILYLOG!D$27:D$1500),0)</f>
        <v>0</v>
      </c>
      <c r="H748" s="73"/>
      <c r="I748" s="73"/>
      <c r="J748" s="73">
        <f>IFERROR($E748*SUMIF(DAILYLOG!F$27:F$1500,$C748,DAILYLOG!G$27:G$1500),0)</f>
        <v>0</v>
      </c>
      <c r="K748" s="73"/>
      <c r="L748" s="73"/>
      <c r="M748" s="73">
        <f>IFERROR($E748*SUMIF(DAILYLOG!I$27:I$1500,$C748,DAILYLOG!J$27:J$1500),0)</f>
        <v>0</v>
      </c>
      <c r="N748" s="73"/>
      <c r="O748" s="73"/>
      <c r="P748" s="73">
        <f>IFERROR($E748*SUMIF(DAILYLOG!L$27:L$1500,$C748,DAILYLOG!M$27:M$1500),0)</f>
        <v>0</v>
      </c>
      <c r="Q748" s="73"/>
      <c r="R748" s="73"/>
      <c r="S748" s="73">
        <f>IFERROR($E748*SUMIF(DAILYLOG!O$27:O$1500,$C748,DAILYLOG!P$27:P$1500),0)</f>
        <v>0</v>
      </c>
      <c r="T748" s="73"/>
      <c r="U748" s="73"/>
      <c r="V748" s="73">
        <f>IFERROR($E748*SUMIF(DAILYLOG!R$27:R$1500,$C748,DAILYLOG!S$27:S$1500),0)</f>
        <v>0</v>
      </c>
      <c r="W748" s="73"/>
      <c r="X748" s="73"/>
      <c r="Y748" s="73">
        <f>IFERROR($E748*SUMIF(DAILYLOG!U$27:U$1500,$C748,DAILYLOG!V$27:V$1500),0)</f>
        <v>0</v>
      </c>
      <c r="Z748" s="73"/>
      <c r="AA748" s="73"/>
      <c r="AB748" s="73">
        <f>IFERROR($E748*SUMIF(DAILYLOG!X$27:X$1500,$C748,DAILYLOG!Y$27:Y$1500),0)</f>
        <v>0</v>
      </c>
      <c r="AC748" s="73"/>
      <c r="AD748" s="73"/>
      <c r="AE748" s="73">
        <f>IFERROR($E748*SUMIF(DAILYLOG!AA$27:AA$1500,$C748,DAILYLOG!AB$27:AB$1500),0)</f>
        <v>0</v>
      </c>
      <c r="AF748" s="73"/>
      <c r="AG748" s="73"/>
      <c r="AH748" s="73">
        <f>IFERROR($E748*SUMIF(DAILYLOG!AD$27:AD$1500,$C748,DAILYLOG!AE$27:AE$1500),0)</f>
        <v>0</v>
      </c>
      <c r="AI748" s="73"/>
      <c r="AJ748" s="73"/>
      <c r="AK748" s="73">
        <f>IFERROR($E748*SUMIF(DAILYLOG!AG$27:AG$1500,$C748,DAILYLOG!AH$27:AH$1500),0)</f>
        <v>0</v>
      </c>
      <c r="AL748" s="73"/>
      <c r="AM748" s="73"/>
      <c r="AN748" s="73">
        <f>IFERROR($E748*SUMIF(DAILYLOG!AJ$27:AJ$1500,$C748,DAILYLOG!AK$27:AK$1500),0)</f>
        <v>0</v>
      </c>
      <c r="AO748" s="73"/>
      <c r="AP748" s="73"/>
      <c r="AQ748" s="73">
        <f>IFERROR($E748*SUMIF(DAILYLOG!AM$27:AM$1500,$C748,DAILYLOG!AN$27:AN$1500),0)</f>
        <v>0</v>
      </c>
      <c r="AR748" s="73"/>
      <c r="AS748" s="73"/>
      <c r="AT748" s="73">
        <f>IFERROR($E748*SUMIF(DAILYLOG!AP$27:AP$1500,$C748,DAILYLOG!AQ$27:AQ$1500),0)</f>
        <v>0</v>
      </c>
      <c r="AU748" s="73"/>
      <c r="AV748" s="73"/>
      <c r="AW748" s="73">
        <f>IFERROR($E748*SUMIF(DAILYLOG!AS$27:AS$1500,$C748,DAILYLOG!AT$27:AT$1500),0)</f>
        <v>0</v>
      </c>
      <c r="AX748" s="73"/>
      <c r="AY748" s="73"/>
      <c r="AZ748" s="73">
        <f>IFERROR($E748*SUMIF(DAILYLOG!AV$27:AV$1500,$C748,DAILYLOG!AW$27:AW$1500),0)</f>
        <v>0</v>
      </c>
      <c r="BA748" s="73"/>
      <c r="BB748" s="73"/>
      <c r="BC748" s="73">
        <f>IFERROR($E748*SUMIF(DAILYLOG!AY$27:AY$1500,$C748,DAILYLOG!AZ$27:AZ$1500),0)</f>
        <v>0</v>
      </c>
      <c r="BD748" s="73"/>
      <c r="BE748" s="73"/>
      <c r="BF748" s="73">
        <f>IFERROR($E748*SUMIF(DAILYLOG!BB$27:BB$1500,$C748,DAILYLOG!BC$27:BC$1500),0)</f>
        <v>0</v>
      </c>
      <c r="BG748" s="73"/>
      <c r="BH748" s="73"/>
      <c r="BI748" s="73">
        <f>IFERROR($E748*SUMIF(DAILYLOG!BE$27:BE$1500,$C748,DAILYLOG!BF$27:BF$1500),0)</f>
        <v>0</v>
      </c>
      <c r="BJ748" s="73"/>
      <c r="BK748" s="73"/>
      <c r="BL748" s="73">
        <f>IFERROR($E748*SUMIF(DAILYLOG!BH$27:BH$1500,$C748,DAILYLOG!BI$27:BI$1500),0)</f>
        <v>0</v>
      </c>
      <c r="BM748" s="73"/>
      <c r="BN748" s="73"/>
      <c r="BO748" s="73">
        <f>IFERROR($E748*SUMIF(DAILYLOG!BK$27:BK$1500,$C748,DAILYLOG!BL$27:BL$1500),0)</f>
        <v>0</v>
      </c>
      <c r="BP748" s="73"/>
      <c r="BQ748" s="73"/>
      <c r="BR748" s="73">
        <f>IFERROR($E748*SUMIF(DAILYLOG!BN$27:BN$1500,$C748,DAILYLOG!BO$27:BO$1500),0)</f>
        <v>0</v>
      </c>
      <c r="BS748" s="73"/>
      <c r="BT748" s="73"/>
      <c r="BU748" s="73">
        <f>IFERROR($E748*SUMIF(DAILYLOG!BQ$27:BQ$1500,$C748,DAILYLOG!BR$27:BR$1500),0)</f>
        <v>0</v>
      </c>
      <c r="BV748" s="73"/>
      <c r="BW748" s="73"/>
      <c r="BX748" s="73">
        <f>IFERROR($E748*SUMIF(DAILYLOG!BT$27:BT$1500,$C748,DAILYLOG!BU$27:BU$1500),0)</f>
        <v>0</v>
      </c>
      <c r="BY748" s="73"/>
      <c r="BZ748" s="73"/>
      <c r="CA748" s="73">
        <f>IFERROR($E748*SUMIF(DAILYLOG!BW$27:BW$1500,$C748,DAILYLOG!BX$27:BX$1500),0)</f>
        <v>0</v>
      </c>
      <c r="CB748" s="73"/>
      <c r="CC748" s="73"/>
      <c r="CD748" s="73">
        <f>IFERROR($E748*SUMIF(DAILYLOG!BZ$27:BZ$1500,$C748,DAILYLOG!CA$27:CA$1500),0)</f>
        <v>0</v>
      </c>
      <c r="CE748" s="73"/>
      <c r="CF748" s="73"/>
      <c r="CG748" s="73">
        <f>IFERROR($E748*SUMIF(DAILYLOG!CC$27:CC$1500,$C748,DAILYLOG!CD$27:CD$1500),0)</f>
        <v>0</v>
      </c>
      <c r="CH748" s="73"/>
      <c r="CI748" s="73"/>
      <c r="CJ748" s="73">
        <f>IFERROR($E748*SUMIF(DAILYLOG!CF$27:CF$1500,$C748,DAILYLOG!CG$27:CG$1500),0)</f>
        <v>0</v>
      </c>
      <c r="CK748" s="73"/>
      <c r="CL748" s="73"/>
      <c r="CM748" s="73">
        <f>IFERROR($E748*SUMIF(DAILYLOG!CI$27:CI$1500,$C748,DAILYLOG!CJ$27:CJ$1500),0)</f>
        <v>0</v>
      </c>
      <c r="CN748" s="73"/>
      <c r="CO748" s="73"/>
      <c r="CP748" s="73">
        <f>IFERROR($E748*SUMIF(DAILYLOG!CL$27:CL$1500,$C748,DAILYLOG!CM$27:CM$1500),0)</f>
        <v>0</v>
      </c>
      <c r="CQ748" s="73"/>
      <c r="CR748" s="73"/>
      <c r="CS748" s="73">
        <f>IFERROR($E748*SUMIF(DAILYLOG!CO$27:CO$1500,$C748,DAILYLOG!CP$27:CP$1500),0)</f>
        <v>0</v>
      </c>
      <c r="CT748" s="14"/>
    </row>
    <row r="749" spans="2:98" ht="13.5" hidden="1" customHeight="1" outlineLevel="2">
      <c r="B749" s="13"/>
      <c r="C749" s="115" t="s">
        <v>427</v>
      </c>
      <c r="D749" s="31" t="s">
        <v>345</v>
      </c>
      <c r="E749" s="65">
        <v>1</v>
      </c>
      <c r="F749" s="46">
        <f t="shared" si="323"/>
        <v>0</v>
      </c>
      <c r="G749" s="73">
        <f>IFERROR($E749*SUMIF(DAILYLOG!C$27:C$1500,$C749,DAILYLOG!D$27:D$1500),0)</f>
        <v>0</v>
      </c>
      <c r="H749" s="73"/>
      <c r="I749" s="73"/>
      <c r="J749" s="73">
        <f>IFERROR($E749*SUMIF(DAILYLOG!F$27:F$1500,$C749,DAILYLOG!G$27:G$1500),0)</f>
        <v>0</v>
      </c>
      <c r="K749" s="73"/>
      <c r="L749" s="73"/>
      <c r="M749" s="73">
        <f>IFERROR($E749*SUMIF(DAILYLOG!I$27:I$1500,$C749,DAILYLOG!J$27:J$1500),0)</f>
        <v>0</v>
      </c>
      <c r="N749" s="73"/>
      <c r="O749" s="73"/>
      <c r="P749" s="73">
        <f>IFERROR($E749*SUMIF(DAILYLOG!L$27:L$1500,$C749,DAILYLOG!M$27:M$1500),0)</f>
        <v>0</v>
      </c>
      <c r="Q749" s="73"/>
      <c r="R749" s="73"/>
      <c r="S749" s="73">
        <f>IFERROR($E749*SUMIF(DAILYLOG!O$27:O$1500,$C749,DAILYLOG!P$27:P$1500),0)</f>
        <v>0</v>
      </c>
      <c r="T749" s="73"/>
      <c r="U749" s="73"/>
      <c r="V749" s="73">
        <f>IFERROR($E749*SUMIF(DAILYLOG!R$27:R$1500,$C749,DAILYLOG!S$27:S$1500),0)</f>
        <v>0</v>
      </c>
      <c r="W749" s="73"/>
      <c r="X749" s="73"/>
      <c r="Y749" s="73">
        <f>IFERROR($E749*SUMIF(DAILYLOG!U$27:U$1500,$C749,DAILYLOG!V$27:V$1500),0)</f>
        <v>0</v>
      </c>
      <c r="Z749" s="73"/>
      <c r="AA749" s="73"/>
      <c r="AB749" s="73">
        <f>IFERROR($E749*SUMIF(DAILYLOG!X$27:X$1500,$C749,DAILYLOG!Y$27:Y$1500),0)</f>
        <v>0</v>
      </c>
      <c r="AC749" s="73"/>
      <c r="AD749" s="73"/>
      <c r="AE749" s="73">
        <f>IFERROR($E749*SUMIF(DAILYLOG!AA$27:AA$1500,$C749,DAILYLOG!AB$27:AB$1500),0)</f>
        <v>0</v>
      </c>
      <c r="AF749" s="73"/>
      <c r="AG749" s="73"/>
      <c r="AH749" s="73">
        <f>IFERROR($E749*SUMIF(DAILYLOG!AD$27:AD$1500,$C749,DAILYLOG!AE$27:AE$1500),0)</f>
        <v>0</v>
      </c>
      <c r="AI749" s="73"/>
      <c r="AJ749" s="73"/>
      <c r="AK749" s="73">
        <f>IFERROR($E749*SUMIF(DAILYLOG!AG$27:AG$1500,$C749,DAILYLOG!AH$27:AH$1500),0)</f>
        <v>0</v>
      </c>
      <c r="AL749" s="73"/>
      <c r="AM749" s="73"/>
      <c r="AN749" s="73">
        <f>IFERROR($E749*SUMIF(DAILYLOG!AJ$27:AJ$1500,$C749,DAILYLOG!AK$27:AK$1500),0)</f>
        <v>0</v>
      </c>
      <c r="AO749" s="73"/>
      <c r="AP749" s="73"/>
      <c r="AQ749" s="73">
        <f>IFERROR($E749*SUMIF(DAILYLOG!AM$27:AM$1500,$C749,DAILYLOG!AN$27:AN$1500),0)</f>
        <v>0</v>
      </c>
      <c r="AR749" s="73"/>
      <c r="AS749" s="73"/>
      <c r="AT749" s="73">
        <f>IFERROR($E749*SUMIF(DAILYLOG!AP$27:AP$1500,$C749,DAILYLOG!AQ$27:AQ$1500),0)</f>
        <v>0</v>
      </c>
      <c r="AU749" s="73"/>
      <c r="AV749" s="73"/>
      <c r="AW749" s="73">
        <f>IFERROR($E749*SUMIF(DAILYLOG!AS$27:AS$1500,$C749,DAILYLOG!AT$27:AT$1500),0)</f>
        <v>0</v>
      </c>
      <c r="AX749" s="73"/>
      <c r="AY749" s="73"/>
      <c r="AZ749" s="73">
        <f>IFERROR($E749*SUMIF(DAILYLOG!AV$27:AV$1500,$C749,DAILYLOG!AW$27:AW$1500),0)</f>
        <v>0</v>
      </c>
      <c r="BA749" s="73"/>
      <c r="BB749" s="73"/>
      <c r="BC749" s="73">
        <f>IFERROR($E749*SUMIF(DAILYLOG!AY$27:AY$1500,$C749,DAILYLOG!AZ$27:AZ$1500),0)</f>
        <v>0</v>
      </c>
      <c r="BD749" s="73"/>
      <c r="BE749" s="73"/>
      <c r="BF749" s="73">
        <f>IFERROR($E749*SUMIF(DAILYLOG!BB$27:BB$1500,$C749,DAILYLOG!BC$27:BC$1500),0)</f>
        <v>0</v>
      </c>
      <c r="BG749" s="73"/>
      <c r="BH749" s="73"/>
      <c r="BI749" s="73">
        <f>IFERROR($E749*SUMIF(DAILYLOG!BE$27:BE$1500,$C749,DAILYLOG!BF$27:BF$1500),0)</f>
        <v>0</v>
      </c>
      <c r="BJ749" s="73"/>
      <c r="BK749" s="73"/>
      <c r="BL749" s="73">
        <f>IFERROR($E749*SUMIF(DAILYLOG!BH$27:BH$1500,$C749,DAILYLOG!BI$27:BI$1500),0)</f>
        <v>0</v>
      </c>
      <c r="BM749" s="73"/>
      <c r="BN749" s="73"/>
      <c r="BO749" s="73">
        <f>IFERROR($E749*SUMIF(DAILYLOG!BK$27:BK$1500,$C749,DAILYLOG!BL$27:BL$1500),0)</f>
        <v>0</v>
      </c>
      <c r="BP749" s="73"/>
      <c r="BQ749" s="73"/>
      <c r="BR749" s="73">
        <f>IFERROR($E749*SUMIF(DAILYLOG!BN$27:BN$1500,$C749,DAILYLOG!BO$27:BO$1500),0)</f>
        <v>0</v>
      </c>
      <c r="BS749" s="73"/>
      <c r="BT749" s="73"/>
      <c r="BU749" s="73">
        <f>IFERROR($E749*SUMIF(DAILYLOG!BQ$27:BQ$1500,$C749,DAILYLOG!BR$27:BR$1500),0)</f>
        <v>0</v>
      </c>
      <c r="BV749" s="73"/>
      <c r="BW749" s="73"/>
      <c r="BX749" s="73">
        <f>IFERROR($E749*SUMIF(DAILYLOG!BT$27:BT$1500,$C749,DAILYLOG!BU$27:BU$1500),0)</f>
        <v>0</v>
      </c>
      <c r="BY749" s="73"/>
      <c r="BZ749" s="73"/>
      <c r="CA749" s="73">
        <f>IFERROR($E749*SUMIF(DAILYLOG!BW$27:BW$1500,$C749,DAILYLOG!BX$27:BX$1500),0)</f>
        <v>0</v>
      </c>
      <c r="CB749" s="73"/>
      <c r="CC749" s="73"/>
      <c r="CD749" s="73">
        <f>IFERROR($E749*SUMIF(DAILYLOG!BZ$27:BZ$1500,$C749,DAILYLOG!CA$27:CA$1500),0)</f>
        <v>0</v>
      </c>
      <c r="CE749" s="73"/>
      <c r="CF749" s="73"/>
      <c r="CG749" s="73">
        <f>IFERROR($E749*SUMIF(DAILYLOG!CC$27:CC$1500,$C749,DAILYLOG!CD$27:CD$1500),0)</f>
        <v>0</v>
      </c>
      <c r="CH749" s="73"/>
      <c r="CI749" s="73"/>
      <c r="CJ749" s="73">
        <f>IFERROR($E749*SUMIF(DAILYLOG!CF$27:CF$1500,$C749,DAILYLOG!CG$27:CG$1500),0)</f>
        <v>0</v>
      </c>
      <c r="CK749" s="73"/>
      <c r="CL749" s="73"/>
      <c r="CM749" s="73">
        <f>IFERROR($E749*SUMIF(DAILYLOG!CI$27:CI$1500,$C749,DAILYLOG!CJ$27:CJ$1500),0)</f>
        <v>0</v>
      </c>
      <c r="CN749" s="73"/>
      <c r="CO749" s="73"/>
      <c r="CP749" s="73">
        <f>IFERROR($E749*SUMIF(DAILYLOG!CL$27:CL$1500,$C749,DAILYLOG!CM$27:CM$1500),0)</f>
        <v>0</v>
      </c>
      <c r="CQ749" s="73"/>
      <c r="CR749" s="73"/>
      <c r="CS749" s="73">
        <f>IFERROR($E749*SUMIF(DAILYLOG!CO$27:CO$1500,$C749,DAILYLOG!CP$27:CP$1500),0)</f>
        <v>0</v>
      </c>
      <c r="CT749" s="14"/>
    </row>
    <row r="750" spans="2:98" ht="13.5" hidden="1" customHeight="1" outlineLevel="2">
      <c r="B750" s="13"/>
      <c r="C750" s="115" t="s">
        <v>430</v>
      </c>
      <c r="D750" s="31" t="s">
        <v>345</v>
      </c>
      <c r="E750" s="65">
        <v>1</v>
      </c>
      <c r="F750" s="46">
        <f t="shared" si="323"/>
        <v>0</v>
      </c>
      <c r="G750" s="73">
        <f>IFERROR($E750*SUMIF(DAILYLOG!C$27:C$1500,$C750,DAILYLOG!D$27:D$1500),0)</f>
        <v>0</v>
      </c>
      <c r="H750" s="73"/>
      <c r="I750" s="73"/>
      <c r="J750" s="73">
        <f>IFERROR($E750*SUMIF(DAILYLOG!F$27:F$1500,$C750,DAILYLOG!G$27:G$1500),0)</f>
        <v>0</v>
      </c>
      <c r="K750" s="73"/>
      <c r="L750" s="73"/>
      <c r="M750" s="73">
        <f>IFERROR($E750*SUMIF(DAILYLOG!I$27:I$1500,$C750,DAILYLOG!J$27:J$1500),0)</f>
        <v>0</v>
      </c>
      <c r="N750" s="73"/>
      <c r="O750" s="73"/>
      <c r="P750" s="73">
        <f>IFERROR($E750*SUMIF(DAILYLOG!L$27:L$1500,$C750,DAILYLOG!M$27:M$1500),0)</f>
        <v>0</v>
      </c>
      <c r="Q750" s="73"/>
      <c r="R750" s="73"/>
      <c r="S750" s="73">
        <f>IFERROR($E750*SUMIF(DAILYLOG!O$27:O$1500,$C750,DAILYLOG!P$27:P$1500),0)</f>
        <v>0</v>
      </c>
      <c r="T750" s="73"/>
      <c r="U750" s="73"/>
      <c r="V750" s="73">
        <f>IFERROR($E750*SUMIF(DAILYLOG!R$27:R$1500,$C750,DAILYLOG!S$27:S$1500),0)</f>
        <v>0</v>
      </c>
      <c r="W750" s="73"/>
      <c r="X750" s="73"/>
      <c r="Y750" s="73">
        <f>IFERROR($E750*SUMIF(DAILYLOG!U$27:U$1500,$C750,DAILYLOG!V$27:V$1500),0)</f>
        <v>0</v>
      </c>
      <c r="Z750" s="73"/>
      <c r="AA750" s="73"/>
      <c r="AB750" s="73">
        <f>IFERROR($E750*SUMIF(DAILYLOG!X$27:X$1500,$C750,DAILYLOG!Y$27:Y$1500),0)</f>
        <v>0</v>
      </c>
      <c r="AC750" s="73"/>
      <c r="AD750" s="73"/>
      <c r="AE750" s="73">
        <f>IFERROR($E750*SUMIF(DAILYLOG!AA$27:AA$1500,$C750,DAILYLOG!AB$27:AB$1500),0)</f>
        <v>0</v>
      </c>
      <c r="AF750" s="73"/>
      <c r="AG750" s="73"/>
      <c r="AH750" s="73">
        <f>IFERROR($E750*SUMIF(DAILYLOG!AD$27:AD$1500,$C750,DAILYLOG!AE$27:AE$1500),0)</f>
        <v>0</v>
      </c>
      <c r="AI750" s="73"/>
      <c r="AJ750" s="73"/>
      <c r="AK750" s="73">
        <f>IFERROR($E750*SUMIF(DAILYLOG!AG$27:AG$1500,$C750,DAILYLOG!AH$27:AH$1500),0)</f>
        <v>0</v>
      </c>
      <c r="AL750" s="73"/>
      <c r="AM750" s="73"/>
      <c r="AN750" s="73">
        <f>IFERROR($E750*SUMIF(DAILYLOG!AJ$27:AJ$1500,$C750,DAILYLOG!AK$27:AK$1500),0)</f>
        <v>0</v>
      </c>
      <c r="AO750" s="73"/>
      <c r="AP750" s="73"/>
      <c r="AQ750" s="73">
        <f>IFERROR($E750*SUMIF(DAILYLOG!AM$27:AM$1500,$C750,DAILYLOG!AN$27:AN$1500),0)</f>
        <v>0</v>
      </c>
      <c r="AR750" s="73"/>
      <c r="AS750" s="73"/>
      <c r="AT750" s="73">
        <f>IFERROR($E750*SUMIF(DAILYLOG!AP$27:AP$1500,$C750,DAILYLOG!AQ$27:AQ$1500),0)</f>
        <v>0</v>
      </c>
      <c r="AU750" s="73"/>
      <c r="AV750" s="73"/>
      <c r="AW750" s="73">
        <f>IFERROR($E750*SUMIF(DAILYLOG!AS$27:AS$1500,$C750,DAILYLOG!AT$27:AT$1500),0)</f>
        <v>0</v>
      </c>
      <c r="AX750" s="73"/>
      <c r="AY750" s="73"/>
      <c r="AZ750" s="73">
        <f>IFERROR($E750*SUMIF(DAILYLOG!AV$27:AV$1500,$C750,DAILYLOG!AW$27:AW$1500),0)</f>
        <v>0</v>
      </c>
      <c r="BA750" s="73"/>
      <c r="BB750" s="73"/>
      <c r="BC750" s="73">
        <f>IFERROR($E750*SUMIF(DAILYLOG!AY$27:AY$1500,$C750,DAILYLOG!AZ$27:AZ$1500),0)</f>
        <v>0</v>
      </c>
      <c r="BD750" s="73"/>
      <c r="BE750" s="73"/>
      <c r="BF750" s="73">
        <f>IFERROR($E750*SUMIF(DAILYLOG!BB$27:BB$1500,$C750,DAILYLOG!BC$27:BC$1500),0)</f>
        <v>0</v>
      </c>
      <c r="BG750" s="73"/>
      <c r="BH750" s="73"/>
      <c r="BI750" s="73">
        <f>IFERROR($E750*SUMIF(DAILYLOG!BE$27:BE$1500,$C750,DAILYLOG!BF$27:BF$1500),0)</f>
        <v>0</v>
      </c>
      <c r="BJ750" s="73"/>
      <c r="BK750" s="73"/>
      <c r="BL750" s="73">
        <f>IFERROR($E750*SUMIF(DAILYLOG!BH$27:BH$1500,$C750,DAILYLOG!BI$27:BI$1500),0)</f>
        <v>0</v>
      </c>
      <c r="BM750" s="73"/>
      <c r="BN750" s="73"/>
      <c r="BO750" s="73">
        <f>IFERROR($E750*SUMIF(DAILYLOG!BK$27:BK$1500,$C750,DAILYLOG!BL$27:BL$1500),0)</f>
        <v>0</v>
      </c>
      <c r="BP750" s="73"/>
      <c r="BQ750" s="73"/>
      <c r="BR750" s="73">
        <f>IFERROR($E750*SUMIF(DAILYLOG!BN$27:BN$1500,$C750,DAILYLOG!BO$27:BO$1500),0)</f>
        <v>0</v>
      </c>
      <c r="BS750" s="73"/>
      <c r="BT750" s="73"/>
      <c r="BU750" s="73">
        <f>IFERROR($E750*SUMIF(DAILYLOG!BQ$27:BQ$1500,$C750,DAILYLOG!BR$27:BR$1500),0)</f>
        <v>0</v>
      </c>
      <c r="BV750" s="73"/>
      <c r="BW750" s="73"/>
      <c r="BX750" s="73">
        <f>IFERROR($E750*SUMIF(DAILYLOG!BT$27:BT$1500,$C750,DAILYLOG!BU$27:BU$1500),0)</f>
        <v>0</v>
      </c>
      <c r="BY750" s="73"/>
      <c r="BZ750" s="73"/>
      <c r="CA750" s="73">
        <f>IFERROR($E750*SUMIF(DAILYLOG!BW$27:BW$1500,$C750,DAILYLOG!BX$27:BX$1500),0)</f>
        <v>0</v>
      </c>
      <c r="CB750" s="73"/>
      <c r="CC750" s="73"/>
      <c r="CD750" s="73">
        <f>IFERROR($E750*SUMIF(DAILYLOG!BZ$27:BZ$1500,$C750,DAILYLOG!CA$27:CA$1500),0)</f>
        <v>0</v>
      </c>
      <c r="CE750" s="73"/>
      <c r="CF750" s="73"/>
      <c r="CG750" s="73">
        <f>IFERROR($E750*SUMIF(DAILYLOG!CC$27:CC$1500,$C750,DAILYLOG!CD$27:CD$1500),0)</f>
        <v>0</v>
      </c>
      <c r="CH750" s="73"/>
      <c r="CI750" s="73"/>
      <c r="CJ750" s="73">
        <f>IFERROR($E750*SUMIF(DAILYLOG!CF$27:CF$1500,$C750,DAILYLOG!CG$27:CG$1500),0)</f>
        <v>0</v>
      </c>
      <c r="CK750" s="73"/>
      <c r="CL750" s="73"/>
      <c r="CM750" s="73">
        <f>IFERROR($E750*SUMIF(DAILYLOG!CI$27:CI$1500,$C750,DAILYLOG!CJ$27:CJ$1500),0)</f>
        <v>0</v>
      </c>
      <c r="CN750" s="73"/>
      <c r="CO750" s="73"/>
      <c r="CP750" s="73">
        <f>IFERROR($E750*SUMIF(DAILYLOG!CL$27:CL$1500,$C750,DAILYLOG!CM$27:CM$1500),0)</f>
        <v>0</v>
      </c>
      <c r="CQ750" s="73"/>
      <c r="CR750" s="73"/>
      <c r="CS750" s="73">
        <f>IFERROR($E750*SUMIF(DAILYLOG!CO$27:CO$1500,$C750,DAILYLOG!CP$27:CP$1500),0)</f>
        <v>0</v>
      </c>
      <c r="CT750" s="14"/>
    </row>
    <row r="751" spans="2:98" ht="13.5" hidden="1" customHeight="1" outlineLevel="2">
      <c r="B751" s="13"/>
      <c r="C751" s="115" t="s">
        <v>442</v>
      </c>
      <c r="D751" s="31" t="s">
        <v>345</v>
      </c>
      <c r="E751" s="65">
        <v>1</v>
      </c>
      <c r="F751" s="46">
        <f t="shared" si="323"/>
        <v>0</v>
      </c>
      <c r="G751" s="73">
        <f>IFERROR($E751*SUMIF(DAILYLOG!C$27:C$1500,$C751,DAILYLOG!D$27:D$1500),0)</f>
        <v>0</v>
      </c>
      <c r="H751" s="73"/>
      <c r="I751" s="73"/>
      <c r="J751" s="73">
        <f>IFERROR($E751*SUMIF(DAILYLOG!F$27:F$1500,$C751,DAILYLOG!G$27:G$1500),0)</f>
        <v>0</v>
      </c>
      <c r="K751" s="73"/>
      <c r="L751" s="73"/>
      <c r="M751" s="73">
        <f>IFERROR($E751*SUMIF(DAILYLOG!I$27:I$1500,$C751,DAILYLOG!J$27:J$1500),0)</f>
        <v>0</v>
      </c>
      <c r="N751" s="73"/>
      <c r="O751" s="73"/>
      <c r="P751" s="73">
        <f>IFERROR($E751*SUMIF(DAILYLOG!L$27:L$1500,$C751,DAILYLOG!M$27:M$1500),0)</f>
        <v>0</v>
      </c>
      <c r="Q751" s="73"/>
      <c r="R751" s="73"/>
      <c r="S751" s="73">
        <f>IFERROR($E751*SUMIF(DAILYLOG!O$27:O$1500,$C751,DAILYLOG!P$27:P$1500),0)</f>
        <v>0</v>
      </c>
      <c r="T751" s="73"/>
      <c r="U751" s="73"/>
      <c r="V751" s="73">
        <f>IFERROR($E751*SUMIF(DAILYLOG!R$27:R$1500,$C751,DAILYLOG!S$27:S$1500),0)</f>
        <v>0</v>
      </c>
      <c r="W751" s="73"/>
      <c r="X751" s="73"/>
      <c r="Y751" s="73">
        <f>IFERROR($E751*SUMIF(DAILYLOG!U$27:U$1500,$C751,DAILYLOG!V$27:V$1500),0)</f>
        <v>0</v>
      </c>
      <c r="Z751" s="73"/>
      <c r="AA751" s="73"/>
      <c r="AB751" s="73">
        <f>IFERROR($E751*SUMIF(DAILYLOG!X$27:X$1500,$C751,DAILYLOG!Y$27:Y$1500),0)</f>
        <v>0</v>
      </c>
      <c r="AC751" s="73"/>
      <c r="AD751" s="73"/>
      <c r="AE751" s="73">
        <f>IFERROR($E751*SUMIF(DAILYLOG!AA$27:AA$1500,$C751,DAILYLOG!AB$27:AB$1500),0)</f>
        <v>0</v>
      </c>
      <c r="AF751" s="73"/>
      <c r="AG751" s="73"/>
      <c r="AH751" s="73">
        <f>IFERROR($E751*SUMIF(DAILYLOG!AD$27:AD$1500,$C751,DAILYLOG!AE$27:AE$1500),0)</f>
        <v>0</v>
      </c>
      <c r="AI751" s="73"/>
      <c r="AJ751" s="73"/>
      <c r="AK751" s="73">
        <f>IFERROR($E751*SUMIF(DAILYLOG!AG$27:AG$1500,$C751,DAILYLOG!AH$27:AH$1500),0)</f>
        <v>0</v>
      </c>
      <c r="AL751" s="73"/>
      <c r="AM751" s="73"/>
      <c r="AN751" s="73">
        <f>IFERROR($E751*SUMIF(DAILYLOG!AJ$27:AJ$1500,$C751,DAILYLOG!AK$27:AK$1500),0)</f>
        <v>0</v>
      </c>
      <c r="AO751" s="73"/>
      <c r="AP751" s="73"/>
      <c r="AQ751" s="73">
        <f>IFERROR($E751*SUMIF(DAILYLOG!AM$27:AM$1500,$C751,DAILYLOG!AN$27:AN$1500),0)</f>
        <v>0</v>
      </c>
      <c r="AR751" s="73"/>
      <c r="AS751" s="73"/>
      <c r="AT751" s="73">
        <f>IFERROR($E751*SUMIF(DAILYLOG!AP$27:AP$1500,$C751,DAILYLOG!AQ$27:AQ$1500),0)</f>
        <v>0</v>
      </c>
      <c r="AU751" s="73"/>
      <c r="AV751" s="73"/>
      <c r="AW751" s="73">
        <f>IFERROR($E751*SUMIF(DAILYLOG!AS$27:AS$1500,$C751,DAILYLOG!AT$27:AT$1500),0)</f>
        <v>0</v>
      </c>
      <c r="AX751" s="73"/>
      <c r="AY751" s="73"/>
      <c r="AZ751" s="73">
        <f>IFERROR($E751*SUMIF(DAILYLOG!AV$27:AV$1500,$C751,DAILYLOG!AW$27:AW$1500),0)</f>
        <v>0</v>
      </c>
      <c r="BA751" s="73"/>
      <c r="BB751" s="73"/>
      <c r="BC751" s="73">
        <f>IFERROR($E751*SUMIF(DAILYLOG!AY$27:AY$1500,$C751,DAILYLOG!AZ$27:AZ$1500),0)</f>
        <v>0</v>
      </c>
      <c r="BD751" s="73"/>
      <c r="BE751" s="73"/>
      <c r="BF751" s="73">
        <f>IFERROR($E751*SUMIF(DAILYLOG!BB$27:BB$1500,$C751,DAILYLOG!BC$27:BC$1500),0)</f>
        <v>0</v>
      </c>
      <c r="BG751" s="73"/>
      <c r="BH751" s="73"/>
      <c r="BI751" s="73">
        <f>IFERROR($E751*SUMIF(DAILYLOG!BE$27:BE$1500,$C751,DAILYLOG!BF$27:BF$1500),0)</f>
        <v>0</v>
      </c>
      <c r="BJ751" s="73"/>
      <c r="BK751" s="73"/>
      <c r="BL751" s="73">
        <f>IFERROR($E751*SUMIF(DAILYLOG!BH$27:BH$1500,$C751,DAILYLOG!BI$27:BI$1500),0)</f>
        <v>0</v>
      </c>
      <c r="BM751" s="73"/>
      <c r="BN751" s="73"/>
      <c r="BO751" s="73">
        <f>IFERROR($E751*SUMIF(DAILYLOG!BK$27:BK$1500,$C751,DAILYLOG!BL$27:BL$1500),0)</f>
        <v>0</v>
      </c>
      <c r="BP751" s="73"/>
      <c r="BQ751" s="73"/>
      <c r="BR751" s="73">
        <f>IFERROR($E751*SUMIF(DAILYLOG!BN$27:BN$1500,$C751,DAILYLOG!BO$27:BO$1500),0)</f>
        <v>0</v>
      </c>
      <c r="BS751" s="73"/>
      <c r="BT751" s="73"/>
      <c r="BU751" s="73">
        <f>IFERROR($E751*SUMIF(DAILYLOG!BQ$27:BQ$1500,$C751,DAILYLOG!BR$27:BR$1500),0)</f>
        <v>0</v>
      </c>
      <c r="BV751" s="73"/>
      <c r="BW751" s="73"/>
      <c r="BX751" s="73">
        <f>IFERROR($E751*SUMIF(DAILYLOG!BT$27:BT$1500,$C751,DAILYLOG!BU$27:BU$1500),0)</f>
        <v>0</v>
      </c>
      <c r="BY751" s="73"/>
      <c r="BZ751" s="73"/>
      <c r="CA751" s="73">
        <f>IFERROR($E751*SUMIF(DAILYLOG!BW$27:BW$1500,$C751,DAILYLOG!BX$27:BX$1500),0)</f>
        <v>0</v>
      </c>
      <c r="CB751" s="73"/>
      <c r="CC751" s="73"/>
      <c r="CD751" s="73">
        <f>IFERROR($E751*SUMIF(DAILYLOG!BZ$27:BZ$1500,$C751,DAILYLOG!CA$27:CA$1500),0)</f>
        <v>0</v>
      </c>
      <c r="CE751" s="73"/>
      <c r="CF751" s="73"/>
      <c r="CG751" s="73">
        <f>IFERROR($E751*SUMIF(DAILYLOG!CC$27:CC$1500,$C751,DAILYLOG!CD$27:CD$1500),0)</f>
        <v>0</v>
      </c>
      <c r="CH751" s="73"/>
      <c r="CI751" s="73"/>
      <c r="CJ751" s="73">
        <f>IFERROR($E751*SUMIF(DAILYLOG!CF$27:CF$1500,$C751,DAILYLOG!CG$27:CG$1500),0)</f>
        <v>0</v>
      </c>
      <c r="CK751" s="73"/>
      <c r="CL751" s="73"/>
      <c r="CM751" s="73">
        <f>IFERROR($E751*SUMIF(DAILYLOG!CI$27:CI$1500,$C751,DAILYLOG!CJ$27:CJ$1500),0)</f>
        <v>0</v>
      </c>
      <c r="CN751" s="73"/>
      <c r="CO751" s="73"/>
      <c r="CP751" s="73">
        <f>IFERROR($E751*SUMIF(DAILYLOG!CL$27:CL$1500,$C751,DAILYLOG!CM$27:CM$1500),0)</f>
        <v>0</v>
      </c>
      <c r="CQ751" s="73"/>
      <c r="CR751" s="73"/>
      <c r="CS751" s="73">
        <f>IFERROR($E751*SUMIF(DAILYLOG!CO$27:CO$1500,$C751,DAILYLOG!CP$27:CP$1500),0)</f>
        <v>0</v>
      </c>
      <c r="CT751" s="14"/>
    </row>
    <row r="752" spans="2:98" ht="13.5" hidden="1" customHeight="1" outlineLevel="2">
      <c r="B752" s="13"/>
      <c r="C752" s="115" t="s">
        <v>431</v>
      </c>
      <c r="D752" s="31" t="s">
        <v>345</v>
      </c>
      <c r="E752" s="65">
        <v>1</v>
      </c>
      <c r="F752" s="46">
        <f t="shared" si="323"/>
        <v>0</v>
      </c>
      <c r="G752" s="73">
        <f>IFERROR($E752*SUMIF(DAILYLOG!C$27:C$1500,$C752,DAILYLOG!D$27:D$1500),0)</f>
        <v>0</v>
      </c>
      <c r="H752" s="73"/>
      <c r="I752" s="73"/>
      <c r="J752" s="73">
        <f>IFERROR($E752*SUMIF(DAILYLOG!F$27:F$1500,$C752,DAILYLOG!G$27:G$1500),0)</f>
        <v>0</v>
      </c>
      <c r="K752" s="73"/>
      <c r="L752" s="73"/>
      <c r="M752" s="73">
        <f>IFERROR($E752*SUMIF(DAILYLOG!I$27:I$1500,$C752,DAILYLOG!J$27:J$1500),0)</f>
        <v>0</v>
      </c>
      <c r="N752" s="73"/>
      <c r="O752" s="73"/>
      <c r="P752" s="73">
        <f>IFERROR($E752*SUMIF(DAILYLOG!L$27:L$1500,$C752,DAILYLOG!M$27:M$1500),0)</f>
        <v>0</v>
      </c>
      <c r="Q752" s="73"/>
      <c r="R752" s="73"/>
      <c r="S752" s="73">
        <f>IFERROR($E752*SUMIF(DAILYLOG!O$27:O$1500,$C752,DAILYLOG!P$27:P$1500),0)</f>
        <v>0</v>
      </c>
      <c r="T752" s="73"/>
      <c r="U752" s="73"/>
      <c r="V752" s="73">
        <f>IFERROR($E752*SUMIF(DAILYLOG!R$27:R$1500,$C752,DAILYLOG!S$27:S$1500),0)</f>
        <v>0</v>
      </c>
      <c r="W752" s="73"/>
      <c r="X752" s="73"/>
      <c r="Y752" s="73">
        <f>IFERROR($E752*SUMIF(DAILYLOG!U$27:U$1500,$C752,DAILYLOG!V$27:V$1500),0)</f>
        <v>0</v>
      </c>
      <c r="Z752" s="73"/>
      <c r="AA752" s="73"/>
      <c r="AB752" s="73">
        <f>IFERROR($E752*SUMIF(DAILYLOG!X$27:X$1500,$C752,DAILYLOG!Y$27:Y$1500),0)</f>
        <v>0</v>
      </c>
      <c r="AC752" s="73"/>
      <c r="AD752" s="73"/>
      <c r="AE752" s="73">
        <f>IFERROR($E752*SUMIF(DAILYLOG!AA$27:AA$1500,$C752,DAILYLOG!AB$27:AB$1500),0)</f>
        <v>0</v>
      </c>
      <c r="AF752" s="73"/>
      <c r="AG752" s="73"/>
      <c r="AH752" s="73">
        <f>IFERROR($E752*SUMIF(DAILYLOG!AD$27:AD$1500,$C752,DAILYLOG!AE$27:AE$1500),0)</f>
        <v>0</v>
      </c>
      <c r="AI752" s="73"/>
      <c r="AJ752" s="73"/>
      <c r="AK752" s="73">
        <f>IFERROR($E752*SUMIF(DAILYLOG!AG$27:AG$1500,$C752,DAILYLOG!AH$27:AH$1500),0)</f>
        <v>0</v>
      </c>
      <c r="AL752" s="73"/>
      <c r="AM752" s="73"/>
      <c r="AN752" s="73">
        <f>IFERROR($E752*SUMIF(DAILYLOG!AJ$27:AJ$1500,$C752,DAILYLOG!AK$27:AK$1500),0)</f>
        <v>0</v>
      </c>
      <c r="AO752" s="73"/>
      <c r="AP752" s="73"/>
      <c r="AQ752" s="73">
        <f>IFERROR($E752*SUMIF(DAILYLOG!AM$27:AM$1500,$C752,DAILYLOG!AN$27:AN$1500),0)</f>
        <v>0</v>
      </c>
      <c r="AR752" s="73"/>
      <c r="AS752" s="73"/>
      <c r="AT752" s="73">
        <f>IFERROR($E752*SUMIF(DAILYLOG!AP$27:AP$1500,$C752,DAILYLOG!AQ$27:AQ$1500),0)</f>
        <v>0</v>
      </c>
      <c r="AU752" s="73"/>
      <c r="AV752" s="73"/>
      <c r="AW752" s="73">
        <f>IFERROR($E752*SUMIF(DAILYLOG!AS$27:AS$1500,$C752,DAILYLOG!AT$27:AT$1500),0)</f>
        <v>0</v>
      </c>
      <c r="AX752" s="73"/>
      <c r="AY752" s="73"/>
      <c r="AZ752" s="73">
        <f>IFERROR($E752*SUMIF(DAILYLOG!AV$27:AV$1500,$C752,DAILYLOG!AW$27:AW$1500),0)</f>
        <v>0</v>
      </c>
      <c r="BA752" s="73"/>
      <c r="BB752" s="73"/>
      <c r="BC752" s="73">
        <f>IFERROR($E752*SUMIF(DAILYLOG!AY$27:AY$1500,$C752,DAILYLOG!AZ$27:AZ$1500),0)</f>
        <v>0</v>
      </c>
      <c r="BD752" s="73"/>
      <c r="BE752" s="73"/>
      <c r="BF752" s="73">
        <f>IFERROR($E752*SUMIF(DAILYLOG!BB$27:BB$1500,$C752,DAILYLOG!BC$27:BC$1500),0)</f>
        <v>0</v>
      </c>
      <c r="BG752" s="73"/>
      <c r="BH752" s="73"/>
      <c r="BI752" s="73">
        <f>IFERROR($E752*SUMIF(DAILYLOG!BE$27:BE$1500,$C752,DAILYLOG!BF$27:BF$1500),0)</f>
        <v>0</v>
      </c>
      <c r="BJ752" s="73"/>
      <c r="BK752" s="73"/>
      <c r="BL752" s="73">
        <f>IFERROR($E752*SUMIF(DAILYLOG!BH$27:BH$1500,$C752,DAILYLOG!BI$27:BI$1500),0)</f>
        <v>0</v>
      </c>
      <c r="BM752" s="73"/>
      <c r="BN752" s="73"/>
      <c r="BO752" s="73">
        <f>IFERROR($E752*SUMIF(DAILYLOG!BK$27:BK$1500,$C752,DAILYLOG!BL$27:BL$1500),0)</f>
        <v>0</v>
      </c>
      <c r="BP752" s="73"/>
      <c r="BQ752" s="73"/>
      <c r="BR752" s="73">
        <f>IFERROR($E752*SUMIF(DAILYLOG!BN$27:BN$1500,$C752,DAILYLOG!BO$27:BO$1500),0)</f>
        <v>0</v>
      </c>
      <c r="BS752" s="73"/>
      <c r="BT752" s="73"/>
      <c r="BU752" s="73">
        <f>IFERROR($E752*SUMIF(DAILYLOG!BQ$27:BQ$1500,$C752,DAILYLOG!BR$27:BR$1500),0)</f>
        <v>0</v>
      </c>
      <c r="BV752" s="73"/>
      <c r="BW752" s="73"/>
      <c r="BX752" s="73">
        <f>IFERROR($E752*SUMIF(DAILYLOG!BT$27:BT$1500,$C752,DAILYLOG!BU$27:BU$1500),0)</f>
        <v>0</v>
      </c>
      <c r="BY752" s="73"/>
      <c r="BZ752" s="73"/>
      <c r="CA752" s="73">
        <f>IFERROR($E752*SUMIF(DAILYLOG!BW$27:BW$1500,$C752,DAILYLOG!BX$27:BX$1500),0)</f>
        <v>0</v>
      </c>
      <c r="CB752" s="73"/>
      <c r="CC752" s="73"/>
      <c r="CD752" s="73">
        <f>IFERROR($E752*SUMIF(DAILYLOG!BZ$27:BZ$1500,$C752,DAILYLOG!CA$27:CA$1500),0)</f>
        <v>0</v>
      </c>
      <c r="CE752" s="73"/>
      <c r="CF752" s="73"/>
      <c r="CG752" s="73">
        <f>IFERROR($E752*SUMIF(DAILYLOG!CC$27:CC$1500,$C752,DAILYLOG!CD$27:CD$1500),0)</f>
        <v>0</v>
      </c>
      <c r="CH752" s="73"/>
      <c r="CI752" s="73"/>
      <c r="CJ752" s="73">
        <f>IFERROR($E752*SUMIF(DAILYLOG!CF$27:CF$1500,$C752,DAILYLOG!CG$27:CG$1500),0)</f>
        <v>0</v>
      </c>
      <c r="CK752" s="73"/>
      <c r="CL752" s="73"/>
      <c r="CM752" s="73">
        <f>IFERROR($E752*SUMIF(DAILYLOG!CI$27:CI$1500,$C752,DAILYLOG!CJ$27:CJ$1500),0)</f>
        <v>0</v>
      </c>
      <c r="CN752" s="73"/>
      <c r="CO752" s="73"/>
      <c r="CP752" s="73">
        <f>IFERROR($E752*SUMIF(DAILYLOG!CL$27:CL$1500,$C752,DAILYLOG!CM$27:CM$1500),0)</f>
        <v>0</v>
      </c>
      <c r="CQ752" s="73"/>
      <c r="CR752" s="73"/>
      <c r="CS752" s="73">
        <f>IFERROR($E752*SUMIF(DAILYLOG!CO$27:CO$1500,$C752,DAILYLOG!CP$27:CP$1500),0)</f>
        <v>0</v>
      </c>
      <c r="CT752" s="14"/>
    </row>
    <row r="753" spans="2:98" s="3" customFormat="1" ht="13.5" hidden="1" customHeight="1" outlineLevel="2">
      <c r="B753" s="15"/>
      <c r="C753" s="32" t="s">
        <v>432</v>
      </c>
      <c r="D753" s="31" t="s">
        <v>345</v>
      </c>
      <c r="E753" s="65">
        <v>1</v>
      </c>
      <c r="F753" s="46">
        <f t="shared" ref="F753" si="324">IFERROR(SUM(G753:CS753),0)</f>
        <v>0</v>
      </c>
      <c r="G753" s="73">
        <f>IFERROR($E753*SUMIF(DAILYLOG!C$27:C$1500,$C753,DAILYLOG!D$27:D$1500),0)</f>
        <v>0</v>
      </c>
      <c r="H753" s="73"/>
      <c r="I753" s="73"/>
      <c r="J753" s="73">
        <f>IFERROR($E753*SUMIF(DAILYLOG!F$27:F$1500,$C753,DAILYLOG!G$27:G$1500),0)</f>
        <v>0</v>
      </c>
      <c r="K753" s="73"/>
      <c r="L753" s="73"/>
      <c r="M753" s="73">
        <f>IFERROR($E753*SUMIF(DAILYLOG!I$27:I$1500,$C753,DAILYLOG!J$27:J$1500),0)</f>
        <v>0</v>
      </c>
      <c r="N753" s="73"/>
      <c r="O753" s="73"/>
      <c r="P753" s="73">
        <f>IFERROR($E753*SUMIF(DAILYLOG!L$27:L$1500,$C753,DAILYLOG!M$27:M$1500),0)</f>
        <v>0</v>
      </c>
      <c r="Q753" s="73"/>
      <c r="R753" s="73"/>
      <c r="S753" s="73">
        <f>IFERROR($E753*SUMIF(DAILYLOG!O$27:O$1500,$C753,DAILYLOG!P$27:P$1500),0)</f>
        <v>0</v>
      </c>
      <c r="T753" s="73"/>
      <c r="U753" s="73"/>
      <c r="V753" s="73">
        <f>IFERROR($E753*SUMIF(DAILYLOG!R$27:R$1500,$C753,DAILYLOG!S$27:S$1500),0)</f>
        <v>0</v>
      </c>
      <c r="W753" s="73"/>
      <c r="X753" s="73"/>
      <c r="Y753" s="73">
        <f>IFERROR($E753*SUMIF(DAILYLOG!U$27:U$1500,$C753,DAILYLOG!V$27:V$1500),0)</f>
        <v>0</v>
      </c>
      <c r="Z753" s="73"/>
      <c r="AA753" s="73"/>
      <c r="AB753" s="73">
        <f>IFERROR($E753*SUMIF(DAILYLOG!X$27:X$1500,$C753,DAILYLOG!Y$27:Y$1500),0)</f>
        <v>0</v>
      </c>
      <c r="AC753" s="73"/>
      <c r="AD753" s="73"/>
      <c r="AE753" s="73">
        <f>IFERROR($E753*SUMIF(DAILYLOG!AA$27:AA$1500,$C753,DAILYLOG!AB$27:AB$1500),0)</f>
        <v>0</v>
      </c>
      <c r="AF753" s="73"/>
      <c r="AG753" s="73"/>
      <c r="AH753" s="73">
        <f>IFERROR($E753*SUMIF(DAILYLOG!AD$27:AD$1500,$C753,DAILYLOG!AE$27:AE$1500),0)</f>
        <v>0</v>
      </c>
      <c r="AI753" s="73"/>
      <c r="AJ753" s="73"/>
      <c r="AK753" s="73">
        <f>IFERROR($E753*SUMIF(DAILYLOG!AG$27:AG$1500,$C753,DAILYLOG!AH$27:AH$1500),0)</f>
        <v>0</v>
      </c>
      <c r="AL753" s="73"/>
      <c r="AM753" s="73"/>
      <c r="AN753" s="73">
        <f>IFERROR($E753*SUMIF(DAILYLOG!AJ$27:AJ$1500,$C753,DAILYLOG!AK$27:AK$1500),0)</f>
        <v>0</v>
      </c>
      <c r="AO753" s="73"/>
      <c r="AP753" s="73"/>
      <c r="AQ753" s="73">
        <f>IFERROR($E753*SUMIF(DAILYLOG!AM$27:AM$1500,$C753,DAILYLOG!AN$27:AN$1500),0)</f>
        <v>0</v>
      </c>
      <c r="AR753" s="73"/>
      <c r="AS753" s="73"/>
      <c r="AT753" s="73">
        <f>IFERROR($E753*SUMIF(DAILYLOG!AP$27:AP$1500,$C753,DAILYLOG!AQ$27:AQ$1500),0)</f>
        <v>0</v>
      </c>
      <c r="AU753" s="73"/>
      <c r="AV753" s="73"/>
      <c r="AW753" s="73">
        <f>IFERROR($E753*SUMIF(DAILYLOG!AS$27:AS$1500,$C753,DAILYLOG!AT$27:AT$1500),0)</f>
        <v>0</v>
      </c>
      <c r="AX753" s="73"/>
      <c r="AY753" s="73"/>
      <c r="AZ753" s="73">
        <f>IFERROR($E753*SUMIF(DAILYLOG!AV$27:AV$1500,$C753,DAILYLOG!AW$27:AW$1500),0)</f>
        <v>0</v>
      </c>
      <c r="BA753" s="73"/>
      <c r="BB753" s="73"/>
      <c r="BC753" s="73">
        <f>IFERROR($E753*SUMIF(DAILYLOG!AY$27:AY$1500,$C753,DAILYLOG!AZ$27:AZ$1500),0)</f>
        <v>0</v>
      </c>
      <c r="BD753" s="73"/>
      <c r="BE753" s="73"/>
      <c r="BF753" s="73">
        <f>IFERROR($E753*SUMIF(DAILYLOG!BB$27:BB$1500,$C753,DAILYLOG!BC$27:BC$1500),0)</f>
        <v>0</v>
      </c>
      <c r="BG753" s="73"/>
      <c r="BH753" s="73"/>
      <c r="BI753" s="73">
        <f>IFERROR($E753*SUMIF(DAILYLOG!BE$27:BE$1500,$C753,DAILYLOG!BF$27:BF$1500),0)</f>
        <v>0</v>
      </c>
      <c r="BJ753" s="73"/>
      <c r="BK753" s="73"/>
      <c r="BL753" s="73">
        <f>IFERROR($E753*SUMIF(DAILYLOG!BH$27:BH$1500,$C753,DAILYLOG!BI$27:BI$1500),0)</f>
        <v>0</v>
      </c>
      <c r="BM753" s="73"/>
      <c r="BN753" s="73"/>
      <c r="BO753" s="73">
        <f>IFERROR($E753*SUMIF(DAILYLOG!BK$27:BK$1500,$C753,DAILYLOG!BL$27:BL$1500),0)</f>
        <v>0</v>
      </c>
      <c r="BP753" s="73"/>
      <c r="BQ753" s="73"/>
      <c r="BR753" s="73">
        <f>IFERROR($E753*SUMIF(DAILYLOG!BN$27:BN$1500,$C753,DAILYLOG!BO$27:BO$1500),0)</f>
        <v>0</v>
      </c>
      <c r="BS753" s="73"/>
      <c r="BT753" s="73"/>
      <c r="BU753" s="73">
        <f>IFERROR($E753*SUMIF(DAILYLOG!BQ$27:BQ$1500,$C753,DAILYLOG!BR$27:BR$1500),0)</f>
        <v>0</v>
      </c>
      <c r="BV753" s="73"/>
      <c r="BW753" s="73"/>
      <c r="BX753" s="73">
        <f>IFERROR($E753*SUMIF(DAILYLOG!BT$27:BT$1500,$C753,DAILYLOG!BU$27:BU$1500),0)</f>
        <v>0</v>
      </c>
      <c r="BY753" s="73"/>
      <c r="BZ753" s="73"/>
      <c r="CA753" s="73">
        <f>IFERROR($E753*SUMIF(DAILYLOG!BW$27:BW$1500,$C753,DAILYLOG!BX$27:BX$1500),0)</f>
        <v>0</v>
      </c>
      <c r="CB753" s="73"/>
      <c r="CC753" s="73"/>
      <c r="CD753" s="73">
        <f>IFERROR($E753*SUMIF(DAILYLOG!BZ$27:BZ$1500,$C753,DAILYLOG!CA$27:CA$1500),0)</f>
        <v>0</v>
      </c>
      <c r="CE753" s="73"/>
      <c r="CF753" s="73"/>
      <c r="CG753" s="73">
        <f>IFERROR($E753*SUMIF(DAILYLOG!CC$27:CC$1500,$C753,DAILYLOG!CD$27:CD$1500),0)</f>
        <v>0</v>
      </c>
      <c r="CH753" s="73"/>
      <c r="CI753" s="73"/>
      <c r="CJ753" s="73">
        <f>IFERROR($E753*SUMIF(DAILYLOG!CF$27:CF$1500,$C753,DAILYLOG!CG$27:CG$1500),0)</f>
        <v>0</v>
      </c>
      <c r="CK753" s="73"/>
      <c r="CL753" s="73"/>
      <c r="CM753" s="73">
        <f>IFERROR($E753*SUMIF(DAILYLOG!CI$27:CI$1500,$C753,DAILYLOG!CJ$27:CJ$1500),0)</f>
        <v>0</v>
      </c>
      <c r="CN753" s="73"/>
      <c r="CO753" s="73"/>
      <c r="CP753" s="73">
        <f>IFERROR($E753*SUMIF(DAILYLOG!CL$27:CL$1500,$C753,DAILYLOG!CM$27:CM$1500),0)</f>
        <v>0</v>
      </c>
      <c r="CQ753" s="73"/>
      <c r="CR753" s="73"/>
      <c r="CS753" s="73">
        <f>IFERROR($E753*SUMIF(DAILYLOG!CO$27:CO$1500,$C753,DAILYLOG!CP$27:CP$1500),0)</f>
        <v>0</v>
      </c>
      <c r="CT753" s="16"/>
    </row>
    <row r="754" spans="2:98" s="3" customFormat="1" ht="13.5" hidden="1" customHeight="1" outlineLevel="2">
      <c r="B754" s="15"/>
      <c r="C754" s="32" t="s">
        <v>456</v>
      </c>
      <c r="D754" s="31" t="s">
        <v>345</v>
      </c>
      <c r="E754" s="65">
        <v>1</v>
      </c>
      <c r="F754" s="46">
        <f t="shared" ref="F754:F771" si="325">IFERROR(SUM(G754:CS754),0)</f>
        <v>0</v>
      </c>
      <c r="G754" s="73">
        <f>IFERROR($E754*SUMIF(DAILYLOG!C$27:C$1500,$C754,DAILYLOG!D$27:D$1500),0)</f>
        <v>0</v>
      </c>
      <c r="H754" s="73"/>
      <c r="I754" s="73"/>
      <c r="J754" s="73">
        <f>IFERROR($E754*SUMIF(DAILYLOG!F$27:F$1500,$C754,DAILYLOG!G$27:G$1500),0)</f>
        <v>0</v>
      </c>
      <c r="K754" s="73"/>
      <c r="L754" s="73"/>
      <c r="M754" s="73">
        <f>IFERROR($E754*SUMIF(DAILYLOG!I$27:I$1500,$C754,DAILYLOG!J$27:J$1500),0)</f>
        <v>0</v>
      </c>
      <c r="N754" s="73"/>
      <c r="O754" s="73"/>
      <c r="P754" s="73">
        <f>IFERROR($E754*SUMIF(DAILYLOG!L$27:L$1500,$C754,DAILYLOG!M$27:M$1500),0)</f>
        <v>0</v>
      </c>
      <c r="Q754" s="73"/>
      <c r="R754" s="73"/>
      <c r="S754" s="73">
        <f>IFERROR($E754*SUMIF(DAILYLOG!O$27:O$1500,$C754,DAILYLOG!P$27:P$1500),0)</f>
        <v>0</v>
      </c>
      <c r="T754" s="73"/>
      <c r="U754" s="73"/>
      <c r="V754" s="73">
        <f>IFERROR($E754*SUMIF(DAILYLOG!R$27:R$1500,$C754,DAILYLOG!S$27:S$1500),0)</f>
        <v>0</v>
      </c>
      <c r="W754" s="73"/>
      <c r="X754" s="73"/>
      <c r="Y754" s="73">
        <f>IFERROR($E754*SUMIF(DAILYLOG!U$27:U$1500,$C754,DAILYLOG!V$27:V$1500),0)</f>
        <v>0</v>
      </c>
      <c r="Z754" s="73"/>
      <c r="AA754" s="73"/>
      <c r="AB754" s="73">
        <f>IFERROR($E754*SUMIF(DAILYLOG!X$27:X$1500,$C754,DAILYLOG!Y$27:Y$1500),0)</f>
        <v>0</v>
      </c>
      <c r="AC754" s="73"/>
      <c r="AD754" s="73"/>
      <c r="AE754" s="73">
        <f>IFERROR($E754*SUMIF(DAILYLOG!AA$27:AA$1500,$C754,DAILYLOG!AB$27:AB$1500),0)</f>
        <v>0</v>
      </c>
      <c r="AF754" s="73"/>
      <c r="AG754" s="73"/>
      <c r="AH754" s="73">
        <f>IFERROR($E754*SUMIF(DAILYLOG!AD$27:AD$1500,$C754,DAILYLOG!AE$27:AE$1500),0)</f>
        <v>0</v>
      </c>
      <c r="AI754" s="73"/>
      <c r="AJ754" s="73"/>
      <c r="AK754" s="73">
        <f>IFERROR($E754*SUMIF(DAILYLOG!AG$27:AG$1500,$C754,DAILYLOG!AH$27:AH$1500),0)</f>
        <v>0</v>
      </c>
      <c r="AL754" s="73"/>
      <c r="AM754" s="73"/>
      <c r="AN754" s="73">
        <f>IFERROR($E754*SUMIF(DAILYLOG!AJ$27:AJ$1500,$C754,DAILYLOG!AK$27:AK$1500),0)</f>
        <v>0</v>
      </c>
      <c r="AO754" s="73"/>
      <c r="AP754" s="73"/>
      <c r="AQ754" s="73">
        <f>IFERROR($E754*SUMIF(DAILYLOG!AM$27:AM$1500,$C754,DAILYLOG!AN$27:AN$1500),0)</f>
        <v>0</v>
      </c>
      <c r="AR754" s="73"/>
      <c r="AS754" s="73"/>
      <c r="AT754" s="73">
        <f>IFERROR($E754*SUMIF(DAILYLOG!AP$27:AP$1500,$C754,DAILYLOG!AQ$27:AQ$1500),0)</f>
        <v>0</v>
      </c>
      <c r="AU754" s="73"/>
      <c r="AV754" s="73"/>
      <c r="AW754" s="73">
        <f>IFERROR($E754*SUMIF(DAILYLOG!AS$27:AS$1500,$C754,DAILYLOG!AT$27:AT$1500),0)</f>
        <v>0</v>
      </c>
      <c r="AX754" s="73"/>
      <c r="AY754" s="73"/>
      <c r="AZ754" s="73">
        <f>IFERROR($E754*SUMIF(DAILYLOG!AV$27:AV$1500,$C754,DAILYLOG!AW$27:AW$1500),0)</f>
        <v>0</v>
      </c>
      <c r="BA754" s="73"/>
      <c r="BB754" s="73"/>
      <c r="BC754" s="73">
        <f>IFERROR($E754*SUMIF(DAILYLOG!AY$27:AY$1500,$C754,DAILYLOG!AZ$27:AZ$1500),0)</f>
        <v>0</v>
      </c>
      <c r="BD754" s="73"/>
      <c r="BE754" s="73"/>
      <c r="BF754" s="73">
        <f>IFERROR($E754*SUMIF(DAILYLOG!BB$27:BB$1500,$C754,DAILYLOG!BC$27:BC$1500),0)</f>
        <v>0</v>
      </c>
      <c r="BG754" s="73"/>
      <c r="BH754" s="73"/>
      <c r="BI754" s="73">
        <f>IFERROR($E754*SUMIF(DAILYLOG!BE$27:BE$1500,$C754,DAILYLOG!BF$27:BF$1500),0)</f>
        <v>0</v>
      </c>
      <c r="BJ754" s="73"/>
      <c r="BK754" s="73"/>
      <c r="BL754" s="73">
        <f>IFERROR($E754*SUMIF(DAILYLOG!BH$27:BH$1500,$C754,DAILYLOG!BI$27:BI$1500),0)</f>
        <v>0</v>
      </c>
      <c r="BM754" s="73"/>
      <c r="BN754" s="73"/>
      <c r="BO754" s="73">
        <f>IFERROR($E754*SUMIF(DAILYLOG!BK$27:BK$1500,$C754,DAILYLOG!BL$27:BL$1500),0)</f>
        <v>0</v>
      </c>
      <c r="BP754" s="73"/>
      <c r="BQ754" s="73"/>
      <c r="BR754" s="73">
        <f>IFERROR($E754*SUMIF(DAILYLOG!BN$27:BN$1500,$C754,DAILYLOG!BO$27:BO$1500),0)</f>
        <v>0</v>
      </c>
      <c r="BS754" s="73"/>
      <c r="BT754" s="73"/>
      <c r="BU754" s="73">
        <f>IFERROR($E754*SUMIF(DAILYLOG!BQ$27:BQ$1500,$C754,DAILYLOG!BR$27:BR$1500),0)</f>
        <v>0</v>
      </c>
      <c r="BV754" s="73"/>
      <c r="BW754" s="73"/>
      <c r="BX754" s="73">
        <f>IFERROR($E754*SUMIF(DAILYLOG!BT$27:BT$1500,$C754,DAILYLOG!BU$27:BU$1500),0)</f>
        <v>0</v>
      </c>
      <c r="BY754" s="73"/>
      <c r="BZ754" s="73"/>
      <c r="CA754" s="73">
        <f>IFERROR($E754*SUMIF(DAILYLOG!BW$27:BW$1500,$C754,DAILYLOG!BX$27:BX$1500),0)</f>
        <v>0</v>
      </c>
      <c r="CB754" s="73"/>
      <c r="CC754" s="73"/>
      <c r="CD754" s="73">
        <f>IFERROR($E754*SUMIF(DAILYLOG!BZ$27:BZ$1500,$C754,DAILYLOG!CA$27:CA$1500),0)</f>
        <v>0</v>
      </c>
      <c r="CE754" s="73"/>
      <c r="CF754" s="73"/>
      <c r="CG754" s="73">
        <f>IFERROR($E754*SUMIF(DAILYLOG!CC$27:CC$1500,$C754,DAILYLOG!CD$27:CD$1500),0)</f>
        <v>0</v>
      </c>
      <c r="CH754" s="73"/>
      <c r="CI754" s="73"/>
      <c r="CJ754" s="73">
        <f>IFERROR($E754*SUMIF(DAILYLOG!CF$27:CF$1500,$C754,DAILYLOG!CG$27:CG$1500),0)</f>
        <v>0</v>
      </c>
      <c r="CK754" s="73"/>
      <c r="CL754" s="73"/>
      <c r="CM754" s="73">
        <f>IFERROR($E754*SUMIF(DAILYLOG!CI$27:CI$1500,$C754,DAILYLOG!CJ$27:CJ$1500),0)</f>
        <v>0</v>
      </c>
      <c r="CN754" s="73"/>
      <c r="CO754" s="73"/>
      <c r="CP754" s="73">
        <f>IFERROR($E754*SUMIF(DAILYLOG!CL$27:CL$1500,$C754,DAILYLOG!CM$27:CM$1500),0)</f>
        <v>0</v>
      </c>
      <c r="CQ754" s="73"/>
      <c r="CR754" s="73"/>
      <c r="CS754" s="73">
        <f>IFERROR($E754*SUMIF(DAILYLOG!CO$27:CO$1500,$C754,DAILYLOG!CP$27:CP$1500),0)</f>
        <v>0</v>
      </c>
      <c r="CT754" s="16"/>
    </row>
    <row r="755" spans="2:98" s="3" customFormat="1" ht="13.5" hidden="1" customHeight="1" outlineLevel="2">
      <c r="B755" s="15"/>
      <c r="C755" s="32" t="s">
        <v>436</v>
      </c>
      <c r="D755" s="31" t="s">
        <v>345</v>
      </c>
      <c r="E755" s="65">
        <v>1</v>
      </c>
      <c r="F755" s="46">
        <f t="shared" si="325"/>
        <v>0</v>
      </c>
      <c r="G755" s="73">
        <f>IFERROR($E755*SUMIF(DAILYLOG!C$27:C$1500,$C755,DAILYLOG!D$27:D$1500),0)</f>
        <v>0</v>
      </c>
      <c r="H755" s="73"/>
      <c r="I755" s="73"/>
      <c r="J755" s="73">
        <f>IFERROR($E755*SUMIF(DAILYLOG!F$27:F$1500,$C755,DAILYLOG!G$27:G$1500),0)</f>
        <v>0</v>
      </c>
      <c r="K755" s="73"/>
      <c r="L755" s="73"/>
      <c r="M755" s="73">
        <f>IFERROR($E755*SUMIF(DAILYLOG!I$27:I$1500,$C755,DAILYLOG!J$27:J$1500),0)</f>
        <v>0</v>
      </c>
      <c r="N755" s="73"/>
      <c r="O755" s="73"/>
      <c r="P755" s="73">
        <f>IFERROR($E755*SUMIF(DAILYLOG!L$27:L$1500,$C755,DAILYLOG!M$27:M$1500),0)</f>
        <v>0</v>
      </c>
      <c r="Q755" s="73"/>
      <c r="R755" s="73"/>
      <c r="S755" s="73">
        <f>IFERROR($E755*SUMIF(DAILYLOG!O$27:O$1500,$C755,DAILYLOG!P$27:P$1500),0)</f>
        <v>0</v>
      </c>
      <c r="T755" s="73"/>
      <c r="U755" s="73"/>
      <c r="V755" s="73">
        <f>IFERROR($E755*SUMIF(DAILYLOG!R$27:R$1500,$C755,DAILYLOG!S$27:S$1500),0)</f>
        <v>0</v>
      </c>
      <c r="W755" s="73"/>
      <c r="X755" s="73"/>
      <c r="Y755" s="73">
        <f>IFERROR($E755*SUMIF(DAILYLOG!U$27:U$1500,$C755,DAILYLOG!V$27:V$1500),0)</f>
        <v>0</v>
      </c>
      <c r="Z755" s="73"/>
      <c r="AA755" s="73"/>
      <c r="AB755" s="73">
        <f>IFERROR($E755*SUMIF(DAILYLOG!X$27:X$1500,$C755,DAILYLOG!Y$27:Y$1500),0)</f>
        <v>0</v>
      </c>
      <c r="AC755" s="73"/>
      <c r="AD755" s="73"/>
      <c r="AE755" s="73">
        <f>IFERROR($E755*SUMIF(DAILYLOG!AA$27:AA$1500,$C755,DAILYLOG!AB$27:AB$1500),0)</f>
        <v>0</v>
      </c>
      <c r="AF755" s="73"/>
      <c r="AG755" s="73"/>
      <c r="AH755" s="73">
        <f>IFERROR($E755*SUMIF(DAILYLOG!AD$27:AD$1500,$C755,DAILYLOG!AE$27:AE$1500),0)</f>
        <v>0</v>
      </c>
      <c r="AI755" s="73"/>
      <c r="AJ755" s="73"/>
      <c r="AK755" s="73">
        <f>IFERROR($E755*SUMIF(DAILYLOG!AG$27:AG$1500,$C755,DAILYLOG!AH$27:AH$1500),0)</f>
        <v>0</v>
      </c>
      <c r="AL755" s="73"/>
      <c r="AM755" s="73"/>
      <c r="AN755" s="73">
        <f>IFERROR($E755*SUMIF(DAILYLOG!AJ$27:AJ$1500,$C755,DAILYLOG!AK$27:AK$1500),0)</f>
        <v>0</v>
      </c>
      <c r="AO755" s="73"/>
      <c r="AP755" s="73"/>
      <c r="AQ755" s="73">
        <f>IFERROR($E755*SUMIF(DAILYLOG!AM$27:AM$1500,$C755,DAILYLOG!AN$27:AN$1500),0)</f>
        <v>0</v>
      </c>
      <c r="AR755" s="73"/>
      <c r="AS755" s="73"/>
      <c r="AT755" s="73">
        <f>IFERROR($E755*SUMIF(DAILYLOG!AP$27:AP$1500,$C755,DAILYLOG!AQ$27:AQ$1500),0)</f>
        <v>0</v>
      </c>
      <c r="AU755" s="73"/>
      <c r="AV755" s="73"/>
      <c r="AW755" s="73">
        <f>IFERROR($E755*SUMIF(DAILYLOG!AS$27:AS$1500,$C755,DAILYLOG!AT$27:AT$1500),0)</f>
        <v>0</v>
      </c>
      <c r="AX755" s="73"/>
      <c r="AY755" s="73"/>
      <c r="AZ755" s="73">
        <f>IFERROR($E755*SUMIF(DAILYLOG!AV$27:AV$1500,$C755,DAILYLOG!AW$27:AW$1500),0)</f>
        <v>0</v>
      </c>
      <c r="BA755" s="73"/>
      <c r="BB755" s="73"/>
      <c r="BC755" s="73">
        <f>IFERROR($E755*SUMIF(DAILYLOG!AY$27:AY$1500,$C755,DAILYLOG!AZ$27:AZ$1500),0)</f>
        <v>0</v>
      </c>
      <c r="BD755" s="73"/>
      <c r="BE755" s="73"/>
      <c r="BF755" s="73">
        <f>IFERROR($E755*SUMIF(DAILYLOG!BB$27:BB$1500,$C755,DAILYLOG!BC$27:BC$1500),0)</f>
        <v>0</v>
      </c>
      <c r="BG755" s="73"/>
      <c r="BH755" s="73"/>
      <c r="BI755" s="73">
        <f>IFERROR($E755*SUMIF(DAILYLOG!BE$27:BE$1500,$C755,DAILYLOG!BF$27:BF$1500),0)</f>
        <v>0</v>
      </c>
      <c r="BJ755" s="73"/>
      <c r="BK755" s="73"/>
      <c r="BL755" s="73">
        <f>IFERROR($E755*SUMIF(DAILYLOG!BH$27:BH$1500,$C755,DAILYLOG!BI$27:BI$1500),0)</f>
        <v>0</v>
      </c>
      <c r="BM755" s="73"/>
      <c r="BN755" s="73"/>
      <c r="BO755" s="73">
        <f>IFERROR($E755*SUMIF(DAILYLOG!BK$27:BK$1500,$C755,DAILYLOG!BL$27:BL$1500),0)</f>
        <v>0</v>
      </c>
      <c r="BP755" s="73"/>
      <c r="BQ755" s="73"/>
      <c r="BR755" s="73">
        <f>IFERROR($E755*SUMIF(DAILYLOG!BN$27:BN$1500,$C755,DAILYLOG!BO$27:BO$1500),0)</f>
        <v>0</v>
      </c>
      <c r="BS755" s="73"/>
      <c r="BT755" s="73"/>
      <c r="BU755" s="73">
        <f>IFERROR($E755*SUMIF(DAILYLOG!BQ$27:BQ$1500,$C755,DAILYLOG!BR$27:BR$1500),0)</f>
        <v>0</v>
      </c>
      <c r="BV755" s="73"/>
      <c r="BW755" s="73"/>
      <c r="BX755" s="73">
        <f>IFERROR($E755*SUMIF(DAILYLOG!BT$27:BT$1500,$C755,DAILYLOG!BU$27:BU$1500),0)</f>
        <v>0</v>
      </c>
      <c r="BY755" s="73"/>
      <c r="BZ755" s="73"/>
      <c r="CA755" s="73">
        <f>IFERROR($E755*SUMIF(DAILYLOG!BW$27:BW$1500,$C755,DAILYLOG!BX$27:BX$1500),0)</f>
        <v>0</v>
      </c>
      <c r="CB755" s="73"/>
      <c r="CC755" s="73"/>
      <c r="CD755" s="73">
        <f>IFERROR($E755*SUMIF(DAILYLOG!BZ$27:BZ$1500,$C755,DAILYLOG!CA$27:CA$1500),0)</f>
        <v>0</v>
      </c>
      <c r="CE755" s="73"/>
      <c r="CF755" s="73"/>
      <c r="CG755" s="73">
        <f>IFERROR($E755*SUMIF(DAILYLOG!CC$27:CC$1500,$C755,DAILYLOG!CD$27:CD$1500),0)</f>
        <v>0</v>
      </c>
      <c r="CH755" s="73"/>
      <c r="CI755" s="73"/>
      <c r="CJ755" s="73">
        <f>IFERROR($E755*SUMIF(DAILYLOG!CF$27:CF$1500,$C755,DAILYLOG!CG$27:CG$1500),0)</f>
        <v>0</v>
      </c>
      <c r="CK755" s="73"/>
      <c r="CL755" s="73"/>
      <c r="CM755" s="73">
        <f>IFERROR($E755*SUMIF(DAILYLOG!CI$27:CI$1500,$C755,DAILYLOG!CJ$27:CJ$1500),0)</f>
        <v>0</v>
      </c>
      <c r="CN755" s="73"/>
      <c r="CO755" s="73"/>
      <c r="CP755" s="73">
        <f>IFERROR($E755*SUMIF(DAILYLOG!CL$27:CL$1500,$C755,DAILYLOG!CM$27:CM$1500),0)</f>
        <v>0</v>
      </c>
      <c r="CQ755" s="73"/>
      <c r="CR755" s="73"/>
      <c r="CS755" s="73">
        <f>IFERROR($E755*SUMIF(DAILYLOG!CO$27:CO$1500,$C755,DAILYLOG!CP$27:CP$1500),0)</f>
        <v>0</v>
      </c>
      <c r="CT755" s="16"/>
    </row>
    <row r="756" spans="2:98" s="3" customFormat="1" ht="13.5" hidden="1" customHeight="1" outlineLevel="2">
      <c r="B756" s="15"/>
      <c r="C756" s="32" t="s">
        <v>519</v>
      </c>
      <c r="D756" s="31" t="s">
        <v>345</v>
      </c>
      <c r="E756" s="65">
        <v>1</v>
      </c>
      <c r="F756" s="46">
        <f t="shared" si="325"/>
        <v>0</v>
      </c>
      <c r="G756" s="73">
        <f>IFERROR($E756*SUMIF(DAILYLOG!C$27:C$1500,$C756,DAILYLOG!D$27:D$1500),0)</f>
        <v>0</v>
      </c>
      <c r="H756" s="73"/>
      <c r="I756" s="73"/>
      <c r="J756" s="73">
        <f>IFERROR($E756*SUMIF(DAILYLOG!F$27:F$1500,$C756,DAILYLOG!G$27:G$1500),0)</f>
        <v>0</v>
      </c>
      <c r="K756" s="73"/>
      <c r="L756" s="73"/>
      <c r="M756" s="73">
        <f>IFERROR($E756*SUMIF(DAILYLOG!I$27:I$1500,$C756,DAILYLOG!J$27:J$1500),0)</f>
        <v>0</v>
      </c>
      <c r="N756" s="73"/>
      <c r="O756" s="73"/>
      <c r="P756" s="73">
        <f>IFERROR($E756*SUMIF(DAILYLOG!L$27:L$1500,$C756,DAILYLOG!M$27:M$1500),0)</f>
        <v>0</v>
      </c>
      <c r="Q756" s="73"/>
      <c r="R756" s="73"/>
      <c r="S756" s="73">
        <f>IFERROR($E756*SUMIF(DAILYLOG!O$27:O$1500,$C756,DAILYLOG!P$27:P$1500),0)</f>
        <v>0</v>
      </c>
      <c r="T756" s="73"/>
      <c r="U756" s="73"/>
      <c r="V756" s="73">
        <f>IFERROR($E756*SUMIF(DAILYLOG!R$27:R$1500,$C756,DAILYLOG!S$27:S$1500),0)</f>
        <v>0</v>
      </c>
      <c r="W756" s="73"/>
      <c r="X756" s="73"/>
      <c r="Y756" s="73">
        <f>IFERROR($E756*SUMIF(DAILYLOG!U$27:U$1500,$C756,DAILYLOG!V$27:V$1500),0)</f>
        <v>0</v>
      </c>
      <c r="Z756" s="73"/>
      <c r="AA756" s="73"/>
      <c r="AB756" s="73">
        <f>IFERROR($E756*SUMIF(DAILYLOG!X$27:X$1500,$C756,DAILYLOG!Y$27:Y$1500),0)</f>
        <v>0</v>
      </c>
      <c r="AC756" s="73"/>
      <c r="AD756" s="73"/>
      <c r="AE756" s="73">
        <f>IFERROR($E756*SUMIF(DAILYLOG!AA$27:AA$1500,$C756,DAILYLOG!AB$27:AB$1500),0)</f>
        <v>0</v>
      </c>
      <c r="AF756" s="73"/>
      <c r="AG756" s="73"/>
      <c r="AH756" s="73">
        <f>IFERROR($E756*SUMIF(DAILYLOG!AD$27:AD$1500,$C756,DAILYLOG!AE$27:AE$1500),0)</f>
        <v>0</v>
      </c>
      <c r="AI756" s="73"/>
      <c r="AJ756" s="73"/>
      <c r="AK756" s="73">
        <f>IFERROR($E756*SUMIF(DAILYLOG!AG$27:AG$1500,$C756,DAILYLOG!AH$27:AH$1500),0)</f>
        <v>0</v>
      </c>
      <c r="AL756" s="73"/>
      <c r="AM756" s="73"/>
      <c r="AN756" s="73">
        <f>IFERROR($E756*SUMIF(DAILYLOG!AJ$27:AJ$1500,$C756,DAILYLOG!AK$27:AK$1500),0)</f>
        <v>0</v>
      </c>
      <c r="AO756" s="73"/>
      <c r="AP756" s="73"/>
      <c r="AQ756" s="73">
        <f>IFERROR($E756*SUMIF(DAILYLOG!AM$27:AM$1500,$C756,DAILYLOG!AN$27:AN$1500),0)</f>
        <v>0</v>
      </c>
      <c r="AR756" s="73"/>
      <c r="AS756" s="73"/>
      <c r="AT756" s="73">
        <f>IFERROR($E756*SUMIF(DAILYLOG!AP$27:AP$1500,$C756,DAILYLOG!AQ$27:AQ$1500),0)</f>
        <v>0</v>
      </c>
      <c r="AU756" s="73"/>
      <c r="AV756" s="73"/>
      <c r="AW756" s="73">
        <f>IFERROR($E756*SUMIF(DAILYLOG!AS$27:AS$1500,$C756,DAILYLOG!AT$27:AT$1500),0)</f>
        <v>0</v>
      </c>
      <c r="AX756" s="73"/>
      <c r="AY756" s="73"/>
      <c r="AZ756" s="73">
        <f>IFERROR($E756*SUMIF(DAILYLOG!AV$27:AV$1500,$C756,DAILYLOG!AW$27:AW$1500),0)</f>
        <v>0</v>
      </c>
      <c r="BA756" s="73"/>
      <c r="BB756" s="73"/>
      <c r="BC756" s="73">
        <f>IFERROR($E756*SUMIF(DAILYLOG!AY$27:AY$1500,$C756,DAILYLOG!AZ$27:AZ$1500),0)</f>
        <v>0</v>
      </c>
      <c r="BD756" s="73"/>
      <c r="BE756" s="73"/>
      <c r="BF756" s="73">
        <f>IFERROR($E756*SUMIF(DAILYLOG!BB$27:BB$1500,$C756,DAILYLOG!BC$27:BC$1500),0)</f>
        <v>0</v>
      </c>
      <c r="BG756" s="73"/>
      <c r="BH756" s="73"/>
      <c r="BI756" s="73">
        <f>IFERROR($E756*SUMIF(DAILYLOG!BE$27:BE$1500,$C756,DAILYLOG!BF$27:BF$1500),0)</f>
        <v>0</v>
      </c>
      <c r="BJ756" s="73"/>
      <c r="BK756" s="73"/>
      <c r="BL756" s="73">
        <f>IFERROR($E756*SUMIF(DAILYLOG!BH$27:BH$1500,$C756,DAILYLOG!BI$27:BI$1500),0)</f>
        <v>0</v>
      </c>
      <c r="BM756" s="73"/>
      <c r="BN756" s="73"/>
      <c r="BO756" s="73">
        <f>IFERROR($E756*SUMIF(DAILYLOG!BK$27:BK$1500,$C756,DAILYLOG!BL$27:BL$1500),0)</f>
        <v>0</v>
      </c>
      <c r="BP756" s="73"/>
      <c r="BQ756" s="73"/>
      <c r="BR756" s="73">
        <f>IFERROR($E756*SUMIF(DAILYLOG!BN$27:BN$1500,$C756,DAILYLOG!BO$27:BO$1500),0)</f>
        <v>0</v>
      </c>
      <c r="BS756" s="73"/>
      <c r="BT756" s="73"/>
      <c r="BU756" s="73">
        <f>IFERROR($E756*SUMIF(DAILYLOG!BQ$27:BQ$1500,$C756,DAILYLOG!BR$27:BR$1500),0)</f>
        <v>0</v>
      </c>
      <c r="BV756" s="73"/>
      <c r="BW756" s="73"/>
      <c r="BX756" s="73">
        <f>IFERROR($E756*SUMIF(DAILYLOG!BT$27:BT$1500,$C756,DAILYLOG!BU$27:BU$1500),0)</f>
        <v>0</v>
      </c>
      <c r="BY756" s="73"/>
      <c r="BZ756" s="73"/>
      <c r="CA756" s="73">
        <f>IFERROR($E756*SUMIF(DAILYLOG!BW$27:BW$1500,$C756,DAILYLOG!BX$27:BX$1500),0)</f>
        <v>0</v>
      </c>
      <c r="CB756" s="73"/>
      <c r="CC756" s="73"/>
      <c r="CD756" s="73">
        <f>IFERROR($E756*SUMIF(DAILYLOG!BZ$27:BZ$1500,$C756,DAILYLOG!CA$27:CA$1500),0)</f>
        <v>0</v>
      </c>
      <c r="CE756" s="73"/>
      <c r="CF756" s="73"/>
      <c r="CG756" s="73">
        <f>IFERROR($E756*SUMIF(DAILYLOG!CC$27:CC$1500,$C756,DAILYLOG!CD$27:CD$1500),0)</f>
        <v>0</v>
      </c>
      <c r="CH756" s="73"/>
      <c r="CI756" s="73"/>
      <c r="CJ756" s="73">
        <f>IFERROR($E756*SUMIF(DAILYLOG!CF$27:CF$1500,$C756,DAILYLOG!CG$27:CG$1500),0)</f>
        <v>0</v>
      </c>
      <c r="CK756" s="73"/>
      <c r="CL756" s="73"/>
      <c r="CM756" s="73">
        <f>IFERROR($E756*SUMIF(DAILYLOG!CI$27:CI$1500,$C756,DAILYLOG!CJ$27:CJ$1500),0)</f>
        <v>0</v>
      </c>
      <c r="CN756" s="73"/>
      <c r="CO756" s="73"/>
      <c r="CP756" s="73">
        <f>IFERROR($E756*SUMIF(DAILYLOG!CL$27:CL$1500,$C756,DAILYLOG!CM$27:CM$1500),0)</f>
        <v>0</v>
      </c>
      <c r="CQ756" s="73"/>
      <c r="CR756" s="73"/>
      <c r="CS756" s="73">
        <f>IFERROR($E756*SUMIF(DAILYLOG!CO$27:CO$1500,$C756,DAILYLOG!CP$27:CP$1500),0)</f>
        <v>0</v>
      </c>
      <c r="CT756" s="16"/>
    </row>
    <row r="757" spans="2:98" s="3" customFormat="1" ht="13.5" hidden="1" customHeight="1" outlineLevel="2">
      <c r="B757" s="15"/>
      <c r="C757" s="32" t="s">
        <v>520</v>
      </c>
      <c r="D757" s="31" t="s">
        <v>345</v>
      </c>
      <c r="E757" s="65">
        <v>1</v>
      </c>
      <c r="F757" s="46">
        <f t="shared" si="325"/>
        <v>0</v>
      </c>
      <c r="G757" s="73">
        <f>IFERROR($E757*SUMIF(DAILYLOG!C$27:C$1500,$C757,DAILYLOG!D$27:D$1500),0)</f>
        <v>0</v>
      </c>
      <c r="H757" s="73"/>
      <c r="I757" s="73"/>
      <c r="J757" s="73">
        <f>IFERROR($E757*SUMIF(DAILYLOG!F$27:F$1500,$C757,DAILYLOG!G$27:G$1500),0)</f>
        <v>0</v>
      </c>
      <c r="K757" s="73"/>
      <c r="L757" s="73"/>
      <c r="M757" s="73">
        <f>IFERROR($E757*SUMIF(DAILYLOG!I$27:I$1500,$C757,DAILYLOG!J$27:J$1500),0)</f>
        <v>0</v>
      </c>
      <c r="N757" s="73"/>
      <c r="O757" s="73"/>
      <c r="P757" s="73">
        <f>IFERROR($E757*SUMIF(DAILYLOG!L$27:L$1500,$C757,DAILYLOG!M$27:M$1500),0)</f>
        <v>0</v>
      </c>
      <c r="Q757" s="73"/>
      <c r="R757" s="73"/>
      <c r="S757" s="73">
        <f>IFERROR($E757*SUMIF(DAILYLOG!O$27:O$1500,$C757,DAILYLOG!P$27:P$1500),0)</f>
        <v>0</v>
      </c>
      <c r="T757" s="73"/>
      <c r="U757" s="73"/>
      <c r="V757" s="73">
        <f>IFERROR($E757*SUMIF(DAILYLOG!R$27:R$1500,$C757,DAILYLOG!S$27:S$1500),0)</f>
        <v>0</v>
      </c>
      <c r="W757" s="73"/>
      <c r="X757" s="73"/>
      <c r="Y757" s="73">
        <f>IFERROR($E757*SUMIF(DAILYLOG!U$27:U$1500,$C757,DAILYLOG!V$27:V$1500),0)</f>
        <v>0</v>
      </c>
      <c r="Z757" s="73"/>
      <c r="AA757" s="73"/>
      <c r="AB757" s="73">
        <f>IFERROR($E757*SUMIF(DAILYLOG!X$27:X$1500,$C757,DAILYLOG!Y$27:Y$1500),0)</f>
        <v>0</v>
      </c>
      <c r="AC757" s="73"/>
      <c r="AD757" s="73"/>
      <c r="AE757" s="73">
        <f>IFERROR($E757*SUMIF(DAILYLOG!AA$27:AA$1500,$C757,DAILYLOG!AB$27:AB$1500),0)</f>
        <v>0</v>
      </c>
      <c r="AF757" s="73"/>
      <c r="AG757" s="73"/>
      <c r="AH757" s="73">
        <f>IFERROR($E757*SUMIF(DAILYLOG!AD$27:AD$1500,$C757,DAILYLOG!AE$27:AE$1500),0)</f>
        <v>0</v>
      </c>
      <c r="AI757" s="73"/>
      <c r="AJ757" s="73"/>
      <c r="AK757" s="73">
        <f>IFERROR($E757*SUMIF(DAILYLOG!AG$27:AG$1500,$C757,DAILYLOG!AH$27:AH$1500),0)</f>
        <v>0</v>
      </c>
      <c r="AL757" s="73"/>
      <c r="AM757" s="73"/>
      <c r="AN757" s="73">
        <f>IFERROR($E757*SUMIF(DAILYLOG!AJ$27:AJ$1500,$C757,DAILYLOG!AK$27:AK$1500),0)</f>
        <v>0</v>
      </c>
      <c r="AO757" s="73"/>
      <c r="AP757" s="73"/>
      <c r="AQ757" s="73">
        <f>IFERROR($E757*SUMIF(DAILYLOG!AM$27:AM$1500,$C757,DAILYLOG!AN$27:AN$1500),0)</f>
        <v>0</v>
      </c>
      <c r="AR757" s="73"/>
      <c r="AS757" s="73"/>
      <c r="AT757" s="73">
        <f>IFERROR($E757*SUMIF(DAILYLOG!AP$27:AP$1500,$C757,DAILYLOG!AQ$27:AQ$1500),0)</f>
        <v>0</v>
      </c>
      <c r="AU757" s="73"/>
      <c r="AV757" s="73"/>
      <c r="AW757" s="73">
        <f>IFERROR($E757*SUMIF(DAILYLOG!AS$27:AS$1500,$C757,DAILYLOG!AT$27:AT$1500),0)</f>
        <v>0</v>
      </c>
      <c r="AX757" s="73"/>
      <c r="AY757" s="73"/>
      <c r="AZ757" s="73">
        <f>IFERROR($E757*SUMIF(DAILYLOG!AV$27:AV$1500,$C757,DAILYLOG!AW$27:AW$1500),0)</f>
        <v>0</v>
      </c>
      <c r="BA757" s="73"/>
      <c r="BB757" s="73"/>
      <c r="BC757" s="73">
        <f>IFERROR($E757*SUMIF(DAILYLOG!AY$27:AY$1500,$C757,DAILYLOG!AZ$27:AZ$1500),0)</f>
        <v>0</v>
      </c>
      <c r="BD757" s="73"/>
      <c r="BE757" s="73"/>
      <c r="BF757" s="73">
        <f>IFERROR($E757*SUMIF(DAILYLOG!BB$27:BB$1500,$C757,DAILYLOG!BC$27:BC$1500),0)</f>
        <v>0</v>
      </c>
      <c r="BG757" s="73"/>
      <c r="BH757" s="73"/>
      <c r="BI757" s="73">
        <f>IFERROR($E757*SUMIF(DAILYLOG!BE$27:BE$1500,$C757,DAILYLOG!BF$27:BF$1500),0)</f>
        <v>0</v>
      </c>
      <c r="BJ757" s="73"/>
      <c r="BK757" s="73"/>
      <c r="BL757" s="73">
        <f>IFERROR($E757*SUMIF(DAILYLOG!BH$27:BH$1500,$C757,DAILYLOG!BI$27:BI$1500),0)</f>
        <v>0</v>
      </c>
      <c r="BM757" s="73"/>
      <c r="BN757" s="73"/>
      <c r="BO757" s="73">
        <f>IFERROR($E757*SUMIF(DAILYLOG!BK$27:BK$1500,$C757,DAILYLOG!BL$27:BL$1500),0)</f>
        <v>0</v>
      </c>
      <c r="BP757" s="73"/>
      <c r="BQ757" s="73"/>
      <c r="BR757" s="73">
        <f>IFERROR($E757*SUMIF(DAILYLOG!BN$27:BN$1500,$C757,DAILYLOG!BO$27:BO$1500),0)</f>
        <v>0</v>
      </c>
      <c r="BS757" s="73"/>
      <c r="BT757" s="73"/>
      <c r="BU757" s="73">
        <f>IFERROR($E757*SUMIF(DAILYLOG!BQ$27:BQ$1500,$C757,DAILYLOG!BR$27:BR$1500),0)</f>
        <v>0</v>
      </c>
      <c r="BV757" s="73"/>
      <c r="BW757" s="73"/>
      <c r="BX757" s="73">
        <f>IFERROR($E757*SUMIF(DAILYLOG!BT$27:BT$1500,$C757,DAILYLOG!BU$27:BU$1500),0)</f>
        <v>0</v>
      </c>
      <c r="BY757" s="73"/>
      <c r="BZ757" s="73"/>
      <c r="CA757" s="73">
        <f>IFERROR($E757*SUMIF(DAILYLOG!BW$27:BW$1500,$C757,DAILYLOG!BX$27:BX$1500),0)</f>
        <v>0</v>
      </c>
      <c r="CB757" s="73"/>
      <c r="CC757" s="73"/>
      <c r="CD757" s="73">
        <f>IFERROR($E757*SUMIF(DAILYLOG!BZ$27:BZ$1500,$C757,DAILYLOG!CA$27:CA$1500),0)</f>
        <v>0</v>
      </c>
      <c r="CE757" s="73"/>
      <c r="CF757" s="73"/>
      <c r="CG757" s="73">
        <f>IFERROR($E757*SUMIF(DAILYLOG!CC$27:CC$1500,$C757,DAILYLOG!CD$27:CD$1500),0)</f>
        <v>0</v>
      </c>
      <c r="CH757" s="73"/>
      <c r="CI757" s="73"/>
      <c r="CJ757" s="73">
        <f>IFERROR($E757*SUMIF(DAILYLOG!CF$27:CF$1500,$C757,DAILYLOG!CG$27:CG$1500),0)</f>
        <v>0</v>
      </c>
      <c r="CK757" s="73"/>
      <c r="CL757" s="73"/>
      <c r="CM757" s="73">
        <f>IFERROR($E757*SUMIF(DAILYLOG!CI$27:CI$1500,$C757,DAILYLOG!CJ$27:CJ$1500),0)</f>
        <v>0</v>
      </c>
      <c r="CN757" s="73"/>
      <c r="CO757" s="73"/>
      <c r="CP757" s="73">
        <f>IFERROR($E757*SUMIF(DAILYLOG!CL$27:CL$1500,$C757,DAILYLOG!CM$27:CM$1500),0)</f>
        <v>0</v>
      </c>
      <c r="CQ757" s="73"/>
      <c r="CR757" s="73"/>
      <c r="CS757" s="73">
        <f>IFERROR($E757*SUMIF(DAILYLOG!CO$27:CO$1500,$C757,DAILYLOG!CP$27:CP$1500),0)</f>
        <v>0</v>
      </c>
      <c r="CT757" s="16"/>
    </row>
    <row r="758" spans="2:98" s="3" customFormat="1" ht="13.5" hidden="1" customHeight="1" outlineLevel="2">
      <c r="B758" s="15"/>
      <c r="C758" s="32" t="s">
        <v>521</v>
      </c>
      <c r="D758" s="31" t="s">
        <v>345</v>
      </c>
      <c r="E758" s="65">
        <v>1</v>
      </c>
      <c r="F758" s="46">
        <f t="shared" si="325"/>
        <v>0</v>
      </c>
      <c r="G758" s="73">
        <f>IFERROR($E758*SUMIF(DAILYLOG!C$27:C$1500,$C758,DAILYLOG!D$27:D$1500),0)</f>
        <v>0</v>
      </c>
      <c r="H758" s="73"/>
      <c r="I758" s="73"/>
      <c r="J758" s="73">
        <f>IFERROR($E758*SUMIF(DAILYLOG!F$27:F$1500,$C758,DAILYLOG!G$27:G$1500),0)</f>
        <v>0</v>
      </c>
      <c r="K758" s="73"/>
      <c r="L758" s="73"/>
      <c r="M758" s="73">
        <f>IFERROR($E758*SUMIF(DAILYLOG!I$27:I$1500,$C758,DAILYLOG!J$27:J$1500),0)</f>
        <v>0</v>
      </c>
      <c r="N758" s="73"/>
      <c r="O758" s="73"/>
      <c r="P758" s="73">
        <f>IFERROR($E758*SUMIF(DAILYLOG!L$27:L$1500,$C758,DAILYLOG!M$27:M$1500),0)</f>
        <v>0</v>
      </c>
      <c r="Q758" s="73"/>
      <c r="R758" s="73"/>
      <c r="S758" s="73">
        <f>IFERROR($E758*SUMIF(DAILYLOG!O$27:O$1500,$C758,DAILYLOG!P$27:P$1500),0)</f>
        <v>0</v>
      </c>
      <c r="T758" s="73"/>
      <c r="U758" s="73"/>
      <c r="V758" s="73">
        <f>IFERROR($E758*SUMIF(DAILYLOG!R$27:R$1500,$C758,DAILYLOG!S$27:S$1500),0)</f>
        <v>0</v>
      </c>
      <c r="W758" s="73"/>
      <c r="X758" s="73"/>
      <c r="Y758" s="73">
        <f>IFERROR($E758*SUMIF(DAILYLOG!U$27:U$1500,$C758,DAILYLOG!V$27:V$1500),0)</f>
        <v>0</v>
      </c>
      <c r="Z758" s="73"/>
      <c r="AA758" s="73"/>
      <c r="AB758" s="73">
        <f>IFERROR($E758*SUMIF(DAILYLOG!X$27:X$1500,$C758,DAILYLOG!Y$27:Y$1500),0)</f>
        <v>0</v>
      </c>
      <c r="AC758" s="73"/>
      <c r="AD758" s="73"/>
      <c r="AE758" s="73">
        <f>IFERROR($E758*SUMIF(DAILYLOG!AA$27:AA$1500,$C758,DAILYLOG!AB$27:AB$1500),0)</f>
        <v>0</v>
      </c>
      <c r="AF758" s="73"/>
      <c r="AG758" s="73"/>
      <c r="AH758" s="73">
        <f>IFERROR($E758*SUMIF(DAILYLOG!AD$27:AD$1500,$C758,DAILYLOG!AE$27:AE$1500),0)</f>
        <v>0</v>
      </c>
      <c r="AI758" s="73"/>
      <c r="AJ758" s="73"/>
      <c r="AK758" s="73">
        <f>IFERROR($E758*SUMIF(DAILYLOG!AG$27:AG$1500,$C758,DAILYLOG!AH$27:AH$1500),0)</f>
        <v>0</v>
      </c>
      <c r="AL758" s="73"/>
      <c r="AM758" s="73"/>
      <c r="AN758" s="73">
        <f>IFERROR($E758*SUMIF(DAILYLOG!AJ$27:AJ$1500,$C758,DAILYLOG!AK$27:AK$1500),0)</f>
        <v>0</v>
      </c>
      <c r="AO758" s="73"/>
      <c r="AP758" s="73"/>
      <c r="AQ758" s="73">
        <f>IFERROR($E758*SUMIF(DAILYLOG!AM$27:AM$1500,$C758,DAILYLOG!AN$27:AN$1500),0)</f>
        <v>0</v>
      </c>
      <c r="AR758" s="73"/>
      <c r="AS758" s="73"/>
      <c r="AT758" s="73">
        <f>IFERROR($E758*SUMIF(DAILYLOG!AP$27:AP$1500,$C758,DAILYLOG!AQ$27:AQ$1500),0)</f>
        <v>0</v>
      </c>
      <c r="AU758" s="73"/>
      <c r="AV758" s="73"/>
      <c r="AW758" s="73">
        <f>IFERROR($E758*SUMIF(DAILYLOG!AS$27:AS$1500,$C758,DAILYLOG!AT$27:AT$1500),0)</f>
        <v>0</v>
      </c>
      <c r="AX758" s="73"/>
      <c r="AY758" s="73"/>
      <c r="AZ758" s="73">
        <f>IFERROR($E758*SUMIF(DAILYLOG!AV$27:AV$1500,$C758,DAILYLOG!AW$27:AW$1500),0)</f>
        <v>0</v>
      </c>
      <c r="BA758" s="73"/>
      <c r="BB758" s="73"/>
      <c r="BC758" s="73">
        <f>IFERROR($E758*SUMIF(DAILYLOG!AY$27:AY$1500,$C758,DAILYLOG!AZ$27:AZ$1500),0)</f>
        <v>0</v>
      </c>
      <c r="BD758" s="73"/>
      <c r="BE758" s="73"/>
      <c r="BF758" s="73">
        <f>IFERROR($E758*SUMIF(DAILYLOG!BB$27:BB$1500,$C758,DAILYLOG!BC$27:BC$1500),0)</f>
        <v>0</v>
      </c>
      <c r="BG758" s="73"/>
      <c r="BH758" s="73"/>
      <c r="BI758" s="73">
        <f>IFERROR($E758*SUMIF(DAILYLOG!BE$27:BE$1500,$C758,DAILYLOG!BF$27:BF$1500),0)</f>
        <v>0</v>
      </c>
      <c r="BJ758" s="73"/>
      <c r="BK758" s="73"/>
      <c r="BL758" s="73">
        <f>IFERROR($E758*SUMIF(DAILYLOG!BH$27:BH$1500,$C758,DAILYLOG!BI$27:BI$1500),0)</f>
        <v>0</v>
      </c>
      <c r="BM758" s="73"/>
      <c r="BN758" s="73"/>
      <c r="BO758" s="73">
        <f>IFERROR($E758*SUMIF(DAILYLOG!BK$27:BK$1500,$C758,DAILYLOG!BL$27:BL$1500),0)</f>
        <v>0</v>
      </c>
      <c r="BP758" s="73"/>
      <c r="BQ758" s="73"/>
      <c r="BR758" s="73">
        <f>IFERROR($E758*SUMIF(DAILYLOG!BN$27:BN$1500,$C758,DAILYLOG!BO$27:BO$1500),0)</f>
        <v>0</v>
      </c>
      <c r="BS758" s="73"/>
      <c r="BT758" s="73"/>
      <c r="BU758" s="73">
        <f>IFERROR($E758*SUMIF(DAILYLOG!BQ$27:BQ$1500,$C758,DAILYLOG!BR$27:BR$1500),0)</f>
        <v>0</v>
      </c>
      <c r="BV758" s="73"/>
      <c r="BW758" s="73"/>
      <c r="BX758" s="73">
        <f>IFERROR($E758*SUMIF(DAILYLOG!BT$27:BT$1500,$C758,DAILYLOG!BU$27:BU$1500),0)</f>
        <v>0</v>
      </c>
      <c r="BY758" s="73"/>
      <c r="BZ758" s="73"/>
      <c r="CA758" s="73">
        <f>IFERROR($E758*SUMIF(DAILYLOG!BW$27:BW$1500,$C758,DAILYLOG!BX$27:BX$1500),0)</f>
        <v>0</v>
      </c>
      <c r="CB758" s="73"/>
      <c r="CC758" s="73"/>
      <c r="CD758" s="73">
        <f>IFERROR($E758*SUMIF(DAILYLOG!BZ$27:BZ$1500,$C758,DAILYLOG!CA$27:CA$1500),0)</f>
        <v>0</v>
      </c>
      <c r="CE758" s="73"/>
      <c r="CF758" s="73"/>
      <c r="CG758" s="73">
        <f>IFERROR($E758*SUMIF(DAILYLOG!CC$27:CC$1500,$C758,DAILYLOG!CD$27:CD$1500),0)</f>
        <v>0</v>
      </c>
      <c r="CH758" s="73"/>
      <c r="CI758" s="73"/>
      <c r="CJ758" s="73">
        <f>IFERROR($E758*SUMIF(DAILYLOG!CF$27:CF$1500,$C758,DAILYLOG!CG$27:CG$1500),0)</f>
        <v>0</v>
      </c>
      <c r="CK758" s="73"/>
      <c r="CL758" s="73"/>
      <c r="CM758" s="73">
        <f>IFERROR($E758*SUMIF(DAILYLOG!CI$27:CI$1500,$C758,DAILYLOG!CJ$27:CJ$1500),0)</f>
        <v>0</v>
      </c>
      <c r="CN758" s="73"/>
      <c r="CO758" s="73"/>
      <c r="CP758" s="73">
        <f>IFERROR($E758*SUMIF(DAILYLOG!CL$27:CL$1500,$C758,DAILYLOG!CM$27:CM$1500),0)</f>
        <v>0</v>
      </c>
      <c r="CQ758" s="73"/>
      <c r="CR758" s="73"/>
      <c r="CS758" s="73">
        <f>IFERROR($E758*SUMIF(DAILYLOG!CO$27:CO$1500,$C758,DAILYLOG!CP$27:CP$1500),0)</f>
        <v>0</v>
      </c>
      <c r="CT758" s="16"/>
    </row>
    <row r="759" spans="2:98" s="3" customFormat="1" ht="13.5" hidden="1" customHeight="1" outlineLevel="2">
      <c r="B759" s="15"/>
      <c r="C759" s="32" t="s">
        <v>437</v>
      </c>
      <c r="D759" s="31" t="s">
        <v>345</v>
      </c>
      <c r="E759" s="65">
        <v>1</v>
      </c>
      <c r="F759" s="46">
        <f t="shared" si="325"/>
        <v>0</v>
      </c>
      <c r="G759" s="73">
        <f>IFERROR($E759*SUMIF(DAILYLOG!C$27:C$1500,$C759,DAILYLOG!D$27:D$1500),0)</f>
        <v>0</v>
      </c>
      <c r="H759" s="73"/>
      <c r="I759" s="73"/>
      <c r="J759" s="73">
        <f>IFERROR($E759*SUMIF(DAILYLOG!F$27:F$1500,$C759,DAILYLOG!G$27:G$1500),0)</f>
        <v>0</v>
      </c>
      <c r="K759" s="73"/>
      <c r="L759" s="73"/>
      <c r="M759" s="73">
        <f>IFERROR($E759*SUMIF(DAILYLOG!I$27:I$1500,$C759,DAILYLOG!J$27:J$1500),0)</f>
        <v>0</v>
      </c>
      <c r="N759" s="73"/>
      <c r="O759" s="73"/>
      <c r="P759" s="73">
        <f>IFERROR($E759*SUMIF(DAILYLOG!L$27:L$1500,$C759,DAILYLOG!M$27:M$1500),0)</f>
        <v>0</v>
      </c>
      <c r="Q759" s="73"/>
      <c r="R759" s="73"/>
      <c r="S759" s="73">
        <f>IFERROR($E759*SUMIF(DAILYLOG!O$27:O$1500,$C759,DAILYLOG!P$27:P$1500),0)</f>
        <v>0</v>
      </c>
      <c r="T759" s="73"/>
      <c r="U759" s="73"/>
      <c r="V759" s="73">
        <f>IFERROR($E759*SUMIF(DAILYLOG!R$27:R$1500,$C759,DAILYLOG!S$27:S$1500),0)</f>
        <v>0</v>
      </c>
      <c r="W759" s="73"/>
      <c r="X759" s="73"/>
      <c r="Y759" s="73">
        <f>IFERROR($E759*SUMIF(DAILYLOG!U$27:U$1500,$C759,DAILYLOG!V$27:V$1500),0)</f>
        <v>0</v>
      </c>
      <c r="Z759" s="73"/>
      <c r="AA759" s="73"/>
      <c r="AB759" s="73">
        <f>IFERROR($E759*SUMIF(DAILYLOG!X$27:X$1500,$C759,DAILYLOG!Y$27:Y$1500),0)</f>
        <v>0</v>
      </c>
      <c r="AC759" s="73"/>
      <c r="AD759" s="73"/>
      <c r="AE759" s="73">
        <f>IFERROR($E759*SUMIF(DAILYLOG!AA$27:AA$1500,$C759,DAILYLOG!AB$27:AB$1500),0)</f>
        <v>0</v>
      </c>
      <c r="AF759" s="73"/>
      <c r="AG759" s="73"/>
      <c r="AH759" s="73">
        <f>IFERROR($E759*SUMIF(DAILYLOG!AD$27:AD$1500,$C759,DAILYLOG!AE$27:AE$1500),0)</f>
        <v>0</v>
      </c>
      <c r="AI759" s="73"/>
      <c r="AJ759" s="73"/>
      <c r="AK759" s="73">
        <f>IFERROR($E759*SUMIF(DAILYLOG!AG$27:AG$1500,$C759,DAILYLOG!AH$27:AH$1500),0)</f>
        <v>0</v>
      </c>
      <c r="AL759" s="73"/>
      <c r="AM759" s="73"/>
      <c r="AN759" s="73">
        <f>IFERROR($E759*SUMIF(DAILYLOG!AJ$27:AJ$1500,$C759,DAILYLOG!AK$27:AK$1500),0)</f>
        <v>0</v>
      </c>
      <c r="AO759" s="73"/>
      <c r="AP759" s="73"/>
      <c r="AQ759" s="73">
        <f>IFERROR($E759*SUMIF(DAILYLOG!AM$27:AM$1500,$C759,DAILYLOG!AN$27:AN$1500),0)</f>
        <v>0</v>
      </c>
      <c r="AR759" s="73"/>
      <c r="AS759" s="73"/>
      <c r="AT759" s="73">
        <f>IFERROR($E759*SUMIF(DAILYLOG!AP$27:AP$1500,$C759,DAILYLOG!AQ$27:AQ$1500),0)</f>
        <v>0</v>
      </c>
      <c r="AU759" s="73"/>
      <c r="AV759" s="73"/>
      <c r="AW759" s="73">
        <f>IFERROR($E759*SUMIF(DAILYLOG!AS$27:AS$1500,$C759,DAILYLOG!AT$27:AT$1500),0)</f>
        <v>0</v>
      </c>
      <c r="AX759" s="73"/>
      <c r="AY759" s="73"/>
      <c r="AZ759" s="73">
        <f>IFERROR($E759*SUMIF(DAILYLOG!AV$27:AV$1500,$C759,DAILYLOG!AW$27:AW$1500),0)</f>
        <v>0</v>
      </c>
      <c r="BA759" s="73"/>
      <c r="BB759" s="73"/>
      <c r="BC759" s="73">
        <f>IFERROR($E759*SUMIF(DAILYLOG!AY$27:AY$1500,$C759,DAILYLOG!AZ$27:AZ$1500),0)</f>
        <v>0</v>
      </c>
      <c r="BD759" s="73"/>
      <c r="BE759" s="73"/>
      <c r="BF759" s="73">
        <f>IFERROR($E759*SUMIF(DAILYLOG!BB$27:BB$1500,$C759,DAILYLOG!BC$27:BC$1500),0)</f>
        <v>0</v>
      </c>
      <c r="BG759" s="73"/>
      <c r="BH759" s="73"/>
      <c r="BI759" s="73">
        <f>IFERROR($E759*SUMIF(DAILYLOG!BE$27:BE$1500,$C759,DAILYLOG!BF$27:BF$1500),0)</f>
        <v>0</v>
      </c>
      <c r="BJ759" s="73"/>
      <c r="BK759" s="73"/>
      <c r="BL759" s="73">
        <f>IFERROR($E759*SUMIF(DAILYLOG!BH$27:BH$1500,$C759,DAILYLOG!BI$27:BI$1500),0)</f>
        <v>0</v>
      </c>
      <c r="BM759" s="73"/>
      <c r="BN759" s="73"/>
      <c r="BO759" s="73">
        <f>IFERROR($E759*SUMIF(DAILYLOG!BK$27:BK$1500,$C759,DAILYLOG!BL$27:BL$1500),0)</f>
        <v>0</v>
      </c>
      <c r="BP759" s="73"/>
      <c r="BQ759" s="73"/>
      <c r="BR759" s="73">
        <f>IFERROR($E759*SUMIF(DAILYLOG!BN$27:BN$1500,$C759,DAILYLOG!BO$27:BO$1500),0)</f>
        <v>0</v>
      </c>
      <c r="BS759" s="73"/>
      <c r="BT759" s="73"/>
      <c r="BU759" s="73">
        <f>IFERROR($E759*SUMIF(DAILYLOG!BQ$27:BQ$1500,$C759,DAILYLOG!BR$27:BR$1500),0)</f>
        <v>0</v>
      </c>
      <c r="BV759" s="73"/>
      <c r="BW759" s="73"/>
      <c r="BX759" s="73">
        <f>IFERROR($E759*SUMIF(DAILYLOG!BT$27:BT$1500,$C759,DAILYLOG!BU$27:BU$1500),0)</f>
        <v>0</v>
      </c>
      <c r="BY759" s="73"/>
      <c r="BZ759" s="73"/>
      <c r="CA759" s="73">
        <f>IFERROR($E759*SUMIF(DAILYLOG!BW$27:BW$1500,$C759,DAILYLOG!BX$27:BX$1500),0)</f>
        <v>0</v>
      </c>
      <c r="CB759" s="73"/>
      <c r="CC759" s="73"/>
      <c r="CD759" s="73">
        <f>IFERROR($E759*SUMIF(DAILYLOG!BZ$27:BZ$1500,$C759,DAILYLOG!CA$27:CA$1500),0)</f>
        <v>0</v>
      </c>
      <c r="CE759" s="73"/>
      <c r="CF759" s="73"/>
      <c r="CG759" s="73">
        <f>IFERROR($E759*SUMIF(DAILYLOG!CC$27:CC$1500,$C759,DAILYLOG!CD$27:CD$1500),0)</f>
        <v>0</v>
      </c>
      <c r="CH759" s="73"/>
      <c r="CI759" s="73"/>
      <c r="CJ759" s="73">
        <f>IFERROR($E759*SUMIF(DAILYLOG!CF$27:CF$1500,$C759,DAILYLOG!CG$27:CG$1500),0)</f>
        <v>0</v>
      </c>
      <c r="CK759" s="73"/>
      <c r="CL759" s="73"/>
      <c r="CM759" s="73">
        <f>IFERROR($E759*SUMIF(DAILYLOG!CI$27:CI$1500,$C759,DAILYLOG!CJ$27:CJ$1500),0)</f>
        <v>0</v>
      </c>
      <c r="CN759" s="73"/>
      <c r="CO759" s="73"/>
      <c r="CP759" s="73">
        <f>IFERROR($E759*SUMIF(DAILYLOG!CL$27:CL$1500,$C759,DAILYLOG!CM$27:CM$1500),0)</f>
        <v>0</v>
      </c>
      <c r="CQ759" s="73"/>
      <c r="CR759" s="73"/>
      <c r="CS759" s="73">
        <f>IFERROR($E759*SUMIF(DAILYLOG!CO$27:CO$1500,$C759,DAILYLOG!CP$27:CP$1500),0)</f>
        <v>0</v>
      </c>
      <c r="CT759" s="16"/>
    </row>
    <row r="760" spans="2:98" s="3" customFormat="1" ht="13.5" hidden="1" customHeight="1" outlineLevel="2">
      <c r="B760" s="15"/>
      <c r="C760" s="32" t="s">
        <v>447</v>
      </c>
      <c r="D760" s="31" t="s">
        <v>345</v>
      </c>
      <c r="E760" s="65">
        <v>1</v>
      </c>
      <c r="F760" s="46">
        <f t="shared" si="325"/>
        <v>0</v>
      </c>
      <c r="G760" s="73">
        <f>IFERROR($E760*SUMIF(DAILYLOG!C$27:C$1500,$C760,DAILYLOG!D$27:D$1500),0)</f>
        <v>0</v>
      </c>
      <c r="H760" s="73"/>
      <c r="I760" s="73"/>
      <c r="J760" s="73">
        <f>IFERROR($E760*SUMIF(DAILYLOG!F$27:F$1500,$C760,DAILYLOG!G$27:G$1500),0)</f>
        <v>0</v>
      </c>
      <c r="K760" s="73"/>
      <c r="L760" s="73"/>
      <c r="M760" s="73">
        <f>IFERROR($E760*SUMIF(DAILYLOG!I$27:I$1500,$C760,DAILYLOG!J$27:J$1500),0)</f>
        <v>0</v>
      </c>
      <c r="N760" s="73"/>
      <c r="O760" s="73"/>
      <c r="P760" s="73">
        <f>IFERROR($E760*SUMIF(DAILYLOG!L$27:L$1500,$C760,DAILYLOG!M$27:M$1500),0)</f>
        <v>0</v>
      </c>
      <c r="Q760" s="73"/>
      <c r="R760" s="73"/>
      <c r="S760" s="73">
        <f>IFERROR($E760*SUMIF(DAILYLOG!O$27:O$1500,$C760,DAILYLOG!P$27:P$1500),0)</f>
        <v>0</v>
      </c>
      <c r="T760" s="73"/>
      <c r="U760" s="73"/>
      <c r="V760" s="73">
        <f>IFERROR($E760*SUMIF(DAILYLOG!R$27:R$1500,$C760,DAILYLOG!S$27:S$1500),0)</f>
        <v>0</v>
      </c>
      <c r="W760" s="73"/>
      <c r="X760" s="73"/>
      <c r="Y760" s="73">
        <f>IFERROR($E760*SUMIF(DAILYLOG!U$27:U$1500,$C760,DAILYLOG!V$27:V$1500),0)</f>
        <v>0</v>
      </c>
      <c r="Z760" s="73"/>
      <c r="AA760" s="73"/>
      <c r="AB760" s="73">
        <f>IFERROR($E760*SUMIF(DAILYLOG!X$27:X$1500,$C760,DAILYLOG!Y$27:Y$1500),0)</f>
        <v>0</v>
      </c>
      <c r="AC760" s="73"/>
      <c r="AD760" s="73"/>
      <c r="AE760" s="73">
        <f>IFERROR($E760*SUMIF(DAILYLOG!AA$27:AA$1500,$C760,DAILYLOG!AB$27:AB$1500),0)</f>
        <v>0</v>
      </c>
      <c r="AF760" s="73"/>
      <c r="AG760" s="73"/>
      <c r="AH760" s="73">
        <f>IFERROR($E760*SUMIF(DAILYLOG!AD$27:AD$1500,$C760,DAILYLOG!AE$27:AE$1500),0)</f>
        <v>0</v>
      </c>
      <c r="AI760" s="73"/>
      <c r="AJ760" s="73"/>
      <c r="AK760" s="73">
        <f>IFERROR($E760*SUMIF(DAILYLOG!AG$27:AG$1500,$C760,DAILYLOG!AH$27:AH$1500),0)</f>
        <v>0</v>
      </c>
      <c r="AL760" s="73"/>
      <c r="AM760" s="73"/>
      <c r="AN760" s="73">
        <f>IFERROR($E760*SUMIF(DAILYLOG!AJ$27:AJ$1500,$C760,DAILYLOG!AK$27:AK$1500),0)</f>
        <v>0</v>
      </c>
      <c r="AO760" s="73"/>
      <c r="AP760" s="73"/>
      <c r="AQ760" s="73">
        <f>IFERROR($E760*SUMIF(DAILYLOG!AM$27:AM$1500,$C760,DAILYLOG!AN$27:AN$1500),0)</f>
        <v>0</v>
      </c>
      <c r="AR760" s="73"/>
      <c r="AS760" s="73"/>
      <c r="AT760" s="73">
        <f>IFERROR($E760*SUMIF(DAILYLOG!AP$27:AP$1500,$C760,DAILYLOG!AQ$27:AQ$1500),0)</f>
        <v>0</v>
      </c>
      <c r="AU760" s="73"/>
      <c r="AV760" s="73"/>
      <c r="AW760" s="73">
        <f>IFERROR($E760*SUMIF(DAILYLOG!AS$27:AS$1500,$C760,DAILYLOG!AT$27:AT$1500),0)</f>
        <v>0</v>
      </c>
      <c r="AX760" s="73"/>
      <c r="AY760" s="73"/>
      <c r="AZ760" s="73">
        <f>IFERROR($E760*SUMIF(DAILYLOG!AV$27:AV$1500,$C760,DAILYLOG!AW$27:AW$1500),0)</f>
        <v>0</v>
      </c>
      <c r="BA760" s="73"/>
      <c r="BB760" s="73"/>
      <c r="BC760" s="73">
        <f>IFERROR($E760*SUMIF(DAILYLOG!AY$27:AY$1500,$C760,DAILYLOG!AZ$27:AZ$1500),0)</f>
        <v>0</v>
      </c>
      <c r="BD760" s="73"/>
      <c r="BE760" s="73"/>
      <c r="BF760" s="73">
        <f>IFERROR($E760*SUMIF(DAILYLOG!BB$27:BB$1500,$C760,DAILYLOG!BC$27:BC$1500),0)</f>
        <v>0</v>
      </c>
      <c r="BG760" s="73"/>
      <c r="BH760" s="73"/>
      <c r="BI760" s="73">
        <f>IFERROR($E760*SUMIF(DAILYLOG!BE$27:BE$1500,$C760,DAILYLOG!BF$27:BF$1500),0)</f>
        <v>0</v>
      </c>
      <c r="BJ760" s="73"/>
      <c r="BK760" s="73"/>
      <c r="BL760" s="73">
        <f>IFERROR($E760*SUMIF(DAILYLOG!BH$27:BH$1500,$C760,DAILYLOG!BI$27:BI$1500),0)</f>
        <v>0</v>
      </c>
      <c r="BM760" s="73"/>
      <c r="BN760" s="73"/>
      <c r="BO760" s="73">
        <f>IFERROR($E760*SUMIF(DAILYLOG!BK$27:BK$1500,$C760,DAILYLOG!BL$27:BL$1500),0)</f>
        <v>0</v>
      </c>
      <c r="BP760" s="73"/>
      <c r="BQ760" s="73"/>
      <c r="BR760" s="73">
        <f>IFERROR($E760*SUMIF(DAILYLOG!BN$27:BN$1500,$C760,DAILYLOG!BO$27:BO$1500),0)</f>
        <v>0</v>
      </c>
      <c r="BS760" s="73"/>
      <c r="BT760" s="73"/>
      <c r="BU760" s="73">
        <f>IFERROR($E760*SUMIF(DAILYLOG!BQ$27:BQ$1500,$C760,DAILYLOG!BR$27:BR$1500),0)</f>
        <v>0</v>
      </c>
      <c r="BV760" s="73"/>
      <c r="BW760" s="73"/>
      <c r="BX760" s="73">
        <f>IFERROR($E760*SUMIF(DAILYLOG!BT$27:BT$1500,$C760,DAILYLOG!BU$27:BU$1500),0)</f>
        <v>0</v>
      </c>
      <c r="BY760" s="73"/>
      <c r="BZ760" s="73"/>
      <c r="CA760" s="73">
        <f>IFERROR($E760*SUMIF(DAILYLOG!BW$27:BW$1500,$C760,DAILYLOG!BX$27:BX$1500),0)</f>
        <v>0</v>
      </c>
      <c r="CB760" s="73"/>
      <c r="CC760" s="73"/>
      <c r="CD760" s="73">
        <f>IFERROR($E760*SUMIF(DAILYLOG!BZ$27:BZ$1500,$C760,DAILYLOG!CA$27:CA$1500),0)</f>
        <v>0</v>
      </c>
      <c r="CE760" s="73"/>
      <c r="CF760" s="73"/>
      <c r="CG760" s="73">
        <f>IFERROR($E760*SUMIF(DAILYLOG!CC$27:CC$1500,$C760,DAILYLOG!CD$27:CD$1500),0)</f>
        <v>0</v>
      </c>
      <c r="CH760" s="73"/>
      <c r="CI760" s="73"/>
      <c r="CJ760" s="73">
        <f>IFERROR($E760*SUMIF(DAILYLOG!CF$27:CF$1500,$C760,DAILYLOG!CG$27:CG$1500),0)</f>
        <v>0</v>
      </c>
      <c r="CK760" s="73"/>
      <c r="CL760" s="73"/>
      <c r="CM760" s="73">
        <f>IFERROR($E760*SUMIF(DAILYLOG!CI$27:CI$1500,$C760,DAILYLOG!CJ$27:CJ$1500),0)</f>
        <v>0</v>
      </c>
      <c r="CN760" s="73"/>
      <c r="CO760" s="73"/>
      <c r="CP760" s="73">
        <f>IFERROR($E760*SUMIF(DAILYLOG!CL$27:CL$1500,$C760,DAILYLOG!CM$27:CM$1500),0)</f>
        <v>0</v>
      </c>
      <c r="CQ760" s="73"/>
      <c r="CR760" s="73"/>
      <c r="CS760" s="73">
        <f>IFERROR($E760*SUMIF(DAILYLOG!CO$27:CO$1500,$C760,DAILYLOG!CP$27:CP$1500),0)</f>
        <v>0</v>
      </c>
      <c r="CT760" s="16"/>
    </row>
    <row r="761" spans="2:98" s="3" customFormat="1" ht="13.5" hidden="1" customHeight="1" outlineLevel="2">
      <c r="B761" s="15"/>
      <c r="C761" s="32" t="s">
        <v>452</v>
      </c>
      <c r="D761" s="31" t="s">
        <v>345</v>
      </c>
      <c r="E761" s="65">
        <v>1</v>
      </c>
      <c r="F761" s="46">
        <f t="shared" si="325"/>
        <v>0</v>
      </c>
      <c r="G761" s="73">
        <f>IFERROR($E761*SUMIF(DAILYLOG!C$27:C$1500,$C761,DAILYLOG!D$27:D$1500),0)</f>
        <v>0</v>
      </c>
      <c r="H761" s="73"/>
      <c r="I761" s="73"/>
      <c r="J761" s="73">
        <f>IFERROR($E761*SUMIF(DAILYLOG!F$27:F$1500,$C761,DAILYLOG!G$27:G$1500),0)</f>
        <v>0</v>
      </c>
      <c r="K761" s="73"/>
      <c r="L761" s="73"/>
      <c r="M761" s="73">
        <f>IFERROR($E761*SUMIF(DAILYLOG!I$27:I$1500,$C761,DAILYLOG!J$27:J$1500),0)</f>
        <v>0</v>
      </c>
      <c r="N761" s="73"/>
      <c r="O761" s="73"/>
      <c r="P761" s="73">
        <f>IFERROR($E761*SUMIF(DAILYLOG!L$27:L$1500,$C761,DAILYLOG!M$27:M$1500),0)</f>
        <v>0</v>
      </c>
      <c r="Q761" s="73"/>
      <c r="R761" s="73"/>
      <c r="S761" s="73">
        <f>IFERROR($E761*SUMIF(DAILYLOG!O$27:O$1500,$C761,DAILYLOG!P$27:P$1500),0)</f>
        <v>0</v>
      </c>
      <c r="T761" s="73"/>
      <c r="U761" s="73"/>
      <c r="V761" s="73">
        <f>IFERROR($E761*SUMIF(DAILYLOG!R$27:R$1500,$C761,DAILYLOG!S$27:S$1500),0)</f>
        <v>0</v>
      </c>
      <c r="W761" s="73"/>
      <c r="X761" s="73"/>
      <c r="Y761" s="73">
        <f>IFERROR($E761*SUMIF(DAILYLOG!U$27:U$1500,$C761,DAILYLOG!V$27:V$1500),0)</f>
        <v>0</v>
      </c>
      <c r="Z761" s="73"/>
      <c r="AA761" s="73"/>
      <c r="AB761" s="73">
        <f>IFERROR($E761*SUMIF(DAILYLOG!X$27:X$1500,$C761,DAILYLOG!Y$27:Y$1500),0)</f>
        <v>0</v>
      </c>
      <c r="AC761" s="73"/>
      <c r="AD761" s="73"/>
      <c r="AE761" s="73">
        <f>IFERROR($E761*SUMIF(DAILYLOG!AA$27:AA$1500,$C761,DAILYLOG!AB$27:AB$1500),0)</f>
        <v>0</v>
      </c>
      <c r="AF761" s="73"/>
      <c r="AG761" s="73"/>
      <c r="AH761" s="73">
        <f>IFERROR($E761*SUMIF(DAILYLOG!AD$27:AD$1500,$C761,DAILYLOG!AE$27:AE$1500),0)</f>
        <v>0</v>
      </c>
      <c r="AI761" s="73"/>
      <c r="AJ761" s="73"/>
      <c r="AK761" s="73">
        <f>IFERROR($E761*SUMIF(DAILYLOG!AG$27:AG$1500,$C761,DAILYLOG!AH$27:AH$1500),0)</f>
        <v>0</v>
      </c>
      <c r="AL761" s="73"/>
      <c r="AM761" s="73"/>
      <c r="AN761" s="73">
        <f>IFERROR($E761*SUMIF(DAILYLOG!AJ$27:AJ$1500,$C761,DAILYLOG!AK$27:AK$1500),0)</f>
        <v>0</v>
      </c>
      <c r="AO761" s="73"/>
      <c r="AP761" s="73"/>
      <c r="AQ761" s="73">
        <f>IFERROR($E761*SUMIF(DAILYLOG!AM$27:AM$1500,$C761,DAILYLOG!AN$27:AN$1500),0)</f>
        <v>0</v>
      </c>
      <c r="AR761" s="73"/>
      <c r="AS761" s="73"/>
      <c r="AT761" s="73">
        <f>IFERROR($E761*SUMIF(DAILYLOG!AP$27:AP$1500,$C761,DAILYLOG!AQ$27:AQ$1500),0)</f>
        <v>0</v>
      </c>
      <c r="AU761" s="73"/>
      <c r="AV761" s="73"/>
      <c r="AW761" s="73">
        <f>IFERROR($E761*SUMIF(DAILYLOG!AS$27:AS$1500,$C761,DAILYLOG!AT$27:AT$1500),0)</f>
        <v>0</v>
      </c>
      <c r="AX761" s="73"/>
      <c r="AY761" s="73"/>
      <c r="AZ761" s="73">
        <f>IFERROR($E761*SUMIF(DAILYLOG!AV$27:AV$1500,$C761,DAILYLOG!AW$27:AW$1500),0)</f>
        <v>0</v>
      </c>
      <c r="BA761" s="73"/>
      <c r="BB761" s="73"/>
      <c r="BC761" s="73">
        <f>IFERROR($E761*SUMIF(DAILYLOG!AY$27:AY$1500,$C761,DAILYLOG!AZ$27:AZ$1500),0)</f>
        <v>0</v>
      </c>
      <c r="BD761" s="73"/>
      <c r="BE761" s="73"/>
      <c r="BF761" s="73">
        <f>IFERROR($E761*SUMIF(DAILYLOG!BB$27:BB$1500,$C761,DAILYLOG!BC$27:BC$1500),0)</f>
        <v>0</v>
      </c>
      <c r="BG761" s="73"/>
      <c r="BH761" s="73"/>
      <c r="BI761" s="73">
        <f>IFERROR($E761*SUMIF(DAILYLOG!BE$27:BE$1500,$C761,DAILYLOG!BF$27:BF$1500),0)</f>
        <v>0</v>
      </c>
      <c r="BJ761" s="73"/>
      <c r="BK761" s="73"/>
      <c r="BL761" s="73">
        <f>IFERROR($E761*SUMIF(DAILYLOG!BH$27:BH$1500,$C761,DAILYLOG!BI$27:BI$1500),0)</f>
        <v>0</v>
      </c>
      <c r="BM761" s="73"/>
      <c r="BN761" s="73"/>
      <c r="BO761" s="73">
        <f>IFERROR($E761*SUMIF(DAILYLOG!BK$27:BK$1500,$C761,DAILYLOG!BL$27:BL$1500),0)</f>
        <v>0</v>
      </c>
      <c r="BP761" s="73"/>
      <c r="BQ761" s="73"/>
      <c r="BR761" s="73">
        <f>IFERROR($E761*SUMIF(DAILYLOG!BN$27:BN$1500,$C761,DAILYLOG!BO$27:BO$1500),0)</f>
        <v>0</v>
      </c>
      <c r="BS761" s="73"/>
      <c r="BT761" s="73"/>
      <c r="BU761" s="73">
        <f>IFERROR($E761*SUMIF(DAILYLOG!BQ$27:BQ$1500,$C761,DAILYLOG!BR$27:BR$1500),0)</f>
        <v>0</v>
      </c>
      <c r="BV761" s="73"/>
      <c r="BW761" s="73"/>
      <c r="BX761" s="73">
        <f>IFERROR($E761*SUMIF(DAILYLOG!BT$27:BT$1500,$C761,DAILYLOG!BU$27:BU$1500),0)</f>
        <v>0</v>
      </c>
      <c r="BY761" s="73"/>
      <c r="BZ761" s="73"/>
      <c r="CA761" s="73">
        <f>IFERROR($E761*SUMIF(DAILYLOG!BW$27:BW$1500,$C761,DAILYLOG!BX$27:BX$1500),0)</f>
        <v>0</v>
      </c>
      <c r="CB761" s="73"/>
      <c r="CC761" s="73"/>
      <c r="CD761" s="73">
        <f>IFERROR($E761*SUMIF(DAILYLOG!BZ$27:BZ$1500,$C761,DAILYLOG!CA$27:CA$1500),0)</f>
        <v>0</v>
      </c>
      <c r="CE761" s="73"/>
      <c r="CF761" s="73"/>
      <c r="CG761" s="73">
        <f>IFERROR($E761*SUMIF(DAILYLOG!CC$27:CC$1500,$C761,DAILYLOG!CD$27:CD$1500),0)</f>
        <v>0</v>
      </c>
      <c r="CH761" s="73"/>
      <c r="CI761" s="73"/>
      <c r="CJ761" s="73">
        <f>IFERROR($E761*SUMIF(DAILYLOG!CF$27:CF$1500,$C761,DAILYLOG!CG$27:CG$1500),0)</f>
        <v>0</v>
      </c>
      <c r="CK761" s="73"/>
      <c r="CL761" s="73"/>
      <c r="CM761" s="73">
        <f>IFERROR($E761*SUMIF(DAILYLOG!CI$27:CI$1500,$C761,DAILYLOG!CJ$27:CJ$1500),0)</f>
        <v>0</v>
      </c>
      <c r="CN761" s="73"/>
      <c r="CO761" s="73"/>
      <c r="CP761" s="73">
        <f>IFERROR($E761*SUMIF(DAILYLOG!CL$27:CL$1500,$C761,DAILYLOG!CM$27:CM$1500),0)</f>
        <v>0</v>
      </c>
      <c r="CQ761" s="73"/>
      <c r="CR761" s="73"/>
      <c r="CS761" s="73">
        <f>IFERROR($E761*SUMIF(DAILYLOG!CO$27:CO$1500,$C761,DAILYLOG!CP$27:CP$1500),0)</f>
        <v>0</v>
      </c>
      <c r="CT761" s="16"/>
    </row>
    <row r="762" spans="2:98" s="3" customFormat="1" ht="13.5" hidden="1" customHeight="1" outlineLevel="2">
      <c r="B762" s="15"/>
      <c r="C762" s="32" t="s">
        <v>462</v>
      </c>
      <c r="D762" s="31" t="s">
        <v>345</v>
      </c>
      <c r="E762" s="65">
        <v>1</v>
      </c>
      <c r="F762" s="46">
        <f t="shared" si="325"/>
        <v>0</v>
      </c>
      <c r="G762" s="73">
        <f>IFERROR($E762*SUMIF(DAILYLOG!C$27:C$1500,$C762,DAILYLOG!D$27:D$1500),0)</f>
        <v>0</v>
      </c>
      <c r="H762" s="73"/>
      <c r="I762" s="73"/>
      <c r="J762" s="73">
        <f>IFERROR($E762*SUMIF(DAILYLOG!F$27:F$1500,$C762,DAILYLOG!G$27:G$1500),0)</f>
        <v>0</v>
      </c>
      <c r="K762" s="73"/>
      <c r="L762" s="73"/>
      <c r="M762" s="73">
        <f>IFERROR($E762*SUMIF(DAILYLOG!I$27:I$1500,$C762,DAILYLOG!J$27:J$1500),0)</f>
        <v>0</v>
      </c>
      <c r="N762" s="73"/>
      <c r="O762" s="73"/>
      <c r="P762" s="73">
        <f>IFERROR($E762*SUMIF(DAILYLOG!L$27:L$1500,$C762,DAILYLOG!M$27:M$1500),0)</f>
        <v>0</v>
      </c>
      <c r="Q762" s="73"/>
      <c r="R762" s="73"/>
      <c r="S762" s="73">
        <f>IFERROR($E762*SUMIF(DAILYLOG!O$27:O$1500,$C762,DAILYLOG!P$27:P$1500),0)</f>
        <v>0</v>
      </c>
      <c r="T762" s="73"/>
      <c r="U762" s="73"/>
      <c r="V762" s="73">
        <f>IFERROR($E762*SUMIF(DAILYLOG!R$27:R$1500,$C762,DAILYLOG!S$27:S$1500),0)</f>
        <v>0</v>
      </c>
      <c r="W762" s="73"/>
      <c r="X762" s="73"/>
      <c r="Y762" s="73">
        <f>IFERROR($E762*SUMIF(DAILYLOG!U$27:U$1500,$C762,DAILYLOG!V$27:V$1500),0)</f>
        <v>0</v>
      </c>
      <c r="Z762" s="73"/>
      <c r="AA762" s="73"/>
      <c r="AB762" s="73">
        <f>IFERROR($E762*SUMIF(DAILYLOG!X$27:X$1500,$C762,DAILYLOG!Y$27:Y$1500),0)</f>
        <v>0</v>
      </c>
      <c r="AC762" s="73"/>
      <c r="AD762" s="73"/>
      <c r="AE762" s="73">
        <f>IFERROR($E762*SUMIF(DAILYLOG!AA$27:AA$1500,$C762,DAILYLOG!AB$27:AB$1500),0)</f>
        <v>0</v>
      </c>
      <c r="AF762" s="73"/>
      <c r="AG762" s="73"/>
      <c r="AH762" s="73">
        <f>IFERROR($E762*SUMIF(DAILYLOG!AD$27:AD$1500,$C762,DAILYLOG!AE$27:AE$1500),0)</f>
        <v>0</v>
      </c>
      <c r="AI762" s="73"/>
      <c r="AJ762" s="73"/>
      <c r="AK762" s="73">
        <f>IFERROR($E762*SUMIF(DAILYLOG!AG$27:AG$1500,$C762,DAILYLOG!AH$27:AH$1500),0)</f>
        <v>0</v>
      </c>
      <c r="AL762" s="73"/>
      <c r="AM762" s="73"/>
      <c r="AN762" s="73">
        <f>IFERROR($E762*SUMIF(DAILYLOG!AJ$27:AJ$1500,$C762,DAILYLOG!AK$27:AK$1500),0)</f>
        <v>0</v>
      </c>
      <c r="AO762" s="73"/>
      <c r="AP762" s="73"/>
      <c r="AQ762" s="73">
        <f>IFERROR($E762*SUMIF(DAILYLOG!AM$27:AM$1500,$C762,DAILYLOG!AN$27:AN$1500),0)</f>
        <v>0</v>
      </c>
      <c r="AR762" s="73"/>
      <c r="AS762" s="73"/>
      <c r="AT762" s="73">
        <f>IFERROR($E762*SUMIF(DAILYLOG!AP$27:AP$1500,$C762,DAILYLOG!AQ$27:AQ$1500),0)</f>
        <v>0</v>
      </c>
      <c r="AU762" s="73"/>
      <c r="AV762" s="73"/>
      <c r="AW762" s="73">
        <f>IFERROR($E762*SUMIF(DAILYLOG!AS$27:AS$1500,$C762,DAILYLOG!AT$27:AT$1500),0)</f>
        <v>0</v>
      </c>
      <c r="AX762" s="73"/>
      <c r="AY762" s="73"/>
      <c r="AZ762" s="73">
        <f>IFERROR($E762*SUMIF(DAILYLOG!AV$27:AV$1500,$C762,DAILYLOG!AW$27:AW$1500),0)</f>
        <v>0</v>
      </c>
      <c r="BA762" s="73"/>
      <c r="BB762" s="73"/>
      <c r="BC762" s="73">
        <f>IFERROR($E762*SUMIF(DAILYLOG!AY$27:AY$1500,$C762,DAILYLOG!AZ$27:AZ$1500),0)</f>
        <v>0</v>
      </c>
      <c r="BD762" s="73"/>
      <c r="BE762" s="73"/>
      <c r="BF762" s="73">
        <f>IFERROR($E762*SUMIF(DAILYLOG!BB$27:BB$1500,$C762,DAILYLOG!BC$27:BC$1500),0)</f>
        <v>0</v>
      </c>
      <c r="BG762" s="73"/>
      <c r="BH762" s="73"/>
      <c r="BI762" s="73">
        <f>IFERROR($E762*SUMIF(DAILYLOG!BE$27:BE$1500,$C762,DAILYLOG!BF$27:BF$1500),0)</f>
        <v>0</v>
      </c>
      <c r="BJ762" s="73"/>
      <c r="BK762" s="73"/>
      <c r="BL762" s="73">
        <f>IFERROR($E762*SUMIF(DAILYLOG!BH$27:BH$1500,$C762,DAILYLOG!BI$27:BI$1500),0)</f>
        <v>0</v>
      </c>
      <c r="BM762" s="73"/>
      <c r="BN762" s="73"/>
      <c r="BO762" s="73">
        <f>IFERROR($E762*SUMIF(DAILYLOG!BK$27:BK$1500,$C762,DAILYLOG!BL$27:BL$1500),0)</f>
        <v>0</v>
      </c>
      <c r="BP762" s="73"/>
      <c r="BQ762" s="73"/>
      <c r="BR762" s="73">
        <f>IFERROR($E762*SUMIF(DAILYLOG!BN$27:BN$1500,$C762,DAILYLOG!BO$27:BO$1500),0)</f>
        <v>0</v>
      </c>
      <c r="BS762" s="73"/>
      <c r="BT762" s="73"/>
      <c r="BU762" s="73">
        <f>IFERROR($E762*SUMIF(DAILYLOG!BQ$27:BQ$1500,$C762,DAILYLOG!BR$27:BR$1500),0)</f>
        <v>0</v>
      </c>
      <c r="BV762" s="73"/>
      <c r="BW762" s="73"/>
      <c r="BX762" s="73">
        <f>IFERROR($E762*SUMIF(DAILYLOG!BT$27:BT$1500,$C762,DAILYLOG!BU$27:BU$1500),0)</f>
        <v>0</v>
      </c>
      <c r="BY762" s="73"/>
      <c r="BZ762" s="73"/>
      <c r="CA762" s="73">
        <f>IFERROR($E762*SUMIF(DAILYLOG!BW$27:BW$1500,$C762,DAILYLOG!BX$27:BX$1500),0)</f>
        <v>0</v>
      </c>
      <c r="CB762" s="73"/>
      <c r="CC762" s="73"/>
      <c r="CD762" s="73">
        <f>IFERROR($E762*SUMIF(DAILYLOG!BZ$27:BZ$1500,$C762,DAILYLOG!CA$27:CA$1500),0)</f>
        <v>0</v>
      </c>
      <c r="CE762" s="73"/>
      <c r="CF762" s="73"/>
      <c r="CG762" s="73">
        <f>IFERROR($E762*SUMIF(DAILYLOG!CC$27:CC$1500,$C762,DAILYLOG!CD$27:CD$1500),0)</f>
        <v>0</v>
      </c>
      <c r="CH762" s="73"/>
      <c r="CI762" s="73"/>
      <c r="CJ762" s="73">
        <f>IFERROR($E762*SUMIF(DAILYLOG!CF$27:CF$1500,$C762,DAILYLOG!CG$27:CG$1500),0)</f>
        <v>0</v>
      </c>
      <c r="CK762" s="73"/>
      <c r="CL762" s="73"/>
      <c r="CM762" s="73">
        <f>IFERROR($E762*SUMIF(DAILYLOG!CI$27:CI$1500,$C762,DAILYLOG!CJ$27:CJ$1500),0)</f>
        <v>0</v>
      </c>
      <c r="CN762" s="73"/>
      <c r="CO762" s="73"/>
      <c r="CP762" s="73">
        <f>IFERROR($E762*SUMIF(DAILYLOG!CL$27:CL$1500,$C762,DAILYLOG!CM$27:CM$1500),0)</f>
        <v>0</v>
      </c>
      <c r="CQ762" s="73"/>
      <c r="CR762" s="73"/>
      <c r="CS762" s="73">
        <f>IFERROR($E762*SUMIF(DAILYLOG!CO$27:CO$1500,$C762,DAILYLOG!CP$27:CP$1500),0)</f>
        <v>0</v>
      </c>
      <c r="CT762" s="16"/>
    </row>
    <row r="763" spans="2:98" s="3" customFormat="1" ht="13.5" hidden="1" customHeight="1" outlineLevel="2">
      <c r="B763" s="15"/>
      <c r="C763" s="32" t="s">
        <v>439</v>
      </c>
      <c r="D763" s="31" t="s">
        <v>345</v>
      </c>
      <c r="E763" s="65">
        <v>1</v>
      </c>
      <c r="F763" s="46">
        <f t="shared" si="325"/>
        <v>0</v>
      </c>
      <c r="G763" s="73">
        <f>IFERROR($E763*SUMIF(DAILYLOG!C$27:C$1500,$C763,DAILYLOG!D$27:D$1500),0)</f>
        <v>0</v>
      </c>
      <c r="H763" s="73"/>
      <c r="I763" s="73"/>
      <c r="J763" s="73">
        <f>IFERROR($E763*SUMIF(DAILYLOG!F$27:F$1500,$C763,DAILYLOG!G$27:G$1500),0)</f>
        <v>0</v>
      </c>
      <c r="K763" s="73"/>
      <c r="L763" s="73"/>
      <c r="M763" s="73">
        <f>IFERROR($E763*SUMIF(DAILYLOG!I$27:I$1500,$C763,DAILYLOG!J$27:J$1500),0)</f>
        <v>0</v>
      </c>
      <c r="N763" s="73"/>
      <c r="O763" s="73"/>
      <c r="P763" s="73">
        <f>IFERROR($E763*SUMIF(DAILYLOG!L$27:L$1500,$C763,DAILYLOG!M$27:M$1500),0)</f>
        <v>0</v>
      </c>
      <c r="Q763" s="73"/>
      <c r="R763" s="73"/>
      <c r="S763" s="73">
        <f>IFERROR($E763*SUMIF(DAILYLOG!O$27:O$1500,$C763,DAILYLOG!P$27:P$1500),0)</f>
        <v>0</v>
      </c>
      <c r="T763" s="73"/>
      <c r="U763" s="73"/>
      <c r="V763" s="73">
        <f>IFERROR($E763*SUMIF(DAILYLOG!R$27:R$1500,$C763,DAILYLOG!S$27:S$1500),0)</f>
        <v>0</v>
      </c>
      <c r="W763" s="73"/>
      <c r="X763" s="73"/>
      <c r="Y763" s="73">
        <f>IFERROR($E763*SUMIF(DAILYLOG!U$27:U$1500,$C763,DAILYLOG!V$27:V$1500),0)</f>
        <v>0</v>
      </c>
      <c r="Z763" s="73"/>
      <c r="AA763" s="73"/>
      <c r="AB763" s="73">
        <f>IFERROR($E763*SUMIF(DAILYLOG!X$27:X$1500,$C763,DAILYLOG!Y$27:Y$1500),0)</f>
        <v>0</v>
      </c>
      <c r="AC763" s="73"/>
      <c r="AD763" s="73"/>
      <c r="AE763" s="73">
        <f>IFERROR($E763*SUMIF(DAILYLOG!AA$27:AA$1500,$C763,DAILYLOG!AB$27:AB$1500),0)</f>
        <v>0</v>
      </c>
      <c r="AF763" s="73"/>
      <c r="AG763" s="73"/>
      <c r="AH763" s="73">
        <f>IFERROR($E763*SUMIF(DAILYLOG!AD$27:AD$1500,$C763,DAILYLOG!AE$27:AE$1500),0)</f>
        <v>0</v>
      </c>
      <c r="AI763" s="73"/>
      <c r="AJ763" s="73"/>
      <c r="AK763" s="73">
        <f>IFERROR($E763*SUMIF(DAILYLOG!AG$27:AG$1500,$C763,DAILYLOG!AH$27:AH$1500),0)</f>
        <v>0</v>
      </c>
      <c r="AL763" s="73"/>
      <c r="AM763" s="73"/>
      <c r="AN763" s="73">
        <f>IFERROR($E763*SUMIF(DAILYLOG!AJ$27:AJ$1500,$C763,DAILYLOG!AK$27:AK$1500),0)</f>
        <v>0</v>
      </c>
      <c r="AO763" s="73"/>
      <c r="AP763" s="73"/>
      <c r="AQ763" s="73">
        <f>IFERROR($E763*SUMIF(DAILYLOG!AM$27:AM$1500,$C763,DAILYLOG!AN$27:AN$1500),0)</f>
        <v>0</v>
      </c>
      <c r="AR763" s="73"/>
      <c r="AS763" s="73"/>
      <c r="AT763" s="73">
        <f>IFERROR($E763*SUMIF(DAILYLOG!AP$27:AP$1500,$C763,DAILYLOG!AQ$27:AQ$1500),0)</f>
        <v>0</v>
      </c>
      <c r="AU763" s="73"/>
      <c r="AV763" s="73"/>
      <c r="AW763" s="73">
        <f>IFERROR($E763*SUMIF(DAILYLOG!AS$27:AS$1500,$C763,DAILYLOG!AT$27:AT$1500),0)</f>
        <v>0</v>
      </c>
      <c r="AX763" s="73"/>
      <c r="AY763" s="73"/>
      <c r="AZ763" s="73">
        <f>IFERROR($E763*SUMIF(DAILYLOG!AV$27:AV$1500,$C763,DAILYLOG!AW$27:AW$1500),0)</f>
        <v>0</v>
      </c>
      <c r="BA763" s="73"/>
      <c r="BB763" s="73"/>
      <c r="BC763" s="73">
        <f>IFERROR($E763*SUMIF(DAILYLOG!AY$27:AY$1500,$C763,DAILYLOG!AZ$27:AZ$1500),0)</f>
        <v>0</v>
      </c>
      <c r="BD763" s="73"/>
      <c r="BE763" s="73"/>
      <c r="BF763" s="73">
        <f>IFERROR($E763*SUMIF(DAILYLOG!BB$27:BB$1500,$C763,DAILYLOG!BC$27:BC$1500),0)</f>
        <v>0</v>
      </c>
      <c r="BG763" s="73"/>
      <c r="BH763" s="73"/>
      <c r="BI763" s="73">
        <f>IFERROR($E763*SUMIF(DAILYLOG!BE$27:BE$1500,$C763,DAILYLOG!BF$27:BF$1500),0)</f>
        <v>0</v>
      </c>
      <c r="BJ763" s="73"/>
      <c r="BK763" s="73"/>
      <c r="BL763" s="73">
        <f>IFERROR($E763*SUMIF(DAILYLOG!BH$27:BH$1500,$C763,DAILYLOG!BI$27:BI$1500),0)</f>
        <v>0</v>
      </c>
      <c r="BM763" s="73"/>
      <c r="BN763" s="73"/>
      <c r="BO763" s="73">
        <f>IFERROR($E763*SUMIF(DAILYLOG!BK$27:BK$1500,$C763,DAILYLOG!BL$27:BL$1500),0)</f>
        <v>0</v>
      </c>
      <c r="BP763" s="73"/>
      <c r="BQ763" s="73"/>
      <c r="BR763" s="73">
        <f>IFERROR($E763*SUMIF(DAILYLOG!BN$27:BN$1500,$C763,DAILYLOG!BO$27:BO$1500),0)</f>
        <v>0</v>
      </c>
      <c r="BS763" s="73"/>
      <c r="BT763" s="73"/>
      <c r="BU763" s="73">
        <f>IFERROR($E763*SUMIF(DAILYLOG!BQ$27:BQ$1500,$C763,DAILYLOG!BR$27:BR$1500),0)</f>
        <v>0</v>
      </c>
      <c r="BV763" s="73"/>
      <c r="BW763" s="73"/>
      <c r="BX763" s="73">
        <f>IFERROR($E763*SUMIF(DAILYLOG!BT$27:BT$1500,$C763,DAILYLOG!BU$27:BU$1500),0)</f>
        <v>0</v>
      </c>
      <c r="BY763" s="73"/>
      <c r="BZ763" s="73"/>
      <c r="CA763" s="73">
        <f>IFERROR($E763*SUMIF(DAILYLOG!BW$27:BW$1500,$C763,DAILYLOG!BX$27:BX$1500),0)</f>
        <v>0</v>
      </c>
      <c r="CB763" s="73"/>
      <c r="CC763" s="73"/>
      <c r="CD763" s="73">
        <f>IFERROR($E763*SUMIF(DAILYLOG!BZ$27:BZ$1500,$C763,DAILYLOG!CA$27:CA$1500),0)</f>
        <v>0</v>
      </c>
      <c r="CE763" s="73"/>
      <c r="CF763" s="73"/>
      <c r="CG763" s="73">
        <f>IFERROR($E763*SUMIF(DAILYLOG!CC$27:CC$1500,$C763,DAILYLOG!CD$27:CD$1500),0)</f>
        <v>0</v>
      </c>
      <c r="CH763" s="73"/>
      <c r="CI763" s="73"/>
      <c r="CJ763" s="73">
        <f>IFERROR($E763*SUMIF(DAILYLOG!CF$27:CF$1500,$C763,DAILYLOG!CG$27:CG$1500),0)</f>
        <v>0</v>
      </c>
      <c r="CK763" s="73"/>
      <c r="CL763" s="73"/>
      <c r="CM763" s="73">
        <f>IFERROR($E763*SUMIF(DAILYLOG!CI$27:CI$1500,$C763,DAILYLOG!CJ$27:CJ$1500),0)</f>
        <v>0</v>
      </c>
      <c r="CN763" s="73"/>
      <c r="CO763" s="73"/>
      <c r="CP763" s="73">
        <f>IFERROR($E763*SUMIF(DAILYLOG!CL$27:CL$1500,$C763,DAILYLOG!CM$27:CM$1500),0)</f>
        <v>0</v>
      </c>
      <c r="CQ763" s="73"/>
      <c r="CR763" s="73"/>
      <c r="CS763" s="73">
        <f>IFERROR($E763*SUMIF(DAILYLOG!CO$27:CO$1500,$C763,DAILYLOG!CP$27:CP$1500),0)</f>
        <v>0</v>
      </c>
      <c r="CT763" s="16"/>
    </row>
    <row r="764" spans="2:98" s="3" customFormat="1" ht="13.5" hidden="1" customHeight="1" outlineLevel="2">
      <c r="B764" s="15"/>
      <c r="C764" s="32" t="s">
        <v>440</v>
      </c>
      <c r="D764" s="31" t="s">
        <v>345</v>
      </c>
      <c r="E764" s="65">
        <v>1</v>
      </c>
      <c r="F764" s="46">
        <f t="shared" si="325"/>
        <v>0</v>
      </c>
      <c r="G764" s="73">
        <f>IFERROR($E764*SUMIF(DAILYLOG!C$27:C$1500,$C764,DAILYLOG!D$27:D$1500),0)</f>
        <v>0</v>
      </c>
      <c r="H764" s="73"/>
      <c r="I764" s="73"/>
      <c r="J764" s="73">
        <f>IFERROR($E764*SUMIF(DAILYLOG!F$27:F$1500,$C764,DAILYLOG!G$27:G$1500),0)</f>
        <v>0</v>
      </c>
      <c r="K764" s="73"/>
      <c r="L764" s="73"/>
      <c r="M764" s="73">
        <f>IFERROR($E764*SUMIF(DAILYLOG!I$27:I$1500,$C764,DAILYLOG!J$27:J$1500),0)</f>
        <v>0</v>
      </c>
      <c r="N764" s="73"/>
      <c r="O764" s="73"/>
      <c r="P764" s="73">
        <f>IFERROR($E764*SUMIF(DAILYLOG!L$27:L$1500,$C764,DAILYLOG!M$27:M$1500),0)</f>
        <v>0</v>
      </c>
      <c r="Q764" s="73"/>
      <c r="R764" s="73"/>
      <c r="S764" s="73">
        <f>IFERROR($E764*SUMIF(DAILYLOG!O$27:O$1500,$C764,DAILYLOG!P$27:P$1500),0)</f>
        <v>0</v>
      </c>
      <c r="T764" s="73"/>
      <c r="U764" s="73"/>
      <c r="V764" s="73">
        <f>IFERROR($E764*SUMIF(DAILYLOG!R$27:R$1500,$C764,DAILYLOG!S$27:S$1500),0)</f>
        <v>0</v>
      </c>
      <c r="W764" s="73"/>
      <c r="X764" s="73"/>
      <c r="Y764" s="73">
        <f>IFERROR($E764*SUMIF(DAILYLOG!U$27:U$1500,$C764,DAILYLOG!V$27:V$1500),0)</f>
        <v>0</v>
      </c>
      <c r="Z764" s="73"/>
      <c r="AA764" s="73"/>
      <c r="AB764" s="73">
        <f>IFERROR($E764*SUMIF(DAILYLOG!X$27:X$1500,$C764,DAILYLOG!Y$27:Y$1500),0)</f>
        <v>0</v>
      </c>
      <c r="AC764" s="73"/>
      <c r="AD764" s="73"/>
      <c r="AE764" s="73">
        <f>IFERROR($E764*SUMIF(DAILYLOG!AA$27:AA$1500,$C764,DAILYLOG!AB$27:AB$1500),0)</f>
        <v>0</v>
      </c>
      <c r="AF764" s="73"/>
      <c r="AG764" s="73"/>
      <c r="AH764" s="73">
        <f>IFERROR($E764*SUMIF(DAILYLOG!AD$27:AD$1500,$C764,DAILYLOG!AE$27:AE$1500),0)</f>
        <v>0</v>
      </c>
      <c r="AI764" s="73"/>
      <c r="AJ764" s="73"/>
      <c r="AK764" s="73">
        <f>IFERROR($E764*SUMIF(DAILYLOG!AG$27:AG$1500,$C764,DAILYLOG!AH$27:AH$1500),0)</f>
        <v>0</v>
      </c>
      <c r="AL764" s="73"/>
      <c r="AM764" s="73"/>
      <c r="AN764" s="73">
        <f>IFERROR($E764*SUMIF(DAILYLOG!AJ$27:AJ$1500,$C764,DAILYLOG!AK$27:AK$1500),0)</f>
        <v>0</v>
      </c>
      <c r="AO764" s="73"/>
      <c r="AP764" s="73"/>
      <c r="AQ764" s="73">
        <f>IFERROR($E764*SUMIF(DAILYLOG!AM$27:AM$1500,$C764,DAILYLOG!AN$27:AN$1500),0)</f>
        <v>0</v>
      </c>
      <c r="AR764" s="73"/>
      <c r="AS764" s="73"/>
      <c r="AT764" s="73">
        <f>IFERROR($E764*SUMIF(DAILYLOG!AP$27:AP$1500,$C764,DAILYLOG!AQ$27:AQ$1500),0)</f>
        <v>0</v>
      </c>
      <c r="AU764" s="73"/>
      <c r="AV764" s="73"/>
      <c r="AW764" s="73">
        <f>IFERROR($E764*SUMIF(DAILYLOG!AS$27:AS$1500,$C764,DAILYLOG!AT$27:AT$1500),0)</f>
        <v>0</v>
      </c>
      <c r="AX764" s="73"/>
      <c r="AY764" s="73"/>
      <c r="AZ764" s="73">
        <f>IFERROR($E764*SUMIF(DAILYLOG!AV$27:AV$1500,$C764,DAILYLOG!AW$27:AW$1500),0)</f>
        <v>0</v>
      </c>
      <c r="BA764" s="73"/>
      <c r="BB764" s="73"/>
      <c r="BC764" s="73">
        <f>IFERROR($E764*SUMIF(DAILYLOG!AY$27:AY$1500,$C764,DAILYLOG!AZ$27:AZ$1500),0)</f>
        <v>0</v>
      </c>
      <c r="BD764" s="73"/>
      <c r="BE764" s="73"/>
      <c r="BF764" s="73">
        <f>IFERROR($E764*SUMIF(DAILYLOG!BB$27:BB$1500,$C764,DAILYLOG!BC$27:BC$1500),0)</f>
        <v>0</v>
      </c>
      <c r="BG764" s="73"/>
      <c r="BH764" s="73"/>
      <c r="BI764" s="73">
        <f>IFERROR($E764*SUMIF(DAILYLOG!BE$27:BE$1500,$C764,DAILYLOG!BF$27:BF$1500),0)</f>
        <v>0</v>
      </c>
      <c r="BJ764" s="73"/>
      <c r="BK764" s="73"/>
      <c r="BL764" s="73">
        <f>IFERROR($E764*SUMIF(DAILYLOG!BH$27:BH$1500,$C764,DAILYLOG!BI$27:BI$1500),0)</f>
        <v>0</v>
      </c>
      <c r="BM764" s="73"/>
      <c r="BN764" s="73"/>
      <c r="BO764" s="73">
        <f>IFERROR($E764*SUMIF(DAILYLOG!BK$27:BK$1500,$C764,DAILYLOG!BL$27:BL$1500),0)</f>
        <v>0</v>
      </c>
      <c r="BP764" s="73"/>
      <c r="BQ764" s="73"/>
      <c r="BR764" s="73">
        <f>IFERROR($E764*SUMIF(DAILYLOG!BN$27:BN$1500,$C764,DAILYLOG!BO$27:BO$1500),0)</f>
        <v>0</v>
      </c>
      <c r="BS764" s="73"/>
      <c r="BT764" s="73"/>
      <c r="BU764" s="73">
        <f>IFERROR($E764*SUMIF(DAILYLOG!BQ$27:BQ$1500,$C764,DAILYLOG!BR$27:BR$1500),0)</f>
        <v>0</v>
      </c>
      <c r="BV764" s="73"/>
      <c r="BW764" s="73"/>
      <c r="BX764" s="73">
        <f>IFERROR($E764*SUMIF(DAILYLOG!BT$27:BT$1500,$C764,DAILYLOG!BU$27:BU$1500),0)</f>
        <v>0</v>
      </c>
      <c r="BY764" s="73"/>
      <c r="BZ764" s="73"/>
      <c r="CA764" s="73">
        <f>IFERROR($E764*SUMIF(DAILYLOG!BW$27:BW$1500,$C764,DAILYLOG!BX$27:BX$1500),0)</f>
        <v>0</v>
      </c>
      <c r="CB764" s="73"/>
      <c r="CC764" s="73"/>
      <c r="CD764" s="73">
        <f>IFERROR($E764*SUMIF(DAILYLOG!BZ$27:BZ$1500,$C764,DAILYLOG!CA$27:CA$1500),0)</f>
        <v>0</v>
      </c>
      <c r="CE764" s="73"/>
      <c r="CF764" s="73"/>
      <c r="CG764" s="73">
        <f>IFERROR($E764*SUMIF(DAILYLOG!CC$27:CC$1500,$C764,DAILYLOG!CD$27:CD$1500),0)</f>
        <v>0</v>
      </c>
      <c r="CH764" s="73"/>
      <c r="CI764" s="73"/>
      <c r="CJ764" s="73">
        <f>IFERROR($E764*SUMIF(DAILYLOG!CF$27:CF$1500,$C764,DAILYLOG!CG$27:CG$1500),0)</f>
        <v>0</v>
      </c>
      <c r="CK764" s="73"/>
      <c r="CL764" s="73"/>
      <c r="CM764" s="73">
        <f>IFERROR($E764*SUMIF(DAILYLOG!CI$27:CI$1500,$C764,DAILYLOG!CJ$27:CJ$1500),0)</f>
        <v>0</v>
      </c>
      <c r="CN764" s="73"/>
      <c r="CO764" s="73"/>
      <c r="CP764" s="73">
        <f>IFERROR($E764*SUMIF(DAILYLOG!CL$27:CL$1500,$C764,DAILYLOG!CM$27:CM$1500),0)</f>
        <v>0</v>
      </c>
      <c r="CQ764" s="73"/>
      <c r="CR764" s="73"/>
      <c r="CS764" s="73">
        <f>IFERROR($E764*SUMIF(DAILYLOG!CO$27:CO$1500,$C764,DAILYLOG!CP$27:CP$1500),0)</f>
        <v>0</v>
      </c>
      <c r="CT764" s="16"/>
    </row>
    <row r="765" spans="2:98" s="3" customFormat="1" ht="13.5" hidden="1" customHeight="1" outlineLevel="2">
      <c r="B765" s="15"/>
      <c r="C765" s="32" t="s">
        <v>464</v>
      </c>
      <c r="D765" s="31" t="s">
        <v>345</v>
      </c>
      <c r="E765" s="65">
        <v>1</v>
      </c>
      <c r="F765" s="46">
        <f t="shared" si="325"/>
        <v>0</v>
      </c>
      <c r="G765" s="73">
        <f>IFERROR($E765*SUMIF(DAILYLOG!C$27:C$1500,$C765,DAILYLOG!D$27:D$1500),0)</f>
        <v>0</v>
      </c>
      <c r="H765" s="73"/>
      <c r="I765" s="73"/>
      <c r="J765" s="73">
        <f>IFERROR($E765*SUMIF(DAILYLOG!F$27:F$1500,$C765,DAILYLOG!G$27:G$1500),0)</f>
        <v>0</v>
      </c>
      <c r="K765" s="73"/>
      <c r="L765" s="73"/>
      <c r="M765" s="73">
        <f>IFERROR($E765*SUMIF(DAILYLOG!I$27:I$1500,$C765,DAILYLOG!J$27:J$1500),0)</f>
        <v>0</v>
      </c>
      <c r="N765" s="73"/>
      <c r="O765" s="73"/>
      <c r="P765" s="73">
        <f>IFERROR($E765*SUMIF(DAILYLOG!L$27:L$1500,$C765,DAILYLOG!M$27:M$1500),0)</f>
        <v>0</v>
      </c>
      <c r="Q765" s="73"/>
      <c r="R765" s="73"/>
      <c r="S765" s="73">
        <f>IFERROR($E765*SUMIF(DAILYLOG!O$27:O$1500,$C765,DAILYLOG!P$27:P$1500),0)</f>
        <v>0</v>
      </c>
      <c r="T765" s="73"/>
      <c r="U765" s="73"/>
      <c r="V765" s="73">
        <f>IFERROR($E765*SUMIF(DAILYLOG!R$27:R$1500,$C765,DAILYLOG!S$27:S$1500),0)</f>
        <v>0</v>
      </c>
      <c r="W765" s="73"/>
      <c r="X765" s="73"/>
      <c r="Y765" s="73">
        <f>IFERROR($E765*SUMIF(DAILYLOG!U$27:U$1500,$C765,DAILYLOG!V$27:V$1500),0)</f>
        <v>0</v>
      </c>
      <c r="Z765" s="73"/>
      <c r="AA765" s="73"/>
      <c r="AB765" s="73">
        <f>IFERROR($E765*SUMIF(DAILYLOG!X$27:X$1500,$C765,DAILYLOG!Y$27:Y$1500),0)</f>
        <v>0</v>
      </c>
      <c r="AC765" s="73"/>
      <c r="AD765" s="73"/>
      <c r="AE765" s="73">
        <f>IFERROR($E765*SUMIF(DAILYLOG!AA$27:AA$1500,$C765,DAILYLOG!AB$27:AB$1500),0)</f>
        <v>0</v>
      </c>
      <c r="AF765" s="73"/>
      <c r="AG765" s="73"/>
      <c r="AH765" s="73">
        <f>IFERROR($E765*SUMIF(DAILYLOG!AD$27:AD$1500,$C765,DAILYLOG!AE$27:AE$1500),0)</f>
        <v>0</v>
      </c>
      <c r="AI765" s="73"/>
      <c r="AJ765" s="73"/>
      <c r="AK765" s="73">
        <f>IFERROR($E765*SUMIF(DAILYLOG!AG$27:AG$1500,$C765,DAILYLOG!AH$27:AH$1500),0)</f>
        <v>0</v>
      </c>
      <c r="AL765" s="73"/>
      <c r="AM765" s="73"/>
      <c r="AN765" s="73">
        <f>IFERROR($E765*SUMIF(DAILYLOG!AJ$27:AJ$1500,$C765,DAILYLOG!AK$27:AK$1500),0)</f>
        <v>0</v>
      </c>
      <c r="AO765" s="73"/>
      <c r="AP765" s="73"/>
      <c r="AQ765" s="73">
        <f>IFERROR($E765*SUMIF(DAILYLOG!AM$27:AM$1500,$C765,DAILYLOG!AN$27:AN$1500),0)</f>
        <v>0</v>
      </c>
      <c r="AR765" s="73"/>
      <c r="AS765" s="73"/>
      <c r="AT765" s="73">
        <f>IFERROR($E765*SUMIF(DAILYLOG!AP$27:AP$1500,$C765,DAILYLOG!AQ$27:AQ$1500),0)</f>
        <v>0</v>
      </c>
      <c r="AU765" s="73"/>
      <c r="AV765" s="73"/>
      <c r="AW765" s="73">
        <f>IFERROR($E765*SUMIF(DAILYLOG!AS$27:AS$1500,$C765,DAILYLOG!AT$27:AT$1500),0)</f>
        <v>0</v>
      </c>
      <c r="AX765" s="73"/>
      <c r="AY765" s="73"/>
      <c r="AZ765" s="73">
        <f>IFERROR($E765*SUMIF(DAILYLOG!AV$27:AV$1500,$C765,DAILYLOG!AW$27:AW$1500),0)</f>
        <v>0</v>
      </c>
      <c r="BA765" s="73"/>
      <c r="BB765" s="73"/>
      <c r="BC765" s="73">
        <f>IFERROR($E765*SUMIF(DAILYLOG!AY$27:AY$1500,$C765,DAILYLOG!AZ$27:AZ$1500),0)</f>
        <v>0</v>
      </c>
      <c r="BD765" s="73"/>
      <c r="BE765" s="73"/>
      <c r="BF765" s="73">
        <f>IFERROR($E765*SUMIF(DAILYLOG!BB$27:BB$1500,$C765,DAILYLOG!BC$27:BC$1500),0)</f>
        <v>0</v>
      </c>
      <c r="BG765" s="73"/>
      <c r="BH765" s="73"/>
      <c r="BI765" s="73">
        <f>IFERROR($E765*SUMIF(DAILYLOG!BE$27:BE$1500,$C765,DAILYLOG!BF$27:BF$1500),0)</f>
        <v>0</v>
      </c>
      <c r="BJ765" s="73"/>
      <c r="BK765" s="73"/>
      <c r="BL765" s="73">
        <f>IFERROR($E765*SUMIF(DAILYLOG!BH$27:BH$1500,$C765,DAILYLOG!BI$27:BI$1500),0)</f>
        <v>0</v>
      </c>
      <c r="BM765" s="73"/>
      <c r="BN765" s="73"/>
      <c r="BO765" s="73">
        <f>IFERROR($E765*SUMIF(DAILYLOG!BK$27:BK$1500,$C765,DAILYLOG!BL$27:BL$1500),0)</f>
        <v>0</v>
      </c>
      <c r="BP765" s="73"/>
      <c r="BQ765" s="73"/>
      <c r="BR765" s="73">
        <f>IFERROR($E765*SUMIF(DAILYLOG!BN$27:BN$1500,$C765,DAILYLOG!BO$27:BO$1500),0)</f>
        <v>0</v>
      </c>
      <c r="BS765" s="73"/>
      <c r="BT765" s="73"/>
      <c r="BU765" s="73">
        <f>IFERROR($E765*SUMIF(DAILYLOG!BQ$27:BQ$1500,$C765,DAILYLOG!BR$27:BR$1500),0)</f>
        <v>0</v>
      </c>
      <c r="BV765" s="73"/>
      <c r="BW765" s="73"/>
      <c r="BX765" s="73">
        <f>IFERROR($E765*SUMIF(DAILYLOG!BT$27:BT$1500,$C765,DAILYLOG!BU$27:BU$1500),0)</f>
        <v>0</v>
      </c>
      <c r="BY765" s="73"/>
      <c r="BZ765" s="73"/>
      <c r="CA765" s="73">
        <f>IFERROR($E765*SUMIF(DAILYLOG!BW$27:BW$1500,$C765,DAILYLOG!BX$27:BX$1500),0)</f>
        <v>0</v>
      </c>
      <c r="CB765" s="73"/>
      <c r="CC765" s="73"/>
      <c r="CD765" s="73">
        <f>IFERROR($E765*SUMIF(DAILYLOG!BZ$27:BZ$1500,$C765,DAILYLOG!CA$27:CA$1500),0)</f>
        <v>0</v>
      </c>
      <c r="CE765" s="73"/>
      <c r="CF765" s="73"/>
      <c r="CG765" s="73">
        <f>IFERROR($E765*SUMIF(DAILYLOG!CC$27:CC$1500,$C765,DAILYLOG!CD$27:CD$1500),0)</f>
        <v>0</v>
      </c>
      <c r="CH765" s="73"/>
      <c r="CI765" s="73"/>
      <c r="CJ765" s="73">
        <f>IFERROR($E765*SUMIF(DAILYLOG!CF$27:CF$1500,$C765,DAILYLOG!CG$27:CG$1500),0)</f>
        <v>0</v>
      </c>
      <c r="CK765" s="73"/>
      <c r="CL765" s="73"/>
      <c r="CM765" s="73">
        <f>IFERROR($E765*SUMIF(DAILYLOG!CI$27:CI$1500,$C765,DAILYLOG!CJ$27:CJ$1500),0)</f>
        <v>0</v>
      </c>
      <c r="CN765" s="73"/>
      <c r="CO765" s="73"/>
      <c r="CP765" s="73">
        <f>IFERROR($E765*SUMIF(DAILYLOG!CL$27:CL$1500,$C765,DAILYLOG!CM$27:CM$1500),0)</f>
        <v>0</v>
      </c>
      <c r="CQ765" s="73"/>
      <c r="CR765" s="73"/>
      <c r="CS765" s="73">
        <f>IFERROR($E765*SUMIF(DAILYLOG!CO$27:CO$1500,$C765,DAILYLOG!CP$27:CP$1500),0)</f>
        <v>0</v>
      </c>
      <c r="CT765" s="16"/>
    </row>
    <row r="766" spans="2:98" s="3" customFormat="1" ht="13.5" hidden="1" customHeight="1" outlineLevel="2">
      <c r="B766" s="15"/>
      <c r="C766" s="32" t="s">
        <v>443</v>
      </c>
      <c r="D766" s="31" t="s">
        <v>345</v>
      </c>
      <c r="E766" s="65">
        <v>1</v>
      </c>
      <c r="F766" s="46">
        <f t="shared" si="325"/>
        <v>0</v>
      </c>
      <c r="G766" s="73">
        <f>IFERROR($E766*SUMIF(DAILYLOG!C$27:C$1500,$C766,DAILYLOG!D$27:D$1500),0)</f>
        <v>0</v>
      </c>
      <c r="H766" s="73"/>
      <c r="I766" s="73"/>
      <c r="J766" s="73">
        <f>IFERROR($E766*SUMIF(DAILYLOG!F$27:F$1500,$C766,DAILYLOG!G$27:G$1500),0)</f>
        <v>0</v>
      </c>
      <c r="K766" s="73"/>
      <c r="L766" s="73"/>
      <c r="M766" s="73">
        <f>IFERROR($E766*SUMIF(DAILYLOG!I$27:I$1500,$C766,DAILYLOG!J$27:J$1500),0)</f>
        <v>0</v>
      </c>
      <c r="N766" s="73"/>
      <c r="O766" s="73"/>
      <c r="P766" s="73">
        <f>IFERROR($E766*SUMIF(DAILYLOG!L$27:L$1500,$C766,DAILYLOG!M$27:M$1500),0)</f>
        <v>0</v>
      </c>
      <c r="Q766" s="73"/>
      <c r="R766" s="73"/>
      <c r="S766" s="73">
        <f>IFERROR($E766*SUMIF(DAILYLOG!O$27:O$1500,$C766,DAILYLOG!P$27:P$1500),0)</f>
        <v>0</v>
      </c>
      <c r="T766" s="73"/>
      <c r="U766" s="73"/>
      <c r="V766" s="73">
        <f>IFERROR($E766*SUMIF(DAILYLOG!R$27:R$1500,$C766,DAILYLOG!S$27:S$1500),0)</f>
        <v>0</v>
      </c>
      <c r="W766" s="73"/>
      <c r="X766" s="73"/>
      <c r="Y766" s="73">
        <f>IFERROR($E766*SUMIF(DAILYLOG!U$27:U$1500,$C766,DAILYLOG!V$27:V$1500),0)</f>
        <v>0</v>
      </c>
      <c r="Z766" s="73"/>
      <c r="AA766" s="73"/>
      <c r="AB766" s="73">
        <f>IFERROR($E766*SUMIF(DAILYLOG!X$27:X$1500,$C766,DAILYLOG!Y$27:Y$1500),0)</f>
        <v>0</v>
      </c>
      <c r="AC766" s="73"/>
      <c r="AD766" s="73"/>
      <c r="AE766" s="73">
        <f>IFERROR($E766*SUMIF(DAILYLOG!AA$27:AA$1500,$C766,DAILYLOG!AB$27:AB$1500),0)</f>
        <v>0</v>
      </c>
      <c r="AF766" s="73"/>
      <c r="AG766" s="73"/>
      <c r="AH766" s="73">
        <f>IFERROR($E766*SUMIF(DAILYLOG!AD$27:AD$1500,$C766,DAILYLOG!AE$27:AE$1500),0)</f>
        <v>0</v>
      </c>
      <c r="AI766" s="73"/>
      <c r="AJ766" s="73"/>
      <c r="AK766" s="73">
        <f>IFERROR($E766*SUMIF(DAILYLOG!AG$27:AG$1500,$C766,DAILYLOG!AH$27:AH$1500),0)</f>
        <v>0</v>
      </c>
      <c r="AL766" s="73"/>
      <c r="AM766" s="73"/>
      <c r="AN766" s="73">
        <f>IFERROR($E766*SUMIF(DAILYLOG!AJ$27:AJ$1500,$C766,DAILYLOG!AK$27:AK$1500),0)</f>
        <v>0</v>
      </c>
      <c r="AO766" s="73"/>
      <c r="AP766" s="73"/>
      <c r="AQ766" s="73">
        <f>IFERROR($E766*SUMIF(DAILYLOG!AM$27:AM$1500,$C766,DAILYLOG!AN$27:AN$1500),0)</f>
        <v>0</v>
      </c>
      <c r="AR766" s="73"/>
      <c r="AS766" s="73"/>
      <c r="AT766" s="73">
        <f>IFERROR($E766*SUMIF(DAILYLOG!AP$27:AP$1500,$C766,DAILYLOG!AQ$27:AQ$1500),0)</f>
        <v>0</v>
      </c>
      <c r="AU766" s="73"/>
      <c r="AV766" s="73"/>
      <c r="AW766" s="73">
        <f>IFERROR($E766*SUMIF(DAILYLOG!AS$27:AS$1500,$C766,DAILYLOG!AT$27:AT$1500),0)</f>
        <v>0</v>
      </c>
      <c r="AX766" s="73"/>
      <c r="AY766" s="73"/>
      <c r="AZ766" s="73">
        <f>IFERROR($E766*SUMIF(DAILYLOG!AV$27:AV$1500,$C766,DAILYLOG!AW$27:AW$1500),0)</f>
        <v>0</v>
      </c>
      <c r="BA766" s="73"/>
      <c r="BB766" s="73"/>
      <c r="BC766" s="73">
        <f>IFERROR($E766*SUMIF(DAILYLOG!AY$27:AY$1500,$C766,DAILYLOG!AZ$27:AZ$1500),0)</f>
        <v>0</v>
      </c>
      <c r="BD766" s="73"/>
      <c r="BE766" s="73"/>
      <c r="BF766" s="73">
        <f>IFERROR($E766*SUMIF(DAILYLOG!BB$27:BB$1500,$C766,DAILYLOG!BC$27:BC$1500),0)</f>
        <v>0</v>
      </c>
      <c r="BG766" s="73"/>
      <c r="BH766" s="73"/>
      <c r="BI766" s="73">
        <f>IFERROR($E766*SUMIF(DAILYLOG!BE$27:BE$1500,$C766,DAILYLOG!BF$27:BF$1500),0)</f>
        <v>0</v>
      </c>
      <c r="BJ766" s="73"/>
      <c r="BK766" s="73"/>
      <c r="BL766" s="73">
        <f>IFERROR($E766*SUMIF(DAILYLOG!BH$27:BH$1500,$C766,DAILYLOG!BI$27:BI$1500),0)</f>
        <v>0</v>
      </c>
      <c r="BM766" s="73"/>
      <c r="BN766" s="73"/>
      <c r="BO766" s="73">
        <f>IFERROR($E766*SUMIF(DAILYLOG!BK$27:BK$1500,$C766,DAILYLOG!BL$27:BL$1500),0)</f>
        <v>0</v>
      </c>
      <c r="BP766" s="73"/>
      <c r="BQ766" s="73"/>
      <c r="BR766" s="73">
        <f>IFERROR($E766*SUMIF(DAILYLOG!BN$27:BN$1500,$C766,DAILYLOG!BO$27:BO$1500),0)</f>
        <v>0</v>
      </c>
      <c r="BS766" s="73"/>
      <c r="BT766" s="73"/>
      <c r="BU766" s="73">
        <f>IFERROR($E766*SUMIF(DAILYLOG!BQ$27:BQ$1500,$C766,DAILYLOG!BR$27:BR$1500),0)</f>
        <v>0</v>
      </c>
      <c r="BV766" s="73"/>
      <c r="BW766" s="73"/>
      <c r="BX766" s="73">
        <f>IFERROR($E766*SUMIF(DAILYLOG!BT$27:BT$1500,$C766,DAILYLOG!BU$27:BU$1500),0)</f>
        <v>0</v>
      </c>
      <c r="BY766" s="73"/>
      <c r="BZ766" s="73"/>
      <c r="CA766" s="73">
        <f>IFERROR($E766*SUMIF(DAILYLOG!BW$27:BW$1500,$C766,DAILYLOG!BX$27:BX$1500),0)</f>
        <v>0</v>
      </c>
      <c r="CB766" s="73"/>
      <c r="CC766" s="73"/>
      <c r="CD766" s="73">
        <f>IFERROR($E766*SUMIF(DAILYLOG!BZ$27:BZ$1500,$C766,DAILYLOG!CA$27:CA$1500),0)</f>
        <v>0</v>
      </c>
      <c r="CE766" s="73"/>
      <c r="CF766" s="73"/>
      <c r="CG766" s="73">
        <f>IFERROR($E766*SUMIF(DAILYLOG!CC$27:CC$1500,$C766,DAILYLOG!CD$27:CD$1500),0)</f>
        <v>0</v>
      </c>
      <c r="CH766" s="73"/>
      <c r="CI766" s="73"/>
      <c r="CJ766" s="73">
        <f>IFERROR($E766*SUMIF(DAILYLOG!CF$27:CF$1500,$C766,DAILYLOG!CG$27:CG$1500),0)</f>
        <v>0</v>
      </c>
      <c r="CK766" s="73"/>
      <c r="CL766" s="73"/>
      <c r="CM766" s="73">
        <f>IFERROR($E766*SUMIF(DAILYLOG!CI$27:CI$1500,$C766,DAILYLOG!CJ$27:CJ$1500),0)</f>
        <v>0</v>
      </c>
      <c r="CN766" s="73"/>
      <c r="CO766" s="73"/>
      <c r="CP766" s="73">
        <f>IFERROR($E766*SUMIF(DAILYLOG!CL$27:CL$1500,$C766,DAILYLOG!CM$27:CM$1500),0)</f>
        <v>0</v>
      </c>
      <c r="CQ766" s="73"/>
      <c r="CR766" s="73"/>
      <c r="CS766" s="73">
        <f>IFERROR($E766*SUMIF(DAILYLOG!CO$27:CO$1500,$C766,DAILYLOG!CP$27:CP$1500),0)</f>
        <v>0</v>
      </c>
      <c r="CT766" s="16"/>
    </row>
    <row r="767" spans="2:98" s="3" customFormat="1" ht="13.5" hidden="1" customHeight="1" outlineLevel="2">
      <c r="B767" s="15"/>
      <c r="C767" s="32" t="s">
        <v>463</v>
      </c>
      <c r="D767" s="31" t="s">
        <v>345</v>
      </c>
      <c r="E767" s="65">
        <v>1</v>
      </c>
      <c r="F767" s="46">
        <f t="shared" si="325"/>
        <v>0</v>
      </c>
      <c r="G767" s="73">
        <f>IFERROR($E767*SUMIF(DAILYLOG!C$27:C$1500,$C767,DAILYLOG!D$27:D$1500),0)</f>
        <v>0</v>
      </c>
      <c r="H767" s="73"/>
      <c r="I767" s="73"/>
      <c r="J767" s="73">
        <f>IFERROR($E767*SUMIF(DAILYLOG!F$27:F$1500,$C767,DAILYLOG!G$27:G$1500),0)</f>
        <v>0</v>
      </c>
      <c r="K767" s="73"/>
      <c r="L767" s="73"/>
      <c r="M767" s="73">
        <f>IFERROR($E767*SUMIF(DAILYLOG!I$27:I$1500,$C767,DAILYLOG!J$27:J$1500),0)</f>
        <v>0</v>
      </c>
      <c r="N767" s="73"/>
      <c r="O767" s="73"/>
      <c r="P767" s="73">
        <f>IFERROR($E767*SUMIF(DAILYLOG!L$27:L$1500,$C767,DAILYLOG!M$27:M$1500),0)</f>
        <v>0</v>
      </c>
      <c r="Q767" s="73"/>
      <c r="R767" s="73"/>
      <c r="S767" s="73">
        <f>IFERROR($E767*SUMIF(DAILYLOG!O$27:O$1500,$C767,DAILYLOG!P$27:P$1500),0)</f>
        <v>0</v>
      </c>
      <c r="T767" s="73"/>
      <c r="U767" s="73"/>
      <c r="V767" s="73">
        <f>IFERROR($E767*SUMIF(DAILYLOG!R$27:R$1500,$C767,DAILYLOG!S$27:S$1500),0)</f>
        <v>0</v>
      </c>
      <c r="W767" s="73"/>
      <c r="X767" s="73"/>
      <c r="Y767" s="73">
        <f>IFERROR($E767*SUMIF(DAILYLOG!U$27:U$1500,$C767,DAILYLOG!V$27:V$1500),0)</f>
        <v>0</v>
      </c>
      <c r="Z767" s="73"/>
      <c r="AA767" s="73"/>
      <c r="AB767" s="73">
        <f>IFERROR($E767*SUMIF(DAILYLOG!X$27:X$1500,$C767,DAILYLOG!Y$27:Y$1500),0)</f>
        <v>0</v>
      </c>
      <c r="AC767" s="73"/>
      <c r="AD767" s="73"/>
      <c r="AE767" s="73">
        <f>IFERROR($E767*SUMIF(DAILYLOG!AA$27:AA$1500,$C767,DAILYLOG!AB$27:AB$1500),0)</f>
        <v>0</v>
      </c>
      <c r="AF767" s="73"/>
      <c r="AG767" s="73"/>
      <c r="AH767" s="73">
        <f>IFERROR($E767*SUMIF(DAILYLOG!AD$27:AD$1500,$C767,DAILYLOG!AE$27:AE$1500),0)</f>
        <v>0</v>
      </c>
      <c r="AI767" s="73"/>
      <c r="AJ767" s="73"/>
      <c r="AK767" s="73">
        <f>IFERROR($E767*SUMIF(DAILYLOG!AG$27:AG$1500,$C767,DAILYLOG!AH$27:AH$1500),0)</f>
        <v>0</v>
      </c>
      <c r="AL767" s="73"/>
      <c r="AM767" s="73"/>
      <c r="AN767" s="73">
        <f>IFERROR($E767*SUMIF(DAILYLOG!AJ$27:AJ$1500,$C767,DAILYLOG!AK$27:AK$1500),0)</f>
        <v>0</v>
      </c>
      <c r="AO767" s="73"/>
      <c r="AP767" s="73"/>
      <c r="AQ767" s="73">
        <f>IFERROR($E767*SUMIF(DAILYLOG!AM$27:AM$1500,$C767,DAILYLOG!AN$27:AN$1500),0)</f>
        <v>0</v>
      </c>
      <c r="AR767" s="73"/>
      <c r="AS767" s="73"/>
      <c r="AT767" s="73">
        <f>IFERROR($E767*SUMIF(DAILYLOG!AP$27:AP$1500,$C767,DAILYLOG!AQ$27:AQ$1500),0)</f>
        <v>0</v>
      </c>
      <c r="AU767" s="73"/>
      <c r="AV767" s="73"/>
      <c r="AW767" s="73">
        <f>IFERROR($E767*SUMIF(DAILYLOG!AS$27:AS$1500,$C767,DAILYLOG!AT$27:AT$1500),0)</f>
        <v>0</v>
      </c>
      <c r="AX767" s="73"/>
      <c r="AY767" s="73"/>
      <c r="AZ767" s="73">
        <f>IFERROR($E767*SUMIF(DAILYLOG!AV$27:AV$1500,$C767,DAILYLOG!AW$27:AW$1500),0)</f>
        <v>0</v>
      </c>
      <c r="BA767" s="73"/>
      <c r="BB767" s="73"/>
      <c r="BC767" s="73">
        <f>IFERROR($E767*SUMIF(DAILYLOG!AY$27:AY$1500,$C767,DAILYLOG!AZ$27:AZ$1500),0)</f>
        <v>0</v>
      </c>
      <c r="BD767" s="73"/>
      <c r="BE767" s="73"/>
      <c r="BF767" s="73">
        <f>IFERROR($E767*SUMIF(DAILYLOG!BB$27:BB$1500,$C767,DAILYLOG!BC$27:BC$1500),0)</f>
        <v>0</v>
      </c>
      <c r="BG767" s="73"/>
      <c r="BH767" s="73"/>
      <c r="BI767" s="73">
        <f>IFERROR($E767*SUMIF(DAILYLOG!BE$27:BE$1500,$C767,DAILYLOG!BF$27:BF$1500),0)</f>
        <v>0</v>
      </c>
      <c r="BJ767" s="73"/>
      <c r="BK767" s="73"/>
      <c r="BL767" s="73">
        <f>IFERROR($E767*SUMIF(DAILYLOG!BH$27:BH$1500,$C767,DAILYLOG!BI$27:BI$1500),0)</f>
        <v>0</v>
      </c>
      <c r="BM767" s="73"/>
      <c r="BN767" s="73"/>
      <c r="BO767" s="73">
        <f>IFERROR($E767*SUMIF(DAILYLOG!BK$27:BK$1500,$C767,DAILYLOG!BL$27:BL$1500),0)</f>
        <v>0</v>
      </c>
      <c r="BP767" s="73"/>
      <c r="BQ767" s="73"/>
      <c r="BR767" s="73">
        <f>IFERROR($E767*SUMIF(DAILYLOG!BN$27:BN$1500,$C767,DAILYLOG!BO$27:BO$1500),0)</f>
        <v>0</v>
      </c>
      <c r="BS767" s="73"/>
      <c r="BT767" s="73"/>
      <c r="BU767" s="73">
        <f>IFERROR($E767*SUMIF(DAILYLOG!BQ$27:BQ$1500,$C767,DAILYLOG!BR$27:BR$1500),0)</f>
        <v>0</v>
      </c>
      <c r="BV767" s="73"/>
      <c r="BW767" s="73"/>
      <c r="BX767" s="73">
        <f>IFERROR($E767*SUMIF(DAILYLOG!BT$27:BT$1500,$C767,DAILYLOG!BU$27:BU$1500),0)</f>
        <v>0</v>
      </c>
      <c r="BY767" s="73"/>
      <c r="BZ767" s="73"/>
      <c r="CA767" s="73">
        <f>IFERROR($E767*SUMIF(DAILYLOG!BW$27:BW$1500,$C767,DAILYLOG!BX$27:BX$1500),0)</f>
        <v>0</v>
      </c>
      <c r="CB767" s="73"/>
      <c r="CC767" s="73"/>
      <c r="CD767" s="73">
        <f>IFERROR($E767*SUMIF(DAILYLOG!BZ$27:BZ$1500,$C767,DAILYLOG!CA$27:CA$1500),0)</f>
        <v>0</v>
      </c>
      <c r="CE767" s="73"/>
      <c r="CF767" s="73"/>
      <c r="CG767" s="73">
        <f>IFERROR($E767*SUMIF(DAILYLOG!CC$27:CC$1500,$C767,DAILYLOG!CD$27:CD$1500),0)</f>
        <v>0</v>
      </c>
      <c r="CH767" s="73"/>
      <c r="CI767" s="73"/>
      <c r="CJ767" s="73">
        <f>IFERROR($E767*SUMIF(DAILYLOG!CF$27:CF$1500,$C767,DAILYLOG!CG$27:CG$1500),0)</f>
        <v>0</v>
      </c>
      <c r="CK767" s="73"/>
      <c r="CL767" s="73"/>
      <c r="CM767" s="73">
        <f>IFERROR($E767*SUMIF(DAILYLOG!CI$27:CI$1500,$C767,DAILYLOG!CJ$27:CJ$1500),0)</f>
        <v>0</v>
      </c>
      <c r="CN767" s="73"/>
      <c r="CO767" s="73"/>
      <c r="CP767" s="73">
        <f>IFERROR($E767*SUMIF(DAILYLOG!CL$27:CL$1500,$C767,DAILYLOG!CM$27:CM$1500),0)</f>
        <v>0</v>
      </c>
      <c r="CQ767" s="73"/>
      <c r="CR767" s="73"/>
      <c r="CS767" s="73">
        <f>IFERROR($E767*SUMIF(DAILYLOG!CO$27:CO$1500,$C767,DAILYLOG!CP$27:CP$1500),0)</f>
        <v>0</v>
      </c>
      <c r="CT767" s="16"/>
    </row>
    <row r="768" spans="2:98" s="3" customFormat="1" ht="13.5" hidden="1" customHeight="1" outlineLevel="2">
      <c r="B768" s="15"/>
      <c r="C768" s="32" t="s">
        <v>454</v>
      </c>
      <c r="D768" s="31" t="s">
        <v>345</v>
      </c>
      <c r="E768" s="65">
        <v>1</v>
      </c>
      <c r="F768" s="46">
        <f t="shared" si="325"/>
        <v>0</v>
      </c>
      <c r="G768" s="73">
        <f>IFERROR($E768*SUMIF(DAILYLOG!C$27:C$1500,$C768,DAILYLOG!D$27:D$1500),0)</f>
        <v>0</v>
      </c>
      <c r="H768" s="73"/>
      <c r="I768" s="73"/>
      <c r="J768" s="73">
        <f>IFERROR($E768*SUMIF(DAILYLOG!F$27:F$1500,$C768,DAILYLOG!G$27:G$1500),0)</f>
        <v>0</v>
      </c>
      <c r="K768" s="73"/>
      <c r="L768" s="73"/>
      <c r="M768" s="73">
        <f>IFERROR($E768*SUMIF(DAILYLOG!I$27:I$1500,$C768,DAILYLOG!J$27:J$1500),0)</f>
        <v>0</v>
      </c>
      <c r="N768" s="73"/>
      <c r="O768" s="73"/>
      <c r="P768" s="73">
        <f>IFERROR($E768*SUMIF(DAILYLOG!L$27:L$1500,$C768,DAILYLOG!M$27:M$1500),0)</f>
        <v>0</v>
      </c>
      <c r="Q768" s="73"/>
      <c r="R768" s="73"/>
      <c r="S768" s="73">
        <f>IFERROR($E768*SUMIF(DAILYLOG!O$27:O$1500,$C768,DAILYLOG!P$27:P$1500),0)</f>
        <v>0</v>
      </c>
      <c r="T768" s="73"/>
      <c r="U768" s="73"/>
      <c r="V768" s="73">
        <f>IFERROR($E768*SUMIF(DAILYLOG!R$27:R$1500,$C768,DAILYLOG!S$27:S$1500),0)</f>
        <v>0</v>
      </c>
      <c r="W768" s="73"/>
      <c r="X768" s="73"/>
      <c r="Y768" s="73">
        <f>IFERROR($E768*SUMIF(DAILYLOG!U$27:U$1500,$C768,DAILYLOG!V$27:V$1500),0)</f>
        <v>0</v>
      </c>
      <c r="Z768" s="73"/>
      <c r="AA768" s="73"/>
      <c r="AB768" s="73">
        <f>IFERROR($E768*SUMIF(DAILYLOG!X$27:X$1500,$C768,DAILYLOG!Y$27:Y$1500),0)</f>
        <v>0</v>
      </c>
      <c r="AC768" s="73"/>
      <c r="AD768" s="73"/>
      <c r="AE768" s="73">
        <f>IFERROR($E768*SUMIF(DAILYLOG!AA$27:AA$1500,$C768,DAILYLOG!AB$27:AB$1500),0)</f>
        <v>0</v>
      </c>
      <c r="AF768" s="73"/>
      <c r="AG768" s="73"/>
      <c r="AH768" s="73">
        <f>IFERROR($E768*SUMIF(DAILYLOG!AD$27:AD$1500,$C768,DAILYLOG!AE$27:AE$1500),0)</f>
        <v>0</v>
      </c>
      <c r="AI768" s="73"/>
      <c r="AJ768" s="73"/>
      <c r="AK768" s="73">
        <f>IFERROR($E768*SUMIF(DAILYLOG!AG$27:AG$1500,$C768,DAILYLOG!AH$27:AH$1500),0)</f>
        <v>0</v>
      </c>
      <c r="AL768" s="73"/>
      <c r="AM768" s="73"/>
      <c r="AN768" s="73">
        <f>IFERROR($E768*SUMIF(DAILYLOG!AJ$27:AJ$1500,$C768,DAILYLOG!AK$27:AK$1500),0)</f>
        <v>0</v>
      </c>
      <c r="AO768" s="73"/>
      <c r="AP768" s="73"/>
      <c r="AQ768" s="73">
        <f>IFERROR($E768*SUMIF(DAILYLOG!AM$27:AM$1500,$C768,DAILYLOG!AN$27:AN$1500),0)</f>
        <v>0</v>
      </c>
      <c r="AR768" s="73"/>
      <c r="AS768" s="73"/>
      <c r="AT768" s="73">
        <f>IFERROR($E768*SUMIF(DAILYLOG!AP$27:AP$1500,$C768,DAILYLOG!AQ$27:AQ$1500),0)</f>
        <v>0</v>
      </c>
      <c r="AU768" s="73"/>
      <c r="AV768" s="73"/>
      <c r="AW768" s="73">
        <f>IFERROR($E768*SUMIF(DAILYLOG!AS$27:AS$1500,$C768,DAILYLOG!AT$27:AT$1500),0)</f>
        <v>0</v>
      </c>
      <c r="AX768" s="73"/>
      <c r="AY768" s="73"/>
      <c r="AZ768" s="73">
        <f>IFERROR($E768*SUMIF(DAILYLOG!AV$27:AV$1500,$C768,DAILYLOG!AW$27:AW$1500),0)</f>
        <v>0</v>
      </c>
      <c r="BA768" s="73"/>
      <c r="BB768" s="73"/>
      <c r="BC768" s="73">
        <f>IFERROR($E768*SUMIF(DAILYLOG!AY$27:AY$1500,$C768,DAILYLOG!AZ$27:AZ$1500),0)</f>
        <v>0</v>
      </c>
      <c r="BD768" s="73"/>
      <c r="BE768" s="73"/>
      <c r="BF768" s="73">
        <f>IFERROR($E768*SUMIF(DAILYLOG!BB$27:BB$1500,$C768,DAILYLOG!BC$27:BC$1500),0)</f>
        <v>0</v>
      </c>
      <c r="BG768" s="73"/>
      <c r="BH768" s="73"/>
      <c r="BI768" s="73">
        <f>IFERROR($E768*SUMIF(DAILYLOG!BE$27:BE$1500,$C768,DAILYLOG!BF$27:BF$1500),0)</f>
        <v>0</v>
      </c>
      <c r="BJ768" s="73"/>
      <c r="BK768" s="73"/>
      <c r="BL768" s="73">
        <f>IFERROR($E768*SUMIF(DAILYLOG!BH$27:BH$1500,$C768,DAILYLOG!BI$27:BI$1500),0)</f>
        <v>0</v>
      </c>
      <c r="BM768" s="73"/>
      <c r="BN768" s="73"/>
      <c r="BO768" s="73">
        <f>IFERROR($E768*SUMIF(DAILYLOG!BK$27:BK$1500,$C768,DAILYLOG!BL$27:BL$1500),0)</f>
        <v>0</v>
      </c>
      <c r="BP768" s="73"/>
      <c r="BQ768" s="73"/>
      <c r="BR768" s="73">
        <f>IFERROR($E768*SUMIF(DAILYLOG!BN$27:BN$1500,$C768,DAILYLOG!BO$27:BO$1500),0)</f>
        <v>0</v>
      </c>
      <c r="BS768" s="73"/>
      <c r="BT768" s="73"/>
      <c r="BU768" s="73">
        <f>IFERROR($E768*SUMIF(DAILYLOG!BQ$27:BQ$1500,$C768,DAILYLOG!BR$27:BR$1500),0)</f>
        <v>0</v>
      </c>
      <c r="BV768" s="73"/>
      <c r="BW768" s="73"/>
      <c r="BX768" s="73">
        <f>IFERROR($E768*SUMIF(DAILYLOG!BT$27:BT$1500,$C768,DAILYLOG!BU$27:BU$1500),0)</f>
        <v>0</v>
      </c>
      <c r="BY768" s="73"/>
      <c r="BZ768" s="73"/>
      <c r="CA768" s="73">
        <f>IFERROR($E768*SUMIF(DAILYLOG!BW$27:BW$1500,$C768,DAILYLOG!BX$27:BX$1500),0)</f>
        <v>0</v>
      </c>
      <c r="CB768" s="73"/>
      <c r="CC768" s="73"/>
      <c r="CD768" s="73">
        <f>IFERROR($E768*SUMIF(DAILYLOG!BZ$27:BZ$1500,$C768,DAILYLOG!CA$27:CA$1500),0)</f>
        <v>0</v>
      </c>
      <c r="CE768" s="73"/>
      <c r="CF768" s="73"/>
      <c r="CG768" s="73">
        <f>IFERROR($E768*SUMIF(DAILYLOG!CC$27:CC$1500,$C768,DAILYLOG!CD$27:CD$1500),0)</f>
        <v>0</v>
      </c>
      <c r="CH768" s="73"/>
      <c r="CI768" s="73"/>
      <c r="CJ768" s="73">
        <f>IFERROR($E768*SUMIF(DAILYLOG!CF$27:CF$1500,$C768,DAILYLOG!CG$27:CG$1500),0)</f>
        <v>0</v>
      </c>
      <c r="CK768" s="73"/>
      <c r="CL768" s="73"/>
      <c r="CM768" s="73">
        <f>IFERROR($E768*SUMIF(DAILYLOG!CI$27:CI$1500,$C768,DAILYLOG!CJ$27:CJ$1500),0)</f>
        <v>0</v>
      </c>
      <c r="CN768" s="73"/>
      <c r="CO768" s="73"/>
      <c r="CP768" s="73">
        <f>IFERROR($E768*SUMIF(DAILYLOG!CL$27:CL$1500,$C768,DAILYLOG!CM$27:CM$1500),0)</f>
        <v>0</v>
      </c>
      <c r="CQ768" s="73"/>
      <c r="CR768" s="73"/>
      <c r="CS768" s="73">
        <f>IFERROR($E768*SUMIF(DAILYLOG!CO$27:CO$1500,$C768,DAILYLOG!CP$27:CP$1500),0)</f>
        <v>0</v>
      </c>
      <c r="CT768" s="16"/>
    </row>
    <row r="769" spans="2:98" s="3" customFormat="1" ht="13.5" hidden="1" customHeight="1" outlineLevel="2">
      <c r="B769" s="15"/>
      <c r="C769" s="32" t="s">
        <v>522</v>
      </c>
      <c r="D769" s="31" t="s">
        <v>345</v>
      </c>
      <c r="E769" s="65">
        <v>1</v>
      </c>
      <c r="F769" s="46">
        <f t="shared" si="325"/>
        <v>0</v>
      </c>
      <c r="G769" s="73">
        <f>IFERROR($E769*SUMIF(DAILYLOG!C$27:C$1500,$C769,DAILYLOG!D$27:D$1500),0)</f>
        <v>0</v>
      </c>
      <c r="H769" s="73"/>
      <c r="I769" s="73"/>
      <c r="J769" s="73">
        <f>IFERROR($E769*SUMIF(DAILYLOG!F$27:F$1500,$C769,DAILYLOG!G$27:G$1500),0)</f>
        <v>0</v>
      </c>
      <c r="K769" s="73"/>
      <c r="L769" s="73"/>
      <c r="M769" s="73">
        <f>IFERROR($E769*SUMIF(DAILYLOG!I$27:I$1500,$C769,DAILYLOG!J$27:J$1500),0)</f>
        <v>0</v>
      </c>
      <c r="N769" s="73"/>
      <c r="O769" s="73"/>
      <c r="P769" s="73">
        <f>IFERROR($E769*SUMIF(DAILYLOG!L$27:L$1500,$C769,DAILYLOG!M$27:M$1500),0)</f>
        <v>0</v>
      </c>
      <c r="Q769" s="73"/>
      <c r="R769" s="73"/>
      <c r="S769" s="73">
        <f>IFERROR($E769*SUMIF(DAILYLOG!O$27:O$1500,$C769,DAILYLOG!P$27:P$1500),0)</f>
        <v>0</v>
      </c>
      <c r="T769" s="73"/>
      <c r="U769" s="73"/>
      <c r="V769" s="73">
        <f>IFERROR($E769*SUMIF(DAILYLOG!R$27:R$1500,$C769,DAILYLOG!S$27:S$1500),0)</f>
        <v>0</v>
      </c>
      <c r="W769" s="73"/>
      <c r="X769" s="73"/>
      <c r="Y769" s="73">
        <f>IFERROR($E769*SUMIF(DAILYLOG!U$27:U$1500,$C769,DAILYLOG!V$27:V$1500),0)</f>
        <v>0</v>
      </c>
      <c r="Z769" s="73"/>
      <c r="AA769" s="73"/>
      <c r="AB769" s="73">
        <f>IFERROR($E769*SUMIF(DAILYLOG!X$27:X$1500,$C769,DAILYLOG!Y$27:Y$1500),0)</f>
        <v>0</v>
      </c>
      <c r="AC769" s="73"/>
      <c r="AD769" s="73"/>
      <c r="AE769" s="73">
        <f>IFERROR($E769*SUMIF(DAILYLOG!AA$27:AA$1500,$C769,DAILYLOG!AB$27:AB$1500),0)</f>
        <v>0</v>
      </c>
      <c r="AF769" s="73"/>
      <c r="AG769" s="73"/>
      <c r="AH769" s="73">
        <f>IFERROR($E769*SUMIF(DAILYLOG!AD$27:AD$1500,$C769,DAILYLOG!AE$27:AE$1500),0)</f>
        <v>0</v>
      </c>
      <c r="AI769" s="73"/>
      <c r="AJ769" s="73"/>
      <c r="AK769" s="73">
        <f>IFERROR($E769*SUMIF(DAILYLOG!AG$27:AG$1500,$C769,DAILYLOG!AH$27:AH$1500),0)</f>
        <v>0</v>
      </c>
      <c r="AL769" s="73"/>
      <c r="AM769" s="73"/>
      <c r="AN769" s="73">
        <f>IFERROR($E769*SUMIF(DAILYLOG!AJ$27:AJ$1500,$C769,DAILYLOG!AK$27:AK$1500),0)</f>
        <v>0</v>
      </c>
      <c r="AO769" s="73"/>
      <c r="AP769" s="73"/>
      <c r="AQ769" s="73">
        <f>IFERROR($E769*SUMIF(DAILYLOG!AM$27:AM$1500,$C769,DAILYLOG!AN$27:AN$1500),0)</f>
        <v>0</v>
      </c>
      <c r="AR769" s="73"/>
      <c r="AS769" s="73"/>
      <c r="AT769" s="73">
        <f>IFERROR($E769*SUMIF(DAILYLOG!AP$27:AP$1500,$C769,DAILYLOG!AQ$27:AQ$1500),0)</f>
        <v>0</v>
      </c>
      <c r="AU769" s="73"/>
      <c r="AV769" s="73"/>
      <c r="AW769" s="73">
        <f>IFERROR($E769*SUMIF(DAILYLOG!AS$27:AS$1500,$C769,DAILYLOG!AT$27:AT$1500),0)</f>
        <v>0</v>
      </c>
      <c r="AX769" s="73"/>
      <c r="AY769" s="73"/>
      <c r="AZ769" s="73">
        <f>IFERROR($E769*SUMIF(DAILYLOG!AV$27:AV$1500,$C769,DAILYLOG!AW$27:AW$1500),0)</f>
        <v>0</v>
      </c>
      <c r="BA769" s="73"/>
      <c r="BB769" s="73"/>
      <c r="BC769" s="73">
        <f>IFERROR($E769*SUMIF(DAILYLOG!AY$27:AY$1500,$C769,DAILYLOG!AZ$27:AZ$1500),0)</f>
        <v>0</v>
      </c>
      <c r="BD769" s="73"/>
      <c r="BE769" s="73"/>
      <c r="BF769" s="73">
        <f>IFERROR($E769*SUMIF(DAILYLOG!BB$27:BB$1500,$C769,DAILYLOG!BC$27:BC$1500),0)</f>
        <v>0</v>
      </c>
      <c r="BG769" s="73"/>
      <c r="BH769" s="73"/>
      <c r="BI769" s="73">
        <f>IFERROR($E769*SUMIF(DAILYLOG!BE$27:BE$1500,$C769,DAILYLOG!BF$27:BF$1500),0)</f>
        <v>0</v>
      </c>
      <c r="BJ769" s="73"/>
      <c r="BK769" s="73"/>
      <c r="BL769" s="73">
        <f>IFERROR($E769*SUMIF(DAILYLOG!BH$27:BH$1500,$C769,DAILYLOG!BI$27:BI$1500),0)</f>
        <v>0</v>
      </c>
      <c r="BM769" s="73"/>
      <c r="BN769" s="73"/>
      <c r="BO769" s="73">
        <f>IFERROR($E769*SUMIF(DAILYLOG!BK$27:BK$1500,$C769,DAILYLOG!BL$27:BL$1500),0)</f>
        <v>0</v>
      </c>
      <c r="BP769" s="73"/>
      <c r="BQ769" s="73"/>
      <c r="BR769" s="73">
        <f>IFERROR($E769*SUMIF(DAILYLOG!BN$27:BN$1500,$C769,DAILYLOG!BO$27:BO$1500),0)</f>
        <v>0</v>
      </c>
      <c r="BS769" s="73"/>
      <c r="BT769" s="73"/>
      <c r="BU769" s="73">
        <f>IFERROR($E769*SUMIF(DAILYLOG!BQ$27:BQ$1500,$C769,DAILYLOG!BR$27:BR$1500),0)</f>
        <v>0</v>
      </c>
      <c r="BV769" s="73"/>
      <c r="BW769" s="73"/>
      <c r="BX769" s="73">
        <f>IFERROR($E769*SUMIF(DAILYLOG!BT$27:BT$1500,$C769,DAILYLOG!BU$27:BU$1500),0)</f>
        <v>0</v>
      </c>
      <c r="BY769" s="73"/>
      <c r="BZ769" s="73"/>
      <c r="CA769" s="73">
        <f>IFERROR($E769*SUMIF(DAILYLOG!BW$27:BW$1500,$C769,DAILYLOG!BX$27:BX$1500),0)</f>
        <v>0</v>
      </c>
      <c r="CB769" s="73"/>
      <c r="CC769" s="73"/>
      <c r="CD769" s="73">
        <f>IFERROR($E769*SUMIF(DAILYLOG!BZ$27:BZ$1500,$C769,DAILYLOG!CA$27:CA$1500),0)</f>
        <v>0</v>
      </c>
      <c r="CE769" s="73"/>
      <c r="CF769" s="73"/>
      <c r="CG769" s="73">
        <f>IFERROR($E769*SUMIF(DAILYLOG!CC$27:CC$1500,$C769,DAILYLOG!CD$27:CD$1500),0)</f>
        <v>0</v>
      </c>
      <c r="CH769" s="73"/>
      <c r="CI769" s="73"/>
      <c r="CJ769" s="73">
        <f>IFERROR($E769*SUMIF(DAILYLOG!CF$27:CF$1500,$C769,DAILYLOG!CG$27:CG$1500),0)</f>
        <v>0</v>
      </c>
      <c r="CK769" s="73"/>
      <c r="CL769" s="73"/>
      <c r="CM769" s="73">
        <f>IFERROR($E769*SUMIF(DAILYLOG!CI$27:CI$1500,$C769,DAILYLOG!CJ$27:CJ$1500),0)</f>
        <v>0</v>
      </c>
      <c r="CN769" s="73"/>
      <c r="CO769" s="73"/>
      <c r="CP769" s="73">
        <f>IFERROR($E769*SUMIF(DAILYLOG!CL$27:CL$1500,$C769,DAILYLOG!CM$27:CM$1500),0)</f>
        <v>0</v>
      </c>
      <c r="CQ769" s="73"/>
      <c r="CR769" s="73"/>
      <c r="CS769" s="73">
        <f>IFERROR($E769*SUMIF(DAILYLOG!CO$27:CO$1500,$C769,DAILYLOG!CP$27:CP$1500),0)</f>
        <v>0</v>
      </c>
      <c r="CT769" s="16"/>
    </row>
    <row r="770" spans="2:98" s="3" customFormat="1" ht="13.5" hidden="1" customHeight="1" outlineLevel="2">
      <c r="B770" s="15"/>
      <c r="C770" s="32" t="s">
        <v>446</v>
      </c>
      <c r="D770" s="31" t="s">
        <v>345</v>
      </c>
      <c r="E770" s="65">
        <v>1</v>
      </c>
      <c r="F770" s="46">
        <f t="shared" si="325"/>
        <v>0</v>
      </c>
      <c r="G770" s="73">
        <f>IFERROR($E770*SUMIF(DAILYLOG!C$27:C$1500,$C770,DAILYLOG!D$27:D$1500),0)</f>
        <v>0</v>
      </c>
      <c r="H770" s="73"/>
      <c r="I770" s="73"/>
      <c r="J770" s="73">
        <f>IFERROR($E770*SUMIF(DAILYLOG!F$27:F$1500,$C770,DAILYLOG!G$27:G$1500),0)</f>
        <v>0</v>
      </c>
      <c r="K770" s="73"/>
      <c r="L770" s="73"/>
      <c r="M770" s="73">
        <f>IFERROR($E770*SUMIF(DAILYLOG!I$27:I$1500,$C770,DAILYLOG!J$27:J$1500),0)</f>
        <v>0</v>
      </c>
      <c r="N770" s="73"/>
      <c r="O770" s="73"/>
      <c r="P770" s="73">
        <f>IFERROR($E770*SUMIF(DAILYLOG!L$27:L$1500,$C770,DAILYLOG!M$27:M$1500),0)</f>
        <v>0</v>
      </c>
      <c r="Q770" s="73"/>
      <c r="R770" s="73"/>
      <c r="S770" s="73">
        <f>IFERROR($E770*SUMIF(DAILYLOG!O$27:O$1500,$C770,DAILYLOG!P$27:P$1500),0)</f>
        <v>0</v>
      </c>
      <c r="T770" s="73"/>
      <c r="U770" s="73"/>
      <c r="V770" s="73">
        <f>IFERROR($E770*SUMIF(DAILYLOG!R$27:R$1500,$C770,DAILYLOG!S$27:S$1500),0)</f>
        <v>0</v>
      </c>
      <c r="W770" s="73"/>
      <c r="X770" s="73"/>
      <c r="Y770" s="73">
        <f>IFERROR($E770*SUMIF(DAILYLOG!U$27:U$1500,$C770,DAILYLOG!V$27:V$1500),0)</f>
        <v>0</v>
      </c>
      <c r="Z770" s="73"/>
      <c r="AA770" s="73"/>
      <c r="AB770" s="73">
        <f>IFERROR($E770*SUMIF(DAILYLOG!X$27:X$1500,$C770,DAILYLOG!Y$27:Y$1500),0)</f>
        <v>0</v>
      </c>
      <c r="AC770" s="73"/>
      <c r="AD770" s="73"/>
      <c r="AE770" s="73">
        <f>IFERROR($E770*SUMIF(DAILYLOG!AA$27:AA$1500,$C770,DAILYLOG!AB$27:AB$1500),0)</f>
        <v>0</v>
      </c>
      <c r="AF770" s="73"/>
      <c r="AG770" s="73"/>
      <c r="AH770" s="73">
        <f>IFERROR($E770*SUMIF(DAILYLOG!AD$27:AD$1500,$C770,DAILYLOG!AE$27:AE$1500),0)</f>
        <v>0</v>
      </c>
      <c r="AI770" s="73"/>
      <c r="AJ770" s="73"/>
      <c r="AK770" s="73">
        <f>IFERROR($E770*SUMIF(DAILYLOG!AG$27:AG$1500,$C770,DAILYLOG!AH$27:AH$1500),0)</f>
        <v>0</v>
      </c>
      <c r="AL770" s="73"/>
      <c r="AM770" s="73"/>
      <c r="AN770" s="73">
        <f>IFERROR($E770*SUMIF(DAILYLOG!AJ$27:AJ$1500,$C770,DAILYLOG!AK$27:AK$1500),0)</f>
        <v>0</v>
      </c>
      <c r="AO770" s="73"/>
      <c r="AP770" s="73"/>
      <c r="AQ770" s="73">
        <f>IFERROR($E770*SUMIF(DAILYLOG!AM$27:AM$1500,$C770,DAILYLOG!AN$27:AN$1500),0)</f>
        <v>0</v>
      </c>
      <c r="AR770" s="73"/>
      <c r="AS770" s="73"/>
      <c r="AT770" s="73">
        <f>IFERROR($E770*SUMIF(DAILYLOG!AP$27:AP$1500,$C770,DAILYLOG!AQ$27:AQ$1500),0)</f>
        <v>0</v>
      </c>
      <c r="AU770" s="73"/>
      <c r="AV770" s="73"/>
      <c r="AW770" s="73">
        <f>IFERROR($E770*SUMIF(DAILYLOG!AS$27:AS$1500,$C770,DAILYLOG!AT$27:AT$1500),0)</f>
        <v>0</v>
      </c>
      <c r="AX770" s="73"/>
      <c r="AY770" s="73"/>
      <c r="AZ770" s="73">
        <f>IFERROR($E770*SUMIF(DAILYLOG!AV$27:AV$1500,$C770,DAILYLOG!AW$27:AW$1500),0)</f>
        <v>0</v>
      </c>
      <c r="BA770" s="73"/>
      <c r="BB770" s="73"/>
      <c r="BC770" s="73">
        <f>IFERROR($E770*SUMIF(DAILYLOG!AY$27:AY$1500,$C770,DAILYLOG!AZ$27:AZ$1500),0)</f>
        <v>0</v>
      </c>
      <c r="BD770" s="73"/>
      <c r="BE770" s="73"/>
      <c r="BF770" s="73">
        <f>IFERROR($E770*SUMIF(DAILYLOG!BB$27:BB$1500,$C770,DAILYLOG!BC$27:BC$1500),0)</f>
        <v>0</v>
      </c>
      <c r="BG770" s="73"/>
      <c r="BH770" s="73"/>
      <c r="BI770" s="73">
        <f>IFERROR($E770*SUMIF(DAILYLOG!BE$27:BE$1500,$C770,DAILYLOG!BF$27:BF$1500),0)</f>
        <v>0</v>
      </c>
      <c r="BJ770" s="73"/>
      <c r="BK770" s="73"/>
      <c r="BL770" s="73">
        <f>IFERROR($E770*SUMIF(DAILYLOG!BH$27:BH$1500,$C770,DAILYLOG!BI$27:BI$1500),0)</f>
        <v>0</v>
      </c>
      <c r="BM770" s="73"/>
      <c r="BN770" s="73"/>
      <c r="BO770" s="73">
        <f>IFERROR($E770*SUMIF(DAILYLOG!BK$27:BK$1500,$C770,DAILYLOG!BL$27:BL$1500),0)</f>
        <v>0</v>
      </c>
      <c r="BP770" s="73"/>
      <c r="BQ770" s="73"/>
      <c r="BR770" s="73">
        <f>IFERROR($E770*SUMIF(DAILYLOG!BN$27:BN$1500,$C770,DAILYLOG!BO$27:BO$1500),0)</f>
        <v>0</v>
      </c>
      <c r="BS770" s="73"/>
      <c r="BT770" s="73"/>
      <c r="BU770" s="73">
        <f>IFERROR($E770*SUMIF(DAILYLOG!BQ$27:BQ$1500,$C770,DAILYLOG!BR$27:BR$1500),0)</f>
        <v>0</v>
      </c>
      <c r="BV770" s="73"/>
      <c r="BW770" s="73"/>
      <c r="BX770" s="73">
        <f>IFERROR($E770*SUMIF(DAILYLOG!BT$27:BT$1500,$C770,DAILYLOG!BU$27:BU$1500),0)</f>
        <v>0</v>
      </c>
      <c r="BY770" s="73"/>
      <c r="BZ770" s="73"/>
      <c r="CA770" s="73">
        <f>IFERROR($E770*SUMIF(DAILYLOG!BW$27:BW$1500,$C770,DAILYLOG!BX$27:BX$1500),0)</f>
        <v>0</v>
      </c>
      <c r="CB770" s="73"/>
      <c r="CC770" s="73"/>
      <c r="CD770" s="73">
        <f>IFERROR($E770*SUMIF(DAILYLOG!BZ$27:BZ$1500,$C770,DAILYLOG!CA$27:CA$1500),0)</f>
        <v>0</v>
      </c>
      <c r="CE770" s="73"/>
      <c r="CF770" s="73"/>
      <c r="CG770" s="73">
        <f>IFERROR($E770*SUMIF(DAILYLOG!CC$27:CC$1500,$C770,DAILYLOG!CD$27:CD$1500),0)</f>
        <v>0</v>
      </c>
      <c r="CH770" s="73"/>
      <c r="CI770" s="73"/>
      <c r="CJ770" s="73">
        <f>IFERROR($E770*SUMIF(DAILYLOG!CF$27:CF$1500,$C770,DAILYLOG!CG$27:CG$1500),0)</f>
        <v>0</v>
      </c>
      <c r="CK770" s="73"/>
      <c r="CL770" s="73"/>
      <c r="CM770" s="73">
        <f>IFERROR($E770*SUMIF(DAILYLOG!CI$27:CI$1500,$C770,DAILYLOG!CJ$27:CJ$1500),0)</f>
        <v>0</v>
      </c>
      <c r="CN770" s="73"/>
      <c r="CO770" s="73"/>
      <c r="CP770" s="73">
        <f>IFERROR($E770*SUMIF(DAILYLOG!CL$27:CL$1500,$C770,DAILYLOG!CM$27:CM$1500),0)</f>
        <v>0</v>
      </c>
      <c r="CQ770" s="73"/>
      <c r="CR770" s="73"/>
      <c r="CS770" s="73">
        <f>IFERROR($E770*SUMIF(DAILYLOG!CO$27:CO$1500,$C770,DAILYLOG!CP$27:CP$1500),0)</f>
        <v>0</v>
      </c>
      <c r="CT770" s="16"/>
    </row>
    <row r="771" spans="2:98" s="3" customFormat="1" ht="13.5" hidden="1" customHeight="1" outlineLevel="2">
      <c r="B771" s="15"/>
      <c r="C771" s="32" t="s">
        <v>444</v>
      </c>
      <c r="D771" s="31" t="s">
        <v>345</v>
      </c>
      <c r="E771" s="65">
        <v>1</v>
      </c>
      <c r="F771" s="46">
        <f t="shared" si="325"/>
        <v>0</v>
      </c>
      <c r="G771" s="73">
        <f>IFERROR($E771*SUMIF(DAILYLOG!C$27:C$1500,$C771,DAILYLOG!D$27:D$1500),0)</f>
        <v>0</v>
      </c>
      <c r="H771" s="73"/>
      <c r="I771" s="73"/>
      <c r="J771" s="73">
        <f>IFERROR($E771*SUMIF(DAILYLOG!F$27:F$1500,$C771,DAILYLOG!G$27:G$1500),0)</f>
        <v>0</v>
      </c>
      <c r="K771" s="73"/>
      <c r="L771" s="73"/>
      <c r="M771" s="73">
        <f>IFERROR($E771*SUMIF(DAILYLOG!I$27:I$1500,$C771,DAILYLOG!J$27:J$1500),0)</f>
        <v>0</v>
      </c>
      <c r="N771" s="73"/>
      <c r="O771" s="73"/>
      <c r="P771" s="73">
        <f>IFERROR($E771*SUMIF(DAILYLOG!L$27:L$1500,$C771,DAILYLOG!M$27:M$1500),0)</f>
        <v>0</v>
      </c>
      <c r="Q771" s="73"/>
      <c r="R771" s="73"/>
      <c r="S771" s="73">
        <f>IFERROR($E771*SUMIF(DAILYLOG!O$27:O$1500,$C771,DAILYLOG!P$27:P$1500),0)</f>
        <v>0</v>
      </c>
      <c r="T771" s="73"/>
      <c r="U771" s="73"/>
      <c r="V771" s="73">
        <f>IFERROR($E771*SUMIF(DAILYLOG!R$27:R$1500,$C771,DAILYLOG!S$27:S$1500),0)</f>
        <v>0</v>
      </c>
      <c r="W771" s="73"/>
      <c r="X771" s="73"/>
      <c r="Y771" s="73">
        <f>IFERROR($E771*SUMIF(DAILYLOG!U$27:U$1500,$C771,DAILYLOG!V$27:V$1500),0)</f>
        <v>0</v>
      </c>
      <c r="Z771" s="73"/>
      <c r="AA771" s="73"/>
      <c r="AB771" s="73">
        <f>IFERROR($E771*SUMIF(DAILYLOG!X$27:X$1500,$C771,DAILYLOG!Y$27:Y$1500),0)</f>
        <v>0</v>
      </c>
      <c r="AC771" s="73"/>
      <c r="AD771" s="73"/>
      <c r="AE771" s="73">
        <f>IFERROR($E771*SUMIF(DAILYLOG!AA$27:AA$1500,$C771,DAILYLOG!AB$27:AB$1500),0)</f>
        <v>0</v>
      </c>
      <c r="AF771" s="73"/>
      <c r="AG771" s="73"/>
      <c r="AH771" s="73">
        <f>IFERROR($E771*SUMIF(DAILYLOG!AD$27:AD$1500,$C771,DAILYLOG!AE$27:AE$1500),0)</f>
        <v>0</v>
      </c>
      <c r="AI771" s="73"/>
      <c r="AJ771" s="73"/>
      <c r="AK771" s="73">
        <f>IFERROR($E771*SUMIF(DAILYLOG!AG$27:AG$1500,$C771,DAILYLOG!AH$27:AH$1500),0)</f>
        <v>0</v>
      </c>
      <c r="AL771" s="73"/>
      <c r="AM771" s="73"/>
      <c r="AN771" s="73">
        <f>IFERROR($E771*SUMIF(DAILYLOG!AJ$27:AJ$1500,$C771,DAILYLOG!AK$27:AK$1500),0)</f>
        <v>0</v>
      </c>
      <c r="AO771" s="73"/>
      <c r="AP771" s="73"/>
      <c r="AQ771" s="73">
        <f>IFERROR($E771*SUMIF(DAILYLOG!AM$27:AM$1500,$C771,DAILYLOG!AN$27:AN$1500),0)</f>
        <v>0</v>
      </c>
      <c r="AR771" s="73"/>
      <c r="AS771" s="73"/>
      <c r="AT771" s="73">
        <f>IFERROR($E771*SUMIF(DAILYLOG!AP$27:AP$1500,$C771,DAILYLOG!AQ$27:AQ$1500),0)</f>
        <v>0</v>
      </c>
      <c r="AU771" s="73"/>
      <c r="AV771" s="73"/>
      <c r="AW771" s="73">
        <f>IFERROR($E771*SUMIF(DAILYLOG!AS$27:AS$1500,$C771,DAILYLOG!AT$27:AT$1500),0)</f>
        <v>0</v>
      </c>
      <c r="AX771" s="73"/>
      <c r="AY771" s="73"/>
      <c r="AZ771" s="73">
        <f>IFERROR($E771*SUMIF(DAILYLOG!AV$27:AV$1500,$C771,DAILYLOG!AW$27:AW$1500),0)</f>
        <v>0</v>
      </c>
      <c r="BA771" s="73"/>
      <c r="BB771" s="73"/>
      <c r="BC771" s="73">
        <f>IFERROR($E771*SUMIF(DAILYLOG!AY$27:AY$1500,$C771,DAILYLOG!AZ$27:AZ$1500),0)</f>
        <v>0</v>
      </c>
      <c r="BD771" s="73"/>
      <c r="BE771" s="73"/>
      <c r="BF771" s="73">
        <f>IFERROR($E771*SUMIF(DAILYLOG!BB$27:BB$1500,$C771,DAILYLOG!BC$27:BC$1500),0)</f>
        <v>0</v>
      </c>
      <c r="BG771" s="73"/>
      <c r="BH771" s="73"/>
      <c r="BI771" s="73">
        <f>IFERROR($E771*SUMIF(DAILYLOG!BE$27:BE$1500,$C771,DAILYLOG!BF$27:BF$1500),0)</f>
        <v>0</v>
      </c>
      <c r="BJ771" s="73"/>
      <c r="BK771" s="73"/>
      <c r="BL771" s="73">
        <f>IFERROR($E771*SUMIF(DAILYLOG!BH$27:BH$1500,$C771,DAILYLOG!BI$27:BI$1500),0)</f>
        <v>0</v>
      </c>
      <c r="BM771" s="73"/>
      <c r="BN771" s="73"/>
      <c r="BO771" s="73">
        <f>IFERROR($E771*SUMIF(DAILYLOG!BK$27:BK$1500,$C771,DAILYLOG!BL$27:BL$1500),0)</f>
        <v>0</v>
      </c>
      <c r="BP771" s="73"/>
      <c r="BQ771" s="73"/>
      <c r="BR771" s="73">
        <f>IFERROR($E771*SUMIF(DAILYLOG!BN$27:BN$1500,$C771,DAILYLOG!BO$27:BO$1500),0)</f>
        <v>0</v>
      </c>
      <c r="BS771" s="73"/>
      <c r="BT771" s="73"/>
      <c r="BU771" s="73">
        <f>IFERROR($E771*SUMIF(DAILYLOG!BQ$27:BQ$1500,$C771,DAILYLOG!BR$27:BR$1500),0)</f>
        <v>0</v>
      </c>
      <c r="BV771" s="73"/>
      <c r="BW771" s="73"/>
      <c r="BX771" s="73">
        <f>IFERROR($E771*SUMIF(DAILYLOG!BT$27:BT$1500,$C771,DAILYLOG!BU$27:BU$1500),0)</f>
        <v>0</v>
      </c>
      <c r="BY771" s="73"/>
      <c r="BZ771" s="73"/>
      <c r="CA771" s="73">
        <f>IFERROR($E771*SUMIF(DAILYLOG!BW$27:BW$1500,$C771,DAILYLOG!BX$27:BX$1500),0)</f>
        <v>0</v>
      </c>
      <c r="CB771" s="73"/>
      <c r="CC771" s="73"/>
      <c r="CD771" s="73">
        <f>IFERROR($E771*SUMIF(DAILYLOG!BZ$27:BZ$1500,$C771,DAILYLOG!CA$27:CA$1500),0)</f>
        <v>0</v>
      </c>
      <c r="CE771" s="73"/>
      <c r="CF771" s="73"/>
      <c r="CG771" s="73">
        <f>IFERROR($E771*SUMIF(DAILYLOG!CC$27:CC$1500,$C771,DAILYLOG!CD$27:CD$1500),0)</f>
        <v>0</v>
      </c>
      <c r="CH771" s="73"/>
      <c r="CI771" s="73"/>
      <c r="CJ771" s="73">
        <f>IFERROR($E771*SUMIF(DAILYLOG!CF$27:CF$1500,$C771,DAILYLOG!CG$27:CG$1500),0)</f>
        <v>0</v>
      </c>
      <c r="CK771" s="73"/>
      <c r="CL771" s="73"/>
      <c r="CM771" s="73">
        <f>IFERROR($E771*SUMIF(DAILYLOG!CI$27:CI$1500,$C771,DAILYLOG!CJ$27:CJ$1500),0)</f>
        <v>0</v>
      </c>
      <c r="CN771" s="73"/>
      <c r="CO771" s="73"/>
      <c r="CP771" s="73">
        <f>IFERROR($E771*SUMIF(DAILYLOG!CL$27:CL$1500,$C771,DAILYLOG!CM$27:CM$1500),0)</f>
        <v>0</v>
      </c>
      <c r="CQ771" s="73"/>
      <c r="CR771" s="73"/>
      <c r="CS771" s="73">
        <f>IFERROR($E771*SUMIF(DAILYLOG!CO$27:CO$1500,$C771,DAILYLOG!CP$27:CP$1500),0)</f>
        <v>0</v>
      </c>
      <c r="CT771" s="16"/>
    </row>
    <row r="772" spans="2:98" ht="13.5" customHeight="1" outlineLevel="1" collapsed="1">
      <c r="B772" s="13"/>
      <c r="C772" s="47" t="s">
        <v>297</v>
      </c>
      <c r="D772" s="56" t="s">
        <v>345</v>
      </c>
      <c r="E772" s="64"/>
      <c r="F772" s="48">
        <f>IFERROR(SUM(G772:CS772),0)</f>
        <v>0</v>
      </c>
      <c r="G772" s="72">
        <f>IFERROR(SUBTOTAL(9,G773:G774),0)</f>
        <v>0</v>
      </c>
      <c r="H772" s="72"/>
      <c r="I772" s="72"/>
      <c r="J772" s="72">
        <f>IFERROR(SUBTOTAL(9,J773:J774),0)</f>
        <v>0</v>
      </c>
      <c r="K772" s="72"/>
      <c r="L772" s="72"/>
      <c r="M772" s="72">
        <f>IFERROR(SUBTOTAL(9,M773:M774),0)</f>
        <v>0</v>
      </c>
      <c r="N772" s="72"/>
      <c r="O772" s="72"/>
      <c r="P772" s="72">
        <f>IFERROR(SUBTOTAL(9,P773:P774),0)</f>
        <v>0</v>
      </c>
      <c r="Q772" s="72"/>
      <c r="R772" s="72"/>
      <c r="S772" s="72">
        <f>IFERROR(SUBTOTAL(9,S773:S774),0)</f>
        <v>0</v>
      </c>
      <c r="T772" s="72"/>
      <c r="U772" s="72"/>
      <c r="V772" s="72">
        <f>IFERROR(SUBTOTAL(9,V773:V774),0)</f>
        <v>0</v>
      </c>
      <c r="W772" s="72"/>
      <c r="X772" s="72"/>
      <c r="Y772" s="72">
        <f>IFERROR(SUBTOTAL(9,Y773:Y774),0)</f>
        <v>0</v>
      </c>
      <c r="Z772" s="72"/>
      <c r="AA772" s="72"/>
      <c r="AB772" s="72">
        <f>IFERROR(SUBTOTAL(9,AB773:AB774),0)</f>
        <v>0</v>
      </c>
      <c r="AC772" s="72"/>
      <c r="AD772" s="72"/>
      <c r="AE772" s="72">
        <f>IFERROR(SUBTOTAL(9,AE773:AE774),0)</f>
        <v>0</v>
      </c>
      <c r="AF772" s="72"/>
      <c r="AG772" s="72"/>
      <c r="AH772" s="72">
        <f>IFERROR(SUBTOTAL(9,AH773:AH774),0)</f>
        <v>0</v>
      </c>
      <c r="AI772" s="72"/>
      <c r="AJ772" s="72"/>
      <c r="AK772" s="72">
        <f>IFERROR(SUBTOTAL(9,AK773:AK774),0)</f>
        <v>0</v>
      </c>
      <c r="AL772" s="72"/>
      <c r="AM772" s="72"/>
      <c r="AN772" s="72">
        <f>IFERROR(SUBTOTAL(9,AN773:AN774),0)</f>
        <v>0</v>
      </c>
      <c r="AO772" s="72"/>
      <c r="AP772" s="72"/>
      <c r="AQ772" s="72">
        <f>IFERROR(SUBTOTAL(9,AQ773:AQ774),0)</f>
        <v>0</v>
      </c>
      <c r="AR772" s="72"/>
      <c r="AS772" s="72"/>
      <c r="AT772" s="72">
        <f>IFERROR(SUBTOTAL(9,AT773:AT774),0)</f>
        <v>0</v>
      </c>
      <c r="AU772" s="72"/>
      <c r="AV772" s="72"/>
      <c r="AW772" s="72">
        <f>IFERROR(SUBTOTAL(9,AW773:AW774),0)</f>
        <v>0</v>
      </c>
      <c r="AX772" s="72"/>
      <c r="AY772" s="72"/>
      <c r="AZ772" s="72">
        <f>IFERROR(SUBTOTAL(9,AZ773:AZ774),0)</f>
        <v>0</v>
      </c>
      <c r="BA772" s="72"/>
      <c r="BB772" s="72"/>
      <c r="BC772" s="72">
        <f>IFERROR(SUBTOTAL(9,BC773:BC774),0)</f>
        <v>0</v>
      </c>
      <c r="BD772" s="72"/>
      <c r="BE772" s="72"/>
      <c r="BF772" s="72">
        <f>IFERROR(SUBTOTAL(9,BF773:BF774),0)</f>
        <v>0</v>
      </c>
      <c r="BG772" s="72"/>
      <c r="BH772" s="72"/>
      <c r="BI772" s="72">
        <f>IFERROR(SUBTOTAL(9,BI773:BI774),0)</f>
        <v>0</v>
      </c>
      <c r="BJ772" s="72"/>
      <c r="BK772" s="72"/>
      <c r="BL772" s="72">
        <f>IFERROR(SUBTOTAL(9,BL773:BL774),0)</f>
        <v>0</v>
      </c>
      <c r="BM772" s="72"/>
      <c r="BN772" s="72"/>
      <c r="BO772" s="72">
        <f>IFERROR(SUBTOTAL(9,BO773:BO774),0)</f>
        <v>0</v>
      </c>
      <c r="BP772" s="72"/>
      <c r="BQ772" s="72"/>
      <c r="BR772" s="72">
        <f>IFERROR(SUBTOTAL(9,BR773:BR774),0)</f>
        <v>0</v>
      </c>
      <c r="BS772" s="72"/>
      <c r="BT772" s="72"/>
      <c r="BU772" s="72">
        <f>IFERROR(SUBTOTAL(9,BU773:BU774),0)</f>
        <v>0</v>
      </c>
      <c r="BV772" s="72"/>
      <c r="BW772" s="72"/>
      <c r="BX772" s="72">
        <f>IFERROR(SUBTOTAL(9,BX773:BX774),0)</f>
        <v>0</v>
      </c>
      <c r="BY772" s="72"/>
      <c r="BZ772" s="72"/>
      <c r="CA772" s="72">
        <f>IFERROR(SUBTOTAL(9,CA773:CA774),0)</f>
        <v>0</v>
      </c>
      <c r="CB772" s="72"/>
      <c r="CC772" s="72"/>
      <c r="CD772" s="72">
        <f>IFERROR(SUBTOTAL(9,CD773:CD774),0)</f>
        <v>0</v>
      </c>
      <c r="CE772" s="72"/>
      <c r="CF772" s="72"/>
      <c r="CG772" s="72">
        <f>IFERROR(SUBTOTAL(9,CG773:CG774),0)</f>
        <v>0</v>
      </c>
      <c r="CH772" s="72"/>
      <c r="CI772" s="72"/>
      <c r="CJ772" s="72">
        <f>IFERROR(SUBTOTAL(9,CJ773:CJ774),0)</f>
        <v>0</v>
      </c>
      <c r="CK772" s="72"/>
      <c r="CL772" s="72"/>
      <c r="CM772" s="72">
        <f>IFERROR(SUBTOTAL(9,CM773:CM774),0)</f>
        <v>0</v>
      </c>
      <c r="CN772" s="72"/>
      <c r="CO772" s="72"/>
      <c r="CP772" s="72">
        <f>IFERROR(SUBTOTAL(9,CP773:CP774),0)</f>
        <v>0</v>
      </c>
      <c r="CQ772" s="72"/>
      <c r="CR772" s="72"/>
      <c r="CS772" s="72">
        <f>IFERROR(SUBTOTAL(9,CS773:CS774),0)</f>
        <v>0</v>
      </c>
      <c r="CT772" s="14"/>
    </row>
    <row r="773" spans="2:98" ht="13.5" hidden="1" customHeight="1" outlineLevel="2">
      <c r="B773" s="13"/>
      <c r="C773" s="146" t="s">
        <v>732</v>
      </c>
      <c r="D773" s="31" t="s">
        <v>345</v>
      </c>
      <c r="E773" s="65">
        <v>1</v>
      </c>
      <c r="F773" s="46">
        <f t="shared" ref="F773:F774" si="326">IFERROR(SUM(G773:CS773),0)</f>
        <v>0</v>
      </c>
      <c r="G773" s="73">
        <f>IFERROR($E773*SUMIF(DAILYLOG!C$27:C$1500,$C773,DAILYLOG!D$27:D$1500),0)</f>
        <v>0</v>
      </c>
      <c r="H773" s="73"/>
      <c r="I773" s="73"/>
      <c r="J773" s="73">
        <f>IFERROR($E773*SUMIF(DAILYLOG!F$27:F$1500,$C773,DAILYLOG!G$27:G$1500),0)</f>
        <v>0</v>
      </c>
      <c r="K773" s="73"/>
      <c r="L773" s="73"/>
      <c r="M773" s="73">
        <f>IFERROR($E773*SUMIF(DAILYLOG!I$27:I$1500,$C773,DAILYLOG!J$27:J$1500),0)</f>
        <v>0</v>
      </c>
      <c r="N773" s="73"/>
      <c r="O773" s="73"/>
      <c r="P773" s="73">
        <f>IFERROR($E773*SUMIF(DAILYLOG!L$27:L$1500,$C773,DAILYLOG!M$27:M$1500),0)</f>
        <v>0</v>
      </c>
      <c r="Q773" s="73"/>
      <c r="R773" s="73"/>
      <c r="S773" s="73">
        <f>IFERROR($E773*SUMIF(DAILYLOG!O$27:O$1500,$C773,DAILYLOG!P$27:P$1500),0)</f>
        <v>0</v>
      </c>
      <c r="T773" s="73"/>
      <c r="U773" s="73"/>
      <c r="V773" s="73">
        <f>IFERROR($E773*SUMIF(DAILYLOG!R$27:R$1500,$C773,DAILYLOG!S$27:S$1500),0)</f>
        <v>0</v>
      </c>
      <c r="W773" s="73"/>
      <c r="X773" s="73"/>
      <c r="Y773" s="73">
        <f>IFERROR($E773*SUMIF(DAILYLOG!U$27:U$1500,$C773,DAILYLOG!V$27:V$1500),0)</f>
        <v>0</v>
      </c>
      <c r="Z773" s="73"/>
      <c r="AA773" s="73"/>
      <c r="AB773" s="73">
        <f>IFERROR($E773*SUMIF(DAILYLOG!X$27:X$1500,$C773,DAILYLOG!Y$27:Y$1500),0)</f>
        <v>0</v>
      </c>
      <c r="AC773" s="73"/>
      <c r="AD773" s="73"/>
      <c r="AE773" s="73">
        <f>IFERROR($E773*SUMIF(DAILYLOG!AA$27:AA$1500,$C773,DAILYLOG!AB$27:AB$1500),0)</f>
        <v>0</v>
      </c>
      <c r="AF773" s="73"/>
      <c r="AG773" s="73"/>
      <c r="AH773" s="73">
        <f>IFERROR($E773*SUMIF(DAILYLOG!AD$27:AD$1500,$C773,DAILYLOG!AE$27:AE$1500),0)</f>
        <v>0</v>
      </c>
      <c r="AI773" s="73"/>
      <c r="AJ773" s="73"/>
      <c r="AK773" s="73">
        <f>IFERROR($E773*SUMIF(DAILYLOG!AG$27:AG$1500,$C773,DAILYLOG!AH$27:AH$1500),0)</f>
        <v>0</v>
      </c>
      <c r="AL773" s="73"/>
      <c r="AM773" s="73"/>
      <c r="AN773" s="73">
        <f>IFERROR($E773*SUMIF(DAILYLOG!AJ$27:AJ$1500,$C773,DAILYLOG!AK$27:AK$1500),0)</f>
        <v>0</v>
      </c>
      <c r="AO773" s="73"/>
      <c r="AP773" s="73"/>
      <c r="AQ773" s="73">
        <f>IFERROR($E773*SUMIF(DAILYLOG!AM$27:AM$1500,$C773,DAILYLOG!AN$27:AN$1500),0)</f>
        <v>0</v>
      </c>
      <c r="AR773" s="73"/>
      <c r="AS773" s="73"/>
      <c r="AT773" s="73">
        <f>IFERROR($E773*SUMIF(DAILYLOG!AP$27:AP$1500,$C773,DAILYLOG!AQ$27:AQ$1500),0)</f>
        <v>0</v>
      </c>
      <c r="AU773" s="73"/>
      <c r="AV773" s="73"/>
      <c r="AW773" s="73">
        <f>IFERROR($E773*SUMIF(DAILYLOG!AS$27:AS$1500,$C773,DAILYLOG!AT$27:AT$1500),0)</f>
        <v>0</v>
      </c>
      <c r="AX773" s="73"/>
      <c r="AY773" s="73"/>
      <c r="AZ773" s="73">
        <f>IFERROR($E773*SUMIF(DAILYLOG!AV$27:AV$1500,$C773,DAILYLOG!AW$27:AW$1500),0)</f>
        <v>0</v>
      </c>
      <c r="BA773" s="73"/>
      <c r="BB773" s="73"/>
      <c r="BC773" s="73">
        <f>IFERROR($E773*SUMIF(DAILYLOG!AY$27:AY$1500,$C773,DAILYLOG!AZ$27:AZ$1500),0)</f>
        <v>0</v>
      </c>
      <c r="BD773" s="73"/>
      <c r="BE773" s="73"/>
      <c r="BF773" s="73">
        <f>IFERROR($E773*SUMIF(DAILYLOG!BB$27:BB$1500,$C773,DAILYLOG!BC$27:BC$1500),0)</f>
        <v>0</v>
      </c>
      <c r="BG773" s="73"/>
      <c r="BH773" s="73"/>
      <c r="BI773" s="73">
        <f>IFERROR($E773*SUMIF(DAILYLOG!BE$27:BE$1500,$C773,DAILYLOG!BF$27:BF$1500),0)</f>
        <v>0</v>
      </c>
      <c r="BJ773" s="73"/>
      <c r="BK773" s="73"/>
      <c r="BL773" s="73">
        <f>IFERROR($E773*SUMIF(DAILYLOG!BH$27:BH$1500,$C773,DAILYLOG!BI$27:BI$1500),0)</f>
        <v>0</v>
      </c>
      <c r="BM773" s="73"/>
      <c r="BN773" s="73"/>
      <c r="BO773" s="73">
        <f>IFERROR($E773*SUMIF(DAILYLOG!BK$27:BK$1500,$C773,DAILYLOG!BL$27:BL$1500),0)</f>
        <v>0</v>
      </c>
      <c r="BP773" s="73"/>
      <c r="BQ773" s="73"/>
      <c r="BR773" s="73">
        <f>IFERROR($E773*SUMIF(DAILYLOG!BN$27:BN$1500,$C773,DAILYLOG!BO$27:BO$1500),0)</f>
        <v>0</v>
      </c>
      <c r="BS773" s="73"/>
      <c r="BT773" s="73"/>
      <c r="BU773" s="73">
        <f>IFERROR($E773*SUMIF(DAILYLOG!BQ$27:BQ$1500,$C773,DAILYLOG!BR$27:BR$1500),0)</f>
        <v>0</v>
      </c>
      <c r="BV773" s="73"/>
      <c r="BW773" s="73"/>
      <c r="BX773" s="73">
        <f>IFERROR($E773*SUMIF(DAILYLOG!BT$27:BT$1500,$C773,DAILYLOG!BU$27:BU$1500),0)</f>
        <v>0</v>
      </c>
      <c r="BY773" s="73"/>
      <c r="BZ773" s="73"/>
      <c r="CA773" s="73">
        <f>IFERROR($E773*SUMIF(DAILYLOG!BW$27:BW$1500,$C773,DAILYLOG!BX$27:BX$1500),0)</f>
        <v>0</v>
      </c>
      <c r="CB773" s="73"/>
      <c r="CC773" s="73"/>
      <c r="CD773" s="73">
        <f>IFERROR($E773*SUMIF(DAILYLOG!BZ$27:BZ$1500,$C773,DAILYLOG!CA$27:CA$1500),0)</f>
        <v>0</v>
      </c>
      <c r="CE773" s="73"/>
      <c r="CF773" s="73"/>
      <c r="CG773" s="73">
        <f>IFERROR($E773*SUMIF(DAILYLOG!CC$27:CC$1500,$C773,DAILYLOG!CD$27:CD$1500),0)</f>
        <v>0</v>
      </c>
      <c r="CH773" s="73"/>
      <c r="CI773" s="73"/>
      <c r="CJ773" s="73">
        <f>IFERROR($E773*SUMIF(DAILYLOG!CF$27:CF$1500,$C773,DAILYLOG!CG$27:CG$1500),0)</f>
        <v>0</v>
      </c>
      <c r="CK773" s="73"/>
      <c r="CL773" s="73"/>
      <c r="CM773" s="73">
        <f>IFERROR($E773*SUMIF(DAILYLOG!CI$27:CI$1500,$C773,DAILYLOG!CJ$27:CJ$1500),0)</f>
        <v>0</v>
      </c>
      <c r="CN773" s="73"/>
      <c r="CO773" s="73"/>
      <c r="CP773" s="73">
        <f>IFERROR($E773*SUMIF(DAILYLOG!CL$27:CL$1500,$C773,DAILYLOG!CM$27:CM$1500),0)</f>
        <v>0</v>
      </c>
      <c r="CQ773" s="73"/>
      <c r="CR773" s="73"/>
      <c r="CS773" s="73">
        <f>IFERROR($E773*SUMIF(DAILYLOG!CO$27:CO$1500,$C773,DAILYLOG!CP$27:CP$1500),0)</f>
        <v>0</v>
      </c>
      <c r="CT773" s="14"/>
    </row>
    <row r="774" spans="2:98" ht="13.5" hidden="1" customHeight="1" outlineLevel="2">
      <c r="B774" s="13"/>
      <c r="C774" s="146" t="s">
        <v>717</v>
      </c>
      <c r="D774" s="31" t="s">
        <v>345</v>
      </c>
      <c r="E774" s="65">
        <v>1</v>
      </c>
      <c r="F774" s="46">
        <f t="shared" si="326"/>
        <v>0</v>
      </c>
      <c r="G774" s="73">
        <f>IFERROR($E774*SUMIF(DAILYLOG!C$27:C$1500,$C774,DAILYLOG!D$27:D$1500),0)</f>
        <v>0</v>
      </c>
      <c r="H774" s="73"/>
      <c r="I774" s="73"/>
      <c r="J774" s="73">
        <f>IFERROR($E774*SUMIF(DAILYLOG!F$27:F$1500,$C774,DAILYLOG!G$27:G$1500),0)</f>
        <v>0</v>
      </c>
      <c r="K774" s="73"/>
      <c r="L774" s="73"/>
      <c r="M774" s="73">
        <f>IFERROR($E774*SUMIF(DAILYLOG!I$27:I$1500,$C774,DAILYLOG!J$27:J$1500),0)</f>
        <v>0</v>
      </c>
      <c r="N774" s="73"/>
      <c r="O774" s="73"/>
      <c r="P774" s="73">
        <f>IFERROR($E774*SUMIF(DAILYLOG!L$27:L$1500,$C774,DAILYLOG!M$27:M$1500),0)</f>
        <v>0</v>
      </c>
      <c r="Q774" s="73"/>
      <c r="R774" s="73"/>
      <c r="S774" s="73">
        <f>IFERROR($E774*SUMIF(DAILYLOG!O$27:O$1500,$C774,DAILYLOG!P$27:P$1500),0)</f>
        <v>0</v>
      </c>
      <c r="T774" s="73"/>
      <c r="U774" s="73"/>
      <c r="V774" s="73">
        <f>IFERROR($E774*SUMIF(DAILYLOG!R$27:R$1500,$C774,DAILYLOG!S$27:S$1500),0)</f>
        <v>0</v>
      </c>
      <c r="W774" s="73"/>
      <c r="X774" s="73"/>
      <c r="Y774" s="73">
        <f>IFERROR($E774*SUMIF(DAILYLOG!U$27:U$1500,$C774,DAILYLOG!V$27:V$1500),0)</f>
        <v>0</v>
      </c>
      <c r="Z774" s="73"/>
      <c r="AA774" s="73"/>
      <c r="AB774" s="73">
        <f>IFERROR($E774*SUMIF(DAILYLOG!X$27:X$1500,$C774,DAILYLOG!Y$27:Y$1500),0)</f>
        <v>0</v>
      </c>
      <c r="AC774" s="73"/>
      <c r="AD774" s="73"/>
      <c r="AE774" s="73">
        <f>IFERROR($E774*SUMIF(DAILYLOG!AA$27:AA$1500,$C774,DAILYLOG!AB$27:AB$1500),0)</f>
        <v>0</v>
      </c>
      <c r="AF774" s="73"/>
      <c r="AG774" s="73"/>
      <c r="AH774" s="73">
        <f>IFERROR($E774*SUMIF(DAILYLOG!AD$27:AD$1500,$C774,DAILYLOG!AE$27:AE$1500),0)</f>
        <v>0</v>
      </c>
      <c r="AI774" s="73"/>
      <c r="AJ774" s="73"/>
      <c r="AK774" s="73">
        <f>IFERROR($E774*SUMIF(DAILYLOG!AG$27:AG$1500,$C774,DAILYLOG!AH$27:AH$1500),0)</f>
        <v>0</v>
      </c>
      <c r="AL774" s="73"/>
      <c r="AM774" s="73"/>
      <c r="AN774" s="73">
        <f>IFERROR($E774*SUMIF(DAILYLOG!AJ$27:AJ$1500,$C774,DAILYLOG!AK$27:AK$1500),0)</f>
        <v>0</v>
      </c>
      <c r="AO774" s="73"/>
      <c r="AP774" s="73"/>
      <c r="AQ774" s="73">
        <f>IFERROR($E774*SUMIF(DAILYLOG!AM$27:AM$1500,$C774,DAILYLOG!AN$27:AN$1500),0)</f>
        <v>0</v>
      </c>
      <c r="AR774" s="73"/>
      <c r="AS774" s="73"/>
      <c r="AT774" s="73">
        <f>IFERROR($E774*SUMIF(DAILYLOG!AP$27:AP$1500,$C774,DAILYLOG!AQ$27:AQ$1500),0)</f>
        <v>0</v>
      </c>
      <c r="AU774" s="73"/>
      <c r="AV774" s="73"/>
      <c r="AW774" s="73">
        <f>IFERROR($E774*SUMIF(DAILYLOG!AS$27:AS$1500,$C774,DAILYLOG!AT$27:AT$1500),0)</f>
        <v>0</v>
      </c>
      <c r="AX774" s="73"/>
      <c r="AY774" s="73"/>
      <c r="AZ774" s="73">
        <f>IFERROR($E774*SUMIF(DAILYLOG!AV$27:AV$1500,$C774,DAILYLOG!AW$27:AW$1500),0)</f>
        <v>0</v>
      </c>
      <c r="BA774" s="73"/>
      <c r="BB774" s="73"/>
      <c r="BC774" s="73">
        <f>IFERROR($E774*SUMIF(DAILYLOG!AY$27:AY$1500,$C774,DAILYLOG!AZ$27:AZ$1500),0)</f>
        <v>0</v>
      </c>
      <c r="BD774" s="73"/>
      <c r="BE774" s="73"/>
      <c r="BF774" s="73">
        <f>IFERROR($E774*SUMIF(DAILYLOG!BB$27:BB$1500,$C774,DAILYLOG!BC$27:BC$1500),0)</f>
        <v>0</v>
      </c>
      <c r="BG774" s="73"/>
      <c r="BH774" s="73"/>
      <c r="BI774" s="73">
        <f>IFERROR($E774*SUMIF(DAILYLOG!BE$27:BE$1500,$C774,DAILYLOG!BF$27:BF$1500),0)</f>
        <v>0</v>
      </c>
      <c r="BJ774" s="73"/>
      <c r="BK774" s="73"/>
      <c r="BL774" s="73">
        <f>IFERROR($E774*SUMIF(DAILYLOG!BH$27:BH$1500,$C774,DAILYLOG!BI$27:BI$1500),0)</f>
        <v>0</v>
      </c>
      <c r="BM774" s="73"/>
      <c r="BN774" s="73"/>
      <c r="BO774" s="73">
        <f>IFERROR($E774*SUMIF(DAILYLOG!BK$27:BK$1500,$C774,DAILYLOG!BL$27:BL$1500),0)</f>
        <v>0</v>
      </c>
      <c r="BP774" s="73"/>
      <c r="BQ774" s="73"/>
      <c r="BR774" s="73">
        <f>IFERROR($E774*SUMIF(DAILYLOG!BN$27:BN$1500,$C774,DAILYLOG!BO$27:BO$1500),0)</f>
        <v>0</v>
      </c>
      <c r="BS774" s="73"/>
      <c r="BT774" s="73"/>
      <c r="BU774" s="73">
        <f>IFERROR($E774*SUMIF(DAILYLOG!BQ$27:BQ$1500,$C774,DAILYLOG!BR$27:BR$1500),0)</f>
        <v>0</v>
      </c>
      <c r="BV774" s="73"/>
      <c r="BW774" s="73"/>
      <c r="BX774" s="73">
        <f>IFERROR($E774*SUMIF(DAILYLOG!BT$27:BT$1500,$C774,DAILYLOG!BU$27:BU$1500),0)</f>
        <v>0</v>
      </c>
      <c r="BY774" s="73"/>
      <c r="BZ774" s="73"/>
      <c r="CA774" s="73">
        <f>IFERROR($E774*SUMIF(DAILYLOG!BW$27:BW$1500,$C774,DAILYLOG!BX$27:BX$1500),0)</f>
        <v>0</v>
      </c>
      <c r="CB774" s="73"/>
      <c r="CC774" s="73"/>
      <c r="CD774" s="73">
        <f>IFERROR($E774*SUMIF(DAILYLOG!BZ$27:BZ$1500,$C774,DAILYLOG!CA$27:CA$1500),0)</f>
        <v>0</v>
      </c>
      <c r="CE774" s="73"/>
      <c r="CF774" s="73"/>
      <c r="CG774" s="73">
        <f>IFERROR($E774*SUMIF(DAILYLOG!CC$27:CC$1500,$C774,DAILYLOG!CD$27:CD$1500),0)</f>
        <v>0</v>
      </c>
      <c r="CH774" s="73"/>
      <c r="CI774" s="73"/>
      <c r="CJ774" s="73">
        <f>IFERROR($E774*SUMIF(DAILYLOG!CF$27:CF$1500,$C774,DAILYLOG!CG$27:CG$1500),0)</f>
        <v>0</v>
      </c>
      <c r="CK774" s="73"/>
      <c r="CL774" s="73"/>
      <c r="CM774" s="73">
        <f>IFERROR($E774*SUMIF(DAILYLOG!CI$27:CI$1500,$C774,DAILYLOG!CJ$27:CJ$1500),0)</f>
        <v>0</v>
      </c>
      <c r="CN774" s="73"/>
      <c r="CO774" s="73"/>
      <c r="CP774" s="73">
        <f>IFERROR($E774*SUMIF(DAILYLOG!CL$27:CL$1500,$C774,DAILYLOG!CM$27:CM$1500),0)</f>
        <v>0</v>
      </c>
      <c r="CQ774" s="73"/>
      <c r="CR774" s="73"/>
      <c r="CS774" s="73">
        <f>IFERROR($E774*SUMIF(DAILYLOG!CO$27:CO$1500,$C774,DAILYLOG!CP$27:CP$1500),0)</f>
        <v>0</v>
      </c>
      <c r="CT774" s="14"/>
    </row>
    <row r="775" spans="2:98">
      <c r="B775" s="13"/>
      <c r="C775" s="47" t="s">
        <v>979</v>
      </c>
      <c r="D775" s="56" t="s">
        <v>345</v>
      </c>
      <c r="E775" s="64"/>
      <c r="F775" s="48">
        <f>IFERROR(SUM(G775:CS775),0)</f>
        <v>80</v>
      </c>
      <c r="G775" s="72">
        <f>IFERROR(SUBTOTAL(9,G777:G785),0)</f>
        <v>1</v>
      </c>
      <c r="H775" s="72"/>
      <c r="I775" s="72"/>
      <c r="J775" s="72">
        <f t="shared" ref="J775:BU775" si="327">IFERROR(SUBTOTAL(9,J777:J785),0)</f>
        <v>4</v>
      </c>
      <c r="K775" s="72">
        <f t="shared" si="327"/>
        <v>0</v>
      </c>
      <c r="L775" s="72">
        <f t="shared" si="327"/>
        <v>0</v>
      </c>
      <c r="M775" s="72">
        <f t="shared" si="327"/>
        <v>3</v>
      </c>
      <c r="N775" s="72">
        <f t="shared" si="327"/>
        <v>0</v>
      </c>
      <c r="O775" s="72">
        <f t="shared" si="327"/>
        <v>0</v>
      </c>
      <c r="P775" s="72">
        <f t="shared" si="327"/>
        <v>0</v>
      </c>
      <c r="Q775" s="72">
        <f t="shared" si="327"/>
        <v>0</v>
      </c>
      <c r="R775" s="72">
        <f t="shared" si="327"/>
        <v>0</v>
      </c>
      <c r="S775" s="72">
        <f t="shared" si="327"/>
        <v>2</v>
      </c>
      <c r="T775" s="72">
        <f t="shared" si="327"/>
        <v>0</v>
      </c>
      <c r="U775" s="72">
        <f t="shared" si="327"/>
        <v>0</v>
      </c>
      <c r="V775" s="72">
        <f t="shared" si="327"/>
        <v>11</v>
      </c>
      <c r="W775" s="72">
        <f t="shared" si="327"/>
        <v>0</v>
      </c>
      <c r="X775" s="72">
        <f t="shared" si="327"/>
        <v>0</v>
      </c>
      <c r="Y775" s="72">
        <f t="shared" si="327"/>
        <v>2</v>
      </c>
      <c r="Z775" s="72">
        <f t="shared" si="327"/>
        <v>0</v>
      </c>
      <c r="AA775" s="72">
        <f t="shared" si="327"/>
        <v>0</v>
      </c>
      <c r="AB775" s="72">
        <f t="shared" si="327"/>
        <v>2</v>
      </c>
      <c r="AC775" s="72">
        <f t="shared" si="327"/>
        <v>0</v>
      </c>
      <c r="AD775" s="72">
        <f t="shared" si="327"/>
        <v>0</v>
      </c>
      <c r="AE775" s="72">
        <f t="shared" si="327"/>
        <v>4</v>
      </c>
      <c r="AF775" s="72">
        <f t="shared" si="327"/>
        <v>0</v>
      </c>
      <c r="AG775" s="72">
        <f t="shared" si="327"/>
        <v>0</v>
      </c>
      <c r="AH775" s="72">
        <f t="shared" si="327"/>
        <v>6</v>
      </c>
      <c r="AI775" s="72">
        <f t="shared" si="327"/>
        <v>0</v>
      </c>
      <c r="AJ775" s="72">
        <f t="shared" si="327"/>
        <v>0</v>
      </c>
      <c r="AK775" s="72">
        <f t="shared" si="327"/>
        <v>3</v>
      </c>
      <c r="AL775" s="72">
        <f t="shared" si="327"/>
        <v>0</v>
      </c>
      <c r="AM775" s="72">
        <f t="shared" si="327"/>
        <v>0</v>
      </c>
      <c r="AN775" s="72">
        <f t="shared" si="327"/>
        <v>6</v>
      </c>
      <c r="AO775" s="72">
        <f t="shared" si="327"/>
        <v>0</v>
      </c>
      <c r="AP775" s="72">
        <f t="shared" si="327"/>
        <v>0</v>
      </c>
      <c r="AQ775" s="72">
        <f t="shared" si="327"/>
        <v>0</v>
      </c>
      <c r="AR775" s="72">
        <f t="shared" si="327"/>
        <v>0</v>
      </c>
      <c r="AS775" s="72">
        <f t="shared" si="327"/>
        <v>0</v>
      </c>
      <c r="AT775" s="72">
        <f t="shared" si="327"/>
        <v>3</v>
      </c>
      <c r="AU775" s="72">
        <f t="shared" si="327"/>
        <v>0</v>
      </c>
      <c r="AV775" s="72">
        <f t="shared" si="327"/>
        <v>0</v>
      </c>
      <c r="AW775" s="72">
        <f t="shared" si="327"/>
        <v>0</v>
      </c>
      <c r="AX775" s="72">
        <f t="shared" si="327"/>
        <v>0</v>
      </c>
      <c r="AY775" s="72">
        <f t="shared" si="327"/>
        <v>0</v>
      </c>
      <c r="AZ775" s="72">
        <f t="shared" si="327"/>
        <v>0</v>
      </c>
      <c r="BA775" s="72">
        <f t="shared" si="327"/>
        <v>0</v>
      </c>
      <c r="BB775" s="72">
        <f t="shared" si="327"/>
        <v>0</v>
      </c>
      <c r="BC775" s="72">
        <f t="shared" si="327"/>
        <v>8</v>
      </c>
      <c r="BD775" s="72">
        <f t="shared" si="327"/>
        <v>0</v>
      </c>
      <c r="BE775" s="72">
        <f t="shared" si="327"/>
        <v>0</v>
      </c>
      <c r="BF775" s="72">
        <f t="shared" si="327"/>
        <v>1</v>
      </c>
      <c r="BG775" s="72">
        <f t="shared" si="327"/>
        <v>0</v>
      </c>
      <c r="BH775" s="72">
        <f t="shared" si="327"/>
        <v>0</v>
      </c>
      <c r="BI775" s="72">
        <f t="shared" si="327"/>
        <v>0</v>
      </c>
      <c r="BJ775" s="72">
        <f t="shared" si="327"/>
        <v>0</v>
      </c>
      <c r="BK775" s="72">
        <f t="shared" si="327"/>
        <v>0</v>
      </c>
      <c r="BL775" s="72">
        <f t="shared" si="327"/>
        <v>2</v>
      </c>
      <c r="BM775" s="72">
        <f t="shared" si="327"/>
        <v>0</v>
      </c>
      <c r="BN775" s="72">
        <f t="shared" si="327"/>
        <v>0</v>
      </c>
      <c r="BO775" s="72">
        <f t="shared" si="327"/>
        <v>0</v>
      </c>
      <c r="BP775" s="72">
        <f t="shared" si="327"/>
        <v>0</v>
      </c>
      <c r="BQ775" s="72">
        <f t="shared" si="327"/>
        <v>0</v>
      </c>
      <c r="BR775" s="72">
        <f t="shared" si="327"/>
        <v>6</v>
      </c>
      <c r="BS775" s="72">
        <f t="shared" si="327"/>
        <v>0</v>
      </c>
      <c r="BT775" s="72">
        <f t="shared" si="327"/>
        <v>0</v>
      </c>
      <c r="BU775" s="72">
        <f t="shared" si="327"/>
        <v>5</v>
      </c>
      <c r="BV775" s="72">
        <f t="shared" ref="BV775:CS775" si="328">IFERROR(SUBTOTAL(9,BV777:BV785),0)</f>
        <v>0</v>
      </c>
      <c r="BW775" s="72">
        <f t="shared" si="328"/>
        <v>0</v>
      </c>
      <c r="BX775" s="72">
        <f t="shared" si="328"/>
        <v>8</v>
      </c>
      <c r="BY775" s="72">
        <f t="shared" si="328"/>
        <v>0</v>
      </c>
      <c r="BZ775" s="72">
        <f t="shared" si="328"/>
        <v>0</v>
      </c>
      <c r="CA775" s="72">
        <f t="shared" si="328"/>
        <v>3</v>
      </c>
      <c r="CB775" s="72">
        <f t="shared" si="328"/>
        <v>0</v>
      </c>
      <c r="CC775" s="72">
        <f t="shared" si="328"/>
        <v>0</v>
      </c>
      <c r="CD775" s="72">
        <f t="shared" si="328"/>
        <v>0</v>
      </c>
      <c r="CE775" s="72">
        <f t="shared" si="328"/>
        <v>0</v>
      </c>
      <c r="CF775" s="72">
        <f t="shared" si="328"/>
        <v>0</v>
      </c>
      <c r="CG775" s="72">
        <f t="shared" si="328"/>
        <v>0</v>
      </c>
      <c r="CH775" s="72">
        <f t="shared" si="328"/>
        <v>0</v>
      </c>
      <c r="CI775" s="72">
        <f t="shared" si="328"/>
        <v>0</v>
      </c>
      <c r="CJ775" s="72">
        <f t="shared" si="328"/>
        <v>0</v>
      </c>
      <c r="CK775" s="72">
        <f t="shared" si="328"/>
        <v>0</v>
      </c>
      <c r="CL775" s="72">
        <f t="shared" si="328"/>
        <v>0</v>
      </c>
      <c r="CM775" s="72">
        <f t="shared" si="328"/>
        <v>0</v>
      </c>
      <c r="CN775" s="72">
        <f t="shared" si="328"/>
        <v>0</v>
      </c>
      <c r="CO775" s="72">
        <f t="shared" si="328"/>
        <v>0</v>
      </c>
      <c r="CP775" s="72">
        <f t="shared" si="328"/>
        <v>0</v>
      </c>
      <c r="CQ775" s="72">
        <f t="shared" si="328"/>
        <v>0</v>
      </c>
      <c r="CR775" s="72">
        <f t="shared" si="328"/>
        <v>0</v>
      </c>
      <c r="CS775" s="72">
        <f t="shared" si="328"/>
        <v>0</v>
      </c>
      <c r="CT775" s="14"/>
    </row>
    <row r="776" spans="2:98" outlineLevel="1" collapsed="1">
      <c r="B776" s="13"/>
      <c r="C776" s="158" t="s">
        <v>981</v>
      </c>
      <c r="D776" s="56" t="s">
        <v>345</v>
      </c>
      <c r="E776" s="64"/>
      <c r="F776" s="48">
        <f>IFERROR(SUM(G776:CS776),0)</f>
        <v>80</v>
      </c>
      <c r="G776" s="72">
        <f>IFERROR(SUBTOTAL(9,G777:G785),0)</f>
        <v>1</v>
      </c>
      <c r="H776" s="72">
        <f t="shared" ref="H776:BS776" si="329">IFERROR(SUBTOTAL(9,H777:H785),0)</f>
        <v>0</v>
      </c>
      <c r="I776" s="72">
        <f t="shared" si="329"/>
        <v>0</v>
      </c>
      <c r="J776" s="72">
        <f t="shared" si="329"/>
        <v>4</v>
      </c>
      <c r="K776" s="72">
        <f t="shared" si="329"/>
        <v>0</v>
      </c>
      <c r="L776" s="72">
        <f t="shared" si="329"/>
        <v>0</v>
      </c>
      <c r="M776" s="72">
        <f t="shared" si="329"/>
        <v>3</v>
      </c>
      <c r="N776" s="72">
        <f t="shared" si="329"/>
        <v>0</v>
      </c>
      <c r="O776" s="72">
        <f t="shared" si="329"/>
        <v>0</v>
      </c>
      <c r="P776" s="72">
        <f t="shared" si="329"/>
        <v>0</v>
      </c>
      <c r="Q776" s="72">
        <f t="shared" si="329"/>
        <v>0</v>
      </c>
      <c r="R776" s="72">
        <f t="shared" si="329"/>
        <v>0</v>
      </c>
      <c r="S776" s="72">
        <f t="shared" si="329"/>
        <v>2</v>
      </c>
      <c r="T776" s="72">
        <f t="shared" si="329"/>
        <v>0</v>
      </c>
      <c r="U776" s="72">
        <f t="shared" si="329"/>
        <v>0</v>
      </c>
      <c r="V776" s="72">
        <f t="shared" si="329"/>
        <v>11</v>
      </c>
      <c r="W776" s="72">
        <f t="shared" si="329"/>
        <v>0</v>
      </c>
      <c r="X776" s="72">
        <f t="shared" si="329"/>
        <v>0</v>
      </c>
      <c r="Y776" s="72">
        <f t="shared" si="329"/>
        <v>2</v>
      </c>
      <c r="Z776" s="72">
        <f t="shared" si="329"/>
        <v>0</v>
      </c>
      <c r="AA776" s="72">
        <f t="shared" si="329"/>
        <v>0</v>
      </c>
      <c r="AB776" s="72">
        <f t="shared" si="329"/>
        <v>2</v>
      </c>
      <c r="AC776" s="72">
        <f t="shared" si="329"/>
        <v>0</v>
      </c>
      <c r="AD776" s="72">
        <f t="shared" si="329"/>
        <v>0</v>
      </c>
      <c r="AE776" s="72">
        <f t="shared" si="329"/>
        <v>4</v>
      </c>
      <c r="AF776" s="72">
        <f t="shared" si="329"/>
        <v>0</v>
      </c>
      <c r="AG776" s="72">
        <f t="shared" si="329"/>
        <v>0</v>
      </c>
      <c r="AH776" s="72">
        <f t="shared" si="329"/>
        <v>6</v>
      </c>
      <c r="AI776" s="72">
        <f t="shared" si="329"/>
        <v>0</v>
      </c>
      <c r="AJ776" s="72">
        <f t="shared" si="329"/>
        <v>0</v>
      </c>
      <c r="AK776" s="72">
        <f t="shared" si="329"/>
        <v>3</v>
      </c>
      <c r="AL776" s="72">
        <f t="shared" si="329"/>
        <v>0</v>
      </c>
      <c r="AM776" s="72">
        <f t="shared" si="329"/>
        <v>0</v>
      </c>
      <c r="AN776" s="72">
        <f t="shared" si="329"/>
        <v>6</v>
      </c>
      <c r="AO776" s="72">
        <f t="shared" si="329"/>
        <v>0</v>
      </c>
      <c r="AP776" s="72">
        <f t="shared" si="329"/>
        <v>0</v>
      </c>
      <c r="AQ776" s="72">
        <f t="shared" si="329"/>
        <v>0</v>
      </c>
      <c r="AR776" s="72">
        <f t="shared" si="329"/>
        <v>0</v>
      </c>
      <c r="AS776" s="72">
        <f t="shared" si="329"/>
        <v>0</v>
      </c>
      <c r="AT776" s="72">
        <f t="shared" si="329"/>
        <v>3</v>
      </c>
      <c r="AU776" s="72">
        <f t="shared" si="329"/>
        <v>0</v>
      </c>
      <c r="AV776" s="72">
        <f t="shared" si="329"/>
        <v>0</v>
      </c>
      <c r="AW776" s="72">
        <f t="shared" si="329"/>
        <v>0</v>
      </c>
      <c r="AX776" s="72">
        <f t="shared" si="329"/>
        <v>0</v>
      </c>
      <c r="AY776" s="72">
        <f t="shared" si="329"/>
        <v>0</v>
      </c>
      <c r="AZ776" s="72">
        <f t="shared" si="329"/>
        <v>0</v>
      </c>
      <c r="BA776" s="72">
        <f t="shared" si="329"/>
        <v>0</v>
      </c>
      <c r="BB776" s="72">
        <f t="shared" si="329"/>
        <v>0</v>
      </c>
      <c r="BC776" s="72">
        <f t="shared" si="329"/>
        <v>8</v>
      </c>
      <c r="BD776" s="72">
        <f t="shared" si="329"/>
        <v>0</v>
      </c>
      <c r="BE776" s="72">
        <f t="shared" si="329"/>
        <v>0</v>
      </c>
      <c r="BF776" s="72">
        <f t="shared" si="329"/>
        <v>1</v>
      </c>
      <c r="BG776" s="72">
        <f t="shared" si="329"/>
        <v>0</v>
      </c>
      <c r="BH776" s="72">
        <f t="shared" si="329"/>
        <v>0</v>
      </c>
      <c r="BI776" s="72">
        <f t="shared" si="329"/>
        <v>0</v>
      </c>
      <c r="BJ776" s="72">
        <f t="shared" si="329"/>
        <v>0</v>
      </c>
      <c r="BK776" s="72">
        <f t="shared" si="329"/>
        <v>0</v>
      </c>
      <c r="BL776" s="72">
        <f t="shared" si="329"/>
        <v>2</v>
      </c>
      <c r="BM776" s="72">
        <f t="shared" si="329"/>
        <v>0</v>
      </c>
      <c r="BN776" s="72">
        <f t="shared" si="329"/>
        <v>0</v>
      </c>
      <c r="BO776" s="72">
        <f t="shared" si="329"/>
        <v>0</v>
      </c>
      <c r="BP776" s="72">
        <f t="shared" si="329"/>
        <v>0</v>
      </c>
      <c r="BQ776" s="72">
        <f t="shared" si="329"/>
        <v>0</v>
      </c>
      <c r="BR776" s="72">
        <f t="shared" si="329"/>
        <v>6</v>
      </c>
      <c r="BS776" s="72">
        <f t="shared" si="329"/>
        <v>0</v>
      </c>
      <c r="BT776" s="72">
        <f t="shared" ref="BT776:CS776" si="330">IFERROR(SUBTOTAL(9,BT777:BT785),0)</f>
        <v>0</v>
      </c>
      <c r="BU776" s="72">
        <f t="shared" si="330"/>
        <v>5</v>
      </c>
      <c r="BV776" s="72">
        <f t="shared" si="330"/>
        <v>0</v>
      </c>
      <c r="BW776" s="72">
        <f t="shared" si="330"/>
        <v>0</v>
      </c>
      <c r="BX776" s="72">
        <f t="shared" si="330"/>
        <v>8</v>
      </c>
      <c r="BY776" s="72">
        <f t="shared" si="330"/>
        <v>0</v>
      </c>
      <c r="BZ776" s="72">
        <f t="shared" si="330"/>
        <v>0</v>
      </c>
      <c r="CA776" s="72">
        <f t="shared" si="330"/>
        <v>3</v>
      </c>
      <c r="CB776" s="72">
        <f t="shared" si="330"/>
        <v>0</v>
      </c>
      <c r="CC776" s="72">
        <f t="shared" si="330"/>
        <v>0</v>
      </c>
      <c r="CD776" s="72">
        <f t="shared" si="330"/>
        <v>0</v>
      </c>
      <c r="CE776" s="72">
        <f t="shared" si="330"/>
        <v>0</v>
      </c>
      <c r="CF776" s="72">
        <f t="shared" si="330"/>
        <v>0</v>
      </c>
      <c r="CG776" s="72">
        <f t="shared" si="330"/>
        <v>0</v>
      </c>
      <c r="CH776" s="72">
        <f t="shared" si="330"/>
        <v>0</v>
      </c>
      <c r="CI776" s="72">
        <f t="shared" si="330"/>
        <v>0</v>
      </c>
      <c r="CJ776" s="72">
        <f t="shared" si="330"/>
        <v>0</v>
      </c>
      <c r="CK776" s="72">
        <f t="shared" si="330"/>
        <v>0</v>
      </c>
      <c r="CL776" s="72">
        <f t="shared" si="330"/>
        <v>0</v>
      </c>
      <c r="CM776" s="72">
        <f t="shared" si="330"/>
        <v>0</v>
      </c>
      <c r="CN776" s="72">
        <f t="shared" si="330"/>
        <v>0</v>
      </c>
      <c r="CO776" s="72">
        <f t="shared" si="330"/>
        <v>0</v>
      </c>
      <c r="CP776" s="72">
        <f t="shared" si="330"/>
        <v>0</v>
      </c>
      <c r="CQ776" s="72">
        <f t="shared" si="330"/>
        <v>0</v>
      </c>
      <c r="CR776" s="72">
        <f t="shared" si="330"/>
        <v>0</v>
      </c>
      <c r="CS776" s="72">
        <f t="shared" si="330"/>
        <v>0</v>
      </c>
      <c r="CT776" s="14"/>
    </row>
    <row r="777" spans="2:98" ht="13.5" hidden="1" customHeight="1" outlineLevel="3">
      <c r="B777" s="13"/>
      <c r="C777" s="157" t="s">
        <v>933</v>
      </c>
      <c r="D777" s="31" t="s">
        <v>345</v>
      </c>
      <c r="E777" s="65">
        <v>1</v>
      </c>
      <c r="F777" s="46">
        <f t="shared" ref="F777" si="331">IFERROR(SUM(G777:CS777),0)</f>
        <v>20</v>
      </c>
      <c r="G777" s="73">
        <f>IFERROR($E777*SUMIF(DAILYLOG!C$27:C$1500,$C777,DAILYLOG!D$27:D$1500),0)</f>
        <v>0</v>
      </c>
      <c r="H777" s="73"/>
      <c r="I777" s="73"/>
      <c r="J777" s="73">
        <f>IFERROR($E777*SUMIF(DAILYLOG!F$27:F$1500,$C777,DAILYLOG!G$27:G$1500),0)</f>
        <v>1</v>
      </c>
      <c r="K777" s="73"/>
      <c r="L777" s="73"/>
      <c r="M777" s="73">
        <f>IFERROR($E777*SUMIF(DAILYLOG!I$27:I$1500,$C777,DAILYLOG!J$27:J$1500),0)</f>
        <v>1</v>
      </c>
      <c r="N777" s="73"/>
      <c r="O777" s="73"/>
      <c r="P777" s="73">
        <f>IFERROR($E777*SUMIF(DAILYLOG!L$27:L$1500,$C777,DAILYLOG!M$27:M$1500),0)</f>
        <v>0</v>
      </c>
      <c r="Q777" s="73"/>
      <c r="R777" s="73"/>
      <c r="S777" s="73">
        <f>IFERROR($E777*SUMIF(DAILYLOG!O$27:O$1500,$C777,DAILYLOG!P$27:P$1500),0)</f>
        <v>0</v>
      </c>
      <c r="T777" s="73"/>
      <c r="U777" s="73"/>
      <c r="V777" s="73">
        <f>IFERROR($E777*SUMIF(DAILYLOG!R$27:R$1500,$C777,DAILYLOG!S$27:S$1500),0)</f>
        <v>1</v>
      </c>
      <c r="W777" s="73"/>
      <c r="X777" s="73"/>
      <c r="Y777" s="73">
        <f>IFERROR($E777*SUMIF(DAILYLOG!U$27:U$1500,$C777,DAILYLOG!V$27:V$1500),0)</f>
        <v>1</v>
      </c>
      <c r="Z777" s="73"/>
      <c r="AA777" s="73"/>
      <c r="AB777" s="73">
        <f>IFERROR($E777*SUMIF(DAILYLOG!X$27:X$1500,$C777,DAILYLOG!Y$27:Y$1500),0)</f>
        <v>1</v>
      </c>
      <c r="AC777" s="73"/>
      <c r="AD777" s="73"/>
      <c r="AE777" s="73">
        <f>IFERROR($E777*SUMIF(DAILYLOG!AA$27:AA$1500,$C777,DAILYLOG!AB$27:AB$1500),0)</f>
        <v>1</v>
      </c>
      <c r="AF777" s="73"/>
      <c r="AG777" s="73"/>
      <c r="AH777" s="73">
        <f>IFERROR($E777*SUMIF(DAILYLOG!AD$27:AD$1500,$C777,DAILYLOG!AE$27:AE$1500),0)</f>
        <v>3</v>
      </c>
      <c r="AI777" s="73"/>
      <c r="AJ777" s="73"/>
      <c r="AK777" s="73">
        <f>IFERROR($E777*SUMIF(DAILYLOG!AG$27:AG$1500,$C777,DAILYLOG!AH$27:AH$1500),0)</f>
        <v>0</v>
      </c>
      <c r="AL777" s="73"/>
      <c r="AM777" s="73"/>
      <c r="AN777" s="73">
        <f>IFERROR($E777*SUMIF(DAILYLOG!AJ$27:AJ$1500,$C777,DAILYLOG!AK$27:AK$1500),0)</f>
        <v>2</v>
      </c>
      <c r="AO777" s="73"/>
      <c r="AP777" s="73"/>
      <c r="AQ777" s="73">
        <f>IFERROR($E777*SUMIF(DAILYLOG!AM$27:AM$1500,$C777,DAILYLOG!AN$27:AN$1500),0)</f>
        <v>0</v>
      </c>
      <c r="AR777" s="73"/>
      <c r="AS777" s="73"/>
      <c r="AT777" s="73">
        <f>IFERROR($E777*SUMIF(DAILYLOG!AP$27:AP$1500,$C777,DAILYLOG!AQ$27:AQ$1500),0)</f>
        <v>0</v>
      </c>
      <c r="AU777" s="73"/>
      <c r="AV777" s="73"/>
      <c r="AW777" s="73">
        <f>IFERROR($E777*SUMIF(DAILYLOG!AS$27:AS$1500,$C777,DAILYLOG!AT$27:AT$1500),0)</f>
        <v>0</v>
      </c>
      <c r="AX777" s="73"/>
      <c r="AY777" s="73"/>
      <c r="AZ777" s="73">
        <f>IFERROR($E777*SUMIF(DAILYLOG!AV$27:AV$1500,$C777,DAILYLOG!AW$27:AW$1500),0)</f>
        <v>0</v>
      </c>
      <c r="BA777" s="73"/>
      <c r="BB777" s="73"/>
      <c r="BC777" s="73">
        <f>IFERROR($E777*SUMIF(DAILYLOG!AY$27:AY$1500,$C777,DAILYLOG!AZ$27:AZ$1500),0)</f>
        <v>1</v>
      </c>
      <c r="BD777" s="73"/>
      <c r="BE777" s="73"/>
      <c r="BF777" s="73">
        <f>IFERROR($E777*SUMIF(DAILYLOG!BB$27:BB$1500,$C777,DAILYLOG!BC$27:BC$1500),0)</f>
        <v>0</v>
      </c>
      <c r="BG777" s="73"/>
      <c r="BH777" s="73"/>
      <c r="BI777" s="73">
        <f>IFERROR($E777*SUMIF(DAILYLOG!BE$27:BE$1500,$C777,DAILYLOG!BF$27:BF$1500),0)</f>
        <v>0</v>
      </c>
      <c r="BJ777" s="73"/>
      <c r="BK777" s="73"/>
      <c r="BL777" s="73">
        <f>IFERROR($E777*SUMIF(DAILYLOG!BH$27:BH$1500,$C777,DAILYLOG!BI$27:BI$1500),0)</f>
        <v>1</v>
      </c>
      <c r="BM777" s="73"/>
      <c r="BN777" s="73"/>
      <c r="BO777" s="73">
        <f>IFERROR($E777*SUMIF(DAILYLOG!BK$27:BK$1500,$C777,DAILYLOG!BL$27:BL$1500),0)</f>
        <v>0</v>
      </c>
      <c r="BP777" s="73"/>
      <c r="BQ777" s="73"/>
      <c r="BR777" s="73">
        <f>IFERROR($E777*SUMIF(DAILYLOG!BN$27:BN$1500,$C777,DAILYLOG!BO$27:BO$1500),0)</f>
        <v>2</v>
      </c>
      <c r="BS777" s="73"/>
      <c r="BT777" s="73"/>
      <c r="BU777" s="73">
        <f>IFERROR($E777*SUMIF(DAILYLOG!BQ$27:BQ$1500,$C777,DAILYLOG!BR$27:BR$1500),0)</f>
        <v>2</v>
      </c>
      <c r="BV777" s="73"/>
      <c r="BW777" s="73"/>
      <c r="BX777" s="73">
        <f>IFERROR($E777*SUMIF(DAILYLOG!BT$27:BT$1500,$C777,DAILYLOG!BU$27:BU$1500),0)</f>
        <v>1</v>
      </c>
      <c r="BY777" s="73"/>
      <c r="BZ777" s="73"/>
      <c r="CA777" s="73">
        <f>IFERROR($E777*SUMIF(DAILYLOG!BW$27:BW$1500,$C777,DAILYLOG!BX$27:BX$1500),0)</f>
        <v>2</v>
      </c>
      <c r="CB777" s="73"/>
      <c r="CC777" s="73"/>
      <c r="CD777" s="73">
        <f>IFERROR($E777*SUMIF(DAILYLOG!BZ$27:BZ$1500,$C777,DAILYLOG!CA$27:CA$1500),0)</f>
        <v>0</v>
      </c>
      <c r="CE777" s="73"/>
      <c r="CF777" s="73"/>
      <c r="CG777" s="73">
        <f>IFERROR($E777*SUMIF(DAILYLOG!CC$27:CC$1500,$C777,DAILYLOG!CD$27:CD$1500),0)</f>
        <v>0</v>
      </c>
      <c r="CH777" s="73"/>
      <c r="CI777" s="73"/>
      <c r="CJ777" s="73">
        <f>IFERROR($E777*SUMIF(DAILYLOG!CF$27:CF$1500,$C777,DAILYLOG!CG$27:CG$1500),0)</f>
        <v>0</v>
      </c>
      <c r="CK777" s="73"/>
      <c r="CL777" s="73"/>
      <c r="CM777" s="73">
        <f>IFERROR($E777*SUMIF(DAILYLOG!CI$27:CI$1500,$C777,DAILYLOG!CJ$27:CJ$1500),0)</f>
        <v>0</v>
      </c>
      <c r="CN777" s="73"/>
      <c r="CO777" s="73"/>
      <c r="CP777" s="73">
        <f>IFERROR($E777*SUMIF(DAILYLOG!CL$27:CL$1500,$C777,DAILYLOG!CM$27:CM$1500),0)</f>
        <v>0</v>
      </c>
      <c r="CQ777" s="73"/>
      <c r="CR777" s="73"/>
      <c r="CS777" s="73">
        <f>IFERROR($E777*SUMIF(DAILYLOG!CO$27:CO$1500,$C777,DAILYLOG!CP$27:CP$1500),0)</f>
        <v>0</v>
      </c>
      <c r="CT777" s="14"/>
    </row>
    <row r="778" spans="2:98" ht="13.5" hidden="1" customHeight="1" outlineLevel="3">
      <c r="B778" s="13"/>
      <c r="C778" s="157" t="s">
        <v>934</v>
      </c>
      <c r="D778" s="31" t="s">
        <v>345</v>
      </c>
      <c r="E778" s="65">
        <v>1</v>
      </c>
      <c r="F778" s="46">
        <f t="shared" ref="F778:F784" si="332">IFERROR(SUM(G778:CS778),0)</f>
        <v>9</v>
      </c>
      <c r="G778" s="73">
        <f>IFERROR($E778*SUMIF(DAILYLOG!C$27:C$1500,$C778,DAILYLOG!D$27:D$1500),0)</f>
        <v>0</v>
      </c>
      <c r="H778" s="73"/>
      <c r="I778" s="73"/>
      <c r="J778" s="73">
        <f>IFERROR($E778*SUMIF(DAILYLOG!F$27:F$1500,$C778,DAILYLOG!G$27:G$1500),0)</f>
        <v>0</v>
      </c>
      <c r="K778" s="73"/>
      <c r="L778" s="73"/>
      <c r="M778" s="73">
        <f>IFERROR($E778*SUMIF(DAILYLOG!I$27:I$1500,$C778,DAILYLOG!J$27:J$1500),0)</f>
        <v>0</v>
      </c>
      <c r="N778" s="73"/>
      <c r="O778" s="73"/>
      <c r="P778" s="73">
        <f>IFERROR($E778*SUMIF(DAILYLOG!L$27:L$1500,$C778,DAILYLOG!M$27:M$1500),0)</f>
        <v>0</v>
      </c>
      <c r="Q778" s="73"/>
      <c r="R778" s="73"/>
      <c r="S778" s="73">
        <f>IFERROR($E778*SUMIF(DAILYLOG!O$27:O$1500,$C778,DAILYLOG!P$27:P$1500),0)</f>
        <v>1</v>
      </c>
      <c r="T778" s="73"/>
      <c r="U778" s="73"/>
      <c r="V778" s="73">
        <f>IFERROR($E778*SUMIF(DAILYLOG!R$27:R$1500,$C778,DAILYLOG!S$27:S$1500),0)</f>
        <v>1</v>
      </c>
      <c r="W778" s="73"/>
      <c r="X778" s="73"/>
      <c r="Y778" s="73">
        <f>IFERROR($E778*SUMIF(DAILYLOG!U$27:U$1500,$C778,DAILYLOG!V$27:V$1500),0)</f>
        <v>0</v>
      </c>
      <c r="Z778" s="73"/>
      <c r="AA778" s="73"/>
      <c r="AB778" s="73">
        <f>IFERROR($E778*SUMIF(DAILYLOG!X$27:X$1500,$C778,DAILYLOG!Y$27:Y$1500),0)</f>
        <v>0</v>
      </c>
      <c r="AC778" s="73"/>
      <c r="AD778" s="73"/>
      <c r="AE778" s="73">
        <f>IFERROR($E778*SUMIF(DAILYLOG!AA$27:AA$1500,$C778,DAILYLOG!AB$27:AB$1500),0)</f>
        <v>0</v>
      </c>
      <c r="AF778" s="73"/>
      <c r="AG778" s="73"/>
      <c r="AH778" s="73">
        <f>IFERROR($E778*SUMIF(DAILYLOG!AD$27:AD$1500,$C778,DAILYLOG!AE$27:AE$1500),0)</f>
        <v>0</v>
      </c>
      <c r="AI778" s="73"/>
      <c r="AJ778" s="73"/>
      <c r="AK778" s="73">
        <f>IFERROR($E778*SUMIF(DAILYLOG!AG$27:AG$1500,$C778,DAILYLOG!AH$27:AH$1500),0)</f>
        <v>0</v>
      </c>
      <c r="AL778" s="73"/>
      <c r="AM778" s="73"/>
      <c r="AN778" s="73">
        <f>IFERROR($E778*SUMIF(DAILYLOG!AJ$27:AJ$1500,$C778,DAILYLOG!AK$27:AK$1500),0)</f>
        <v>0</v>
      </c>
      <c r="AO778" s="73"/>
      <c r="AP778" s="73"/>
      <c r="AQ778" s="73">
        <f>IFERROR($E778*SUMIF(DAILYLOG!AM$27:AM$1500,$C778,DAILYLOG!AN$27:AN$1500),0)</f>
        <v>0</v>
      </c>
      <c r="AR778" s="73"/>
      <c r="AS778" s="73"/>
      <c r="AT778" s="73">
        <f>IFERROR($E778*SUMIF(DAILYLOG!AP$27:AP$1500,$C778,DAILYLOG!AQ$27:AQ$1500),0)</f>
        <v>1</v>
      </c>
      <c r="AU778" s="73"/>
      <c r="AV778" s="73"/>
      <c r="AW778" s="73">
        <f>IFERROR($E778*SUMIF(DAILYLOG!AS$27:AS$1500,$C778,DAILYLOG!AT$27:AT$1500),0)</f>
        <v>0</v>
      </c>
      <c r="AX778" s="73"/>
      <c r="AY778" s="73"/>
      <c r="AZ778" s="73">
        <f>IFERROR($E778*SUMIF(DAILYLOG!AV$27:AV$1500,$C778,DAILYLOG!AW$27:AW$1500),0)</f>
        <v>0</v>
      </c>
      <c r="BA778" s="73"/>
      <c r="BB778" s="73"/>
      <c r="BC778" s="73">
        <f>IFERROR($E778*SUMIF(DAILYLOG!AY$27:AY$1500,$C778,DAILYLOG!AZ$27:AZ$1500),0)</f>
        <v>2</v>
      </c>
      <c r="BD778" s="73"/>
      <c r="BE778" s="73"/>
      <c r="BF778" s="73">
        <f>IFERROR($E778*SUMIF(DAILYLOG!BB$27:BB$1500,$C778,DAILYLOG!BC$27:BC$1500),0)</f>
        <v>1</v>
      </c>
      <c r="BG778" s="73"/>
      <c r="BH778" s="73"/>
      <c r="BI778" s="73">
        <f>IFERROR($E778*SUMIF(DAILYLOG!BE$27:BE$1500,$C778,DAILYLOG!BF$27:BF$1500),0)</f>
        <v>0</v>
      </c>
      <c r="BJ778" s="73"/>
      <c r="BK778" s="73"/>
      <c r="BL778" s="73">
        <f>IFERROR($E778*SUMIF(DAILYLOG!BH$27:BH$1500,$C778,DAILYLOG!BI$27:BI$1500),0)</f>
        <v>0</v>
      </c>
      <c r="BM778" s="73"/>
      <c r="BN778" s="73"/>
      <c r="BO778" s="73">
        <f>IFERROR($E778*SUMIF(DAILYLOG!BK$27:BK$1500,$C778,DAILYLOG!BL$27:BL$1500),0)</f>
        <v>0</v>
      </c>
      <c r="BP778" s="73"/>
      <c r="BQ778" s="73"/>
      <c r="BR778" s="73">
        <f>IFERROR($E778*SUMIF(DAILYLOG!BN$27:BN$1500,$C778,DAILYLOG!BO$27:BO$1500),0)</f>
        <v>1</v>
      </c>
      <c r="BS778" s="73"/>
      <c r="BT778" s="73"/>
      <c r="BU778" s="73">
        <f>IFERROR($E778*SUMIF(DAILYLOG!BQ$27:BQ$1500,$C778,DAILYLOG!BR$27:BR$1500),0)</f>
        <v>0</v>
      </c>
      <c r="BV778" s="73"/>
      <c r="BW778" s="73"/>
      <c r="BX778" s="73">
        <f>IFERROR($E778*SUMIF(DAILYLOG!BT$27:BT$1500,$C778,DAILYLOG!BU$27:BU$1500),0)</f>
        <v>2</v>
      </c>
      <c r="BY778" s="73"/>
      <c r="BZ778" s="73"/>
      <c r="CA778" s="73">
        <f>IFERROR($E778*SUMIF(DAILYLOG!BW$27:BW$1500,$C778,DAILYLOG!BX$27:BX$1500),0)</f>
        <v>0</v>
      </c>
      <c r="CB778" s="73"/>
      <c r="CC778" s="73"/>
      <c r="CD778" s="73">
        <f>IFERROR($E778*SUMIF(DAILYLOG!BZ$27:BZ$1500,$C778,DAILYLOG!CA$27:CA$1500),0)</f>
        <v>0</v>
      </c>
      <c r="CE778" s="73"/>
      <c r="CF778" s="73"/>
      <c r="CG778" s="73">
        <f>IFERROR($E778*SUMIF(DAILYLOG!CC$27:CC$1500,$C778,DAILYLOG!CD$27:CD$1500),0)</f>
        <v>0</v>
      </c>
      <c r="CH778" s="73"/>
      <c r="CI778" s="73"/>
      <c r="CJ778" s="73">
        <f>IFERROR($E778*SUMIF(DAILYLOG!CF$27:CF$1500,$C778,DAILYLOG!CG$27:CG$1500),0)</f>
        <v>0</v>
      </c>
      <c r="CK778" s="73"/>
      <c r="CL778" s="73"/>
      <c r="CM778" s="73">
        <f>IFERROR($E778*SUMIF(DAILYLOG!CI$27:CI$1500,$C778,DAILYLOG!CJ$27:CJ$1500),0)</f>
        <v>0</v>
      </c>
      <c r="CN778" s="73"/>
      <c r="CO778" s="73"/>
      <c r="CP778" s="73">
        <f>IFERROR($E778*SUMIF(DAILYLOG!CL$27:CL$1500,$C778,DAILYLOG!CM$27:CM$1500),0)</f>
        <v>0</v>
      </c>
      <c r="CQ778" s="73"/>
      <c r="CR778" s="73"/>
      <c r="CS778" s="73">
        <f>IFERROR($E778*SUMIF(DAILYLOG!CO$27:CO$1500,$C778,DAILYLOG!CP$27:CP$1500),0)</f>
        <v>0</v>
      </c>
      <c r="CT778" s="14"/>
    </row>
    <row r="779" spans="2:98" ht="13.5" hidden="1" customHeight="1" outlineLevel="3">
      <c r="B779" s="13"/>
      <c r="C779" s="157" t="s">
        <v>935</v>
      </c>
      <c r="D779" s="31" t="s">
        <v>345</v>
      </c>
      <c r="E779" s="65">
        <v>1</v>
      </c>
      <c r="F779" s="46">
        <f t="shared" si="332"/>
        <v>18</v>
      </c>
      <c r="G779" s="73">
        <f>IFERROR($E779*SUMIF(DAILYLOG!C$27:C$1500,$C779,DAILYLOG!D$27:D$1500),0)</f>
        <v>0</v>
      </c>
      <c r="H779" s="73"/>
      <c r="I779" s="73"/>
      <c r="J779" s="73">
        <f>IFERROR($E779*SUMIF(DAILYLOG!F$27:F$1500,$C779,DAILYLOG!G$27:G$1500),0)</f>
        <v>1</v>
      </c>
      <c r="K779" s="73"/>
      <c r="L779" s="73"/>
      <c r="M779" s="73">
        <f>IFERROR($E779*SUMIF(DAILYLOG!I$27:I$1500,$C779,DAILYLOG!J$27:J$1500),0)</f>
        <v>1</v>
      </c>
      <c r="N779" s="73"/>
      <c r="O779" s="73"/>
      <c r="P779" s="73">
        <f>IFERROR($E779*SUMIF(DAILYLOG!L$27:L$1500,$C779,DAILYLOG!M$27:M$1500),0)</f>
        <v>0</v>
      </c>
      <c r="Q779" s="73"/>
      <c r="R779" s="73"/>
      <c r="S779" s="73">
        <f>IFERROR($E779*SUMIF(DAILYLOG!O$27:O$1500,$C779,DAILYLOG!P$27:P$1500),0)</f>
        <v>0</v>
      </c>
      <c r="T779" s="73"/>
      <c r="U779" s="73"/>
      <c r="V779" s="73">
        <f>IFERROR($E779*SUMIF(DAILYLOG!R$27:R$1500,$C779,DAILYLOG!S$27:S$1500),0)</f>
        <v>2</v>
      </c>
      <c r="W779" s="73"/>
      <c r="X779" s="73"/>
      <c r="Y779" s="73">
        <f>IFERROR($E779*SUMIF(DAILYLOG!U$27:U$1500,$C779,DAILYLOG!V$27:V$1500),0)</f>
        <v>1</v>
      </c>
      <c r="Z779" s="73"/>
      <c r="AA779" s="73"/>
      <c r="AB779" s="73">
        <f>IFERROR($E779*SUMIF(DAILYLOG!X$27:X$1500,$C779,DAILYLOG!Y$27:Y$1500),0)</f>
        <v>1</v>
      </c>
      <c r="AC779" s="73"/>
      <c r="AD779" s="73"/>
      <c r="AE779" s="73">
        <f>IFERROR($E779*SUMIF(DAILYLOG!AA$27:AA$1500,$C779,DAILYLOG!AB$27:AB$1500),0)</f>
        <v>1</v>
      </c>
      <c r="AF779" s="73"/>
      <c r="AG779" s="73"/>
      <c r="AH779" s="73">
        <f>IFERROR($E779*SUMIF(DAILYLOG!AD$27:AD$1500,$C779,DAILYLOG!AE$27:AE$1500),0)</f>
        <v>2</v>
      </c>
      <c r="AI779" s="73"/>
      <c r="AJ779" s="73"/>
      <c r="AK779" s="73">
        <f>IFERROR($E779*SUMIF(DAILYLOG!AG$27:AG$1500,$C779,DAILYLOG!AH$27:AH$1500),0)</f>
        <v>0</v>
      </c>
      <c r="AL779" s="73"/>
      <c r="AM779" s="73"/>
      <c r="AN779" s="73">
        <f>IFERROR($E779*SUMIF(DAILYLOG!AJ$27:AJ$1500,$C779,DAILYLOG!AK$27:AK$1500),0)</f>
        <v>1</v>
      </c>
      <c r="AO779" s="73"/>
      <c r="AP779" s="73"/>
      <c r="AQ779" s="73">
        <f>IFERROR($E779*SUMIF(DAILYLOG!AM$27:AM$1500,$C779,DAILYLOG!AN$27:AN$1500),0)</f>
        <v>0</v>
      </c>
      <c r="AR779" s="73"/>
      <c r="AS779" s="73"/>
      <c r="AT779" s="73">
        <f>IFERROR($E779*SUMIF(DAILYLOG!AP$27:AP$1500,$C779,DAILYLOG!AQ$27:AQ$1500),0)</f>
        <v>0</v>
      </c>
      <c r="AU779" s="73"/>
      <c r="AV779" s="73"/>
      <c r="AW779" s="73">
        <f>IFERROR($E779*SUMIF(DAILYLOG!AS$27:AS$1500,$C779,DAILYLOG!AT$27:AT$1500),0)</f>
        <v>0</v>
      </c>
      <c r="AX779" s="73"/>
      <c r="AY779" s="73"/>
      <c r="AZ779" s="73">
        <f>IFERROR($E779*SUMIF(DAILYLOG!AV$27:AV$1500,$C779,DAILYLOG!AW$27:AW$1500),0)</f>
        <v>0</v>
      </c>
      <c r="BA779" s="73"/>
      <c r="BB779" s="73"/>
      <c r="BC779" s="73">
        <f>IFERROR($E779*SUMIF(DAILYLOG!AY$27:AY$1500,$C779,DAILYLOG!AZ$27:AZ$1500),0)</f>
        <v>1</v>
      </c>
      <c r="BD779" s="73"/>
      <c r="BE779" s="73"/>
      <c r="BF779" s="73">
        <f>IFERROR($E779*SUMIF(DAILYLOG!BB$27:BB$1500,$C779,DAILYLOG!BC$27:BC$1500),0)</f>
        <v>0</v>
      </c>
      <c r="BG779" s="73"/>
      <c r="BH779" s="73"/>
      <c r="BI779" s="73">
        <f>IFERROR($E779*SUMIF(DAILYLOG!BE$27:BE$1500,$C779,DAILYLOG!BF$27:BF$1500),0)</f>
        <v>0</v>
      </c>
      <c r="BJ779" s="73"/>
      <c r="BK779" s="73"/>
      <c r="BL779" s="73">
        <f>IFERROR($E779*SUMIF(DAILYLOG!BH$27:BH$1500,$C779,DAILYLOG!BI$27:BI$1500),0)</f>
        <v>1</v>
      </c>
      <c r="BM779" s="73"/>
      <c r="BN779" s="73"/>
      <c r="BO779" s="73">
        <f>IFERROR($E779*SUMIF(DAILYLOG!BK$27:BK$1500,$C779,DAILYLOG!BL$27:BL$1500),0)</f>
        <v>0</v>
      </c>
      <c r="BP779" s="73"/>
      <c r="BQ779" s="73"/>
      <c r="BR779" s="73">
        <f>IFERROR($E779*SUMIF(DAILYLOG!BN$27:BN$1500,$C779,DAILYLOG!BO$27:BO$1500),0)</f>
        <v>2</v>
      </c>
      <c r="BS779" s="73"/>
      <c r="BT779" s="73"/>
      <c r="BU779" s="73">
        <f>IFERROR($E779*SUMIF(DAILYLOG!BQ$27:BQ$1500,$C779,DAILYLOG!BR$27:BR$1500),0)</f>
        <v>2</v>
      </c>
      <c r="BV779" s="73"/>
      <c r="BW779" s="73"/>
      <c r="BX779" s="73">
        <f>IFERROR($E779*SUMIF(DAILYLOG!BT$27:BT$1500,$C779,DAILYLOG!BU$27:BU$1500),0)</f>
        <v>1</v>
      </c>
      <c r="BY779" s="73"/>
      <c r="BZ779" s="73"/>
      <c r="CA779" s="73">
        <f>IFERROR($E779*SUMIF(DAILYLOG!BW$27:BW$1500,$C779,DAILYLOG!BX$27:BX$1500),0)</f>
        <v>1</v>
      </c>
      <c r="CB779" s="73"/>
      <c r="CC779" s="73"/>
      <c r="CD779" s="73">
        <f>IFERROR($E779*SUMIF(DAILYLOG!BZ$27:BZ$1500,$C779,DAILYLOG!CA$27:CA$1500),0)</f>
        <v>0</v>
      </c>
      <c r="CE779" s="73"/>
      <c r="CF779" s="73"/>
      <c r="CG779" s="73">
        <f>IFERROR($E779*SUMIF(DAILYLOG!CC$27:CC$1500,$C779,DAILYLOG!CD$27:CD$1500),0)</f>
        <v>0</v>
      </c>
      <c r="CH779" s="73"/>
      <c r="CI779" s="73"/>
      <c r="CJ779" s="73">
        <f>IFERROR($E779*SUMIF(DAILYLOG!CF$27:CF$1500,$C779,DAILYLOG!CG$27:CG$1500),0)</f>
        <v>0</v>
      </c>
      <c r="CK779" s="73"/>
      <c r="CL779" s="73"/>
      <c r="CM779" s="73">
        <f>IFERROR($E779*SUMIF(DAILYLOG!CI$27:CI$1500,$C779,DAILYLOG!CJ$27:CJ$1500),0)</f>
        <v>0</v>
      </c>
      <c r="CN779" s="73"/>
      <c r="CO779" s="73"/>
      <c r="CP779" s="73">
        <f>IFERROR($E779*SUMIF(DAILYLOG!CL$27:CL$1500,$C779,DAILYLOG!CM$27:CM$1500),0)</f>
        <v>0</v>
      </c>
      <c r="CQ779" s="73"/>
      <c r="CR779" s="73"/>
      <c r="CS779" s="73">
        <f>IFERROR($E779*SUMIF(DAILYLOG!CO$27:CO$1500,$C779,DAILYLOG!CP$27:CP$1500),0)</f>
        <v>0</v>
      </c>
      <c r="CT779" s="14"/>
    </row>
    <row r="780" spans="2:98" ht="13.5" hidden="1" customHeight="1" outlineLevel="3">
      <c r="B780" s="13"/>
      <c r="C780" s="157" t="s">
        <v>936</v>
      </c>
      <c r="D780" s="31" t="s">
        <v>345</v>
      </c>
      <c r="E780" s="65">
        <v>1</v>
      </c>
      <c r="F780" s="46">
        <f t="shared" si="332"/>
        <v>6</v>
      </c>
      <c r="G780" s="73">
        <f>IFERROR($E780*SUMIF(DAILYLOG!C$27:C$1500,$C780,DAILYLOG!D$27:D$1500),0)</f>
        <v>0</v>
      </c>
      <c r="H780" s="73"/>
      <c r="I780" s="73"/>
      <c r="J780" s="73">
        <f>IFERROR($E780*SUMIF(DAILYLOG!F$27:F$1500,$C780,DAILYLOG!G$27:G$1500),0)</f>
        <v>0</v>
      </c>
      <c r="K780" s="73"/>
      <c r="L780" s="73"/>
      <c r="M780" s="73">
        <f>IFERROR($E780*SUMIF(DAILYLOG!I$27:I$1500,$C780,DAILYLOG!J$27:J$1500),0)</f>
        <v>0</v>
      </c>
      <c r="N780" s="73"/>
      <c r="O780" s="73"/>
      <c r="P780" s="73">
        <f>IFERROR($E780*SUMIF(DAILYLOG!L$27:L$1500,$C780,DAILYLOG!M$27:M$1500),0)</f>
        <v>0</v>
      </c>
      <c r="Q780" s="73"/>
      <c r="R780" s="73"/>
      <c r="S780" s="73">
        <f>IFERROR($E780*SUMIF(DAILYLOG!O$27:O$1500,$C780,DAILYLOG!P$27:P$1500),0)</f>
        <v>0</v>
      </c>
      <c r="T780" s="73"/>
      <c r="U780" s="73"/>
      <c r="V780" s="73">
        <f>IFERROR($E780*SUMIF(DAILYLOG!R$27:R$1500,$C780,DAILYLOG!S$27:S$1500),0)</f>
        <v>1</v>
      </c>
      <c r="W780" s="73"/>
      <c r="X780" s="73"/>
      <c r="Y780" s="73">
        <f>IFERROR($E780*SUMIF(DAILYLOG!U$27:U$1500,$C780,DAILYLOG!V$27:V$1500),0)</f>
        <v>0</v>
      </c>
      <c r="Z780" s="73"/>
      <c r="AA780" s="73"/>
      <c r="AB780" s="73">
        <f>IFERROR($E780*SUMIF(DAILYLOG!X$27:X$1500,$C780,DAILYLOG!Y$27:Y$1500),0)</f>
        <v>0</v>
      </c>
      <c r="AC780" s="73"/>
      <c r="AD780" s="73"/>
      <c r="AE780" s="73">
        <f>IFERROR($E780*SUMIF(DAILYLOG!AA$27:AA$1500,$C780,DAILYLOG!AB$27:AB$1500),0)</f>
        <v>0</v>
      </c>
      <c r="AF780" s="73"/>
      <c r="AG780" s="73"/>
      <c r="AH780" s="73">
        <f>IFERROR($E780*SUMIF(DAILYLOG!AD$27:AD$1500,$C780,DAILYLOG!AE$27:AE$1500),0)</f>
        <v>0</v>
      </c>
      <c r="AI780" s="73"/>
      <c r="AJ780" s="73"/>
      <c r="AK780" s="73">
        <f>IFERROR($E780*SUMIF(DAILYLOG!AG$27:AG$1500,$C780,DAILYLOG!AH$27:AH$1500),0)</f>
        <v>1</v>
      </c>
      <c r="AL780" s="73"/>
      <c r="AM780" s="73"/>
      <c r="AN780" s="73">
        <f>IFERROR($E780*SUMIF(DAILYLOG!AJ$27:AJ$1500,$C780,DAILYLOG!AK$27:AK$1500),0)</f>
        <v>0</v>
      </c>
      <c r="AO780" s="73"/>
      <c r="AP780" s="73"/>
      <c r="AQ780" s="73">
        <f>IFERROR($E780*SUMIF(DAILYLOG!AM$27:AM$1500,$C780,DAILYLOG!AN$27:AN$1500),0)</f>
        <v>0</v>
      </c>
      <c r="AR780" s="73"/>
      <c r="AS780" s="73"/>
      <c r="AT780" s="73">
        <f>IFERROR($E780*SUMIF(DAILYLOG!AP$27:AP$1500,$C780,DAILYLOG!AQ$27:AQ$1500),0)</f>
        <v>0</v>
      </c>
      <c r="AU780" s="73"/>
      <c r="AV780" s="73"/>
      <c r="AW780" s="73">
        <f>IFERROR($E780*SUMIF(DAILYLOG!AS$27:AS$1500,$C780,DAILYLOG!AT$27:AT$1500),0)</f>
        <v>0</v>
      </c>
      <c r="AX780" s="73"/>
      <c r="AY780" s="73"/>
      <c r="AZ780" s="73">
        <f>IFERROR($E780*SUMIF(DAILYLOG!AV$27:AV$1500,$C780,DAILYLOG!AW$27:AW$1500),0)</f>
        <v>0</v>
      </c>
      <c r="BA780" s="73"/>
      <c r="BB780" s="73"/>
      <c r="BC780" s="73">
        <f>IFERROR($E780*SUMIF(DAILYLOG!AY$27:AY$1500,$C780,DAILYLOG!AZ$27:AZ$1500),0)</f>
        <v>1</v>
      </c>
      <c r="BD780" s="73"/>
      <c r="BE780" s="73"/>
      <c r="BF780" s="73">
        <f>IFERROR($E780*SUMIF(DAILYLOG!BB$27:BB$1500,$C780,DAILYLOG!BC$27:BC$1500),0)</f>
        <v>0</v>
      </c>
      <c r="BG780" s="73"/>
      <c r="BH780" s="73"/>
      <c r="BI780" s="73">
        <f>IFERROR($E780*SUMIF(DAILYLOG!BE$27:BE$1500,$C780,DAILYLOG!BF$27:BF$1500),0)</f>
        <v>0</v>
      </c>
      <c r="BJ780" s="73"/>
      <c r="BK780" s="73"/>
      <c r="BL780" s="73">
        <f>IFERROR($E780*SUMIF(DAILYLOG!BH$27:BH$1500,$C780,DAILYLOG!BI$27:BI$1500),0)</f>
        <v>0</v>
      </c>
      <c r="BM780" s="73"/>
      <c r="BN780" s="73"/>
      <c r="BO780" s="73">
        <f>IFERROR($E780*SUMIF(DAILYLOG!BK$27:BK$1500,$C780,DAILYLOG!BL$27:BL$1500),0)</f>
        <v>0</v>
      </c>
      <c r="BP780" s="73"/>
      <c r="BQ780" s="73"/>
      <c r="BR780" s="73">
        <f>IFERROR($E780*SUMIF(DAILYLOG!BN$27:BN$1500,$C780,DAILYLOG!BO$27:BO$1500),0)</f>
        <v>1</v>
      </c>
      <c r="BS780" s="73"/>
      <c r="BT780" s="73"/>
      <c r="BU780" s="73">
        <f>IFERROR($E780*SUMIF(DAILYLOG!BQ$27:BQ$1500,$C780,DAILYLOG!BR$27:BR$1500),0)</f>
        <v>1</v>
      </c>
      <c r="BV780" s="73"/>
      <c r="BW780" s="73"/>
      <c r="BX780" s="73">
        <f>IFERROR($E780*SUMIF(DAILYLOG!BT$27:BT$1500,$C780,DAILYLOG!BU$27:BU$1500),0)</f>
        <v>1</v>
      </c>
      <c r="BY780" s="73"/>
      <c r="BZ780" s="73"/>
      <c r="CA780" s="73">
        <f>IFERROR($E780*SUMIF(DAILYLOG!BW$27:BW$1500,$C780,DAILYLOG!BX$27:BX$1500),0)</f>
        <v>0</v>
      </c>
      <c r="CB780" s="73"/>
      <c r="CC780" s="73"/>
      <c r="CD780" s="73">
        <f>IFERROR($E780*SUMIF(DAILYLOG!BZ$27:BZ$1500,$C780,DAILYLOG!CA$27:CA$1500),0)</f>
        <v>0</v>
      </c>
      <c r="CE780" s="73"/>
      <c r="CF780" s="73"/>
      <c r="CG780" s="73">
        <f>IFERROR($E780*SUMIF(DAILYLOG!CC$27:CC$1500,$C780,DAILYLOG!CD$27:CD$1500),0)</f>
        <v>0</v>
      </c>
      <c r="CH780" s="73"/>
      <c r="CI780" s="73"/>
      <c r="CJ780" s="73">
        <f>IFERROR($E780*SUMIF(DAILYLOG!CF$27:CF$1500,$C780,DAILYLOG!CG$27:CG$1500),0)</f>
        <v>0</v>
      </c>
      <c r="CK780" s="73"/>
      <c r="CL780" s="73"/>
      <c r="CM780" s="73">
        <f>IFERROR($E780*SUMIF(DAILYLOG!CI$27:CI$1500,$C780,DAILYLOG!CJ$27:CJ$1500),0)</f>
        <v>0</v>
      </c>
      <c r="CN780" s="73"/>
      <c r="CO780" s="73"/>
      <c r="CP780" s="73">
        <f>IFERROR($E780*SUMIF(DAILYLOG!CL$27:CL$1500,$C780,DAILYLOG!CM$27:CM$1500),0)</f>
        <v>0</v>
      </c>
      <c r="CQ780" s="73"/>
      <c r="CR780" s="73"/>
      <c r="CS780" s="73">
        <f>IFERROR($E780*SUMIF(DAILYLOG!CO$27:CO$1500,$C780,DAILYLOG!CP$27:CP$1500),0)</f>
        <v>0</v>
      </c>
      <c r="CT780" s="14"/>
    </row>
    <row r="781" spans="2:98" ht="13.5" hidden="1" customHeight="1" outlineLevel="3">
      <c r="B781" s="13"/>
      <c r="C781" s="157" t="s">
        <v>957</v>
      </c>
      <c r="D781" s="31" t="s">
        <v>345</v>
      </c>
      <c r="E781" s="65">
        <v>1</v>
      </c>
      <c r="F781" s="46">
        <f t="shared" si="332"/>
        <v>17</v>
      </c>
      <c r="G781" s="73">
        <f>IFERROR($E781*SUMIF(DAILYLOG!C$27:C$1500,$C781,DAILYLOG!D$27:D$1500),0)</f>
        <v>1</v>
      </c>
      <c r="H781" s="73"/>
      <c r="I781" s="73"/>
      <c r="J781" s="73">
        <f>IFERROR($E781*SUMIF(DAILYLOG!F$27:F$1500,$C781,DAILYLOG!G$27:G$1500),0)</f>
        <v>2</v>
      </c>
      <c r="K781" s="73"/>
      <c r="L781" s="73"/>
      <c r="M781" s="73">
        <f>IFERROR($E781*SUMIF(DAILYLOG!I$27:I$1500,$C781,DAILYLOG!J$27:J$1500),0)</f>
        <v>0</v>
      </c>
      <c r="N781" s="73"/>
      <c r="O781" s="73"/>
      <c r="P781" s="73">
        <f>IFERROR($E781*SUMIF(DAILYLOG!L$27:L$1500,$C781,DAILYLOG!M$27:M$1500),0)</f>
        <v>0</v>
      </c>
      <c r="Q781" s="73"/>
      <c r="R781" s="73"/>
      <c r="S781" s="73">
        <f>IFERROR($E781*SUMIF(DAILYLOG!O$27:O$1500,$C781,DAILYLOG!P$27:P$1500),0)</f>
        <v>1</v>
      </c>
      <c r="T781" s="73"/>
      <c r="U781" s="73"/>
      <c r="V781" s="73">
        <f>IFERROR($E781*SUMIF(DAILYLOG!R$27:R$1500,$C781,DAILYLOG!S$27:S$1500),0)</f>
        <v>2</v>
      </c>
      <c r="W781" s="73"/>
      <c r="X781" s="73"/>
      <c r="Y781" s="73">
        <f>IFERROR($E781*SUMIF(DAILYLOG!U$27:U$1500,$C781,DAILYLOG!V$27:V$1500),0)</f>
        <v>0</v>
      </c>
      <c r="Z781" s="73"/>
      <c r="AA781" s="73"/>
      <c r="AB781" s="73">
        <f>IFERROR($E781*SUMIF(DAILYLOG!X$27:X$1500,$C781,DAILYLOG!Y$27:Y$1500),0)</f>
        <v>0</v>
      </c>
      <c r="AC781" s="73"/>
      <c r="AD781" s="73"/>
      <c r="AE781" s="73">
        <f>IFERROR($E781*SUMIF(DAILYLOG!AA$27:AA$1500,$C781,DAILYLOG!AB$27:AB$1500),0)</f>
        <v>2</v>
      </c>
      <c r="AF781" s="73"/>
      <c r="AG781" s="73"/>
      <c r="AH781" s="73">
        <f>IFERROR($E781*SUMIF(DAILYLOG!AD$27:AD$1500,$C781,DAILYLOG!AE$27:AE$1500),0)</f>
        <v>1</v>
      </c>
      <c r="AI781" s="73"/>
      <c r="AJ781" s="73"/>
      <c r="AK781" s="73">
        <f>IFERROR($E781*SUMIF(DAILYLOG!AG$27:AG$1500,$C781,DAILYLOG!AH$27:AH$1500),0)</f>
        <v>2</v>
      </c>
      <c r="AL781" s="73"/>
      <c r="AM781" s="73"/>
      <c r="AN781" s="73">
        <f>IFERROR($E781*SUMIF(DAILYLOG!AJ$27:AJ$1500,$C781,DAILYLOG!AK$27:AK$1500),0)</f>
        <v>1</v>
      </c>
      <c r="AO781" s="73"/>
      <c r="AP781" s="73"/>
      <c r="AQ781" s="73">
        <f>IFERROR($E781*SUMIF(DAILYLOG!AM$27:AM$1500,$C781,DAILYLOG!AN$27:AN$1500),0)</f>
        <v>0</v>
      </c>
      <c r="AR781" s="73"/>
      <c r="AS781" s="73"/>
      <c r="AT781" s="73">
        <f>IFERROR($E781*SUMIF(DAILYLOG!AP$27:AP$1500,$C781,DAILYLOG!AQ$27:AQ$1500),0)</f>
        <v>1</v>
      </c>
      <c r="AU781" s="73"/>
      <c r="AV781" s="73"/>
      <c r="AW781" s="73">
        <f>IFERROR($E781*SUMIF(DAILYLOG!AS$27:AS$1500,$C781,DAILYLOG!AT$27:AT$1500),0)</f>
        <v>0</v>
      </c>
      <c r="AX781" s="73"/>
      <c r="AY781" s="73"/>
      <c r="AZ781" s="73">
        <f>IFERROR($E781*SUMIF(DAILYLOG!AV$27:AV$1500,$C781,DAILYLOG!AW$27:AW$1500),0)</f>
        <v>0</v>
      </c>
      <c r="BA781" s="73"/>
      <c r="BB781" s="73"/>
      <c r="BC781" s="73">
        <f>IFERROR($E781*SUMIF(DAILYLOG!AY$27:AY$1500,$C781,DAILYLOG!AZ$27:AZ$1500),0)</f>
        <v>2</v>
      </c>
      <c r="BD781" s="73"/>
      <c r="BE781" s="73"/>
      <c r="BF781" s="73">
        <f>IFERROR($E781*SUMIF(DAILYLOG!BB$27:BB$1500,$C781,DAILYLOG!BC$27:BC$1500),0)</f>
        <v>0</v>
      </c>
      <c r="BG781" s="73"/>
      <c r="BH781" s="73"/>
      <c r="BI781" s="73">
        <f>IFERROR($E781*SUMIF(DAILYLOG!BE$27:BE$1500,$C781,DAILYLOG!BF$27:BF$1500),0)</f>
        <v>0</v>
      </c>
      <c r="BJ781" s="73"/>
      <c r="BK781" s="73"/>
      <c r="BL781" s="73">
        <f>IFERROR($E781*SUMIF(DAILYLOG!BH$27:BH$1500,$C781,DAILYLOG!BI$27:BI$1500),0)</f>
        <v>0</v>
      </c>
      <c r="BM781" s="73"/>
      <c r="BN781" s="73"/>
      <c r="BO781" s="73">
        <f>IFERROR($E781*SUMIF(DAILYLOG!BK$27:BK$1500,$C781,DAILYLOG!BL$27:BL$1500),0)</f>
        <v>0</v>
      </c>
      <c r="BP781" s="73"/>
      <c r="BQ781" s="73"/>
      <c r="BR781" s="73">
        <f>IFERROR($E781*SUMIF(DAILYLOG!BN$27:BN$1500,$C781,DAILYLOG!BO$27:BO$1500),0)</f>
        <v>0</v>
      </c>
      <c r="BS781" s="73"/>
      <c r="BT781" s="73"/>
      <c r="BU781" s="73">
        <f>IFERROR($E781*SUMIF(DAILYLOG!BQ$27:BQ$1500,$C781,DAILYLOG!BR$27:BR$1500),0)</f>
        <v>0</v>
      </c>
      <c r="BV781" s="73"/>
      <c r="BW781" s="73"/>
      <c r="BX781" s="73">
        <f>IFERROR($E781*SUMIF(DAILYLOG!BT$27:BT$1500,$C781,DAILYLOG!BU$27:BU$1500),0)</f>
        <v>2</v>
      </c>
      <c r="BY781" s="73"/>
      <c r="BZ781" s="73"/>
      <c r="CA781" s="73">
        <f>IFERROR($E781*SUMIF(DAILYLOG!BW$27:BW$1500,$C781,DAILYLOG!BX$27:BX$1500),0)</f>
        <v>0</v>
      </c>
      <c r="CB781" s="73"/>
      <c r="CC781" s="73"/>
      <c r="CD781" s="73">
        <f>IFERROR($E781*SUMIF(DAILYLOG!BZ$27:BZ$1500,$C781,DAILYLOG!CA$27:CA$1500),0)</f>
        <v>0</v>
      </c>
      <c r="CE781" s="73"/>
      <c r="CF781" s="73"/>
      <c r="CG781" s="73">
        <f>IFERROR($E781*SUMIF(DAILYLOG!CC$27:CC$1500,$C781,DAILYLOG!CD$27:CD$1500),0)</f>
        <v>0</v>
      </c>
      <c r="CH781" s="73"/>
      <c r="CI781" s="73"/>
      <c r="CJ781" s="73">
        <f>IFERROR($E781*SUMIF(DAILYLOG!CF$27:CF$1500,$C781,DAILYLOG!CG$27:CG$1500),0)</f>
        <v>0</v>
      </c>
      <c r="CK781" s="73"/>
      <c r="CL781" s="73"/>
      <c r="CM781" s="73">
        <f>IFERROR($E781*SUMIF(DAILYLOG!CI$27:CI$1500,$C781,DAILYLOG!CJ$27:CJ$1500),0)</f>
        <v>0</v>
      </c>
      <c r="CN781" s="73"/>
      <c r="CO781" s="73"/>
      <c r="CP781" s="73">
        <f>IFERROR($E781*SUMIF(DAILYLOG!CL$27:CL$1500,$C781,DAILYLOG!CM$27:CM$1500),0)</f>
        <v>0</v>
      </c>
      <c r="CQ781" s="73"/>
      <c r="CR781" s="73"/>
      <c r="CS781" s="73">
        <f>IFERROR($E781*SUMIF(DAILYLOG!CO$27:CO$1500,$C781,DAILYLOG!CP$27:CP$1500),0)</f>
        <v>0</v>
      </c>
      <c r="CT781" s="14"/>
    </row>
    <row r="782" spans="2:98" ht="13.5" hidden="1" customHeight="1" outlineLevel="3">
      <c r="B782" s="13"/>
      <c r="C782" s="157" t="s">
        <v>977</v>
      </c>
      <c r="D782" s="31" t="s">
        <v>345</v>
      </c>
      <c r="E782" s="65">
        <v>1</v>
      </c>
      <c r="F782" s="46">
        <f t="shared" si="332"/>
        <v>1</v>
      </c>
      <c r="G782" s="73">
        <f>IFERROR($E782*SUMIF(DAILYLOG!C$27:C$1500,$C782,DAILYLOG!D$27:D$1500),0)</f>
        <v>0</v>
      </c>
      <c r="H782" s="73"/>
      <c r="I782" s="73"/>
      <c r="J782" s="73">
        <f>IFERROR($E782*SUMIF(DAILYLOG!F$27:F$1500,$C782,DAILYLOG!G$27:G$1500),0)</f>
        <v>0</v>
      </c>
      <c r="K782" s="73"/>
      <c r="L782" s="73"/>
      <c r="M782" s="73">
        <f>IFERROR($E782*SUMIF(DAILYLOG!I$27:I$1500,$C782,DAILYLOG!J$27:J$1500),0)</f>
        <v>0</v>
      </c>
      <c r="N782" s="73"/>
      <c r="O782" s="73"/>
      <c r="P782" s="73">
        <f>IFERROR($E782*SUMIF(DAILYLOG!L$27:L$1500,$C782,DAILYLOG!M$27:M$1500),0)</f>
        <v>0</v>
      </c>
      <c r="Q782" s="73"/>
      <c r="R782" s="73"/>
      <c r="S782" s="73">
        <f>IFERROR($E782*SUMIF(DAILYLOG!O$27:O$1500,$C782,DAILYLOG!P$27:P$1500),0)</f>
        <v>0</v>
      </c>
      <c r="T782" s="73"/>
      <c r="U782" s="73"/>
      <c r="V782" s="73">
        <f>IFERROR($E782*SUMIF(DAILYLOG!R$27:R$1500,$C782,DAILYLOG!S$27:S$1500),0)</f>
        <v>1</v>
      </c>
      <c r="W782" s="73"/>
      <c r="X782" s="73"/>
      <c r="Y782" s="73">
        <f>IFERROR($E782*SUMIF(DAILYLOG!U$27:U$1500,$C782,DAILYLOG!V$27:V$1500),0)</f>
        <v>0</v>
      </c>
      <c r="Z782" s="73"/>
      <c r="AA782" s="73"/>
      <c r="AB782" s="73">
        <f>IFERROR($E782*SUMIF(DAILYLOG!X$27:X$1500,$C782,DAILYLOG!Y$27:Y$1500),0)</f>
        <v>0</v>
      </c>
      <c r="AC782" s="73"/>
      <c r="AD782" s="73"/>
      <c r="AE782" s="73">
        <f>IFERROR($E782*SUMIF(DAILYLOG!AA$27:AA$1500,$C782,DAILYLOG!AB$27:AB$1500),0)</f>
        <v>0</v>
      </c>
      <c r="AF782" s="73"/>
      <c r="AG782" s="73"/>
      <c r="AH782" s="73">
        <f>IFERROR($E782*SUMIF(DAILYLOG!AD$27:AD$1500,$C782,DAILYLOG!AE$27:AE$1500),0)</f>
        <v>0</v>
      </c>
      <c r="AI782" s="73"/>
      <c r="AJ782" s="73"/>
      <c r="AK782" s="73">
        <f>IFERROR($E782*SUMIF(DAILYLOG!AG$27:AG$1500,$C782,DAILYLOG!AH$27:AH$1500),0)</f>
        <v>0</v>
      </c>
      <c r="AL782" s="73"/>
      <c r="AM782" s="73"/>
      <c r="AN782" s="73">
        <f>IFERROR($E782*SUMIF(DAILYLOG!AJ$27:AJ$1500,$C782,DAILYLOG!AK$27:AK$1500),0)</f>
        <v>0</v>
      </c>
      <c r="AO782" s="73"/>
      <c r="AP782" s="73"/>
      <c r="AQ782" s="73">
        <f>IFERROR($E782*SUMIF(DAILYLOG!AM$27:AM$1500,$C782,DAILYLOG!AN$27:AN$1500),0)</f>
        <v>0</v>
      </c>
      <c r="AR782" s="73"/>
      <c r="AS782" s="73"/>
      <c r="AT782" s="73">
        <f>IFERROR($E782*SUMIF(DAILYLOG!AP$27:AP$1500,$C782,DAILYLOG!AQ$27:AQ$1500),0)</f>
        <v>0</v>
      </c>
      <c r="AU782" s="73"/>
      <c r="AV782" s="73"/>
      <c r="AW782" s="73">
        <f>IFERROR($E782*SUMIF(DAILYLOG!AS$27:AS$1500,$C782,DAILYLOG!AT$27:AT$1500),0)</f>
        <v>0</v>
      </c>
      <c r="AX782" s="73"/>
      <c r="AY782" s="73"/>
      <c r="AZ782" s="73">
        <f>IFERROR($E782*SUMIF(DAILYLOG!AV$27:AV$1500,$C782,DAILYLOG!AW$27:AW$1500),0)</f>
        <v>0</v>
      </c>
      <c r="BA782" s="73"/>
      <c r="BB782" s="73"/>
      <c r="BC782" s="73">
        <f>IFERROR($E782*SUMIF(DAILYLOG!AY$27:AY$1500,$C782,DAILYLOG!AZ$27:AZ$1500),0)</f>
        <v>0</v>
      </c>
      <c r="BD782" s="73"/>
      <c r="BE782" s="73"/>
      <c r="BF782" s="73">
        <f>IFERROR($E782*SUMIF(DAILYLOG!BB$27:BB$1500,$C782,DAILYLOG!BC$27:BC$1500),0)</f>
        <v>0</v>
      </c>
      <c r="BG782" s="73"/>
      <c r="BH782" s="73"/>
      <c r="BI782" s="73">
        <f>IFERROR($E782*SUMIF(DAILYLOG!BE$27:BE$1500,$C782,DAILYLOG!BF$27:BF$1500),0)</f>
        <v>0</v>
      </c>
      <c r="BJ782" s="73"/>
      <c r="BK782" s="73"/>
      <c r="BL782" s="73">
        <f>IFERROR($E782*SUMIF(DAILYLOG!BH$27:BH$1500,$C782,DAILYLOG!BI$27:BI$1500),0)</f>
        <v>0</v>
      </c>
      <c r="BM782" s="73"/>
      <c r="BN782" s="73"/>
      <c r="BO782" s="73">
        <f>IFERROR($E782*SUMIF(DAILYLOG!BK$27:BK$1500,$C782,DAILYLOG!BL$27:BL$1500),0)</f>
        <v>0</v>
      </c>
      <c r="BP782" s="73"/>
      <c r="BQ782" s="73"/>
      <c r="BR782" s="73">
        <f>IFERROR($E782*SUMIF(DAILYLOG!BN$27:BN$1500,$C782,DAILYLOG!BO$27:BO$1500),0)</f>
        <v>0</v>
      </c>
      <c r="BS782" s="73"/>
      <c r="BT782" s="73"/>
      <c r="BU782" s="73">
        <f>IFERROR($E782*SUMIF(DAILYLOG!BQ$27:BQ$1500,$C782,DAILYLOG!BR$27:BR$1500),0)</f>
        <v>0</v>
      </c>
      <c r="BV782" s="73"/>
      <c r="BW782" s="73"/>
      <c r="BX782" s="73">
        <f>IFERROR($E782*SUMIF(DAILYLOG!BT$27:BT$1500,$C782,DAILYLOG!BU$27:BU$1500),0)</f>
        <v>0</v>
      </c>
      <c r="BY782" s="73"/>
      <c r="BZ782" s="73"/>
      <c r="CA782" s="73">
        <f>IFERROR($E782*SUMIF(DAILYLOG!BW$27:BW$1500,$C782,DAILYLOG!BX$27:BX$1500),0)</f>
        <v>0</v>
      </c>
      <c r="CB782" s="73"/>
      <c r="CC782" s="73"/>
      <c r="CD782" s="73">
        <f>IFERROR($E782*SUMIF(DAILYLOG!BZ$27:BZ$1500,$C782,DAILYLOG!CA$27:CA$1500),0)</f>
        <v>0</v>
      </c>
      <c r="CE782" s="73"/>
      <c r="CF782" s="73"/>
      <c r="CG782" s="73">
        <f>IFERROR($E782*SUMIF(DAILYLOG!CC$27:CC$1500,$C782,DAILYLOG!CD$27:CD$1500),0)</f>
        <v>0</v>
      </c>
      <c r="CH782" s="73"/>
      <c r="CI782" s="73"/>
      <c r="CJ782" s="73">
        <f>IFERROR($E782*SUMIF(DAILYLOG!CF$27:CF$1500,$C782,DAILYLOG!CG$27:CG$1500),0)</f>
        <v>0</v>
      </c>
      <c r="CK782" s="73"/>
      <c r="CL782" s="73"/>
      <c r="CM782" s="73">
        <f>IFERROR($E782*SUMIF(DAILYLOG!CI$27:CI$1500,$C782,DAILYLOG!CJ$27:CJ$1500),0)</f>
        <v>0</v>
      </c>
      <c r="CN782" s="73"/>
      <c r="CO782" s="73"/>
      <c r="CP782" s="73">
        <f>IFERROR($E782*SUMIF(DAILYLOG!CL$27:CL$1500,$C782,DAILYLOG!CM$27:CM$1500),0)</f>
        <v>0</v>
      </c>
      <c r="CQ782" s="73"/>
      <c r="CR782" s="73"/>
      <c r="CS782" s="73">
        <f>IFERROR($E782*SUMIF(DAILYLOG!CO$27:CO$1500,$C782,DAILYLOG!CP$27:CP$1500),0)</f>
        <v>0</v>
      </c>
      <c r="CT782" s="14"/>
    </row>
    <row r="783" spans="2:98" ht="13.5" hidden="1" customHeight="1" outlineLevel="3">
      <c r="B783" s="13"/>
      <c r="C783" s="157" t="s">
        <v>978</v>
      </c>
      <c r="D783" s="31" t="s">
        <v>345</v>
      </c>
      <c r="E783" s="65">
        <v>1</v>
      </c>
      <c r="F783" s="46">
        <f t="shared" si="332"/>
        <v>4</v>
      </c>
      <c r="G783" s="73">
        <f>IFERROR($E783*SUMIF(DAILYLOG!C$27:C$1500,$C783,DAILYLOG!D$27:D$1500),0)</f>
        <v>0</v>
      </c>
      <c r="H783" s="73"/>
      <c r="I783" s="73"/>
      <c r="J783" s="73">
        <f>IFERROR($E783*SUMIF(DAILYLOG!F$27:F$1500,$C783,DAILYLOG!G$27:G$1500),0)</f>
        <v>0</v>
      </c>
      <c r="K783" s="73"/>
      <c r="L783" s="73"/>
      <c r="M783" s="73">
        <f>IFERROR($E783*SUMIF(DAILYLOG!I$27:I$1500,$C783,DAILYLOG!J$27:J$1500),0)</f>
        <v>0</v>
      </c>
      <c r="N783" s="73"/>
      <c r="O783" s="73"/>
      <c r="P783" s="73">
        <f>IFERROR($E783*SUMIF(DAILYLOG!L$27:L$1500,$C783,DAILYLOG!M$27:M$1500),0)</f>
        <v>0</v>
      </c>
      <c r="Q783" s="73"/>
      <c r="R783" s="73"/>
      <c r="S783" s="73">
        <f>IFERROR($E783*SUMIF(DAILYLOG!O$27:O$1500,$C783,DAILYLOG!P$27:P$1500),0)</f>
        <v>0</v>
      </c>
      <c r="T783" s="73"/>
      <c r="U783" s="73"/>
      <c r="V783" s="73">
        <f>IFERROR($E783*SUMIF(DAILYLOG!R$27:R$1500,$C783,DAILYLOG!S$27:S$1500),0)</f>
        <v>1</v>
      </c>
      <c r="W783" s="73"/>
      <c r="X783" s="73"/>
      <c r="Y783" s="73">
        <f>IFERROR($E783*SUMIF(DAILYLOG!U$27:U$1500,$C783,DAILYLOG!V$27:V$1500),0)</f>
        <v>0</v>
      </c>
      <c r="Z783" s="73"/>
      <c r="AA783" s="73"/>
      <c r="AB783" s="73">
        <f>IFERROR($E783*SUMIF(DAILYLOG!X$27:X$1500,$C783,DAILYLOG!Y$27:Y$1500),0)</f>
        <v>0</v>
      </c>
      <c r="AC783" s="73"/>
      <c r="AD783" s="73"/>
      <c r="AE783" s="73">
        <f>IFERROR($E783*SUMIF(DAILYLOG!AA$27:AA$1500,$C783,DAILYLOG!AB$27:AB$1500),0)</f>
        <v>0</v>
      </c>
      <c r="AF783" s="73"/>
      <c r="AG783" s="73"/>
      <c r="AH783" s="73">
        <f>IFERROR($E783*SUMIF(DAILYLOG!AD$27:AD$1500,$C783,DAILYLOG!AE$27:AE$1500),0)</f>
        <v>0</v>
      </c>
      <c r="AI783" s="73"/>
      <c r="AJ783" s="73"/>
      <c r="AK783" s="73">
        <f>IFERROR($E783*SUMIF(DAILYLOG!AG$27:AG$1500,$C783,DAILYLOG!AH$27:AH$1500),0)</f>
        <v>0</v>
      </c>
      <c r="AL783" s="73"/>
      <c r="AM783" s="73"/>
      <c r="AN783" s="73">
        <f>IFERROR($E783*SUMIF(DAILYLOG!AJ$27:AJ$1500,$C783,DAILYLOG!AK$27:AK$1500),0)</f>
        <v>1</v>
      </c>
      <c r="AO783" s="73"/>
      <c r="AP783" s="73"/>
      <c r="AQ783" s="73">
        <f>IFERROR($E783*SUMIF(DAILYLOG!AM$27:AM$1500,$C783,DAILYLOG!AN$27:AN$1500),0)</f>
        <v>0</v>
      </c>
      <c r="AR783" s="73"/>
      <c r="AS783" s="73"/>
      <c r="AT783" s="73">
        <f>IFERROR($E783*SUMIF(DAILYLOG!AP$27:AP$1500,$C783,DAILYLOG!AQ$27:AQ$1500),0)</f>
        <v>0</v>
      </c>
      <c r="AU783" s="73"/>
      <c r="AV783" s="73"/>
      <c r="AW783" s="73">
        <f>IFERROR($E783*SUMIF(DAILYLOG!AS$27:AS$1500,$C783,DAILYLOG!AT$27:AT$1500),0)</f>
        <v>0</v>
      </c>
      <c r="AX783" s="73"/>
      <c r="AY783" s="73"/>
      <c r="AZ783" s="73">
        <f>IFERROR($E783*SUMIF(DAILYLOG!AV$27:AV$1500,$C783,DAILYLOG!AW$27:AW$1500),0)</f>
        <v>0</v>
      </c>
      <c r="BA783" s="73"/>
      <c r="BB783" s="73"/>
      <c r="BC783" s="73">
        <f>IFERROR($E783*SUMIF(DAILYLOG!AY$27:AY$1500,$C783,DAILYLOG!AZ$27:AZ$1500),0)</f>
        <v>1</v>
      </c>
      <c r="BD783" s="73"/>
      <c r="BE783" s="73"/>
      <c r="BF783" s="73">
        <f>IFERROR($E783*SUMIF(DAILYLOG!BB$27:BB$1500,$C783,DAILYLOG!BC$27:BC$1500),0)</f>
        <v>0</v>
      </c>
      <c r="BG783" s="73"/>
      <c r="BH783" s="73"/>
      <c r="BI783" s="73">
        <f>IFERROR($E783*SUMIF(DAILYLOG!BE$27:BE$1500,$C783,DAILYLOG!BF$27:BF$1500),0)</f>
        <v>0</v>
      </c>
      <c r="BJ783" s="73"/>
      <c r="BK783" s="73"/>
      <c r="BL783" s="73">
        <f>IFERROR($E783*SUMIF(DAILYLOG!BH$27:BH$1500,$C783,DAILYLOG!BI$27:BI$1500),0)</f>
        <v>0</v>
      </c>
      <c r="BM783" s="73"/>
      <c r="BN783" s="73"/>
      <c r="BO783" s="73">
        <f>IFERROR($E783*SUMIF(DAILYLOG!BK$27:BK$1500,$C783,DAILYLOG!BL$27:BL$1500),0)</f>
        <v>0</v>
      </c>
      <c r="BP783" s="73"/>
      <c r="BQ783" s="73"/>
      <c r="BR783" s="73">
        <f>IFERROR($E783*SUMIF(DAILYLOG!BN$27:BN$1500,$C783,DAILYLOG!BO$27:BO$1500),0)</f>
        <v>0</v>
      </c>
      <c r="BS783" s="73"/>
      <c r="BT783" s="73"/>
      <c r="BU783" s="73">
        <f>IFERROR($E783*SUMIF(DAILYLOG!BQ$27:BQ$1500,$C783,DAILYLOG!BR$27:BR$1500),0)</f>
        <v>0</v>
      </c>
      <c r="BV783" s="73"/>
      <c r="BW783" s="73"/>
      <c r="BX783" s="73">
        <f>IFERROR($E783*SUMIF(DAILYLOG!BT$27:BT$1500,$C783,DAILYLOG!BU$27:BU$1500),0)</f>
        <v>1</v>
      </c>
      <c r="BY783" s="73"/>
      <c r="BZ783" s="73"/>
      <c r="CA783" s="73">
        <f>IFERROR($E783*SUMIF(DAILYLOG!BW$27:BW$1500,$C783,DAILYLOG!BX$27:BX$1500),0)</f>
        <v>0</v>
      </c>
      <c r="CB783" s="73"/>
      <c r="CC783" s="73"/>
      <c r="CD783" s="73">
        <f>IFERROR($E783*SUMIF(DAILYLOG!BZ$27:BZ$1500,$C783,DAILYLOG!CA$27:CA$1500),0)</f>
        <v>0</v>
      </c>
      <c r="CE783" s="73"/>
      <c r="CF783" s="73"/>
      <c r="CG783" s="73">
        <f>IFERROR($E783*SUMIF(DAILYLOG!CC$27:CC$1500,$C783,DAILYLOG!CD$27:CD$1500),0)</f>
        <v>0</v>
      </c>
      <c r="CH783" s="73"/>
      <c r="CI783" s="73"/>
      <c r="CJ783" s="73">
        <f>IFERROR($E783*SUMIF(DAILYLOG!CF$27:CF$1500,$C783,DAILYLOG!CG$27:CG$1500),0)</f>
        <v>0</v>
      </c>
      <c r="CK783" s="73"/>
      <c r="CL783" s="73"/>
      <c r="CM783" s="73">
        <f>IFERROR($E783*SUMIF(DAILYLOG!CI$27:CI$1500,$C783,DAILYLOG!CJ$27:CJ$1500),0)</f>
        <v>0</v>
      </c>
      <c r="CN783" s="73"/>
      <c r="CO783" s="73"/>
      <c r="CP783" s="73">
        <f>IFERROR($E783*SUMIF(DAILYLOG!CL$27:CL$1500,$C783,DAILYLOG!CM$27:CM$1500),0)</f>
        <v>0</v>
      </c>
      <c r="CQ783" s="73"/>
      <c r="CR783" s="73"/>
      <c r="CS783" s="73">
        <f>IFERROR($E783*SUMIF(DAILYLOG!CO$27:CO$1500,$C783,DAILYLOG!CP$27:CP$1500),0)</f>
        <v>0</v>
      </c>
      <c r="CT783" s="14"/>
    </row>
    <row r="784" spans="2:98" ht="13.5" hidden="1" customHeight="1" outlineLevel="3">
      <c r="B784" s="13"/>
      <c r="C784" s="157" t="s">
        <v>974</v>
      </c>
      <c r="D784" s="31" t="s">
        <v>345</v>
      </c>
      <c r="E784" s="65">
        <v>1</v>
      </c>
      <c r="F784" s="46">
        <f t="shared" si="332"/>
        <v>3</v>
      </c>
      <c r="G784" s="73">
        <f>IFERROR($E784*SUMIF(DAILYLOG!C$27:C$1500,$C784,DAILYLOG!D$27:D$1500),0)</f>
        <v>0</v>
      </c>
      <c r="H784" s="73"/>
      <c r="I784" s="73"/>
      <c r="J784" s="73">
        <f>IFERROR($E784*SUMIF(DAILYLOG!F$27:F$1500,$C784,DAILYLOG!G$27:G$1500),0)</f>
        <v>0</v>
      </c>
      <c r="K784" s="73"/>
      <c r="L784" s="73"/>
      <c r="M784" s="73">
        <f>IFERROR($E784*SUMIF(DAILYLOG!I$27:I$1500,$C784,DAILYLOG!J$27:J$1500),0)</f>
        <v>1</v>
      </c>
      <c r="N784" s="73"/>
      <c r="O784" s="73"/>
      <c r="P784" s="73">
        <f>IFERROR($E784*SUMIF(DAILYLOG!L$27:L$1500,$C784,DAILYLOG!M$27:M$1500),0)</f>
        <v>0</v>
      </c>
      <c r="Q784" s="73"/>
      <c r="R784" s="73"/>
      <c r="S784" s="73">
        <f>IFERROR($E784*SUMIF(DAILYLOG!O$27:O$1500,$C784,DAILYLOG!P$27:P$1500),0)</f>
        <v>0</v>
      </c>
      <c r="T784" s="73"/>
      <c r="U784" s="73"/>
      <c r="V784" s="73">
        <f>IFERROR($E784*SUMIF(DAILYLOG!R$27:R$1500,$C784,DAILYLOG!S$27:S$1500),0)</f>
        <v>1</v>
      </c>
      <c r="W784" s="73"/>
      <c r="X784" s="73"/>
      <c r="Y784" s="73">
        <f>IFERROR($E784*SUMIF(DAILYLOG!U$27:U$1500,$C784,DAILYLOG!V$27:V$1500),0)</f>
        <v>0</v>
      </c>
      <c r="Z784" s="73"/>
      <c r="AA784" s="73"/>
      <c r="AB784" s="73">
        <f>IFERROR($E784*SUMIF(DAILYLOG!X$27:X$1500,$C784,DAILYLOG!Y$27:Y$1500),0)</f>
        <v>0</v>
      </c>
      <c r="AC784" s="73"/>
      <c r="AD784" s="73"/>
      <c r="AE784" s="73">
        <f>IFERROR($E784*SUMIF(DAILYLOG!AA$27:AA$1500,$C784,DAILYLOG!AB$27:AB$1500),0)</f>
        <v>0</v>
      </c>
      <c r="AF784" s="73"/>
      <c r="AG784" s="73"/>
      <c r="AH784" s="73">
        <f>IFERROR($E784*SUMIF(DAILYLOG!AD$27:AD$1500,$C784,DAILYLOG!AE$27:AE$1500),0)</f>
        <v>0</v>
      </c>
      <c r="AI784" s="73"/>
      <c r="AJ784" s="73"/>
      <c r="AK784" s="73">
        <f>IFERROR($E784*SUMIF(DAILYLOG!AG$27:AG$1500,$C784,DAILYLOG!AH$27:AH$1500),0)</f>
        <v>0</v>
      </c>
      <c r="AL784" s="73"/>
      <c r="AM784" s="73"/>
      <c r="AN784" s="73">
        <f>IFERROR($E784*SUMIF(DAILYLOG!AJ$27:AJ$1500,$C784,DAILYLOG!AK$27:AK$1500),0)</f>
        <v>1</v>
      </c>
      <c r="AO784" s="73"/>
      <c r="AP784" s="73"/>
      <c r="AQ784" s="73">
        <f>IFERROR($E784*SUMIF(DAILYLOG!AM$27:AM$1500,$C784,DAILYLOG!AN$27:AN$1500),0)</f>
        <v>0</v>
      </c>
      <c r="AR784" s="73"/>
      <c r="AS784" s="73"/>
      <c r="AT784" s="73">
        <f>IFERROR($E784*SUMIF(DAILYLOG!AP$27:AP$1500,$C784,DAILYLOG!AQ$27:AQ$1500),0)</f>
        <v>0</v>
      </c>
      <c r="AU784" s="73"/>
      <c r="AV784" s="73"/>
      <c r="AW784" s="73">
        <f>IFERROR($E784*SUMIF(DAILYLOG!AS$27:AS$1500,$C784,DAILYLOG!AT$27:AT$1500),0)</f>
        <v>0</v>
      </c>
      <c r="AX784" s="73"/>
      <c r="AY784" s="73"/>
      <c r="AZ784" s="73">
        <f>IFERROR($E784*SUMIF(DAILYLOG!AV$27:AV$1500,$C784,DAILYLOG!AW$27:AW$1500),0)</f>
        <v>0</v>
      </c>
      <c r="BA784" s="73"/>
      <c r="BB784" s="73"/>
      <c r="BC784" s="73">
        <f>IFERROR($E784*SUMIF(DAILYLOG!AY$27:AY$1500,$C784,DAILYLOG!AZ$27:AZ$1500),0)</f>
        <v>0</v>
      </c>
      <c r="BD784" s="73"/>
      <c r="BE784" s="73"/>
      <c r="BF784" s="73">
        <f>IFERROR($E784*SUMIF(DAILYLOG!BB$27:BB$1500,$C784,DAILYLOG!BC$27:BC$1500),0)</f>
        <v>0</v>
      </c>
      <c r="BG784" s="73"/>
      <c r="BH784" s="73"/>
      <c r="BI784" s="73">
        <f>IFERROR($E784*SUMIF(DAILYLOG!BE$27:BE$1500,$C784,DAILYLOG!BF$27:BF$1500),0)</f>
        <v>0</v>
      </c>
      <c r="BJ784" s="73"/>
      <c r="BK784" s="73"/>
      <c r="BL784" s="73">
        <f>IFERROR($E784*SUMIF(DAILYLOG!BH$27:BH$1500,$C784,DAILYLOG!BI$27:BI$1500),0)</f>
        <v>0</v>
      </c>
      <c r="BM784" s="73"/>
      <c r="BN784" s="73"/>
      <c r="BO784" s="73">
        <f>IFERROR($E784*SUMIF(DAILYLOG!BK$27:BK$1500,$C784,DAILYLOG!BL$27:BL$1500),0)</f>
        <v>0</v>
      </c>
      <c r="BP784" s="73"/>
      <c r="BQ784" s="73"/>
      <c r="BR784" s="73">
        <f>IFERROR($E784*SUMIF(DAILYLOG!BN$27:BN$1500,$C784,DAILYLOG!BO$27:BO$1500),0)</f>
        <v>0</v>
      </c>
      <c r="BS784" s="73"/>
      <c r="BT784" s="73"/>
      <c r="BU784" s="73">
        <f>IFERROR($E784*SUMIF(DAILYLOG!BQ$27:BQ$1500,$C784,DAILYLOG!BR$27:BR$1500),0)</f>
        <v>0</v>
      </c>
      <c r="BV784" s="73"/>
      <c r="BW784" s="73"/>
      <c r="BX784" s="73">
        <f>IFERROR($E784*SUMIF(DAILYLOG!BT$27:BT$1500,$C784,DAILYLOG!BU$27:BU$1500),0)</f>
        <v>0</v>
      </c>
      <c r="BY784" s="73"/>
      <c r="BZ784" s="73"/>
      <c r="CA784" s="73">
        <f>IFERROR($E784*SUMIF(DAILYLOG!BW$27:BW$1500,$C784,DAILYLOG!BX$27:BX$1500),0)</f>
        <v>0</v>
      </c>
      <c r="CB784" s="73"/>
      <c r="CC784" s="73"/>
      <c r="CD784" s="73">
        <f>IFERROR($E784*SUMIF(DAILYLOG!BZ$27:BZ$1500,$C784,DAILYLOG!CA$27:CA$1500),0)</f>
        <v>0</v>
      </c>
      <c r="CE784" s="73"/>
      <c r="CF784" s="73"/>
      <c r="CG784" s="73">
        <f>IFERROR($E784*SUMIF(DAILYLOG!CC$27:CC$1500,$C784,DAILYLOG!CD$27:CD$1500),0)</f>
        <v>0</v>
      </c>
      <c r="CH784" s="73"/>
      <c r="CI784" s="73"/>
      <c r="CJ784" s="73">
        <f>IFERROR($E784*SUMIF(DAILYLOG!CF$27:CF$1500,$C784,DAILYLOG!CG$27:CG$1500),0)</f>
        <v>0</v>
      </c>
      <c r="CK784" s="73"/>
      <c r="CL784" s="73"/>
      <c r="CM784" s="73">
        <f>IFERROR($E784*SUMIF(DAILYLOG!CI$27:CI$1500,$C784,DAILYLOG!CJ$27:CJ$1500),0)</f>
        <v>0</v>
      </c>
      <c r="CN784" s="73"/>
      <c r="CO784" s="73"/>
      <c r="CP784" s="73">
        <f>IFERROR($E784*SUMIF(DAILYLOG!CL$27:CL$1500,$C784,DAILYLOG!CM$27:CM$1500),0)</f>
        <v>0</v>
      </c>
      <c r="CQ784" s="73"/>
      <c r="CR784" s="73"/>
      <c r="CS784" s="73">
        <f>IFERROR($E784*SUMIF(DAILYLOG!CO$27:CO$1500,$C784,DAILYLOG!CP$27:CP$1500),0)</f>
        <v>0</v>
      </c>
      <c r="CT784" s="14"/>
    </row>
    <row r="785" spans="2:98" ht="13.5" hidden="1" customHeight="1" outlineLevel="3">
      <c r="B785" s="13"/>
      <c r="C785" s="157" t="s">
        <v>970</v>
      </c>
      <c r="D785" s="31" t="s">
        <v>345</v>
      </c>
      <c r="E785" s="65">
        <v>1</v>
      </c>
      <c r="F785" s="46">
        <f>IFERROR(SUM(G785:CS785),0)</f>
        <v>2</v>
      </c>
      <c r="G785" s="73">
        <f>IFERROR($E785*SUMIF(DAILYLOG!C$27:C$1500,$C785,DAILYLOG!D$27:D$1500),0)</f>
        <v>0</v>
      </c>
      <c r="H785" s="73"/>
      <c r="I785" s="73"/>
      <c r="J785" s="73">
        <f>IFERROR($E785*SUMIF(DAILYLOG!F$27:F$1500,$C785,DAILYLOG!G$27:G$1500),0)</f>
        <v>0</v>
      </c>
      <c r="K785" s="73"/>
      <c r="L785" s="73"/>
      <c r="M785" s="73">
        <f>IFERROR($E785*SUMIF(DAILYLOG!I$27:I$1500,$C785,DAILYLOG!J$27:J$1500),0)</f>
        <v>0</v>
      </c>
      <c r="N785" s="73"/>
      <c r="O785" s="73"/>
      <c r="P785" s="73">
        <f>IFERROR($E785*SUMIF(DAILYLOG!L$27:L$1500,$C785,DAILYLOG!M$27:M$1500),0)</f>
        <v>0</v>
      </c>
      <c r="Q785" s="73"/>
      <c r="R785" s="73"/>
      <c r="S785" s="73">
        <f>IFERROR($E785*SUMIF(DAILYLOG!O$27:O$1500,$C785,DAILYLOG!P$27:P$1500),0)</f>
        <v>0</v>
      </c>
      <c r="T785" s="73"/>
      <c r="U785" s="73"/>
      <c r="V785" s="73">
        <f>IFERROR($E785*SUMIF(DAILYLOG!R$27:R$1500,$C785,DAILYLOG!S$27:S$1500),0)</f>
        <v>1</v>
      </c>
      <c r="W785" s="73"/>
      <c r="X785" s="73"/>
      <c r="Y785" s="73">
        <f>IFERROR($E785*SUMIF(DAILYLOG!U$27:U$1500,$C785,DAILYLOG!V$27:V$1500),0)</f>
        <v>0</v>
      </c>
      <c r="Z785" s="73"/>
      <c r="AA785" s="73"/>
      <c r="AB785" s="73">
        <f>IFERROR($E785*SUMIF(DAILYLOG!X$27:X$1500,$C785,DAILYLOG!Y$27:Y$1500),0)</f>
        <v>0</v>
      </c>
      <c r="AC785" s="73"/>
      <c r="AD785" s="73"/>
      <c r="AE785" s="73">
        <f>IFERROR($E785*SUMIF(DAILYLOG!AA$27:AA$1500,$C785,DAILYLOG!AB$27:AB$1500),0)</f>
        <v>0</v>
      </c>
      <c r="AF785" s="73"/>
      <c r="AG785" s="73"/>
      <c r="AH785" s="73">
        <f>IFERROR($E785*SUMIF(DAILYLOG!AD$27:AD$1500,$C785,DAILYLOG!AE$27:AE$1500),0)</f>
        <v>0</v>
      </c>
      <c r="AI785" s="73"/>
      <c r="AJ785" s="73"/>
      <c r="AK785" s="73">
        <f>IFERROR($E785*SUMIF(DAILYLOG!AG$27:AG$1500,$C785,DAILYLOG!AH$27:AH$1500),0)</f>
        <v>0</v>
      </c>
      <c r="AL785" s="73"/>
      <c r="AM785" s="73"/>
      <c r="AN785" s="73">
        <f>IFERROR($E785*SUMIF(DAILYLOG!AJ$27:AJ$1500,$C785,DAILYLOG!AK$27:AK$1500),0)</f>
        <v>0</v>
      </c>
      <c r="AO785" s="73"/>
      <c r="AP785" s="73"/>
      <c r="AQ785" s="73">
        <f>IFERROR($E785*SUMIF(DAILYLOG!AM$27:AM$1500,$C785,DAILYLOG!AN$27:AN$1500),0)</f>
        <v>0</v>
      </c>
      <c r="AR785" s="73"/>
      <c r="AS785" s="73"/>
      <c r="AT785" s="73">
        <f>IFERROR($E785*SUMIF(DAILYLOG!AP$27:AP$1500,$C785,DAILYLOG!AQ$27:AQ$1500),0)</f>
        <v>1</v>
      </c>
      <c r="AU785" s="73"/>
      <c r="AV785" s="73"/>
      <c r="AW785" s="73">
        <f>IFERROR($E785*SUMIF(DAILYLOG!AS$27:AS$1500,$C785,DAILYLOG!AT$27:AT$1500),0)</f>
        <v>0</v>
      </c>
      <c r="AX785" s="73"/>
      <c r="AY785" s="73"/>
      <c r="AZ785" s="73">
        <f>IFERROR($E785*SUMIF(DAILYLOG!AV$27:AV$1500,$C785,DAILYLOG!AW$27:AW$1500),0)</f>
        <v>0</v>
      </c>
      <c r="BA785" s="73"/>
      <c r="BB785" s="73"/>
      <c r="BC785" s="73">
        <f>IFERROR($E785*SUMIF(DAILYLOG!AY$27:AY$1500,$C785,DAILYLOG!AZ$27:AZ$1500),0)</f>
        <v>0</v>
      </c>
      <c r="BD785" s="73"/>
      <c r="BE785" s="73"/>
      <c r="BF785" s="73">
        <f>IFERROR($E785*SUMIF(DAILYLOG!BB$27:BB$1500,$C785,DAILYLOG!BC$27:BC$1500),0)</f>
        <v>0</v>
      </c>
      <c r="BG785" s="73"/>
      <c r="BH785" s="73"/>
      <c r="BI785" s="73">
        <f>IFERROR($E785*SUMIF(DAILYLOG!BE$27:BE$1500,$C785,DAILYLOG!BF$27:BF$1500),0)</f>
        <v>0</v>
      </c>
      <c r="BJ785" s="73"/>
      <c r="BK785" s="73"/>
      <c r="BL785" s="73">
        <f>IFERROR($E785*SUMIF(DAILYLOG!BH$27:BH$1500,$C785,DAILYLOG!BI$27:BI$1500),0)</f>
        <v>0</v>
      </c>
      <c r="BM785" s="73"/>
      <c r="BN785" s="73"/>
      <c r="BO785" s="73">
        <f>IFERROR($E785*SUMIF(DAILYLOG!BK$27:BK$1500,$C785,DAILYLOG!BL$27:BL$1500),0)</f>
        <v>0</v>
      </c>
      <c r="BP785" s="73"/>
      <c r="BQ785" s="73"/>
      <c r="BR785" s="73">
        <f>IFERROR($E785*SUMIF(DAILYLOG!BN$27:BN$1500,$C785,DAILYLOG!BO$27:BO$1500),0)</f>
        <v>0</v>
      </c>
      <c r="BS785" s="73"/>
      <c r="BT785" s="73"/>
      <c r="BU785" s="73">
        <f>IFERROR($E785*SUMIF(DAILYLOG!BQ$27:BQ$1500,$C785,DAILYLOG!BR$27:BR$1500),0)</f>
        <v>0</v>
      </c>
      <c r="BV785" s="73"/>
      <c r="BW785" s="73"/>
      <c r="BX785" s="73">
        <f>IFERROR($E785*SUMIF(DAILYLOG!BT$27:BT$1500,$C785,DAILYLOG!BU$27:BU$1500),0)</f>
        <v>0</v>
      </c>
      <c r="BY785" s="73"/>
      <c r="BZ785" s="73"/>
      <c r="CA785" s="73">
        <f>IFERROR($E785*SUMIF(DAILYLOG!BW$27:BW$1500,$C785,DAILYLOG!BX$27:BX$1500),0)</f>
        <v>0</v>
      </c>
      <c r="CB785" s="73"/>
      <c r="CC785" s="73"/>
      <c r="CD785" s="73">
        <f>IFERROR($E785*SUMIF(DAILYLOG!BZ$27:BZ$1500,$C785,DAILYLOG!CA$27:CA$1500),0)</f>
        <v>0</v>
      </c>
      <c r="CE785" s="73"/>
      <c r="CF785" s="73"/>
      <c r="CG785" s="73">
        <f>IFERROR($E785*SUMIF(DAILYLOG!CC$27:CC$1500,$C785,DAILYLOG!CD$27:CD$1500),0)</f>
        <v>0</v>
      </c>
      <c r="CH785" s="73"/>
      <c r="CI785" s="73"/>
      <c r="CJ785" s="73">
        <f>IFERROR($E785*SUMIF(DAILYLOG!CF$27:CF$1500,$C785,DAILYLOG!CG$27:CG$1500),0)</f>
        <v>0</v>
      </c>
      <c r="CK785" s="73"/>
      <c r="CL785" s="73"/>
      <c r="CM785" s="73">
        <f>IFERROR($E785*SUMIF(DAILYLOG!CI$27:CI$1500,$C785,DAILYLOG!CJ$27:CJ$1500),0)</f>
        <v>0</v>
      </c>
      <c r="CN785" s="73"/>
      <c r="CO785" s="73"/>
      <c r="CP785" s="73">
        <f>IFERROR($E785*SUMIF(DAILYLOG!CL$27:CL$1500,$C785,DAILYLOG!CM$27:CM$1500),0)</f>
        <v>0</v>
      </c>
      <c r="CQ785" s="73"/>
      <c r="CR785" s="73"/>
      <c r="CS785" s="73">
        <f>IFERROR($E785*SUMIF(DAILYLOG!CO$27:CO$1500,$C785,DAILYLOG!CP$27:CP$1500),0)</f>
        <v>0</v>
      </c>
      <c r="CT785" s="14"/>
    </row>
    <row r="786" spans="2:98" outlineLevel="1" collapsed="1">
      <c r="B786" s="13"/>
      <c r="C786" s="158" t="s">
        <v>982</v>
      </c>
      <c r="D786" s="56" t="s">
        <v>345</v>
      </c>
      <c r="E786" s="64"/>
      <c r="F786" s="48">
        <f>IFERROR(SUM(G786:CS786),0)</f>
        <v>17</v>
      </c>
      <c r="G786" s="72">
        <f>IFERROR(SUBTOTAL(9,G787:G794),0)</f>
        <v>0</v>
      </c>
      <c r="H786" s="72">
        <f t="shared" ref="H786:BS786" si="333">IFERROR(SUBTOTAL(9,H787:H794),0)</f>
        <v>0</v>
      </c>
      <c r="I786" s="72">
        <f t="shared" si="333"/>
        <v>0</v>
      </c>
      <c r="J786" s="72">
        <f t="shared" si="333"/>
        <v>1</v>
      </c>
      <c r="K786" s="72">
        <f t="shared" si="333"/>
        <v>0</v>
      </c>
      <c r="L786" s="72">
        <f t="shared" si="333"/>
        <v>0</v>
      </c>
      <c r="M786" s="72">
        <f t="shared" si="333"/>
        <v>1</v>
      </c>
      <c r="N786" s="72">
        <f t="shared" si="333"/>
        <v>0</v>
      </c>
      <c r="O786" s="72">
        <f t="shared" si="333"/>
        <v>0</v>
      </c>
      <c r="P786" s="72">
        <f t="shared" si="333"/>
        <v>0</v>
      </c>
      <c r="Q786" s="72">
        <f t="shared" si="333"/>
        <v>0</v>
      </c>
      <c r="R786" s="72">
        <f t="shared" si="333"/>
        <v>0</v>
      </c>
      <c r="S786" s="72">
        <f t="shared" si="333"/>
        <v>0</v>
      </c>
      <c r="T786" s="72">
        <f t="shared" si="333"/>
        <v>0</v>
      </c>
      <c r="U786" s="72">
        <f t="shared" si="333"/>
        <v>0</v>
      </c>
      <c r="V786" s="72">
        <f t="shared" si="333"/>
        <v>1</v>
      </c>
      <c r="W786" s="72">
        <f t="shared" si="333"/>
        <v>0</v>
      </c>
      <c r="X786" s="72">
        <f t="shared" si="333"/>
        <v>0</v>
      </c>
      <c r="Y786" s="72">
        <f t="shared" si="333"/>
        <v>1</v>
      </c>
      <c r="Z786" s="72">
        <f t="shared" si="333"/>
        <v>0</v>
      </c>
      <c r="AA786" s="72">
        <f t="shared" si="333"/>
        <v>0</v>
      </c>
      <c r="AB786" s="72">
        <f t="shared" si="333"/>
        <v>1</v>
      </c>
      <c r="AC786" s="72">
        <f t="shared" si="333"/>
        <v>0</v>
      </c>
      <c r="AD786" s="72">
        <f t="shared" si="333"/>
        <v>0</v>
      </c>
      <c r="AE786" s="72">
        <f t="shared" si="333"/>
        <v>1</v>
      </c>
      <c r="AF786" s="72">
        <f t="shared" si="333"/>
        <v>0</v>
      </c>
      <c r="AG786" s="72">
        <f t="shared" si="333"/>
        <v>0</v>
      </c>
      <c r="AH786" s="72">
        <f t="shared" si="333"/>
        <v>2</v>
      </c>
      <c r="AI786" s="72">
        <f t="shared" si="333"/>
        <v>0</v>
      </c>
      <c r="AJ786" s="72">
        <f t="shared" si="333"/>
        <v>0</v>
      </c>
      <c r="AK786" s="72">
        <f t="shared" si="333"/>
        <v>0</v>
      </c>
      <c r="AL786" s="72">
        <f t="shared" si="333"/>
        <v>0</v>
      </c>
      <c r="AM786" s="72">
        <f t="shared" si="333"/>
        <v>0</v>
      </c>
      <c r="AN786" s="72">
        <f t="shared" si="333"/>
        <v>1</v>
      </c>
      <c r="AO786" s="72">
        <f t="shared" si="333"/>
        <v>0</v>
      </c>
      <c r="AP786" s="72">
        <f t="shared" si="333"/>
        <v>0</v>
      </c>
      <c r="AQ786" s="72">
        <f t="shared" si="333"/>
        <v>0</v>
      </c>
      <c r="AR786" s="72">
        <f t="shared" si="333"/>
        <v>0</v>
      </c>
      <c r="AS786" s="72">
        <f t="shared" si="333"/>
        <v>0</v>
      </c>
      <c r="AT786" s="72">
        <f t="shared" si="333"/>
        <v>0</v>
      </c>
      <c r="AU786" s="72">
        <f t="shared" si="333"/>
        <v>0</v>
      </c>
      <c r="AV786" s="72">
        <f t="shared" si="333"/>
        <v>0</v>
      </c>
      <c r="AW786" s="72">
        <f t="shared" si="333"/>
        <v>0</v>
      </c>
      <c r="AX786" s="72">
        <f t="shared" si="333"/>
        <v>0</v>
      </c>
      <c r="AY786" s="72">
        <f t="shared" si="333"/>
        <v>0</v>
      </c>
      <c r="AZ786" s="72">
        <f t="shared" si="333"/>
        <v>0</v>
      </c>
      <c r="BA786" s="72">
        <f t="shared" si="333"/>
        <v>0</v>
      </c>
      <c r="BB786" s="72">
        <f t="shared" si="333"/>
        <v>0</v>
      </c>
      <c r="BC786" s="72">
        <f t="shared" si="333"/>
        <v>1</v>
      </c>
      <c r="BD786" s="72">
        <f t="shared" si="333"/>
        <v>0</v>
      </c>
      <c r="BE786" s="72">
        <f t="shared" si="333"/>
        <v>0</v>
      </c>
      <c r="BF786" s="72">
        <f t="shared" si="333"/>
        <v>0</v>
      </c>
      <c r="BG786" s="72">
        <f t="shared" si="333"/>
        <v>0</v>
      </c>
      <c r="BH786" s="72">
        <f t="shared" si="333"/>
        <v>0</v>
      </c>
      <c r="BI786" s="72">
        <f t="shared" si="333"/>
        <v>0</v>
      </c>
      <c r="BJ786" s="72">
        <f t="shared" si="333"/>
        <v>0</v>
      </c>
      <c r="BK786" s="72">
        <f t="shared" si="333"/>
        <v>0</v>
      </c>
      <c r="BL786" s="72">
        <f t="shared" si="333"/>
        <v>1</v>
      </c>
      <c r="BM786" s="72">
        <f t="shared" si="333"/>
        <v>0</v>
      </c>
      <c r="BN786" s="72">
        <f t="shared" si="333"/>
        <v>0</v>
      </c>
      <c r="BO786" s="72">
        <f t="shared" si="333"/>
        <v>0</v>
      </c>
      <c r="BP786" s="72">
        <f t="shared" si="333"/>
        <v>0</v>
      </c>
      <c r="BQ786" s="72">
        <f t="shared" si="333"/>
        <v>0</v>
      </c>
      <c r="BR786" s="72">
        <f t="shared" si="333"/>
        <v>2</v>
      </c>
      <c r="BS786" s="72">
        <f t="shared" si="333"/>
        <v>0</v>
      </c>
      <c r="BT786" s="72">
        <f t="shared" ref="BT786:CS786" si="334">IFERROR(SUBTOTAL(9,BT787:BT794),0)</f>
        <v>0</v>
      </c>
      <c r="BU786" s="72">
        <f t="shared" si="334"/>
        <v>2</v>
      </c>
      <c r="BV786" s="72">
        <f t="shared" si="334"/>
        <v>0</v>
      </c>
      <c r="BW786" s="72">
        <f t="shared" si="334"/>
        <v>0</v>
      </c>
      <c r="BX786" s="72">
        <f t="shared" si="334"/>
        <v>1</v>
      </c>
      <c r="BY786" s="72">
        <f t="shared" si="334"/>
        <v>0</v>
      </c>
      <c r="BZ786" s="72">
        <f t="shared" si="334"/>
        <v>0</v>
      </c>
      <c r="CA786" s="72">
        <f t="shared" si="334"/>
        <v>1</v>
      </c>
      <c r="CB786" s="72">
        <f t="shared" si="334"/>
        <v>0</v>
      </c>
      <c r="CC786" s="72">
        <f t="shared" si="334"/>
        <v>0</v>
      </c>
      <c r="CD786" s="72">
        <f t="shared" si="334"/>
        <v>0</v>
      </c>
      <c r="CE786" s="72">
        <f t="shared" si="334"/>
        <v>0</v>
      </c>
      <c r="CF786" s="72">
        <f t="shared" si="334"/>
        <v>0</v>
      </c>
      <c r="CG786" s="72">
        <f t="shared" si="334"/>
        <v>0</v>
      </c>
      <c r="CH786" s="72">
        <f t="shared" si="334"/>
        <v>0</v>
      </c>
      <c r="CI786" s="72">
        <f t="shared" si="334"/>
        <v>0</v>
      </c>
      <c r="CJ786" s="72">
        <f t="shared" si="334"/>
        <v>0</v>
      </c>
      <c r="CK786" s="72">
        <f t="shared" si="334"/>
        <v>0</v>
      </c>
      <c r="CL786" s="72">
        <f t="shared" si="334"/>
        <v>0</v>
      </c>
      <c r="CM786" s="72">
        <f t="shared" si="334"/>
        <v>0</v>
      </c>
      <c r="CN786" s="72">
        <f t="shared" si="334"/>
        <v>0</v>
      </c>
      <c r="CO786" s="72">
        <f t="shared" si="334"/>
        <v>0</v>
      </c>
      <c r="CP786" s="72">
        <f t="shared" si="334"/>
        <v>0</v>
      </c>
      <c r="CQ786" s="72">
        <f t="shared" si="334"/>
        <v>0</v>
      </c>
      <c r="CR786" s="72">
        <f t="shared" si="334"/>
        <v>0</v>
      </c>
      <c r="CS786" s="72">
        <f t="shared" si="334"/>
        <v>0</v>
      </c>
      <c r="CT786" s="14"/>
    </row>
    <row r="787" spans="2:98" ht="13.5" hidden="1" customHeight="1" outlineLevel="3">
      <c r="B787" s="13"/>
      <c r="C787" s="157" t="s">
        <v>959</v>
      </c>
      <c r="D787" s="31" t="s">
        <v>345</v>
      </c>
      <c r="E787" s="65">
        <v>1</v>
      </c>
      <c r="F787" s="46">
        <f t="shared" ref="F787:F793" si="335">IFERROR(SUM(G787:CS787),0)</f>
        <v>12</v>
      </c>
      <c r="G787" s="73">
        <f>IFERROR($E787*SUMIF(DAILYLOG!C$27:C$1500,$C787,DAILYLOG!D$27:D$1500),0)</f>
        <v>0</v>
      </c>
      <c r="H787" s="73"/>
      <c r="I787" s="73"/>
      <c r="J787" s="73">
        <f>IFERROR($E787*SUMIF(DAILYLOG!F$27:F$1500,$C787,DAILYLOG!G$27:G$1500),0)</f>
        <v>1</v>
      </c>
      <c r="K787" s="73"/>
      <c r="L787" s="73"/>
      <c r="M787" s="73">
        <f>IFERROR($E787*SUMIF(DAILYLOG!I$27:I$1500,$C787,DAILYLOG!J$27:J$1500),0)</f>
        <v>0</v>
      </c>
      <c r="N787" s="73"/>
      <c r="O787" s="73"/>
      <c r="P787" s="73">
        <f>IFERROR($E787*SUMIF(DAILYLOG!L$27:L$1500,$C787,DAILYLOG!M$27:M$1500),0)</f>
        <v>0</v>
      </c>
      <c r="Q787" s="73"/>
      <c r="R787" s="73"/>
      <c r="S787" s="73">
        <f>IFERROR($E787*SUMIF(DAILYLOG!O$27:O$1500,$C787,DAILYLOG!P$27:P$1500),0)</f>
        <v>0</v>
      </c>
      <c r="T787" s="73"/>
      <c r="U787" s="73"/>
      <c r="V787" s="73">
        <f>IFERROR($E787*SUMIF(DAILYLOG!R$27:R$1500,$C787,DAILYLOG!S$27:S$1500),0)</f>
        <v>1</v>
      </c>
      <c r="W787" s="73"/>
      <c r="X787" s="73"/>
      <c r="Y787" s="73">
        <f>IFERROR($E787*SUMIF(DAILYLOG!U$27:U$1500,$C787,DAILYLOG!V$27:V$1500),0)</f>
        <v>1</v>
      </c>
      <c r="Z787" s="73"/>
      <c r="AA787" s="73"/>
      <c r="AB787" s="73">
        <f>IFERROR($E787*SUMIF(DAILYLOG!X$27:X$1500,$C787,DAILYLOG!Y$27:Y$1500),0)</f>
        <v>0</v>
      </c>
      <c r="AC787" s="73"/>
      <c r="AD787" s="73"/>
      <c r="AE787" s="73">
        <f>IFERROR($E787*SUMIF(DAILYLOG!AA$27:AA$1500,$C787,DAILYLOG!AB$27:AB$1500),0)</f>
        <v>1</v>
      </c>
      <c r="AF787" s="73"/>
      <c r="AG787" s="73"/>
      <c r="AH787" s="73">
        <f>IFERROR($E787*SUMIF(DAILYLOG!AD$27:AD$1500,$C787,DAILYLOG!AE$27:AE$1500),0)</f>
        <v>1</v>
      </c>
      <c r="AI787" s="73"/>
      <c r="AJ787" s="73"/>
      <c r="AK787" s="73">
        <f>IFERROR($E787*SUMIF(DAILYLOG!AG$27:AG$1500,$C787,DAILYLOG!AH$27:AH$1500),0)</f>
        <v>0</v>
      </c>
      <c r="AL787" s="73"/>
      <c r="AM787" s="73"/>
      <c r="AN787" s="73">
        <f>IFERROR($E787*SUMIF(DAILYLOG!AJ$27:AJ$1500,$C787,DAILYLOG!AK$27:AK$1500),0)</f>
        <v>1</v>
      </c>
      <c r="AO787" s="73"/>
      <c r="AP787" s="73"/>
      <c r="AQ787" s="73">
        <f>IFERROR($E787*SUMIF(DAILYLOG!AM$27:AM$1500,$C787,DAILYLOG!AN$27:AN$1500),0)</f>
        <v>0</v>
      </c>
      <c r="AR787" s="73"/>
      <c r="AS787" s="73"/>
      <c r="AT787" s="73">
        <f>IFERROR($E787*SUMIF(DAILYLOG!AP$27:AP$1500,$C787,DAILYLOG!AQ$27:AQ$1500),0)</f>
        <v>0</v>
      </c>
      <c r="AU787" s="73"/>
      <c r="AV787" s="73"/>
      <c r="AW787" s="73">
        <f>IFERROR($E787*SUMIF(DAILYLOG!AS$27:AS$1500,$C787,DAILYLOG!AT$27:AT$1500),0)</f>
        <v>0</v>
      </c>
      <c r="AX787" s="73"/>
      <c r="AY787" s="73"/>
      <c r="AZ787" s="73">
        <f>IFERROR($E787*SUMIF(DAILYLOG!AV$27:AV$1500,$C787,DAILYLOG!AW$27:AW$1500),0)</f>
        <v>0</v>
      </c>
      <c r="BA787" s="73"/>
      <c r="BB787" s="73"/>
      <c r="BC787" s="73">
        <f>IFERROR($E787*SUMIF(DAILYLOG!AY$27:AY$1500,$C787,DAILYLOG!AZ$27:AZ$1500),0)</f>
        <v>1</v>
      </c>
      <c r="BD787" s="73"/>
      <c r="BE787" s="73"/>
      <c r="BF787" s="73">
        <f>IFERROR($E787*SUMIF(DAILYLOG!BB$27:BB$1500,$C787,DAILYLOG!BC$27:BC$1500),0)</f>
        <v>0</v>
      </c>
      <c r="BG787" s="73"/>
      <c r="BH787" s="73"/>
      <c r="BI787" s="73">
        <f>IFERROR($E787*SUMIF(DAILYLOG!BE$27:BE$1500,$C787,DAILYLOG!BF$27:BF$1500),0)</f>
        <v>0</v>
      </c>
      <c r="BJ787" s="73"/>
      <c r="BK787" s="73"/>
      <c r="BL787" s="73">
        <f>IFERROR($E787*SUMIF(DAILYLOG!BH$27:BH$1500,$C787,DAILYLOG!BI$27:BI$1500),0)</f>
        <v>1</v>
      </c>
      <c r="BM787" s="73"/>
      <c r="BN787" s="73"/>
      <c r="BO787" s="73">
        <f>IFERROR($E787*SUMIF(DAILYLOG!BK$27:BK$1500,$C787,DAILYLOG!BL$27:BL$1500),0)</f>
        <v>0</v>
      </c>
      <c r="BP787" s="73"/>
      <c r="BQ787" s="73"/>
      <c r="BR787" s="73">
        <f>IFERROR($E787*SUMIF(DAILYLOG!BN$27:BN$1500,$C787,DAILYLOG!BO$27:BO$1500),0)</f>
        <v>2</v>
      </c>
      <c r="BS787" s="73"/>
      <c r="BT787" s="73"/>
      <c r="BU787" s="73">
        <f>IFERROR($E787*SUMIF(DAILYLOG!BQ$27:BQ$1500,$C787,DAILYLOG!BR$27:BR$1500),0)</f>
        <v>1</v>
      </c>
      <c r="BV787" s="73"/>
      <c r="BW787" s="73"/>
      <c r="BX787" s="73">
        <f>IFERROR($E787*SUMIF(DAILYLOG!BT$27:BT$1500,$C787,DAILYLOG!BU$27:BU$1500),0)</f>
        <v>1</v>
      </c>
      <c r="BY787" s="73"/>
      <c r="BZ787" s="73"/>
      <c r="CA787" s="73">
        <f>IFERROR($E787*SUMIF(DAILYLOG!BW$27:BW$1500,$C787,DAILYLOG!BX$27:BX$1500),0)</f>
        <v>0</v>
      </c>
      <c r="CB787" s="73"/>
      <c r="CC787" s="73"/>
      <c r="CD787" s="73">
        <f>IFERROR($E787*SUMIF(DAILYLOG!BZ$27:BZ$1500,$C787,DAILYLOG!CA$27:CA$1500),0)</f>
        <v>0</v>
      </c>
      <c r="CE787" s="73"/>
      <c r="CF787" s="73"/>
      <c r="CG787" s="73">
        <f>IFERROR($E787*SUMIF(DAILYLOG!CC$27:CC$1500,$C787,DAILYLOG!CD$27:CD$1500),0)</f>
        <v>0</v>
      </c>
      <c r="CH787" s="73"/>
      <c r="CI787" s="73"/>
      <c r="CJ787" s="73">
        <f>IFERROR($E787*SUMIF(DAILYLOG!CF$27:CF$1500,$C787,DAILYLOG!CG$27:CG$1500),0)</f>
        <v>0</v>
      </c>
      <c r="CK787" s="73"/>
      <c r="CL787" s="73"/>
      <c r="CM787" s="73">
        <f>IFERROR($E787*SUMIF(DAILYLOG!CI$27:CI$1500,$C787,DAILYLOG!CJ$27:CJ$1500),0)</f>
        <v>0</v>
      </c>
      <c r="CN787" s="73"/>
      <c r="CO787" s="73"/>
      <c r="CP787" s="73">
        <f>IFERROR($E787*SUMIF(DAILYLOG!CL$27:CL$1500,$C787,DAILYLOG!CM$27:CM$1500),0)</f>
        <v>0</v>
      </c>
      <c r="CQ787" s="73"/>
      <c r="CR787" s="73"/>
      <c r="CS787" s="73">
        <f>IFERROR($E787*SUMIF(DAILYLOG!CO$27:CO$1500,$C787,DAILYLOG!CP$27:CP$1500),0)</f>
        <v>0</v>
      </c>
      <c r="CT787" s="14"/>
    </row>
    <row r="788" spans="2:98" ht="13.5" hidden="1" customHeight="1" outlineLevel="3">
      <c r="B788" s="13"/>
      <c r="C788" s="157" t="s">
        <v>920</v>
      </c>
      <c r="D788" s="31" t="s">
        <v>345</v>
      </c>
      <c r="E788" s="65">
        <v>1</v>
      </c>
      <c r="F788" s="46">
        <f t="shared" si="335"/>
        <v>5</v>
      </c>
      <c r="G788" s="73">
        <f>IFERROR($E788*SUMIF(DAILYLOG!C$27:C$1500,$C788,DAILYLOG!D$27:D$1500),0)</f>
        <v>0</v>
      </c>
      <c r="H788" s="73"/>
      <c r="I788" s="73"/>
      <c r="J788" s="73">
        <f>IFERROR($E788*SUMIF(DAILYLOG!F$27:F$1500,$C788,DAILYLOG!G$27:G$1500),0)</f>
        <v>0</v>
      </c>
      <c r="K788" s="73"/>
      <c r="L788" s="73"/>
      <c r="M788" s="73">
        <f>IFERROR($E788*SUMIF(DAILYLOG!I$27:I$1500,$C788,DAILYLOG!J$27:J$1500),0)</f>
        <v>1</v>
      </c>
      <c r="N788" s="73"/>
      <c r="O788" s="73"/>
      <c r="P788" s="73">
        <f>IFERROR($E788*SUMIF(DAILYLOG!L$27:L$1500,$C788,DAILYLOG!M$27:M$1500),0)</f>
        <v>0</v>
      </c>
      <c r="Q788" s="73"/>
      <c r="R788" s="73"/>
      <c r="S788" s="73">
        <f>IFERROR($E788*SUMIF(DAILYLOG!O$27:O$1500,$C788,DAILYLOG!P$27:P$1500),0)</f>
        <v>0</v>
      </c>
      <c r="T788" s="73"/>
      <c r="U788" s="73"/>
      <c r="V788" s="73">
        <f>IFERROR($E788*SUMIF(DAILYLOG!R$27:R$1500,$C788,DAILYLOG!S$27:S$1500),0)</f>
        <v>0</v>
      </c>
      <c r="W788" s="73"/>
      <c r="X788" s="73"/>
      <c r="Y788" s="73">
        <f>IFERROR($E788*SUMIF(DAILYLOG!U$27:U$1500,$C788,DAILYLOG!V$27:V$1500),0)</f>
        <v>0</v>
      </c>
      <c r="Z788" s="73"/>
      <c r="AA788" s="73"/>
      <c r="AB788" s="73">
        <f>IFERROR($E788*SUMIF(DAILYLOG!X$27:X$1500,$C788,DAILYLOG!Y$27:Y$1500),0)</f>
        <v>1</v>
      </c>
      <c r="AC788" s="73"/>
      <c r="AD788" s="73"/>
      <c r="AE788" s="73">
        <f>IFERROR($E788*SUMIF(DAILYLOG!AA$27:AA$1500,$C788,DAILYLOG!AB$27:AB$1500),0)</f>
        <v>0</v>
      </c>
      <c r="AF788" s="73"/>
      <c r="AG788" s="73"/>
      <c r="AH788" s="73">
        <f>IFERROR($E788*SUMIF(DAILYLOG!AD$27:AD$1500,$C788,DAILYLOG!AE$27:AE$1500),0)</f>
        <v>1</v>
      </c>
      <c r="AI788" s="73"/>
      <c r="AJ788" s="73"/>
      <c r="AK788" s="73">
        <f>IFERROR($E788*SUMIF(DAILYLOG!AG$27:AG$1500,$C788,DAILYLOG!AH$27:AH$1500),0)</f>
        <v>0</v>
      </c>
      <c r="AL788" s="73"/>
      <c r="AM788" s="73"/>
      <c r="AN788" s="73">
        <f>IFERROR($E788*SUMIF(DAILYLOG!AJ$27:AJ$1500,$C788,DAILYLOG!AK$27:AK$1500),0)</f>
        <v>0</v>
      </c>
      <c r="AO788" s="73"/>
      <c r="AP788" s="73"/>
      <c r="AQ788" s="73">
        <f>IFERROR($E788*SUMIF(DAILYLOG!AM$27:AM$1500,$C788,DAILYLOG!AN$27:AN$1500),0)</f>
        <v>0</v>
      </c>
      <c r="AR788" s="73"/>
      <c r="AS788" s="73"/>
      <c r="AT788" s="73">
        <f>IFERROR($E788*SUMIF(DAILYLOG!AP$27:AP$1500,$C788,DAILYLOG!AQ$27:AQ$1500),0)</f>
        <v>0</v>
      </c>
      <c r="AU788" s="73"/>
      <c r="AV788" s="73"/>
      <c r="AW788" s="73">
        <f>IFERROR($E788*SUMIF(DAILYLOG!AS$27:AS$1500,$C788,DAILYLOG!AT$27:AT$1500),0)</f>
        <v>0</v>
      </c>
      <c r="AX788" s="73"/>
      <c r="AY788" s="73"/>
      <c r="AZ788" s="73">
        <f>IFERROR($E788*SUMIF(DAILYLOG!AV$27:AV$1500,$C788,DAILYLOG!AW$27:AW$1500),0)</f>
        <v>0</v>
      </c>
      <c r="BA788" s="73"/>
      <c r="BB788" s="73"/>
      <c r="BC788" s="73">
        <f>IFERROR($E788*SUMIF(DAILYLOG!AY$27:AY$1500,$C788,DAILYLOG!AZ$27:AZ$1500),0)</f>
        <v>0</v>
      </c>
      <c r="BD788" s="73"/>
      <c r="BE788" s="73"/>
      <c r="BF788" s="73">
        <f>IFERROR($E788*SUMIF(DAILYLOG!BB$27:BB$1500,$C788,DAILYLOG!BC$27:BC$1500),0)</f>
        <v>0</v>
      </c>
      <c r="BG788" s="73"/>
      <c r="BH788" s="73"/>
      <c r="BI788" s="73">
        <f>IFERROR($E788*SUMIF(DAILYLOG!BE$27:BE$1500,$C788,DAILYLOG!BF$27:BF$1500),0)</f>
        <v>0</v>
      </c>
      <c r="BJ788" s="73"/>
      <c r="BK788" s="73"/>
      <c r="BL788" s="73">
        <f>IFERROR($E788*SUMIF(DAILYLOG!BH$27:BH$1500,$C788,DAILYLOG!BI$27:BI$1500),0)</f>
        <v>0</v>
      </c>
      <c r="BM788" s="73"/>
      <c r="BN788" s="73"/>
      <c r="BO788" s="73">
        <f>IFERROR($E788*SUMIF(DAILYLOG!BK$27:BK$1500,$C788,DAILYLOG!BL$27:BL$1500),0)</f>
        <v>0</v>
      </c>
      <c r="BP788" s="73"/>
      <c r="BQ788" s="73"/>
      <c r="BR788" s="73">
        <f>IFERROR($E788*SUMIF(DAILYLOG!BN$27:BN$1500,$C788,DAILYLOG!BO$27:BO$1500),0)</f>
        <v>0</v>
      </c>
      <c r="BS788" s="73"/>
      <c r="BT788" s="73"/>
      <c r="BU788" s="73">
        <f>IFERROR($E788*SUMIF(DAILYLOG!BQ$27:BQ$1500,$C788,DAILYLOG!BR$27:BR$1500),0)</f>
        <v>1</v>
      </c>
      <c r="BV788" s="73"/>
      <c r="BW788" s="73"/>
      <c r="BX788" s="73">
        <f>IFERROR($E788*SUMIF(DAILYLOG!BT$27:BT$1500,$C788,DAILYLOG!BU$27:BU$1500),0)</f>
        <v>0</v>
      </c>
      <c r="BY788" s="73"/>
      <c r="BZ788" s="73"/>
      <c r="CA788" s="73">
        <f>IFERROR($E788*SUMIF(DAILYLOG!BW$27:BW$1500,$C788,DAILYLOG!BX$27:BX$1500),0)</f>
        <v>1</v>
      </c>
      <c r="CB788" s="73"/>
      <c r="CC788" s="73"/>
      <c r="CD788" s="73">
        <f>IFERROR($E788*SUMIF(DAILYLOG!BZ$27:BZ$1500,$C788,DAILYLOG!CA$27:CA$1500),0)</f>
        <v>0</v>
      </c>
      <c r="CE788" s="73"/>
      <c r="CF788" s="73"/>
      <c r="CG788" s="73">
        <f>IFERROR($E788*SUMIF(DAILYLOG!CC$27:CC$1500,$C788,DAILYLOG!CD$27:CD$1500),0)</f>
        <v>0</v>
      </c>
      <c r="CH788" s="73"/>
      <c r="CI788" s="73"/>
      <c r="CJ788" s="73">
        <f>IFERROR($E788*SUMIF(DAILYLOG!CF$27:CF$1500,$C788,DAILYLOG!CG$27:CG$1500),0)</f>
        <v>0</v>
      </c>
      <c r="CK788" s="73"/>
      <c r="CL788" s="73"/>
      <c r="CM788" s="73">
        <f>IFERROR($E788*SUMIF(DAILYLOG!CI$27:CI$1500,$C788,DAILYLOG!CJ$27:CJ$1500),0)</f>
        <v>0</v>
      </c>
      <c r="CN788" s="73"/>
      <c r="CO788" s="73"/>
      <c r="CP788" s="73">
        <f>IFERROR($E788*SUMIF(DAILYLOG!CL$27:CL$1500,$C788,DAILYLOG!CM$27:CM$1500),0)</f>
        <v>0</v>
      </c>
      <c r="CQ788" s="73"/>
      <c r="CR788" s="73"/>
      <c r="CS788" s="73">
        <f>IFERROR($E788*SUMIF(DAILYLOG!CO$27:CO$1500,$C788,DAILYLOG!CP$27:CP$1500),0)</f>
        <v>0</v>
      </c>
      <c r="CT788" s="14"/>
    </row>
    <row r="789" spans="2:98" ht="13.5" hidden="1" customHeight="1" outlineLevel="3">
      <c r="B789" s="13"/>
      <c r="C789" s="157" t="s">
        <v>973</v>
      </c>
      <c r="D789" s="31" t="s">
        <v>345</v>
      </c>
      <c r="E789" s="65">
        <v>1</v>
      </c>
      <c r="F789" s="46">
        <f t="shared" si="335"/>
        <v>0</v>
      </c>
      <c r="G789" s="73">
        <f>IFERROR($E789*SUMIF(DAILYLOG!C$27:C$1500,$C789,DAILYLOG!D$27:D$1500),0)</f>
        <v>0</v>
      </c>
      <c r="H789" s="73"/>
      <c r="I789" s="73"/>
      <c r="J789" s="73">
        <f>IFERROR($E789*SUMIF(DAILYLOG!F$27:F$1500,$C789,DAILYLOG!G$27:G$1500),0)</f>
        <v>0</v>
      </c>
      <c r="K789" s="73"/>
      <c r="L789" s="73"/>
      <c r="M789" s="73">
        <f>IFERROR($E789*SUMIF(DAILYLOG!I$27:I$1500,$C789,DAILYLOG!J$27:J$1500),0)</f>
        <v>0</v>
      </c>
      <c r="N789" s="73"/>
      <c r="O789" s="73"/>
      <c r="P789" s="73">
        <f>IFERROR($E789*SUMIF(DAILYLOG!L$27:L$1500,$C789,DAILYLOG!M$27:M$1500),0)</f>
        <v>0</v>
      </c>
      <c r="Q789" s="73"/>
      <c r="R789" s="73"/>
      <c r="S789" s="73">
        <f>IFERROR($E789*SUMIF(DAILYLOG!O$27:O$1500,$C789,DAILYLOG!P$27:P$1500),0)</f>
        <v>0</v>
      </c>
      <c r="T789" s="73"/>
      <c r="U789" s="73"/>
      <c r="V789" s="73">
        <f>IFERROR($E789*SUMIF(DAILYLOG!R$27:R$1500,$C789,DAILYLOG!S$27:S$1500),0)</f>
        <v>0</v>
      </c>
      <c r="W789" s="73"/>
      <c r="X789" s="73"/>
      <c r="Y789" s="73">
        <f>IFERROR($E789*SUMIF(DAILYLOG!U$27:U$1500,$C789,DAILYLOG!V$27:V$1500),0)</f>
        <v>0</v>
      </c>
      <c r="Z789" s="73"/>
      <c r="AA789" s="73"/>
      <c r="AB789" s="73">
        <f>IFERROR($E789*SUMIF(DAILYLOG!X$27:X$1500,$C789,DAILYLOG!Y$27:Y$1500),0)</f>
        <v>0</v>
      </c>
      <c r="AC789" s="73"/>
      <c r="AD789" s="73"/>
      <c r="AE789" s="73">
        <f>IFERROR($E789*SUMIF(DAILYLOG!AA$27:AA$1500,$C789,DAILYLOG!AB$27:AB$1500),0)</f>
        <v>0</v>
      </c>
      <c r="AF789" s="73"/>
      <c r="AG789" s="73"/>
      <c r="AH789" s="73">
        <f>IFERROR($E789*SUMIF(DAILYLOG!AD$27:AD$1500,$C789,DAILYLOG!AE$27:AE$1500),0)</f>
        <v>0</v>
      </c>
      <c r="AI789" s="73"/>
      <c r="AJ789" s="73"/>
      <c r="AK789" s="73">
        <f>IFERROR($E789*SUMIF(DAILYLOG!AG$27:AG$1500,$C789,DAILYLOG!AH$27:AH$1500),0)</f>
        <v>0</v>
      </c>
      <c r="AL789" s="73"/>
      <c r="AM789" s="73"/>
      <c r="AN789" s="73">
        <f>IFERROR($E789*SUMIF(DAILYLOG!AJ$27:AJ$1500,$C789,DAILYLOG!AK$27:AK$1500),0)</f>
        <v>0</v>
      </c>
      <c r="AO789" s="73"/>
      <c r="AP789" s="73"/>
      <c r="AQ789" s="73">
        <f>IFERROR($E789*SUMIF(DAILYLOG!AM$27:AM$1500,$C789,DAILYLOG!AN$27:AN$1500),0)</f>
        <v>0</v>
      </c>
      <c r="AR789" s="73"/>
      <c r="AS789" s="73"/>
      <c r="AT789" s="73">
        <f>IFERROR($E789*SUMIF(DAILYLOG!AP$27:AP$1500,$C789,DAILYLOG!AQ$27:AQ$1500),0)</f>
        <v>0</v>
      </c>
      <c r="AU789" s="73"/>
      <c r="AV789" s="73"/>
      <c r="AW789" s="73">
        <f>IFERROR($E789*SUMIF(DAILYLOG!AS$27:AS$1500,$C789,DAILYLOG!AT$27:AT$1500),0)</f>
        <v>0</v>
      </c>
      <c r="AX789" s="73"/>
      <c r="AY789" s="73"/>
      <c r="AZ789" s="73">
        <f>IFERROR($E789*SUMIF(DAILYLOG!AV$27:AV$1500,$C789,DAILYLOG!AW$27:AW$1500),0)</f>
        <v>0</v>
      </c>
      <c r="BA789" s="73"/>
      <c r="BB789" s="73"/>
      <c r="BC789" s="73">
        <f>IFERROR($E789*SUMIF(DAILYLOG!AY$27:AY$1500,$C789,DAILYLOG!AZ$27:AZ$1500),0)</f>
        <v>0</v>
      </c>
      <c r="BD789" s="73"/>
      <c r="BE789" s="73"/>
      <c r="BF789" s="73">
        <f>IFERROR($E789*SUMIF(DAILYLOG!BB$27:BB$1500,$C789,DAILYLOG!BC$27:BC$1500),0)</f>
        <v>0</v>
      </c>
      <c r="BG789" s="73"/>
      <c r="BH789" s="73"/>
      <c r="BI789" s="73">
        <f>IFERROR($E789*SUMIF(DAILYLOG!BE$27:BE$1500,$C789,DAILYLOG!BF$27:BF$1500),0)</f>
        <v>0</v>
      </c>
      <c r="BJ789" s="73"/>
      <c r="BK789" s="73"/>
      <c r="BL789" s="73">
        <f>IFERROR($E789*SUMIF(DAILYLOG!BH$27:BH$1500,$C789,DAILYLOG!BI$27:BI$1500),0)</f>
        <v>0</v>
      </c>
      <c r="BM789" s="73"/>
      <c r="BN789" s="73"/>
      <c r="BO789" s="73">
        <f>IFERROR($E789*SUMIF(DAILYLOG!BK$27:BK$1500,$C789,DAILYLOG!BL$27:BL$1500),0)</f>
        <v>0</v>
      </c>
      <c r="BP789" s="73"/>
      <c r="BQ789" s="73"/>
      <c r="BR789" s="73">
        <f>IFERROR($E789*SUMIF(DAILYLOG!BN$27:BN$1500,$C789,DAILYLOG!BO$27:BO$1500),0)</f>
        <v>0</v>
      </c>
      <c r="BS789" s="73"/>
      <c r="BT789" s="73"/>
      <c r="BU789" s="73">
        <f>IFERROR($E789*SUMIF(DAILYLOG!BQ$27:BQ$1500,$C789,DAILYLOG!BR$27:BR$1500),0)</f>
        <v>0</v>
      </c>
      <c r="BV789" s="73"/>
      <c r="BW789" s="73"/>
      <c r="BX789" s="73">
        <f>IFERROR($E789*SUMIF(DAILYLOG!BT$27:BT$1500,$C789,DAILYLOG!BU$27:BU$1500),0)</f>
        <v>0</v>
      </c>
      <c r="BY789" s="73"/>
      <c r="BZ789" s="73"/>
      <c r="CA789" s="73">
        <f>IFERROR($E789*SUMIF(DAILYLOG!BW$27:BW$1500,$C789,DAILYLOG!BX$27:BX$1500),0)</f>
        <v>0</v>
      </c>
      <c r="CB789" s="73"/>
      <c r="CC789" s="73"/>
      <c r="CD789" s="73">
        <f>IFERROR($E789*SUMIF(DAILYLOG!BZ$27:BZ$1500,$C789,DAILYLOG!CA$27:CA$1500),0)</f>
        <v>0</v>
      </c>
      <c r="CE789" s="73"/>
      <c r="CF789" s="73"/>
      <c r="CG789" s="73">
        <f>IFERROR($E789*SUMIF(DAILYLOG!CC$27:CC$1500,$C789,DAILYLOG!CD$27:CD$1500),0)</f>
        <v>0</v>
      </c>
      <c r="CH789" s="73"/>
      <c r="CI789" s="73"/>
      <c r="CJ789" s="73">
        <f>IFERROR($E789*SUMIF(DAILYLOG!CF$27:CF$1500,$C789,DAILYLOG!CG$27:CG$1500),0)</f>
        <v>0</v>
      </c>
      <c r="CK789" s="73"/>
      <c r="CL789" s="73"/>
      <c r="CM789" s="73">
        <f>IFERROR($E789*SUMIF(DAILYLOG!CI$27:CI$1500,$C789,DAILYLOG!CJ$27:CJ$1500),0)</f>
        <v>0</v>
      </c>
      <c r="CN789" s="73"/>
      <c r="CO789" s="73"/>
      <c r="CP789" s="73">
        <f>IFERROR($E789*SUMIF(DAILYLOG!CL$27:CL$1500,$C789,DAILYLOG!CM$27:CM$1500),0)</f>
        <v>0</v>
      </c>
      <c r="CQ789" s="73"/>
      <c r="CR789" s="73"/>
      <c r="CS789" s="73">
        <f>IFERROR($E789*SUMIF(DAILYLOG!CO$27:CO$1500,$C789,DAILYLOG!CP$27:CP$1500),0)</f>
        <v>0</v>
      </c>
      <c r="CT789" s="14"/>
    </row>
    <row r="790" spans="2:98" ht="13.5" hidden="1" customHeight="1" outlineLevel="3">
      <c r="B790" s="13"/>
      <c r="C790" s="157" t="s">
        <v>983</v>
      </c>
      <c r="D790" s="31" t="s">
        <v>345</v>
      </c>
      <c r="E790" s="65">
        <v>1</v>
      </c>
      <c r="F790" s="46">
        <f t="shared" si="335"/>
        <v>0</v>
      </c>
      <c r="G790" s="73">
        <f>IFERROR($E790*SUMIF(DAILYLOG!C$27:C$1500,$C790,DAILYLOG!D$27:D$1500),0)</f>
        <v>0</v>
      </c>
      <c r="H790" s="73"/>
      <c r="I790" s="73"/>
      <c r="J790" s="73">
        <f>IFERROR($E790*SUMIF(DAILYLOG!F$27:F$1500,$C790,DAILYLOG!G$27:G$1500),0)</f>
        <v>0</v>
      </c>
      <c r="K790" s="73"/>
      <c r="L790" s="73"/>
      <c r="M790" s="73">
        <f>IFERROR($E790*SUMIF(DAILYLOG!I$27:I$1500,$C790,DAILYLOG!J$27:J$1500),0)</f>
        <v>0</v>
      </c>
      <c r="N790" s="73"/>
      <c r="O790" s="73"/>
      <c r="P790" s="73">
        <f>IFERROR($E790*SUMIF(DAILYLOG!L$27:L$1500,$C790,DAILYLOG!M$27:M$1500),0)</f>
        <v>0</v>
      </c>
      <c r="Q790" s="73"/>
      <c r="R790" s="73"/>
      <c r="S790" s="73">
        <f>IFERROR($E790*SUMIF(DAILYLOG!O$27:O$1500,$C790,DAILYLOG!P$27:P$1500),0)</f>
        <v>0</v>
      </c>
      <c r="T790" s="73"/>
      <c r="U790" s="73"/>
      <c r="V790" s="73">
        <f>IFERROR($E790*SUMIF(DAILYLOG!R$27:R$1500,$C790,DAILYLOG!S$27:S$1500),0)</f>
        <v>0</v>
      </c>
      <c r="W790" s="73"/>
      <c r="X790" s="73"/>
      <c r="Y790" s="73">
        <f>IFERROR($E790*SUMIF(DAILYLOG!U$27:U$1500,$C790,DAILYLOG!V$27:V$1500),0)</f>
        <v>0</v>
      </c>
      <c r="Z790" s="73"/>
      <c r="AA790" s="73"/>
      <c r="AB790" s="73">
        <f>IFERROR($E790*SUMIF(DAILYLOG!X$27:X$1500,$C790,DAILYLOG!Y$27:Y$1500),0)</f>
        <v>0</v>
      </c>
      <c r="AC790" s="73"/>
      <c r="AD790" s="73"/>
      <c r="AE790" s="73">
        <f>IFERROR($E790*SUMIF(DAILYLOG!AA$27:AA$1500,$C790,DAILYLOG!AB$27:AB$1500),0)</f>
        <v>0</v>
      </c>
      <c r="AF790" s="73"/>
      <c r="AG790" s="73"/>
      <c r="AH790" s="73">
        <f>IFERROR($E790*SUMIF(DAILYLOG!AD$27:AD$1500,$C790,DAILYLOG!AE$27:AE$1500),0)</f>
        <v>0</v>
      </c>
      <c r="AI790" s="73"/>
      <c r="AJ790" s="73"/>
      <c r="AK790" s="73">
        <f>IFERROR($E790*SUMIF(DAILYLOG!AG$27:AG$1500,$C790,DAILYLOG!AH$27:AH$1500),0)</f>
        <v>0</v>
      </c>
      <c r="AL790" s="73"/>
      <c r="AM790" s="73"/>
      <c r="AN790" s="73">
        <f>IFERROR($E790*SUMIF(DAILYLOG!AJ$27:AJ$1500,$C790,DAILYLOG!AK$27:AK$1500),0)</f>
        <v>0</v>
      </c>
      <c r="AO790" s="73"/>
      <c r="AP790" s="73"/>
      <c r="AQ790" s="73">
        <f>IFERROR($E790*SUMIF(DAILYLOG!AM$27:AM$1500,$C790,DAILYLOG!AN$27:AN$1500),0)</f>
        <v>0</v>
      </c>
      <c r="AR790" s="73"/>
      <c r="AS790" s="73"/>
      <c r="AT790" s="73">
        <f>IFERROR($E790*SUMIF(DAILYLOG!AP$27:AP$1500,$C790,DAILYLOG!AQ$27:AQ$1500),0)</f>
        <v>0</v>
      </c>
      <c r="AU790" s="73"/>
      <c r="AV790" s="73"/>
      <c r="AW790" s="73">
        <f>IFERROR($E790*SUMIF(DAILYLOG!AS$27:AS$1500,$C790,DAILYLOG!AT$27:AT$1500),0)</f>
        <v>0</v>
      </c>
      <c r="AX790" s="73"/>
      <c r="AY790" s="73"/>
      <c r="AZ790" s="73">
        <f>IFERROR($E790*SUMIF(DAILYLOG!AV$27:AV$1500,$C790,DAILYLOG!AW$27:AW$1500),0)</f>
        <v>0</v>
      </c>
      <c r="BA790" s="73"/>
      <c r="BB790" s="73"/>
      <c r="BC790" s="73">
        <f>IFERROR($E790*SUMIF(DAILYLOG!AY$27:AY$1500,$C790,DAILYLOG!AZ$27:AZ$1500),0)</f>
        <v>0</v>
      </c>
      <c r="BD790" s="73"/>
      <c r="BE790" s="73"/>
      <c r="BF790" s="73">
        <f>IFERROR($E790*SUMIF(DAILYLOG!BB$27:BB$1500,$C790,DAILYLOG!BC$27:BC$1500),0)</f>
        <v>0</v>
      </c>
      <c r="BG790" s="73"/>
      <c r="BH790" s="73"/>
      <c r="BI790" s="73">
        <f>IFERROR($E790*SUMIF(DAILYLOG!BE$27:BE$1500,$C790,DAILYLOG!BF$27:BF$1500),0)</f>
        <v>0</v>
      </c>
      <c r="BJ790" s="73"/>
      <c r="BK790" s="73"/>
      <c r="BL790" s="73">
        <f>IFERROR($E790*SUMIF(DAILYLOG!BH$27:BH$1500,$C790,DAILYLOG!BI$27:BI$1500),0)</f>
        <v>0</v>
      </c>
      <c r="BM790" s="73"/>
      <c r="BN790" s="73"/>
      <c r="BO790" s="73">
        <f>IFERROR($E790*SUMIF(DAILYLOG!BK$27:BK$1500,$C790,DAILYLOG!BL$27:BL$1500),0)</f>
        <v>0</v>
      </c>
      <c r="BP790" s="73"/>
      <c r="BQ790" s="73"/>
      <c r="BR790" s="73">
        <f>IFERROR($E790*SUMIF(DAILYLOG!BN$27:BN$1500,$C790,DAILYLOG!BO$27:BO$1500),0)</f>
        <v>0</v>
      </c>
      <c r="BS790" s="73"/>
      <c r="BT790" s="73"/>
      <c r="BU790" s="73">
        <f>IFERROR($E790*SUMIF(DAILYLOG!BQ$27:BQ$1500,$C790,DAILYLOG!BR$27:BR$1500),0)</f>
        <v>0</v>
      </c>
      <c r="BV790" s="73"/>
      <c r="BW790" s="73"/>
      <c r="BX790" s="73">
        <f>IFERROR($E790*SUMIF(DAILYLOG!BT$27:BT$1500,$C790,DAILYLOG!BU$27:BU$1500),0)</f>
        <v>0</v>
      </c>
      <c r="BY790" s="73"/>
      <c r="BZ790" s="73"/>
      <c r="CA790" s="73">
        <f>IFERROR($E790*SUMIF(DAILYLOG!BW$27:BW$1500,$C790,DAILYLOG!BX$27:BX$1500),0)</f>
        <v>0</v>
      </c>
      <c r="CB790" s="73"/>
      <c r="CC790" s="73"/>
      <c r="CD790" s="73">
        <f>IFERROR($E790*SUMIF(DAILYLOG!BZ$27:BZ$1500,$C790,DAILYLOG!CA$27:CA$1500),0)</f>
        <v>0</v>
      </c>
      <c r="CE790" s="73"/>
      <c r="CF790" s="73"/>
      <c r="CG790" s="73">
        <f>IFERROR($E790*SUMIF(DAILYLOG!CC$27:CC$1500,$C790,DAILYLOG!CD$27:CD$1500),0)</f>
        <v>0</v>
      </c>
      <c r="CH790" s="73"/>
      <c r="CI790" s="73"/>
      <c r="CJ790" s="73">
        <f>IFERROR($E790*SUMIF(DAILYLOG!CF$27:CF$1500,$C790,DAILYLOG!CG$27:CG$1500),0)</f>
        <v>0</v>
      </c>
      <c r="CK790" s="73"/>
      <c r="CL790" s="73"/>
      <c r="CM790" s="73">
        <f>IFERROR($E790*SUMIF(DAILYLOG!CI$27:CI$1500,$C790,DAILYLOG!CJ$27:CJ$1500),0)</f>
        <v>0</v>
      </c>
      <c r="CN790" s="73"/>
      <c r="CO790" s="73"/>
      <c r="CP790" s="73">
        <f>IFERROR($E790*SUMIF(DAILYLOG!CL$27:CL$1500,$C790,DAILYLOG!CM$27:CM$1500),0)</f>
        <v>0</v>
      </c>
      <c r="CQ790" s="73"/>
      <c r="CR790" s="73"/>
      <c r="CS790" s="73">
        <f>IFERROR($E790*SUMIF(DAILYLOG!CO$27:CO$1500,$C790,DAILYLOG!CP$27:CP$1500),0)</f>
        <v>0</v>
      </c>
      <c r="CT790" s="14"/>
    </row>
    <row r="791" spans="2:98" ht="13.5" hidden="1" customHeight="1" outlineLevel="3">
      <c r="B791" s="13"/>
      <c r="C791" s="157" t="s">
        <v>984</v>
      </c>
      <c r="D791" s="31" t="s">
        <v>345</v>
      </c>
      <c r="E791" s="65">
        <v>1</v>
      </c>
      <c r="F791" s="46">
        <f t="shared" si="335"/>
        <v>0</v>
      </c>
      <c r="G791" s="73">
        <f>IFERROR($E791*SUMIF(DAILYLOG!C$27:C$1500,$C791,DAILYLOG!D$27:D$1500),0)</f>
        <v>0</v>
      </c>
      <c r="H791" s="73"/>
      <c r="I791" s="73"/>
      <c r="J791" s="73">
        <f>IFERROR($E791*SUMIF(DAILYLOG!F$27:F$1500,$C791,DAILYLOG!G$27:G$1500),0)</f>
        <v>0</v>
      </c>
      <c r="K791" s="73"/>
      <c r="L791" s="73"/>
      <c r="M791" s="73">
        <f>IFERROR($E791*SUMIF(DAILYLOG!I$27:I$1500,$C791,DAILYLOG!J$27:J$1500),0)</f>
        <v>0</v>
      </c>
      <c r="N791" s="73"/>
      <c r="O791" s="73"/>
      <c r="P791" s="73">
        <f>IFERROR($E791*SUMIF(DAILYLOG!L$27:L$1500,$C791,DAILYLOG!M$27:M$1500),0)</f>
        <v>0</v>
      </c>
      <c r="Q791" s="73"/>
      <c r="R791" s="73"/>
      <c r="S791" s="73">
        <f>IFERROR($E791*SUMIF(DAILYLOG!O$27:O$1500,$C791,DAILYLOG!P$27:P$1500),0)</f>
        <v>0</v>
      </c>
      <c r="T791" s="73"/>
      <c r="U791" s="73"/>
      <c r="V791" s="73">
        <f>IFERROR($E791*SUMIF(DAILYLOG!R$27:R$1500,$C791,DAILYLOG!S$27:S$1500),0)</f>
        <v>0</v>
      </c>
      <c r="W791" s="73"/>
      <c r="X791" s="73"/>
      <c r="Y791" s="73">
        <f>IFERROR($E791*SUMIF(DAILYLOG!U$27:U$1500,$C791,DAILYLOG!V$27:V$1500),0)</f>
        <v>0</v>
      </c>
      <c r="Z791" s="73"/>
      <c r="AA791" s="73"/>
      <c r="AB791" s="73">
        <f>IFERROR($E791*SUMIF(DAILYLOG!X$27:X$1500,$C791,DAILYLOG!Y$27:Y$1500),0)</f>
        <v>0</v>
      </c>
      <c r="AC791" s="73"/>
      <c r="AD791" s="73"/>
      <c r="AE791" s="73">
        <f>IFERROR($E791*SUMIF(DAILYLOG!AA$27:AA$1500,$C791,DAILYLOG!AB$27:AB$1500),0)</f>
        <v>0</v>
      </c>
      <c r="AF791" s="73"/>
      <c r="AG791" s="73"/>
      <c r="AH791" s="73">
        <f>IFERROR($E791*SUMIF(DAILYLOG!AD$27:AD$1500,$C791,DAILYLOG!AE$27:AE$1500),0)</f>
        <v>0</v>
      </c>
      <c r="AI791" s="73"/>
      <c r="AJ791" s="73"/>
      <c r="AK791" s="73">
        <f>IFERROR($E791*SUMIF(DAILYLOG!AG$27:AG$1500,$C791,DAILYLOG!AH$27:AH$1500),0)</f>
        <v>0</v>
      </c>
      <c r="AL791" s="73"/>
      <c r="AM791" s="73"/>
      <c r="AN791" s="73">
        <f>IFERROR($E791*SUMIF(DAILYLOG!AJ$27:AJ$1500,$C791,DAILYLOG!AK$27:AK$1500),0)</f>
        <v>0</v>
      </c>
      <c r="AO791" s="73"/>
      <c r="AP791" s="73"/>
      <c r="AQ791" s="73">
        <f>IFERROR($E791*SUMIF(DAILYLOG!AM$27:AM$1500,$C791,DAILYLOG!AN$27:AN$1500),0)</f>
        <v>0</v>
      </c>
      <c r="AR791" s="73"/>
      <c r="AS791" s="73"/>
      <c r="AT791" s="73">
        <f>IFERROR($E791*SUMIF(DAILYLOG!AP$27:AP$1500,$C791,DAILYLOG!AQ$27:AQ$1500),0)</f>
        <v>0</v>
      </c>
      <c r="AU791" s="73"/>
      <c r="AV791" s="73"/>
      <c r="AW791" s="73">
        <f>IFERROR($E791*SUMIF(DAILYLOG!AS$27:AS$1500,$C791,DAILYLOG!AT$27:AT$1500),0)</f>
        <v>0</v>
      </c>
      <c r="AX791" s="73"/>
      <c r="AY791" s="73"/>
      <c r="AZ791" s="73">
        <f>IFERROR($E791*SUMIF(DAILYLOG!AV$27:AV$1500,$C791,DAILYLOG!AW$27:AW$1500),0)</f>
        <v>0</v>
      </c>
      <c r="BA791" s="73"/>
      <c r="BB791" s="73"/>
      <c r="BC791" s="73">
        <f>IFERROR($E791*SUMIF(DAILYLOG!AY$27:AY$1500,$C791,DAILYLOG!AZ$27:AZ$1500),0)</f>
        <v>0</v>
      </c>
      <c r="BD791" s="73"/>
      <c r="BE791" s="73"/>
      <c r="BF791" s="73">
        <f>IFERROR($E791*SUMIF(DAILYLOG!BB$27:BB$1500,$C791,DAILYLOG!BC$27:BC$1500),0)</f>
        <v>0</v>
      </c>
      <c r="BG791" s="73"/>
      <c r="BH791" s="73"/>
      <c r="BI791" s="73">
        <f>IFERROR($E791*SUMIF(DAILYLOG!BE$27:BE$1500,$C791,DAILYLOG!BF$27:BF$1500),0)</f>
        <v>0</v>
      </c>
      <c r="BJ791" s="73"/>
      <c r="BK791" s="73"/>
      <c r="BL791" s="73">
        <f>IFERROR($E791*SUMIF(DAILYLOG!BH$27:BH$1500,$C791,DAILYLOG!BI$27:BI$1500),0)</f>
        <v>0</v>
      </c>
      <c r="BM791" s="73"/>
      <c r="BN791" s="73"/>
      <c r="BO791" s="73">
        <f>IFERROR($E791*SUMIF(DAILYLOG!BK$27:BK$1500,$C791,DAILYLOG!BL$27:BL$1500),0)</f>
        <v>0</v>
      </c>
      <c r="BP791" s="73"/>
      <c r="BQ791" s="73"/>
      <c r="BR791" s="73">
        <f>IFERROR($E791*SUMIF(DAILYLOG!BN$27:BN$1500,$C791,DAILYLOG!BO$27:BO$1500),0)</f>
        <v>0</v>
      </c>
      <c r="BS791" s="73"/>
      <c r="BT791" s="73"/>
      <c r="BU791" s="73">
        <f>IFERROR($E791*SUMIF(DAILYLOG!BQ$27:BQ$1500,$C791,DAILYLOG!BR$27:BR$1500),0)</f>
        <v>0</v>
      </c>
      <c r="BV791" s="73"/>
      <c r="BW791" s="73"/>
      <c r="BX791" s="73">
        <f>IFERROR($E791*SUMIF(DAILYLOG!BT$27:BT$1500,$C791,DAILYLOG!BU$27:BU$1500),0)</f>
        <v>0</v>
      </c>
      <c r="BY791" s="73"/>
      <c r="BZ791" s="73"/>
      <c r="CA791" s="73">
        <f>IFERROR($E791*SUMIF(DAILYLOG!BW$27:BW$1500,$C791,DAILYLOG!BX$27:BX$1500),0)</f>
        <v>0</v>
      </c>
      <c r="CB791" s="73"/>
      <c r="CC791" s="73"/>
      <c r="CD791" s="73">
        <f>IFERROR($E791*SUMIF(DAILYLOG!BZ$27:BZ$1500,$C791,DAILYLOG!CA$27:CA$1500),0)</f>
        <v>0</v>
      </c>
      <c r="CE791" s="73"/>
      <c r="CF791" s="73"/>
      <c r="CG791" s="73">
        <f>IFERROR($E791*SUMIF(DAILYLOG!CC$27:CC$1500,$C791,DAILYLOG!CD$27:CD$1500),0)</f>
        <v>0</v>
      </c>
      <c r="CH791" s="73"/>
      <c r="CI791" s="73"/>
      <c r="CJ791" s="73">
        <f>IFERROR($E791*SUMIF(DAILYLOG!CF$27:CF$1500,$C791,DAILYLOG!CG$27:CG$1500),0)</f>
        <v>0</v>
      </c>
      <c r="CK791" s="73"/>
      <c r="CL791" s="73"/>
      <c r="CM791" s="73">
        <f>IFERROR($E791*SUMIF(DAILYLOG!CI$27:CI$1500,$C791,DAILYLOG!CJ$27:CJ$1500),0)</f>
        <v>0</v>
      </c>
      <c r="CN791" s="73"/>
      <c r="CO791" s="73"/>
      <c r="CP791" s="73">
        <f>IFERROR($E791*SUMIF(DAILYLOG!CL$27:CL$1500,$C791,DAILYLOG!CM$27:CM$1500),0)</f>
        <v>0</v>
      </c>
      <c r="CQ791" s="73"/>
      <c r="CR791" s="73"/>
      <c r="CS791" s="73">
        <f>IFERROR($E791*SUMIF(DAILYLOG!CO$27:CO$1500,$C791,DAILYLOG!CP$27:CP$1500),0)</f>
        <v>0</v>
      </c>
      <c r="CT791" s="14"/>
    </row>
    <row r="792" spans="2:98" ht="13.5" hidden="1" customHeight="1" outlineLevel="3">
      <c r="B792" s="13"/>
      <c r="C792" s="157" t="s">
        <v>965</v>
      </c>
      <c r="D792" s="31" t="s">
        <v>345</v>
      </c>
      <c r="E792" s="65">
        <v>1</v>
      </c>
      <c r="F792" s="46">
        <f t="shared" si="335"/>
        <v>0</v>
      </c>
      <c r="G792" s="73">
        <f>IFERROR($E792*SUMIF(DAILYLOG!C$27:C$1500,$C792,DAILYLOG!D$27:D$1500),0)</f>
        <v>0</v>
      </c>
      <c r="H792" s="73"/>
      <c r="I792" s="73"/>
      <c r="J792" s="73">
        <f>IFERROR($E792*SUMIF(DAILYLOG!F$27:F$1500,$C792,DAILYLOG!G$27:G$1500),0)</f>
        <v>0</v>
      </c>
      <c r="K792" s="73"/>
      <c r="L792" s="73"/>
      <c r="M792" s="73">
        <f>IFERROR($E792*SUMIF(DAILYLOG!I$27:I$1500,$C792,DAILYLOG!J$27:J$1500),0)</f>
        <v>0</v>
      </c>
      <c r="N792" s="73"/>
      <c r="O792" s="73"/>
      <c r="P792" s="73">
        <f>IFERROR($E792*SUMIF(DAILYLOG!L$27:L$1500,$C792,DAILYLOG!M$27:M$1500),0)</f>
        <v>0</v>
      </c>
      <c r="Q792" s="73"/>
      <c r="R792" s="73"/>
      <c r="S792" s="73">
        <f>IFERROR($E792*SUMIF(DAILYLOG!O$27:O$1500,$C792,DAILYLOG!P$27:P$1500),0)</f>
        <v>0</v>
      </c>
      <c r="T792" s="73"/>
      <c r="U792" s="73"/>
      <c r="V792" s="73">
        <f>IFERROR($E792*SUMIF(DAILYLOG!R$27:R$1500,$C792,DAILYLOG!S$27:S$1500),0)</f>
        <v>0</v>
      </c>
      <c r="W792" s="73"/>
      <c r="X792" s="73"/>
      <c r="Y792" s="73">
        <f>IFERROR($E792*SUMIF(DAILYLOG!U$27:U$1500,$C792,DAILYLOG!V$27:V$1500),0)</f>
        <v>0</v>
      </c>
      <c r="Z792" s="73"/>
      <c r="AA792" s="73"/>
      <c r="AB792" s="73">
        <f>IFERROR($E792*SUMIF(DAILYLOG!X$27:X$1500,$C792,DAILYLOG!Y$27:Y$1500),0)</f>
        <v>0</v>
      </c>
      <c r="AC792" s="73"/>
      <c r="AD792" s="73"/>
      <c r="AE792" s="73">
        <f>IFERROR($E792*SUMIF(DAILYLOG!AA$27:AA$1500,$C792,DAILYLOG!AB$27:AB$1500),0)</f>
        <v>0</v>
      </c>
      <c r="AF792" s="73"/>
      <c r="AG792" s="73"/>
      <c r="AH792" s="73">
        <f>IFERROR($E792*SUMIF(DAILYLOG!AD$27:AD$1500,$C792,DAILYLOG!AE$27:AE$1500),0)</f>
        <v>0</v>
      </c>
      <c r="AI792" s="73"/>
      <c r="AJ792" s="73"/>
      <c r="AK792" s="73">
        <f>IFERROR($E792*SUMIF(DAILYLOG!AG$27:AG$1500,$C792,DAILYLOG!AH$27:AH$1500),0)</f>
        <v>0</v>
      </c>
      <c r="AL792" s="73"/>
      <c r="AM792" s="73"/>
      <c r="AN792" s="73">
        <f>IFERROR($E792*SUMIF(DAILYLOG!AJ$27:AJ$1500,$C792,DAILYLOG!AK$27:AK$1500),0)</f>
        <v>0</v>
      </c>
      <c r="AO792" s="73"/>
      <c r="AP792" s="73"/>
      <c r="AQ792" s="73">
        <f>IFERROR($E792*SUMIF(DAILYLOG!AM$27:AM$1500,$C792,DAILYLOG!AN$27:AN$1500),0)</f>
        <v>0</v>
      </c>
      <c r="AR792" s="73"/>
      <c r="AS792" s="73"/>
      <c r="AT792" s="73">
        <f>IFERROR($E792*SUMIF(DAILYLOG!AP$27:AP$1500,$C792,DAILYLOG!AQ$27:AQ$1500),0)</f>
        <v>0</v>
      </c>
      <c r="AU792" s="73"/>
      <c r="AV792" s="73"/>
      <c r="AW792" s="73">
        <f>IFERROR($E792*SUMIF(DAILYLOG!AS$27:AS$1500,$C792,DAILYLOG!AT$27:AT$1500),0)</f>
        <v>0</v>
      </c>
      <c r="AX792" s="73"/>
      <c r="AY792" s="73"/>
      <c r="AZ792" s="73">
        <f>IFERROR($E792*SUMIF(DAILYLOG!AV$27:AV$1500,$C792,DAILYLOG!AW$27:AW$1500),0)</f>
        <v>0</v>
      </c>
      <c r="BA792" s="73"/>
      <c r="BB792" s="73"/>
      <c r="BC792" s="73">
        <f>IFERROR($E792*SUMIF(DAILYLOG!AY$27:AY$1500,$C792,DAILYLOG!AZ$27:AZ$1500),0)</f>
        <v>0</v>
      </c>
      <c r="BD792" s="73"/>
      <c r="BE792" s="73"/>
      <c r="BF792" s="73">
        <f>IFERROR($E792*SUMIF(DAILYLOG!BB$27:BB$1500,$C792,DAILYLOG!BC$27:BC$1500),0)</f>
        <v>0</v>
      </c>
      <c r="BG792" s="73"/>
      <c r="BH792" s="73"/>
      <c r="BI792" s="73">
        <f>IFERROR($E792*SUMIF(DAILYLOG!BE$27:BE$1500,$C792,DAILYLOG!BF$27:BF$1500),0)</f>
        <v>0</v>
      </c>
      <c r="BJ792" s="73"/>
      <c r="BK792" s="73"/>
      <c r="BL792" s="73">
        <f>IFERROR($E792*SUMIF(DAILYLOG!BH$27:BH$1500,$C792,DAILYLOG!BI$27:BI$1500),0)</f>
        <v>0</v>
      </c>
      <c r="BM792" s="73"/>
      <c r="BN792" s="73"/>
      <c r="BO792" s="73">
        <f>IFERROR($E792*SUMIF(DAILYLOG!BK$27:BK$1500,$C792,DAILYLOG!BL$27:BL$1500),0)</f>
        <v>0</v>
      </c>
      <c r="BP792" s="73"/>
      <c r="BQ792" s="73"/>
      <c r="BR792" s="73">
        <f>IFERROR($E792*SUMIF(DAILYLOG!BN$27:BN$1500,$C792,DAILYLOG!BO$27:BO$1500),0)</f>
        <v>0</v>
      </c>
      <c r="BS792" s="73"/>
      <c r="BT792" s="73"/>
      <c r="BU792" s="73">
        <f>IFERROR($E792*SUMIF(DAILYLOG!BQ$27:BQ$1500,$C792,DAILYLOG!BR$27:BR$1500),0)</f>
        <v>0</v>
      </c>
      <c r="BV792" s="73"/>
      <c r="BW792" s="73"/>
      <c r="BX792" s="73">
        <f>IFERROR($E792*SUMIF(DAILYLOG!BT$27:BT$1500,$C792,DAILYLOG!BU$27:BU$1500),0)</f>
        <v>0</v>
      </c>
      <c r="BY792" s="73"/>
      <c r="BZ792" s="73"/>
      <c r="CA792" s="73">
        <f>IFERROR($E792*SUMIF(DAILYLOG!BW$27:BW$1500,$C792,DAILYLOG!BX$27:BX$1500),0)</f>
        <v>0</v>
      </c>
      <c r="CB792" s="73"/>
      <c r="CC792" s="73"/>
      <c r="CD792" s="73">
        <f>IFERROR($E792*SUMIF(DAILYLOG!BZ$27:BZ$1500,$C792,DAILYLOG!CA$27:CA$1500),0)</f>
        <v>0</v>
      </c>
      <c r="CE792" s="73"/>
      <c r="CF792" s="73"/>
      <c r="CG792" s="73">
        <f>IFERROR($E792*SUMIF(DAILYLOG!CC$27:CC$1500,$C792,DAILYLOG!CD$27:CD$1500),0)</f>
        <v>0</v>
      </c>
      <c r="CH792" s="73"/>
      <c r="CI792" s="73"/>
      <c r="CJ792" s="73">
        <f>IFERROR($E792*SUMIF(DAILYLOG!CF$27:CF$1500,$C792,DAILYLOG!CG$27:CG$1500),0)</f>
        <v>0</v>
      </c>
      <c r="CK792" s="73"/>
      <c r="CL792" s="73"/>
      <c r="CM792" s="73">
        <f>IFERROR($E792*SUMIF(DAILYLOG!CI$27:CI$1500,$C792,DAILYLOG!CJ$27:CJ$1500),0)</f>
        <v>0</v>
      </c>
      <c r="CN792" s="73"/>
      <c r="CO792" s="73"/>
      <c r="CP792" s="73">
        <f>IFERROR($E792*SUMIF(DAILYLOG!CL$27:CL$1500,$C792,DAILYLOG!CM$27:CM$1500),0)</f>
        <v>0</v>
      </c>
      <c r="CQ792" s="73"/>
      <c r="CR792" s="73"/>
      <c r="CS792" s="73">
        <f>IFERROR($E792*SUMIF(DAILYLOG!CO$27:CO$1500,$C792,DAILYLOG!CP$27:CP$1500),0)</f>
        <v>0</v>
      </c>
      <c r="CT792" s="14"/>
    </row>
    <row r="793" spans="2:98" ht="13.5" hidden="1" customHeight="1" outlineLevel="3">
      <c r="B793" s="13"/>
      <c r="C793" s="157" t="s">
        <v>985</v>
      </c>
      <c r="D793" s="31" t="s">
        <v>345</v>
      </c>
      <c r="E793" s="65">
        <v>1</v>
      </c>
      <c r="F793" s="46">
        <f t="shared" si="335"/>
        <v>0</v>
      </c>
      <c r="G793" s="73">
        <f>IFERROR($E793*SUMIF(DAILYLOG!C$27:C$1500,$C793,DAILYLOG!D$27:D$1500),0)</f>
        <v>0</v>
      </c>
      <c r="H793" s="73"/>
      <c r="I793" s="73"/>
      <c r="J793" s="73">
        <f>IFERROR($E793*SUMIF(DAILYLOG!F$27:F$1500,$C793,DAILYLOG!G$27:G$1500),0)</f>
        <v>0</v>
      </c>
      <c r="K793" s="73"/>
      <c r="L793" s="73"/>
      <c r="M793" s="73">
        <f>IFERROR($E793*SUMIF(DAILYLOG!I$27:I$1500,$C793,DAILYLOG!J$27:J$1500),0)</f>
        <v>0</v>
      </c>
      <c r="N793" s="73"/>
      <c r="O793" s="73"/>
      <c r="P793" s="73">
        <f>IFERROR($E793*SUMIF(DAILYLOG!L$27:L$1500,$C793,DAILYLOG!M$27:M$1500),0)</f>
        <v>0</v>
      </c>
      <c r="Q793" s="73"/>
      <c r="R793" s="73"/>
      <c r="S793" s="73">
        <f>IFERROR($E793*SUMIF(DAILYLOG!O$27:O$1500,$C793,DAILYLOG!P$27:P$1500),0)</f>
        <v>0</v>
      </c>
      <c r="T793" s="73"/>
      <c r="U793" s="73"/>
      <c r="V793" s="73">
        <f>IFERROR($E793*SUMIF(DAILYLOG!R$27:R$1500,$C793,DAILYLOG!S$27:S$1500),0)</f>
        <v>0</v>
      </c>
      <c r="W793" s="73"/>
      <c r="X793" s="73"/>
      <c r="Y793" s="73">
        <f>IFERROR($E793*SUMIF(DAILYLOG!U$27:U$1500,$C793,DAILYLOG!V$27:V$1500),0)</f>
        <v>0</v>
      </c>
      <c r="Z793" s="73"/>
      <c r="AA793" s="73"/>
      <c r="AB793" s="73">
        <f>IFERROR($E793*SUMIF(DAILYLOG!X$27:X$1500,$C793,DAILYLOG!Y$27:Y$1500),0)</f>
        <v>0</v>
      </c>
      <c r="AC793" s="73"/>
      <c r="AD793" s="73"/>
      <c r="AE793" s="73">
        <f>IFERROR($E793*SUMIF(DAILYLOG!AA$27:AA$1500,$C793,DAILYLOG!AB$27:AB$1500),0)</f>
        <v>0</v>
      </c>
      <c r="AF793" s="73"/>
      <c r="AG793" s="73"/>
      <c r="AH793" s="73">
        <f>IFERROR($E793*SUMIF(DAILYLOG!AD$27:AD$1500,$C793,DAILYLOG!AE$27:AE$1500),0)</f>
        <v>0</v>
      </c>
      <c r="AI793" s="73"/>
      <c r="AJ793" s="73"/>
      <c r="AK793" s="73">
        <f>IFERROR($E793*SUMIF(DAILYLOG!AG$27:AG$1500,$C793,DAILYLOG!AH$27:AH$1500),0)</f>
        <v>0</v>
      </c>
      <c r="AL793" s="73"/>
      <c r="AM793" s="73"/>
      <c r="AN793" s="73">
        <f>IFERROR($E793*SUMIF(DAILYLOG!AJ$27:AJ$1500,$C793,DAILYLOG!AK$27:AK$1500),0)</f>
        <v>0</v>
      </c>
      <c r="AO793" s="73"/>
      <c r="AP793" s="73"/>
      <c r="AQ793" s="73">
        <f>IFERROR($E793*SUMIF(DAILYLOG!AM$27:AM$1500,$C793,DAILYLOG!AN$27:AN$1500),0)</f>
        <v>0</v>
      </c>
      <c r="AR793" s="73"/>
      <c r="AS793" s="73"/>
      <c r="AT793" s="73">
        <f>IFERROR($E793*SUMIF(DAILYLOG!AP$27:AP$1500,$C793,DAILYLOG!AQ$27:AQ$1500),0)</f>
        <v>0</v>
      </c>
      <c r="AU793" s="73"/>
      <c r="AV793" s="73"/>
      <c r="AW793" s="73">
        <f>IFERROR($E793*SUMIF(DAILYLOG!AS$27:AS$1500,$C793,DAILYLOG!AT$27:AT$1500),0)</f>
        <v>0</v>
      </c>
      <c r="AX793" s="73"/>
      <c r="AY793" s="73"/>
      <c r="AZ793" s="73">
        <f>IFERROR($E793*SUMIF(DAILYLOG!AV$27:AV$1500,$C793,DAILYLOG!AW$27:AW$1500),0)</f>
        <v>0</v>
      </c>
      <c r="BA793" s="73"/>
      <c r="BB793" s="73"/>
      <c r="BC793" s="73">
        <f>IFERROR($E793*SUMIF(DAILYLOG!AY$27:AY$1500,$C793,DAILYLOG!AZ$27:AZ$1500),0)</f>
        <v>0</v>
      </c>
      <c r="BD793" s="73"/>
      <c r="BE793" s="73"/>
      <c r="BF793" s="73">
        <f>IFERROR($E793*SUMIF(DAILYLOG!BB$27:BB$1500,$C793,DAILYLOG!BC$27:BC$1500),0)</f>
        <v>0</v>
      </c>
      <c r="BG793" s="73"/>
      <c r="BH793" s="73"/>
      <c r="BI793" s="73">
        <f>IFERROR($E793*SUMIF(DAILYLOG!BE$27:BE$1500,$C793,DAILYLOG!BF$27:BF$1500),0)</f>
        <v>0</v>
      </c>
      <c r="BJ793" s="73"/>
      <c r="BK793" s="73"/>
      <c r="BL793" s="73">
        <f>IFERROR($E793*SUMIF(DAILYLOG!BH$27:BH$1500,$C793,DAILYLOG!BI$27:BI$1500),0)</f>
        <v>0</v>
      </c>
      <c r="BM793" s="73"/>
      <c r="BN793" s="73"/>
      <c r="BO793" s="73">
        <f>IFERROR($E793*SUMIF(DAILYLOG!BK$27:BK$1500,$C793,DAILYLOG!BL$27:BL$1500),0)</f>
        <v>0</v>
      </c>
      <c r="BP793" s="73"/>
      <c r="BQ793" s="73"/>
      <c r="BR793" s="73">
        <f>IFERROR($E793*SUMIF(DAILYLOG!BN$27:BN$1500,$C793,DAILYLOG!BO$27:BO$1500),0)</f>
        <v>0</v>
      </c>
      <c r="BS793" s="73"/>
      <c r="BT793" s="73"/>
      <c r="BU793" s="73">
        <f>IFERROR($E793*SUMIF(DAILYLOG!BQ$27:BQ$1500,$C793,DAILYLOG!BR$27:BR$1500),0)</f>
        <v>0</v>
      </c>
      <c r="BV793" s="73"/>
      <c r="BW793" s="73"/>
      <c r="BX793" s="73">
        <f>IFERROR($E793*SUMIF(DAILYLOG!BT$27:BT$1500,$C793,DAILYLOG!BU$27:BU$1500),0)</f>
        <v>0</v>
      </c>
      <c r="BY793" s="73"/>
      <c r="BZ793" s="73"/>
      <c r="CA793" s="73">
        <f>IFERROR($E793*SUMIF(DAILYLOG!BW$27:BW$1500,$C793,DAILYLOG!BX$27:BX$1500),0)</f>
        <v>0</v>
      </c>
      <c r="CB793" s="73"/>
      <c r="CC793" s="73"/>
      <c r="CD793" s="73">
        <f>IFERROR($E793*SUMIF(DAILYLOG!BZ$27:BZ$1500,$C793,DAILYLOG!CA$27:CA$1500),0)</f>
        <v>0</v>
      </c>
      <c r="CE793" s="73"/>
      <c r="CF793" s="73"/>
      <c r="CG793" s="73">
        <f>IFERROR($E793*SUMIF(DAILYLOG!CC$27:CC$1500,$C793,DAILYLOG!CD$27:CD$1500),0)</f>
        <v>0</v>
      </c>
      <c r="CH793" s="73"/>
      <c r="CI793" s="73"/>
      <c r="CJ793" s="73">
        <f>IFERROR($E793*SUMIF(DAILYLOG!CF$27:CF$1500,$C793,DAILYLOG!CG$27:CG$1500),0)</f>
        <v>0</v>
      </c>
      <c r="CK793" s="73"/>
      <c r="CL793" s="73"/>
      <c r="CM793" s="73">
        <f>IFERROR($E793*SUMIF(DAILYLOG!CI$27:CI$1500,$C793,DAILYLOG!CJ$27:CJ$1500),0)</f>
        <v>0</v>
      </c>
      <c r="CN793" s="73"/>
      <c r="CO793" s="73"/>
      <c r="CP793" s="73">
        <f>IFERROR($E793*SUMIF(DAILYLOG!CL$27:CL$1500,$C793,DAILYLOG!CM$27:CM$1500),0)</f>
        <v>0</v>
      </c>
      <c r="CQ793" s="73"/>
      <c r="CR793" s="73"/>
      <c r="CS793" s="73">
        <f>IFERROR($E793*SUMIF(DAILYLOG!CO$27:CO$1500,$C793,DAILYLOG!CP$27:CP$1500),0)</f>
        <v>0</v>
      </c>
      <c r="CT793" s="14"/>
    </row>
    <row r="794" spans="2:98" ht="13.5" hidden="1" customHeight="1" outlineLevel="3">
      <c r="B794" s="13"/>
      <c r="C794" s="157" t="s">
        <v>986</v>
      </c>
      <c r="D794" s="31" t="s">
        <v>345</v>
      </c>
      <c r="E794" s="65">
        <v>1</v>
      </c>
      <c r="F794" s="46">
        <f>IFERROR(SUM(G794:CS794),0)</f>
        <v>0</v>
      </c>
      <c r="G794" s="73">
        <f>IFERROR($E794*SUMIF(DAILYLOG!C$27:C$1500,$C794,DAILYLOG!D$27:D$1500),0)</f>
        <v>0</v>
      </c>
      <c r="H794" s="73"/>
      <c r="I794" s="73"/>
      <c r="J794" s="73">
        <f>IFERROR($E794*SUMIF(DAILYLOG!F$27:F$1500,$C794,DAILYLOG!G$27:G$1500),0)</f>
        <v>0</v>
      </c>
      <c r="K794" s="73"/>
      <c r="L794" s="73"/>
      <c r="M794" s="73">
        <f>IFERROR($E794*SUMIF(DAILYLOG!I$27:I$1500,$C794,DAILYLOG!J$27:J$1500),0)</f>
        <v>0</v>
      </c>
      <c r="N794" s="73"/>
      <c r="O794" s="73"/>
      <c r="P794" s="73">
        <f>IFERROR($E794*SUMIF(DAILYLOG!L$27:L$1500,$C794,DAILYLOG!M$27:M$1500),0)</f>
        <v>0</v>
      </c>
      <c r="Q794" s="73"/>
      <c r="R794" s="73"/>
      <c r="S794" s="73">
        <f>IFERROR($E794*SUMIF(DAILYLOG!O$27:O$1500,$C794,DAILYLOG!P$27:P$1500),0)</f>
        <v>0</v>
      </c>
      <c r="T794" s="73"/>
      <c r="U794" s="73"/>
      <c r="V794" s="73">
        <f>IFERROR($E794*SUMIF(DAILYLOG!R$27:R$1500,$C794,DAILYLOG!S$27:S$1500),0)</f>
        <v>0</v>
      </c>
      <c r="W794" s="73"/>
      <c r="X794" s="73"/>
      <c r="Y794" s="73">
        <f>IFERROR($E794*SUMIF(DAILYLOG!U$27:U$1500,$C794,DAILYLOG!V$27:V$1500),0)</f>
        <v>0</v>
      </c>
      <c r="Z794" s="73"/>
      <c r="AA794" s="73"/>
      <c r="AB794" s="73">
        <f>IFERROR($E794*SUMIF(DAILYLOG!X$27:X$1500,$C794,DAILYLOG!Y$27:Y$1500),0)</f>
        <v>0</v>
      </c>
      <c r="AC794" s="73"/>
      <c r="AD794" s="73"/>
      <c r="AE794" s="73">
        <f>IFERROR($E794*SUMIF(DAILYLOG!AA$27:AA$1500,$C794,DAILYLOG!AB$27:AB$1500),0)</f>
        <v>0</v>
      </c>
      <c r="AF794" s="73"/>
      <c r="AG794" s="73"/>
      <c r="AH794" s="73">
        <f>IFERROR($E794*SUMIF(DAILYLOG!AD$27:AD$1500,$C794,DAILYLOG!AE$27:AE$1500),0)</f>
        <v>0</v>
      </c>
      <c r="AI794" s="73"/>
      <c r="AJ794" s="73"/>
      <c r="AK794" s="73">
        <f>IFERROR($E794*SUMIF(DAILYLOG!AG$27:AG$1500,$C794,DAILYLOG!AH$27:AH$1500),0)</f>
        <v>0</v>
      </c>
      <c r="AL794" s="73"/>
      <c r="AM794" s="73"/>
      <c r="AN794" s="73">
        <f>IFERROR($E794*SUMIF(DAILYLOG!AJ$27:AJ$1500,$C794,DAILYLOG!AK$27:AK$1500),0)</f>
        <v>0</v>
      </c>
      <c r="AO794" s="73"/>
      <c r="AP794" s="73"/>
      <c r="AQ794" s="73">
        <f>IFERROR($E794*SUMIF(DAILYLOG!AM$27:AM$1500,$C794,DAILYLOG!AN$27:AN$1500),0)</f>
        <v>0</v>
      </c>
      <c r="AR794" s="73"/>
      <c r="AS794" s="73"/>
      <c r="AT794" s="73">
        <f>IFERROR($E794*SUMIF(DAILYLOG!AP$27:AP$1500,$C794,DAILYLOG!AQ$27:AQ$1500),0)</f>
        <v>0</v>
      </c>
      <c r="AU794" s="73"/>
      <c r="AV794" s="73"/>
      <c r="AW794" s="73">
        <f>IFERROR($E794*SUMIF(DAILYLOG!AS$27:AS$1500,$C794,DAILYLOG!AT$27:AT$1500),0)</f>
        <v>0</v>
      </c>
      <c r="AX794" s="73"/>
      <c r="AY794" s="73"/>
      <c r="AZ794" s="73">
        <f>IFERROR($E794*SUMIF(DAILYLOG!AV$27:AV$1500,$C794,DAILYLOG!AW$27:AW$1500),0)</f>
        <v>0</v>
      </c>
      <c r="BA794" s="73"/>
      <c r="BB794" s="73"/>
      <c r="BC794" s="73">
        <f>IFERROR($E794*SUMIF(DAILYLOG!AY$27:AY$1500,$C794,DAILYLOG!AZ$27:AZ$1500),0)</f>
        <v>0</v>
      </c>
      <c r="BD794" s="73"/>
      <c r="BE794" s="73"/>
      <c r="BF794" s="73">
        <f>IFERROR($E794*SUMIF(DAILYLOG!BB$27:BB$1500,$C794,DAILYLOG!BC$27:BC$1500),0)</f>
        <v>0</v>
      </c>
      <c r="BG794" s="73"/>
      <c r="BH794" s="73"/>
      <c r="BI794" s="73">
        <f>IFERROR($E794*SUMIF(DAILYLOG!BE$27:BE$1500,$C794,DAILYLOG!BF$27:BF$1500),0)</f>
        <v>0</v>
      </c>
      <c r="BJ794" s="73"/>
      <c r="BK794" s="73"/>
      <c r="BL794" s="73">
        <f>IFERROR($E794*SUMIF(DAILYLOG!BH$27:BH$1500,$C794,DAILYLOG!BI$27:BI$1500),0)</f>
        <v>0</v>
      </c>
      <c r="BM794" s="73"/>
      <c r="BN794" s="73"/>
      <c r="BO794" s="73">
        <f>IFERROR($E794*SUMIF(DAILYLOG!BK$27:BK$1500,$C794,DAILYLOG!BL$27:BL$1500),0)</f>
        <v>0</v>
      </c>
      <c r="BP794" s="73"/>
      <c r="BQ794" s="73"/>
      <c r="BR794" s="73">
        <f>IFERROR($E794*SUMIF(DAILYLOG!BN$27:BN$1500,$C794,DAILYLOG!BO$27:BO$1500),0)</f>
        <v>0</v>
      </c>
      <c r="BS794" s="73"/>
      <c r="BT794" s="73"/>
      <c r="BU794" s="73">
        <f>IFERROR($E794*SUMIF(DAILYLOG!BQ$27:BQ$1500,$C794,DAILYLOG!BR$27:BR$1500),0)</f>
        <v>0</v>
      </c>
      <c r="BV794" s="73"/>
      <c r="BW794" s="73"/>
      <c r="BX794" s="73">
        <f>IFERROR($E794*SUMIF(DAILYLOG!BT$27:BT$1500,$C794,DAILYLOG!BU$27:BU$1500),0)</f>
        <v>0</v>
      </c>
      <c r="BY794" s="73"/>
      <c r="BZ794" s="73"/>
      <c r="CA794" s="73">
        <f>IFERROR($E794*SUMIF(DAILYLOG!BW$27:BW$1500,$C794,DAILYLOG!BX$27:BX$1500),0)</f>
        <v>0</v>
      </c>
      <c r="CB794" s="73"/>
      <c r="CC794" s="73"/>
      <c r="CD794" s="73">
        <f>IFERROR($E794*SUMIF(DAILYLOG!BZ$27:BZ$1500,$C794,DAILYLOG!CA$27:CA$1500),0)</f>
        <v>0</v>
      </c>
      <c r="CE794" s="73"/>
      <c r="CF794" s="73"/>
      <c r="CG794" s="73">
        <f>IFERROR($E794*SUMIF(DAILYLOG!CC$27:CC$1500,$C794,DAILYLOG!CD$27:CD$1500),0)</f>
        <v>0</v>
      </c>
      <c r="CH794" s="73"/>
      <c r="CI794" s="73"/>
      <c r="CJ794" s="73">
        <f>IFERROR($E794*SUMIF(DAILYLOG!CF$27:CF$1500,$C794,DAILYLOG!CG$27:CG$1500),0)</f>
        <v>0</v>
      </c>
      <c r="CK794" s="73"/>
      <c r="CL794" s="73"/>
      <c r="CM794" s="73">
        <f>IFERROR($E794*SUMIF(DAILYLOG!CI$27:CI$1500,$C794,DAILYLOG!CJ$27:CJ$1500),0)</f>
        <v>0</v>
      </c>
      <c r="CN794" s="73"/>
      <c r="CO794" s="73"/>
      <c r="CP794" s="73">
        <f>IFERROR($E794*SUMIF(DAILYLOG!CL$27:CL$1500,$C794,DAILYLOG!CM$27:CM$1500),0)</f>
        <v>0</v>
      </c>
      <c r="CQ794" s="73"/>
      <c r="CR794" s="73"/>
      <c r="CS794" s="73">
        <f>IFERROR($E794*SUMIF(DAILYLOG!CO$27:CO$1500,$C794,DAILYLOG!CP$27:CP$1500),0)</f>
        <v>0</v>
      </c>
      <c r="CT794" s="14"/>
    </row>
    <row r="795" spans="2:98" collapsed="1">
      <c r="B795" s="13"/>
      <c r="C795" s="47" t="s">
        <v>1118</v>
      </c>
      <c r="D795" s="56" t="s">
        <v>346</v>
      </c>
      <c r="E795" s="64"/>
      <c r="F795" s="48">
        <f>IFERROR(SUM(G795:CS795),0)</f>
        <v>0</v>
      </c>
      <c r="G795" s="72">
        <f>IFERROR((G796+G801+G806+G816+G832),0)</f>
        <v>0</v>
      </c>
      <c r="H795" s="72"/>
      <c r="I795" s="72"/>
      <c r="J795" s="72">
        <f t="shared" ref="J795:BU795" si="336">IFERROR((J796+J801+J806+J816+J832),0)</f>
        <v>0</v>
      </c>
      <c r="K795" s="72">
        <f t="shared" si="336"/>
        <v>0</v>
      </c>
      <c r="L795" s="72">
        <f t="shared" si="336"/>
        <v>0</v>
      </c>
      <c r="M795" s="72">
        <f t="shared" si="336"/>
        <v>0</v>
      </c>
      <c r="N795" s="72">
        <f t="shared" si="336"/>
        <v>0</v>
      </c>
      <c r="O795" s="72">
        <f t="shared" si="336"/>
        <v>0</v>
      </c>
      <c r="P795" s="72">
        <f t="shared" si="336"/>
        <v>0</v>
      </c>
      <c r="Q795" s="72">
        <f t="shared" si="336"/>
        <v>0</v>
      </c>
      <c r="R795" s="72">
        <f t="shared" si="336"/>
        <v>0</v>
      </c>
      <c r="S795" s="72">
        <f t="shared" si="336"/>
        <v>0</v>
      </c>
      <c r="T795" s="72">
        <f t="shared" si="336"/>
        <v>0</v>
      </c>
      <c r="U795" s="72">
        <f t="shared" si="336"/>
        <v>0</v>
      </c>
      <c r="V795" s="72">
        <f t="shared" si="336"/>
        <v>0</v>
      </c>
      <c r="W795" s="72">
        <f t="shared" si="336"/>
        <v>0</v>
      </c>
      <c r="X795" s="72">
        <f t="shared" si="336"/>
        <v>0</v>
      </c>
      <c r="Y795" s="72">
        <f t="shared" si="336"/>
        <v>0</v>
      </c>
      <c r="Z795" s="72">
        <f t="shared" si="336"/>
        <v>0</v>
      </c>
      <c r="AA795" s="72">
        <f t="shared" si="336"/>
        <v>0</v>
      </c>
      <c r="AB795" s="72">
        <f t="shared" si="336"/>
        <v>0</v>
      </c>
      <c r="AC795" s="72">
        <f t="shared" si="336"/>
        <v>0</v>
      </c>
      <c r="AD795" s="72">
        <f t="shared" si="336"/>
        <v>0</v>
      </c>
      <c r="AE795" s="72">
        <f t="shared" si="336"/>
        <v>0</v>
      </c>
      <c r="AF795" s="72">
        <f t="shared" si="336"/>
        <v>0</v>
      </c>
      <c r="AG795" s="72">
        <f t="shared" si="336"/>
        <v>0</v>
      </c>
      <c r="AH795" s="72">
        <f t="shared" si="336"/>
        <v>0</v>
      </c>
      <c r="AI795" s="72">
        <f t="shared" si="336"/>
        <v>0</v>
      </c>
      <c r="AJ795" s="72">
        <f t="shared" si="336"/>
        <v>0</v>
      </c>
      <c r="AK795" s="72">
        <f t="shared" si="336"/>
        <v>0</v>
      </c>
      <c r="AL795" s="72">
        <f t="shared" si="336"/>
        <v>0</v>
      </c>
      <c r="AM795" s="72">
        <f t="shared" si="336"/>
        <v>0</v>
      </c>
      <c r="AN795" s="72">
        <f t="shared" si="336"/>
        <v>0</v>
      </c>
      <c r="AO795" s="72">
        <f t="shared" si="336"/>
        <v>0</v>
      </c>
      <c r="AP795" s="72">
        <f t="shared" si="336"/>
        <v>0</v>
      </c>
      <c r="AQ795" s="72">
        <f t="shared" si="336"/>
        <v>0</v>
      </c>
      <c r="AR795" s="72">
        <f t="shared" si="336"/>
        <v>0</v>
      </c>
      <c r="AS795" s="72">
        <f t="shared" si="336"/>
        <v>0</v>
      </c>
      <c r="AT795" s="72">
        <f t="shared" si="336"/>
        <v>0</v>
      </c>
      <c r="AU795" s="72">
        <f t="shared" si="336"/>
        <v>0</v>
      </c>
      <c r="AV795" s="72">
        <f t="shared" si="336"/>
        <v>0</v>
      </c>
      <c r="AW795" s="72">
        <f t="shared" si="336"/>
        <v>0</v>
      </c>
      <c r="AX795" s="72">
        <f t="shared" si="336"/>
        <v>0</v>
      </c>
      <c r="AY795" s="72">
        <f t="shared" si="336"/>
        <v>0</v>
      </c>
      <c r="AZ795" s="72">
        <f t="shared" si="336"/>
        <v>0</v>
      </c>
      <c r="BA795" s="72">
        <f t="shared" si="336"/>
        <v>0</v>
      </c>
      <c r="BB795" s="72">
        <f t="shared" si="336"/>
        <v>0</v>
      </c>
      <c r="BC795" s="72">
        <f t="shared" si="336"/>
        <v>0</v>
      </c>
      <c r="BD795" s="72">
        <f t="shared" si="336"/>
        <v>0</v>
      </c>
      <c r="BE795" s="72">
        <f t="shared" si="336"/>
        <v>0</v>
      </c>
      <c r="BF795" s="72">
        <f t="shared" si="336"/>
        <v>0</v>
      </c>
      <c r="BG795" s="72">
        <f t="shared" si="336"/>
        <v>0</v>
      </c>
      <c r="BH795" s="72">
        <f t="shared" si="336"/>
        <v>0</v>
      </c>
      <c r="BI795" s="72">
        <f t="shared" si="336"/>
        <v>0</v>
      </c>
      <c r="BJ795" s="72">
        <f t="shared" si="336"/>
        <v>0</v>
      </c>
      <c r="BK795" s="72">
        <f t="shared" si="336"/>
        <v>0</v>
      </c>
      <c r="BL795" s="72">
        <f t="shared" si="336"/>
        <v>0</v>
      </c>
      <c r="BM795" s="72">
        <f t="shared" si="336"/>
        <v>0</v>
      </c>
      <c r="BN795" s="72">
        <f t="shared" si="336"/>
        <v>0</v>
      </c>
      <c r="BO795" s="72">
        <f t="shared" si="336"/>
        <v>0</v>
      </c>
      <c r="BP795" s="72">
        <f t="shared" si="336"/>
        <v>0</v>
      </c>
      <c r="BQ795" s="72">
        <f t="shared" si="336"/>
        <v>0</v>
      </c>
      <c r="BR795" s="72">
        <f t="shared" si="336"/>
        <v>0</v>
      </c>
      <c r="BS795" s="72">
        <f t="shared" si="336"/>
        <v>0</v>
      </c>
      <c r="BT795" s="72">
        <f t="shared" si="336"/>
        <v>0</v>
      </c>
      <c r="BU795" s="72">
        <f t="shared" si="336"/>
        <v>0</v>
      </c>
      <c r="BV795" s="72">
        <f t="shared" ref="BV795:CS795" si="337">IFERROR((BV796+BV801+BV806+BV816+BV832),0)</f>
        <v>0</v>
      </c>
      <c r="BW795" s="72">
        <f t="shared" si="337"/>
        <v>0</v>
      </c>
      <c r="BX795" s="72">
        <f t="shared" si="337"/>
        <v>0</v>
      </c>
      <c r="BY795" s="72">
        <f t="shared" si="337"/>
        <v>0</v>
      </c>
      <c r="BZ795" s="72">
        <f t="shared" si="337"/>
        <v>0</v>
      </c>
      <c r="CA795" s="72">
        <f t="shared" si="337"/>
        <v>0</v>
      </c>
      <c r="CB795" s="72">
        <f t="shared" si="337"/>
        <v>0</v>
      </c>
      <c r="CC795" s="72">
        <f t="shared" si="337"/>
        <v>0</v>
      </c>
      <c r="CD795" s="72">
        <f t="shared" si="337"/>
        <v>0</v>
      </c>
      <c r="CE795" s="72">
        <f t="shared" si="337"/>
        <v>0</v>
      </c>
      <c r="CF795" s="72">
        <f t="shared" si="337"/>
        <v>0</v>
      </c>
      <c r="CG795" s="72">
        <f t="shared" si="337"/>
        <v>0</v>
      </c>
      <c r="CH795" s="72">
        <f t="shared" si="337"/>
        <v>0</v>
      </c>
      <c r="CI795" s="72">
        <f t="shared" si="337"/>
        <v>0</v>
      </c>
      <c r="CJ795" s="72">
        <f t="shared" si="337"/>
        <v>0</v>
      </c>
      <c r="CK795" s="72">
        <f t="shared" si="337"/>
        <v>0</v>
      </c>
      <c r="CL795" s="72">
        <f t="shared" si="337"/>
        <v>0</v>
      </c>
      <c r="CM795" s="72">
        <f t="shared" si="337"/>
        <v>0</v>
      </c>
      <c r="CN795" s="72">
        <f t="shared" si="337"/>
        <v>0</v>
      </c>
      <c r="CO795" s="72">
        <f t="shared" si="337"/>
        <v>0</v>
      </c>
      <c r="CP795" s="72">
        <f t="shared" si="337"/>
        <v>0</v>
      </c>
      <c r="CQ795" s="72">
        <f t="shared" si="337"/>
        <v>0</v>
      </c>
      <c r="CR795" s="72">
        <f t="shared" si="337"/>
        <v>0</v>
      </c>
      <c r="CS795" s="72">
        <f t="shared" si="337"/>
        <v>0</v>
      </c>
      <c r="CT795" s="14"/>
    </row>
    <row r="796" spans="2:98" ht="13.5" hidden="1" customHeight="1" outlineLevel="1" collapsed="1">
      <c r="B796" s="13"/>
      <c r="C796" s="47" t="s">
        <v>1119</v>
      </c>
      <c r="D796" s="56" t="s">
        <v>346</v>
      </c>
      <c r="E796" s="64"/>
      <c r="F796" s="48">
        <f>IFERROR(SUM(G796:CS796),0)</f>
        <v>0</v>
      </c>
      <c r="G796" s="72">
        <f>IFERROR(SUBTOTAL(9,G797:G800),0)</f>
        <v>0</v>
      </c>
      <c r="H796" s="72">
        <f t="shared" ref="H796:BS796" si="338">IFERROR(SUBTOTAL(9,H797:H800),0)</f>
        <v>0</v>
      </c>
      <c r="I796" s="72">
        <f t="shared" si="338"/>
        <v>0</v>
      </c>
      <c r="J796" s="72">
        <f t="shared" si="338"/>
        <v>0</v>
      </c>
      <c r="K796" s="72">
        <f t="shared" si="338"/>
        <v>0</v>
      </c>
      <c r="L796" s="72">
        <f t="shared" si="338"/>
        <v>0</v>
      </c>
      <c r="M796" s="72">
        <f t="shared" si="338"/>
        <v>0</v>
      </c>
      <c r="N796" s="72">
        <f t="shared" si="338"/>
        <v>0</v>
      </c>
      <c r="O796" s="72">
        <f t="shared" si="338"/>
        <v>0</v>
      </c>
      <c r="P796" s="72">
        <f t="shared" si="338"/>
        <v>0</v>
      </c>
      <c r="Q796" s="72">
        <f t="shared" si="338"/>
        <v>0</v>
      </c>
      <c r="R796" s="72">
        <f t="shared" si="338"/>
        <v>0</v>
      </c>
      <c r="S796" s="72">
        <f t="shared" si="338"/>
        <v>0</v>
      </c>
      <c r="T796" s="72">
        <f t="shared" si="338"/>
        <v>0</v>
      </c>
      <c r="U796" s="72">
        <f t="shared" si="338"/>
        <v>0</v>
      </c>
      <c r="V796" s="72">
        <f t="shared" si="338"/>
        <v>0</v>
      </c>
      <c r="W796" s="72">
        <f t="shared" si="338"/>
        <v>0</v>
      </c>
      <c r="X796" s="72">
        <f t="shared" si="338"/>
        <v>0</v>
      </c>
      <c r="Y796" s="72">
        <f t="shared" si="338"/>
        <v>0</v>
      </c>
      <c r="Z796" s="72">
        <f t="shared" si="338"/>
        <v>0</v>
      </c>
      <c r="AA796" s="72">
        <f t="shared" si="338"/>
        <v>0</v>
      </c>
      <c r="AB796" s="72">
        <f t="shared" si="338"/>
        <v>0</v>
      </c>
      <c r="AC796" s="72">
        <f t="shared" si="338"/>
        <v>0</v>
      </c>
      <c r="AD796" s="72">
        <f t="shared" si="338"/>
        <v>0</v>
      </c>
      <c r="AE796" s="72">
        <f t="shared" si="338"/>
        <v>0</v>
      </c>
      <c r="AF796" s="72">
        <f t="shared" si="338"/>
        <v>0</v>
      </c>
      <c r="AG796" s="72">
        <f t="shared" si="338"/>
        <v>0</v>
      </c>
      <c r="AH796" s="72">
        <f t="shared" si="338"/>
        <v>0</v>
      </c>
      <c r="AI796" s="72">
        <f t="shared" si="338"/>
        <v>0</v>
      </c>
      <c r="AJ796" s="72">
        <f t="shared" si="338"/>
        <v>0</v>
      </c>
      <c r="AK796" s="72">
        <f t="shared" si="338"/>
        <v>0</v>
      </c>
      <c r="AL796" s="72">
        <f t="shared" si="338"/>
        <v>0</v>
      </c>
      <c r="AM796" s="72">
        <f t="shared" si="338"/>
        <v>0</v>
      </c>
      <c r="AN796" s="72">
        <f t="shared" si="338"/>
        <v>0</v>
      </c>
      <c r="AO796" s="72">
        <f t="shared" si="338"/>
        <v>0</v>
      </c>
      <c r="AP796" s="72">
        <f t="shared" si="338"/>
        <v>0</v>
      </c>
      <c r="AQ796" s="72">
        <f t="shared" si="338"/>
        <v>0</v>
      </c>
      <c r="AR796" s="72">
        <f t="shared" si="338"/>
        <v>0</v>
      </c>
      <c r="AS796" s="72">
        <f t="shared" si="338"/>
        <v>0</v>
      </c>
      <c r="AT796" s="72">
        <f t="shared" si="338"/>
        <v>0</v>
      </c>
      <c r="AU796" s="72">
        <f t="shared" si="338"/>
        <v>0</v>
      </c>
      <c r="AV796" s="72">
        <f t="shared" si="338"/>
        <v>0</v>
      </c>
      <c r="AW796" s="72">
        <f t="shared" si="338"/>
        <v>0</v>
      </c>
      <c r="AX796" s="72">
        <f t="shared" si="338"/>
        <v>0</v>
      </c>
      <c r="AY796" s="72">
        <f t="shared" si="338"/>
        <v>0</v>
      </c>
      <c r="AZ796" s="72">
        <f t="shared" si="338"/>
        <v>0</v>
      </c>
      <c r="BA796" s="72">
        <f t="shared" si="338"/>
        <v>0</v>
      </c>
      <c r="BB796" s="72">
        <f t="shared" si="338"/>
        <v>0</v>
      </c>
      <c r="BC796" s="72">
        <f t="shared" si="338"/>
        <v>0</v>
      </c>
      <c r="BD796" s="72">
        <f t="shared" si="338"/>
        <v>0</v>
      </c>
      <c r="BE796" s="72">
        <f t="shared" si="338"/>
        <v>0</v>
      </c>
      <c r="BF796" s="72">
        <f t="shared" si="338"/>
        <v>0</v>
      </c>
      <c r="BG796" s="72">
        <f t="shared" si="338"/>
        <v>0</v>
      </c>
      <c r="BH796" s="72">
        <f t="shared" si="338"/>
        <v>0</v>
      </c>
      <c r="BI796" s="72">
        <f t="shared" si="338"/>
        <v>0</v>
      </c>
      <c r="BJ796" s="72">
        <f t="shared" si="338"/>
        <v>0</v>
      </c>
      <c r="BK796" s="72">
        <f t="shared" si="338"/>
        <v>0</v>
      </c>
      <c r="BL796" s="72">
        <f t="shared" si="338"/>
        <v>0</v>
      </c>
      <c r="BM796" s="72">
        <f t="shared" si="338"/>
        <v>0</v>
      </c>
      <c r="BN796" s="72">
        <f t="shared" si="338"/>
        <v>0</v>
      </c>
      <c r="BO796" s="72">
        <f t="shared" si="338"/>
        <v>0</v>
      </c>
      <c r="BP796" s="72">
        <f t="shared" si="338"/>
        <v>0</v>
      </c>
      <c r="BQ796" s="72">
        <f t="shared" si="338"/>
        <v>0</v>
      </c>
      <c r="BR796" s="72">
        <f t="shared" si="338"/>
        <v>0</v>
      </c>
      <c r="BS796" s="72">
        <f t="shared" si="338"/>
        <v>0</v>
      </c>
      <c r="BT796" s="72">
        <f t="shared" ref="BT796:CR796" si="339">IFERROR(SUBTOTAL(9,BT797:BT800),0)</f>
        <v>0</v>
      </c>
      <c r="BU796" s="72">
        <f t="shared" si="339"/>
        <v>0</v>
      </c>
      <c r="BV796" s="72">
        <f t="shared" si="339"/>
        <v>0</v>
      </c>
      <c r="BW796" s="72">
        <f t="shared" si="339"/>
        <v>0</v>
      </c>
      <c r="BX796" s="72">
        <f t="shared" si="339"/>
        <v>0</v>
      </c>
      <c r="BY796" s="72">
        <f t="shared" si="339"/>
        <v>0</v>
      </c>
      <c r="BZ796" s="72">
        <f t="shared" si="339"/>
        <v>0</v>
      </c>
      <c r="CA796" s="72">
        <f t="shared" si="339"/>
        <v>0</v>
      </c>
      <c r="CB796" s="72">
        <f t="shared" si="339"/>
        <v>0</v>
      </c>
      <c r="CC796" s="72">
        <f t="shared" si="339"/>
        <v>0</v>
      </c>
      <c r="CD796" s="72">
        <f t="shared" si="339"/>
        <v>0</v>
      </c>
      <c r="CE796" s="72">
        <f t="shared" si="339"/>
        <v>0</v>
      </c>
      <c r="CF796" s="72">
        <f t="shared" si="339"/>
        <v>0</v>
      </c>
      <c r="CG796" s="72">
        <f t="shared" si="339"/>
        <v>0</v>
      </c>
      <c r="CH796" s="72">
        <f t="shared" si="339"/>
        <v>0</v>
      </c>
      <c r="CI796" s="72">
        <f t="shared" si="339"/>
        <v>0</v>
      </c>
      <c r="CJ796" s="72">
        <f t="shared" si="339"/>
        <v>0</v>
      </c>
      <c r="CK796" s="72">
        <f t="shared" si="339"/>
        <v>0</v>
      </c>
      <c r="CL796" s="72">
        <f t="shared" si="339"/>
        <v>0</v>
      </c>
      <c r="CM796" s="72">
        <f t="shared" si="339"/>
        <v>0</v>
      </c>
      <c r="CN796" s="72">
        <f t="shared" si="339"/>
        <v>0</v>
      </c>
      <c r="CO796" s="72">
        <f t="shared" si="339"/>
        <v>0</v>
      </c>
      <c r="CP796" s="72">
        <f t="shared" si="339"/>
        <v>0</v>
      </c>
      <c r="CQ796" s="72">
        <f t="shared" si="339"/>
        <v>0</v>
      </c>
      <c r="CR796" s="72">
        <f t="shared" si="339"/>
        <v>0</v>
      </c>
      <c r="CS796" s="72">
        <f>IFERROR(SUBTOTAL(9,CS797:CS800),0)</f>
        <v>0</v>
      </c>
      <c r="CT796" s="14"/>
    </row>
    <row r="797" spans="2:98" ht="13.5" hidden="1" customHeight="1" outlineLevel="2">
      <c r="B797" s="13"/>
      <c r="C797" s="115" t="s">
        <v>1120</v>
      </c>
      <c r="D797" s="31" t="s">
        <v>346</v>
      </c>
      <c r="E797" s="65">
        <v>1</v>
      </c>
      <c r="F797" s="46">
        <f t="shared" ref="F797:F805" si="340">IFERROR(SUM(G797:CS797),0)</f>
        <v>0</v>
      </c>
      <c r="G797" s="73">
        <f>IFERROR($E797*SUMIF(DAILYLOG!C$27:C$1500,$C797,DAILYLOG!D$27:D$1500),0)</f>
        <v>0</v>
      </c>
      <c r="H797" s="73"/>
      <c r="I797" s="73"/>
      <c r="J797" s="73">
        <f>IFERROR($E797*SUMIF(DAILYLOG!F$27:F$1500,$C797,DAILYLOG!G$27:G$1500),0)</f>
        <v>0</v>
      </c>
      <c r="K797" s="73"/>
      <c r="L797" s="73"/>
      <c r="M797" s="73">
        <f>IFERROR($E797*SUMIF(DAILYLOG!I$27:I$1500,$C797,DAILYLOG!J$27:J$1500),0)</f>
        <v>0</v>
      </c>
      <c r="N797" s="73"/>
      <c r="O797" s="73"/>
      <c r="P797" s="73">
        <f>IFERROR($E797*SUMIF(DAILYLOG!L$27:L$1500,$C797,DAILYLOG!M$27:M$1500),0)</f>
        <v>0</v>
      </c>
      <c r="Q797" s="73"/>
      <c r="R797" s="73"/>
      <c r="S797" s="73">
        <f>IFERROR($E797*SUMIF(DAILYLOG!O$27:O$1500,$C797,DAILYLOG!P$27:P$1500),0)</f>
        <v>0</v>
      </c>
      <c r="T797" s="73"/>
      <c r="U797" s="73"/>
      <c r="V797" s="73">
        <f>IFERROR($E797*SUMIF(DAILYLOG!R$27:R$1500,$C797,DAILYLOG!S$27:S$1500),0)</f>
        <v>0</v>
      </c>
      <c r="W797" s="73"/>
      <c r="X797" s="73"/>
      <c r="Y797" s="73">
        <f>IFERROR($E797*SUMIF(DAILYLOG!U$27:U$1500,$C797,DAILYLOG!V$27:V$1500),0)</f>
        <v>0</v>
      </c>
      <c r="Z797" s="73"/>
      <c r="AA797" s="73"/>
      <c r="AB797" s="73">
        <f>IFERROR($E797*SUMIF(DAILYLOG!X$27:X$1500,$C797,DAILYLOG!Y$27:Y$1500),0)</f>
        <v>0</v>
      </c>
      <c r="AC797" s="73"/>
      <c r="AD797" s="73"/>
      <c r="AE797" s="73">
        <f>IFERROR($E797*SUMIF(DAILYLOG!AA$27:AA$1500,$C797,DAILYLOG!AB$27:AB$1500),0)</f>
        <v>0</v>
      </c>
      <c r="AF797" s="73"/>
      <c r="AG797" s="73"/>
      <c r="AH797" s="73">
        <f>IFERROR($E797*SUMIF(DAILYLOG!AD$27:AD$1500,$C797,DAILYLOG!AE$27:AE$1500),0)</f>
        <v>0</v>
      </c>
      <c r="AI797" s="73"/>
      <c r="AJ797" s="73"/>
      <c r="AK797" s="73">
        <f>IFERROR($E797*SUMIF(DAILYLOG!AG$27:AG$1500,$C797,DAILYLOG!AH$27:AH$1500),0)</f>
        <v>0</v>
      </c>
      <c r="AL797" s="73"/>
      <c r="AM797" s="73"/>
      <c r="AN797" s="73">
        <f>IFERROR($E797*SUMIF(DAILYLOG!AJ$27:AJ$1500,$C797,DAILYLOG!AK$27:AK$1500),0)</f>
        <v>0</v>
      </c>
      <c r="AO797" s="73"/>
      <c r="AP797" s="73"/>
      <c r="AQ797" s="73">
        <f>IFERROR($E797*SUMIF(DAILYLOG!AM$27:AM$1500,$C797,DAILYLOG!AN$27:AN$1500),0)</f>
        <v>0</v>
      </c>
      <c r="AR797" s="73"/>
      <c r="AS797" s="73"/>
      <c r="AT797" s="73">
        <f>IFERROR($E797*SUMIF(DAILYLOG!AP$27:AP$1500,$C797,DAILYLOG!AQ$27:AQ$1500),0)</f>
        <v>0</v>
      </c>
      <c r="AU797" s="73"/>
      <c r="AV797" s="73"/>
      <c r="AW797" s="73">
        <f>IFERROR($E797*SUMIF(DAILYLOG!AS$27:AS$1500,$C797,DAILYLOG!AT$27:AT$1500),0)</f>
        <v>0</v>
      </c>
      <c r="AX797" s="73"/>
      <c r="AY797" s="73"/>
      <c r="AZ797" s="73">
        <f>IFERROR($E797*SUMIF(DAILYLOG!AV$27:AV$1500,$C797,DAILYLOG!AW$27:AW$1500),0)</f>
        <v>0</v>
      </c>
      <c r="BA797" s="73"/>
      <c r="BB797" s="73"/>
      <c r="BC797" s="73">
        <f>IFERROR($E797*SUMIF(DAILYLOG!AY$27:AY$1500,$C797,DAILYLOG!AZ$27:AZ$1500),0)</f>
        <v>0</v>
      </c>
      <c r="BD797" s="73"/>
      <c r="BE797" s="73"/>
      <c r="BF797" s="73">
        <f>IFERROR($E797*SUMIF(DAILYLOG!BB$27:BB$1500,$C797,DAILYLOG!BC$27:BC$1500),0)</f>
        <v>0</v>
      </c>
      <c r="BG797" s="73"/>
      <c r="BH797" s="73"/>
      <c r="BI797" s="73">
        <f>IFERROR($E797*SUMIF(DAILYLOG!BE$27:BE$1500,$C797,DAILYLOG!BF$27:BF$1500),0)</f>
        <v>0</v>
      </c>
      <c r="BJ797" s="73"/>
      <c r="BK797" s="73"/>
      <c r="BL797" s="73">
        <f>IFERROR($E797*SUMIF(DAILYLOG!BH$27:BH$1500,$C797,DAILYLOG!BI$27:BI$1500),0)</f>
        <v>0</v>
      </c>
      <c r="BM797" s="73"/>
      <c r="BN797" s="73"/>
      <c r="BO797" s="73">
        <f>IFERROR($E797*SUMIF(DAILYLOG!BK$27:BK$1500,$C797,DAILYLOG!BL$27:BL$1500),0)</f>
        <v>0</v>
      </c>
      <c r="BP797" s="73"/>
      <c r="BQ797" s="73"/>
      <c r="BR797" s="73">
        <f>IFERROR($E797*SUMIF(DAILYLOG!BN$27:BN$1500,$C797,DAILYLOG!BO$27:BO$1500),0)</f>
        <v>0</v>
      </c>
      <c r="BS797" s="73"/>
      <c r="BT797" s="73"/>
      <c r="BU797" s="73">
        <f>IFERROR($E797*SUMIF(DAILYLOG!BQ$27:BQ$1500,$C797,DAILYLOG!BR$27:BR$1500),0)</f>
        <v>0</v>
      </c>
      <c r="BV797" s="73"/>
      <c r="BW797" s="73"/>
      <c r="BX797" s="73">
        <f>IFERROR($E797*SUMIF(DAILYLOG!BT$27:BT$1500,$C797,DAILYLOG!BU$27:BU$1500),0)</f>
        <v>0</v>
      </c>
      <c r="BY797" s="73"/>
      <c r="BZ797" s="73"/>
      <c r="CA797" s="73">
        <f>IFERROR($E797*SUMIF(DAILYLOG!BW$27:BW$1500,$C797,DAILYLOG!BX$27:BX$1500),0)</f>
        <v>0</v>
      </c>
      <c r="CB797" s="73"/>
      <c r="CC797" s="73"/>
      <c r="CD797" s="73">
        <f>IFERROR($E797*SUMIF(DAILYLOG!BZ$27:BZ$1500,$C797,DAILYLOG!CA$27:CA$1500),0)</f>
        <v>0</v>
      </c>
      <c r="CE797" s="73"/>
      <c r="CF797" s="73"/>
      <c r="CG797" s="73">
        <f>IFERROR($E797*SUMIF(DAILYLOG!CC$27:CC$1500,$C797,DAILYLOG!CD$27:CD$1500),0)</f>
        <v>0</v>
      </c>
      <c r="CH797" s="73"/>
      <c r="CI797" s="73"/>
      <c r="CJ797" s="73">
        <f>IFERROR($E797*SUMIF(DAILYLOG!CF$27:CF$1500,$C797,DAILYLOG!CG$27:CG$1500),0)</f>
        <v>0</v>
      </c>
      <c r="CK797" s="73"/>
      <c r="CL797" s="73"/>
      <c r="CM797" s="73">
        <f>IFERROR($E797*SUMIF(DAILYLOG!CI$27:CI$1500,$C797,DAILYLOG!CJ$27:CJ$1500),0)</f>
        <v>0</v>
      </c>
      <c r="CN797" s="73"/>
      <c r="CO797" s="73"/>
      <c r="CP797" s="73">
        <f>IFERROR($E797*SUMIF(DAILYLOG!CL$27:CL$1500,$C797,DAILYLOG!CM$27:CM$1500),0)</f>
        <v>0</v>
      </c>
      <c r="CQ797" s="73"/>
      <c r="CR797" s="73"/>
      <c r="CS797" s="73">
        <f>IFERROR($E797*SUMIF(DAILYLOG!CO$27:CO$1500,$C797,DAILYLOG!CP$27:CP$1500),0)</f>
        <v>0</v>
      </c>
      <c r="CT797" s="14"/>
    </row>
    <row r="798" spans="2:98" ht="13.5" hidden="1" customHeight="1" outlineLevel="2">
      <c r="B798" s="13"/>
      <c r="C798" s="115" t="s">
        <v>1121</v>
      </c>
      <c r="D798" s="31" t="s">
        <v>346</v>
      </c>
      <c r="E798" s="65">
        <v>1</v>
      </c>
      <c r="F798" s="46">
        <f t="shared" si="340"/>
        <v>0</v>
      </c>
      <c r="G798" s="73">
        <f>IFERROR($E798*SUMIF(DAILYLOG!C$27:C$1500,$C798,DAILYLOG!D$27:D$1500),0)</f>
        <v>0</v>
      </c>
      <c r="H798" s="73"/>
      <c r="I798" s="73"/>
      <c r="J798" s="73">
        <f>IFERROR($E798*SUMIF(DAILYLOG!F$27:F$1500,$C798,DAILYLOG!G$27:G$1500),0)</f>
        <v>0</v>
      </c>
      <c r="K798" s="73"/>
      <c r="L798" s="73"/>
      <c r="M798" s="73">
        <f>IFERROR($E798*SUMIF(DAILYLOG!I$27:I$1500,$C798,DAILYLOG!J$27:J$1500),0)</f>
        <v>0</v>
      </c>
      <c r="N798" s="73"/>
      <c r="O798" s="73"/>
      <c r="P798" s="73">
        <f>IFERROR($E798*SUMIF(DAILYLOG!L$27:L$1500,$C798,DAILYLOG!M$27:M$1500),0)</f>
        <v>0</v>
      </c>
      <c r="Q798" s="73"/>
      <c r="R798" s="73"/>
      <c r="S798" s="73">
        <f>IFERROR($E798*SUMIF(DAILYLOG!O$27:O$1500,$C798,DAILYLOG!P$27:P$1500),0)</f>
        <v>0</v>
      </c>
      <c r="T798" s="73"/>
      <c r="U798" s="73"/>
      <c r="V798" s="73">
        <f>IFERROR($E798*SUMIF(DAILYLOG!R$27:R$1500,$C798,DAILYLOG!S$27:S$1500),0)</f>
        <v>0</v>
      </c>
      <c r="W798" s="73"/>
      <c r="X798" s="73"/>
      <c r="Y798" s="73">
        <f>IFERROR($E798*SUMIF(DAILYLOG!U$27:U$1500,$C798,DAILYLOG!V$27:V$1500),0)</f>
        <v>0</v>
      </c>
      <c r="Z798" s="73"/>
      <c r="AA798" s="73"/>
      <c r="AB798" s="73">
        <f>IFERROR($E798*SUMIF(DAILYLOG!X$27:X$1500,$C798,DAILYLOG!Y$27:Y$1500),0)</f>
        <v>0</v>
      </c>
      <c r="AC798" s="73"/>
      <c r="AD798" s="73"/>
      <c r="AE798" s="73">
        <f>IFERROR($E798*SUMIF(DAILYLOG!AA$27:AA$1500,$C798,DAILYLOG!AB$27:AB$1500),0)</f>
        <v>0</v>
      </c>
      <c r="AF798" s="73"/>
      <c r="AG798" s="73"/>
      <c r="AH798" s="73">
        <f>IFERROR($E798*SUMIF(DAILYLOG!AD$27:AD$1500,$C798,DAILYLOG!AE$27:AE$1500),0)</f>
        <v>0</v>
      </c>
      <c r="AI798" s="73"/>
      <c r="AJ798" s="73"/>
      <c r="AK798" s="73">
        <f>IFERROR($E798*SUMIF(DAILYLOG!AG$27:AG$1500,$C798,DAILYLOG!AH$27:AH$1500),0)</f>
        <v>0</v>
      </c>
      <c r="AL798" s="73"/>
      <c r="AM798" s="73"/>
      <c r="AN798" s="73">
        <f>IFERROR($E798*SUMIF(DAILYLOG!AJ$27:AJ$1500,$C798,DAILYLOG!AK$27:AK$1500),0)</f>
        <v>0</v>
      </c>
      <c r="AO798" s="73"/>
      <c r="AP798" s="73"/>
      <c r="AQ798" s="73">
        <f>IFERROR($E798*SUMIF(DAILYLOG!AM$27:AM$1500,$C798,DAILYLOG!AN$27:AN$1500),0)</f>
        <v>0</v>
      </c>
      <c r="AR798" s="73"/>
      <c r="AS798" s="73"/>
      <c r="AT798" s="73">
        <f>IFERROR($E798*SUMIF(DAILYLOG!AP$27:AP$1500,$C798,DAILYLOG!AQ$27:AQ$1500),0)</f>
        <v>0</v>
      </c>
      <c r="AU798" s="73"/>
      <c r="AV798" s="73"/>
      <c r="AW798" s="73">
        <f>IFERROR($E798*SUMIF(DAILYLOG!AS$27:AS$1500,$C798,DAILYLOG!AT$27:AT$1500),0)</f>
        <v>0</v>
      </c>
      <c r="AX798" s="73"/>
      <c r="AY798" s="73"/>
      <c r="AZ798" s="73">
        <f>IFERROR($E798*SUMIF(DAILYLOG!AV$27:AV$1500,$C798,DAILYLOG!AW$27:AW$1500),0)</f>
        <v>0</v>
      </c>
      <c r="BA798" s="73"/>
      <c r="BB798" s="73"/>
      <c r="BC798" s="73">
        <f>IFERROR($E798*SUMIF(DAILYLOG!AY$27:AY$1500,$C798,DAILYLOG!AZ$27:AZ$1500),0)</f>
        <v>0</v>
      </c>
      <c r="BD798" s="73"/>
      <c r="BE798" s="73"/>
      <c r="BF798" s="73">
        <f>IFERROR($E798*SUMIF(DAILYLOG!BB$27:BB$1500,$C798,DAILYLOG!BC$27:BC$1500),0)</f>
        <v>0</v>
      </c>
      <c r="BG798" s="73"/>
      <c r="BH798" s="73"/>
      <c r="BI798" s="73">
        <f>IFERROR($E798*SUMIF(DAILYLOG!BE$27:BE$1500,$C798,DAILYLOG!BF$27:BF$1500),0)</f>
        <v>0</v>
      </c>
      <c r="BJ798" s="73"/>
      <c r="BK798" s="73"/>
      <c r="BL798" s="73">
        <f>IFERROR($E798*SUMIF(DAILYLOG!BH$27:BH$1500,$C798,DAILYLOG!BI$27:BI$1500),0)</f>
        <v>0</v>
      </c>
      <c r="BM798" s="73"/>
      <c r="BN798" s="73"/>
      <c r="BO798" s="73">
        <f>IFERROR($E798*SUMIF(DAILYLOG!BK$27:BK$1500,$C798,DAILYLOG!BL$27:BL$1500),0)</f>
        <v>0</v>
      </c>
      <c r="BP798" s="73"/>
      <c r="BQ798" s="73"/>
      <c r="BR798" s="73">
        <f>IFERROR($E798*SUMIF(DAILYLOG!BN$27:BN$1500,$C798,DAILYLOG!BO$27:BO$1500),0)</f>
        <v>0</v>
      </c>
      <c r="BS798" s="73"/>
      <c r="BT798" s="73"/>
      <c r="BU798" s="73">
        <f>IFERROR($E798*SUMIF(DAILYLOG!BQ$27:BQ$1500,$C798,DAILYLOG!BR$27:BR$1500),0)</f>
        <v>0</v>
      </c>
      <c r="BV798" s="73"/>
      <c r="BW798" s="73"/>
      <c r="BX798" s="73">
        <f>IFERROR($E798*SUMIF(DAILYLOG!BT$27:BT$1500,$C798,DAILYLOG!BU$27:BU$1500),0)</f>
        <v>0</v>
      </c>
      <c r="BY798" s="73"/>
      <c r="BZ798" s="73"/>
      <c r="CA798" s="73">
        <f>IFERROR($E798*SUMIF(DAILYLOG!BW$27:BW$1500,$C798,DAILYLOG!BX$27:BX$1500),0)</f>
        <v>0</v>
      </c>
      <c r="CB798" s="73"/>
      <c r="CC798" s="73"/>
      <c r="CD798" s="73">
        <f>IFERROR($E798*SUMIF(DAILYLOG!BZ$27:BZ$1500,$C798,DAILYLOG!CA$27:CA$1500),0)</f>
        <v>0</v>
      </c>
      <c r="CE798" s="73"/>
      <c r="CF798" s="73"/>
      <c r="CG798" s="73">
        <f>IFERROR($E798*SUMIF(DAILYLOG!CC$27:CC$1500,$C798,DAILYLOG!CD$27:CD$1500),0)</f>
        <v>0</v>
      </c>
      <c r="CH798" s="73"/>
      <c r="CI798" s="73"/>
      <c r="CJ798" s="73">
        <f>IFERROR($E798*SUMIF(DAILYLOG!CF$27:CF$1500,$C798,DAILYLOG!CG$27:CG$1500),0)</f>
        <v>0</v>
      </c>
      <c r="CK798" s="73"/>
      <c r="CL798" s="73"/>
      <c r="CM798" s="73">
        <f>IFERROR($E798*SUMIF(DAILYLOG!CI$27:CI$1500,$C798,DAILYLOG!CJ$27:CJ$1500),0)</f>
        <v>0</v>
      </c>
      <c r="CN798" s="73"/>
      <c r="CO798" s="73"/>
      <c r="CP798" s="73">
        <f>IFERROR($E798*SUMIF(DAILYLOG!CL$27:CL$1500,$C798,DAILYLOG!CM$27:CM$1500),0)</f>
        <v>0</v>
      </c>
      <c r="CQ798" s="73"/>
      <c r="CR798" s="73"/>
      <c r="CS798" s="73">
        <f>IFERROR($E798*SUMIF(DAILYLOG!CO$27:CO$1500,$C798,DAILYLOG!CP$27:CP$1500),0)</f>
        <v>0</v>
      </c>
      <c r="CT798" s="14"/>
    </row>
    <row r="799" spans="2:98" ht="13.5" hidden="1" customHeight="1" outlineLevel="2">
      <c r="B799" s="13"/>
      <c r="C799" s="115" t="s">
        <v>1122</v>
      </c>
      <c r="D799" s="31" t="s">
        <v>346</v>
      </c>
      <c r="E799" s="65">
        <v>1</v>
      </c>
      <c r="F799" s="46">
        <f t="shared" si="340"/>
        <v>0</v>
      </c>
      <c r="G799" s="73">
        <f>IFERROR($E799*SUMIF(DAILYLOG!C$27:C$1500,$C799,DAILYLOG!D$27:D$1500),0)</f>
        <v>0</v>
      </c>
      <c r="H799" s="73"/>
      <c r="I799" s="73"/>
      <c r="J799" s="73">
        <f>IFERROR($E799*SUMIF(DAILYLOG!F$27:F$1500,$C799,DAILYLOG!G$27:G$1500),0)</f>
        <v>0</v>
      </c>
      <c r="K799" s="73"/>
      <c r="L799" s="73"/>
      <c r="M799" s="73">
        <f>IFERROR($E799*SUMIF(DAILYLOG!I$27:I$1500,$C799,DAILYLOG!J$27:J$1500),0)</f>
        <v>0</v>
      </c>
      <c r="N799" s="73"/>
      <c r="O799" s="73"/>
      <c r="P799" s="73">
        <f>IFERROR($E799*SUMIF(DAILYLOG!L$27:L$1500,$C799,DAILYLOG!M$27:M$1500),0)</f>
        <v>0</v>
      </c>
      <c r="Q799" s="73"/>
      <c r="R799" s="73"/>
      <c r="S799" s="73">
        <f>IFERROR($E799*SUMIF(DAILYLOG!O$27:O$1500,$C799,DAILYLOG!P$27:P$1500),0)</f>
        <v>0</v>
      </c>
      <c r="T799" s="73"/>
      <c r="U799" s="73"/>
      <c r="V799" s="73">
        <f>IFERROR($E799*SUMIF(DAILYLOG!R$27:R$1500,$C799,DAILYLOG!S$27:S$1500),0)</f>
        <v>0</v>
      </c>
      <c r="W799" s="73"/>
      <c r="X799" s="73"/>
      <c r="Y799" s="73">
        <f>IFERROR($E799*SUMIF(DAILYLOG!U$27:U$1500,$C799,DAILYLOG!V$27:V$1500),0)</f>
        <v>0</v>
      </c>
      <c r="Z799" s="73"/>
      <c r="AA799" s="73"/>
      <c r="AB799" s="73">
        <f>IFERROR($E799*SUMIF(DAILYLOG!X$27:X$1500,$C799,DAILYLOG!Y$27:Y$1500),0)</f>
        <v>0</v>
      </c>
      <c r="AC799" s="73"/>
      <c r="AD799" s="73"/>
      <c r="AE799" s="73">
        <f>IFERROR($E799*SUMIF(DAILYLOG!AA$27:AA$1500,$C799,DAILYLOG!AB$27:AB$1500),0)</f>
        <v>0</v>
      </c>
      <c r="AF799" s="73"/>
      <c r="AG799" s="73"/>
      <c r="AH799" s="73">
        <f>IFERROR($E799*SUMIF(DAILYLOG!AD$27:AD$1500,$C799,DAILYLOG!AE$27:AE$1500),0)</f>
        <v>0</v>
      </c>
      <c r="AI799" s="73"/>
      <c r="AJ799" s="73"/>
      <c r="AK799" s="73">
        <f>IFERROR($E799*SUMIF(DAILYLOG!AG$27:AG$1500,$C799,DAILYLOG!AH$27:AH$1500),0)</f>
        <v>0</v>
      </c>
      <c r="AL799" s="73"/>
      <c r="AM799" s="73"/>
      <c r="AN799" s="73">
        <f>IFERROR($E799*SUMIF(DAILYLOG!AJ$27:AJ$1500,$C799,DAILYLOG!AK$27:AK$1500),0)</f>
        <v>0</v>
      </c>
      <c r="AO799" s="73"/>
      <c r="AP799" s="73"/>
      <c r="AQ799" s="73">
        <f>IFERROR($E799*SUMIF(DAILYLOG!AM$27:AM$1500,$C799,DAILYLOG!AN$27:AN$1500),0)</f>
        <v>0</v>
      </c>
      <c r="AR799" s="73"/>
      <c r="AS799" s="73"/>
      <c r="AT799" s="73">
        <f>IFERROR($E799*SUMIF(DAILYLOG!AP$27:AP$1500,$C799,DAILYLOG!AQ$27:AQ$1500),0)</f>
        <v>0</v>
      </c>
      <c r="AU799" s="73"/>
      <c r="AV799" s="73"/>
      <c r="AW799" s="73">
        <f>IFERROR($E799*SUMIF(DAILYLOG!AS$27:AS$1500,$C799,DAILYLOG!AT$27:AT$1500),0)</f>
        <v>0</v>
      </c>
      <c r="AX799" s="73"/>
      <c r="AY799" s="73"/>
      <c r="AZ799" s="73">
        <f>IFERROR($E799*SUMIF(DAILYLOG!AV$27:AV$1500,$C799,DAILYLOG!AW$27:AW$1500),0)</f>
        <v>0</v>
      </c>
      <c r="BA799" s="73"/>
      <c r="BB799" s="73"/>
      <c r="BC799" s="73">
        <f>IFERROR($E799*SUMIF(DAILYLOG!AY$27:AY$1500,$C799,DAILYLOG!AZ$27:AZ$1500),0)</f>
        <v>0</v>
      </c>
      <c r="BD799" s="73"/>
      <c r="BE799" s="73"/>
      <c r="BF799" s="73">
        <f>IFERROR($E799*SUMIF(DAILYLOG!BB$27:BB$1500,$C799,DAILYLOG!BC$27:BC$1500),0)</f>
        <v>0</v>
      </c>
      <c r="BG799" s="73"/>
      <c r="BH799" s="73"/>
      <c r="BI799" s="73">
        <f>IFERROR($E799*SUMIF(DAILYLOG!BE$27:BE$1500,$C799,DAILYLOG!BF$27:BF$1500),0)</f>
        <v>0</v>
      </c>
      <c r="BJ799" s="73"/>
      <c r="BK799" s="73"/>
      <c r="BL799" s="73">
        <f>IFERROR($E799*SUMIF(DAILYLOG!BH$27:BH$1500,$C799,DAILYLOG!BI$27:BI$1500),0)</f>
        <v>0</v>
      </c>
      <c r="BM799" s="73"/>
      <c r="BN799" s="73"/>
      <c r="BO799" s="73">
        <f>IFERROR($E799*SUMIF(DAILYLOG!BK$27:BK$1500,$C799,DAILYLOG!BL$27:BL$1500),0)</f>
        <v>0</v>
      </c>
      <c r="BP799" s="73"/>
      <c r="BQ799" s="73"/>
      <c r="BR799" s="73">
        <f>IFERROR($E799*SUMIF(DAILYLOG!BN$27:BN$1500,$C799,DAILYLOG!BO$27:BO$1500),0)</f>
        <v>0</v>
      </c>
      <c r="BS799" s="73"/>
      <c r="BT799" s="73"/>
      <c r="BU799" s="73">
        <f>IFERROR($E799*SUMIF(DAILYLOG!BQ$27:BQ$1500,$C799,DAILYLOG!BR$27:BR$1500),0)</f>
        <v>0</v>
      </c>
      <c r="BV799" s="73"/>
      <c r="BW799" s="73"/>
      <c r="BX799" s="73">
        <f>IFERROR($E799*SUMIF(DAILYLOG!BT$27:BT$1500,$C799,DAILYLOG!BU$27:BU$1500),0)</f>
        <v>0</v>
      </c>
      <c r="BY799" s="73"/>
      <c r="BZ799" s="73"/>
      <c r="CA799" s="73">
        <f>IFERROR($E799*SUMIF(DAILYLOG!BW$27:BW$1500,$C799,DAILYLOG!BX$27:BX$1500),0)</f>
        <v>0</v>
      </c>
      <c r="CB799" s="73"/>
      <c r="CC799" s="73"/>
      <c r="CD799" s="73">
        <f>IFERROR($E799*SUMIF(DAILYLOG!BZ$27:BZ$1500,$C799,DAILYLOG!CA$27:CA$1500),0)</f>
        <v>0</v>
      </c>
      <c r="CE799" s="73"/>
      <c r="CF799" s="73"/>
      <c r="CG799" s="73">
        <f>IFERROR($E799*SUMIF(DAILYLOG!CC$27:CC$1500,$C799,DAILYLOG!CD$27:CD$1500),0)</f>
        <v>0</v>
      </c>
      <c r="CH799" s="73"/>
      <c r="CI799" s="73"/>
      <c r="CJ799" s="73">
        <f>IFERROR($E799*SUMIF(DAILYLOG!CF$27:CF$1500,$C799,DAILYLOG!CG$27:CG$1500),0)</f>
        <v>0</v>
      </c>
      <c r="CK799" s="73"/>
      <c r="CL799" s="73"/>
      <c r="CM799" s="73">
        <f>IFERROR($E799*SUMIF(DAILYLOG!CI$27:CI$1500,$C799,DAILYLOG!CJ$27:CJ$1500),0)</f>
        <v>0</v>
      </c>
      <c r="CN799" s="73"/>
      <c r="CO799" s="73"/>
      <c r="CP799" s="73">
        <f>IFERROR($E799*SUMIF(DAILYLOG!CL$27:CL$1500,$C799,DAILYLOG!CM$27:CM$1500),0)</f>
        <v>0</v>
      </c>
      <c r="CQ799" s="73"/>
      <c r="CR799" s="73"/>
      <c r="CS799" s="73">
        <f>IFERROR($E799*SUMIF(DAILYLOG!CO$27:CO$1500,$C799,DAILYLOG!CP$27:CP$1500),0)</f>
        <v>0</v>
      </c>
      <c r="CT799" s="14"/>
    </row>
    <row r="800" spans="2:98" ht="13.5" hidden="1" customHeight="1" outlineLevel="2">
      <c r="B800" s="13"/>
      <c r="C800" s="115" t="s">
        <v>1123</v>
      </c>
      <c r="D800" s="31" t="s">
        <v>346</v>
      </c>
      <c r="E800" s="65">
        <v>1</v>
      </c>
      <c r="F800" s="46">
        <f t="shared" si="340"/>
        <v>0</v>
      </c>
      <c r="G800" s="73">
        <f>IFERROR($E800*SUMIF(DAILYLOG!C$27:C$1500,$C800,DAILYLOG!D$27:D$1500),0)</f>
        <v>0</v>
      </c>
      <c r="H800" s="73"/>
      <c r="I800" s="73"/>
      <c r="J800" s="73">
        <f>IFERROR($E800*SUMIF(DAILYLOG!F$27:F$1500,$C800,DAILYLOG!G$27:G$1500),0)</f>
        <v>0</v>
      </c>
      <c r="K800" s="73"/>
      <c r="L800" s="73"/>
      <c r="M800" s="73">
        <f>IFERROR($E800*SUMIF(DAILYLOG!I$27:I$1500,$C800,DAILYLOG!J$27:J$1500),0)</f>
        <v>0</v>
      </c>
      <c r="N800" s="73"/>
      <c r="O800" s="73"/>
      <c r="P800" s="73">
        <f>IFERROR($E800*SUMIF(DAILYLOG!L$27:L$1500,$C800,DAILYLOG!M$27:M$1500),0)</f>
        <v>0</v>
      </c>
      <c r="Q800" s="73"/>
      <c r="R800" s="73"/>
      <c r="S800" s="73">
        <f>IFERROR($E800*SUMIF(DAILYLOG!O$27:O$1500,$C800,DAILYLOG!P$27:P$1500),0)</f>
        <v>0</v>
      </c>
      <c r="T800" s="73"/>
      <c r="U800" s="73"/>
      <c r="V800" s="73">
        <f>IFERROR($E800*SUMIF(DAILYLOG!R$27:R$1500,$C800,DAILYLOG!S$27:S$1500),0)</f>
        <v>0</v>
      </c>
      <c r="W800" s="73"/>
      <c r="X800" s="73"/>
      <c r="Y800" s="73">
        <f>IFERROR($E800*SUMIF(DAILYLOG!U$27:U$1500,$C800,DAILYLOG!V$27:V$1500),0)</f>
        <v>0</v>
      </c>
      <c r="Z800" s="73"/>
      <c r="AA800" s="73"/>
      <c r="AB800" s="73">
        <f>IFERROR($E800*SUMIF(DAILYLOG!X$27:X$1500,$C800,DAILYLOG!Y$27:Y$1500),0)</f>
        <v>0</v>
      </c>
      <c r="AC800" s="73"/>
      <c r="AD800" s="73"/>
      <c r="AE800" s="73">
        <f>IFERROR($E800*SUMIF(DAILYLOG!AA$27:AA$1500,$C800,DAILYLOG!AB$27:AB$1500),0)</f>
        <v>0</v>
      </c>
      <c r="AF800" s="73"/>
      <c r="AG800" s="73"/>
      <c r="AH800" s="73">
        <f>IFERROR($E800*SUMIF(DAILYLOG!AD$27:AD$1500,$C800,DAILYLOG!AE$27:AE$1500),0)</f>
        <v>0</v>
      </c>
      <c r="AI800" s="73"/>
      <c r="AJ800" s="73"/>
      <c r="AK800" s="73">
        <f>IFERROR($E800*SUMIF(DAILYLOG!AG$27:AG$1500,$C800,DAILYLOG!AH$27:AH$1500),0)</f>
        <v>0</v>
      </c>
      <c r="AL800" s="73"/>
      <c r="AM800" s="73"/>
      <c r="AN800" s="73">
        <f>IFERROR($E800*SUMIF(DAILYLOG!AJ$27:AJ$1500,$C800,DAILYLOG!AK$27:AK$1500),0)</f>
        <v>0</v>
      </c>
      <c r="AO800" s="73"/>
      <c r="AP800" s="73"/>
      <c r="AQ800" s="73">
        <f>IFERROR($E800*SUMIF(DAILYLOG!AM$27:AM$1500,$C800,DAILYLOG!AN$27:AN$1500),0)</f>
        <v>0</v>
      </c>
      <c r="AR800" s="73"/>
      <c r="AS800" s="73"/>
      <c r="AT800" s="73">
        <f>IFERROR($E800*SUMIF(DAILYLOG!AP$27:AP$1500,$C800,DAILYLOG!AQ$27:AQ$1500),0)</f>
        <v>0</v>
      </c>
      <c r="AU800" s="73"/>
      <c r="AV800" s="73"/>
      <c r="AW800" s="73">
        <f>IFERROR($E800*SUMIF(DAILYLOG!AS$27:AS$1500,$C800,DAILYLOG!AT$27:AT$1500),0)</f>
        <v>0</v>
      </c>
      <c r="AX800" s="73"/>
      <c r="AY800" s="73"/>
      <c r="AZ800" s="73">
        <f>IFERROR($E800*SUMIF(DAILYLOG!AV$27:AV$1500,$C800,DAILYLOG!AW$27:AW$1500),0)</f>
        <v>0</v>
      </c>
      <c r="BA800" s="73"/>
      <c r="BB800" s="73"/>
      <c r="BC800" s="73">
        <f>IFERROR($E800*SUMIF(DAILYLOG!AY$27:AY$1500,$C800,DAILYLOG!AZ$27:AZ$1500),0)</f>
        <v>0</v>
      </c>
      <c r="BD800" s="73"/>
      <c r="BE800" s="73"/>
      <c r="BF800" s="73">
        <f>IFERROR($E800*SUMIF(DAILYLOG!BB$27:BB$1500,$C800,DAILYLOG!BC$27:BC$1500),0)</f>
        <v>0</v>
      </c>
      <c r="BG800" s="73"/>
      <c r="BH800" s="73"/>
      <c r="BI800" s="73">
        <f>IFERROR($E800*SUMIF(DAILYLOG!BE$27:BE$1500,$C800,DAILYLOG!BF$27:BF$1500),0)</f>
        <v>0</v>
      </c>
      <c r="BJ800" s="73"/>
      <c r="BK800" s="73"/>
      <c r="BL800" s="73">
        <f>IFERROR($E800*SUMIF(DAILYLOG!BH$27:BH$1500,$C800,DAILYLOG!BI$27:BI$1500),0)</f>
        <v>0</v>
      </c>
      <c r="BM800" s="73"/>
      <c r="BN800" s="73"/>
      <c r="BO800" s="73">
        <f>IFERROR($E800*SUMIF(DAILYLOG!BK$27:BK$1500,$C800,DAILYLOG!BL$27:BL$1500),0)</f>
        <v>0</v>
      </c>
      <c r="BP800" s="73"/>
      <c r="BQ800" s="73"/>
      <c r="BR800" s="73">
        <f>IFERROR($E800*SUMIF(DAILYLOG!BN$27:BN$1500,$C800,DAILYLOG!BO$27:BO$1500),0)</f>
        <v>0</v>
      </c>
      <c r="BS800" s="73"/>
      <c r="BT800" s="73"/>
      <c r="BU800" s="73">
        <f>IFERROR($E800*SUMIF(DAILYLOG!BQ$27:BQ$1500,$C800,DAILYLOG!BR$27:BR$1500),0)</f>
        <v>0</v>
      </c>
      <c r="BV800" s="73"/>
      <c r="BW800" s="73"/>
      <c r="BX800" s="73">
        <f>IFERROR($E800*SUMIF(DAILYLOG!BT$27:BT$1500,$C800,DAILYLOG!BU$27:BU$1500),0)</f>
        <v>0</v>
      </c>
      <c r="BY800" s="73"/>
      <c r="BZ800" s="73"/>
      <c r="CA800" s="73">
        <f>IFERROR($E800*SUMIF(DAILYLOG!BW$27:BW$1500,$C800,DAILYLOG!BX$27:BX$1500),0)</f>
        <v>0</v>
      </c>
      <c r="CB800" s="73"/>
      <c r="CC800" s="73"/>
      <c r="CD800" s="73">
        <f>IFERROR($E800*SUMIF(DAILYLOG!BZ$27:BZ$1500,$C800,DAILYLOG!CA$27:CA$1500),0)</f>
        <v>0</v>
      </c>
      <c r="CE800" s="73"/>
      <c r="CF800" s="73"/>
      <c r="CG800" s="73">
        <f>IFERROR($E800*SUMIF(DAILYLOG!CC$27:CC$1500,$C800,DAILYLOG!CD$27:CD$1500),0)</f>
        <v>0</v>
      </c>
      <c r="CH800" s="73"/>
      <c r="CI800" s="73"/>
      <c r="CJ800" s="73">
        <f>IFERROR($E800*SUMIF(DAILYLOG!CF$27:CF$1500,$C800,DAILYLOG!CG$27:CG$1500),0)</f>
        <v>0</v>
      </c>
      <c r="CK800" s="73"/>
      <c r="CL800" s="73"/>
      <c r="CM800" s="73">
        <f>IFERROR($E800*SUMIF(DAILYLOG!CI$27:CI$1500,$C800,DAILYLOG!CJ$27:CJ$1500),0)</f>
        <v>0</v>
      </c>
      <c r="CN800" s="73"/>
      <c r="CO800" s="73"/>
      <c r="CP800" s="73">
        <f>IFERROR($E800*SUMIF(DAILYLOG!CL$27:CL$1500,$C800,DAILYLOG!CM$27:CM$1500),0)</f>
        <v>0</v>
      </c>
      <c r="CQ800" s="73"/>
      <c r="CR800" s="73"/>
      <c r="CS800" s="73">
        <f>IFERROR($E800*SUMIF(DAILYLOG!CO$27:CO$1500,$C800,DAILYLOG!CP$27:CP$1500),0)</f>
        <v>0</v>
      </c>
      <c r="CT800" s="14"/>
    </row>
    <row r="801" spans="2:98" ht="13.5" hidden="1" customHeight="1" outlineLevel="1" collapsed="1">
      <c r="B801" s="13"/>
      <c r="C801" s="47" t="s">
        <v>1124</v>
      </c>
      <c r="D801" s="56" t="s">
        <v>346</v>
      </c>
      <c r="E801" s="64"/>
      <c r="F801" s="48">
        <f>IFERROR(SUM(G801:CS801),0)</f>
        <v>0</v>
      </c>
      <c r="G801" s="72">
        <f>IFERROR(SUBTOTAL(9,G802:I805),0)</f>
        <v>0</v>
      </c>
      <c r="H801" s="72">
        <f t="shared" ref="H801:BS801" si="341">IFERROR(SUBTOTAL(9,H802:J805),0)</f>
        <v>0</v>
      </c>
      <c r="I801" s="72">
        <f t="shared" si="341"/>
        <v>0</v>
      </c>
      <c r="J801" s="72">
        <f t="shared" si="341"/>
        <v>0</v>
      </c>
      <c r="K801" s="72">
        <f t="shared" si="341"/>
        <v>0</v>
      </c>
      <c r="L801" s="72">
        <f t="shared" si="341"/>
        <v>0</v>
      </c>
      <c r="M801" s="72">
        <f t="shared" si="341"/>
        <v>0</v>
      </c>
      <c r="N801" s="72">
        <f t="shared" si="341"/>
        <v>0</v>
      </c>
      <c r="O801" s="72">
        <f t="shared" si="341"/>
        <v>0</v>
      </c>
      <c r="P801" s="72">
        <f t="shared" si="341"/>
        <v>0</v>
      </c>
      <c r="Q801" s="72">
        <f t="shared" si="341"/>
        <v>0</v>
      </c>
      <c r="R801" s="72">
        <f t="shared" si="341"/>
        <v>0</v>
      </c>
      <c r="S801" s="72">
        <f t="shared" si="341"/>
        <v>0</v>
      </c>
      <c r="T801" s="72">
        <f t="shared" si="341"/>
        <v>0</v>
      </c>
      <c r="U801" s="72">
        <f t="shared" si="341"/>
        <v>0</v>
      </c>
      <c r="V801" s="72">
        <f t="shared" si="341"/>
        <v>0</v>
      </c>
      <c r="W801" s="72">
        <f t="shared" si="341"/>
        <v>0</v>
      </c>
      <c r="X801" s="72">
        <f t="shared" si="341"/>
        <v>0</v>
      </c>
      <c r="Y801" s="72">
        <f t="shared" si="341"/>
        <v>0</v>
      </c>
      <c r="Z801" s="72">
        <f t="shared" si="341"/>
        <v>0</v>
      </c>
      <c r="AA801" s="72">
        <f t="shared" si="341"/>
        <v>0</v>
      </c>
      <c r="AB801" s="72">
        <f t="shared" si="341"/>
        <v>0</v>
      </c>
      <c r="AC801" s="72">
        <f t="shared" si="341"/>
        <v>0</v>
      </c>
      <c r="AD801" s="72">
        <f t="shared" si="341"/>
        <v>0</v>
      </c>
      <c r="AE801" s="72">
        <f t="shared" si="341"/>
        <v>0</v>
      </c>
      <c r="AF801" s="72">
        <f t="shared" si="341"/>
        <v>0</v>
      </c>
      <c r="AG801" s="72">
        <f t="shared" si="341"/>
        <v>0</v>
      </c>
      <c r="AH801" s="72">
        <f t="shared" si="341"/>
        <v>0</v>
      </c>
      <c r="AI801" s="72">
        <f t="shared" si="341"/>
        <v>0</v>
      </c>
      <c r="AJ801" s="72">
        <f t="shared" si="341"/>
        <v>0</v>
      </c>
      <c r="AK801" s="72">
        <f t="shared" si="341"/>
        <v>0</v>
      </c>
      <c r="AL801" s="72">
        <f t="shared" si="341"/>
        <v>0</v>
      </c>
      <c r="AM801" s="72">
        <f t="shared" si="341"/>
        <v>0</v>
      </c>
      <c r="AN801" s="72">
        <f t="shared" si="341"/>
        <v>0</v>
      </c>
      <c r="AO801" s="72">
        <f t="shared" si="341"/>
        <v>0</v>
      </c>
      <c r="AP801" s="72">
        <f t="shared" si="341"/>
        <v>0</v>
      </c>
      <c r="AQ801" s="72">
        <f t="shared" si="341"/>
        <v>0</v>
      </c>
      <c r="AR801" s="72">
        <f t="shared" si="341"/>
        <v>0</v>
      </c>
      <c r="AS801" s="72">
        <f t="shared" si="341"/>
        <v>0</v>
      </c>
      <c r="AT801" s="72">
        <f t="shared" si="341"/>
        <v>0</v>
      </c>
      <c r="AU801" s="72">
        <f t="shared" si="341"/>
        <v>0</v>
      </c>
      <c r="AV801" s="72">
        <f t="shared" si="341"/>
        <v>0</v>
      </c>
      <c r="AW801" s="72">
        <f t="shared" si="341"/>
        <v>0</v>
      </c>
      <c r="AX801" s="72">
        <f t="shared" si="341"/>
        <v>0</v>
      </c>
      <c r="AY801" s="72">
        <f t="shared" si="341"/>
        <v>0</v>
      </c>
      <c r="AZ801" s="72">
        <f t="shared" si="341"/>
        <v>0</v>
      </c>
      <c r="BA801" s="72">
        <f t="shared" si="341"/>
        <v>0</v>
      </c>
      <c r="BB801" s="72">
        <f t="shared" si="341"/>
        <v>0</v>
      </c>
      <c r="BC801" s="72">
        <f t="shared" si="341"/>
        <v>0</v>
      </c>
      <c r="BD801" s="72">
        <f t="shared" si="341"/>
        <v>0</v>
      </c>
      <c r="BE801" s="72">
        <f t="shared" si="341"/>
        <v>0</v>
      </c>
      <c r="BF801" s="72">
        <f t="shared" si="341"/>
        <v>0</v>
      </c>
      <c r="BG801" s="72">
        <f t="shared" si="341"/>
        <v>0</v>
      </c>
      <c r="BH801" s="72">
        <f t="shared" si="341"/>
        <v>0</v>
      </c>
      <c r="BI801" s="72">
        <f t="shared" si="341"/>
        <v>0</v>
      </c>
      <c r="BJ801" s="72">
        <f t="shared" si="341"/>
        <v>0</v>
      </c>
      <c r="BK801" s="72">
        <f t="shared" si="341"/>
        <v>0</v>
      </c>
      <c r="BL801" s="72">
        <f t="shared" si="341"/>
        <v>0</v>
      </c>
      <c r="BM801" s="72">
        <f t="shared" si="341"/>
        <v>0</v>
      </c>
      <c r="BN801" s="72">
        <f t="shared" si="341"/>
        <v>0</v>
      </c>
      <c r="BO801" s="72">
        <f t="shared" si="341"/>
        <v>0</v>
      </c>
      <c r="BP801" s="72">
        <f t="shared" si="341"/>
        <v>0</v>
      </c>
      <c r="BQ801" s="72">
        <f t="shared" si="341"/>
        <v>0</v>
      </c>
      <c r="BR801" s="72">
        <f t="shared" si="341"/>
        <v>0</v>
      </c>
      <c r="BS801" s="72">
        <f t="shared" si="341"/>
        <v>0</v>
      </c>
      <c r="BT801" s="72">
        <f t="shared" ref="BT801:CS801" si="342">IFERROR(SUBTOTAL(9,BT802:BV805),0)</f>
        <v>0</v>
      </c>
      <c r="BU801" s="72">
        <f t="shared" si="342"/>
        <v>0</v>
      </c>
      <c r="BV801" s="72">
        <f t="shared" si="342"/>
        <v>0</v>
      </c>
      <c r="BW801" s="72">
        <f t="shared" si="342"/>
        <v>0</v>
      </c>
      <c r="BX801" s="72">
        <f t="shared" si="342"/>
        <v>0</v>
      </c>
      <c r="BY801" s="72">
        <f t="shared" si="342"/>
        <v>0</v>
      </c>
      <c r="BZ801" s="72">
        <f t="shared" si="342"/>
        <v>0</v>
      </c>
      <c r="CA801" s="72">
        <f t="shared" si="342"/>
        <v>0</v>
      </c>
      <c r="CB801" s="72">
        <f t="shared" si="342"/>
        <v>0</v>
      </c>
      <c r="CC801" s="72">
        <f t="shared" si="342"/>
        <v>0</v>
      </c>
      <c r="CD801" s="72">
        <f t="shared" si="342"/>
        <v>0</v>
      </c>
      <c r="CE801" s="72">
        <f t="shared" si="342"/>
        <v>0</v>
      </c>
      <c r="CF801" s="72">
        <f t="shared" si="342"/>
        <v>0</v>
      </c>
      <c r="CG801" s="72">
        <f t="shared" si="342"/>
        <v>0</v>
      </c>
      <c r="CH801" s="72">
        <f t="shared" si="342"/>
        <v>0</v>
      </c>
      <c r="CI801" s="72">
        <f t="shared" si="342"/>
        <v>0</v>
      </c>
      <c r="CJ801" s="72">
        <f t="shared" si="342"/>
        <v>0</v>
      </c>
      <c r="CK801" s="72">
        <f t="shared" si="342"/>
        <v>0</v>
      </c>
      <c r="CL801" s="72">
        <f t="shared" si="342"/>
        <v>0</v>
      </c>
      <c r="CM801" s="72">
        <f t="shared" si="342"/>
        <v>0</v>
      </c>
      <c r="CN801" s="72">
        <f t="shared" si="342"/>
        <v>0</v>
      </c>
      <c r="CO801" s="72">
        <f t="shared" si="342"/>
        <v>0</v>
      </c>
      <c r="CP801" s="72">
        <f t="shared" si="342"/>
        <v>0</v>
      </c>
      <c r="CQ801" s="72">
        <f t="shared" si="342"/>
        <v>0</v>
      </c>
      <c r="CR801" s="72">
        <f t="shared" si="342"/>
        <v>0</v>
      </c>
      <c r="CS801" s="72">
        <f t="shared" si="342"/>
        <v>0</v>
      </c>
      <c r="CT801" s="14"/>
    </row>
    <row r="802" spans="2:98" ht="13.5" hidden="1" customHeight="1" outlineLevel="2">
      <c r="B802" s="13"/>
      <c r="C802" s="115" t="s">
        <v>1125</v>
      </c>
      <c r="D802" s="31" t="s">
        <v>346</v>
      </c>
      <c r="E802" s="65">
        <v>1</v>
      </c>
      <c r="F802" s="46">
        <f t="shared" si="340"/>
        <v>0</v>
      </c>
      <c r="G802" s="73">
        <f>IFERROR($E802*SUMIF(DAILYLOG!C$27:C$1500,$C802,DAILYLOG!D$27:D$1500),0)</f>
        <v>0</v>
      </c>
      <c r="H802" s="73"/>
      <c r="I802" s="73"/>
      <c r="J802" s="73">
        <f>IFERROR($E802*SUMIF(DAILYLOG!F$27:F$1500,$C802,DAILYLOG!G$27:G$1500),0)</f>
        <v>0</v>
      </c>
      <c r="K802" s="73"/>
      <c r="L802" s="73"/>
      <c r="M802" s="73">
        <f>IFERROR($E802*SUMIF(DAILYLOG!I$27:I$1500,$C802,DAILYLOG!J$27:J$1500),0)</f>
        <v>0</v>
      </c>
      <c r="N802" s="73"/>
      <c r="O802" s="73"/>
      <c r="P802" s="73">
        <f>IFERROR($E802*SUMIF(DAILYLOG!L$27:L$1500,$C802,DAILYLOG!M$27:M$1500),0)</f>
        <v>0</v>
      </c>
      <c r="Q802" s="73"/>
      <c r="R802" s="73"/>
      <c r="S802" s="73">
        <f>IFERROR($E802*SUMIF(DAILYLOG!O$27:O$1500,$C802,DAILYLOG!P$27:P$1500),0)</f>
        <v>0</v>
      </c>
      <c r="T802" s="73"/>
      <c r="U802" s="73"/>
      <c r="V802" s="73">
        <f>IFERROR($E802*SUMIF(DAILYLOG!R$27:R$1500,$C802,DAILYLOG!S$27:S$1500),0)</f>
        <v>0</v>
      </c>
      <c r="W802" s="73"/>
      <c r="X802" s="73"/>
      <c r="Y802" s="73">
        <f>IFERROR($E802*SUMIF(DAILYLOG!U$27:U$1500,$C802,DAILYLOG!V$27:V$1500),0)</f>
        <v>0</v>
      </c>
      <c r="Z802" s="73"/>
      <c r="AA802" s="73"/>
      <c r="AB802" s="73">
        <f>IFERROR($E802*SUMIF(DAILYLOG!X$27:X$1500,$C802,DAILYLOG!Y$27:Y$1500),0)</f>
        <v>0</v>
      </c>
      <c r="AC802" s="73"/>
      <c r="AD802" s="73"/>
      <c r="AE802" s="73">
        <f>IFERROR($E802*SUMIF(DAILYLOG!AA$27:AA$1500,$C802,DAILYLOG!AB$27:AB$1500),0)</f>
        <v>0</v>
      </c>
      <c r="AF802" s="73"/>
      <c r="AG802" s="73"/>
      <c r="AH802" s="73">
        <f>IFERROR($E802*SUMIF(DAILYLOG!AD$27:AD$1500,$C802,DAILYLOG!AE$27:AE$1500),0)</f>
        <v>0</v>
      </c>
      <c r="AI802" s="73"/>
      <c r="AJ802" s="73"/>
      <c r="AK802" s="73">
        <f>IFERROR($E802*SUMIF(DAILYLOG!AG$27:AG$1500,$C802,DAILYLOG!AH$27:AH$1500),0)</f>
        <v>0</v>
      </c>
      <c r="AL802" s="73"/>
      <c r="AM802" s="73"/>
      <c r="AN802" s="73">
        <f>IFERROR($E802*SUMIF(DAILYLOG!AJ$27:AJ$1500,$C802,DAILYLOG!AK$27:AK$1500),0)</f>
        <v>0</v>
      </c>
      <c r="AO802" s="73"/>
      <c r="AP802" s="73"/>
      <c r="AQ802" s="73">
        <f>IFERROR($E802*SUMIF(DAILYLOG!AM$27:AM$1500,$C802,DAILYLOG!AN$27:AN$1500),0)</f>
        <v>0</v>
      </c>
      <c r="AR802" s="73"/>
      <c r="AS802" s="73"/>
      <c r="AT802" s="73">
        <f>IFERROR($E802*SUMIF(DAILYLOG!AP$27:AP$1500,$C802,DAILYLOG!AQ$27:AQ$1500),0)</f>
        <v>0</v>
      </c>
      <c r="AU802" s="73"/>
      <c r="AV802" s="73"/>
      <c r="AW802" s="73">
        <f>IFERROR($E802*SUMIF(DAILYLOG!AS$27:AS$1500,$C802,DAILYLOG!AT$27:AT$1500),0)</f>
        <v>0</v>
      </c>
      <c r="AX802" s="73"/>
      <c r="AY802" s="73"/>
      <c r="AZ802" s="73">
        <f>IFERROR($E802*SUMIF(DAILYLOG!AV$27:AV$1500,$C802,DAILYLOG!AW$27:AW$1500),0)</f>
        <v>0</v>
      </c>
      <c r="BA802" s="73"/>
      <c r="BB802" s="73"/>
      <c r="BC802" s="73">
        <f>IFERROR($E802*SUMIF(DAILYLOG!AY$27:AY$1500,$C802,DAILYLOG!AZ$27:AZ$1500),0)</f>
        <v>0</v>
      </c>
      <c r="BD802" s="73"/>
      <c r="BE802" s="73"/>
      <c r="BF802" s="73">
        <f>IFERROR($E802*SUMIF(DAILYLOG!BB$27:BB$1500,$C802,DAILYLOG!BC$27:BC$1500),0)</f>
        <v>0</v>
      </c>
      <c r="BG802" s="73"/>
      <c r="BH802" s="73"/>
      <c r="BI802" s="73">
        <f>IFERROR($E802*SUMIF(DAILYLOG!BE$27:BE$1500,$C802,DAILYLOG!BF$27:BF$1500),0)</f>
        <v>0</v>
      </c>
      <c r="BJ802" s="73"/>
      <c r="BK802" s="73"/>
      <c r="BL802" s="73">
        <f>IFERROR($E802*SUMIF(DAILYLOG!BH$27:BH$1500,$C802,DAILYLOG!BI$27:BI$1500),0)</f>
        <v>0</v>
      </c>
      <c r="BM802" s="73"/>
      <c r="BN802" s="73"/>
      <c r="BO802" s="73">
        <f>IFERROR($E802*SUMIF(DAILYLOG!BK$27:BK$1500,$C802,DAILYLOG!BL$27:BL$1500),0)</f>
        <v>0</v>
      </c>
      <c r="BP802" s="73"/>
      <c r="BQ802" s="73"/>
      <c r="BR802" s="73">
        <f>IFERROR($E802*SUMIF(DAILYLOG!BN$27:BN$1500,$C802,DAILYLOG!BO$27:BO$1500),0)</f>
        <v>0</v>
      </c>
      <c r="BS802" s="73"/>
      <c r="BT802" s="73"/>
      <c r="BU802" s="73">
        <f>IFERROR($E802*SUMIF(DAILYLOG!BQ$27:BQ$1500,$C802,DAILYLOG!BR$27:BR$1500),0)</f>
        <v>0</v>
      </c>
      <c r="BV802" s="73"/>
      <c r="BW802" s="73"/>
      <c r="BX802" s="73">
        <f>IFERROR($E802*SUMIF(DAILYLOG!BT$27:BT$1500,$C802,DAILYLOG!BU$27:BU$1500),0)</f>
        <v>0</v>
      </c>
      <c r="BY802" s="73"/>
      <c r="BZ802" s="73"/>
      <c r="CA802" s="73">
        <f>IFERROR($E802*SUMIF(DAILYLOG!BW$27:BW$1500,$C802,DAILYLOG!BX$27:BX$1500),0)</f>
        <v>0</v>
      </c>
      <c r="CB802" s="73"/>
      <c r="CC802" s="73"/>
      <c r="CD802" s="73">
        <f>IFERROR($E802*SUMIF(DAILYLOG!BZ$27:BZ$1500,$C802,DAILYLOG!CA$27:CA$1500),0)</f>
        <v>0</v>
      </c>
      <c r="CE802" s="73"/>
      <c r="CF802" s="73"/>
      <c r="CG802" s="73">
        <f>IFERROR($E802*SUMIF(DAILYLOG!CC$27:CC$1500,$C802,DAILYLOG!CD$27:CD$1500),0)</f>
        <v>0</v>
      </c>
      <c r="CH802" s="73"/>
      <c r="CI802" s="73"/>
      <c r="CJ802" s="73">
        <f>IFERROR($E802*SUMIF(DAILYLOG!CF$27:CF$1500,$C802,DAILYLOG!CG$27:CG$1500),0)</f>
        <v>0</v>
      </c>
      <c r="CK802" s="73"/>
      <c r="CL802" s="73"/>
      <c r="CM802" s="73">
        <f>IFERROR($E802*SUMIF(DAILYLOG!CI$27:CI$1500,$C802,DAILYLOG!CJ$27:CJ$1500),0)</f>
        <v>0</v>
      </c>
      <c r="CN802" s="73"/>
      <c r="CO802" s="73"/>
      <c r="CP802" s="73">
        <f>IFERROR($E802*SUMIF(DAILYLOG!CL$27:CL$1500,$C802,DAILYLOG!CM$27:CM$1500),0)</f>
        <v>0</v>
      </c>
      <c r="CQ802" s="73"/>
      <c r="CR802" s="73"/>
      <c r="CS802" s="73">
        <f>IFERROR($E802*SUMIF(DAILYLOG!CO$27:CO$1500,$C802,DAILYLOG!CP$27:CP$1500),0)</f>
        <v>0</v>
      </c>
      <c r="CT802" s="14"/>
    </row>
    <row r="803" spans="2:98" ht="13.5" hidden="1" customHeight="1" outlineLevel="2">
      <c r="B803" s="13"/>
      <c r="C803" s="115" t="s">
        <v>1126</v>
      </c>
      <c r="D803" s="31" t="s">
        <v>346</v>
      </c>
      <c r="E803" s="65">
        <v>1</v>
      </c>
      <c r="F803" s="46">
        <f t="shared" si="340"/>
        <v>0</v>
      </c>
      <c r="G803" s="73">
        <f>IFERROR($E803*SUMIF(DAILYLOG!C$27:C$1500,$C803,DAILYLOG!D$27:D$1500),0)</f>
        <v>0</v>
      </c>
      <c r="H803" s="73"/>
      <c r="I803" s="73"/>
      <c r="J803" s="73">
        <f>IFERROR($E803*SUMIF(DAILYLOG!F$27:F$1500,$C803,DAILYLOG!G$27:G$1500),0)</f>
        <v>0</v>
      </c>
      <c r="K803" s="73"/>
      <c r="L803" s="73"/>
      <c r="M803" s="73">
        <f>IFERROR($E803*SUMIF(DAILYLOG!I$27:I$1500,$C803,DAILYLOG!J$27:J$1500),0)</f>
        <v>0</v>
      </c>
      <c r="N803" s="73"/>
      <c r="O803" s="73"/>
      <c r="P803" s="73">
        <f>IFERROR($E803*SUMIF(DAILYLOG!L$27:L$1500,$C803,DAILYLOG!M$27:M$1500),0)</f>
        <v>0</v>
      </c>
      <c r="Q803" s="73"/>
      <c r="R803" s="73"/>
      <c r="S803" s="73">
        <f>IFERROR($E803*SUMIF(DAILYLOG!O$27:O$1500,$C803,DAILYLOG!P$27:P$1500),0)</f>
        <v>0</v>
      </c>
      <c r="T803" s="73"/>
      <c r="U803" s="73"/>
      <c r="V803" s="73">
        <f>IFERROR($E803*SUMIF(DAILYLOG!R$27:R$1500,$C803,DAILYLOG!S$27:S$1500),0)</f>
        <v>0</v>
      </c>
      <c r="W803" s="73"/>
      <c r="X803" s="73"/>
      <c r="Y803" s="73">
        <f>IFERROR($E803*SUMIF(DAILYLOG!U$27:U$1500,$C803,DAILYLOG!V$27:V$1500),0)</f>
        <v>0</v>
      </c>
      <c r="Z803" s="73"/>
      <c r="AA803" s="73"/>
      <c r="AB803" s="73">
        <f>IFERROR($E803*SUMIF(DAILYLOG!X$27:X$1500,$C803,DAILYLOG!Y$27:Y$1500),0)</f>
        <v>0</v>
      </c>
      <c r="AC803" s="73"/>
      <c r="AD803" s="73"/>
      <c r="AE803" s="73">
        <f>IFERROR($E803*SUMIF(DAILYLOG!AA$27:AA$1500,$C803,DAILYLOG!AB$27:AB$1500),0)</f>
        <v>0</v>
      </c>
      <c r="AF803" s="73"/>
      <c r="AG803" s="73"/>
      <c r="AH803" s="73">
        <f>IFERROR($E803*SUMIF(DAILYLOG!AD$27:AD$1500,$C803,DAILYLOG!AE$27:AE$1500),0)</f>
        <v>0</v>
      </c>
      <c r="AI803" s="73"/>
      <c r="AJ803" s="73"/>
      <c r="AK803" s="73">
        <f>IFERROR($E803*SUMIF(DAILYLOG!AG$27:AG$1500,$C803,DAILYLOG!AH$27:AH$1500),0)</f>
        <v>0</v>
      </c>
      <c r="AL803" s="73"/>
      <c r="AM803" s="73"/>
      <c r="AN803" s="73">
        <f>IFERROR($E803*SUMIF(DAILYLOG!AJ$27:AJ$1500,$C803,DAILYLOG!AK$27:AK$1500),0)</f>
        <v>0</v>
      </c>
      <c r="AO803" s="73"/>
      <c r="AP803" s="73"/>
      <c r="AQ803" s="73">
        <f>IFERROR($E803*SUMIF(DAILYLOG!AM$27:AM$1500,$C803,DAILYLOG!AN$27:AN$1500),0)</f>
        <v>0</v>
      </c>
      <c r="AR803" s="73"/>
      <c r="AS803" s="73"/>
      <c r="AT803" s="73">
        <f>IFERROR($E803*SUMIF(DAILYLOG!AP$27:AP$1500,$C803,DAILYLOG!AQ$27:AQ$1500),0)</f>
        <v>0</v>
      </c>
      <c r="AU803" s="73"/>
      <c r="AV803" s="73"/>
      <c r="AW803" s="73">
        <f>IFERROR($E803*SUMIF(DAILYLOG!AS$27:AS$1500,$C803,DAILYLOG!AT$27:AT$1500),0)</f>
        <v>0</v>
      </c>
      <c r="AX803" s="73"/>
      <c r="AY803" s="73"/>
      <c r="AZ803" s="73">
        <f>IFERROR($E803*SUMIF(DAILYLOG!AV$27:AV$1500,$C803,DAILYLOG!AW$27:AW$1500),0)</f>
        <v>0</v>
      </c>
      <c r="BA803" s="73"/>
      <c r="BB803" s="73"/>
      <c r="BC803" s="73">
        <f>IFERROR($E803*SUMIF(DAILYLOG!AY$27:AY$1500,$C803,DAILYLOG!AZ$27:AZ$1500),0)</f>
        <v>0</v>
      </c>
      <c r="BD803" s="73"/>
      <c r="BE803" s="73"/>
      <c r="BF803" s="73">
        <f>IFERROR($E803*SUMIF(DAILYLOG!BB$27:BB$1500,$C803,DAILYLOG!BC$27:BC$1500),0)</f>
        <v>0</v>
      </c>
      <c r="BG803" s="73"/>
      <c r="BH803" s="73"/>
      <c r="BI803" s="73">
        <f>IFERROR($E803*SUMIF(DAILYLOG!BE$27:BE$1500,$C803,DAILYLOG!BF$27:BF$1500),0)</f>
        <v>0</v>
      </c>
      <c r="BJ803" s="73"/>
      <c r="BK803" s="73"/>
      <c r="BL803" s="73">
        <f>IFERROR($E803*SUMIF(DAILYLOG!BH$27:BH$1500,$C803,DAILYLOG!BI$27:BI$1500),0)</f>
        <v>0</v>
      </c>
      <c r="BM803" s="73"/>
      <c r="BN803" s="73"/>
      <c r="BO803" s="73">
        <f>IFERROR($E803*SUMIF(DAILYLOG!BK$27:BK$1500,$C803,DAILYLOG!BL$27:BL$1500),0)</f>
        <v>0</v>
      </c>
      <c r="BP803" s="73"/>
      <c r="BQ803" s="73"/>
      <c r="BR803" s="73">
        <f>IFERROR($E803*SUMIF(DAILYLOG!BN$27:BN$1500,$C803,DAILYLOG!BO$27:BO$1500),0)</f>
        <v>0</v>
      </c>
      <c r="BS803" s="73"/>
      <c r="BT803" s="73"/>
      <c r="BU803" s="73">
        <f>IFERROR($E803*SUMIF(DAILYLOG!BQ$27:BQ$1500,$C803,DAILYLOG!BR$27:BR$1500),0)</f>
        <v>0</v>
      </c>
      <c r="BV803" s="73"/>
      <c r="BW803" s="73"/>
      <c r="BX803" s="73">
        <f>IFERROR($E803*SUMIF(DAILYLOG!BT$27:BT$1500,$C803,DAILYLOG!BU$27:BU$1500),0)</f>
        <v>0</v>
      </c>
      <c r="BY803" s="73"/>
      <c r="BZ803" s="73"/>
      <c r="CA803" s="73">
        <f>IFERROR($E803*SUMIF(DAILYLOG!BW$27:BW$1500,$C803,DAILYLOG!BX$27:BX$1500),0)</f>
        <v>0</v>
      </c>
      <c r="CB803" s="73"/>
      <c r="CC803" s="73"/>
      <c r="CD803" s="73">
        <f>IFERROR($E803*SUMIF(DAILYLOG!BZ$27:BZ$1500,$C803,DAILYLOG!CA$27:CA$1500),0)</f>
        <v>0</v>
      </c>
      <c r="CE803" s="73"/>
      <c r="CF803" s="73"/>
      <c r="CG803" s="73">
        <f>IFERROR($E803*SUMIF(DAILYLOG!CC$27:CC$1500,$C803,DAILYLOG!CD$27:CD$1500),0)</f>
        <v>0</v>
      </c>
      <c r="CH803" s="73"/>
      <c r="CI803" s="73"/>
      <c r="CJ803" s="73">
        <f>IFERROR($E803*SUMIF(DAILYLOG!CF$27:CF$1500,$C803,DAILYLOG!CG$27:CG$1500),0)</f>
        <v>0</v>
      </c>
      <c r="CK803" s="73"/>
      <c r="CL803" s="73"/>
      <c r="CM803" s="73">
        <f>IFERROR($E803*SUMIF(DAILYLOG!CI$27:CI$1500,$C803,DAILYLOG!CJ$27:CJ$1500),0)</f>
        <v>0</v>
      </c>
      <c r="CN803" s="73"/>
      <c r="CO803" s="73"/>
      <c r="CP803" s="73">
        <f>IFERROR($E803*SUMIF(DAILYLOG!CL$27:CL$1500,$C803,DAILYLOG!CM$27:CM$1500),0)</f>
        <v>0</v>
      </c>
      <c r="CQ803" s="73"/>
      <c r="CR803" s="73"/>
      <c r="CS803" s="73">
        <f>IFERROR($E803*SUMIF(DAILYLOG!CO$27:CO$1500,$C803,DAILYLOG!CP$27:CP$1500),0)</f>
        <v>0</v>
      </c>
      <c r="CT803" s="14"/>
    </row>
    <row r="804" spans="2:98" ht="13.5" hidden="1" customHeight="1" outlineLevel="2">
      <c r="B804" s="13"/>
      <c r="C804" s="115" t="s">
        <v>1127</v>
      </c>
      <c r="D804" s="31" t="s">
        <v>346</v>
      </c>
      <c r="E804" s="65">
        <v>1</v>
      </c>
      <c r="F804" s="46">
        <f t="shared" si="340"/>
        <v>0</v>
      </c>
      <c r="G804" s="73">
        <f>IFERROR($E804*SUMIF(DAILYLOG!C$27:C$1500,$C804,DAILYLOG!D$27:D$1500),0)</f>
        <v>0</v>
      </c>
      <c r="H804" s="73"/>
      <c r="I804" s="73"/>
      <c r="J804" s="73">
        <f>IFERROR($E804*SUMIF(DAILYLOG!F$27:F$1500,$C804,DAILYLOG!G$27:G$1500),0)</f>
        <v>0</v>
      </c>
      <c r="K804" s="73"/>
      <c r="L804" s="73"/>
      <c r="M804" s="73">
        <f>IFERROR($E804*SUMIF(DAILYLOG!I$27:I$1500,$C804,DAILYLOG!J$27:J$1500),0)</f>
        <v>0</v>
      </c>
      <c r="N804" s="73"/>
      <c r="O804" s="73"/>
      <c r="P804" s="73">
        <f>IFERROR($E804*SUMIF(DAILYLOG!L$27:L$1500,$C804,DAILYLOG!M$27:M$1500),0)</f>
        <v>0</v>
      </c>
      <c r="Q804" s="73"/>
      <c r="R804" s="73"/>
      <c r="S804" s="73">
        <f>IFERROR($E804*SUMIF(DAILYLOG!O$27:O$1500,$C804,DAILYLOG!P$27:P$1500),0)</f>
        <v>0</v>
      </c>
      <c r="T804" s="73"/>
      <c r="U804" s="73"/>
      <c r="V804" s="73">
        <f>IFERROR($E804*SUMIF(DAILYLOG!R$27:R$1500,$C804,DAILYLOG!S$27:S$1500),0)</f>
        <v>0</v>
      </c>
      <c r="W804" s="73"/>
      <c r="X804" s="73"/>
      <c r="Y804" s="73">
        <f>IFERROR($E804*SUMIF(DAILYLOG!U$27:U$1500,$C804,DAILYLOG!V$27:V$1500),0)</f>
        <v>0</v>
      </c>
      <c r="Z804" s="73"/>
      <c r="AA804" s="73"/>
      <c r="AB804" s="73">
        <f>IFERROR($E804*SUMIF(DAILYLOG!X$27:X$1500,$C804,DAILYLOG!Y$27:Y$1500),0)</f>
        <v>0</v>
      </c>
      <c r="AC804" s="73"/>
      <c r="AD804" s="73"/>
      <c r="AE804" s="73">
        <f>IFERROR($E804*SUMIF(DAILYLOG!AA$27:AA$1500,$C804,DAILYLOG!AB$27:AB$1500),0)</f>
        <v>0</v>
      </c>
      <c r="AF804" s="73"/>
      <c r="AG804" s="73"/>
      <c r="AH804" s="73">
        <f>IFERROR($E804*SUMIF(DAILYLOG!AD$27:AD$1500,$C804,DAILYLOG!AE$27:AE$1500),0)</f>
        <v>0</v>
      </c>
      <c r="AI804" s="73"/>
      <c r="AJ804" s="73"/>
      <c r="AK804" s="73">
        <f>IFERROR($E804*SUMIF(DAILYLOG!AG$27:AG$1500,$C804,DAILYLOG!AH$27:AH$1500),0)</f>
        <v>0</v>
      </c>
      <c r="AL804" s="73"/>
      <c r="AM804" s="73"/>
      <c r="AN804" s="73">
        <f>IFERROR($E804*SUMIF(DAILYLOG!AJ$27:AJ$1500,$C804,DAILYLOG!AK$27:AK$1500),0)</f>
        <v>0</v>
      </c>
      <c r="AO804" s="73"/>
      <c r="AP804" s="73"/>
      <c r="AQ804" s="73">
        <f>IFERROR($E804*SUMIF(DAILYLOG!AM$27:AM$1500,$C804,DAILYLOG!AN$27:AN$1500),0)</f>
        <v>0</v>
      </c>
      <c r="AR804" s="73"/>
      <c r="AS804" s="73"/>
      <c r="AT804" s="73">
        <f>IFERROR($E804*SUMIF(DAILYLOG!AP$27:AP$1500,$C804,DAILYLOG!AQ$27:AQ$1500),0)</f>
        <v>0</v>
      </c>
      <c r="AU804" s="73"/>
      <c r="AV804" s="73"/>
      <c r="AW804" s="73">
        <f>IFERROR($E804*SUMIF(DAILYLOG!AS$27:AS$1500,$C804,DAILYLOG!AT$27:AT$1500),0)</f>
        <v>0</v>
      </c>
      <c r="AX804" s="73"/>
      <c r="AY804" s="73"/>
      <c r="AZ804" s="73">
        <f>IFERROR($E804*SUMIF(DAILYLOG!AV$27:AV$1500,$C804,DAILYLOG!AW$27:AW$1500),0)</f>
        <v>0</v>
      </c>
      <c r="BA804" s="73"/>
      <c r="BB804" s="73"/>
      <c r="BC804" s="73">
        <f>IFERROR($E804*SUMIF(DAILYLOG!AY$27:AY$1500,$C804,DAILYLOG!AZ$27:AZ$1500),0)</f>
        <v>0</v>
      </c>
      <c r="BD804" s="73"/>
      <c r="BE804" s="73"/>
      <c r="BF804" s="73">
        <f>IFERROR($E804*SUMIF(DAILYLOG!BB$27:BB$1500,$C804,DAILYLOG!BC$27:BC$1500),0)</f>
        <v>0</v>
      </c>
      <c r="BG804" s="73"/>
      <c r="BH804" s="73"/>
      <c r="BI804" s="73">
        <f>IFERROR($E804*SUMIF(DAILYLOG!BE$27:BE$1500,$C804,DAILYLOG!BF$27:BF$1500),0)</f>
        <v>0</v>
      </c>
      <c r="BJ804" s="73"/>
      <c r="BK804" s="73"/>
      <c r="BL804" s="73">
        <f>IFERROR($E804*SUMIF(DAILYLOG!BH$27:BH$1500,$C804,DAILYLOG!BI$27:BI$1500),0)</f>
        <v>0</v>
      </c>
      <c r="BM804" s="73"/>
      <c r="BN804" s="73"/>
      <c r="BO804" s="73">
        <f>IFERROR($E804*SUMIF(DAILYLOG!BK$27:BK$1500,$C804,DAILYLOG!BL$27:BL$1500),0)</f>
        <v>0</v>
      </c>
      <c r="BP804" s="73"/>
      <c r="BQ804" s="73"/>
      <c r="BR804" s="73">
        <f>IFERROR($E804*SUMIF(DAILYLOG!BN$27:BN$1500,$C804,DAILYLOG!BO$27:BO$1500),0)</f>
        <v>0</v>
      </c>
      <c r="BS804" s="73"/>
      <c r="BT804" s="73"/>
      <c r="BU804" s="73">
        <f>IFERROR($E804*SUMIF(DAILYLOG!BQ$27:BQ$1500,$C804,DAILYLOG!BR$27:BR$1500),0)</f>
        <v>0</v>
      </c>
      <c r="BV804" s="73"/>
      <c r="BW804" s="73"/>
      <c r="BX804" s="73">
        <f>IFERROR($E804*SUMIF(DAILYLOG!BT$27:BT$1500,$C804,DAILYLOG!BU$27:BU$1500),0)</f>
        <v>0</v>
      </c>
      <c r="BY804" s="73"/>
      <c r="BZ804" s="73"/>
      <c r="CA804" s="73">
        <f>IFERROR($E804*SUMIF(DAILYLOG!BW$27:BW$1500,$C804,DAILYLOG!BX$27:BX$1500),0)</f>
        <v>0</v>
      </c>
      <c r="CB804" s="73"/>
      <c r="CC804" s="73"/>
      <c r="CD804" s="73">
        <f>IFERROR($E804*SUMIF(DAILYLOG!BZ$27:BZ$1500,$C804,DAILYLOG!CA$27:CA$1500),0)</f>
        <v>0</v>
      </c>
      <c r="CE804" s="73"/>
      <c r="CF804" s="73"/>
      <c r="CG804" s="73">
        <f>IFERROR($E804*SUMIF(DAILYLOG!CC$27:CC$1500,$C804,DAILYLOG!CD$27:CD$1500),0)</f>
        <v>0</v>
      </c>
      <c r="CH804" s="73"/>
      <c r="CI804" s="73"/>
      <c r="CJ804" s="73">
        <f>IFERROR($E804*SUMIF(DAILYLOG!CF$27:CF$1500,$C804,DAILYLOG!CG$27:CG$1500),0)</f>
        <v>0</v>
      </c>
      <c r="CK804" s="73"/>
      <c r="CL804" s="73"/>
      <c r="CM804" s="73">
        <f>IFERROR($E804*SUMIF(DAILYLOG!CI$27:CI$1500,$C804,DAILYLOG!CJ$27:CJ$1500),0)</f>
        <v>0</v>
      </c>
      <c r="CN804" s="73"/>
      <c r="CO804" s="73"/>
      <c r="CP804" s="73">
        <f>IFERROR($E804*SUMIF(DAILYLOG!CL$27:CL$1500,$C804,DAILYLOG!CM$27:CM$1500),0)</f>
        <v>0</v>
      </c>
      <c r="CQ804" s="73"/>
      <c r="CR804" s="73"/>
      <c r="CS804" s="73">
        <f>IFERROR($E804*SUMIF(DAILYLOG!CO$27:CO$1500,$C804,DAILYLOG!CP$27:CP$1500),0)</f>
        <v>0</v>
      </c>
      <c r="CT804" s="14"/>
    </row>
    <row r="805" spans="2:98" ht="13.5" hidden="1" customHeight="1" outlineLevel="2">
      <c r="B805" s="13"/>
      <c r="C805" s="115" t="s">
        <v>1128</v>
      </c>
      <c r="D805" s="31" t="s">
        <v>346</v>
      </c>
      <c r="E805" s="65">
        <v>1</v>
      </c>
      <c r="F805" s="46">
        <f t="shared" si="340"/>
        <v>0</v>
      </c>
      <c r="G805" s="73">
        <f>IFERROR($E805*SUMIF(DAILYLOG!C$27:C$1500,$C805,DAILYLOG!D$27:D$1500),0)</f>
        <v>0</v>
      </c>
      <c r="H805" s="73"/>
      <c r="I805" s="73"/>
      <c r="J805" s="73">
        <f>IFERROR($E805*SUMIF(DAILYLOG!F$27:F$1500,$C805,DAILYLOG!G$27:G$1500),0)</f>
        <v>0</v>
      </c>
      <c r="K805" s="73"/>
      <c r="L805" s="73"/>
      <c r="M805" s="73">
        <f>IFERROR($E805*SUMIF(DAILYLOG!I$27:I$1500,$C805,DAILYLOG!J$27:J$1500),0)</f>
        <v>0</v>
      </c>
      <c r="N805" s="73"/>
      <c r="O805" s="73"/>
      <c r="P805" s="73">
        <f>IFERROR($E805*SUMIF(DAILYLOG!L$27:L$1500,$C805,DAILYLOG!M$27:M$1500),0)</f>
        <v>0</v>
      </c>
      <c r="Q805" s="73"/>
      <c r="R805" s="73"/>
      <c r="S805" s="73">
        <f>IFERROR($E805*SUMIF(DAILYLOG!O$27:O$1500,$C805,DAILYLOG!P$27:P$1500),0)</f>
        <v>0</v>
      </c>
      <c r="T805" s="73"/>
      <c r="U805" s="73"/>
      <c r="V805" s="73">
        <f>IFERROR($E805*SUMIF(DAILYLOG!R$27:R$1500,$C805,DAILYLOG!S$27:S$1500),0)</f>
        <v>0</v>
      </c>
      <c r="W805" s="73"/>
      <c r="X805" s="73"/>
      <c r="Y805" s="73">
        <f>IFERROR($E805*SUMIF(DAILYLOG!U$27:U$1500,$C805,DAILYLOG!V$27:V$1500),0)</f>
        <v>0</v>
      </c>
      <c r="Z805" s="73"/>
      <c r="AA805" s="73"/>
      <c r="AB805" s="73">
        <f>IFERROR($E805*SUMIF(DAILYLOG!X$27:X$1500,$C805,DAILYLOG!Y$27:Y$1500),0)</f>
        <v>0</v>
      </c>
      <c r="AC805" s="73"/>
      <c r="AD805" s="73"/>
      <c r="AE805" s="73">
        <f>IFERROR($E805*SUMIF(DAILYLOG!AA$27:AA$1500,$C805,DAILYLOG!AB$27:AB$1500),0)</f>
        <v>0</v>
      </c>
      <c r="AF805" s="73"/>
      <c r="AG805" s="73"/>
      <c r="AH805" s="73">
        <f>IFERROR($E805*SUMIF(DAILYLOG!AD$27:AD$1500,$C805,DAILYLOG!AE$27:AE$1500),0)</f>
        <v>0</v>
      </c>
      <c r="AI805" s="73"/>
      <c r="AJ805" s="73"/>
      <c r="AK805" s="73">
        <f>IFERROR($E805*SUMIF(DAILYLOG!AG$27:AG$1500,$C805,DAILYLOG!AH$27:AH$1500),0)</f>
        <v>0</v>
      </c>
      <c r="AL805" s="73"/>
      <c r="AM805" s="73"/>
      <c r="AN805" s="73">
        <f>IFERROR($E805*SUMIF(DAILYLOG!AJ$27:AJ$1500,$C805,DAILYLOG!AK$27:AK$1500),0)</f>
        <v>0</v>
      </c>
      <c r="AO805" s="73"/>
      <c r="AP805" s="73"/>
      <c r="AQ805" s="73">
        <f>IFERROR($E805*SUMIF(DAILYLOG!AM$27:AM$1500,$C805,DAILYLOG!AN$27:AN$1500),0)</f>
        <v>0</v>
      </c>
      <c r="AR805" s="73"/>
      <c r="AS805" s="73"/>
      <c r="AT805" s="73">
        <f>IFERROR($E805*SUMIF(DAILYLOG!AP$27:AP$1500,$C805,DAILYLOG!AQ$27:AQ$1500),0)</f>
        <v>0</v>
      </c>
      <c r="AU805" s="73"/>
      <c r="AV805" s="73"/>
      <c r="AW805" s="73">
        <f>IFERROR($E805*SUMIF(DAILYLOG!AS$27:AS$1500,$C805,DAILYLOG!AT$27:AT$1500),0)</f>
        <v>0</v>
      </c>
      <c r="AX805" s="73"/>
      <c r="AY805" s="73"/>
      <c r="AZ805" s="73">
        <f>IFERROR($E805*SUMIF(DAILYLOG!AV$27:AV$1500,$C805,DAILYLOG!AW$27:AW$1500),0)</f>
        <v>0</v>
      </c>
      <c r="BA805" s="73"/>
      <c r="BB805" s="73"/>
      <c r="BC805" s="73">
        <f>IFERROR($E805*SUMIF(DAILYLOG!AY$27:AY$1500,$C805,DAILYLOG!AZ$27:AZ$1500),0)</f>
        <v>0</v>
      </c>
      <c r="BD805" s="73"/>
      <c r="BE805" s="73"/>
      <c r="BF805" s="73">
        <f>IFERROR($E805*SUMIF(DAILYLOG!BB$27:BB$1500,$C805,DAILYLOG!BC$27:BC$1500),0)</f>
        <v>0</v>
      </c>
      <c r="BG805" s="73"/>
      <c r="BH805" s="73"/>
      <c r="BI805" s="73">
        <f>IFERROR($E805*SUMIF(DAILYLOG!BE$27:BE$1500,$C805,DAILYLOG!BF$27:BF$1500),0)</f>
        <v>0</v>
      </c>
      <c r="BJ805" s="73"/>
      <c r="BK805" s="73"/>
      <c r="BL805" s="73">
        <f>IFERROR($E805*SUMIF(DAILYLOG!BH$27:BH$1500,$C805,DAILYLOG!BI$27:BI$1500),0)</f>
        <v>0</v>
      </c>
      <c r="BM805" s="73"/>
      <c r="BN805" s="73"/>
      <c r="BO805" s="73">
        <f>IFERROR($E805*SUMIF(DAILYLOG!BK$27:BK$1500,$C805,DAILYLOG!BL$27:BL$1500),0)</f>
        <v>0</v>
      </c>
      <c r="BP805" s="73"/>
      <c r="BQ805" s="73"/>
      <c r="BR805" s="73">
        <f>IFERROR($E805*SUMIF(DAILYLOG!BN$27:BN$1500,$C805,DAILYLOG!BO$27:BO$1500),0)</f>
        <v>0</v>
      </c>
      <c r="BS805" s="73"/>
      <c r="BT805" s="73"/>
      <c r="BU805" s="73">
        <f>IFERROR($E805*SUMIF(DAILYLOG!BQ$27:BQ$1500,$C805,DAILYLOG!BR$27:BR$1500),0)</f>
        <v>0</v>
      </c>
      <c r="BV805" s="73"/>
      <c r="BW805" s="73"/>
      <c r="BX805" s="73">
        <f>IFERROR($E805*SUMIF(DAILYLOG!BT$27:BT$1500,$C805,DAILYLOG!BU$27:BU$1500),0)</f>
        <v>0</v>
      </c>
      <c r="BY805" s="73"/>
      <c r="BZ805" s="73"/>
      <c r="CA805" s="73">
        <f>IFERROR($E805*SUMIF(DAILYLOG!BW$27:BW$1500,$C805,DAILYLOG!BX$27:BX$1500),0)</f>
        <v>0</v>
      </c>
      <c r="CB805" s="73"/>
      <c r="CC805" s="73"/>
      <c r="CD805" s="73">
        <f>IFERROR($E805*SUMIF(DAILYLOG!BZ$27:BZ$1500,$C805,DAILYLOG!CA$27:CA$1500),0)</f>
        <v>0</v>
      </c>
      <c r="CE805" s="73"/>
      <c r="CF805" s="73"/>
      <c r="CG805" s="73">
        <f>IFERROR($E805*SUMIF(DAILYLOG!CC$27:CC$1500,$C805,DAILYLOG!CD$27:CD$1500),0)</f>
        <v>0</v>
      </c>
      <c r="CH805" s="73"/>
      <c r="CI805" s="73"/>
      <c r="CJ805" s="73">
        <f>IFERROR($E805*SUMIF(DAILYLOG!CF$27:CF$1500,$C805,DAILYLOG!CG$27:CG$1500),0)</f>
        <v>0</v>
      </c>
      <c r="CK805" s="73"/>
      <c r="CL805" s="73"/>
      <c r="CM805" s="73">
        <f>IFERROR($E805*SUMIF(DAILYLOG!CI$27:CI$1500,$C805,DAILYLOG!CJ$27:CJ$1500),0)</f>
        <v>0</v>
      </c>
      <c r="CN805" s="73"/>
      <c r="CO805" s="73"/>
      <c r="CP805" s="73">
        <f>IFERROR($E805*SUMIF(DAILYLOG!CL$27:CL$1500,$C805,DAILYLOG!CM$27:CM$1500),0)</f>
        <v>0</v>
      </c>
      <c r="CQ805" s="73"/>
      <c r="CR805" s="73"/>
      <c r="CS805" s="73">
        <f>IFERROR($E805*SUMIF(DAILYLOG!CO$27:CO$1500,$C805,DAILYLOG!CP$27:CP$1500),0)</f>
        <v>0</v>
      </c>
      <c r="CT805" s="14"/>
    </row>
    <row r="806" spans="2:98" ht="13.5" hidden="1" customHeight="1" outlineLevel="1" collapsed="1">
      <c r="B806" s="13"/>
      <c r="C806" s="47" t="s">
        <v>1129</v>
      </c>
      <c r="D806" s="56" t="s">
        <v>346</v>
      </c>
      <c r="E806" s="64"/>
      <c r="F806" s="48">
        <f>IFERROR(SUM(G806:CS806),0)</f>
        <v>0</v>
      </c>
      <c r="G806" s="72">
        <f>IFERROR(SUBTOTAL(9,G807:I815),0)</f>
        <v>0</v>
      </c>
      <c r="H806" s="72">
        <f t="shared" ref="H806:BS806" si="343">IFERROR(SUBTOTAL(9,H807:J815),0)</f>
        <v>0</v>
      </c>
      <c r="I806" s="72">
        <f t="shared" si="343"/>
        <v>0</v>
      </c>
      <c r="J806" s="72">
        <f t="shared" si="343"/>
        <v>0</v>
      </c>
      <c r="K806" s="72">
        <f t="shared" si="343"/>
        <v>0</v>
      </c>
      <c r="L806" s="72">
        <f t="shared" si="343"/>
        <v>0</v>
      </c>
      <c r="M806" s="72">
        <f t="shared" si="343"/>
        <v>0</v>
      </c>
      <c r="N806" s="72">
        <f t="shared" si="343"/>
        <v>0</v>
      </c>
      <c r="O806" s="72">
        <f t="shared" si="343"/>
        <v>0</v>
      </c>
      <c r="P806" s="72">
        <f t="shared" si="343"/>
        <v>0</v>
      </c>
      <c r="Q806" s="72">
        <f t="shared" si="343"/>
        <v>0</v>
      </c>
      <c r="R806" s="72">
        <f t="shared" si="343"/>
        <v>0</v>
      </c>
      <c r="S806" s="72">
        <f t="shared" si="343"/>
        <v>0</v>
      </c>
      <c r="T806" s="72">
        <f t="shared" si="343"/>
        <v>0</v>
      </c>
      <c r="U806" s="72">
        <f t="shared" si="343"/>
        <v>0</v>
      </c>
      <c r="V806" s="72">
        <f t="shared" si="343"/>
        <v>0</v>
      </c>
      <c r="W806" s="72">
        <f t="shared" si="343"/>
        <v>0</v>
      </c>
      <c r="X806" s="72">
        <f t="shared" si="343"/>
        <v>0</v>
      </c>
      <c r="Y806" s="72">
        <f t="shared" si="343"/>
        <v>0</v>
      </c>
      <c r="Z806" s="72">
        <f t="shared" si="343"/>
        <v>0</v>
      </c>
      <c r="AA806" s="72">
        <f t="shared" si="343"/>
        <v>0</v>
      </c>
      <c r="AB806" s="72">
        <f t="shared" si="343"/>
        <v>0</v>
      </c>
      <c r="AC806" s="72">
        <f t="shared" si="343"/>
        <v>0</v>
      </c>
      <c r="AD806" s="72">
        <f t="shared" si="343"/>
        <v>0</v>
      </c>
      <c r="AE806" s="72">
        <f t="shared" si="343"/>
        <v>0</v>
      </c>
      <c r="AF806" s="72">
        <f t="shared" si="343"/>
        <v>0</v>
      </c>
      <c r="AG806" s="72">
        <f t="shared" si="343"/>
        <v>0</v>
      </c>
      <c r="AH806" s="72">
        <f t="shared" si="343"/>
        <v>0</v>
      </c>
      <c r="AI806" s="72">
        <f t="shared" si="343"/>
        <v>0</v>
      </c>
      <c r="AJ806" s="72">
        <f t="shared" si="343"/>
        <v>0</v>
      </c>
      <c r="AK806" s="72">
        <f t="shared" si="343"/>
        <v>0</v>
      </c>
      <c r="AL806" s="72">
        <f t="shared" si="343"/>
        <v>0</v>
      </c>
      <c r="AM806" s="72">
        <f t="shared" si="343"/>
        <v>0</v>
      </c>
      <c r="AN806" s="72">
        <f t="shared" si="343"/>
        <v>0</v>
      </c>
      <c r="AO806" s="72">
        <f t="shared" si="343"/>
        <v>0</v>
      </c>
      <c r="AP806" s="72">
        <f t="shared" si="343"/>
        <v>0</v>
      </c>
      <c r="AQ806" s="72">
        <f t="shared" si="343"/>
        <v>0</v>
      </c>
      <c r="AR806" s="72">
        <f t="shared" si="343"/>
        <v>0</v>
      </c>
      <c r="AS806" s="72">
        <f t="shared" si="343"/>
        <v>0</v>
      </c>
      <c r="AT806" s="72">
        <f t="shared" si="343"/>
        <v>0</v>
      </c>
      <c r="AU806" s="72">
        <f t="shared" si="343"/>
        <v>0</v>
      </c>
      <c r="AV806" s="72">
        <f t="shared" si="343"/>
        <v>0</v>
      </c>
      <c r="AW806" s="72">
        <f t="shared" si="343"/>
        <v>0</v>
      </c>
      <c r="AX806" s="72">
        <f t="shared" si="343"/>
        <v>0</v>
      </c>
      <c r="AY806" s="72">
        <f t="shared" si="343"/>
        <v>0</v>
      </c>
      <c r="AZ806" s="72">
        <f t="shared" si="343"/>
        <v>0</v>
      </c>
      <c r="BA806" s="72">
        <f t="shared" si="343"/>
        <v>0</v>
      </c>
      <c r="BB806" s="72">
        <f t="shared" si="343"/>
        <v>0</v>
      </c>
      <c r="BC806" s="72">
        <f t="shared" si="343"/>
        <v>0</v>
      </c>
      <c r="BD806" s="72">
        <f t="shared" si="343"/>
        <v>0</v>
      </c>
      <c r="BE806" s="72">
        <f t="shared" si="343"/>
        <v>0</v>
      </c>
      <c r="BF806" s="72">
        <f t="shared" si="343"/>
        <v>0</v>
      </c>
      <c r="BG806" s="72">
        <f t="shared" si="343"/>
        <v>0</v>
      </c>
      <c r="BH806" s="72">
        <f t="shared" si="343"/>
        <v>0</v>
      </c>
      <c r="BI806" s="72">
        <f t="shared" si="343"/>
        <v>0</v>
      </c>
      <c r="BJ806" s="72">
        <f t="shared" si="343"/>
        <v>0</v>
      </c>
      <c r="BK806" s="72">
        <f t="shared" si="343"/>
        <v>0</v>
      </c>
      <c r="BL806" s="72">
        <f t="shared" si="343"/>
        <v>0</v>
      </c>
      <c r="BM806" s="72">
        <f t="shared" si="343"/>
        <v>0</v>
      </c>
      <c r="BN806" s="72">
        <f t="shared" si="343"/>
        <v>0</v>
      </c>
      <c r="BO806" s="72">
        <f t="shared" si="343"/>
        <v>0</v>
      </c>
      <c r="BP806" s="72">
        <f t="shared" si="343"/>
        <v>0</v>
      </c>
      <c r="BQ806" s="72">
        <f t="shared" si="343"/>
        <v>0</v>
      </c>
      <c r="BR806" s="72">
        <f t="shared" si="343"/>
        <v>0</v>
      </c>
      <c r="BS806" s="72">
        <f t="shared" si="343"/>
        <v>0</v>
      </c>
      <c r="BT806" s="72">
        <f t="shared" ref="BT806:CS806" si="344">IFERROR(SUBTOTAL(9,BT807:BV815),0)</f>
        <v>0</v>
      </c>
      <c r="BU806" s="72">
        <f t="shared" si="344"/>
        <v>0</v>
      </c>
      <c r="BV806" s="72">
        <f t="shared" si="344"/>
        <v>0</v>
      </c>
      <c r="BW806" s="72">
        <f t="shared" si="344"/>
        <v>0</v>
      </c>
      <c r="BX806" s="72">
        <f t="shared" si="344"/>
        <v>0</v>
      </c>
      <c r="BY806" s="72">
        <f t="shared" si="344"/>
        <v>0</v>
      </c>
      <c r="BZ806" s="72">
        <f t="shared" si="344"/>
        <v>0</v>
      </c>
      <c r="CA806" s="72">
        <f t="shared" si="344"/>
        <v>0</v>
      </c>
      <c r="CB806" s="72">
        <f t="shared" si="344"/>
        <v>0</v>
      </c>
      <c r="CC806" s="72">
        <f t="shared" si="344"/>
        <v>0</v>
      </c>
      <c r="CD806" s="72">
        <f t="shared" si="344"/>
        <v>0</v>
      </c>
      <c r="CE806" s="72">
        <f t="shared" si="344"/>
        <v>0</v>
      </c>
      <c r="CF806" s="72">
        <f t="shared" si="344"/>
        <v>0</v>
      </c>
      <c r="CG806" s="72">
        <f t="shared" si="344"/>
        <v>0</v>
      </c>
      <c r="CH806" s="72">
        <f t="shared" si="344"/>
        <v>0</v>
      </c>
      <c r="CI806" s="72">
        <f t="shared" si="344"/>
        <v>0</v>
      </c>
      <c r="CJ806" s="72">
        <f t="shared" si="344"/>
        <v>0</v>
      </c>
      <c r="CK806" s="72">
        <f t="shared" si="344"/>
        <v>0</v>
      </c>
      <c r="CL806" s="72">
        <f t="shared" si="344"/>
        <v>0</v>
      </c>
      <c r="CM806" s="72">
        <f t="shared" si="344"/>
        <v>0</v>
      </c>
      <c r="CN806" s="72">
        <f t="shared" si="344"/>
        <v>0</v>
      </c>
      <c r="CO806" s="72">
        <f t="shared" si="344"/>
        <v>0</v>
      </c>
      <c r="CP806" s="72">
        <f t="shared" si="344"/>
        <v>0</v>
      </c>
      <c r="CQ806" s="72">
        <f t="shared" si="344"/>
        <v>0</v>
      </c>
      <c r="CR806" s="72">
        <f t="shared" si="344"/>
        <v>0</v>
      </c>
      <c r="CS806" s="72">
        <f t="shared" si="344"/>
        <v>0</v>
      </c>
      <c r="CT806" s="14"/>
    </row>
    <row r="807" spans="2:98" ht="13.5" hidden="1" customHeight="1" outlineLevel="2">
      <c r="B807" s="13"/>
      <c r="C807" s="115" t="s">
        <v>1130</v>
      </c>
      <c r="D807" s="31" t="s">
        <v>346</v>
      </c>
      <c r="E807" s="65">
        <v>1</v>
      </c>
      <c r="F807" s="46">
        <f t="shared" ref="F807:F809" si="345">IFERROR(SUM(G807:CS807),0)</f>
        <v>0</v>
      </c>
      <c r="G807" s="73">
        <f>IFERROR($E807*SUMIF(DAILYLOG!C$27:C$1500,$C807,DAILYLOG!D$27:D$1500),0)</f>
        <v>0</v>
      </c>
      <c r="H807" s="73"/>
      <c r="I807" s="73"/>
      <c r="J807" s="73">
        <f>IFERROR($E807*SUMIF(DAILYLOG!F$27:F$1500,$C807,DAILYLOG!G$27:G$1500),0)</f>
        <v>0</v>
      </c>
      <c r="K807" s="73"/>
      <c r="L807" s="73"/>
      <c r="M807" s="73">
        <f>IFERROR($E807*SUMIF(DAILYLOG!I$27:I$1500,$C807,DAILYLOG!J$27:J$1500),0)</f>
        <v>0</v>
      </c>
      <c r="N807" s="73"/>
      <c r="O807" s="73"/>
      <c r="P807" s="73">
        <f>IFERROR($E807*SUMIF(DAILYLOG!L$27:L$1500,$C807,DAILYLOG!M$27:M$1500),0)</f>
        <v>0</v>
      </c>
      <c r="Q807" s="73"/>
      <c r="R807" s="73"/>
      <c r="S807" s="73">
        <f>IFERROR($E807*SUMIF(DAILYLOG!O$27:O$1500,$C807,DAILYLOG!P$27:P$1500),0)</f>
        <v>0</v>
      </c>
      <c r="T807" s="73"/>
      <c r="U807" s="73"/>
      <c r="V807" s="73">
        <f>IFERROR($E807*SUMIF(DAILYLOG!R$27:R$1500,$C807,DAILYLOG!S$27:S$1500),0)</f>
        <v>0</v>
      </c>
      <c r="W807" s="73"/>
      <c r="X807" s="73"/>
      <c r="Y807" s="73">
        <f>IFERROR($E807*SUMIF(DAILYLOG!U$27:U$1500,$C807,DAILYLOG!V$27:V$1500),0)</f>
        <v>0</v>
      </c>
      <c r="Z807" s="73"/>
      <c r="AA807" s="73"/>
      <c r="AB807" s="73">
        <f>IFERROR($E807*SUMIF(DAILYLOG!X$27:X$1500,$C807,DAILYLOG!Y$27:Y$1500),0)</f>
        <v>0</v>
      </c>
      <c r="AC807" s="73"/>
      <c r="AD807" s="73"/>
      <c r="AE807" s="73">
        <f>IFERROR($E807*SUMIF(DAILYLOG!AA$27:AA$1500,$C807,DAILYLOG!AB$27:AB$1500),0)</f>
        <v>0</v>
      </c>
      <c r="AF807" s="73"/>
      <c r="AG807" s="73"/>
      <c r="AH807" s="73">
        <f>IFERROR($E807*SUMIF(DAILYLOG!AD$27:AD$1500,$C807,DAILYLOG!AE$27:AE$1500),0)</f>
        <v>0</v>
      </c>
      <c r="AI807" s="73"/>
      <c r="AJ807" s="73"/>
      <c r="AK807" s="73">
        <f>IFERROR($E807*SUMIF(DAILYLOG!AG$27:AG$1500,$C807,DAILYLOG!AH$27:AH$1500),0)</f>
        <v>0</v>
      </c>
      <c r="AL807" s="73"/>
      <c r="AM807" s="73"/>
      <c r="AN807" s="73">
        <f>IFERROR($E807*SUMIF(DAILYLOG!AJ$27:AJ$1500,$C807,DAILYLOG!AK$27:AK$1500),0)</f>
        <v>0</v>
      </c>
      <c r="AO807" s="73"/>
      <c r="AP807" s="73"/>
      <c r="AQ807" s="73">
        <f>IFERROR($E807*SUMIF(DAILYLOG!AM$27:AM$1500,$C807,DAILYLOG!AN$27:AN$1500),0)</f>
        <v>0</v>
      </c>
      <c r="AR807" s="73"/>
      <c r="AS807" s="73"/>
      <c r="AT807" s="73">
        <f>IFERROR($E807*SUMIF(DAILYLOG!AP$27:AP$1500,$C807,DAILYLOG!AQ$27:AQ$1500),0)</f>
        <v>0</v>
      </c>
      <c r="AU807" s="73"/>
      <c r="AV807" s="73"/>
      <c r="AW807" s="73">
        <f>IFERROR($E807*SUMIF(DAILYLOG!AS$27:AS$1500,$C807,DAILYLOG!AT$27:AT$1500),0)</f>
        <v>0</v>
      </c>
      <c r="AX807" s="73"/>
      <c r="AY807" s="73"/>
      <c r="AZ807" s="73">
        <f>IFERROR($E807*SUMIF(DAILYLOG!AV$27:AV$1500,$C807,DAILYLOG!AW$27:AW$1500),0)</f>
        <v>0</v>
      </c>
      <c r="BA807" s="73"/>
      <c r="BB807" s="73"/>
      <c r="BC807" s="73">
        <f>IFERROR($E807*SUMIF(DAILYLOG!AY$27:AY$1500,$C807,DAILYLOG!AZ$27:AZ$1500),0)</f>
        <v>0</v>
      </c>
      <c r="BD807" s="73"/>
      <c r="BE807" s="73"/>
      <c r="BF807" s="73">
        <f>IFERROR($E807*SUMIF(DAILYLOG!BB$27:BB$1500,$C807,DAILYLOG!BC$27:BC$1500),0)</f>
        <v>0</v>
      </c>
      <c r="BG807" s="73"/>
      <c r="BH807" s="73"/>
      <c r="BI807" s="73">
        <f>IFERROR($E807*SUMIF(DAILYLOG!BE$27:BE$1500,$C807,DAILYLOG!BF$27:BF$1500),0)</f>
        <v>0</v>
      </c>
      <c r="BJ807" s="73"/>
      <c r="BK807" s="73"/>
      <c r="BL807" s="73">
        <f>IFERROR($E807*SUMIF(DAILYLOG!BH$27:BH$1500,$C807,DAILYLOG!BI$27:BI$1500),0)</f>
        <v>0</v>
      </c>
      <c r="BM807" s="73"/>
      <c r="BN807" s="73"/>
      <c r="BO807" s="73">
        <f>IFERROR($E807*SUMIF(DAILYLOG!BK$27:BK$1500,$C807,DAILYLOG!BL$27:BL$1500),0)</f>
        <v>0</v>
      </c>
      <c r="BP807" s="73"/>
      <c r="BQ807" s="73"/>
      <c r="BR807" s="73">
        <f>IFERROR($E807*SUMIF(DAILYLOG!BN$27:BN$1500,$C807,DAILYLOG!BO$27:BO$1500),0)</f>
        <v>0</v>
      </c>
      <c r="BS807" s="73"/>
      <c r="BT807" s="73"/>
      <c r="BU807" s="73">
        <f>IFERROR($E807*SUMIF(DAILYLOG!BQ$27:BQ$1500,$C807,DAILYLOG!BR$27:BR$1500),0)</f>
        <v>0</v>
      </c>
      <c r="BV807" s="73"/>
      <c r="BW807" s="73"/>
      <c r="BX807" s="73">
        <f>IFERROR($E807*SUMIF(DAILYLOG!BT$27:BT$1500,$C807,DAILYLOG!BU$27:BU$1500),0)</f>
        <v>0</v>
      </c>
      <c r="BY807" s="73"/>
      <c r="BZ807" s="73"/>
      <c r="CA807" s="73">
        <f>IFERROR($E807*SUMIF(DAILYLOG!BW$27:BW$1500,$C807,DAILYLOG!BX$27:BX$1500),0)</f>
        <v>0</v>
      </c>
      <c r="CB807" s="73"/>
      <c r="CC807" s="73"/>
      <c r="CD807" s="73">
        <f>IFERROR($E807*SUMIF(DAILYLOG!BZ$27:BZ$1500,$C807,DAILYLOG!CA$27:CA$1500),0)</f>
        <v>0</v>
      </c>
      <c r="CE807" s="73"/>
      <c r="CF807" s="73"/>
      <c r="CG807" s="73">
        <f>IFERROR($E807*SUMIF(DAILYLOG!CC$27:CC$1500,$C807,DAILYLOG!CD$27:CD$1500),0)</f>
        <v>0</v>
      </c>
      <c r="CH807" s="73"/>
      <c r="CI807" s="73"/>
      <c r="CJ807" s="73">
        <f>IFERROR($E807*SUMIF(DAILYLOG!CF$27:CF$1500,$C807,DAILYLOG!CG$27:CG$1500),0)</f>
        <v>0</v>
      </c>
      <c r="CK807" s="73"/>
      <c r="CL807" s="73"/>
      <c r="CM807" s="73">
        <f>IFERROR($E807*SUMIF(DAILYLOG!CI$27:CI$1500,$C807,DAILYLOG!CJ$27:CJ$1500),0)</f>
        <v>0</v>
      </c>
      <c r="CN807" s="73"/>
      <c r="CO807" s="73"/>
      <c r="CP807" s="73">
        <f>IFERROR($E807*SUMIF(DAILYLOG!CL$27:CL$1500,$C807,DAILYLOG!CM$27:CM$1500),0)</f>
        <v>0</v>
      </c>
      <c r="CQ807" s="73"/>
      <c r="CR807" s="73"/>
      <c r="CS807" s="73">
        <f>IFERROR($E807*SUMIF(DAILYLOG!CO$27:CO$1500,$C807,DAILYLOG!CP$27:CP$1500),0)</f>
        <v>0</v>
      </c>
      <c r="CT807" s="14"/>
    </row>
    <row r="808" spans="2:98" ht="13.5" hidden="1" customHeight="1" outlineLevel="2">
      <c r="B808" s="13"/>
      <c r="C808" s="115" t="s">
        <v>1131</v>
      </c>
      <c r="D808" s="31" t="s">
        <v>346</v>
      </c>
      <c r="E808" s="65">
        <v>1</v>
      </c>
      <c r="F808" s="46">
        <f t="shared" si="345"/>
        <v>0</v>
      </c>
      <c r="G808" s="73">
        <f>IFERROR($E808*SUMIF(DAILYLOG!C$27:C$1500,$C808,DAILYLOG!D$27:D$1500),0)</f>
        <v>0</v>
      </c>
      <c r="H808" s="73"/>
      <c r="I808" s="73"/>
      <c r="J808" s="73">
        <f>IFERROR($E808*SUMIF(DAILYLOG!F$27:F$1500,$C808,DAILYLOG!G$27:G$1500),0)</f>
        <v>0</v>
      </c>
      <c r="K808" s="73"/>
      <c r="L808" s="73"/>
      <c r="M808" s="73">
        <f>IFERROR($E808*SUMIF(DAILYLOG!I$27:I$1500,$C808,DAILYLOG!J$27:J$1500),0)</f>
        <v>0</v>
      </c>
      <c r="N808" s="73"/>
      <c r="O808" s="73"/>
      <c r="P808" s="73">
        <f>IFERROR($E808*SUMIF(DAILYLOG!L$27:L$1500,$C808,DAILYLOG!M$27:M$1500),0)</f>
        <v>0</v>
      </c>
      <c r="Q808" s="73"/>
      <c r="R808" s="73"/>
      <c r="S808" s="73">
        <f>IFERROR($E808*SUMIF(DAILYLOG!O$27:O$1500,$C808,DAILYLOG!P$27:P$1500),0)</f>
        <v>0</v>
      </c>
      <c r="T808" s="73"/>
      <c r="U808" s="73"/>
      <c r="V808" s="73">
        <f>IFERROR($E808*SUMIF(DAILYLOG!R$27:R$1500,$C808,DAILYLOG!S$27:S$1500),0)</f>
        <v>0</v>
      </c>
      <c r="W808" s="73"/>
      <c r="X808" s="73"/>
      <c r="Y808" s="73">
        <f>IFERROR($E808*SUMIF(DAILYLOG!U$27:U$1500,$C808,DAILYLOG!V$27:V$1500),0)</f>
        <v>0</v>
      </c>
      <c r="Z808" s="73"/>
      <c r="AA808" s="73"/>
      <c r="AB808" s="73">
        <f>IFERROR($E808*SUMIF(DAILYLOG!X$27:X$1500,$C808,DAILYLOG!Y$27:Y$1500),0)</f>
        <v>0</v>
      </c>
      <c r="AC808" s="73"/>
      <c r="AD808" s="73"/>
      <c r="AE808" s="73">
        <f>IFERROR($E808*SUMIF(DAILYLOG!AA$27:AA$1500,$C808,DAILYLOG!AB$27:AB$1500),0)</f>
        <v>0</v>
      </c>
      <c r="AF808" s="73"/>
      <c r="AG808" s="73"/>
      <c r="AH808" s="73">
        <f>IFERROR($E808*SUMIF(DAILYLOG!AD$27:AD$1500,$C808,DAILYLOG!AE$27:AE$1500),0)</f>
        <v>0</v>
      </c>
      <c r="AI808" s="73"/>
      <c r="AJ808" s="73"/>
      <c r="AK808" s="73">
        <f>IFERROR($E808*SUMIF(DAILYLOG!AG$27:AG$1500,$C808,DAILYLOG!AH$27:AH$1500),0)</f>
        <v>0</v>
      </c>
      <c r="AL808" s="73"/>
      <c r="AM808" s="73"/>
      <c r="AN808" s="73">
        <f>IFERROR($E808*SUMIF(DAILYLOG!AJ$27:AJ$1500,$C808,DAILYLOG!AK$27:AK$1500),0)</f>
        <v>0</v>
      </c>
      <c r="AO808" s="73"/>
      <c r="AP808" s="73"/>
      <c r="AQ808" s="73">
        <f>IFERROR($E808*SUMIF(DAILYLOG!AM$27:AM$1500,$C808,DAILYLOG!AN$27:AN$1500),0)</f>
        <v>0</v>
      </c>
      <c r="AR808" s="73"/>
      <c r="AS808" s="73"/>
      <c r="AT808" s="73">
        <f>IFERROR($E808*SUMIF(DAILYLOG!AP$27:AP$1500,$C808,DAILYLOG!AQ$27:AQ$1500),0)</f>
        <v>0</v>
      </c>
      <c r="AU808" s="73"/>
      <c r="AV808" s="73"/>
      <c r="AW808" s="73">
        <f>IFERROR($E808*SUMIF(DAILYLOG!AS$27:AS$1500,$C808,DAILYLOG!AT$27:AT$1500),0)</f>
        <v>0</v>
      </c>
      <c r="AX808" s="73"/>
      <c r="AY808" s="73"/>
      <c r="AZ808" s="73">
        <f>IFERROR($E808*SUMIF(DAILYLOG!AV$27:AV$1500,$C808,DAILYLOG!AW$27:AW$1500),0)</f>
        <v>0</v>
      </c>
      <c r="BA808" s="73"/>
      <c r="BB808" s="73"/>
      <c r="BC808" s="73">
        <f>IFERROR($E808*SUMIF(DAILYLOG!AY$27:AY$1500,$C808,DAILYLOG!AZ$27:AZ$1500),0)</f>
        <v>0</v>
      </c>
      <c r="BD808" s="73"/>
      <c r="BE808" s="73"/>
      <c r="BF808" s="73">
        <f>IFERROR($E808*SUMIF(DAILYLOG!BB$27:BB$1500,$C808,DAILYLOG!BC$27:BC$1500),0)</f>
        <v>0</v>
      </c>
      <c r="BG808" s="73"/>
      <c r="BH808" s="73"/>
      <c r="BI808" s="73">
        <f>IFERROR($E808*SUMIF(DAILYLOG!BE$27:BE$1500,$C808,DAILYLOG!BF$27:BF$1500),0)</f>
        <v>0</v>
      </c>
      <c r="BJ808" s="73"/>
      <c r="BK808" s="73"/>
      <c r="BL808" s="73">
        <f>IFERROR($E808*SUMIF(DAILYLOG!BH$27:BH$1500,$C808,DAILYLOG!BI$27:BI$1500),0)</f>
        <v>0</v>
      </c>
      <c r="BM808" s="73"/>
      <c r="BN808" s="73"/>
      <c r="BO808" s="73">
        <f>IFERROR($E808*SUMIF(DAILYLOG!BK$27:BK$1500,$C808,DAILYLOG!BL$27:BL$1500),0)</f>
        <v>0</v>
      </c>
      <c r="BP808" s="73"/>
      <c r="BQ808" s="73"/>
      <c r="BR808" s="73">
        <f>IFERROR($E808*SUMIF(DAILYLOG!BN$27:BN$1500,$C808,DAILYLOG!BO$27:BO$1500),0)</f>
        <v>0</v>
      </c>
      <c r="BS808" s="73"/>
      <c r="BT808" s="73"/>
      <c r="BU808" s="73">
        <f>IFERROR($E808*SUMIF(DAILYLOG!BQ$27:BQ$1500,$C808,DAILYLOG!BR$27:BR$1500),0)</f>
        <v>0</v>
      </c>
      <c r="BV808" s="73"/>
      <c r="BW808" s="73"/>
      <c r="BX808" s="73">
        <f>IFERROR($E808*SUMIF(DAILYLOG!BT$27:BT$1500,$C808,DAILYLOG!BU$27:BU$1500),0)</f>
        <v>0</v>
      </c>
      <c r="BY808" s="73"/>
      <c r="BZ808" s="73"/>
      <c r="CA808" s="73">
        <f>IFERROR($E808*SUMIF(DAILYLOG!BW$27:BW$1500,$C808,DAILYLOG!BX$27:BX$1500),0)</f>
        <v>0</v>
      </c>
      <c r="CB808" s="73"/>
      <c r="CC808" s="73"/>
      <c r="CD808" s="73">
        <f>IFERROR($E808*SUMIF(DAILYLOG!BZ$27:BZ$1500,$C808,DAILYLOG!CA$27:CA$1500),0)</f>
        <v>0</v>
      </c>
      <c r="CE808" s="73"/>
      <c r="CF808" s="73"/>
      <c r="CG808" s="73">
        <f>IFERROR($E808*SUMIF(DAILYLOG!CC$27:CC$1500,$C808,DAILYLOG!CD$27:CD$1500),0)</f>
        <v>0</v>
      </c>
      <c r="CH808" s="73"/>
      <c r="CI808" s="73"/>
      <c r="CJ808" s="73">
        <f>IFERROR($E808*SUMIF(DAILYLOG!CF$27:CF$1500,$C808,DAILYLOG!CG$27:CG$1500),0)</f>
        <v>0</v>
      </c>
      <c r="CK808" s="73"/>
      <c r="CL808" s="73"/>
      <c r="CM808" s="73">
        <f>IFERROR($E808*SUMIF(DAILYLOG!CI$27:CI$1500,$C808,DAILYLOG!CJ$27:CJ$1500),0)</f>
        <v>0</v>
      </c>
      <c r="CN808" s="73"/>
      <c r="CO808" s="73"/>
      <c r="CP808" s="73">
        <f>IFERROR($E808*SUMIF(DAILYLOG!CL$27:CL$1500,$C808,DAILYLOG!CM$27:CM$1500),0)</f>
        <v>0</v>
      </c>
      <c r="CQ808" s="73"/>
      <c r="CR808" s="73"/>
      <c r="CS808" s="73">
        <f>IFERROR($E808*SUMIF(DAILYLOG!CO$27:CO$1500,$C808,DAILYLOG!CP$27:CP$1500),0)</f>
        <v>0</v>
      </c>
      <c r="CT808" s="14"/>
    </row>
    <row r="809" spans="2:98" ht="13.5" hidden="1" customHeight="1" outlineLevel="2">
      <c r="B809" s="13"/>
      <c r="C809" s="115" t="s">
        <v>1132</v>
      </c>
      <c r="D809" s="31" t="s">
        <v>346</v>
      </c>
      <c r="E809" s="65">
        <v>1</v>
      </c>
      <c r="F809" s="46">
        <f t="shared" si="345"/>
        <v>0</v>
      </c>
      <c r="G809" s="73">
        <f>IFERROR($E809*SUMIF(DAILYLOG!C$27:C$1500,$C809,DAILYLOG!D$27:D$1500),0)</f>
        <v>0</v>
      </c>
      <c r="H809" s="73"/>
      <c r="I809" s="73"/>
      <c r="J809" s="73">
        <f>IFERROR($E809*SUMIF(DAILYLOG!F$27:F$1500,$C809,DAILYLOG!G$27:G$1500),0)</f>
        <v>0</v>
      </c>
      <c r="K809" s="73"/>
      <c r="L809" s="73"/>
      <c r="M809" s="73">
        <f>IFERROR($E809*SUMIF(DAILYLOG!I$27:I$1500,$C809,DAILYLOG!J$27:J$1500),0)</f>
        <v>0</v>
      </c>
      <c r="N809" s="73"/>
      <c r="O809" s="73"/>
      <c r="P809" s="73">
        <f>IFERROR($E809*SUMIF(DAILYLOG!L$27:L$1500,$C809,DAILYLOG!M$27:M$1500),0)</f>
        <v>0</v>
      </c>
      <c r="Q809" s="73"/>
      <c r="R809" s="73"/>
      <c r="S809" s="73">
        <f>IFERROR($E809*SUMIF(DAILYLOG!O$27:O$1500,$C809,DAILYLOG!P$27:P$1500),0)</f>
        <v>0</v>
      </c>
      <c r="T809" s="73"/>
      <c r="U809" s="73"/>
      <c r="V809" s="73">
        <f>IFERROR($E809*SUMIF(DAILYLOG!R$27:R$1500,$C809,DAILYLOG!S$27:S$1500),0)</f>
        <v>0</v>
      </c>
      <c r="W809" s="73"/>
      <c r="X809" s="73"/>
      <c r="Y809" s="73">
        <f>IFERROR($E809*SUMIF(DAILYLOG!U$27:U$1500,$C809,DAILYLOG!V$27:V$1500),0)</f>
        <v>0</v>
      </c>
      <c r="Z809" s="73"/>
      <c r="AA809" s="73"/>
      <c r="AB809" s="73">
        <f>IFERROR($E809*SUMIF(DAILYLOG!X$27:X$1500,$C809,DAILYLOG!Y$27:Y$1500),0)</f>
        <v>0</v>
      </c>
      <c r="AC809" s="73"/>
      <c r="AD809" s="73"/>
      <c r="AE809" s="73">
        <f>IFERROR($E809*SUMIF(DAILYLOG!AA$27:AA$1500,$C809,DAILYLOG!AB$27:AB$1500),0)</f>
        <v>0</v>
      </c>
      <c r="AF809" s="73"/>
      <c r="AG809" s="73"/>
      <c r="AH809" s="73">
        <f>IFERROR($E809*SUMIF(DAILYLOG!AD$27:AD$1500,$C809,DAILYLOG!AE$27:AE$1500),0)</f>
        <v>0</v>
      </c>
      <c r="AI809" s="73"/>
      <c r="AJ809" s="73"/>
      <c r="AK809" s="73">
        <f>IFERROR($E809*SUMIF(DAILYLOG!AG$27:AG$1500,$C809,DAILYLOG!AH$27:AH$1500),0)</f>
        <v>0</v>
      </c>
      <c r="AL809" s="73"/>
      <c r="AM809" s="73"/>
      <c r="AN809" s="73">
        <f>IFERROR($E809*SUMIF(DAILYLOG!AJ$27:AJ$1500,$C809,DAILYLOG!AK$27:AK$1500),0)</f>
        <v>0</v>
      </c>
      <c r="AO809" s="73"/>
      <c r="AP809" s="73"/>
      <c r="AQ809" s="73">
        <f>IFERROR($E809*SUMIF(DAILYLOG!AM$27:AM$1500,$C809,DAILYLOG!AN$27:AN$1500),0)</f>
        <v>0</v>
      </c>
      <c r="AR809" s="73"/>
      <c r="AS809" s="73"/>
      <c r="AT809" s="73">
        <f>IFERROR($E809*SUMIF(DAILYLOG!AP$27:AP$1500,$C809,DAILYLOG!AQ$27:AQ$1500),0)</f>
        <v>0</v>
      </c>
      <c r="AU809" s="73"/>
      <c r="AV809" s="73"/>
      <c r="AW809" s="73">
        <f>IFERROR($E809*SUMIF(DAILYLOG!AS$27:AS$1500,$C809,DAILYLOG!AT$27:AT$1500),0)</f>
        <v>0</v>
      </c>
      <c r="AX809" s="73"/>
      <c r="AY809" s="73"/>
      <c r="AZ809" s="73">
        <f>IFERROR($E809*SUMIF(DAILYLOG!AV$27:AV$1500,$C809,DAILYLOG!AW$27:AW$1500),0)</f>
        <v>0</v>
      </c>
      <c r="BA809" s="73"/>
      <c r="BB809" s="73"/>
      <c r="BC809" s="73">
        <f>IFERROR($E809*SUMIF(DAILYLOG!AY$27:AY$1500,$C809,DAILYLOG!AZ$27:AZ$1500),0)</f>
        <v>0</v>
      </c>
      <c r="BD809" s="73"/>
      <c r="BE809" s="73"/>
      <c r="BF809" s="73">
        <f>IFERROR($E809*SUMIF(DAILYLOG!BB$27:BB$1500,$C809,DAILYLOG!BC$27:BC$1500),0)</f>
        <v>0</v>
      </c>
      <c r="BG809" s="73"/>
      <c r="BH809" s="73"/>
      <c r="BI809" s="73">
        <f>IFERROR($E809*SUMIF(DAILYLOG!BE$27:BE$1500,$C809,DAILYLOG!BF$27:BF$1500),0)</f>
        <v>0</v>
      </c>
      <c r="BJ809" s="73"/>
      <c r="BK809" s="73"/>
      <c r="BL809" s="73">
        <f>IFERROR($E809*SUMIF(DAILYLOG!BH$27:BH$1500,$C809,DAILYLOG!BI$27:BI$1500),0)</f>
        <v>0</v>
      </c>
      <c r="BM809" s="73"/>
      <c r="BN809" s="73"/>
      <c r="BO809" s="73">
        <f>IFERROR($E809*SUMIF(DAILYLOG!BK$27:BK$1500,$C809,DAILYLOG!BL$27:BL$1500),0)</f>
        <v>0</v>
      </c>
      <c r="BP809" s="73"/>
      <c r="BQ809" s="73"/>
      <c r="BR809" s="73">
        <f>IFERROR($E809*SUMIF(DAILYLOG!BN$27:BN$1500,$C809,DAILYLOG!BO$27:BO$1500),0)</f>
        <v>0</v>
      </c>
      <c r="BS809" s="73"/>
      <c r="BT809" s="73"/>
      <c r="BU809" s="73">
        <f>IFERROR($E809*SUMIF(DAILYLOG!BQ$27:BQ$1500,$C809,DAILYLOG!BR$27:BR$1500),0)</f>
        <v>0</v>
      </c>
      <c r="BV809" s="73"/>
      <c r="BW809" s="73"/>
      <c r="BX809" s="73">
        <f>IFERROR($E809*SUMIF(DAILYLOG!BT$27:BT$1500,$C809,DAILYLOG!BU$27:BU$1500),0)</f>
        <v>0</v>
      </c>
      <c r="BY809" s="73"/>
      <c r="BZ809" s="73"/>
      <c r="CA809" s="73">
        <f>IFERROR($E809*SUMIF(DAILYLOG!BW$27:BW$1500,$C809,DAILYLOG!BX$27:BX$1500),0)</f>
        <v>0</v>
      </c>
      <c r="CB809" s="73"/>
      <c r="CC809" s="73"/>
      <c r="CD809" s="73">
        <f>IFERROR($E809*SUMIF(DAILYLOG!BZ$27:BZ$1500,$C809,DAILYLOG!CA$27:CA$1500),0)</f>
        <v>0</v>
      </c>
      <c r="CE809" s="73"/>
      <c r="CF809" s="73"/>
      <c r="CG809" s="73">
        <f>IFERROR($E809*SUMIF(DAILYLOG!CC$27:CC$1500,$C809,DAILYLOG!CD$27:CD$1500),0)</f>
        <v>0</v>
      </c>
      <c r="CH809" s="73"/>
      <c r="CI809" s="73"/>
      <c r="CJ809" s="73">
        <f>IFERROR($E809*SUMIF(DAILYLOG!CF$27:CF$1500,$C809,DAILYLOG!CG$27:CG$1500),0)</f>
        <v>0</v>
      </c>
      <c r="CK809" s="73"/>
      <c r="CL809" s="73"/>
      <c r="CM809" s="73">
        <f>IFERROR($E809*SUMIF(DAILYLOG!CI$27:CI$1500,$C809,DAILYLOG!CJ$27:CJ$1500),0)</f>
        <v>0</v>
      </c>
      <c r="CN809" s="73"/>
      <c r="CO809" s="73"/>
      <c r="CP809" s="73">
        <f>IFERROR($E809*SUMIF(DAILYLOG!CL$27:CL$1500,$C809,DAILYLOG!CM$27:CM$1500),0)</f>
        <v>0</v>
      </c>
      <c r="CQ809" s="73"/>
      <c r="CR809" s="73"/>
      <c r="CS809" s="73">
        <f>IFERROR($E809*SUMIF(DAILYLOG!CO$27:CO$1500,$C809,DAILYLOG!CP$27:CP$1500),0)</f>
        <v>0</v>
      </c>
      <c r="CT809" s="14"/>
    </row>
    <row r="810" spans="2:98" ht="13.5" hidden="1" customHeight="1" outlineLevel="2">
      <c r="B810" s="13"/>
      <c r="C810" s="115" t="s">
        <v>1133</v>
      </c>
      <c r="D810" s="31" t="s">
        <v>346</v>
      </c>
      <c r="E810" s="65">
        <v>1</v>
      </c>
      <c r="F810" s="46">
        <f t="shared" ref="F810:F821" si="346">IFERROR(SUM(G810:CS810),0)</f>
        <v>0</v>
      </c>
      <c r="G810" s="73">
        <f>IFERROR($E810*SUMIF(DAILYLOG!C$27:C$1500,$C810,DAILYLOG!D$27:D$1500),0)</f>
        <v>0</v>
      </c>
      <c r="H810" s="73"/>
      <c r="I810" s="73"/>
      <c r="J810" s="73">
        <f>IFERROR($E810*SUMIF(DAILYLOG!F$27:F$1500,$C810,DAILYLOG!G$27:G$1500),0)</f>
        <v>0</v>
      </c>
      <c r="K810" s="73"/>
      <c r="L810" s="73"/>
      <c r="M810" s="73">
        <f>IFERROR($E810*SUMIF(DAILYLOG!I$27:I$1500,$C810,DAILYLOG!J$27:J$1500),0)</f>
        <v>0</v>
      </c>
      <c r="N810" s="73"/>
      <c r="O810" s="73"/>
      <c r="P810" s="73">
        <f>IFERROR($E810*SUMIF(DAILYLOG!L$27:L$1500,$C810,DAILYLOG!M$27:M$1500),0)</f>
        <v>0</v>
      </c>
      <c r="Q810" s="73"/>
      <c r="R810" s="73"/>
      <c r="S810" s="73">
        <f>IFERROR($E810*SUMIF(DAILYLOG!O$27:O$1500,$C810,DAILYLOG!P$27:P$1500),0)</f>
        <v>0</v>
      </c>
      <c r="T810" s="73"/>
      <c r="U810" s="73"/>
      <c r="V810" s="73">
        <f>IFERROR($E810*SUMIF(DAILYLOG!R$27:R$1500,$C810,DAILYLOG!S$27:S$1500),0)</f>
        <v>0</v>
      </c>
      <c r="W810" s="73"/>
      <c r="X810" s="73"/>
      <c r="Y810" s="73">
        <f>IFERROR($E810*SUMIF(DAILYLOG!U$27:U$1500,$C810,DAILYLOG!V$27:V$1500),0)</f>
        <v>0</v>
      </c>
      <c r="Z810" s="73"/>
      <c r="AA810" s="73"/>
      <c r="AB810" s="73">
        <f>IFERROR($E810*SUMIF(DAILYLOG!X$27:X$1500,$C810,DAILYLOG!Y$27:Y$1500),0)</f>
        <v>0</v>
      </c>
      <c r="AC810" s="73"/>
      <c r="AD810" s="73"/>
      <c r="AE810" s="73">
        <f>IFERROR($E810*SUMIF(DAILYLOG!AA$27:AA$1500,$C810,DAILYLOG!AB$27:AB$1500),0)</f>
        <v>0</v>
      </c>
      <c r="AF810" s="73"/>
      <c r="AG810" s="73"/>
      <c r="AH810" s="73">
        <f>IFERROR($E810*SUMIF(DAILYLOG!AD$27:AD$1500,$C810,DAILYLOG!AE$27:AE$1500),0)</f>
        <v>0</v>
      </c>
      <c r="AI810" s="73"/>
      <c r="AJ810" s="73"/>
      <c r="AK810" s="73">
        <f>IFERROR($E810*SUMIF(DAILYLOG!AG$27:AG$1500,$C810,DAILYLOG!AH$27:AH$1500),0)</f>
        <v>0</v>
      </c>
      <c r="AL810" s="73"/>
      <c r="AM810" s="73"/>
      <c r="AN810" s="73">
        <f>IFERROR($E810*SUMIF(DAILYLOG!AJ$27:AJ$1500,$C810,DAILYLOG!AK$27:AK$1500),0)</f>
        <v>0</v>
      </c>
      <c r="AO810" s="73"/>
      <c r="AP810" s="73"/>
      <c r="AQ810" s="73">
        <f>IFERROR($E810*SUMIF(DAILYLOG!AM$27:AM$1500,$C810,DAILYLOG!AN$27:AN$1500),0)</f>
        <v>0</v>
      </c>
      <c r="AR810" s="73"/>
      <c r="AS810" s="73"/>
      <c r="AT810" s="73">
        <f>IFERROR($E810*SUMIF(DAILYLOG!AP$27:AP$1500,$C810,DAILYLOG!AQ$27:AQ$1500),0)</f>
        <v>0</v>
      </c>
      <c r="AU810" s="73"/>
      <c r="AV810" s="73"/>
      <c r="AW810" s="73">
        <f>IFERROR($E810*SUMIF(DAILYLOG!AS$27:AS$1500,$C810,DAILYLOG!AT$27:AT$1500),0)</f>
        <v>0</v>
      </c>
      <c r="AX810" s="73"/>
      <c r="AY810" s="73"/>
      <c r="AZ810" s="73">
        <f>IFERROR($E810*SUMIF(DAILYLOG!AV$27:AV$1500,$C810,DAILYLOG!AW$27:AW$1500),0)</f>
        <v>0</v>
      </c>
      <c r="BA810" s="73"/>
      <c r="BB810" s="73"/>
      <c r="BC810" s="73">
        <f>IFERROR($E810*SUMIF(DAILYLOG!AY$27:AY$1500,$C810,DAILYLOG!AZ$27:AZ$1500),0)</f>
        <v>0</v>
      </c>
      <c r="BD810" s="73"/>
      <c r="BE810" s="73"/>
      <c r="BF810" s="73">
        <f>IFERROR($E810*SUMIF(DAILYLOG!BB$27:BB$1500,$C810,DAILYLOG!BC$27:BC$1500),0)</f>
        <v>0</v>
      </c>
      <c r="BG810" s="73"/>
      <c r="BH810" s="73"/>
      <c r="BI810" s="73">
        <f>IFERROR($E810*SUMIF(DAILYLOG!BE$27:BE$1500,$C810,DAILYLOG!BF$27:BF$1500),0)</f>
        <v>0</v>
      </c>
      <c r="BJ810" s="73"/>
      <c r="BK810" s="73"/>
      <c r="BL810" s="73">
        <f>IFERROR($E810*SUMIF(DAILYLOG!BH$27:BH$1500,$C810,DAILYLOG!BI$27:BI$1500),0)</f>
        <v>0</v>
      </c>
      <c r="BM810" s="73"/>
      <c r="BN810" s="73"/>
      <c r="BO810" s="73">
        <f>IFERROR($E810*SUMIF(DAILYLOG!BK$27:BK$1500,$C810,DAILYLOG!BL$27:BL$1500),0)</f>
        <v>0</v>
      </c>
      <c r="BP810" s="73"/>
      <c r="BQ810" s="73"/>
      <c r="BR810" s="73">
        <f>IFERROR($E810*SUMIF(DAILYLOG!BN$27:BN$1500,$C810,DAILYLOG!BO$27:BO$1500),0)</f>
        <v>0</v>
      </c>
      <c r="BS810" s="73"/>
      <c r="BT810" s="73"/>
      <c r="BU810" s="73">
        <f>IFERROR($E810*SUMIF(DAILYLOG!BQ$27:BQ$1500,$C810,DAILYLOG!BR$27:BR$1500),0)</f>
        <v>0</v>
      </c>
      <c r="BV810" s="73"/>
      <c r="BW810" s="73"/>
      <c r="BX810" s="73">
        <f>IFERROR($E810*SUMIF(DAILYLOG!BT$27:BT$1500,$C810,DAILYLOG!BU$27:BU$1500),0)</f>
        <v>0</v>
      </c>
      <c r="BY810" s="73"/>
      <c r="BZ810" s="73"/>
      <c r="CA810" s="73">
        <f>IFERROR($E810*SUMIF(DAILYLOG!BW$27:BW$1500,$C810,DAILYLOG!BX$27:BX$1500),0)</f>
        <v>0</v>
      </c>
      <c r="CB810" s="73"/>
      <c r="CC810" s="73"/>
      <c r="CD810" s="73">
        <f>IFERROR($E810*SUMIF(DAILYLOG!BZ$27:BZ$1500,$C810,DAILYLOG!CA$27:CA$1500),0)</f>
        <v>0</v>
      </c>
      <c r="CE810" s="73"/>
      <c r="CF810" s="73"/>
      <c r="CG810" s="73">
        <f>IFERROR($E810*SUMIF(DAILYLOG!CC$27:CC$1500,$C810,DAILYLOG!CD$27:CD$1500),0)</f>
        <v>0</v>
      </c>
      <c r="CH810" s="73"/>
      <c r="CI810" s="73"/>
      <c r="CJ810" s="73">
        <f>IFERROR($E810*SUMIF(DAILYLOG!CF$27:CF$1500,$C810,DAILYLOG!CG$27:CG$1500),0)</f>
        <v>0</v>
      </c>
      <c r="CK810" s="73"/>
      <c r="CL810" s="73"/>
      <c r="CM810" s="73">
        <f>IFERROR($E810*SUMIF(DAILYLOG!CI$27:CI$1500,$C810,DAILYLOG!CJ$27:CJ$1500),0)</f>
        <v>0</v>
      </c>
      <c r="CN810" s="73"/>
      <c r="CO810" s="73"/>
      <c r="CP810" s="73">
        <f>IFERROR($E810*SUMIF(DAILYLOG!CL$27:CL$1500,$C810,DAILYLOG!CM$27:CM$1500),0)</f>
        <v>0</v>
      </c>
      <c r="CQ810" s="73"/>
      <c r="CR810" s="73"/>
      <c r="CS810" s="73">
        <f>IFERROR($E810*SUMIF(DAILYLOG!CO$27:CO$1500,$C810,DAILYLOG!CP$27:CP$1500),0)</f>
        <v>0</v>
      </c>
      <c r="CT810" s="14"/>
    </row>
    <row r="811" spans="2:98" ht="13.5" hidden="1" customHeight="1" outlineLevel="2">
      <c r="B811" s="13"/>
      <c r="C811" s="115" t="s">
        <v>1134</v>
      </c>
      <c r="D811" s="31" t="s">
        <v>346</v>
      </c>
      <c r="E811" s="65">
        <v>1</v>
      </c>
      <c r="F811" s="46">
        <f t="shared" si="346"/>
        <v>0</v>
      </c>
      <c r="G811" s="73">
        <f>IFERROR($E811*SUMIF(DAILYLOG!C$27:C$1500,$C811,DAILYLOG!D$27:D$1500),0)</f>
        <v>0</v>
      </c>
      <c r="H811" s="73"/>
      <c r="I811" s="73"/>
      <c r="J811" s="73">
        <f>IFERROR($E811*SUMIF(DAILYLOG!F$27:F$1500,$C811,DAILYLOG!G$27:G$1500),0)</f>
        <v>0</v>
      </c>
      <c r="K811" s="73"/>
      <c r="L811" s="73"/>
      <c r="M811" s="73">
        <f>IFERROR($E811*SUMIF(DAILYLOG!I$27:I$1500,$C811,DAILYLOG!J$27:J$1500),0)</f>
        <v>0</v>
      </c>
      <c r="N811" s="73"/>
      <c r="O811" s="73"/>
      <c r="P811" s="73">
        <f>IFERROR($E811*SUMIF(DAILYLOG!L$27:L$1500,$C811,DAILYLOG!M$27:M$1500),0)</f>
        <v>0</v>
      </c>
      <c r="Q811" s="73"/>
      <c r="R811" s="73"/>
      <c r="S811" s="73">
        <f>IFERROR($E811*SUMIF(DAILYLOG!O$27:O$1500,$C811,DAILYLOG!P$27:P$1500),0)</f>
        <v>0</v>
      </c>
      <c r="T811" s="73"/>
      <c r="U811" s="73"/>
      <c r="V811" s="73">
        <f>IFERROR($E811*SUMIF(DAILYLOG!R$27:R$1500,$C811,DAILYLOG!S$27:S$1500),0)</f>
        <v>0</v>
      </c>
      <c r="W811" s="73"/>
      <c r="X811" s="73"/>
      <c r="Y811" s="73">
        <f>IFERROR($E811*SUMIF(DAILYLOG!U$27:U$1500,$C811,DAILYLOG!V$27:V$1500),0)</f>
        <v>0</v>
      </c>
      <c r="Z811" s="73"/>
      <c r="AA811" s="73"/>
      <c r="AB811" s="73">
        <f>IFERROR($E811*SUMIF(DAILYLOG!X$27:X$1500,$C811,DAILYLOG!Y$27:Y$1500),0)</f>
        <v>0</v>
      </c>
      <c r="AC811" s="73"/>
      <c r="AD811" s="73"/>
      <c r="AE811" s="73">
        <f>IFERROR($E811*SUMIF(DAILYLOG!AA$27:AA$1500,$C811,DAILYLOG!AB$27:AB$1500),0)</f>
        <v>0</v>
      </c>
      <c r="AF811" s="73"/>
      <c r="AG811" s="73"/>
      <c r="AH811" s="73">
        <f>IFERROR($E811*SUMIF(DAILYLOG!AD$27:AD$1500,$C811,DAILYLOG!AE$27:AE$1500),0)</f>
        <v>0</v>
      </c>
      <c r="AI811" s="73"/>
      <c r="AJ811" s="73"/>
      <c r="AK811" s="73">
        <f>IFERROR($E811*SUMIF(DAILYLOG!AG$27:AG$1500,$C811,DAILYLOG!AH$27:AH$1500),0)</f>
        <v>0</v>
      </c>
      <c r="AL811" s="73"/>
      <c r="AM811" s="73"/>
      <c r="AN811" s="73">
        <f>IFERROR($E811*SUMIF(DAILYLOG!AJ$27:AJ$1500,$C811,DAILYLOG!AK$27:AK$1500),0)</f>
        <v>0</v>
      </c>
      <c r="AO811" s="73"/>
      <c r="AP811" s="73"/>
      <c r="AQ811" s="73">
        <f>IFERROR($E811*SUMIF(DAILYLOG!AM$27:AM$1500,$C811,DAILYLOG!AN$27:AN$1500),0)</f>
        <v>0</v>
      </c>
      <c r="AR811" s="73"/>
      <c r="AS811" s="73"/>
      <c r="AT811" s="73">
        <f>IFERROR($E811*SUMIF(DAILYLOG!AP$27:AP$1500,$C811,DAILYLOG!AQ$27:AQ$1500),0)</f>
        <v>0</v>
      </c>
      <c r="AU811" s="73"/>
      <c r="AV811" s="73"/>
      <c r="AW811" s="73">
        <f>IFERROR($E811*SUMIF(DAILYLOG!AS$27:AS$1500,$C811,DAILYLOG!AT$27:AT$1500),0)</f>
        <v>0</v>
      </c>
      <c r="AX811" s="73"/>
      <c r="AY811" s="73"/>
      <c r="AZ811" s="73">
        <f>IFERROR($E811*SUMIF(DAILYLOG!AV$27:AV$1500,$C811,DAILYLOG!AW$27:AW$1500),0)</f>
        <v>0</v>
      </c>
      <c r="BA811" s="73"/>
      <c r="BB811" s="73"/>
      <c r="BC811" s="73">
        <f>IFERROR($E811*SUMIF(DAILYLOG!AY$27:AY$1500,$C811,DAILYLOG!AZ$27:AZ$1500),0)</f>
        <v>0</v>
      </c>
      <c r="BD811" s="73"/>
      <c r="BE811" s="73"/>
      <c r="BF811" s="73">
        <f>IFERROR($E811*SUMIF(DAILYLOG!BB$27:BB$1500,$C811,DAILYLOG!BC$27:BC$1500),0)</f>
        <v>0</v>
      </c>
      <c r="BG811" s="73"/>
      <c r="BH811" s="73"/>
      <c r="BI811" s="73">
        <f>IFERROR($E811*SUMIF(DAILYLOG!BE$27:BE$1500,$C811,DAILYLOG!BF$27:BF$1500),0)</f>
        <v>0</v>
      </c>
      <c r="BJ811" s="73"/>
      <c r="BK811" s="73"/>
      <c r="BL811" s="73">
        <f>IFERROR($E811*SUMIF(DAILYLOG!BH$27:BH$1500,$C811,DAILYLOG!BI$27:BI$1500),0)</f>
        <v>0</v>
      </c>
      <c r="BM811" s="73"/>
      <c r="BN811" s="73"/>
      <c r="BO811" s="73">
        <f>IFERROR($E811*SUMIF(DAILYLOG!BK$27:BK$1500,$C811,DAILYLOG!BL$27:BL$1500),0)</f>
        <v>0</v>
      </c>
      <c r="BP811" s="73"/>
      <c r="BQ811" s="73"/>
      <c r="BR811" s="73">
        <f>IFERROR($E811*SUMIF(DAILYLOG!BN$27:BN$1500,$C811,DAILYLOG!BO$27:BO$1500),0)</f>
        <v>0</v>
      </c>
      <c r="BS811" s="73"/>
      <c r="BT811" s="73"/>
      <c r="BU811" s="73">
        <f>IFERROR($E811*SUMIF(DAILYLOG!BQ$27:BQ$1500,$C811,DAILYLOG!BR$27:BR$1500),0)</f>
        <v>0</v>
      </c>
      <c r="BV811" s="73"/>
      <c r="BW811" s="73"/>
      <c r="BX811" s="73">
        <f>IFERROR($E811*SUMIF(DAILYLOG!BT$27:BT$1500,$C811,DAILYLOG!BU$27:BU$1500),0)</f>
        <v>0</v>
      </c>
      <c r="BY811" s="73"/>
      <c r="BZ811" s="73"/>
      <c r="CA811" s="73">
        <f>IFERROR($E811*SUMIF(DAILYLOG!BW$27:BW$1500,$C811,DAILYLOG!BX$27:BX$1500),0)</f>
        <v>0</v>
      </c>
      <c r="CB811" s="73"/>
      <c r="CC811" s="73"/>
      <c r="CD811" s="73">
        <f>IFERROR($E811*SUMIF(DAILYLOG!BZ$27:BZ$1500,$C811,DAILYLOG!CA$27:CA$1500),0)</f>
        <v>0</v>
      </c>
      <c r="CE811" s="73"/>
      <c r="CF811" s="73"/>
      <c r="CG811" s="73">
        <f>IFERROR($E811*SUMIF(DAILYLOG!CC$27:CC$1500,$C811,DAILYLOG!CD$27:CD$1500),0)</f>
        <v>0</v>
      </c>
      <c r="CH811" s="73"/>
      <c r="CI811" s="73"/>
      <c r="CJ811" s="73">
        <f>IFERROR($E811*SUMIF(DAILYLOG!CF$27:CF$1500,$C811,DAILYLOG!CG$27:CG$1500),0)</f>
        <v>0</v>
      </c>
      <c r="CK811" s="73"/>
      <c r="CL811" s="73"/>
      <c r="CM811" s="73">
        <f>IFERROR($E811*SUMIF(DAILYLOG!CI$27:CI$1500,$C811,DAILYLOG!CJ$27:CJ$1500),0)</f>
        <v>0</v>
      </c>
      <c r="CN811" s="73"/>
      <c r="CO811" s="73"/>
      <c r="CP811" s="73">
        <f>IFERROR($E811*SUMIF(DAILYLOG!CL$27:CL$1500,$C811,DAILYLOG!CM$27:CM$1500),0)</f>
        <v>0</v>
      </c>
      <c r="CQ811" s="73"/>
      <c r="CR811" s="73"/>
      <c r="CS811" s="73">
        <f>IFERROR($E811*SUMIF(DAILYLOG!CO$27:CO$1500,$C811,DAILYLOG!CP$27:CP$1500),0)</f>
        <v>0</v>
      </c>
      <c r="CT811" s="14"/>
    </row>
    <row r="812" spans="2:98" ht="13.5" hidden="1" customHeight="1" outlineLevel="2">
      <c r="B812" s="13"/>
      <c r="C812" s="115" t="s">
        <v>1135</v>
      </c>
      <c r="D812" s="31" t="s">
        <v>346</v>
      </c>
      <c r="E812" s="65">
        <v>1</v>
      </c>
      <c r="F812" s="46">
        <f t="shared" si="346"/>
        <v>0</v>
      </c>
      <c r="G812" s="73">
        <f>IFERROR($E812*SUMIF(DAILYLOG!C$27:C$1500,$C812,DAILYLOG!D$27:D$1500),0)</f>
        <v>0</v>
      </c>
      <c r="H812" s="73"/>
      <c r="I812" s="73"/>
      <c r="J812" s="73">
        <f>IFERROR($E812*SUMIF(DAILYLOG!F$27:F$1500,$C812,DAILYLOG!G$27:G$1500),0)</f>
        <v>0</v>
      </c>
      <c r="K812" s="73"/>
      <c r="L812" s="73"/>
      <c r="M812" s="73">
        <f>IFERROR($E812*SUMIF(DAILYLOG!I$27:I$1500,$C812,DAILYLOG!J$27:J$1500),0)</f>
        <v>0</v>
      </c>
      <c r="N812" s="73"/>
      <c r="O812" s="73"/>
      <c r="P812" s="73">
        <f>IFERROR($E812*SUMIF(DAILYLOG!L$27:L$1500,$C812,DAILYLOG!M$27:M$1500),0)</f>
        <v>0</v>
      </c>
      <c r="Q812" s="73"/>
      <c r="R812" s="73"/>
      <c r="S812" s="73">
        <f>IFERROR($E812*SUMIF(DAILYLOG!O$27:O$1500,$C812,DAILYLOG!P$27:P$1500),0)</f>
        <v>0</v>
      </c>
      <c r="T812" s="73"/>
      <c r="U812" s="73"/>
      <c r="V812" s="73">
        <f>IFERROR($E812*SUMIF(DAILYLOG!R$27:R$1500,$C812,DAILYLOG!S$27:S$1500),0)</f>
        <v>0</v>
      </c>
      <c r="W812" s="73"/>
      <c r="X812" s="73"/>
      <c r="Y812" s="73">
        <f>IFERROR($E812*SUMIF(DAILYLOG!U$27:U$1500,$C812,DAILYLOG!V$27:V$1500),0)</f>
        <v>0</v>
      </c>
      <c r="Z812" s="73"/>
      <c r="AA812" s="73"/>
      <c r="AB812" s="73">
        <f>IFERROR($E812*SUMIF(DAILYLOG!X$27:X$1500,$C812,DAILYLOG!Y$27:Y$1500),0)</f>
        <v>0</v>
      </c>
      <c r="AC812" s="73"/>
      <c r="AD812" s="73"/>
      <c r="AE812" s="73">
        <f>IFERROR($E812*SUMIF(DAILYLOG!AA$27:AA$1500,$C812,DAILYLOG!AB$27:AB$1500),0)</f>
        <v>0</v>
      </c>
      <c r="AF812" s="73"/>
      <c r="AG812" s="73"/>
      <c r="AH812" s="73">
        <f>IFERROR($E812*SUMIF(DAILYLOG!AD$27:AD$1500,$C812,DAILYLOG!AE$27:AE$1500),0)</f>
        <v>0</v>
      </c>
      <c r="AI812" s="73"/>
      <c r="AJ812" s="73"/>
      <c r="AK812" s="73">
        <f>IFERROR($E812*SUMIF(DAILYLOG!AG$27:AG$1500,$C812,DAILYLOG!AH$27:AH$1500),0)</f>
        <v>0</v>
      </c>
      <c r="AL812" s="73"/>
      <c r="AM812" s="73"/>
      <c r="AN812" s="73">
        <f>IFERROR($E812*SUMIF(DAILYLOG!AJ$27:AJ$1500,$C812,DAILYLOG!AK$27:AK$1500),0)</f>
        <v>0</v>
      </c>
      <c r="AO812" s="73"/>
      <c r="AP812" s="73"/>
      <c r="AQ812" s="73">
        <f>IFERROR($E812*SUMIF(DAILYLOG!AM$27:AM$1500,$C812,DAILYLOG!AN$27:AN$1500),0)</f>
        <v>0</v>
      </c>
      <c r="AR812" s="73"/>
      <c r="AS812" s="73"/>
      <c r="AT812" s="73">
        <f>IFERROR($E812*SUMIF(DAILYLOG!AP$27:AP$1500,$C812,DAILYLOG!AQ$27:AQ$1500),0)</f>
        <v>0</v>
      </c>
      <c r="AU812" s="73"/>
      <c r="AV812" s="73"/>
      <c r="AW812" s="73">
        <f>IFERROR($E812*SUMIF(DAILYLOG!AS$27:AS$1500,$C812,DAILYLOG!AT$27:AT$1500),0)</f>
        <v>0</v>
      </c>
      <c r="AX812" s="73"/>
      <c r="AY812" s="73"/>
      <c r="AZ812" s="73">
        <f>IFERROR($E812*SUMIF(DAILYLOG!AV$27:AV$1500,$C812,DAILYLOG!AW$27:AW$1500),0)</f>
        <v>0</v>
      </c>
      <c r="BA812" s="73"/>
      <c r="BB812" s="73"/>
      <c r="BC812" s="73">
        <f>IFERROR($E812*SUMIF(DAILYLOG!AY$27:AY$1500,$C812,DAILYLOG!AZ$27:AZ$1500),0)</f>
        <v>0</v>
      </c>
      <c r="BD812" s="73"/>
      <c r="BE812" s="73"/>
      <c r="BF812" s="73">
        <f>IFERROR($E812*SUMIF(DAILYLOG!BB$27:BB$1500,$C812,DAILYLOG!BC$27:BC$1500),0)</f>
        <v>0</v>
      </c>
      <c r="BG812" s="73"/>
      <c r="BH812" s="73"/>
      <c r="BI812" s="73">
        <f>IFERROR($E812*SUMIF(DAILYLOG!BE$27:BE$1500,$C812,DAILYLOG!BF$27:BF$1500),0)</f>
        <v>0</v>
      </c>
      <c r="BJ812" s="73"/>
      <c r="BK812" s="73"/>
      <c r="BL812" s="73">
        <f>IFERROR($E812*SUMIF(DAILYLOG!BH$27:BH$1500,$C812,DAILYLOG!BI$27:BI$1500),0)</f>
        <v>0</v>
      </c>
      <c r="BM812" s="73"/>
      <c r="BN812" s="73"/>
      <c r="BO812" s="73">
        <f>IFERROR($E812*SUMIF(DAILYLOG!BK$27:BK$1500,$C812,DAILYLOG!BL$27:BL$1500),0)</f>
        <v>0</v>
      </c>
      <c r="BP812" s="73"/>
      <c r="BQ812" s="73"/>
      <c r="BR812" s="73">
        <f>IFERROR($E812*SUMIF(DAILYLOG!BN$27:BN$1500,$C812,DAILYLOG!BO$27:BO$1500),0)</f>
        <v>0</v>
      </c>
      <c r="BS812" s="73"/>
      <c r="BT812" s="73"/>
      <c r="BU812" s="73">
        <f>IFERROR($E812*SUMIF(DAILYLOG!BQ$27:BQ$1500,$C812,DAILYLOG!BR$27:BR$1500),0)</f>
        <v>0</v>
      </c>
      <c r="BV812" s="73"/>
      <c r="BW812" s="73"/>
      <c r="BX812" s="73">
        <f>IFERROR($E812*SUMIF(DAILYLOG!BT$27:BT$1500,$C812,DAILYLOG!BU$27:BU$1500),0)</f>
        <v>0</v>
      </c>
      <c r="BY812" s="73"/>
      <c r="BZ812" s="73"/>
      <c r="CA812" s="73">
        <f>IFERROR($E812*SUMIF(DAILYLOG!BW$27:BW$1500,$C812,DAILYLOG!BX$27:BX$1500),0)</f>
        <v>0</v>
      </c>
      <c r="CB812" s="73"/>
      <c r="CC812" s="73"/>
      <c r="CD812" s="73">
        <f>IFERROR($E812*SUMIF(DAILYLOG!BZ$27:BZ$1500,$C812,DAILYLOG!CA$27:CA$1500),0)</f>
        <v>0</v>
      </c>
      <c r="CE812" s="73"/>
      <c r="CF812" s="73"/>
      <c r="CG812" s="73">
        <f>IFERROR($E812*SUMIF(DAILYLOG!CC$27:CC$1500,$C812,DAILYLOG!CD$27:CD$1500),0)</f>
        <v>0</v>
      </c>
      <c r="CH812" s="73"/>
      <c r="CI812" s="73"/>
      <c r="CJ812" s="73">
        <f>IFERROR($E812*SUMIF(DAILYLOG!CF$27:CF$1500,$C812,DAILYLOG!CG$27:CG$1500),0)</f>
        <v>0</v>
      </c>
      <c r="CK812" s="73"/>
      <c r="CL812" s="73"/>
      <c r="CM812" s="73">
        <f>IFERROR($E812*SUMIF(DAILYLOG!CI$27:CI$1500,$C812,DAILYLOG!CJ$27:CJ$1500),0)</f>
        <v>0</v>
      </c>
      <c r="CN812" s="73"/>
      <c r="CO812" s="73"/>
      <c r="CP812" s="73">
        <f>IFERROR($E812*SUMIF(DAILYLOG!CL$27:CL$1500,$C812,DAILYLOG!CM$27:CM$1500),0)</f>
        <v>0</v>
      </c>
      <c r="CQ812" s="73"/>
      <c r="CR812" s="73"/>
      <c r="CS812" s="73">
        <f>IFERROR($E812*SUMIF(DAILYLOG!CO$27:CO$1500,$C812,DAILYLOG!CP$27:CP$1500),0)</f>
        <v>0</v>
      </c>
      <c r="CT812" s="14"/>
    </row>
    <row r="813" spans="2:98" ht="13.5" hidden="1" customHeight="1" outlineLevel="2">
      <c r="B813" s="13"/>
      <c r="C813" s="115" t="s">
        <v>1136</v>
      </c>
      <c r="D813" s="31" t="s">
        <v>346</v>
      </c>
      <c r="E813" s="65">
        <v>1</v>
      </c>
      <c r="F813" s="46">
        <f t="shared" si="346"/>
        <v>0</v>
      </c>
      <c r="G813" s="73">
        <f>IFERROR($E813*SUMIF(DAILYLOG!C$27:C$1500,$C813,DAILYLOG!D$27:D$1500),0)</f>
        <v>0</v>
      </c>
      <c r="H813" s="73"/>
      <c r="I813" s="73"/>
      <c r="J813" s="73">
        <f>IFERROR($E813*SUMIF(DAILYLOG!F$27:F$1500,$C813,DAILYLOG!G$27:G$1500),0)</f>
        <v>0</v>
      </c>
      <c r="K813" s="73"/>
      <c r="L813" s="73"/>
      <c r="M813" s="73">
        <f>IFERROR($E813*SUMIF(DAILYLOG!I$27:I$1500,$C813,DAILYLOG!J$27:J$1500),0)</f>
        <v>0</v>
      </c>
      <c r="N813" s="73"/>
      <c r="O813" s="73"/>
      <c r="P813" s="73">
        <f>IFERROR($E813*SUMIF(DAILYLOG!L$27:L$1500,$C813,DAILYLOG!M$27:M$1500),0)</f>
        <v>0</v>
      </c>
      <c r="Q813" s="73"/>
      <c r="R813" s="73"/>
      <c r="S813" s="73">
        <f>IFERROR($E813*SUMIF(DAILYLOG!O$27:O$1500,$C813,DAILYLOG!P$27:P$1500),0)</f>
        <v>0</v>
      </c>
      <c r="T813" s="73"/>
      <c r="U813" s="73"/>
      <c r="V813" s="73">
        <f>IFERROR($E813*SUMIF(DAILYLOG!R$27:R$1500,$C813,DAILYLOG!S$27:S$1500),0)</f>
        <v>0</v>
      </c>
      <c r="W813" s="73"/>
      <c r="X813" s="73"/>
      <c r="Y813" s="73">
        <f>IFERROR($E813*SUMIF(DAILYLOG!U$27:U$1500,$C813,DAILYLOG!V$27:V$1500),0)</f>
        <v>0</v>
      </c>
      <c r="Z813" s="73"/>
      <c r="AA813" s="73"/>
      <c r="AB813" s="73">
        <f>IFERROR($E813*SUMIF(DAILYLOG!X$27:X$1500,$C813,DAILYLOG!Y$27:Y$1500),0)</f>
        <v>0</v>
      </c>
      <c r="AC813" s="73"/>
      <c r="AD813" s="73"/>
      <c r="AE813" s="73">
        <f>IFERROR($E813*SUMIF(DAILYLOG!AA$27:AA$1500,$C813,DAILYLOG!AB$27:AB$1500),0)</f>
        <v>0</v>
      </c>
      <c r="AF813" s="73"/>
      <c r="AG813" s="73"/>
      <c r="AH813" s="73">
        <f>IFERROR($E813*SUMIF(DAILYLOG!AD$27:AD$1500,$C813,DAILYLOG!AE$27:AE$1500),0)</f>
        <v>0</v>
      </c>
      <c r="AI813" s="73"/>
      <c r="AJ813" s="73"/>
      <c r="AK813" s="73">
        <f>IFERROR($E813*SUMIF(DAILYLOG!AG$27:AG$1500,$C813,DAILYLOG!AH$27:AH$1500),0)</f>
        <v>0</v>
      </c>
      <c r="AL813" s="73"/>
      <c r="AM813" s="73"/>
      <c r="AN813" s="73">
        <f>IFERROR($E813*SUMIF(DAILYLOG!AJ$27:AJ$1500,$C813,DAILYLOG!AK$27:AK$1500),0)</f>
        <v>0</v>
      </c>
      <c r="AO813" s="73"/>
      <c r="AP813" s="73"/>
      <c r="AQ813" s="73">
        <f>IFERROR($E813*SUMIF(DAILYLOG!AM$27:AM$1500,$C813,DAILYLOG!AN$27:AN$1500),0)</f>
        <v>0</v>
      </c>
      <c r="AR813" s="73"/>
      <c r="AS813" s="73"/>
      <c r="AT813" s="73">
        <f>IFERROR($E813*SUMIF(DAILYLOG!AP$27:AP$1500,$C813,DAILYLOG!AQ$27:AQ$1500),0)</f>
        <v>0</v>
      </c>
      <c r="AU813" s="73"/>
      <c r="AV813" s="73"/>
      <c r="AW813" s="73">
        <f>IFERROR($E813*SUMIF(DAILYLOG!AS$27:AS$1500,$C813,DAILYLOG!AT$27:AT$1500),0)</f>
        <v>0</v>
      </c>
      <c r="AX813" s="73"/>
      <c r="AY813" s="73"/>
      <c r="AZ813" s="73">
        <f>IFERROR($E813*SUMIF(DAILYLOG!AV$27:AV$1500,$C813,DAILYLOG!AW$27:AW$1500),0)</f>
        <v>0</v>
      </c>
      <c r="BA813" s="73"/>
      <c r="BB813" s="73"/>
      <c r="BC813" s="73">
        <f>IFERROR($E813*SUMIF(DAILYLOG!AY$27:AY$1500,$C813,DAILYLOG!AZ$27:AZ$1500),0)</f>
        <v>0</v>
      </c>
      <c r="BD813" s="73"/>
      <c r="BE813" s="73"/>
      <c r="BF813" s="73">
        <f>IFERROR($E813*SUMIF(DAILYLOG!BB$27:BB$1500,$C813,DAILYLOG!BC$27:BC$1500),0)</f>
        <v>0</v>
      </c>
      <c r="BG813" s="73"/>
      <c r="BH813" s="73"/>
      <c r="BI813" s="73">
        <f>IFERROR($E813*SUMIF(DAILYLOG!BE$27:BE$1500,$C813,DAILYLOG!BF$27:BF$1500),0)</f>
        <v>0</v>
      </c>
      <c r="BJ813" s="73"/>
      <c r="BK813" s="73"/>
      <c r="BL813" s="73">
        <f>IFERROR($E813*SUMIF(DAILYLOG!BH$27:BH$1500,$C813,DAILYLOG!BI$27:BI$1500),0)</f>
        <v>0</v>
      </c>
      <c r="BM813" s="73"/>
      <c r="BN813" s="73"/>
      <c r="BO813" s="73">
        <f>IFERROR($E813*SUMIF(DAILYLOG!BK$27:BK$1500,$C813,DAILYLOG!BL$27:BL$1500),0)</f>
        <v>0</v>
      </c>
      <c r="BP813" s="73"/>
      <c r="BQ813" s="73"/>
      <c r="BR813" s="73">
        <f>IFERROR($E813*SUMIF(DAILYLOG!BN$27:BN$1500,$C813,DAILYLOG!BO$27:BO$1500),0)</f>
        <v>0</v>
      </c>
      <c r="BS813" s="73"/>
      <c r="BT813" s="73"/>
      <c r="BU813" s="73">
        <f>IFERROR($E813*SUMIF(DAILYLOG!BQ$27:BQ$1500,$C813,DAILYLOG!BR$27:BR$1500),0)</f>
        <v>0</v>
      </c>
      <c r="BV813" s="73"/>
      <c r="BW813" s="73"/>
      <c r="BX813" s="73">
        <f>IFERROR($E813*SUMIF(DAILYLOG!BT$27:BT$1500,$C813,DAILYLOG!BU$27:BU$1500),0)</f>
        <v>0</v>
      </c>
      <c r="BY813" s="73"/>
      <c r="BZ813" s="73"/>
      <c r="CA813" s="73">
        <f>IFERROR($E813*SUMIF(DAILYLOG!BW$27:BW$1500,$C813,DAILYLOG!BX$27:BX$1500),0)</f>
        <v>0</v>
      </c>
      <c r="CB813" s="73"/>
      <c r="CC813" s="73"/>
      <c r="CD813" s="73">
        <f>IFERROR($E813*SUMIF(DAILYLOG!BZ$27:BZ$1500,$C813,DAILYLOG!CA$27:CA$1500),0)</f>
        <v>0</v>
      </c>
      <c r="CE813" s="73"/>
      <c r="CF813" s="73"/>
      <c r="CG813" s="73">
        <f>IFERROR($E813*SUMIF(DAILYLOG!CC$27:CC$1500,$C813,DAILYLOG!CD$27:CD$1500),0)</f>
        <v>0</v>
      </c>
      <c r="CH813" s="73"/>
      <c r="CI813" s="73"/>
      <c r="CJ813" s="73">
        <f>IFERROR($E813*SUMIF(DAILYLOG!CF$27:CF$1500,$C813,DAILYLOG!CG$27:CG$1500),0)</f>
        <v>0</v>
      </c>
      <c r="CK813" s="73"/>
      <c r="CL813" s="73"/>
      <c r="CM813" s="73">
        <f>IFERROR($E813*SUMIF(DAILYLOG!CI$27:CI$1500,$C813,DAILYLOG!CJ$27:CJ$1500),0)</f>
        <v>0</v>
      </c>
      <c r="CN813" s="73"/>
      <c r="CO813" s="73"/>
      <c r="CP813" s="73">
        <f>IFERROR($E813*SUMIF(DAILYLOG!CL$27:CL$1500,$C813,DAILYLOG!CM$27:CM$1500),0)</f>
        <v>0</v>
      </c>
      <c r="CQ813" s="73"/>
      <c r="CR813" s="73"/>
      <c r="CS813" s="73">
        <f>IFERROR($E813*SUMIF(DAILYLOG!CO$27:CO$1500,$C813,DAILYLOG!CP$27:CP$1500),0)</f>
        <v>0</v>
      </c>
      <c r="CT813" s="14"/>
    </row>
    <row r="814" spans="2:98" ht="13.5" hidden="1" customHeight="1" outlineLevel="2">
      <c r="B814" s="13"/>
      <c r="C814" s="115" t="s">
        <v>1137</v>
      </c>
      <c r="D814" s="31" t="s">
        <v>346</v>
      </c>
      <c r="E814" s="65">
        <v>1</v>
      </c>
      <c r="F814" s="46">
        <f t="shared" si="346"/>
        <v>0</v>
      </c>
      <c r="G814" s="73">
        <f>IFERROR($E814*SUMIF(DAILYLOG!C$27:C$1500,$C814,DAILYLOG!D$27:D$1500),0)</f>
        <v>0</v>
      </c>
      <c r="H814" s="73"/>
      <c r="I814" s="73"/>
      <c r="J814" s="73">
        <f>IFERROR($E814*SUMIF(DAILYLOG!F$27:F$1500,$C814,DAILYLOG!G$27:G$1500),0)</f>
        <v>0</v>
      </c>
      <c r="K814" s="73"/>
      <c r="L814" s="73"/>
      <c r="M814" s="73">
        <f>IFERROR($E814*SUMIF(DAILYLOG!I$27:I$1500,$C814,DAILYLOG!J$27:J$1500),0)</f>
        <v>0</v>
      </c>
      <c r="N814" s="73"/>
      <c r="O814" s="73"/>
      <c r="P814" s="73">
        <f>IFERROR($E814*SUMIF(DAILYLOG!L$27:L$1500,$C814,DAILYLOG!M$27:M$1500),0)</f>
        <v>0</v>
      </c>
      <c r="Q814" s="73"/>
      <c r="R814" s="73"/>
      <c r="S814" s="73">
        <f>IFERROR($E814*SUMIF(DAILYLOG!O$27:O$1500,$C814,DAILYLOG!P$27:P$1500),0)</f>
        <v>0</v>
      </c>
      <c r="T814" s="73"/>
      <c r="U814" s="73"/>
      <c r="V814" s="73">
        <f>IFERROR($E814*SUMIF(DAILYLOG!R$27:R$1500,$C814,DAILYLOG!S$27:S$1500),0)</f>
        <v>0</v>
      </c>
      <c r="W814" s="73"/>
      <c r="X814" s="73"/>
      <c r="Y814" s="73">
        <f>IFERROR($E814*SUMIF(DAILYLOG!U$27:U$1500,$C814,DAILYLOG!V$27:V$1500),0)</f>
        <v>0</v>
      </c>
      <c r="Z814" s="73"/>
      <c r="AA814" s="73"/>
      <c r="AB814" s="73">
        <f>IFERROR($E814*SUMIF(DAILYLOG!X$27:X$1500,$C814,DAILYLOG!Y$27:Y$1500),0)</f>
        <v>0</v>
      </c>
      <c r="AC814" s="73"/>
      <c r="AD814" s="73"/>
      <c r="AE814" s="73">
        <f>IFERROR($E814*SUMIF(DAILYLOG!AA$27:AA$1500,$C814,DAILYLOG!AB$27:AB$1500),0)</f>
        <v>0</v>
      </c>
      <c r="AF814" s="73"/>
      <c r="AG814" s="73"/>
      <c r="AH814" s="73">
        <f>IFERROR($E814*SUMIF(DAILYLOG!AD$27:AD$1500,$C814,DAILYLOG!AE$27:AE$1500),0)</f>
        <v>0</v>
      </c>
      <c r="AI814" s="73"/>
      <c r="AJ814" s="73"/>
      <c r="AK814" s="73">
        <f>IFERROR($E814*SUMIF(DAILYLOG!AG$27:AG$1500,$C814,DAILYLOG!AH$27:AH$1500),0)</f>
        <v>0</v>
      </c>
      <c r="AL814" s="73"/>
      <c r="AM814" s="73"/>
      <c r="AN814" s="73">
        <f>IFERROR($E814*SUMIF(DAILYLOG!AJ$27:AJ$1500,$C814,DAILYLOG!AK$27:AK$1500),0)</f>
        <v>0</v>
      </c>
      <c r="AO814" s="73"/>
      <c r="AP814" s="73"/>
      <c r="AQ814" s="73">
        <f>IFERROR($E814*SUMIF(DAILYLOG!AM$27:AM$1500,$C814,DAILYLOG!AN$27:AN$1500),0)</f>
        <v>0</v>
      </c>
      <c r="AR814" s="73"/>
      <c r="AS814" s="73"/>
      <c r="AT814" s="73">
        <f>IFERROR($E814*SUMIF(DAILYLOG!AP$27:AP$1500,$C814,DAILYLOG!AQ$27:AQ$1500),0)</f>
        <v>0</v>
      </c>
      <c r="AU814" s="73"/>
      <c r="AV814" s="73"/>
      <c r="AW814" s="73">
        <f>IFERROR($E814*SUMIF(DAILYLOG!AS$27:AS$1500,$C814,DAILYLOG!AT$27:AT$1500),0)</f>
        <v>0</v>
      </c>
      <c r="AX814" s="73"/>
      <c r="AY814" s="73"/>
      <c r="AZ814" s="73">
        <f>IFERROR($E814*SUMIF(DAILYLOG!AV$27:AV$1500,$C814,DAILYLOG!AW$27:AW$1500),0)</f>
        <v>0</v>
      </c>
      <c r="BA814" s="73"/>
      <c r="BB814" s="73"/>
      <c r="BC814" s="73">
        <f>IFERROR($E814*SUMIF(DAILYLOG!AY$27:AY$1500,$C814,DAILYLOG!AZ$27:AZ$1500),0)</f>
        <v>0</v>
      </c>
      <c r="BD814" s="73"/>
      <c r="BE814" s="73"/>
      <c r="BF814" s="73">
        <f>IFERROR($E814*SUMIF(DAILYLOG!BB$27:BB$1500,$C814,DAILYLOG!BC$27:BC$1500),0)</f>
        <v>0</v>
      </c>
      <c r="BG814" s="73"/>
      <c r="BH814" s="73"/>
      <c r="BI814" s="73">
        <f>IFERROR($E814*SUMIF(DAILYLOG!BE$27:BE$1500,$C814,DAILYLOG!BF$27:BF$1500),0)</f>
        <v>0</v>
      </c>
      <c r="BJ814" s="73"/>
      <c r="BK814" s="73"/>
      <c r="BL814" s="73">
        <f>IFERROR($E814*SUMIF(DAILYLOG!BH$27:BH$1500,$C814,DAILYLOG!BI$27:BI$1500),0)</f>
        <v>0</v>
      </c>
      <c r="BM814" s="73"/>
      <c r="BN814" s="73"/>
      <c r="BO814" s="73">
        <f>IFERROR($E814*SUMIF(DAILYLOG!BK$27:BK$1500,$C814,DAILYLOG!BL$27:BL$1500),0)</f>
        <v>0</v>
      </c>
      <c r="BP814" s="73"/>
      <c r="BQ814" s="73"/>
      <c r="BR814" s="73">
        <f>IFERROR($E814*SUMIF(DAILYLOG!BN$27:BN$1500,$C814,DAILYLOG!BO$27:BO$1500),0)</f>
        <v>0</v>
      </c>
      <c r="BS814" s="73"/>
      <c r="BT814" s="73"/>
      <c r="BU814" s="73">
        <f>IFERROR($E814*SUMIF(DAILYLOG!BQ$27:BQ$1500,$C814,DAILYLOG!BR$27:BR$1500),0)</f>
        <v>0</v>
      </c>
      <c r="BV814" s="73"/>
      <c r="BW814" s="73"/>
      <c r="BX814" s="73">
        <f>IFERROR($E814*SUMIF(DAILYLOG!BT$27:BT$1500,$C814,DAILYLOG!BU$27:BU$1500),0)</f>
        <v>0</v>
      </c>
      <c r="BY814" s="73"/>
      <c r="BZ814" s="73"/>
      <c r="CA814" s="73">
        <f>IFERROR($E814*SUMIF(DAILYLOG!BW$27:BW$1500,$C814,DAILYLOG!BX$27:BX$1500),0)</f>
        <v>0</v>
      </c>
      <c r="CB814" s="73"/>
      <c r="CC814" s="73"/>
      <c r="CD814" s="73">
        <f>IFERROR($E814*SUMIF(DAILYLOG!BZ$27:BZ$1500,$C814,DAILYLOG!CA$27:CA$1500),0)</f>
        <v>0</v>
      </c>
      <c r="CE814" s="73"/>
      <c r="CF814" s="73"/>
      <c r="CG814" s="73">
        <f>IFERROR($E814*SUMIF(DAILYLOG!CC$27:CC$1500,$C814,DAILYLOG!CD$27:CD$1500),0)</f>
        <v>0</v>
      </c>
      <c r="CH814" s="73"/>
      <c r="CI814" s="73"/>
      <c r="CJ814" s="73">
        <f>IFERROR($E814*SUMIF(DAILYLOG!CF$27:CF$1500,$C814,DAILYLOG!CG$27:CG$1500),0)</f>
        <v>0</v>
      </c>
      <c r="CK814" s="73"/>
      <c r="CL814" s="73"/>
      <c r="CM814" s="73">
        <f>IFERROR($E814*SUMIF(DAILYLOG!CI$27:CI$1500,$C814,DAILYLOG!CJ$27:CJ$1500),0)</f>
        <v>0</v>
      </c>
      <c r="CN814" s="73"/>
      <c r="CO814" s="73"/>
      <c r="CP814" s="73">
        <f>IFERROR($E814*SUMIF(DAILYLOG!CL$27:CL$1500,$C814,DAILYLOG!CM$27:CM$1500),0)</f>
        <v>0</v>
      </c>
      <c r="CQ814" s="73"/>
      <c r="CR814" s="73"/>
      <c r="CS814" s="73">
        <f>IFERROR($E814*SUMIF(DAILYLOG!CO$27:CO$1500,$C814,DAILYLOG!CP$27:CP$1500),0)</f>
        <v>0</v>
      </c>
      <c r="CT814" s="14"/>
    </row>
    <row r="815" spans="2:98" ht="13.5" hidden="1" customHeight="1" outlineLevel="2">
      <c r="B815" s="13"/>
      <c r="C815" s="115" t="s">
        <v>1138</v>
      </c>
      <c r="D815" s="31" t="s">
        <v>346</v>
      </c>
      <c r="E815" s="65">
        <v>1</v>
      </c>
      <c r="F815" s="46">
        <f t="shared" si="346"/>
        <v>0</v>
      </c>
      <c r="G815" s="73">
        <f>IFERROR($E815*SUMIF(DAILYLOG!C$27:C$1500,$C815,DAILYLOG!D$27:D$1500),0)</f>
        <v>0</v>
      </c>
      <c r="H815" s="73"/>
      <c r="I815" s="73"/>
      <c r="J815" s="73">
        <f>IFERROR($E815*SUMIF(DAILYLOG!F$27:F$1500,$C815,DAILYLOG!G$27:G$1500),0)</f>
        <v>0</v>
      </c>
      <c r="K815" s="73"/>
      <c r="L815" s="73"/>
      <c r="M815" s="73">
        <f>IFERROR($E815*SUMIF(DAILYLOG!I$27:I$1500,$C815,DAILYLOG!J$27:J$1500),0)</f>
        <v>0</v>
      </c>
      <c r="N815" s="73"/>
      <c r="O815" s="73"/>
      <c r="P815" s="73">
        <f>IFERROR($E815*SUMIF(DAILYLOG!L$27:L$1500,$C815,DAILYLOG!M$27:M$1500),0)</f>
        <v>0</v>
      </c>
      <c r="Q815" s="73"/>
      <c r="R815" s="73"/>
      <c r="S815" s="73">
        <f>IFERROR($E815*SUMIF(DAILYLOG!O$27:O$1500,$C815,DAILYLOG!P$27:P$1500),0)</f>
        <v>0</v>
      </c>
      <c r="T815" s="73"/>
      <c r="U815" s="73"/>
      <c r="V815" s="73">
        <f>IFERROR($E815*SUMIF(DAILYLOG!R$27:R$1500,$C815,DAILYLOG!S$27:S$1500),0)</f>
        <v>0</v>
      </c>
      <c r="W815" s="73"/>
      <c r="X815" s="73"/>
      <c r="Y815" s="73">
        <f>IFERROR($E815*SUMIF(DAILYLOG!U$27:U$1500,$C815,DAILYLOG!V$27:V$1500),0)</f>
        <v>0</v>
      </c>
      <c r="Z815" s="73"/>
      <c r="AA815" s="73"/>
      <c r="AB815" s="73">
        <f>IFERROR($E815*SUMIF(DAILYLOG!X$27:X$1500,$C815,DAILYLOG!Y$27:Y$1500),0)</f>
        <v>0</v>
      </c>
      <c r="AC815" s="73"/>
      <c r="AD815" s="73"/>
      <c r="AE815" s="73">
        <f>IFERROR($E815*SUMIF(DAILYLOG!AA$27:AA$1500,$C815,DAILYLOG!AB$27:AB$1500),0)</f>
        <v>0</v>
      </c>
      <c r="AF815" s="73"/>
      <c r="AG815" s="73"/>
      <c r="AH815" s="73">
        <f>IFERROR($E815*SUMIF(DAILYLOG!AD$27:AD$1500,$C815,DAILYLOG!AE$27:AE$1500),0)</f>
        <v>0</v>
      </c>
      <c r="AI815" s="73"/>
      <c r="AJ815" s="73"/>
      <c r="AK815" s="73">
        <f>IFERROR($E815*SUMIF(DAILYLOG!AG$27:AG$1500,$C815,DAILYLOG!AH$27:AH$1500),0)</f>
        <v>0</v>
      </c>
      <c r="AL815" s="73"/>
      <c r="AM815" s="73"/>
      <c r="AN815" s="73">
        <f>IFERROR($E815*SUMIF(DAILYLOG!AJ$27:AJ$1500,$C815,DAILYLOG!AK$27:AK$1500),0)</f>
        <v>0</v>
      </c>
      <c r="AO815" s="73"/>
      <c r="AP815" s="73"/>
      <c r="AQ815" s="73">
        <f>IFERROR($E815*SUMIF(DAILYLOG!AM$27:AM$1500,$C815,DAILYLOG!AN$27:AN$1500),0)</f>
        <v>0</v>
      </c>
      <c r="AR815" s="73"/>
      <c r="AS815" s="73"/>
      <c r="AT815" s="73">
        <f>IFERROR($E815*SUMIF(DAILYLOG!AP$27:AP$1500,$C815,DAILYLOG!AQ$27:AQ$1500),0)</f>
        <v>0</v>
      </c>
      <c r="AU815" s="73"/>
      <c r="AV815" s="73"/>
      <c r="AW815" s="73">
        <f>IFERROR($E815*SUMIF(DAILYLOG!AS$27:AS$1500,$C815,DAILYLOG!AT$27:AT$1500),0)</f>
        <v>0</v>
      </c>
      <c r="AX815" s="73"/>
      <c r="AY815" s="73"/>
      <c r="AZ815" s="73">
        <f>IFERROR($E815*SUMIF(DAILYLOG!AV$27:AV$1500,$C815,DAILYLOG!AW$27:AW$1500),0)</f>
        <v>0</v>
      </c>
      <c r="BA815" s="73"/>
      <c r="BB815" s="73"/>
      <c r="BC815" s="73">
        <f>IFERROR($E815*SUMIF(DAILYLOG!AY$27:AY$1500,$C815,DAILYLOG!AZ$27:AZ$1500),0)</f>
        <v>0</v>
      </c>
      <c r="BD815" s="73"/>
      <c r="BE815" s="73"/>
      <c r="BF815" s="73">
        <f>IFERROR($E815*SUMIF(DAILYLOG!BB$27:BB$1500,$C815,DAILYLOG!BC$27:BC$1500),0)</f>
        <v>0</v>
      </c>
      <c r="BG815" s="73"/>
      <c r="BH815" s="73"/>
      <c r="BI815" s="73">
        <f>IFERROR($E815*SUMIF(DAILYLOG!BE$27:BE$1500,$C815,DAILYLOG!BF$27:BF$1500),0)</f>
        <v>0</v>
      </c>
      <c r="BJ815" s="73"/>
      <c r="BK815" s="73"/>
      <c r="BL815" s="73">
        <f>IFERROR($E815*SUMIF(DAILYLOG!BH$27:BH$1500,$C815,DAILYLOG!BI$27:BI$1500),0)</f>
        <v>0</v>
      </c>
      <c r="BM815" s="73"/>
      <c r="BN815" s="73"/>
      <c r="BO815" s="73">
        <f>IFERROR($E815*SUMIF(DAILYLOG!BK$27:BK$1500,$C815,DAILYLOG!BL$27:BL$1500),0)</f>
        <v>0</v>
      </c>
      <c r="BP815" s="73"/>
      <c r="BQ815" s="73"/>
      <c r="BR815" s="73">
        <f>IFERROR($E815*SUMIF(DAILYLOG!BN$27:BN$1500,$C815,DAILYLOG!BO$27:BO$1500),0)</f>
        <v>0</v>
      </c>
      <c r="BS815" s="73"/>
      <c r="BT815" s="73"/>
      <c r="BU815" s="73">
        <f>IFERROR($E815*SUMIF(DAILYLOG!BQ$27:BQ$1500,$C815,DAILYLOG!BR$27:BR$1500),0)</f>
        <v>0</v>
      </c>
      <c r="BV815" s="73"/>
      <c r="BW815" s="73"/>
      <c r="BX815" s="73">
        <f>IFERROR($E815*SUMIF(DAILYLOG!BT$27:BT$1500,$C815,DAILYLOG!BU$27:BU$1500),0)</f>
        <v>0</v>
      </c>
      <c r="BY815" s="73"/>
      <c r="BZ815" s="73"/>
      <c r="CA815" s="73">
        <f>IFERROR($E815*SUMIF(DAILYLOG!BW$27:BW$1500,$C815,DAILYLOG!BX$27:BX$1500),0)</f>
        <v>0</v>
      </c>
      <c r="CB815" s="73"/>
      <c r="CC815" s="73"/>
      <c r="CD815" s="73">
        <f>IFERROR($E815*SUMIF(DAILYLOG!BZ$27:BZ$1500,$C815,DAILYLOG!CA$27:CA$1500),0)</f>
        <v>0</v>
      </c>
      <c r="CE815" s="73"/>
      <c r="CF815" s="73"/>
      <c r="CG815" s="73">
        <f>IFERROR($E815*SUMIF(DAILYLOG!CC$27:CC$1500,$C815,DAILYLOG!CD$27:CD$1500),0)</f>
        <v>0</v>
      </c>
      <c r="CH815" s="73"/>
      <c r="CI815" s="73"/>
      <c r="CJ815" s="73">
        <f>IFERROR($E815*SUMIF(DAILYLOG!CF$27:CF$1500,$C815,DAILYLOG!CG$27:CG$1500),0)</f>
        <v>0</v>
      </c>
      <c r="CK815" s="73"/>
      <c r="CL815" s="73"/>
      <c r="CM815" s="73">
        <f>IFERROR($E815*SUMIF(DAILYLOG!CI$27:CI$1500,$C815,DAILYLOG!CJ$27:CJ$1500),0)</f>
        <v>0</v>
      </c>
      <c r="CN815" s="73"/>
      <c r="CO815" s="73"/>
      <c r="CP815" s="73">
        <f>IFERROR($E815*SUMIF(DAILYLOG!CL$27:CL$1500,$C815,DAILYLOG!CM$27:CM$1500),0)</f>
        <v>0</v>
      </c>
      <c r="CQ815" s="73"/>
      <c r="CR815" s="73"/>
      <c r="CS815" s="73">
        <f>IFERROR($E815*SUMIF(DAILYLOG!CO$27:CO$1500,$C815,DAILYLOG!CP$27:CP$1500),0)</f>
        <v>0</v>
      </c>
      <c r="CT815" s="14"/>
    </row>
    <row r="816" spans="2:98" ht="13.5" hidden="1" customHeight="1" outlineLevel="1" collapsed="1">
      <c r="B816" s="13"/>
      <c r="C816" s="47" t="s">
        <v>1139</v>
      </c>
      <c r="D816" s="56" t="s">
        <v>346</v>
      </c>
      <c r="E816" s="64"/>
      <c r="F816" s="48">
        <f>IFERROR(SUM(G816:CS816),0)</f>
        <v>0</v>
      </c>
      <c r="G816" s="72">
        <f>IFERROR(SUBTOTAL(9,G817:I831),0)</f>
        <v>0</v>
      </c>
      <c r="H816" s="72">
        <f t="shared" ref="H816:BS816" si="347">IFERROR(SUBTOTAL(9,H817:J831),0)</f>
        <v>0</v>
      </c>
      <c r="I816" s="72">
        <f t="shared" si="347"/>
        <v>0</v>
      </c>
      <c r="J816" s="72">
        <f t="shared" si="347"/>
        <v>0</v>
      </c>
      <c r="K816" s="72">
        <f t="shared" si="347"/>
        <v>0</v>
      </c>
      <c r="L816" s="72">
        <f t="shared" si="347"/>
        <v>0</v>
      </c>
      <c r="M816" s="72">
        <f t="shared" si="347"/>
        <v>0</v>
      </c>
      <c r="N816" s="72">
        <f t="shared" si="347"/>
        <v>0</v>
      </c>
      <c r="O816" s="72">
        <f t="shared" si="347"/>
        <v>0</v>
      </c>
      <c r="P816" s="72">
        <f t="shared" si="347"/>
        <v>0</v>
      </c>
      <c r="Q816" s="72">
        <f t="shared" si="347"/>
        <v>0</v>
      </c>
      <c r="R816" s="72">
        <f t="shared" si="347"/>
        <v>0</v>
      </c>
      <c r="S816" s="72">
        <f t="shared" si="347"/>
        <v>0</v>
      </c>
      <c r="T816" s="72">
        <f t="shared" si="347"/>
        <v>0</v>
      </c>
      <c r="U816" s="72">
        <f t="shared" si="347"/>
        <v>0</v>
      </c>
      <c r="V816" s="72">
        <f t="shared" si="347"/>
        <v>0</v>
      </c>
      <c r="W816" s="72">
        <f t="shared" si="347"/>
        <v>0</v>
      </c>
      <c r="X816" s="72">
        <f t="shared" si="347"/>
        <v>0</v>
      </c>
      <c r="Y816" s="72">
        <f t="shared" si="347"/>
        <v>0</v>
      </c>
      <c r="Z816" s="72">
        <f t="shared" si="347"/>
        <v>0</v>
      </c>
      <c r="AA816" s="72">
        <f t="shared" si="347"/>
        <v>0</v>
      </c>
      <c r="AB816" s="72">
        <f t="shared" si="347"/>
        <v>0</v>
      </c>
      <c r="AC816" s="72">
        <f t="shared" si="347"/>
        <v>0</v>
      </c>
      <c r="AD816" s="72">
        <f t="shared" si="347"/>
        <v>0</v>
      </c>
      <c r="AE816" s="72">
        <f t="shared" si="347"/>
        <v>0</v>
      </c>
      <c r="AF816" s="72">
        <f t="shared" si="347"/>
        <v>0</v>
      </c>
      <c r="AG816" s="72">
        <f t="shared" si="347"/>
        <v>0</v>
      </c>
      <c r="AH816" s="72">
        <f t="shared" si="347"/>
        <v>0</v>
      </c>
      <c r="AI816" s="72">
        <f t="shared" si="347"/>
        <v>0</v>
      </c>
      <c r="AJ816" s="72">
        <f t="shared" si="347"/>
        <v>0</v>
      </c>
      <c r="AK816" s="72">
        <f t="shared" si="347"/>
        <v>0</v>
      </c>
      <c r="AL816" s="72">
        <f t="shared" si="347"/>
        <v>0</v>
      </c>
      <c r="AM816" s="72">
        <f t="shared" si="347"/>
        <v>0</v>
      </c>
      <c r="AN816" s="72">
        <f t="shared" si="347"/>
        <v>0</v>
      </c>
      <c r="AO816" s="72">
        <f t="shared" si="347"/>
        <v>0</v>
      </c>
      <c r="AP816" s="72">
        <f t="shared" si="347"/>
        <v>0</v>
      </c>
      <c r="AQ816" s="72">
        <f t="shared" si="347"/>
        <v>0</v>
      </c>
      <c r="AR816" s="72">
        <f t="shared" si="347"/>
        <v>0</v>
      </c>
      <c r="AS816" s="72">
        <f t="shared" si="347"/>
        <v>0</v>
      </c>
      <c r="AT816" s="72">
        <f t="shared" si="347"/>
        <v>0</v>
      </c>
      <c r="AU816" s="72">
        <f t="shared" si="347"/>
        <v>0</v>
      </c>
      <c r="AV816" s="72">
        <f t="shared" si="347"/>
        <v>0</v>
      </c>
      <c r="AW816" s="72">
        <f t="shared" si="347"/>
        <v>0</v>
      </c>
      <c r="AX816" s="72">
        <f t="shared" si="347"/>
        <v>0</v>
      </c>
      <c r="AY816" s="72">
        <f t="shared" si="347"/>
        <v>0</v>
      </c>
      <c r="AZ816" s="72">
        <f t="shared" si="347"/>
        <v>0</v>
      </c>
      <c r="BA816" s="72">
        <f t="shared" si="347"/>
        <v>0</v>
      </c>
      <c r="BB816" s="72">
        <f t="shared" si="347"/>
        <v>0</v>
      </c>
      <c r="BC816" s="72">
        <f t="shared" si="347"/>
        <v>0</v>
      </c>
      <c r="BD816" s="72">
        <f t="shared" si="347"/>
        <v>0</v>
      </c>
      <c r="BE816" s="72">
        <f t="shared" si="347"/>
        <v>0</v>
      </c>
      <c r="BF816" s="72">
        <f t="shared" si="347"/>
        <v>0</v>
      </c>
      <c r="BG816" s="72">
        <f t="shared" si="347"/>
        <v>0</v>
      </c>
      <c r="BH816" s="72">
        <f t="shared" si="347"/>
        <v>0</v>
      </c>
      <c r="BI816" s="72">
        <f t="shared" si="347"/>
        <v>0</v>
      </c>
      <c r="BJ816" s="72">
        <f t="shared" si="347"/>
        <v>0</v>
      </c>
      <c r="BK816" s="72">
        <f t="shared" si="347"/>
        <v>0</v>
      </c>
      <c r="BL816" s="72">
        <f t="shared" si="347"/>
        <v>0</v>
      </c>
      <c r="BM816" s="72">
        <f t="shared" si="347"/>
        <v>0</v>
      </c>
      <c r="BN816" s="72">
        <f t="shared" si="347"/>
        <v>0</v>
      </c>
      <c r="BO816" s="72">
        <f t="shared" si="347"/>
        <v>0</v>
      </c>
      <c r="BP816" s="72">
        <f t="shared" si="347"/>
        <v>0</v>
      </c>
      <c r="BQ816" s="72">
        <f t="shared" si="347"/>
        <v>0</v>
      </c>
      <c r="BR816" s="72">
        <f t="shared" si="347"/>
        <v>0</v>
      </c>
      <c r="BS816" s="72">
        <f t="shared" si="347"/>
        <v>0</v>
      </c>
      <c r="BT816" s="72">
        <f t="shared" ref="BT816:CS816" si="348">IFERROR(SUBTOTAL(9,BT817:BV831),0)</f>
        <v>0</v>
      </c>
      <c r="BU816" s="72">
        <f t="shared" si="348"/>
        <v>0</v>
      </c>
      <c r="BV816" s="72">
        <f t="shared" si="348"/>
        <v>0</v>
      </c>
      <c r="BW816" s="72">
        <f t="shared" si="348"/>
        <v>0</v>
      </c>
      <c r="BX816" s="72">
        <f t="shared" si="348"/>
        <v>0</v>
      </c>
      <c r="BY816" s="72">
        <f t="shared" si="348"/>
        <v>0</v>
      </c>
      <c r="BZ816" s="72">
        <f t="shared" si="348"/>
        <v>0</v>
      </c>
      <c r="CA816" s="72">
        <f t="shared" si="348"/>
        <v>0</v>
      </c>
      <c r="CB816" s="72">
        <f t="shared" si="348"/>
        <v>0</v>
      </c>
      <c r="CC816" s="72">
        <f t="shared" si="348"/>
        <v>0</v>
      </c>
      <c r="CD816" s="72">
        <f t="shared" si="348"/>
        <v>0</v>
      </c>
      <c r="CE816" s="72">
        <f t="shared" si="348"/>
        <v>0</v>
      </c>
      <c r="CF816" s="72">
        <f t="shared" si="348"/>
        <v>0</v>
      </c>
      <c r="CG816" s="72">
        <f t="shared" si="348"/>
        <v>0</v>
      </c>
      <c r="CH816" s="72">
        <f t="shared" si="348"/>
        <v>0</v>
      </c>
      <c r="CI816" s="72">
        <f t="shared" si="348"/>
        <v>0</v>
      </c>
      <c r="CJ816" s="72">
        <f t="shared" si="348"/>
        <v>0</v>
      </c>
      <c r="CK816" s="72">
        <f t="shared" si="348"/>
        <v>0</v>
      </c>
      <c r="CL816" s="72">
        <f t="shared" si="348"/>
        <v>0</v>
      </c>
      <c r="CM816" s="72">
        <f t="shared" si="348"/>
        <v>0</v>
      </c>
      <c r="CN816" s="72">
        <f t="shared" si="348"/>
        <v>0</v>
      </c>
      <c r="CO816" s="72">
        <f t="shared" si="348"/>
        <v>0</v>
      </c>
      <c r="CP816" s="72">
        <f t="shared" si="348"/>
        <v>0</v>
      </c>
      <c r="CQ816" s="72">
        <f t="shared" si="348"/>
        <v>0</v>
      </c>
      <c r="CR816" s="72">
        <f t="shared" si="348"/>
        <v>0</v>
      </c>
      <c r="CS816" s="72">
        <f t="shared" si="348"/>
        <v>0</v>
      </c>
      <c r="CT816" s="14"/>
    </row>
    <row r="817" spans="2:98" ht="13.5" hidden="1" customHeight="1" outlineLevel="2">
      <c r="B817" s="13"/>
      <c r="C817" s="115" t="s">
        <v>1140</v>
      </c>
      <c r="D817" s="31" t="s">
        <v>346</v>
      </c>
      <c r="E817" s="65">
        <v>1</v>
      </c>
      <c r="F817" s="46">
        <f t="shared" si="346"/>
        <v>0</v>
      </c>
      <c r="G817" s="73">
        <f>IFERROR($E817*SUMIF(DAILYLOG!C$27:C$1500,$C817,DAILYLOG!D$27:D$1500),0)</f>
        <v>0</v>
      </c>
      <c r="H817" s="73"/>
      <c r="I817" s="73"/>
      <c r="J817" s="73">
        <f>IFERROR($E817*SUMIF(DAILYLOG!F$27:F$1500,$C817,DAILYLOG!G$27:G$1500),0)</f>
        <v>0</v>
      </c>
      <c r="K817" s="73"/>
      <c r="L817" s="73"/>
      <c r="M817" s="73">
        <f>IFERROR($E817*SUMIF(DAILYLOG!I$27:I$1500,$C817,DAILYLOG!J$27:J$1500),0)</f>
        <v>0</v>
      </c>
      <c r="N817" s="73"/>
      <c r="O817" s="73"/>
      <c r="P817" s="73">
        <f>IFERROR($E817*SUMIF(DAILYLOG!L$27:L$1500,$C817,DAILYLOG!M$27:M$1500),0)</f>
        <v>0</v>
      </c>
      <c r="Q817" s="73"/>
      <c r="R817" s="73"/>
      <c r="S817" s="73">
        <f>IFERROR($E817*SUMIF(DAILYLOG!O$27:O$1500,$C817,DAILYLOG!P$27:P$1500),0)</f>
        <v>0</v>
      </c>
      <c r="T817" s="73"/>
      <c r="U817" s="73"/>
      <c r="V817" s="73">
        <f>IFERROR($E817*SUMIF(DAILYLOG!R$27:R$1500,$C817,DAILYLOG!S$27:S$1500),0)</f>
        <v>0</v>
      </c>
      <c r="W817" s="73"/>
      <c r="X817" s="73"/>
      <c r="Y817" s="73">
        <f>IFERROR($E817*SUMIF(DAILYLOG!U$27:U$1500,$C817,DAILYLOG!V$27:V$1500),0)</f>
        <v>0</v>
      </c>
      <c r="Z817" s="73"/>
      <c r="AA817" s="73"/>
      <c r="AB817" s="73">
        <f>IFERROR($E817*SUMIF(DAILYLOG!X$27:X$1500,$C817,DAILYLOG!Y$27:Y$1500),0)</f>
        <v>0</v>
      </c>
      <c r="AC817" s="73"/>
      <c r="AD817" s="73"/>
      <c r="AE817" s="73">
        <f>IFERROR($E817*SUMIF(DAILYLOG!AA$27:AA$1500,$C817,DAILYLOG!AB$27:AB$1500),0)</f>
        <v>0</v>
      </c>
      <c r="AF817" s="73"/>
      <c r="AG817" s="73"/>
      <c r="AH817" s="73">
        <f>IFERROR($E817*SUMIF(DAILYLOG!AD$27:AD$1500,$C817,DAILYLOG!AE$27:AE$1500),0)</f>
        <v>0</v>
      </c>
      <c r="AI817" s="73"/>
      <c r="AJ817" s="73"/>
      <c r="AK817" s="73">
        <f>IFERROR($E817*SUMIF(DAILYLOG!AG$27:AG$1500,$C817,DAILYLOG!AH$27:AH$1500),0)</f>
        <v>0</v>
      </c>
      <c r="AL817" s="73"/>
      <c r="AM817" s="73"/>
      <c r="AN817" s="73">
        <f>IFERROR($E817*SUMIF(DAILYLOG!AJ$27:AJ$1500,$C817,DAILYLOG!AK$27:AK$1500),0)</f>
        <v>0</v>
      </c>
      <c r="AO817" s="73"/>
      <c r="AP817" s="73"/>
      <c r="AQ817" s="73">
        <f>IFERROR($E817*SUMIF(DAILYLOG!AM$27:AM$1500,$C817,DAILYLOG!AN$27:AN$1500),0)</f>
        <v>0</v>
      </c>
      <c r="AR817" s="73"/>
      <c r="AS817" s="73"/>
      <c r="AT817" s="73">
        <f>IFERROR($E817*SUMIF(DAILYLOG!AP$27:AP$1500,$C817,DAILYLOG!AQ$27:AQ$1500),0)</f>
        <v>0</v>
      </c>
      <c r="AU817" s="73"/>
      <c r="AV817" s="73"/>
      <c r="AW817" s="73">
        <f>IFERROR($E817*SUMIF(DAILYLOG!AS$27:AS$1500,$C817,DAILYLOG!AT$27:AT$1500),0)</f>
        <v>0</v>
      </c>
      <c r="AX817" s="73"/>
      <c r="AY817" s="73"/>
      <c r="AZ817" s="73">
        <f>IFERROR($E817*SUMIF(DAILYLOG!AV$27:AV$1500,$C817,DAILYLOG!AW$27:AW$1500),0)</f>
        <v>0</v>
      </c>
      <c r="BA817" s="73"/>
      <c r="BB817" s="73"/>
      <c r="BC817" s="73">
        <f>IFERROR($E817*SUMIF(DAILYLOG!AY$27:AY$1500,$C817,DAILYLOG!AZ$27:AZ$1500),0)</f>
        <v>0</v>
      </c>
      <c r="BD817" s="73"/>
      <c r="BE817" s="73"/>
      <c r="BF817" s="73">
        <f>IFERROR($E817*SUMIF(DAILYLOG!BB$27:BB$1500,$C817,DAILYLOG!BC$27:BC$1500),0)</f>
        <v>0</v>
      </c>
      <c r="BG817" s="73"/>
      <c r="BH817" s="73"/>
      <c r="BI817" s="73">
        <f>IFERROR($E817*SUMIF(DAILYLOG!BE$27:BE$1500,$C817,DAILYLOG!BF$27:BF$1500),0)</f>
        <v>0</v>
      </c>
      <c r="BJ817" s="73"/>
      <c r="BK817" s="73"/>
      <c r="BL817" s="73">
        <f>IFERROR($E817*SUMIF(DAILYLOG!BH$27:BH$1500,$C817,DAILYLOG!BI$27:BI$1500),0)</f>
        <v>0</v>
      </c>
      <c r="BM817" s="73"/>
      <c r="BN817" s="73"/>
      <c r="BO817" s="73">
        <f>IFERROR($E817*SUMIF(DAILYLOG!BK$27:BK$1500,$C817,DAILYLOG!BL$27:BL$1500),0)</f>
        <v>0</v>
      </c>
      <c r="BP817" s="73"/>
      <c r="BQ817" s="73"/>
      <c r="BR817" s="73">
        <f>IFERROR($E817*SUMIF(DAILYLOG!BN$27:BN$1500,$C817,DAILYLOG!BO$27:BO$1500),0)</f>
        <v>0</v>
      </c>
      <c r="BS817" s="73"/>
      <c r="BT817" s="73"/>
      <c r="BU817" s="73">
        <f>IFERROR($E817*SUMIF(DAILYLOG!BQ$27:BQ$1500,$C817,DAILYLOG!BR$27:BR$1500),0)</f>
        <v>0</v>
      </c>
      <c r="BV817" s="73"/>
      <c r="BW817" s="73"/>
      <c r="BX817" s="73">
        <f>IFERROR($E817*SUMIF(DAILYLOG!BT$27:BT$1500,$C817,DAILYLOG!BU$27:BU$1500),0)</f>
        <v>0</v>
      </c>
      <c r="BY817" s="73"/>
      <c r="BZ817" s="73"/>
      <c r="CA817" s="73">
        <f>IFERROR($E817*SUMIF(DAILYLOG!BW$27:BW$1500,$C817,DAILYLOG!BX$27:BX$1500),0)</f>
        <v>0</v>
      </c>
      <c r="CB817" s="73"/>
      <c r="CC817" s="73"/>
      <c r="CD817" s="73">
        <f>IFERROR($E817*SUMIF(DAILYLOG!BZ$27:BZ$1500,$C817,DAILYLOG!CA$27:CA$1500),0)</f>
        <v>0</v>
      </c>
      <c r="CE817" s="73"/>
      <c r="CF817" s="73"/>
      <c r="CG817" s="73">
        <f>IFERROR($E817*SUMIF(DAILYLOG!CC$27:CC$1500,$C817,DAILYLOG!CD$27:CD$1500),0)</f>
        <v>0</v>
      </c>
      <c r="CH817" s="73"/>
      <c r="CI817" s="73"/>
      <c r="CJ817" s="73">
        <f>IFERROR($E817*SUMIF(DAILYLOG!CF$27:CF$1500,$C817,DAILYLOG!CG$27:CG$1500),0)</f>
        <v>0</v>
      </c>
      <c r="CK817" s="73"/>
      <c r="CL817" s="73"/>
      <c r="CM817" s="73">
        <f>IFERROR($E817*SUMIF(DAILYLOG!CI$27:CI$1500,$C817,DAILYLOG!CJ$27:CJ$1500),0)</f>
        <v>0</v>
      </c>
      <c r="CN817" s="73"/>
      <c r="CO817" s="73"/>
      <c r="CP817" s="73">
        <f>IFERROR($E817*SUMIF(DAILYLOG!CL$27:CL$1500,$C817,DAILYLOG!CM$27:CM$1500),0)</f>
        <v>0</v>
      </c>
      <c r="CQ817" s="73"/>
      <c r="CR817" s="73"/>
      <c r="CS817" s="73">
        <f>IFERROR($E817*SUMIF(DAILYLOG!CO$27:CO$1500,$C817,DAILYLOG!CP$27:CP$1500),0)</f>
        <v>0</v>
      </c>
      <c r="CT817" s="14"/>
    </row>
    <row r="818" spans="2:98" ht="13.5" hidden="1" customHeight="1" outlineLevel="2">
      <c r="B818" s="13"/>
      <c r="C818" s="115" t="s">
        <v>1141</v>
      </c>
      <c r="D818" s="31" t="s">
        <v>346</v>
      </c>
      <c r="E818" s="65">
        <v>1</v>
      </c>
      <c r="F818" s="46">
        <f t="shared" si="346"/>
        <v>0</v>
      </c>
      <c r="G818" s="73">
        <f>IFERROR($E818*SUMIF(DAILYLOG!C$27:C$1500,$C818,DAILYLOG!D$27:D$1500),0)</f>
        <v>0</v>
      </c>
      <c r="H818" s="73"/>
      <c r="I818" s="73"/>
      <c r="J818" s="73">
        <f>IFERROR($E818*SUMIF(DAILYLOG!F$27:F$1500,$C818,DAILYLOG!G$27:G$1500),0)</f>
        <v>0</v>
      </c>
      <c r="K818" s="73"/>
      <c r="L818" s="73"/>
      <c r="M818" s="73">
        <f>IFERROR($E818*SUMIF(DAILYLOG!I$27:I$1500,$C818,DAILYLOG!J$27:J$1500),0)</f>
        <v>0</v>
      </c>
      <c r="N818" s="73"/>
      <c r="O818" s="73"/>
      <c r="P818" s="73">
        <f>IFERROR($E818*SUMIF(DAILYLOG!L$27:L$1500,$C818,DAILYLOG!M$27:M$1500),0)</f>
        <v>0</v>
      </c>
      <c r="Q818" s="73"/>
      <c r="R818" s="73"/>
      <c r="S818" s="73">
        <f>IFERROR($E818*SUMIF(DAILYLOG!O$27:O$1500,$C818,DAILYLOG!P$27:P$1500),0)</f>
        <v>0</v>
      </c>
      <c r="T818" s="73"/>
      <c r="U818" s="73"/>
      <c r="V818" s="73">
        <f>IFERROR($E818*SUMIF(DAILYLOG!R$27:R$1500,$C818,DAILYLOG!S$27:S$1500),0)</f>
        <v>0</v>
      </c>
      <c r="W818" s="73"/>
      <c r="X818" s="73"/>
      <c r="Y818" s="73">
        <f>IFERROR($E818*SUMIF(DAILYLOG!U$27:U$1500,$C818,DAILYLOG!V$27:V$1500),0)</f>
        <v>0</v>
      </c>
      <c r="Z818" s="73"/>
      <c r="AA818" s="73"/>
      <c r="AB818" s="73">
        <f>IFERROR($E818*SUMIF(DAILYLOG!X$27:X$1500,$C818,DAILYLOG!Y$27:Y$1500),0)</f>
        <v>0</v>
      </c>
      <c r="AC818" s="73"/>
      <c r="AD818" s="73"/>
      <c r="AE818" s="73">
        <f>IFERROR($E818*SUMIF(DAILYLOG!AA$27:AA$1500,$C818,DAILYLOG!AB$27:AB$1500),0)</f>
        <v>0</v>
      </c>
      <c r="AF818" s="73"/>
      <c r="AG818" s="73"/>
      <c r="AH818" s="73">
        <f>IFERROR($E818*SUMIF(DAILYLOG!AD$27:AD$1500,$C818,DAILYLOG!AE$27:AE$1500),0)</f>
        <v>0</v>
      </c>
      <c r="AI818" s="73"/>
      <c r="AJ818" s="73"/>
      <c r="AK818" s="73">
        <f>IFERROR($E818*SUMIF(DAILYLOG!AG$27:AG$1500,$C818,DAILYLOG!AH$27:AH$1500),0)</f>
        <v>0</v>
      </c>
      <c r="AL818" s="73"/>
      <c r="AM818" s="73"/>
      <c r="AN818" s="73">
        <f>IFERROR($E818*SUMIF(DAILYLOG!AJ$27:AJ$1500,$C818,DAILYLOG!AK$27:AK$1500),0)</f>
        <v>0</v>
      </c>
      <c r="AO818" s="73"/>
      <c r="AP818" s="73"/>
      <c r="AQ818" s="73">
        <f>IFERROR($E818*SUMIF(DAILYLOG!AM$27:AM$1500,$C818,DAILYLOG!AN$27:AN$1500),0)</f>
        <v>0</v>
      </c>
      <c r="AR818" s="73"/>
      <c r="AS818" s="73"/>
      <c r="AT818" s="73">
        <f>IFERROR($E818*SUMIF(DAILYLOG!AP$27:AP$1500,$C818,DAILYLOG!AQ$27:AQ$1500),0)</f>
        <v>0</v>
      </c>
      <c r="AU818" s="73"/>
      <c r="AV818" s="73"/>
      <c r="AW818" s="73">
        <f>IFERROR($E818*SUMIF(DAILYLOG!AS$27:AS$1500,$C818,DAILYLOG!AT$27:AT$1500),0)</f>
        <v>0</v>
      </c>
      <c r="AX818" s="73"/>
      <c r="AY818" s="73"/>
      <c r="AZ818" s="73">
        <f>IFERROR($E818*SUMIF(DAILYLOG!AV$27:AV$1500,$C818,DAILYLOG!AW$27:AW$1500),0)</f>
        <v>0</v>
      </c>
      <c r="BA818" s="73"/>
      <c r="BB818" s="73"/>
      <c r="BC818" s="73">
        <f>IFERROR($E818*SUMIF(DAILYLOG!AY$27:AY$1500,$C818,DAILYLOG!AZ$27:AZ$1500),0)</f>
        <v>0</v>
      </c>
      <c r="BD818" s="73"/>
      <c r="BE818" s="73"/>
      <c r="BF818" s="73">
        <f>IFERROR($E818*SUMIF(DAILYLOG!BB$27:BB$1500,$C818,DAILYLOG!BC$27:BC$1500),0)</f>
        <v>0</v>
      </c>
      <c r="BG818" s="73"/>
      <c r="BH818" s="73"/>
      <c r="BI818" s="73">
        <f>IFERROR($E818*SUMIF(DAILYLOG!BE$27:BE$1500,$C818,DAILYLOG!BF$27:BF$1500),0)</f>
        <v>0</v>
      </c>
      <c r="BJ818" s="73"/>
      <c r="BK818" s="73"/>
      <c r="BL818" s="73">
        <f>IFERROR($E818*SUMIF(DAILYLOG!BH$27:BH$1500,$C818,DAILYLOG!BI$27:BI$1500),0)</f>
        <v>0</v>
      </c>
      <c r="BM818" s="73"/>
      <c r="BN818" s="73"/>
      <c r="BO818" s="73">
        <f>IFERROR($E818*SUMIF(DAILYLOG!BK$27:BK$1500,$C818,DAILYLOG!BL$27:BL$1500),0)</f>
        <v>0</v>
      </c>
      <c r="BP818" s="73"/>
      <c r="BQ818" s="73"/>
      <c r="BR818" s="73">
        <f>IFERROR($E818*SUMIF(DAILYLOG!BN$27:BN$1500,$C818,DAILYLOG!BO$27:BO$1500),0)</f>
        <v>0</v>
      </c>
      <c r="BS818" s="73"/>
      <c r="BT818" s="73"/>
      <c r="BU818" s="73">
        <f>IFERROR($E818*SUMIF(DAILYLOG!BQ$27:BQ$1500,$C818,DAILYLOG!BR$27:BR$1500),0)</f>
        <v>0</v>
      </c>
      <c r="BV818" s="73"/>
      <c r="BW818" s="73"/>
      <c r="BX818" s="73">
        <f>IFERROR($E818*SUMIF(DAILYLOG!BT$27:BT$1500,$C818,DAILYLOG!BU$27:BU$1500),0)</f>
        <v>0</v>
      </c>
      <c r="BY818" s="73"/>
      <c r="BZ818" s="73"/>
      <c r="CA818" s="73">
        <f>IFERROR($E818*SUMIF(DAILYLOG!BW$27:BW$1500,$C818,DAILYLOG!BX$27:BX$1500),0)</f>
        <v>0</v>
      </c>
      <c r="CB818" s="73"/>
      <c r="CC818" s="73"/>
      <c r="CD818" s="73">
        <f>IFERROR($E818*SUMIF(DAILYLOG!BZ$27:BZ$1500,$C818,DAILYLOG!CA$27:CA$1500),0)</f>
        <v>0</v>
      </c>
      <c r="CE818" s="73"/>
      <c r="CF818" s="73"/>
      <c r="CG818" s="73">
        <f>IFERROR($E818*SUMIF(DAILYLOG!CC$27:CC$1500,$C818,DAILYLOG!CD$27:CD$1500),0)</f>
        <v>0</v>
      </c>
      <c r="CH818" s="73"/>
      <c r="CI818" s="73"/>
      <c r="CJ818" s="73">
        <f>IFERROR($E818*SUMIF(DAILYLOG!CF$27:CF$1500,$C818,DAILYLOG!CG$27:CG$1500),0)</f>
        <v>0</v>
      </c>
      <c r="CK818" s="73"/>
      <c r="CL818" s="73"/>
      <c r="CM818" s="73">
        <f>IFERROR($E818*SUMIF(DAILYLOG!CI$27:CI$1500,$C818,DAILYLOG!CJ$27:CJ$1500),0)</f>
        <v>0</v>
      </c>
      <c r="CN818" s="73"/>
      <c r="CO818" s="73"/>
      <c r="CP818" s="73">
        <f>IFERROR($E818*SUMIF(DAILYLOG!CL$27:CL$1500,$C818,DAILYLOG!CM$27:CM$1500),0)</f>
        <v>0</v>
      </c>
      <c r="CQ818" s="73"/>
      <c r="CR818" s="73"/>
      <c r="CS818" s="73">
        <f>IFERROR($E818*SUMIF(DAILYLOG!CO$27:CO$1500,$C818,DAILYLOG!CP$27:CP$1500),0)</f>
        <v>0</v>
      </c>
      <c r="CT818" s="14"/>
    </row>
    <row r="819" spans="2:98" ht="13.5" hidden="1" customHeight="1" outlineLevel="2">
      <c r="B819" s="13"/>
      <c r="C819" s="115" t="s">
        <v>1142</v>
      </c>
      <c r="D819" s="31" t="s">
        <v>346</v>
      </c>
      <c r="E819" s="65">
        <v>1</v>
      </c>
      <c r="F819" s="46">
        <f t="shared" si="346"/>
        <v>0</v>
      </c>
      <c r="G819" s="73">
        <f>IFERROR($E819*SUMIF(DAILYLOG!C$27:C$1500,$C819,DAILYLOG!D$27:D$1500),0)</f>
        <v>0</v>
      </c>
      <c r="H819" s="73"/>
      <c r="I819" s="73"/>
      <c r="J819" s="73">
        <f>IFERROR($E819*SUMIF(DAILYLOG!F$27:F$1500,$C819,DAILYLOG!G$27:G$1500),0)</f>
        <v>0</v>
      </c>
      <c r="K819" s="73"/>
      <c r="L819" s="73"/>
      <c r="M819" s="73">
        <f>IFERROR($E819*SUMIF(DAILYLOG!I$27:I$1500,$C819,DAILYLOG!J$27:J$1500),0)</f>
        <v>0</v>
      </c>
      <c r="N819" s="73"/>
      <c r="O819" s="73"/>
      <c r="P819" s="73">
        <f>IFERROR($E819*SUMIF(DAILYLOG!L$27:L$1500,$C819,DAILYLOG!M$27:M$1500),0)</f>
        <v>0</v>
      </c>
      <c r="Q819" s="73"/>
      <c r="R819" s="73"/>
      <c r="S819" s="73">
        <f>IFERROR($E819*SUMIF(DAILYLOG!O$27:O$1500,$C819,DAILYLOG!P$27:P$1500),0)</f>
        <v>0</v>
      </c>
      <c r="T819" s="73"/>
      <c r="U819" s="73"/>
      <c r="V819" s="73">
        <f>IFERROR($E819*SUMIF(DAILYLOG!R$27:R$1500,$C819,DAILYLOG!S$27:S$1500),0)</f>
        <v>0</v>
      </c>
      <c r="W819" s="73"/>
      <c r="X819" s="73"/>
      <c r="Y819" s="73">
        <f>IFERROR($E819*SUMIF(DAILYLOG!U$27:U$1500,$C819,DAILYLOG!V$27:V$1500),0)</f>
        <v>0</v>
      </c>
      <c r="Z819" s="73"/>
      <c r="AA819" s="73"/>
      <c r="AB819" s="73">
        <f>IFERROR($E819*SUMIF(DAILYLOG!X$27:X$1500,$C819,DAILYLOG!Y$27:Y$1500),0)</f>
        <v>0</v>
      </c>
      <c r="AC819" s="73"/>
      <c r="AD819" s="73"/>
      <c r="AE819" s="73">
        <f>IFERROR($E819*SUMIF(DAILYLOG!AA$27:AA$1500,$C819,DAILYLOG!AB$27:AB$1500),0)</f>
        <v>0</v>
      </c>
      <c r="AF819" s="73"/>
      <c r="AG819" s="73"/>
      <c r="AH819" s="73">
        <f>IFERROR($E819*SUMIF(DAILYLOG!AD$27:AD$1500,$C819,DAILYLOG!AE$27:AE$1500),0)</f>
        <v>0</v>
      </c>
      <c r="AI819" s="73"/>
      <c r="AJ819" s="73"/>
      <c r="AK819" s="73">
        <f>IFERROR($E819*SUMIF(DAILYLOG!AG$27:AG$1500,$C819,DAILYLOG!AH$27:AH$1500),0)</f>
        <v>0</v>
      </c>
      <c r="AL819" s="73"/>
      <c r="AM819" s="73"/>
      <c r="AN819" s="73">
        <f>IFERROR($E819*SUMIF(DAILYLOG!AJ$27:AJ$1500,$C819,DAILYLOG!AK$27:AK$1500),0)</f>
        <v>0</v>
      </c>
      <c r="AO819" s="73"/>
      <c r="AP819" s="73"/>
      <c r="AQ819" s="73">
        <f>IFERROR($E819*SUMIF(DAILYLOG!AM$27:AM$1500,$C819,DAILYLOG!AN$27:AN$1500),0)</f>
        <v>0</v>
      </c>
      <c r="AR819" s="73"/>
      <c r="AS819" s="73"/>
      <c r="AT819" s="73">
        <f>IFERROR($E819*SUMIF(DAILYLOG!AP$27:AP$1500,$C819,DAILYLOG!AQ$27:AQ$1500),0)</f>
        <v>0</v>
      </c>
      <c r="AU819" s="73"/>
      <c r="AV819" s="73"/>
      <c r="AW819" s="73">
        <f>IFERROR($E819*SUMIF(DAILYLOG!AS$27:AS$1500,$C819,DAILYLOG!AT$27:AT$1500),0)</f>
        <v>0</v>
      </c>
      <c r="AX819" s="73"/>
      <c r="AY819" s="73"/>
      <c r="AZ819" s="73">
        <f>IFERROR($E819*SUMIF(DAILYLOG!AV$27:AV$1500,$C819,DAILYLOG!AW$27:AW$1500),0)</f>
        <v>0</v>
      </c>
      <c r="BA819" s="73"/>
      <c r="BB819" s="73"/>
      <c r="BC819" s="73">
        <f>IFERROR($E819*SUMIF(DAILYLOG!AY$27:AY$1500,$C819,DAILYLOG!AZ$27:AZ$1500),0)</f>
        <v>0</v>
      </c>
      <c r="BD819" s="73"/>
      <c r="BE819" s="73"/>
      <c r="BF819" s="73">
        <f>IFERROR($E819*SUMIF(DAILYLOG!BB$27:BB$1500,$C819,DAILYLOG!BC$27:BC$1500),0)</f>
        <v>0</v>
      </c>
      <c r="BG819" s="73"/>
      <c r="BH819" s="73"/>
      <c r="BI819" s="73">
        <f>IFERROR($E819*SUMIF(DAILYLOG!BE$27:BE$1500,$C819,DAILYLOG!BF$27:BF$1500),0)</f>
        <v>0</v>
      </c>
      <c r="BJ819" s="73"/>
      <c r="BK819" s="73"/>
      <c r="BL819" s="73">
        <f>IFERROR($E819*SUMIF(DAILYLOG!BH$27:BH$1500,$C819,DAILYLOG!BI$27:BI$1500),0)</f>
        <v>0</v>
      </c>
      <c r="BM819" s="73"/>
      <c r="BN819" s="73"/>
      <c r="BO819" s="73">
        <f>IFERROR($E819*SUMIF(DAILYLOG!BK$27:BK$1500,$C819,DAILYLOG!BL$27:BL$1500),0)</f>
        <v>0</v>
      </c>
      <c r="BP819" s="73"/>
      <c r="BQ819" s="73"/>
      <c r="BR819" s="73">
        <f>IFERROR($E819*SUMIF(DAILYLOG!BN$27:BN$1500,$C819,DAILYLOG!BO$27:BO$1500),0)</f>
        <v>0</v>
      </c>
      <c r="BS819" s="73"/>
      <c r="BT819" s="73"/>
      <c r="BU819" s="73">
        <f>IFERROR($E819*SUMIF(DAILYLOG!BQ$27:BQ$1500,$C819,DAILYLOG!BR$27:BR$1500),0)</f>
        <v>0</v>
      </c>
      <c r="BV819" s="73"/>
      <c r="BW819" s="73"/>
      <c r="BX819" s="73">
        <f>IFERROR($E819*SUMIF(DAILYLOG!BT$27:BT$1500,$C819,DAILYLOG!BU$27:BU$1500),0)</f>
        <v>0</v>
      </c>
      <c r="BY819" s="73"/>
      <c r="BZ819" s="73"/>
      <c r="CA819" s="73">
        <f>IFERROR($E819*SUMIF(DAILYLOG!BW$27:BW$1500,$C819,DAILYLOG!BX$27:BX$1500),0)</f>
        <v>0</v>
      </c>
      <c r="CB819" s="73"/>
      <c r="CC819" s="73"/>
      <c r="CD819" s="73">
        <f>IFERROR($E819*SUMIF(DAILYLOG!BZ$27:BZ$1500,$C819,DAILYLOG!CA$27:CA$1500),0)</f>
        <v>0</v>
      </c>
      <c r="CE819" s="73"/>
      <c r="CF819" s="73"/>
      <c r="CG819" s="73">
        <f>IFERROR($E819*SUMIF(DAILYLOG!CC$27:CC$1500,$C819,DAILYLOG!CD$27:CD$1500),0)</f>
        <v>0</v>
      </c>
      <c r="CH819" s="73"/>
      <c r="CI819" s="73"/>
      <c r="CJ819" s="73">
        <f>IFERROR($E819*SUMIF(DAILYLOG!CF$27:CF$1500,$C819,DAILYLOG!CG$27:CG$1500),0)</f>
        <v>0</v>
      </c>
      <c r="CK819" s="73"/>
      <c r="CL819" s="73"/>
      <c r="CM819" s="73">
        <f>IFERROR($E819*SUMIF(DAILYLOG!CI$27:CI$1500,$C819,DAILYLOG!CJ$27:CJ$1500),0)</f>
        <v>0</v>
      </c>
      <c r="CN819" s="73"/>
      <c r="CO819" s="73"/>
      <c r="CP819" s="73">
        <f>IFERROR($E819*SUMIF(DAILYLOG!CL$27:CL$1500,$C819,DAILYLOG!CM$27:CM$1500),0)</f>
        <v>0</v>
      </c>
      <c r="CQ819" s="73"/>
      <c r="CR819" s="73"/>
      <c r="CS819" s="73">
        <f>IFERROR($E819*SUMIF(DAILYLOG!CO$27:CO$1500,$C819,DAILYLOG!CP$27:CP$1500),0)</f>
        <v>0</v>
      </c>
      <c r="CT819" s="14"/>
    </row>
    <row r="820" spans="2:98" ht="13.5" hidden="1" customHeight="1" outlineLevel="2">
      <c r="B820" s="13"/>
      <c r="C820" s="115" t="s">
        <v>1143</v>
      </c>
      <c r="D820" s="31" t="s">
        <v>346</v>
      </c>
      <c r="E820" s="65">
        <v>1</v>
      </c>
      <c r="F820" s="46">
        <f t="shared" si="346"/>
        <v>0</v>
      </c>
      <c r="G820" s="73">
        <f>IFERROR($E820*SUMIF(DAILYLOG!C$27:C$1500,$C820,DAILYLOG!D$27:D$1500),0)</f>
        <v>0</v>
      </c>
      <c r="H820" s="73"/>
      <c r="I820" s="73"/>
      <c r="J820" s="73">
        <f>IFERROR($E820*SUMIF(DAILYLOG!F$27:F$1500,$C820,DAILYLOG!G$27:G$1500),0)</f>
        <v>0</v>
      </c>
      <c r="K820" s="73"/>
      <c r="L820" s="73"/>
      <c r="M820" s="73">
        <f>IFERROR($E820*SUMIF(DAILYLOG!I$27:I$1500,$C820,DAILYLOG!J$27:J$1500),0)</f>
        <v>0</v>
      </c>
      <c r="N820" s="73"/>
      <c r="O820" s="73"/>
      <c r="P820" s="73">
        <f>IFERROR($E820*SUMIF(DAILYLOG!L$27:L$1500,$C820,DAILYLOG!M$27:M$1500),0)</f>
        <v>0</v>
      </c>
      <c r="Q820" s="73"/>
      <c r="R820" s="73"/>
      <c r="S820" s="73">
        <f>IFERROR($E820*SUMIF(DAILYLOG!O$27:O$1500,$C820,DAILYLOG!P$27:P$1500),0)</f>
        <v>0</v>
      </c>
      <c r="T820" s="73"/>
      <c r="U820" s="73"/>
      <c r="V820" s="73">
        <f>IFERROR($E820*SUMIF(DAILYLOG!R$27:R$1500,$C820,DAILYLOG!S$27:S$1500),0)</f>
        <v>0</v>
      </c>
      <c r="W820" s="73"/>
      <c r="X820" s="73"/>
      <c r="Y820" s="73">
        <f>IFERROR($E820*SUMIF(DAILYLOG!U$27:U$1500,$C820,DAILYLOG!V$27:V$1500),0)</f>
        <v>0</v>
      </c>
      <c r="Z820" s="73"/>
      <c r="AA820" s="73"/>
      <c r="AB820" s="73">
        <f>IFERROR($E820*SUMIF(DAILYLOG!X$27:X$1500,$C820,DAILYLOG!Y$27:Y$1500),0)</f>
        <v>0</v>
      </c>
      <c r="AC820" s="73"/>
      <c r="AD820" s="73"/>
      <c r="AE820" s="73">
        <f>IFERROR($E820*SUMIF(DAILYLOG!AA$27:AA$1500,$C820,DAILYLOG!AB$27:AB$1500),0)</f>
        <v>0</v>
      </c>
      <c r="AF820" s="73"/>
      <c r="AG820" s="73"/>
      <c r="AH820" s="73">
        <f>IFERROR($E820*SUMIF(DAILYLOG!AD$27:AD$1500,$C820,DAILYLOG!AE$27:AE$1500),0)</f>
        <v>0</v>
      </c>
      <c r="AI820" s="73"/>
      <c r="AJ820" s="73"/>
      <c r="AK820" s="73">
        <f>IFERROR($E820*SUMIF(DAILYLOG!AG$27:AG$1500,$C820,DAILYLOG!AH$27:AH$1500),0)</f>
        <v>0</v>
      </c>
      <c r="AL820" s="73"/>
      <c r="AM820" s="73"/>
      <c r="AN820" s="73">
        <f>IFERROR($E820*SUMIF(DAILYLOG!AJ$27:AJ$1500,$C820,DAILYLOG!AK$27:AK$1500),0)</f>
        <v>0</v>
      </c>
      <c r="AO820" s="73"/>
      <c r="AP820" s="73"/>
      <c r="AQ820" s="73">
        <f>IFERROR($E820*SUMIF(DAILYLOG!AM$27:AM$1500,$C820,DAILYLOG!AN$27:AN$1500),0)</f>
        <v>0</v>
      </c>
      <c r="AR820" s="73"/>
      <c r="AS820" s="73"/>
      <c r="AT820" s="73">
        <f>IFERROR($E820*SUMIF(DAILYLOG!AP$27:AP$1500,$C820,DAILYLOG!AQ$27:AQ$1500),0)</f>
        <v>0</v>
      </c>
      <c r="AU820" s="73"/>
      <c r="AV820" s="73"/>
      <c r="AW820" s="73">
        <f>IFERROR($E820*SUMIF(DAILYLOG!AS$27:AS$1500,$C820,DAILYLOG!AT$27:AT$1500),0)</f>
        <v>0</v>
      </c>
      <c r="AX820" s="73"/>
      <c r="AY820" s="73"/>
      <c r="AZ820" s="73">
        <f>IFERROR($E820*SUMIF(DAILYLOG!AV$27:AV$1500,$C820,DAILYLOG!AW$27:AW$1500),0)</f>
        <v>0</v>
      </c>
      <c r="BA820" s="73"/>
      <c r="BB820" s="73"/>
      <c r="BC820" s="73">
        <f>IFERROR($E820*SUMIF(DAILYLOG!AY$27:AY$1500,$C820,DAILYLOG!AZ$27:AZ$1500),0)</f>
        <v>0</v>
      </c>
      <c r="BD820" s="73"/>
      <c r="BE820" s="73"/>
      <c r="BF820" s="73">
        <f>IFERROR($E820*SUMIF(DAILYLOG!BB$27:BB$1500,$C820,DAILYLOG!BC$27:BC$1500),0)</f>
        <v>0</v>
      </c>
      <c r="BG820" s="73"/>
      <c r="BH820" s="73"/>
      <c r="BI820" s="73">
        <f>IFERROR($E820*SUMIF(DAILYLOG!BE$27:BE$1500,$C820,DAILYLOG!BF$27:BF$1500),0)</f>
        <v>0</v>
      </c>
      <c r="BJ820" s="73"/>
      <c r="BK820" s="73"/>
      <c r="BL820" s="73">
        <f>IFERROR($E820*SUMIF(DAILYLOG!BH$27:BH$1500,$C820,DAILYLOG!BI$27:BI$1500),0)</f>
        <v>0</v>
      </c>
      <c r="BM820" s="73"/>
      <c r="BN820" s="73"/>
      <c r="BO820" s="73">
        <f>IFERROR($E820*SUMIF(DAILYLOG!BK$27:BK$1500,$C820,DAILYLOG!BL$27:BL$1500),0)</f>
        <v>0</v>
      </c>
      <c r="BP820" s="73"/>
      <c r="BQ820" s="73"/>
      <c r="BR820" s="73">
        <f>IFERROR($E820*SUMIF(DAILYLOG!BN$27:BN$1500,$C820,DAILYLOG!BO$27:BO$1500),0)</f>
        <v>0</v>
      </c>
      <c r="BS820" s="73"/>
      <c r="BT820" s="73"/>
      <c r="BU820" s="73">
        <f>IFERROR($E820*SUMIF(DAILYLOG!BQ$27:BQ$1500,$C820,DAILYLOG!BR$27:BR$1500),0)</f>
        <v>0</v>
      </c>
      <c r="BV820" s="73"/>
      <c r="BW820" s="73"/>
      <c r="BX820" s="73">
        <f>IFERROR($E820*SUMIF(DAILYLOG!BT$27:BT$1500,$C820,DAILYLOG!BU$27:BU$1500),0)</f>
        <v>0</v>
      </c>
      <c r="BY820" s="73"/>
      <c r="BZ820" s="73"/>
      <c r="CA820" s="73">
        <f>IFERROR($E820*SUMIF(DAILYLOG!BW$27:BW$1500,$C820,DAILYLOG!BX$27:BX$1500),0)</f>
        <v>0</v>
      </c>
      <c r="CB820" s="73"/>
      <c r="CC820" s="73"/>
      <c r="CD820" s="73">
        <f>IFERROR($E820*SUMIF(DAILYLOG!BZ$27:BZ$1500,$C820,DAILYLOG!CA$27:CA$1500),0)</f>
        <v>0</v>
      </c>
      <c r="CE820" s="73"/>
      <c r="CF820" s="73"/>
      <c r="CG820" s="73">
        <f>IFERROR($E820*SUMIF(DAILYLOG!CC$27:CC$1500,$C820,DAILYLOG!CD$27:CD$1500),0)</f>
        <v>0</v>
      </c>
      <c r="CH820" s="73"/>
      <c r="CI820" s="73"/>
      <c r="CJ820" s="73">
        <f>IFERROR($E820*SUMIF(DAILYLOG!CF$27:CF$1500,$C820,DAILYLOG!CG$27:CG$1500),0)</f>
        <v>0</v>
      </c>
      <c r="CK820" s="73"/>
      <c r="CL820" s="73"/>
      <c r="CM820" s="73">
        <f>IFERROR($E820*SUMIF(DAILYLOG!CI$27:CI$1500,$C820,DAILYLOG!CJ$27:CJ$1500),0)</f>
        <v>0</v>
      </c>
      <c r="CN820" s="73"/>
      <c r="CO820" s="73"/>
      <c r="CP820" s="73">
        <f>IFERROR($E820*SUMIF(DAILYLOG!CL$27:CL$1500,$C820,DAILYLOG!CM$27:CM$1500),0)</f>
        <v>0</v>
      </c>
      <c r="CQ820" s="73"/>
      <c r="CR820" s="73"/>
      <c r="CS820" s="73">
        <f>IFERROR($E820*SUMIF(DAILYLOG!CO$27:CO$1500,$C820,DAILYLOG!CP$27:CP$1500),0)</f>
        <v>0</v>
      </c>
      <c r="CT820" s="14"/>
    </row>
    <row r="821" spans="2:98" ht="13.5" hidden="1" customHeight="1" outlineLevel="2">
      <c r="B821" s="13"/>
      <c r="C821" s="115" t="s">
        <v>1144</v>
      </c>
      <c r="D821" s="31" t="s">
        <v>346</v>
      </c>
      <c r="E821" s="65">
        <v>1</v>
      </c>
      <c r="F821" s="46">
        <f t="shared" si="346"/>
        <v>0</v>
      </c>
      <c r="G821" s="73">
        <f>IFERROR($E821*SUMIF(DAILYLOG!C$27:C$1500,$C821,DAILYLOG!D$27:D$1500),0)</f>
        <v>0</v>
      </c>
      <c r="H821" s="73"/>
      <c r="I821" s="73"/>
      <c r="J821" s="73">
        <f>IFERROR($E821*SUMIF(DAILYLOG!F$27:F$1500,$C821,DAILYLOG!G$27:G$1500),0)</f>
        <v>0</v>
      </c>
      <c r="K821" s="73"/>
      <c r="L821" s="73"/>
      <c r="M821" s="73">
        <f>IFERROR($E821*SUMIF(DAILYLOG!I$27:I$1500,$C821,DAILYLOG!J$27:J$1500),0)</f>
        <v>0</v>
      </c>
      <c r="N821" s="73"/>
      <c r="O821" s="73"/>
      <c r="P821" s="73">
        <f>IFERROR($E821*SUMIF(DAILYLOG!L$27:L$1500,$C821,DAILYLOG!M$27:M$1500),0)</f>
        <v>0</v>
      </c>
      <c r="Q821" s="73"/>
      <c r="R821" s="73"/>
      <c r="S821" s="73">
        <f>IFERROR($E821*SUMIF(DAILYLOG!O$27:O$1500,$C821,DAILYLOG!P$27:P$1500),0)</f>
        <v>0</v>
      </c>
      <c r="T821" s="73"/>
      <c r="U821" s="73"/>
      <c r="V821" s="73">
        <f>IFERROR($E821*SUMIF(DAILYLOG!R$27:R$1500,$C821,DAILYLOG!S$27:S$1500),0)</f>
        <v>0</v>
      </c>
      <c r="W821" s="73"/>
      <c r="X821" s="73"/>
      <c r="Y821" s="73">
        <f>IFERROR($E821*SUMIF(DAILYLOG!U$27:U$1500,$C821,DAILYLOG!V$27:V$1500),0)</f>
        <v>0</v>
      </c>
      <c r="Z821" s="73"/>
      <c r="AA821" s="73"/>
      <c r="AB821" s="73">
        <f>IFERROR($E821*SUMIF(DAILYLOG!X$27:X$1500,$C821,DAILYLOG!Y$27:Y$1500),0)</f>
        <v>0</v>
      </c>
      <c r="AC821" s="73"/>
      <c r="AD821" s="73"/>
      <c r="AE821" s="73">
        <f>IFERROR($E821*SUMIF(DAILYLOG!AA$27:AA$1500,$C821,DAILYLOG!AB$27:AB$1500),0)</f>
        <v>0</v>
      </c>
      <c r="AF821" s="73"/>
      <c r="AG821" s="73"/>
      <c r="AH821" s="73">
        <f>IFERROR($E821*SUMIF(DAILYLOG!AD$27:AD$1500,$C821,DAILYLOG!AE$27:AE$1500),0)</f>
        <v>0</v>
      </c>
      <c r="AI821" s="73"/>
      <c r="AJ821" s="73"/>
      <c r="AK821" s="73">
        <f>IFERROR($E821*SUMIF(DAILYLOG!AG$27:AG$1500,$C821,DAILYLOG!AH$27:AH$1500),0)</f>
        <v>0</v>
      </c>
      <c r="AL821" s="73"/>
      <c r="AM821" s="73"/>
      <c r="AN821" s="73">
        <f>IFERROR($E821*SUMIF(DAILYLOG!AJ$27:AJ$1500,$C821,DAILYLOG!AK$27:AK$1500),0)</f>
        <v>0</v>
      </c>
      <c r="AO821" s="73"/>
      <c r="AP821" s="73"/>
      <c r="AQ821" s="73">
        <f>IFERROR($E821*SUMIF(DAILYLOG!AM$27:AM$1500,$C821,DAILYLOG!AN$27:AN$1500),0)</f>
        <v>0</v>
      </c>
      <c r="AR821" s="73"/>
      <c r="AS821" s="73"/>
      <c r="AT821" s="73">
        <f>IFERROR($E821*SUMIF(DAILYLOG!AP$27:AP$1500,$C821,DAILYLOG!AQ$27:AQ$1500),0)</f>
        <v>0</v>
      </c>
      <c r="AU821" s="73"/>
      <c r="AV821" s="73"/>
      <c r="AW821" s="73">
        <f>IFERROR($E821*SUMIF(DAILYLOG!AS$27:AS$1500,$C821,DAILYLOG!AT$27:AT$1500),0)</f>
        <v>0</v>
      </c>
      <c r="AX821" s="73"/>
      <c r="AY821" s="73"/>
      <c r="AZ821" s="73">
        <f>IFERROR($E821*SUMIF(DAILYLOG!AV$27:AV$1500,$C821,DAILYLOG!AW$27:AW$1500),0)</f>
        <v>0</v>
      </c>
      <c r="BA821" s="73"/>
      <c r="BB821" s="73"/>
      <c r="BC821" s="73">
        <f>IFERROR($E821*SUMIF(DAILYLOG!AY$27:AY$1500,$C821,DAILYLOG!AZ$27:AZ$1500),0)</f>
        <v>0</v>
      </c>
      <c r="BD821" s="73"/>
      <c r="BE821" s="73"/>
      <c r="BF821" s="73">
        <f>IFERROR($E821*SUMIF(DAILYLOG!BB$27:BB$1500,$C821,DAILYLOG!BC$27:BC$1500),0)</f>
        <v>0</v>
      </c>
      <c r="BG821" s="73"/>
      <c r="BH821" s="73"/>
      <c r="BI821" s="73">
        <f>IFERROR($E821*SUMIF(DAILYLOG!BE$27:BE$1500,$C821,DAILYLOG!BF$27:BF$1500),0)</f>
        <v>0</v>
      </c>
      <c r="BJ821" s="73"/>
      <c r="BK821" s="73"/>
      <c r="BL821" s="73">
        <f>IFERROR($E821*SUMIF(DAILYLOG!BH$27:BH$1500,$C821,DAILYLOG!BI$27:BI$1500),0)</f>
        <v>0</v>
      </c>
      <c r="BM821" s="73"/>
      <c r="BN821" s="73"/>
      <c r="BO821" s="73">
        <f>IFERROR($E821*SUMIF(DAILYLOG!BK$27:BK$1500,$C821,DAILYLOG!BL$27:BL$1500),0)</f>
        <v>0</v>
      </c>
      <c r="BP821" s="73"/>
      <c r="BQ821" s="73"/>
      <c r="BR821" s="73">
        <f>IFERROR($E821*SUMIF(DAILYLOG!BN$27:BN$1500,$C821,DAILYLOG!BO$27:BO$1500),0)</f>
        <v>0</v>
      </c>
      <c r="BS821" s="73"/>
      <c r="BT821" s="73"/>
      <c r="BU821" s="73">
        <f>IFERROR($E821*SUMIF(DAILYLOG!BQ$27:BQ$1500,$C821,DAILYLOG!BR$27:BR$1500),0)</f>
        <v>0</v>
      </c>
      <c r="BV821" s="73"/>
      <c r="BW821" s="73"/>
      <c r="BX821" s="73">
        <f>IFERROR($E821*SUMIF(DAILYLOG!BT$27:BT$1500,$C821,DAILYLOG!BU$27:BU$1500),0)</f>
        <v>0</v>
      </c>
      <c r="BY821" s="73"/>
      <c r="BZ821" s="73"/>
      <c r="CA821" s="73">
        <f>IFERROR($E821*SUMIF(DAILYLOG!BW$27:BW$1500,$C821,DAILYLOG!BX$27:BX$1500),0)</f>
        <v>0</v>
      </c>
      <c r="CB821" s="73"/>
      <c r="CC821" s="73"/>
      <c r="CD821" s="73">
        <f>IFERROR($E821*SUMIF(DAILYLOG!BZ$27:BZ$1500,$C821,DAILYLOG!CA$27:CA$1500),0)</f>
        <v>0</v>
      </c>
      <c r="CE821" s="73"/>
      <c r="CF821" s="73"/>
      <c r="CG821" s="73">
        <f>IFERROR($E821*SUMIF(DAILYLOG!CC$27:CC$1500,$C821,DAILYLOG!CD$27:CD$1500),0)</f>
        <v>0</v>
      </c>
      <c r="CH821" s="73"/>
      <c r="CI821" s="73"/>
      <c r="CJ821" s="73">
        <f>IFERROR($E821*SUMIF(DAILYLOG!CF$27:CF$1500,$C821,DAILYLOG!CG$27:CG$1500),0)</f>
        <v>0</v>
      </c>
      <c r="CK821" s="73"/>
      <c r="CL821" s="73"/>
      <c r="CM821" s="73">
        <f>IFERROR($E821*SUMIF(DAILYLOG!CI$27:CI$1500,$C821,DAILYLOG!CJ$27:CJ$1500),0)</f>
        <v>0</v>
      </c>
      <c r="CN821" s="73"/>
      <c r="CO821" s="73"/>
      <c r="CP821" s="73">
        <f>IFERROR($E821*SUMIF(DAILYLOG!CL$27:CL$1500,$C821,DAILYLOG!CM$27:CM$1500),0)</f>
        <v>0</v>
      </c>
      <c r="CQ821" s="73"/>
      <c r="CR821" s="73"/>
      <c r="CS821" s="73">
        <f>IFERROR($E821*SUMIF(DAILYLOG!CO$27:CO$1500,$C821,DAILYLOG!CP$27:CP$1500),0)</f>
        <v>0</v>
      </c>
      <c r="CT821" s="14"/>
    </row>
    <row r="822" spans="2:98" ht="13.5" hidden="1" customHeight="1" outlineLevel="2">
      <c r="B822" s="13"/>
      <c r="C822" s="115" t="s">
        <v>1145</v>
      </c>
      <c r="D822" s="31" t="s">
        <v>346</v>
      </c>
      <c r="E822" s="65">
        <v>1</v>
      </c>
      <c r="F822" s="46">
        <f t="shared" ref="F822:F826" si="349">IFERROR(SUM(G822:CS822),0)</f>
        <v>0</v>
      </c>
      <c r="G822" s="73">
        <f>IFERROR($E822*SUMIF(DAILYLOG!C$27:C$1500,$C822,DAILYLOG!D$27:D$1500),0)</f>
        <v>0</v>
      </c>
      <c r="H822" s="73"/>
      <c r="I822" s="73"/>
      <c r="J822" s="73">
        <f>IFERROR($E822*SUMIF(DAILYLOG!F$27:F$1500,$C822,DAILYLOG!G$27:G$1500),0)</f>
        <v>0</v>
      </c>
      <c r="K822" s="73"/>
      <c r="L822" s="73"/>
      <c r="M822" s="73">
        <f>IFERROR($E822*SUMIF(DAILYLOG!I$27:I$1500,$C822,DAILYLOG!J$27:J$1500),0)</f>
        <v>0</v>
      </c>
      <c r="N822" s="73"/>
      <c r="O822" s="73"/>
      <c r="P822" s="73">
        <f>IFERROR($E822*SUMIF(DAILYLOG!L$27:L$1500,$C822,DAILYLOG!M$27:M$1500),0)</f>
        <v>0</v>
      </c>
      <c r="Q822" s="73"/>
      <c r="R822" s="73"/>
      <c r="S822" s="73">
        <f>IFERROR($E822*SUMIF(DAILYLOG!O$27:O$1500,$C822,DAILYLOG!P$27:P$1500),0)</f>
        <v>0</v>
      </c>
      <c r="T822" s="73"/>
      <c r="U822" s="73"/>
      <c r="V822" s="73">
        <f>IFERROR($E822*SUMIF(DAILYLOG!R$27:R$1500,$C822,DAILYLOG!S$27:S$1500),0)</f>
        <v>0</v>
      </c>
      <c r="W822" s="73"/>
      <c r="X822" s="73"/>
      <c r="Y822" s="73">
        <f>IFERROR($E822*SUMIF(DAILYLOG!U$27:U$1500,$C822,DAILYLOG!V$27:V$1500),0)</f>
        <v>0</v>
      </c>
      <c r="Z822" s="73"/>
      <c r="AA822" s="73"/>
      <c r="AB822" s="73">
        <f>IFERROR($E822*SUMIF(DAILYLOG!X$27:X$1500,$C822,DAILYLOG!Y$27:Y$1500),0)</f>
        <v>0</v>
      </c>
      <c r="AC822" s="73"/>
      <c r="AD822" s="73"/>
      <c r="AE822" s="73">
        <f>IFERROR($E822*SUMIF(DAILYLOG!AA$27:AA$1500,$C822,DAILYLOG!AB$27:AB$1500),0)</f>
        <v>0</v>
      </c>
      <c r="AF822" s="73"/>
      <c r="AG822" s="73"/>
      <c r="AH822" s="73">
        <f>IFERROR($E822*SUMIF(DAILYLOG!AD$27:AD$1500,$C822,DAILYLOG!AE$27:AE$1500),0)</f>
        <v>0</v>
      </c>
      <c r="AI822" s="73"/>
      <c r="AJ822" s="73"/>
      <c r="AK822" s="73">
        <f>IFERROR($E822*SUMIF(DAILYLOG!AG$27:AG$1500,$C822,DAILYLOG!AH$27:AH$1500),0)</f>
        <v>0</v>
      </c>
      <c r="AL822" s="73"/>
      <c r="AM822" s="73"/>
      <c r="AN822" s="73">
        <f>IFERROR($E822*SUMIF(DAILYLOG!AJ$27:AJ$1500,$C822,DAILYLOG!AK$27:AK$1500),0)</f>
        <v>0</v>
      </c>
      <c r="AO822" s="73"/>
      <c r="AP822" s="73"/>
      <c r="AQ822" s="73">
        <f>IFERROR($E822*SUMIF(DAILYLOG!AM$27:AM$1500,$C822,DAILYLOG!AN$27:AN$1500),0)</f>
        <v>0</v>
      </c>
      <c r="AR822" s="73"/>
      <c r="AS822" s="73"/>
      <c r="AT822" s="73">
        <f>IFERROR($E822*SUMIF(DAILYLOG!AP$27:AP$1500,$C822,DAILYLOG!AQ$27:AQ$1500),0)</f>
        <v>0</v>
      </c>
      <c r="AU822" s="73"/>
      <c r="AV822" s="73"/>
      <c r="AW822" s="73">
        <f>IFERROR($E822*SUMIF(DAILYLOG!AS$27:AS$1500,$C822,DAILYLOG!AT$27:AT$1500),0)</f>
        <v>0</v>
      </c>
      <c r="AX822" s="73"/>
      <c r="AY822" s="73"/>
      <c r="AZ822" s="73">
        <f>IFERROR($E822*SUMIF(DAILYLOG!AV$27:AV$1500,$C822,DAILYLOG!AW$27:AW$1500),0)</f>
        <v>0</v>
      </c>
      <c r="BA822" s="73"/>
      <c r="BB822" s="73"/>
      <c r="BC822" s="73">
        <f>IFERROR($E822*SUMIF(DAILYLOG!AY$27:AY$1500,$C822,DAILYLOG!AZ$27:AZ$1500),0)</f>
        <v>0</v>
      </c>
      <c r="BD822" s="73"/>
      <c r="BE822" s="73"/>
      <c r="BF822" s="73">
        <f>IFERROR($E822*SUMIF(DAILYLOG!BB$27:BB$1500,$C822,DAILYLOG!BC$27:BC$1500),0)</f>
        <v>0</v>
      </c>
      <c r="BG822" s="73"/>
      <c r="BH822" s="73"/>
      <c r="BI822" s="73">
        <f>IFERROR($E822*SUMIF(DAILYLOG!BE$27:BE$1500,$C822,DAILYLOG!BF$27:BF$1500),0)</f>
        <v>0</v>
      </c>
      <c r="BJ822" s="73"/>
      <c r="BK822" s="73"/>
      <c r="BL822" s="73">
        <f>IFERROR($E822*SUMIF(DAILYLOG!BH$27:BH$1500,$C822,DAILYLOG!BI$27:BI$1500),0)</f>
        <v>0</v>
      </c>
      <c r="BM822" s="73"/>
      <c r="BN822" s="73"/>
      <c r="BO822" s="73">
        <f>IFERROR($E822*SUMIF(DAILYLOG!BK$27:BK$1500,$C822,DAILYLOG!BL$27:BL$1500),0)</f>
        <v>0</v>
      </c>
      <c r="BP822" s="73"/>
      <c r="BQ822" s="73"/>
      <c r="BR822" s="73">
        <f>IFERROR($E822*SUMIF(DAILYLOG!BN$27:BN$1500,$C822,DAILYLOG!BO$27:BO$1500),0)</f>
        <v>0</v>
      </c>
      <c r="BS822" s="73"/>
      <c r="BT822" s="73"/>
      <c r="BU822" s="73">
        <f>IFERROR($E822*SUMIF(DAILYLOG!BQ$27:BQ$1500,$C822,DAILYLOG!BR$27:BR$1500),0)</f>
        <v>0</v>
      </c>
      <c r="BV822" s="73"/>
      <c r="BW822" s="73"/>
      <c r="BX822" s="73">
        <f>IFERROR($E822*SUMIF(DAILYLOG!BT$27:BT$1500,$C822,DAILYLOG!BU$27:BU$1500),0)</f>
        <v>0</v>
      </c>
      <c r="BY822" s="73"/>
      <c r="BZ822" s="73"/>
      <c r="CA822" s="73">
        <f>IFERROR($E822*SUMIF(DAILYLOG!BW$27:BW$1500,$C822,DAILYLOG!BX$27:BX$1500),0)</f>
        <v>0</v>
      </c>
      <c r="CB822" s="73"/>
      <c r="CC822" s="73"/>
      <c r="CD822" s="73">
        <f>IFERROR($E822*SUMIF(DAILYLOG!BZ$27:BZ$1500,$C822,DAILYLOG!CA$27:CA$1500),0)</f>
        <v>0</v>
      </c>
      <c r="CE822" s="73"/>
      <c r="CF822" s="73"/>
      <c r="CG822" s="73">
        <f>IFERROR($E822*SUMIF(DAILYLOG!CC$27:CC$1500,$C822,DAILYLOG!CD$27:CD$1500),0)</f>
        <v>0</v>
      </c>
      <c r="CH822" s="73"/>
      <c r="CI822" s="73"/>
      <c r="CJ822" s="73">
        <f>IFERROR($E822*SUMIF(DAILYLOG!CF$27:CF$1500,$C822,DAILYLOG!CG$27:CG$1500),0)</f>
        <v>0</v>
      </c>
      <c r="CK822" s="73"/>
      <c r="CL822" s="73"/>
      <c r="CM822" s="73">
        <f>IFERROR($E822*SUMIF(DAILYLOG!CI$27:CI$1500,$C822,DAILYLOG!CJ$27:CJ$1500),0)</f>
        <v>0</v>
      </c>
      <c r="CN822" s="73"/>
      <c r="CO822" s="73"/>
      <c r="CP822" s="73">
        <f>IFERROR($E822*SUMIF(DAILYLOG!CL$27:CL$1500,$C822,DAILYLOG!CM$27:CM$1500),0)</f>
        <v>0</v>
      </c>
      <c r="CQ822" s="73"/>
      <c r="CR822" s="73"/>
      <c r="CS822" s="73">
        <f>IFERROR($E822*SUMIF(DAILYLOG!CO$27:CO$1500,$C822,DAILYLOG!CP$27:CP$1500),0)</f>
        <v>0</v>
      </c>
      <c r="CT822" s="14"/>
    </row>
    <row r="823" spans="2:98" ht="13.5" hidden="1" customHeight="1" outlineLevel="2">
      <c r="B823" s="13"/>
      <c r="C823" s="115" t="s">
        <v>1146</v>
      </c>
      <c r="D823" s="31" t="s">
        <v>346</v>
      </c>
      <c r="E823" s="65">
        <v>1</v>
      </c>
      <c r="F823" s="46">
        <f t="shared" si="349"/>
        <v>0</v>
      </c>
      <c r="G823" s="73">
        <f>IFERROR($E823*SUMIF(DAILYLOG!C$27:C$1500,$C823,DAILYLOG!D$27:D$1500),0)</f>
        <v>0</v>
      </c>
      <c r="H823" s="73"/>
      <c r="I823" s="73"/>
      <c r="J823" s="73">
        <f>IFERROR($E823*SUMIF(DAILYLOG!F$27:F$1500,$C823,DAILYLOG!G$27:G$1500),0)</f>
        <v>0</v>
      </c>
      <c r="K823" s="73"/>
      <c r="L823" s="73"/>
      <c r="M823" s="73">
        <f>IFERROR($E823*SUMIF(DAILYLOG!I$27:I$1500,$C823,DAILYLOG!J$27:J$1500),0)</f>
        <v>0</v>
      </c>
      <c r="N823" s="73"/>
      <c r="O823" s="73"/>
      <c r="P823" s="73">
        <f>IFERROR($E823*SUMIF(DAILYLOG!L$27:L$1500,$C823,DAILYLOG!M$27:M$1500),0)</f>
        <v>0</v>
      </c>
      <c r="Q823" s="73"/>
      <c r="R823" s="73"/>
      <c r="S823" s="73">
        <f>IFERROR($E823*SUMIF(DAILYLOG!O$27:O$1500,$C823,DAILYLOG!P$27:P$1500),0)</f>
        <v>0</v>
      </c>
      <c r="T823" s="73"/>
      <c r="U823" s="73"/>
      <c r="V823" s="73">
        <f>IFERROR($E823*SUMIF(DAILYLOG!R$27:R$1500,$C823,DAILYLOG!S$27:S$1500),0)</f>
        <v>0</v>
      </c>
      <c r="W823" s="73"/>
      <c r="X823" s="73"/>
      <c r="Y823" s="73">
        <f>IFERROR($E823*SUMIF(DAILYLOG!U$27:U$1500,$C823,DAILYLOG!V$27:V$1500),0)</f>
        <v>0</v>
      </c>
      <c r="Z823" s="73"/>
      <c r="AA823" s="73"/>
      <c r="AB823" s="73">
        <f>IFERROR($E823*SUMIF(DAILYLOG!X$27:X$1500,$C823,DAILYLOG!Y$27:Y$1500),0)</f>
        <v>0</v>
      </c>
      <c r="AC823" s="73"/>
      <c r="AD823" s="73"/>
      <c r="AE823" s="73">
        <f>IFERROR($E823*SUMIF(DAILYLOG!AA$27:AA$1500,$C823,DAILYLOG!AB$27:AB$1500),0)</f>
        <v>0</v>
      </c>
      <c r="AF823" s="73"/>
      <c r="AG823" s="73"/>
      <c r="AH823" s="73">
        <f>IFERROR($E823*SUMIF(DAILYLOG!AD$27:AD$1500,$C823,DAILYLOG!AE$27:AE$1500),0)</f>
        <v>0</v>
      </c>
      <c r="AI823" s="73"/>
      <c r="AJ823" s="73"/>
      <c r="AK823" s="73">
        <f>IFERROR($E823*SUMIF(DAILYLOG!AG$27:AG$1500,$C823,DAILYLOG!AH$27:AH$1500),0)</f>
        <v>0</v>
      </c>
      <c r="AL823" s="73"/>
      <c r="AM823" s="73"/>
      <c r="AN823" s="73">
        <f>IFERROR($E823*SUMIF(DAILYLOG!AJ$27:AJ$1500,$C823,DAILYLOG!AK$27:AK$1500),0)</f>
        <v>0</v>
      </c>
      <c r="AO823" s="73"/>
      <c r="AP823" s="73"/>
      <c r="AQ823" s="73">
        <f>IFERROR($E823*SUMIF(DAILYLOG!AM$27:AM$1500,$C823,DAILYLOG!AN$27:AN$1500),0)</f>
        <v>0</v>
      </c>
      <c r="AR823" s="73"/>
      <c r="AS823" s="73"/>
      <c r="AT823" s="73">
        <f>IFERROR($E823*SUMIF(DAILYLOG!AP$27:AP$1500,$C823,DAILYLOG!AQ$27:AQ$1500),0)</f>
        <v>0</v>
      </c>
      <c r="AU823" s="73"/>
      <c r="AV823" s="73"/>
      <c r="AW823" s="73">
        <f>IFERROR($E823*SUMIF(DAILYLOG!AS$27:AS$1500,$C823,DAILYLOG!AT$27:AT$1500),0)</f>
        <v>0</v>
      </c>
      <c r="AX823" s="73"/>
      <c r="AY823" s="73"/>
      <c r="AZ823" s="73">
        <f>IFERROR($E823*SUMIF(DAILYLOG!AV$27:AV$1500,$C823,DAILYLOG!AW$27:AW$1500),0)</f>
        <v>0</v>
      </c>
      <c r="BA823" s="73"/>
      <c r="BB823" s="73"/>
      <c r="BC823" s="73">
        <f>IFERROR($E823*SUMIF(DAILYLOG!AY$27:AY$1500,$C823,DAILYLOG!AZ$27:AZ$1500),0)</f>
        <v>0</v>
      </c>
      <c r="BD823" s="73"/>
      <c r="BE823" s="73"/>
      <c r="BF823" s="73">
        <f>IFERROR($E823*SUMIF(DAILYLOG!BB$27:BB$1500,$C823,DAILYLOG!BC$27:BC$1500),0)</f>
        <v>0</v>
      </c>
      <c r="BG823" s="73"/>
      <c r="BH823" s="73"/>
      <c r="BI823" s="73">
        <f>IFERROR($E823*SUMIF(DAILYLOG!BE$27:BE$1500,$C823,DAILYLOG!BF$27:BF$1500),0)</f>
        <v>0</v>
      </c>
      <c r="BJ823" s="73"/>
      <c r="BK823" s="73"/>
      <c r="BL823" s="73">
        <f>IFERROR($E823*SUMIF(DAILYLOG!BH$27:BH$1500,$C823,DAILYLOG!BI$27:BI$1500),0)</f>
        <v>0</v>
      </c>
      <c r="BM823" s="73"/>
      <c r="BN823" s="73"/>
      <c r="BO823" s="73">
        <f>IFERROR($E823*SUMIF(DAILYLOG!BK$27:BK$1500,$C823,DAILYLOG!BL$27:BL$1500),0)</f>
        <v>0</v>
      </c>
      <c r="BP823" s="73"/>
      <c r="BQ823" s="73"/>
      <c r="BR823" s="73">
        <f>IFERROR($E823*SUMIF(DAILYLOG!BN$27:BN$1500,$C823,DAILYLOG!BO$27:BO$1500),0)</f>
        <v>0</v>
      </c>
      <c r="BS823" s="73"/>
      <c r="BT823" s="73"/>
      <c r="BU823" s="73">
        <f>IFERROR($E823*SUMIF(DAILYLOG!BQ$27:BQ$1500,$C823,DAILYLOG!BR$27:BR$1500),0)</f>
        <v>0</v>
      </c>
      <c r="BV823" s="73"/>
      <c r="BW823" s="73"/>
      <c r="BX823" s="73">
        <f>IFERROR($E823*SUMIF(DAILYLOG!BT$27:BT$1500,$C823,DAILYLOG!BU$27:BU$1500),0)</f>
        <v>0</v>
      </c>
      <c r="BY823" s="73"/>
      <c r="BZ823" s="73"/>
      <c r="CA823" s="73">
        <f>IFERROR($E823*SUMIF(DAILYLOG!BW$27:BW$1500,$C823,DAILYLOG!BX$27:BX$1500),0)</f>
        <v>0</v>
      </c>
      <c r="CB823" s="73"/>
      <c r="CC823" s="73"/>
      <c r="CD823" s="73">
        <f>IFERROR($E823*SUMIF(DAILYLOG!BZ$27:BZ$1500,$C823,DAILYLOG!CA$27:CA$1500),0)</f>
        <v>0</v>
      </c>
      <c r="CE823" s="73"/>
      <c r="CF823" s="73"/>
      <c r="CG823" s="73">
        <f>IFERROR($E823*SUMIF(DAILYLOG!CC$27:CC$1500,$C823,DAILYLOG!CD$27:CD$1500),0)</f>
        <v>0</v>
      </c>
      <c r="CH823" s="73"/>
      <c r="CI823" s="73"/>
      <c r="CJ823" s="73">
        <f>IFERROR($E823*SUMIF(DAILYLOG!CF$27:CF$1500,$C823,DAILYLOG!CG$27:CG$1500),0)</f>
        <v>0</v>
      </c>
      <c r="CK823" s="73"/>
      <c r="CL823" s="73"/>
      <c r="CM823" s="73">
        <f>IFERROR($E823*SUMIF(DAILYLOG!CI$27:CI$1500,$C823,DAILYLOG!CJ$27:CJ$1500),0)</f>
        <v>0</v>
      </c>
      <c r="CN823" s="73"/>
      <c r="CO823" s="73"/>
      <c r="CP823" s="73">
        <f>IFERROR($E823*SUMIF(DAILYLOG!CL$27:CL$1500,$C823,DAILYLOG!CM$27:CM$1500),0)</f>
        <v>0</v>
      </c>
      <c r="CQ823" s="73"/>
      <c r="CR823" s="73"/>
      <c r="CS823" s="73">
        <f>IFERROR($E823*SUMIF(DAILYLOG!CO$27:CO$1500,$C823,DAILYLOG!CP$27:CP$1500),0)</f>
        <v>0</v>
      </c>
      <c r="CT823" s="14"/>
    </row>
    <row r="824" spans="2:98" ht="13.5" hidden="1" customHeight="1" outlineLevel="2">
      <c r="B824" s="13"/>
      <c r="C824" s="115" t="s">
        <v>1147</v>
      </c>
      <c r="D824" s="31" t="s">
        <v>346</v>
      </c>
      <c r="E824" s="65">
        <v>1</v>
      </c>
      <c r="F824" s="46">
        <f t="shared" si="349"/>
        <v>0</v>
      </c>
      <c r="G824" s="73">
        <f>IFERROR($E824*SUMIF(DAILYLOG!C$27:C$1500,$C824,DAILYLOG!D$27:D$1500),0)</f>
        <v>0</v>
      </c>
      <c r="H824" s="73"/>
      <c r="I824" s="73"/>
      <c r="J824" s="73">
        <f>IFERROR($E824*SUMIF(DAILYLOG!F$27:F$1500,$C824,DAILYLOG!G$27:G$1500),0)</f>
        <v>0</v>
      </c>
      <c r="K824" s="73"/>
      <c r="L824" s="73"/>
      <c r="M824" s="73">
        <f>IFERROR($E824*SUMIF(DAILYLOG!I$27:I$1500,$C824,DAILYLOG!J$27:J$1500),0)</f>
        <v>0</v>
      </c>
      <c r="N824" s="73"/>
      <c r="O824" s="73"/>
      <c r="P824" s="73">
        <f>IFERROR($E824*SUMIF(DAILYLOG!L$27:L$1500,$C824,DAILYLOG!M$27:M$1500),0)</f>
        <v>0</v>
      </c>
      <c r="Q824" s="73"/>
      <c r="R824" s="73"/>
      <c r="S824" s="73">
        <f>IFERROR($E824*SUMIF(DAILYLOG!O$27:O$1500,$C824,DAILYLOG!P$27:P$1500),0)</f>
        <v>0</v>
      </c>
      <c r="T824" s="73"/>
      <c r="U824" s="73"/>
      <c r="V824" s="73">
        <f>IFERROR($E824*SUMIF(DAILYLOG!R$27:R$1500,$C824,DAILYLOG!S$27:S$1500),0)</f>
        <v>0</v>
      </c>
      <c r="W824" s="73"/>
      <c r="X824" s="73"/>
      <c r="Y824" s="73">
        <f>IFERROR($E824*SUMIF(DAILYLOG!U$27:U$1500,$C824,DAILYLOG!V$27:V$1500),0)</f>
        <v>0</v>
      </c>
      <c r="Z824" s="73"/>
      <c r="AA824" s="73"/>
      <c r="AB824" s="73">
        <f>IFERROR($E824*SUMIF(DAILYLOG!X$27:X$1500,$C824,DAILYLOG!Y$27:Y$1500),0)</f>
        <v>0</v>
      </c>
      <c r="AC824" s="73"/>
      <c r="AD824" s="73"/>
      <c r="AE824" s="73">
        <f>IFERROR($E824*SUMIF(DAILYLOG!AA$27:AA$1500,$C824,DAILYLOG!AB$27:AB$1500),0)</f>
        <v>0</v>
      </c>
      <c r="AF824" s="73"/>
      <c r="AG824" s="73"/>
      <c r="AH824" s="73">
        <f>IFERROR($E824*SUMIF(DAILYLOG!AD$27:AD$1500,$C824,DAILYLOG!AE$27:AE$1500),0)</f>
        <v>0</v>
      </c>
      <c r="AI824" s="73"/>
      <c r="AJ824" s="73"/>
      <c r="AK824" s="73">
        <f>IFERROR($E824*SUMIF(DAILYLOG!AG$27:AG$1500,$C824,DAILYLOG!AH$27:AH$1500),0)</f>
        <v>0</v>
      </c>
      <c r="AL824" s="73"/>
      <c r="AM824" s="73"/>
      <c r="AN824" s="73">
        <f>IFERROR($E824*SUMIF(DAILYLOG!AJ$27:AJ$1500,$C824,DAILYLOG!AK$27:AK$1500),0)</f>
        <v>0</v>
      </c>
      <c r="AO824" s="73"/>
      <c r="AP824" s="73"/>
      <c r="AQ824" s="73">
        <f>IFERROR($E824*SUMIF(DAILYLOG!AM$27:AM$1500,$C824,DAILYLOG!AN$27:AN$1500),0)</f>
        <v>0</v>
      </c>
      <c r="AR824" s="73"/>
      <c r="AS824" s="73"/>
      <c r="AT824" s="73">
        <f>IFERROR($E824*SUMIF(DAILYLOG!AP$27:AP$1500,$C824,DAILYLOG!AQ$27:AQ$1500),0)</f>
        <v>0</v>
      </c>
      <c r="AU824" s="73"/>
      <c r="AV824" s="73"/>
      <c r="AW824" s="73">
        <f>IFERROR($E824*SUMIF(DAILYLOG!AS$27:AS$1500,$C824,DAILYLOG!AT$27:AT$1500),0)</f>
        <v>0</v>
      </c>
      <c r="AX824" s="73"/>
      <c r="AY824" s="73"/>
      <c r="AZ824" s="73">
        <f>IFERROR($E824*SUMIF(DAILYLOG!AV$27:AV$1500,$C824,DAILYLOG!AW$27:AW$1500),0)</f>
        <v>0</v>
      </c>
      <c r="BA824" s="73"/>
      <c r="BB824" s="73"/>
      <c r="BC824" s="73">
        <f>IFERROR($E824*SUMIF(DAILYLOG!AY$27:AY$1500,$C824,DAILYLOG!AZ$27:AZ$1500),0)</f>
        <v>0</v>
      </c>
      <c r="BD824" s="73"/>
      <c r="BE824" s="73"/>
      <c r="BF824" s="73">
        <f>IFERROR($E824*SUMIF(DAILYLOG!BB$27:BB$1500,$C824,DAILYLOG!BC$27:BC$1500),0)</f>
        <v>0</v>
      </c>
      <c r="BG824" s="73"/>
      <c r="BH824" s="73"/>
      <c r="BI824" s="73">
        <f>IFERROR($E824*SUMIF(DAILYLOG!BE$27:BE$1500,$C824,DAILYLOG!BF$27:BF$1500),0)</f>
        <v>0</v>
      </c>
      <c r="BJ824" s="73"/>
      <c r="BK824" s="73"/>
      <c r="BL824" s="73">
        <f>IFERROR($E824*SUMIF(DAILYLOG!BH$27:BH$1500,$C824,DAILYLOG!BI$27:BI$1500),0)</f>
        <v>0</v>
      </c>
      <c r="BM824" s="73"/>
      <c r="BN824" s="73"/>
      <c r="BO824" s="73">
        <f>IFERROR($E824*SUMIF(DAILYLOG!BK$27:BK$1500,$C824,DAILYLOG!BL$27:BL$1500),0)</f>
        <v>0</v>
      </c>
      <c r="BP824" s="73"/>
      <c r="BQ824" s="73"/>
      <c r="BR824" s="73">
        <f>IFERROR($E824*SUMIF(DAILYLOG!BN$27:BN$1500,$C824,DAILYLOG!BO$27:BO$1500),0)</f>
        <v>0</v>
      </c>
      <c r="BS824" s="73"/>
      <c r="BT824" s="73"/>
      <c r="BU824" s="73">
        <f>IFERROR($E824*SUMIF(DAILYLOG!BQ$27:BQ$1500,$C824,DAILYLOG!BR$27:BR$1500),0)</f>
        <v>0</v>
      </c>
      <c r="BV824" s="73"/>
      <c r="BW824" s="73"/>
      <c r="BX824" s="73">
        <f>IFERROR($E824*SUMIF(DAILYLOG!BT$27:BT$1500,$C824,DAILYLOG!BU$27:BU$1500),0)</f>
        <v>0</v>
      </c>
      <c r="BY824" s="73"/>
      <c r="BZ824" s="73"/>
      <c r="CA824" s="73">
        <f>IFERROR($E824*SUMIF(DAILYLOG!BW$27:BW$1500,$C824,DAILYLOG!BX$27:BX$1500),0)</f>
        <v>0</v>
      </c>
      <c r="CB824" s="73"/>
      <c r="CC824" s="73"/>
      <c r="CD824" s="73">
        <f>IFERROR($E824*SUMIF(DAILYLOG!BZ$27:BZ$1500,$C824,DAILYLOG!CA$27:CA$1500),0)</f>
        <v>0</v>
      </c>
      <c r="CE824" s="73"/>
      <c r="CF824" s="73"/>
      <c r="CG824" s="73">
        <f>IFERROR($E824*SUMIF(DAILYLOG!CC$27:CC$1500,$C824,DAILYLOG!CD$27:CD$1500),0)</f>
        <v>0</v>
      </c>
      <c r="CH824" s="73"/>
      <c r="CI824" s="73"/>
      <c r="CJ824" s="73">
        <f>IFERROR($E824*SUMIF(DAILYLOG!CF$27:CF$1500,$C824,DAILYLOG!CG$27:CG$1500),0)</f>
        <v>0</v>
      </c>
      <c r="CK824" s="73"/>
      <c r="CL824" s="73"/>
      <c r="CM824" s="73">
        <f>IFERROR($E824*SUMIF(DAILYLOG!CI$27:CI$1500,$C824,DAILYLOG!CJ$27:CJ$1500),0)</f>
        <v>0</v>
      </c>
      <c r="CN824" s="73"/>
      <c r="CO824" s="73"/>
      <c r="CP824" s="73">
        <f>IFERROR($E824*SUMIF(DAILYLOG!CL$27:CL$1500,$C824,DAILYLOG!CM$27:CM$1500),0)</f>
        <v>0</v>
      </c>
      <c r="CQ824" s="73"/>
      <c r="CR824" s="73"/>
      <c r="CS824" s="73">
        <f>IFERROR($E824*SUMIF(DAILYLOG!CO$27:CO$1500,$C824,DAILYLOG!CP$27:CP$1500),0)</f>
        <v>0</v>
      </c>
      <c r="CT824" s="14"/>
    </row>
    <row r="825" spans="2:98" ht="13.5" hidden="1" customHeight="1" outlineLevel="2">
      <c r="B825" s="13"/>
      <c r="C825" s="115" t="s">
        <v>1148</v>
      </c>
      <c r="D825" s="31" t="s">
        <v>346</v>
      </c>
      <c r="E825" s="65">
        <v>1</v>
      </c>
      <c r="F825" s="46">
        <f t="shared" si="349"/>
        <v>0</v>
      </c>
      <c r="G825" s="73">
        <f>IFERROR($E825*SUMIF(DAILYLOG!C$27:C$1500,$C825,DAILYLOG!D$27:D$1500),0)</f>
        <v>0</v>
      </c>
      <c r="H825" s="73"/>
      <c r="I825" s="73"/>
      <c r="J825" s="73">
        <f>IFERROR($E825*SUMIF(DAILYLOG!F$27:F$1500,$C825,DAILYLOG!G$27:G$1500),0)</f>
        <v>0</v>
      </c>
      <c r="K825" s="73"/>
      <c r="L825" s="73"/>
      <c r="M825" s="73">
        <f>IFERROR($E825*SUMIF(DAILYLOG!I$27:I$1500,$C825,DAILYLOG!J$27:J$1500),0)</f>
        <v>0</v>
      </c>
      <c r="N825" s="73"/>
      <c r="O825" s="73"/>
      <c r="P825" s="73">
        <f>IFERROR($E825*SUMIF(DAILYLOG!L$27:L$1500,$C825,DAILYLOG!M$27:M$1500),0)</f>
        <v>0</v>
      </c>
      <c r="Q825" s="73"/>
      <c r="R825" s="73"/>
      <c r="S825" s="73">
        <f>IFERROR($E825*SUMIF(DAILYLOG!O$27:O$1500,$C825,DAILYLOG!P$27:P$1500),0)</f>
        <v>0</v>
      </c>
      <c r="T825" s="73"/>
      <c r="U825" s="73"/>
      <c r="V825" s="73">
        <f>IFERROR($E825*SUMIF(DAILYLOG!R$27:R$1500,$C825,DAILYLOG!S$27:S$1500),0)</f>
        <v>0</v>
      </c>
      <c r="W825" s="73"/>
      <c r="X825" s="73"/>
      <c r="Y825" s="73">
        <f>IFERROR($E825*SUMIF(DAILYLOG!U$27:U$1500,$C825,DAILYLOG!V$27:V$1500),0)</f>
        <v>0</v>
      </c>
      <c r="Z825" s="73"/>
      <c r="AA825" s="73"/>
      <c r="AB825" s="73">
        <f>IFERROR($E825*SUMIF(DAILYLOG!X$27:X$1500,$C825,DAILYLOG!Y$27:Y$1500),0)</f>
        <v>0</v>
      </c>
      <c r="AC825" s="73"/>
      <c r="AD825" s="73"/>
      <c r="AE825" s="73">
        <f>IFERROR($E825*SUMIF(DAILYLOG!AA$27:AA$1500,$C825,DAILYLOG!AB$27:AB$1500),0)</f>
        <v>0</v>
      </c>
      <c r="AF825" s="73"/>
      <c r="AG825" s="73"/>
      <c r="AH825" s="73">
        <f>IFERROR($E825*SUMIF(DAILYLOG!AD$27:AD$1500,$C825,DAILYLOG!AE$27:AE$1500),0)</f>
        <v>0</v>
      </c>
      <c r="AI825" s="73"/>
      <c r="AJ825" s="73"/>
      <c r="AK825" s="73">
        <f>IFERROR($E825*SUMIF(DAILYLOG!AG$27:AG$1500,$C825,DAILYLOG!AH$27:AH$1500),0)</f>
        <v>0</v>
      </c>
      <c r="AL825" s="73"/>
      <c r="AM825" s="73"/>
      <c r="AN825" s="73">
        <f>IFERROR($E825*SUMIF(DAILYLOG!AJ$27:AJ$1500,$C825,DAILYLOG!AK$27:AK$1500),0)</f>
        <v>0</v>
      </c>
      <c r="AO825" s="73"/>
      <c r="AP825" s="73"/>
      <c r="AQ825" s="73">
        <f>IFERROR($E825*SUMIF(DAILYLOG!AM$27:AM$1500,$C825,DAILYLOG!AN$27:AN$1500),0)</f>
        <v>0</v>
      </c>
      <c r="AR825" s="73"/>
      <c r="AS825" s="73"/>
      <c r="AT825" s="73">
        <f>IFERROR($E825*SUMIF(DAILYLOG!AP$27:AP$1500,$C825,DAILYLOG!AQ$27:AQ$1500),0)</f>
        <v>0</v>
      </c>
      <c r="AU825" s="73"/>
      <c r="AV825" s="73"/>
      <c r="AW825" s="73">
        <f>IFERROR($E825*SUMIF(DAILYLOG!AS$27:AS$1500,$C825,DAILYLOG!AT$27:AT$1500),0)</f>
        <v>0</v>
      </c>
      <c r="AX825" s="73"/>
      <c r="AY825" s="73"/>
      <c r="AZ825" s="73">
        <f>IFERROR($E825*SUMIF(DAILYLOG!AV$27:AV$1500,$C825,DAILYLOG!AW$27:AW$1500),0)</f>
        <v>0</v>
      </c>
      <c r="BA825" s="73"/>
      <c r="BB825" s="73"/>
      <c r="BC825" s="73">
        <f>IFERROR($E825*SUMIF(DAILYLOG!AY$27:AY$1500,$C825,DAILYLOG!AZ$27:AZ$1500),0)</f>
        <v>0</v>
      </c>
      <c r="BD825" s="73"/>
      <c r="BE825" s="73"/>
      <c r="BF825" s="73">
        <f>IFERROR($E825*SUMIF(DAILYLOG!BB$27:BB$1500,$C825,DAILYLOG!BC$27:BC$1500),0)</f>
        <v>0</v>
      </c>
      <c r="BG825" s="73"/>
      <c r="BH825" s="73"/>
      <c r="BI825" s="73">
        <f>IFERROR($E825*SUMIF(DAILYLOG!BE$27:BE$1500,$C825,DAILYLOG!BF$27:BF$1500),0)</f>
        <v>0</v>
      </c>
      <c r="BJ825" s="73"/>
      <c r="BK825" s="73"/>
      <c r="BL825" s="73">
        <f>IFERROR($E825*SUMIF(DAILYLOG!BH$27:BH$1500,$C825,DAILYLOG!BI$27:BI$1500),0)</f>
        <v>0</v>
      </c>
      <c r="BM825" s="73"/>
      <c r="BN825" s="73"/>
      <c r="BO825" s="73">
        <f>IFERROR($E825*SUMIF(DAILYLOG!BK$27:BK$1500,$C825,DAILYLOG!BL$27:BL$1500),0)</f>
        <v>0</v>
      </c>
      <c r="BP825" s="73"/>
      <c r="BQ825" s="73"/>
      <c r="BR825" s="73">
        <f>IFERROR($E825*SUMIF(DAILYLOG!BN$27:BN$1500,$C825,DAILYLOG!BO$27:BO$1500),0)</f>
        <v>0</v>
      </c>
      <c r="BS825" s="73"/>
      <c r="BT825" s="73"/>
      <c r="BU825" s="73">
        <f>IFERROR($E825*SUMIF(DAILYLOG!BQ$27:BQ$1500,$C825,DAILYLOG!BR$27:BR$1500),0)</f>
        <v>0</v>
      </c>
      <c r="BV825" s="73"/>
      <c r="BW825" s="73"/>
      <c r="BX825" s="73">
        <f>IFERROR($E825*SUMIF(DAILYLOG!BT$27:BT$1500,$C825,DAILYLOG!BU$27:BU$1500),0)</f>
        <v>0</v>
      </c>
      <c r="BY825" s="73"/>
      <c r="BZ825" s="73"/>
      <c r="CA825" s="73">
        <f>IFERROR($E825*SUMIF(DAILYLOG!BW$27:BW$1500,$C825,DAILYLOG!BX$27:BX$1500),0)</f>
        <v>0</v>
      </c>
      <c r="CB825" s="73"/>
      <c r="CC825" s="73"/>
      <c r="CD825" s="73">
        <f>IFERROR($E825*SUMIF(DAILYLOG!BZ$27:BZ$1500,$C825,DAILYLOG!CA$27:CA$1500),0)</f>
        <v>0</v>
      </c>
      <c r="CE825" s="73"/>
      <c r="CF825" s="73"/>
      <c r="CG825" s="73">
        <f>IFERROR($E825*SUMIF(DAILYLOG!CC$27:CC$1500,$C825,DAILYLOG!CD$27:CD$1500),0)</f>
        <v>0</v>
      </c>
      <c r="CH825" s="73"/>
      <c r="CI825" s="73"/>
      <c r="CJ825" s="73">
        <f>IFERROR($E825*SUMIF(DAILYLOG!CF$27:CF$1500,$C825,DAILYLOG!CG$27:CG$1500),0)</f>
        <v>0</v>
      </c>
      <c r="CK825" s="73"/>
      <c r="CL825" s="73"/>
      <c r="CM825" s="73">
        <f>IFERROR($E825*SUMIF(DAILYLOG!CI$27:CI$1500,$C825,DAILYLOG!CJ$27:CJ$1500),0)</f>
        <v>0</v>
      </c>
      <c r="CN825" s="73"/>
      <c r="CO825" s="73"/>
      <c r="CP825" s="73">
        <f>IFERROR($E825*SUMIF(DAILYLOG!CL$27:CL$1500,$C825,DAILYLOG!CM$27:CM$1500),0)</f>
        <v>0</v>
      </c>
      <c r="CQ825" s="73"/>
      <c r="CR825" s="73"/>
      <c r="CS825" s="73">
        <f>IFERROR($E825*SUMIF(DAILYLOG!CO$27:CO$1500,$C825,DAILYLOG!CP$27:CP$1500),0)</f>
        <v>0</v>
      </c>
      <c r="CT825" s="14"/>
    </row>
    <row r="826" spans="2:98" ht="13.5" hidden="1" customHeight="1" outlineLevel="2">
      <c r="B826" s="13"/>
      <c r="C826" s="115" t="s">
        <v>1149</v>
      </c>
      <c r="D826" s="31" t="s">
        <v>346</v>
      </c>
      <c r="E826" s="65">
        <v>1</v>
      </c>
      <c r="F826" s="46">
        <f t="shared" si="349"/>
        <v>0</v>
      </c>
      <c r="G826" s="73">
        <f>IFERROR($E826*SUMIF(DAILYLOG!C$27:C$1500,$C826,DAILYLOG!D$27:D$1500),0)</f>
        <v>0</v>
      </c>
      <c r="H826" s="73"/>
      <c r="I826" s="73"/>
      <c r="J826" s="73">
        <f>IFERROR($E826*SUMIF(DAILYLOG!F$27:F$1500,$C826,DAILYLOG!G$27:G$1500),0)</f>
        <v>0</v>
      </c>
      <c r="K826" s="73"/>
      <c r="L826" s="73"/>
      <c r="M826" s="73">
        <f>IFERROR($E826*SUMIF(DAILYLOG!I$27:I$1500,$C826,DAILYLOG!J$27:J$1500),0)</f>
        <v>0</v>
      </c>
      <c r="N826" s="73"/>
      <c r="O826" s="73"/>
      <c r="P826" s="73">
        <f>IFERROR($E826*SUMIF(DAILYLOG!L$27:L$1500,$C826,DAILYLOG!M$27:M$1500),0)</f>
        <v>0</v>
      </c>
      <c r="Q826" s="73"/>
      <c r="R826" s="73"/>
      <c r="S826" s="73">
        <f>IFERROR($E826*SUMIF(DAILYLOG!O$27:O$1500,$C826,DAILYLOG!P$27:P$1500),0)</f>
        <v>0</v>
      </c>
      <c r="T826" s="73"/>
      <c r="U826" s="73"/>
      <c r="V826" s="73">
        <f>IFERROR($E826*SUMIF(DAILYLOG!R$27:R$1500,$C826,DAILYLOG!S$27:S$1500),0)</f>
        <v>0</v>
      </c>
      <c r="W826" s="73"/>
      <c r="X826" s="73"/>
      <c r="Y826" s="73">
        <f>IFERROR($E826*SUMIF(DAILYLOG!U$27:U$1500,$C826,DAILYLOG!V$27:V$1500),0)</f>
        <v>0</v>
      </c>
      <c r="Z826" s="73"/>
      <c r="AA826" s="73"/>
      <c r="AB826" s="73">
        <f>IFERROR($E826*SUMIF(DAILYLOG!X$27:X$1500,$C826,DAILYLOG!Y$27:Y$1500),0)</f>
        <v>0</v>
      </c>
      <c r="AC826" s="73"/>
      <c r="AD826" s="73"/>
      <c r="AE826" s="73">
        <f>IFERROR($E826*SUMIF(DAILYLOG!AA$27:AA$1500,$C826,DAILYLOG!AB$27:AB$1500),0)</f>
        <v>0</v>
      </c>
      <c r="AF826" s="73"/>
      <c r="AG826" s="73"/>
      <c r="AH826" s="73">
        <f>IFERROR($E826*SUMIF(DAILYLOG!AD$27:AD$1500,$C826,DAILYLOG!AE$27:AE$1500),0)</f>
        <v>0</v>
      </c>
      <c r="AI826" s="73"/>
      <c r="AJ826" s="73"/>
      <c r="AK826" s="73">
        <f>IFERROR($E826*SUMIF(DAILYLOG!AG$27:AG$1500,$C826,DAILYLOG!AH$27:AH$1500),0)</f>
        <v>0</v>
      </c>
      <c r="AL826" s="73"/>
      <c r="AM826" s="73"/>
      <c r="AN826" s="73">
        <f>IFERROR($E826*SUMIF(DAILYLOG!AJ$27:AJ$1500,$C826,DAILYLOG!AK$27:AK$1500),0)</f>
        <v>0</v>
      </c>
      <c r="AO826" s="73"/>
      <c r="AP826" s="73"/>
      <c r="AQ826" s="73">
        <f>IFERROR($E826*SUMIF(DAILYLOG!AM$27:AM$1500,$C826,DAILYLOG!AN$27:AN$1500),0)</f>
        <v>0</v>
      </c>
      <c r="AR826" s="73"/>
      <c r="AS826" s="73"/>
      <c r="AT826" s="73">
        <f>IFERROR($E826*SUMIF(DAILYLOG!AP$27:AP$1500,$C826,DAILYLOG!AQ$27:AQ$1500),0)</f>
        <v>0</v>
      </c>
      <c r="AU826" s="73"/>
      <c r="AV826" s="73"/>
      <c r="AW826" s="73">
        <f>IFERROR($E826*SUMIF(DAILYLOG!AS$27:AS$1500,$C826,DAILYLOG!AT$27:AT$1500),0)</f>
        <v>0</v>
      </c>
      <c r="AX826" s="73"/>
      <c r="AY826" s="73"/>
      <c r="AZ826" s="73">
        <f>IFERROR($E826*SUMIF(DAILYLOG!AV$27:AV$1500,$C826,DAILYLOG!AW$27:AW$1500),0)</f>
        <v>0</v>
      </c>
      <c r="BA826" s="73"/>
      <c r="BB826" s="73"/>
      <c r="BC826" s="73">
        <f>IFERROR($E826*SUMIF(DAILYLOG!AY$27:AY$1500,$C826,DAILYLOG!AZ$27:AZ$1500),0)</f>
        <v>0</v>
      </c>
      <c r="BD826" s="73"/>
      <c r="BE826" s="73"/>
      <c r="BF826" s="73">
        <f>IFERROR($E826*SUMIF(DAILYLOG!BB$27:BB$1500,$C826,DAILYLOG!BC$27:BC$1500),0)</f>
        <v>0</v>
      </c>
      <c r="BG826" s="73"/>
      <c r="BH826" s="73"/>
      <c r="BI826" s="73">
        <f>IFERROR($E826*SUMIF(DAILYLOG!BE$27:BE$1500,$C826,DAILYLOG!BF$27:BF$1500),0)</f>
        <v>0</v>
      </c>
      <c r="BJ826" s="73"/>
      <c r="BK826" s="73"/>
      <c r="BL826" s="73">
        <f>IFERROR($E826*SUMIF(DAILYLOG!BH$27:BH$1500,$C826,DAILYLOG!BI$27:BI$1500),0)</f>
        <v>0</v>
      </c>
      <c r="BM826" s="73"/>
      <c r="BN826" s="73"/>
      <c r="BO826" s="73">
        <f>IFERROR($E826*SUMIF(DAILYLOG!BK$27:BK$1500,$C826,DAILYLOG!BL$27:BL$1500),0)</f>
        <v>0</v>
      </c>
      <c r="BP826" s="73"/>
      <c r="BQ826" s="73"/>
      <c r="BR826" s="73">
        <f>IFERROR($E826*SUMIF(DAILYLOG!BN$27:BN$1500,$C826,DAILYLOG!BO$27:BO$1500),0)</f>
        <v>0</v>
      </c>
      <c r="BS826" s="73"/>
      <c r="BT826" s="73"/>
      <c r="BU826" s="73">
        <f>IFERROR($E826*SUMIF(DAILYLOG!BQ$27:BQ$1500,$C826,DAILYLOG!BR$27:BR$1500),0)</f>
        <v>0</v>
      </c>
      <c r="BV826" s="73"/>
      <c r="BW826" s="73"/>
      <c r="BX826" s="73">
        <f>IFERROR($E826*SUMIF(DAILYLOG!BT$27:BT$1500,$C826,DAILYLOG!BU$27:BU$1500),0)</f>
        <v>0</v>
      </c>
      <c r="BY826" s="73"/>
      <c r="BZ826" s="73"/>
      <c r="CA826" s="73">
        <f>IFERROR($E826*SUMIF(DAILYLOG!BW$27:BW$1500,$C826,DAILYLOG!BX$27:BX$1500),0)</f>
        <v>0</v>
      </c>
      <c r="CB826" s="73"/>
      <c r="CC826" s="73"/>
      <c r="CD826" s="73">
        <f>IFERROR($E826*SUMIF(DAILYLOG!BZ$27:BZ$1500,$C826,DAILYLOG!CA$27:CA$1500),0)</f>
        <v>0</v>
      </c>
      <c r="CE826" s="73"/>
      <c r="CF826" s="73"/>
      <c r="CG826" s="73">
        <f>IFERROR($E826*SUMIF(DAILYLOG!CC$27:CC$1500,$C826,DAILYLOG!CD$27:CD$1500),0)</f>
        <v>0</v>
      </c>
      <c r="CH826" s="73"/>
      <c r="CI826" s="73"/>
      <c r="CJ826" s="73">
        <f>IFERROR($E826*SUMIF(DAILYLOG!CF$27:CF$1500,$C826,DAILYLOG!CG$27:CG$1500),0)</f>
        <v>0</v>
      </c>
      <c r="CK826" s="73"/>
      <c r="CL826" s="73"/>
      <c r="CM826" s="73">
        <f>IFERROR($E826*SUMIF(DAILYLOG!CI$27:CI$1500,$C826,DAILYLOG!CJ$27:CJ$1500),0)</f>
        <v>0</v>
      </c>
      <c r="CN826" s="73"/>
      <c r="CO826" s="73"/>
      <c r="CP826" s="73">
        <f>IFERROR($E826*SUMIF(DAILYLOG!CL$27:CL$1500,$C826,DAILYLOG!CM$27:CM$1500),0)</f>
        <v>0</v>
      </c>
      <c r="CQ826" s="73"/>
      <c r="CR826" s="73"/>
      <c r="CS826" s="73">
        <f>IFERROR($E826*SUMIF(DAILYLOG!CO$27:CO$1500,$C826,DAILYLOG!CP$27:CP$1500),0)</f>
        <v>0</v>
      </c>
      <c r="CT826" s="14"/>
    </row>
    <row r="827" spans="2:98" ht="13.5" hidden="1" customHeight="1" outlineLevel="2">
      <c r="B827" s="13"/>
      <c r="C827" s="115" t="s">
        <v>1150</v>
      </c>
      <c r="D827" s="31" t="s">
        <v>346</v>
      </c>
      <c r="E827" s="65">
        <v>1</v>
      </c>
      <c r="F827" s="46">
        <f t="shared" ref="F827:F831" si="350">IFERROR(SUM(G827:CS827),0)</f>
        <v>0</v>
      </c>
      <c r="G827" s="73">
        <f>IFERROR($E827*SUMIF(DAILYLOG!C$27:C$1500,$C827,DAILYLOG!D$27:D$1500),0)</f>
        <v>0</v>
      </c>
      <c r="H827" s="73"/>
      <c r="I827" s="73"/>
      <c r="J827" s="73">
        <f>IFERROR($E827*SUMIF(DAILYLOG!F$27:F$1500,$C827,DAILYLOG!G$27:G$1500),0)</f>
        <v>0</v>
      </c>
      <c r="K827" s="73"/>
      <c r="L827" s="73"/>
      <c r="M827" s="73">
        <f>IFERROR($E827*SUMIF(DAILYLOG!I$27:I$1500,$C827,DAILYLOG!J$27:J$1500),0)</f>
        <v>0</v>
      </c>
      <c r="N827" s="73"/>
      <c r="O827" s="73"/>
      <c r="P827" s="73">
        <f>IFERROR($E827*SUMIF(DAILYLOG!L$27:L$1500,$C827,DAILYLOG!M$27:M$1500),0)</f>
        <v>0</v>
      </c>
      <c r="Q827" s="73"/>
      <c r="R827" s="73"/>
      <c r="S827" s="73">
        <f>IFERROR($E827*SUMIF(DAILYLOG!O$27:O$1500,$C827,DAILYLOG!P$27:P$1500),0)</f>
        <v>0</v>
      </c>
      <c r="T827" s="73"/>
      <c r="U827" s="73"/>
      <c r="V827" s="73">
        <f>IFERROR($E827*SUMIF(DAILYLOG!R$27:R$1500,$C827,DAILYLOG!S$27:S$1500),0)</f>
        <v>0</v>
      </c>
      <c r="W827" s="73"/>
      <c r="X827" s="73"/>
      <c r="Y827" s="73">
        <f>IFERROR($E827*SUMIF(DAILYLOG!U$27:U$1500,$C827,DAILYLOG!V$27:V$1500),0)</f>
        <v>0</v>
      </c>
      <c r="Z827" s="73"/>
      <c r="AA827" s="73"/>
      <c r="AB827" s="73">
        <f>IFERROR($E827*SUMIF(DAILYLOG!X$27:X$1500,$C827,DAILYLOG!Y$27:Y$1500),0)</f>
        <v>0</v>
      </c>
      <c r="AC827" s="73"/>
      <c r="AD827" s="73"/>
      <c r="AE827" s="73">
        <f>IFERROR($E827*SUMIF(DAILYLOG!AA$27:AA$1500,$C827,DAILYLOG!AB$27:AB$1500),0)</f>
        <v>0</v>
      </c>
      <c r="AF827" s="73"/>
      <c r="AG827" s="73"/>
      <c r="AH827" s="73">
        <f>IFERROR($E827*SUMIF(DAILYLOG!AD$27:AD$1500,$C827,DAILYLOG!AE$27:AE$1500),0)</f>
        <v>0</v>
      </c>
      <c r="AI827" s="73"/>
      <c r="AJ827" s="73"/>
      <c r="AK827" s="73">
        <f>IFERROR($E827*SUMIF(DAILYLOG!AG$27:AG$1500,$C827,DAILYLOG!AH$27:AH$1500),0)</f>
        <v>0</v>
      </c>
      <c r="AL827" s="73"/>
      <c r="AM827" s="73"/>
      <c r="AN827" s="73">
        <f>IFERROR($E827*SUMIF(DAILYLOG!AJ$27:AJ$1500,$C827,DAILYLOG!AK$27:AK$1500),0)</f>
        <v>0</v>
      </c>
      <c r="AO827" s="73"/>
      <c r="AP827" s="73"/>
      <c r="AQ827" s="73">
        <f>IFERROR($E827*SUMIF(DAILYLOG!AM$27:AM$1500,$C827,DAILYLOG!AN$27:AN$1500),0)</f>
        <v>0</v>
      </c>
      <c r="AR827" s="73"/>
      <c r="AS827" s="73"/>
      <c r="AT827" s="73">
        <f>IFERROR($E827*SUMIF(DAILYLOG!AP$27:AP$1500,$C827,DAILYLOG!AQ$27:AQ$1500),0)</f>
        <v>0</v>
      </c>
      <c r="AU827" s="73"/>
      <c r="AV827" s="73"/>
      <c r="AW827" s="73">
        <f>IFERROR($E827*SUMIF(DAILYLOG!AS$27:AS$1500,$C827,DAILYLOG!AT$27:AT$1500),0)</f>
        <v>0</v>
      </c>
      <c r="AX827" s="73"/>
      <c r="AY827" s="73"/>
      <c r="AZ827" s="73">
        <f>IFERROR($E827*SUMIF(DAILYLOG!AV$27:AV$1500,$C827,DAILYLOG!AW$27:AW$1500),0)</f>
        <v>0</v>
      </c>
      <c r="BA827" s="73"/>
      <c r="BB827" s="73"/>
      <c r="BC827" s="73">
        <f>IFERROR($E827*SUMIF(DAILYLOG!AY$27:AY$1500,$C827,DAILYLOG!AZ$27:AZ$1500),0)</f>
        <v>0</v>
      </c>
      <c r="BD827" s="73"/>
      <c r="BE827" s="73"/>
      <c r="BF827" s="73">
        <f>IFERROR($E827*SUMIF(DAILYLOG!BB$27:BB$1500,$C827,DAILYLOG!BC$27:BC$1500),0)</f>
        <v>0</v>
      </c>
      <c r="BG827" s="73"/>
      <c r="BH827" s="73"/>
      <c r="BI827" s="73">
        <f>IFERROR($E827*SUMIF(DAILYLOG!BE$27:BE$1500,$C827,DAILYLOG!BF$27:BF$1500),0)</f>
        <v>0</v>
      </c>
      <c r="BJ827" s="73"/>
      <c r="BK827" s="73"/>
      <c r="BL827" s="73">
        <f>IFERROR($E827*SUMIF(DAILYLOG!BH$27:BH$1500,$C827,DAILYLOG!BI$27:BI$1500),0)</f>
        <v>0</v>
      </c>
      <c r="BM827" s="73"/>
      <c r="BN827" s="73"/>
      <c r="BO827" s="73">
        <f>IFERROR($E827*SUMIF(DAILYLOG!BK$27:BK$1500,$C827,DAILYLOG!BL$27:BL$1500),0)</f>
        <v>0</v>
      </c>
      <c r="BP827" s="73"/>
      <c r="BQ827" s="73"/>
      <c r="BR827" s="73">
        <f>IFERROR($E827*SUMIF(DAILYLOG!BN$27:BN$1500,$C827,DAILYLOG!BO$27:BO$1500),0)</f>
        <v>0</v>
      </c>
      <c r="BS827" s="73"/>
      <c r="BT827" s="73"/>
      <c r="BU827" s="73">
        <f>IFERROR($E827*SUMIF(DAILYLOG!BQ$27:BQ$1500,$C827,DAILYLOG!BR$27:BR$1500),0)</f>
        <v>0</v>
      </c>
      <c r="BV827" s="73"/>
      <c r="BW827" s="73"/>
      <c r="BX827" s="73">
        <f>IFERROR($E827*SUMIF(DAILYLOG!BT$27:BT$1500,$C827,DAILYLOG!BU$27:BU$1500),0)</f>
        <v>0</v>
      </c>
      <c r="BY827" s="73"/>
      <c r="BZ827" s="73"/>
      <c r="CA827" s="73">
        <f>IFERROR($E827*SUMIF(DAILYLOG!BW$27:BW$1500,$C827,DAILYLOG!BX$27:BX$1500),0)</f>
        <v>0</v>
      </c>
      <c r="CB827" s="73"/>
      <c r="CC827" s="73"/>
      <c r="CD827" s="73">
        <f>IFERROR($E827*SUMIF(DAILYLOG!BZ$27:BZ$1500,$C827,DAILYLOG!CA$27:CA$1500),0)</f>
        <v>0</v>
      </c>
      <c r="CE827" s="73"/>
      <c r="CF827" s="73"/>
      <c r="CG827" s="73">
        <f>IFERROR($E827*SUMIF(DAILYLOG!CC$27:CC$1500,$C827,DAILYLOG!CD$27:CD$1500),0)</f>
        <v>0</v>
      </c>
      <c r="CH827" s="73"/>
      <c r="CI827" s="73"/>
      <c r="CJ827" s="73">
        <f>IFERROR($E827*SUMIF(DAILYLOG!CF$27:CF$1500,$C827,DAILYLOG!CG$27:CG$1500),0)</f>
        <v>0</v>
      </c>
      <c r="CK827" s="73"/>
      <c r="CL827" s="73"/>
      <c r="CM827" s="73">
        <f>IFERROR($E827*SUMIF(DAILYLOG!CI$27:CI$1500,$C827,DAILYLOG!CJ$27:CJ$1500),0)</f>
        <v>0</v>
      </c>
      <c r="CN827" s="73"/>
      <c r="CO827" s="73"/>
      <c r="CP827" s="73">
        <f>IFERROR($E827*SUMIF(DAILYLOG!CL$27:CL$1500,$C827,DAILYLOG!CM$27:CM$1500),0)</f>
        <v>0</v>
      </c>
      <c r="CQ827" s="73"/>
      <c r="CR827" s="73"/>
      <c r="CS827" s="73">
        <f>IFERROR($E827*SUMIF(DAILYLOG!CO$27:CO$1500,$C827,DAILYLOG!CP$27:CP$1500),0)</f>
        <v>0</v>
      </c>
      <c r="CT827" s="14"/>
    </row>
    <row r="828" spans="2:98" ht="13.5" hidden="1" customHeight="1" outlineLevel="2">
      <c r="B828" s="13"/>
      <c r="C828" s="115" t="s">
        <v>1151</v>
      </c>
      <c r="D828" s="31" t="s">
        <v>346</v>
      </c>
      <c r="E828" s="65">
        <v>1</v>
      </c>
      <c r="F828" s="46">
        <f t="shared" si="350"/>
        <v>0</v>
      </c>
      <c r="G828" s="73">
        <f>IFERROR($E828*SUMIF(DAILYLOG!C$27:C$1500,$C828,DAILYLOG!D$27:D$1500),0)</f>
        <v>0</v>
      </c>
      <c r="H828" s="73"/>
      <c r="I828" s="73"/>
      <c r="J828" s="73">
        <f>IFERROR($E828*SUMIF(DAILYLOG!F$27:F$1500,$C828,DAILYLOG!G$27:G$1500),0)</f>
        <v>0</v>
      </c>
      <c r="K828" s="73"/>
      <c r="L828" s="73"/>
      <c r="M828" s="73">
        <f>IFERROR($E828*SUMIF(DAILYLOG!I$27:I$1500,$C828,DAILYLOG!J$27:J$1500),0)</f>
        <v>0</v>
      </c>
      <c r="N828" s="73"/>
      <c r="O828" s="73"/>
      <c r="P828" s="73">
        <f>IFERROR($E828*SUMIF(DAILYLOG!L$27:L$1500,$C828,DAILYLOG!M$27:M$1500),0)</f>
        <v>0</v>
      </c>
      <c r="Q828" s="73"/>
      <c r="R828" s="73"/>
      <c r="S828" s="73">
        <f>IFERROR($E828*SUMIF(DAILYLOG!O$27:O$1500,$C828,DAILYLOG!P$27:P$1500),0)</f>
        <v>0</v>
      </c>
      <c r="T828" s="73"/>
      <c r="U828" s="73"/>
      <c r="V828" s="73">
        <f>IFERROR($E828*SUMIF(DAILYLOG!R$27:R$1500,$C828,DAILYLOG!S$27:S$1500),0)</f>
        <v>0</v>
      </c>
      <c r="W828" s="73"/>
      <c r="X828" s="73"/>
      <c r="Y828" s="73">
        <f>IFERROR($E828*SUMIF(DAILYLOG!U$27:U$1500,$C828,DAILYLOG!V$27:V$1500),0)</f>
        <v>0</v>
      </c>
      <c r="Z828" s="73"/>
      <c r="AA828" s="73"/>
      <c r="AB828" s="73">
        <f>IFERROR($E828*SUMIF(DAILYLOG!X$27:X$1500,$C828,DAILYLOG!Y$27:Y$1500),0)</f>
        <v>0</v>
      </c>
      <c r="AC828" s="73"/>
      <c r="AD828" s="73"/>
      <c r="AE828" s="73">
        <f>IFERROR($E828*SUMIF(DAILYLOG!AA$27:AA$1500,$C828,DAILYLOG!AB$27:AB$1500),0)</f>
        <v>0</v>
      </c>
      <c r="AF828" s="73"/>
      <c r="AG828" s="73"/>
      <c r="AH828" s="73">
        <f>IFERROR($E828*SUMIF(DAILYLOG!AD$27:AD$1500,$C828,DAILYLOG!AE$27:AE$1500),0)</f>
        <v>0</v>
      </c>
      <c r="AI828" s="73"/>
      <c r="AJ828" s="73"/>
      <c r="AK828" s="73">
        <f>IFERROR($E828*SUMIF(DAILYLOG!AG$27:AG$1500,$C828,DAILYLOG!AH$27:AH$1500),0)</f>
        <v>0</v>
      </c>
      <c r="AL828" s="73"/>
      <c r="AM828" s="73"/>
      <c r="AN828" s="73">
        <f>IFERROR($E828*SUMIF(DAILYLOG!AJ$27:AJ$1500,$C828,DAILYLOG!AK$27:AK$1500),0)</f>
        <v>0</v>
      </c>
      <c r="AO828" s="73"/>
      <c r="AP828" s="73"/>
      <c r="AQ828" s="73">
        <f>IFERROR($E828*SUMIF(DAILYLOG!AM$27:AM$1500,$C828,DAILYLOG!AN$27:AN$1500),0)</f>
        <v>0</v>
      </c>
      <c r="AR828" s="73"/>
      <c r="AS828" s="73"/>
      <c r="AT828" s="73">
        <f>IFERROR($E828*SUMIF(DAILYLOG!AP$27:AP$1500,$C828,DAILYLOG!AQ$27:AQ$1500),0)</f>
        <v>0</v>
      </c>
      <c r="AU828" s="73"/>
      <c r="AV828" s="73"/>
      <c r="AW828" s="73">
        <f>IFERROR($E828*SUMIF(DAILYLOG!AS$27:AS$1500,$C828,DAILYLOG!AT$27:AT$1500),0)</f>
        <v>0</v>
      </c>
      <c r="AX828" s="73"/>
      <c r="AY828" s="73"/>
      <c r="AZ828" s="73">
        <f>IFERROR($E828*SUMIF(DAILYLOG!AV$27:AV$1500,$C828,DAILYLOG!AW$27:AW$1500),0)</f>
        <v>0</v>
      </c>
      <c r="BA828" s="73"/>
      <c r="BB828" s="73"/>
      <c r="BC828" s="73">
        <f>IFERROR($E828*SUMIF(DAILYLOG!AY$27:AY$1500,$C828,DAILYLOG!AZ$27:AZ$1500),0)</f>
        <v>0</v>
      </c>
      <c r="BD828" s="73"/>
      <c r="BE828" s="73"/>
      <c r="BF828" s="73">
        <f>IFERROR($E828*SUMIF(DAILYLOG!BB$27:BB$1500,$C828,DAILYLOG!BC$27:BC$1500),0)</f>
        <v>0</v>
      </c>
      <c r="BG828" s="73"/>
      <c r="BH828" s="73"/>
      <c r="BI828" s="73">
        <f>IFERROR($E828*SUMIF(DAILYLOG!BE$27:BE$1500,$C828,DAILYLOG!BF$27:BF$1500),0)</f>
        <v>0</v>
      </c>
      <c r="BJ828" s="73"/>
      <c r="BK828" s="73"/>
      <c r="BL828" s="73">
        <f>IFERROR($E828*SUMIF(DAILYLOG!BH$27:BH$1500,$C828,DAILYLOG!BI$27:BI$1500),0)</f>
        <v>0</v>
      </c>
      <c r="BM828" s="73"/>
      <c r="BN828" s="73"/>
      <c r="BO828" s="73">
        <f>IFERROR($E828*SUMIF(DAILYLOG!BK$27:BK$1500,$C828,DAILYLOG!BL$27:BL$1500),0)</f>
        <v>0</v>
      </c>
      <c r="BP828" s="73"/>
      <c r="BQ828" s="73"/>
      <c r="BR828" s="73">
        <f>IFERROR($E828*SUMIF(DAILYLOG!BN$27:BN$1500,$C828,DAILYLOG!BO$27:BO$1500),0)</f>
        <v>0</v>
      </c>
      <c r="BS828" s="73"/>
      <c r="BT828" s="73"/>
      <c r="BU828" s="73">
        <f>IFERROR($E828*SUMIF(DAILYLOG!BQ$27:BQ$1500,$C828,DAILYLOG!BR$27:BR$1500),0)</f>
        <v>0</v>
      </c>
      <c r="BV828" s="73"/>
      <c r="BW828" s="73"/>
      <c r="BX828" s="73">
        <f>IFERROR($E828*SUMIF(DAILYLOG!BT$27:BT$1500,$C828,DAILYLOG!BU$27:BU$1500),0)</f>
        <v>0</v>
      </c>
      <c r="BY828" s="73"/>
      <c r="BZ828" s="73"/>
      <c r="CA828" s="73">
        <f>IFERROR($E828*SUMIF(DAILYLOG!BW$27:BW$1500,$C828,DAILYLOG!BX$27:BX$1500),0)</f>
        <v>0</v>
      </c>
      <c r="CB828" s="73"/>
      <c r="CC828" s="73"/>
      <c r="CD828" s="73">
        <f>IFERROR($E828*SUMIF(DAILYLOG!BZ$27:BZ$1500,$C828,DAILYLOG!CA$27:CA$1500),0)</f>
        <v>0</v>
      </c>
      <c r="CE828" s="73"/>
      <c r="CF828" s="73"/>
      <c r="CG828" s="73">
        <f>IFERROR($E828*SUMIF(DAILYLOG!CC$27:CC$1500,$C828,DAILYLOG!CD$27:CD$1500),0)</f>
        <v>0</v>
      </c>
      <c r="CH828" s="73"/>
      <c r="CI828" s="73"/>
      <c r="CJ828" s="73">
        <f>IFERROR($E828*SUMIF(DAILYLOG!CF$27:CF$1500,$C828,DAILYLOG!CG$27:CG$1500),0)</f>
        <v>0</v>
      </c>
      <c r="CK828" s="73"/>
      <c r="CL828" s="73"/>
      <c r="CM828" s="73">
        <f>IFERROR($E828*SUMIF(DAILYLOG!CI$27:CI$1500,$C828,DAILYLOG!CJ$27:CJ$1500),0)</f>
        <v>0</v>
      </c>
      <c r="CN828" s="73"/>
      <c r="CO828" s="73"/>
      <c r="CP828" s="73">
        <f>IFERROR($E828*SUMIF(DAILYLOG!CL$27:CL$1500,$C828,DAILYLOG!CM$27:CM$1500),0)</f>
        <v>0</v>
      </c>
      <c r="CQ828" s="73"/>
      <c r="CR828" s="73"/>
      <c r="CS828" s="73">
        <f>IFERROR($E828*SUMIF(DAILYLOG!CO$27:CO$1500,$C828,DAILYLOG!CP$27:CP$1500),0)</f>
        <v>0</v>
      </c>
      <c r="CT828" s="14"/>
    </row>
    <row r="829" spans="2:98" ht="13.5" hidden="1" customHeight="1" outlineLevel="2">
      <c r="B829" s="13"/>
      <c r="C829" s="115" t="s">
        <v>1152</v>
      </c>
      <c r="D829" s="31" t="s">
        <v>346</v>
      </c>
      <c r="E829" s="65">
        <v>1</v>
      </c>
      <c r="F829" s="46">
        <f t="shared" si="350"/>
        <v>0</v>
      </c>
      <c r="G829" s="73">
        <f>IFERROR($E829*SUMIF(DAILYLOG!C$27:C$1500,$C829,DAILYLOG!D$27:D$1500),0)</f>
        <v>0</v>
      </c>
      <c r="H829" s="73"/>
      <c r="I829" s="73"/>
      <c r="J829" s="73">
        <f>IFERROR($E829*SUMIF(DAILYLOG!F$27:F$1500,$C829,DAILYLOG!G$27:G$1500),0)</f>
        <v>0</v>
      </c>
      <c r="K829" s="73"/>
      <c r="L829" s="73"/>
      <c r="M829" s="73">
        <f>IFERROR($E829*SUMIF(DAILYLOG!I$27:I$1500,$C829,DAILYLOG!J$27:J$1500),0)</f>
        <v>0</v>
      </c>
      <c r="N829" s="73"/>
      <c r="O829" s="73"/>
      <c r="P829" s="73">
        <f>IFERROR($E829*SUMIF(DAILYLOG!L$27:L$1500,$C829,DAILYLOG!M$27:M$1500),0)</f>
        <v>0</v>
      </c>
      <c r="Q829" s="73"/>
      <c r="R829" s="73"/>
      <c r="S829" s="73">
        <f>IFERROR($E829*SUMIF(DAILYLOG!O$27:O$1500,$C829,DAILYLOG!P$27:P$1500),0)</f>
        <v>0</v>
      </c>
      <c r="T829" s="73"/>
      <c r="U829" s="73"/>
      <c r="V829" s="73">
        <f>IFERROR($E829*SUMIF(DAILYLOG!R$27:R$1500,$C829,DAILYLOG!S$27:S$1500),0)</f>
        <v>0</v>
      </c>
      <c r="W829" s="73"/>
      <c r="X829" s="73"/>
      <c r="Y829" s="73">
        <f>IFERROR($E829*SUMIF(DAILYLOG!U$27:U$1500,$C829,DAILYLOG!V$27:V$1500),0)</f>
        <v>0</v>
      </c>
      <c r="Z829" s="73"/>
      <c r="AA829" s="73"/>
      <c r="AB829" s="73">
        <f>IFERROR($E829*SUMIF(DAILYLOG!X$27:X$1500,$C829,DAILYLOG!Y$27:Y$1500),0)</f>
        <v>0</v>
      </c>
      <c r="AC829" s="73"/>
      <c r="AD829" s="73"/>
      <c r="AE829" s="73">
        <f>IFERROR($E829*SUMIF(DAILYLOG!AA$27:AA$1500,$C829,DAILYLOG!AB$27:AB$1500),0)</f>
        <v>0</v>
      </c>
      <c r="AF829" s="73"/>
      <c r="AG829" s="73"/>
      <c r="AH829" s="73">
        <f>IFERROR($E829*SUMIF(DAILYLOG!AD$27:AD$1500,$C829,DAILYLOG!AE$27:AE$1500),0)</f>
        <v>0</v>
      </c>
      <c r="AI829" s="73"/>
      <c r="AJ829" s="73"/>
      <c r="AK829" s="73">
        <f>IFERROR($E829*SUMIF(DAILYLOG!AG$27:AG$1500,$C829,DAILYLOG!AH$27:AH$1500),0)</f>
        <v>0</v>
      </c>
      <c r="AL829" s="73"/>
      <c r="AM829" s="73"/>
      <c r="AN829" s="73">
        <f>IFERROR($E829*SUMIF(DAILYLOG!AJ$27:AJ$1500,$C829,DAILYLOG!AK$27:AK$1500),0)</f>
        <v>0</v>
      </c>
      <c r="AO829" s="73"/>
      <c r="AP829" s="73"/>
      <c r="AQ829" s="73">
        <f>IFERROR($E829*SUMIF(DAILYLOG!AM$27:AM$1500,$C829,DAILYLOG!AN$27:AN$1500),0)</f>
        <v>0</v>
      </c>
      <c r="AR829" s="73"/>
      <c r="AS829" s="73"/>
      <c r="AT829" s="73">
        <f>IFERROR($E829*SUMIF(DAILYLOG!AP$27:AP$1500,$C829,DAILYLOG!AQ$27:AQ$1500),0)</f>
        <v>0</v>
      </c>
      <c r="AU829" s="73"/>
      <c r="AV829" s="73"/>
      <c r="AW829" s="73">
        <f>IFERROR($E829*SUMIF(DAILYLOG!AS$27:AS$1500,$C829,DAILYLOG!AT$27:AT$1500),0)</f>
        <v>0</v>
      </c>
      <c r="AX829" s="73"/>
      <c r="AY829" s="73"/>
      <c r="AZ829" s="73">
        <f>IFERROR($E829*SUMIF(DAILYLOG!AV$27:AV$1500,$C829,DAILYLOG!AW$27:AW$1500),0)</f>
        <v>0</v>
      </c>
      <c r="BA829" s="73"/>
      <c r="BB829" s="73"/>
      <c r="BC829" s="73">
        <f>IFERROR($E829*SUMIF(DAILYLOG!AY$27:AY$1500,$C829,DAILYLOG!AZ$27:AZ$1500),0)</f>
        <v>0</v>
      </c>
      <c r="BD829" s="73"/>
      <c r="BE829" s="73"/>
      <c r="BF829" s="73">
        <f>IFERROR($E829*SUMIF(DAILYLOG!BB$27:BB$1500,$C829,DAILYLOG!BC$27:BC$1500),0)</f>
        <v>0</v>
      </c>
      <c r="BG829" s="73"/>
      <c r="BH829" s="73"/>
      <c r="BI829" s="73">
        <f>IFERROR($E829*SUMIF(DAILYLOG!BE$27:BE$1500,$C829,DAILYLOG!BF$27:BF$1500),0)</f>
        <v>0</v>
      </c>
      <c r="BJ829" s="73"/>
      <c r="BK829" s="73"/>
      <c r="BL829" s="73">
        <f>IFERROR($E829*SUMIF(DAILYLOG!BH$27:BH$1500,$C829,DAILYLOG!BI$27:BI$1500),0)</f>
        <v>0</v>
      </c>
      <c r="BM829" s="73"/>
      <c r="BN829" s="73"/>
      <c r="BO829" s="73">
        <f>IFERROR($E829*SUMIF(DAILYLOG!BK$27:BK$1500,$C829,DAILYLOG!BL$27:BL$1500),0)</f>
        <v>0</v>
      </c>
      <c r="BP829" s="73"/>
      <c r="BQ829" s="73"/>
      <c r="BR829" s="73">
        <f>IFERROR($E829*SUMIF(DAILYLOG!BN$27:BN$1500,$C829,DAILYLOG!BO$27:BO$1500),0)</f>
        <v>0</v>
      </c>
      <c r="BS829" s="73"/>
      <c r="BT829" s="73"/>
      <c r="BU829" s="73">
        <f>IFERROR($E829*SUMIF(DAILYLOG!BQ$27:BQ$1500,$C829,DAILYLOG!BR$27:BR$1500),0)</f>
        <v>0</v>
      </c>
      <c r="BV829" s="73"/>
      <c r="BW829" s="73"/>
      <c r="BX829" s="73">
        <f>IFERROR($E829*SUMIF(DAILYLOG!BT$27:BT$1500,$C829,DAILYLOG!BU$27:BU$1500),0)</f>
        <v>0</v>
      </c>
      <c r="BY829" s="73"/>
      <c r="BZ829" s="73"/>
      <c r="CA829" s="73">
        <f>IFERROR($E829*SUMIF(DAILYLOG!BW$27:BW$1500,$C829,DAILYLOG!BX$27:BX$1500),0)</f>
        <v>0</v>
      </c>
      <c r="CB829" s="73"/>
      <c r="CC829" s="73"/>
      <c r="CD829" s="73">
        <f>IFERROR($E829*SUMIF(DAILYLOG!BZ$27:BZ$1500,$C829,DAILYLOG!CA$27:CA$1500),0)</f>
        <v>0</v>
      </c>
      <c r="CE829" s="73"/>
      <c r="CF829" s="73"/>
      <c r="CG829" s="73">
        <f>IFERROR($E829*SUMIF(DAILYLOG!CC$27:CC$1500,$C829,DAILYLOG!CD$27:CD$1500),0)</f>
        <v>0</v>
      </c>
      <c r="CH829" s="73"/>
      <c r="CI829" s="73"/>
      <c r="CJ829" s="73">
        <f>IFERROR($E829*SUMIF(DAILYLOG!CF$27:CF$1500,$C829,DAILYLOG!CG$27:CG$1500),0)</f>
        <v>0</v>
      </c>
      <c r="CK829" s="73"/>
      <c r="CL829" s="73"/>
      <c r="CM829" s="73">
        <f>IFERROR($E829*SUMIF(DAILYLOG!CI$27:CI$1500,$C829,DAILYLOG!CJ$27:CJ$1500),0)</f>
        <v>0</v>
      </c>
      <c r="CN829" s="73"/>
      <c r="CO829" s="73"/>
      <c r="CP829" s="73">
        <f>IFERROR($E829*SUMIF(DAILYLOG!CL$27:CL$1500,$C829,DAILYLOG!CM$27:CM$1500),0)</f>
        <v>0</v>
      </c>
      <c r="CQ829" s="73"/>
      <c r="CR829" s="73"/>
      <c r="CS829" s="73">
        <f>IFERROR($E829*SUMIF(DAILYLOG!CO$27:CO$1500,$C829,DAILYLOG!CP$27:CP$1500),0)</f>
        <v>0</v>
      </c>
      <c r="CT829" s="14"/>
    </row>
    <row r="830" spans="2:98" ht="13.5" hidden="1" customHeight="1" outlineLevel="2">
      <c r="B830" s="13"/>
      <c r="C830" s="115" t="s">
        <v>1153</v>
      </c>
      <c r="D830" s="31" t="s">
        <v>346</v>
      </c>
      <c r="E830" s="65">
        <v>1</v>
      </c>
      <c r="F830" s="46">
        <f t="shared" si="350"/>
        <v>0</v>
      </c>
      <c r="G830" s="73">
        <f>IFERROR($E830*SUMIF(DAILYLOG!C$27:C$1500,$C830,DAILYLOG!D$27:D$1500),0)</f>
        <v>0</v>
      </c>
      <c r="H830" s="73"/>
      <c r="I830" s="73"/>
      <c r="J830" s="73">
        <f>IFERROR($E830*SUMIF(DAILYLOG!F$27:F$1500,$C830,DAILYLOG!G$27:G$1500),0)</f>
        <v>0</v>
      </c>
      <c r="K830" s="73"/>
      <c r="L830" s="73"/>
      <c r="M830" s="73">
        <f>IFERROR($E830*SUMIF(DAILYLOG!I$27:I$1500,$C830,DAILYLOG!J$27:J$1500),0)</f>
        <v>0</v>
      </c>
      <c r="N830" s="73"/>
      <c r="O830" s="73"/>
      <c r="P830" s="73">
        <f>IFERROR($E830*SUMIF(DAILYLOG!L$27:L$1500,$C830,DAILYLOG!M$27:M$1500),0)</f>
        <v>0</v>
      </c>
      <c r="Q830" s="73"/>
      <c r="R830" s="73"/>
      <c r="S830" s="73">
        <f>IFERROR($E830*SUMIF(DAILYLOG!O$27:O$1500,$C830,DAILYLOG!P$27:P$1500),0)</f>
        <v>0</v>
      </c>
      <c r="T830" s="73"/>
      <c r="U830" s="73"/>
      <c r="V830" s="73">
        <f>IFERROR($E830*SUMIF(DAILYLOG!R$27:R$1500,$C830,DAILYLOG!S$27:S$1500),0)</f>
        <v>0</v>
      </c>
      <c r="W830" s="73"/>
      <c r="X830" s="73"/>
      <c r="Y830" s="73">
        <f>IFERROR($E830*SUMIF(DAILYLOG!U$27:U$1500,$C830,DAILYLOG!V$27:V$1500),0)</f>
        <v>0</v>
      </c>
      <c r="Z830" s="73"/>
      <c r="AA830" s="73"/>
      <c r="AB830" s="73">
        <f>IFERROR($E830*SUMIF(DAILYLOG!X$27:X$1500,$C830,DAILYLOG!Y$27:Y$1500),0)</f>
        <v>0</v>
      </c>
      <c r="AC830" s="73"/>
      <c r="AD830" s="73"/>
      <c r="AE830" s="73">
        <f>IFERROR($E830*SUMIF(DAILYLOG!AA$27:AA$1500,$C830,DAILYLOG!AB$27:AB$1500),0)</f>
        <v>0</v>
      </c>
      <c r="AF830" s="73"/>
      <c r="AG830" s="73"/>
      <c r="AH830" s="73">
        <f>IFERROR($E830*SUMIF(DAILYLOG!AD$27:AD$1500,$C830,DAILYLOG!AE$27:AE$1500),0)</f>
        <v>0</v>
      </c>
      <c r="AI830" s="73"/>
      <c r="AJ830" s="73"/>
      <c r="AK830" s="73">
        <f>IFERROR($E830*SUMIF(DAILYLOG!AG$27:AG$1500,$C830,DAILYLOG!AH$27:AH$1500),0)</f>
        <v>0</v>
      </c>
      <c r="AL830" s="73"/>
      <c r="AM830" s="73"/>
      <c r="AN830" s="73">
        <f>IFERROR($E830*SUMIF(DAILYLOG!AJ$27:AJ$1500,$C830,DAILYLOG!AK$27:AK$1500),0)</f>
        <v>0</v>
      </c>
      <c r="AO830" s="73"/>
      <c r="AP830" s="73"/>
      <c r="AQ830" s="73">
        <f>IFERROR($E830*SUMIF(DAILYLOG!AM$27:AM$1500,$C830,DAILYLOG!AN$27:AN$1500),0)</f>
        <v>0</v>
      </c>
      <c r="AR830" s="73"/>
      <c r="AS830" s="73"/>
      <c r="AT830" s="73">
        <f>IFERROR($E830*SUMIF(DAILYLOG!AP$27:AP$1500,$C830,DAILYLOG!AQ$27:AQ$1500),0)</f>
        <v>0</v>
      </c>
      <c r="AU830" s="73"/>
      <c r="AV830" s="73"/>
      <c r="AW830" s="73">
        <f>IFERROR($E830*SUMIF(DAILYLOG!AS$27:AS$1500,$C830,DAILYLOG!AT$27:AT$1500),0)</f>
        <v>0</v>
      </c>
      <c r="AX830" s="73"/>
      <c r="AY830" s="73"/>
      <c r="AZ830" s="73">
        <f>IFERROR($E830*SUMIF(DAILYLOG!AV$27:AV$1500,$C830,DAILYLOG!AW$27:AW$1500),0)</f>
        <v>0</v>
      </c>
      <c r="BA830" s="73"/>
      <c r="BB830" s="73"/>
      <c r="BC830" s="73">
        <f>IFERROR($E830*SUMIF(DAILYLOG!AY$27:AY$1500,$C830,DAILYLOG!AZ$27:AZ$1500),0)</f>
        <v>0</v>
      </c>
      <c r="BD830" s="73"/>
      <c r="BE830" s="73"/>
      <c r="BF830" s="73">
        <f>IFERROR($E830*SUMIF(DAILYLOG!BB$27:BB$1500,$C830,DAILYLOG!BC$27:BC$1500),0)</f>
        <v>0</v>
      </c>
      <c r="BG830" s="73"/>
      <c r="BH830" s="73"/>
      <c r="BI830" s="73">
        <f>IFERROR($E830*SUMIF(DAILYLOG!BE$27:BE$1500,$C830,DAILYLOG!BF$27:BF$1500),0)</f>
        <v>0</v>
      </c>
      <c r="BJ830" s="73"/>
      <c r="BK830" s="73"/>
      <c r="BL830" s="73">
        <f>IFERROR($E830*SUMIF(DAILYLOG!BH$27:BH$1500,$C830,DAILYLOG!BI$27:BI$1500),0)</f>
        <v>0</v>
      </c>
      <c r="BM830" s="73"/>
      <c r="BN830" s="73"/>
      <c r="BO830" s="73">
        <f>IFERROR($E830*SUMIF(DAILYLOG!BK$27:BK$1500,$C830,DAILYLOG!BL$27:BL$1500),0)</f>
        <v>0</v>
      </c>
      <c r="BP830" s="73"/>
      <c r="BQ830" s="73"/>
      <c r="BR830" s="73">
        <f>IFERROR($E830*SUMIF(DAILYLOG!BN$27:BN$1500,$C830,DAILYLOG!BO$27:BO$1500),0)</f>
        <v>0</v>
      </c>
      <c r="BS830" s="73"/>
      <c r="BT830" s="73"/>
      <c r="BU830" s="73">
        <f>IFERROR($E830*SUMIF(DAILYLOG!BQ$27:BQ$1500,$C830,DAILYLOG!BR$27:BR$1500),0)</f>
        <v>0</v>
      </c>
      <c r="BV830" s="73"/>
      <c r="BW830" s="73"/>
      <c r="BX830" s="73">
        <f>IFERROR($E830*SUMIF(DAILYLOG!BT$27:BT$1500,$C830,DAILYLOG!BU$27:BU$1500),0)</f>
        <v>0</v>
      </c>
      <c r="BY830" s="73"/>
      <c r="BZ830" s="73"/>
      <c r="CA830" s="73">
        <f>IFERROR($E830*SUMIF(DAILYLOG!BW$27:BW$1500,$C830,DAILYLOG!BX$27:BX$1500),0)</f>
        <v>0</v>
      </c>
      <c r="CB830" s="73"/>
      <c r="CC830" s="73"/>
      <c r="CD830" s="73">
        <f>IFERROR($E830*SUMIF(DAILYLOG!BZ$27:BZ$1500,$C830,DAILYLOG!CA$27:CA$1500),0)</f>
        <v>0</v>
      </c>
      <c r="CE830" s="73"/>
      <c r="CF830" s="73"/>
      <c r="CG830" s="73">
        <f>IFERROR($E830*SUMIF(DAILYLOG!CC$27:CC$1500,$C830,DAILYLOG!CD$27:CD$1500),0)</f>
        <v>0</v>
      </c>
      <c r="CH830" s="73"/>
      <c r="CI830" s="73"/>
      <c r="CJ830" s="73">
        <f>IFERROR($E830*SUMIF(DAILYLOG!CF$27:CF$1500,$C830,DAILYLOG!CG$27:CG$1500),0)</f>
        <v>0</v>
      </c>
      <c r="CK830" s="73"/>
      <c r="CL830" s="73"/>
      <c r="CM830" s="73">
        <f>IFERROR($E830*SUMIF(DAILYLOG!CI$27:CI$1500,$C830,DAILYLOG!CJ$27:CJ$1500),0)</f>
        <v>0</v>
      </c>
      <c r="CN830" s="73"/>
      <c r="CO830" s="73"/>
      <c r="CP830" s="73">
        <f>IFERROR($E830*SUMIF(DAILYLOG!CL$27:CL$1500,$C830,DAILYLOG!CM$27:CM$1500),0)</f>
        <v>0</v>
      </c>
      <c r="CQ830" s="73"/>
      <c r="CR830" s="73"/>
      <c r="CS830" s="73">
        <f>IFERROR($E830*SUMIF(DAILYLOG!CO$27:CO$1500,$C830,DAILYLOG!CP$27:CP$1500),0)</f>
        <v>0</v>
      </c>
      <c r="CT830" s="14"/>
    </row>
    <row r="831" spans="2:98" ht="13.5" hidden="1" customHeight="1" outlineLevel="2">
      <c r="B831" s="13"/>
      <c r="C831" s="115" t="s">
        <v>1154</v>
      </c>
      <c r="D831" s="31" t="s">
        <v>346</v>
      </c>
      <c r="E831" s="65">
        <v>1</v>
      </c>
      <c r="F831" s="46">
        <f t="shared" si="350"/>
        <v>0</v>
      </c>
      <c r="G831" s="73">
        <f>IFERROR($E831*SUMIF(DAILYLOG!C$27:C$1500,$C831,DAILYLOG!D$27:D$1500),0)</f>
        <v>0</v>
      </c>
      <c r="H831" s="73"/>
      <c r="I831" s="73"/>
      <c r="J831" s="73">
        <f>IFERROR($E831*SUMIF(DAILYLOG!F$27:F$1500,$C831,DAILYLOG!G$27:G$1500),0)</f>
        <v>0</v>
      </c>
      <c r="K831" s="73"/>
      <c r="L831" s="73"/>
      <c r="M831" s="73">
        <f>IFERROR($E831*SUMIF(DAILYLOG!I$27:I$1500,$C831,DAILYLOG!J$27:J$1500),0)</f>
        <v>0</v>
      </c>
      <c r="N831" s="73"/>
      <c r="O831" s="73"/>
      <c r="P831" s="73">
        <f>IFERROR($E831*SUMIF(DAILYLOG!L$27:L$1500,$C831,DAILYLOG!M$27:M$1500),0)</f>
        <v>0</v>
      </c>
      <c r="Q831" s="73"/>
      <c r="R831" s="73"/>
      <c r="S831" s="73">
        <f>IFERROR($E831*SUMIF(DAILYLOG!O$27:O$1500,$C831,DAILYLOG!P$27:P$1500),0)</f>
        <v>0</v>
      </c>
      <c r="T831" s="73"/>
      <c r="U831" s="73"/>
      <c r="V831" s="73">
        <f>IFERROR($E831*SUMIF(DAILYLOG!R$27:R$1500,$C831,DAILYLOG!S$27:S$1500),0)</f>
        <v>0</v>
      </c>
      <c r="W831" s="73"/>
      <c r="X831" s="73"/>
      <c r="Y831" s="73">
        <f>IFERROR($E831*SUMIF(DAILYLOG!U$27:U$1500,$C831,DAILYLOG!V$27:V$1500),0)</f>
        <v>0</v>
      </c>
      <c r="Z831" s="73"/>
      <c r="AA831" s="73"/>
      <c r="AB831" s="73">
        <f>IFERROR($E831*SUMIF(DAILYLOG!X$27:X$1500,$C831,DAILYLOG!Y$27:Y$1500),0)</f>
        <v>0</v>
      </c>
      <c r="AC831" s="73"/>
      <c r="AD831" s="73"/>
      <c r="AE831" s="73">
        <f>IFERROR($E831*SUMIF(DAILYLOG!AA$27:AA$1500,$C831,DAILYLOG!AB$27:AB$1500),0)</f>
        <v>0</v>
      </c>
      <c r="AF831" s="73"/>
      <c r="AG831" s="73"/>
      <c r="AH831" s="73">
        <f>IFERROR($E831*SUMIF(DAILYLOG!AD$27:AD$1500,$C831,DAILYLOG!AE$27:AE$1500),0)</f>
        <v>0</v>
      </c>
      <c r="AI831" s="73"/>
      <c r="AJ831" s="73"/>
      <c r="AK831" s="73">
        <f>IFERROR($E831*SUMIF(DAILYLOG!AG$27:AG$1500,$C831,DAILYLOG!AH$27:AH$1500),0)</f>
        <v>0</v>
      </c>
      <c r="AL831" s="73"/>
      <c r="AM831" s="73"/>
      <c r="AN831" s="73">
        <f>IFERROR($E831*SUMIF(DAILYLOG!AJ$27:AJ$1500,$C831,DAILYLOG!AK$27:AK$1500),0)</f>
        <v>0</v>
      </c>
      <c r="AO831" s="73"/>
      <c r="AP831" s="73"/>
      <c r="AQ831" s="73">
        <f>IFERROR($E831*SUMIF(DAILYLOG!AM$27:AM$1500,$C831,DAILYLOG!AN$27:AN$1500),0)</f>
        <v>0</v>
      </c>
      <c r="AR831" s="73"/>
      <c r="AS831" s="73"/>
      <c r="AT831" s="73">
        <f>IFERROR($E831*SUMIF(DAILYLOG!AP$27:AP$1500,$C831,DAILYLOG!AQ$27:AQ$1500),0)</f>
        <v>0</v>
      </c>
      <c r="AU831" s="73"/>
      <c r="AV831" s="73"/>
      <c r="AW831" s="73">
        <f>IFERROR($E831*SUMIF(DAILYLOG!AS$27:AS$1500,$C831,DAILYLOG!AT$27:AT$1500),0)</f>
        <v>0</v>
      </c>
      <c r="AX831" s="73"/>
      <c r="AY831" s="73"/>
      <c r="AZ831" s="73">
        <f>IFERROR($E831*SUMIF(DAILYLOG!AV$27:AV$1500,$C831,DAILYLOG!AW$27:AW$1500),0)</f>
        <v>0</v>
      </c>
      <c r="BA831" s="73"/>
      <c r="BB831" s="73"/>
      <c r="BC831" s="73">
        <f>IFERROR($E831*SUMIF(DAILYLOG!AY$27:AY$1500,$C831,DAILYLOG!AZ$27:AZ$1500),0)</f>
        <v>0</v>
      </c>
      <c r="BD831" s="73"/>
      <c r="BE831" s="73"/>
      <c r="BF831" s="73">
        <f>IFERROR($E831*SUMIF(DAILYLOG!BB$27:BB$1500,$C831,DAILYLOG!BC$27:BC$1500),0)</f>
        <v>0</v>
      </c>
      <c r="BG831" s="73"/>
      <c r="BH831" s="73"/>
      <c r="BI831" s="73">
        <f>IFERROR($E831*SUMIF(DAILYLOG!BE$27:BE$1500,$C831,DAILYLOG!BF$27:BF$1500),0)</f>
        <v>0</v>
      </c>
      <c r="BJ831" s="73"/>
      <c r="BK831" s="73"/>
      <c r="BL831" s="73">
        <f>IFERROR($E831*SUMIF(DAILYLOG!BH$27:BH$1500,$C831,DAILYLOG!BI$27:BI$1500),0)</f>
        <v>0</v>
      </c>
      <c r="BM831" s="73"/>
      <c r="BN831" s="73"/>
      <c r="BO831" s="73">
        <f>IFERROR($E831*SUMIF(DAILYLOG!BK$27:BK$1500,$C831,DAILYLOG!BL$27:BL$1500),0)</f>
        <v>0</v>
      </c>
      <c r="BP831" s="73"/>
      <c r="BQ831" s="73"/>
      <c r="BR831" s="73">
        <f>IFERROR($E831*SUMIF(DAILYLOG!BN$27:BN$1500,$C831,DAILYLOG!BO$27:BO$1500),0)</f>
        <v>0</v>
      </c>
      <c r="BS831" s="73"/>
      <c r="BT831" s="73"/>
      <c r="BU831" s="73">
        <f>IFERROR($E831*SUMIF(DAILYLOG!BQ$27:BQ$1500,$C831,DAILYLOG!BR$27:BR$1500),0)</f>
        <v>0</v>
      </c>
      <c r="BV831" s="73"/>
      <c r="BW831" s="73"/>
      <c r="BX831" s="73">
        <f>IFERROR($E831*SUMIF(DAILYLOG!BT$27:BT$1500,$C831,DAILYLOG!BU$27:BU$1500),0)</f>
        <v>0</v>
      </c>
      <c r="BY831" s="73"/>
      <c r="BZ831" s="73"/>
      <c r="CA831" s="73">
        <f>IFERROR($E831*SUMIF(DAILYLOG!BW$27:BW$1500,$C831,DAILYLOG!BX$27:BX$1500),0)</f>
        <v>0</v>
      </c>
      <c r="CB831" s="73"/>
      <c r="CC831" s="73"/>
      <c r="CD831" s="73">
        <f>IFERROR($E831*SUMIF(DAILYLOG!BZ$27:BZ$1500,$C831,DAILYLOG!CA$27:CA$1500),0)</f>
        <v>0</v>
      </c>
      <c r="CE831" s="73"/>
      <c r="CF831" s="73"/>
      <c r="CG831" s="73">
        <f>IFERROR($E831*SUMIF(DAILYLOG!CC$27:CC$1500,$C831,DAILYLOG!CD$27:CD$1500),0)</f>
        <v>0</v>
      </c>
      <c r="CH831" s="73"/>
      <c r="CI831" s="73"/>
      <c r="CJ831" s="73">
        <f>IFERROR($E831*SUMIF(DAILYLOG!CF$27:CF$1500,$C831,DAILYLOG!CG$27:CG$1500),0)</f>
        <v>0</v>
      </c>
      <c r="CK831" s="73"/>
      <c r="CL831" s="73"/>
      <c r="CM831" s="73">
        <f>IFERROR($E831*SUMIF(DAILYLOG!CI$27:CI$1500,$C831,DAILYLOG!CJ$27:CJ$1500),0)</f>
        <v>0</v>
      </c>
      <c r="CN831" s="73"/>
      <c r="CO831" s="73"/>
      <c r="CP831" s="73">
        <f>IFERROR($E831*SUMIF(DAILYLOG!CL$27:CL$1500,$C831,DAILYLOG!CM$27:CM$1500),0)</f>
        <v>0</v>
      </c>
      <c r="CQ831" s="73"/>
      <c r="CR831" s="73"/>
      <c r="CS831" s="73">
        <f>IFERROR($E831*SUMIF(DAILYLOG!CO$27:CO$1500,$C831,DAILYLOG!CP$27:CP$1500),0)</f>
        <v>0</v>
      </c>
      <c r="CT831" s="14"/>
    </row>
    <row r="832" spans="2:98" ht="13.5" hidden="1" customHeight="1" outlineLevel="1" collapsed="1">
      <c r="B832" s="13"/>
      <c r="C832" s="47" t="s">
        <v>1155</v>
      </c>
      <c r="D832" s="56" t="s">
        <v>346</v>
      </c>
      <c r="E832" s="64"/>
      <c r="F832" s="48">
        <f>IFERROR(SUM(G832:CS832),0)</f>
        <v>0</v>
      </c>
      <c r="G832" s="72">
        <f>IFERROR(SUBTOTAL(9,G833:I835),0)</f>
        <v>0</v>
      </c>
      <c r="H832" s="72">
        <f t="shared" ref="H832:BS832" si="351">IFERROR(SUBTOTAL(9,H833:J835),0)</f>
        <v>0</v>
      </c>
      <c r="I832" s="72">
        <f t="shared" si="351"/>
        <v>0</v>
      </c>
      <c r="J832" s="72">
        <f t="shared" si="351"/>
        <v>0</v>
      </c>
      <c r="K832" s="72">
        <f t="shared" si="351"/>
        <v>0</v>
      </c>
      <c r="L832" s="72">
        <f t="shared" si="351"/>
        <v>0</v>
      </c>
      <c r="M832" s="72">
        <f t="shared" si="351"/>
        <v>0</v>
      </c>
      <c r="N832" s="72">
        <f t="shared" si="351"/>
        <v>0</v>
      </c>
      <c r="O832" s="72">
        <f t="shared" si="351"/>
        <v>0</v>
      </c>
      <c r="P832" s="72">
        <f t="shared" si="351"/>
        <v>0</v>
      </c>
      <c r="Q832" s="72">
        <f t="shared" si="351"/>
        <v>0</v>
      </c>
      <c r="R832" s="72">
        <f t="shared" si="351"/>
        <v>0</v>
      </c>
      <c r="S832" s="72">
        <f t="shared" si="351"/>
        <v>0</v>
      </c>
      <c r="T832" s="72">
        <f t="shared" si="351"/>
        <v>0</v>
      </c>
      <c r="U832" s="72">
        <f t="shared" si="351"/>
        <v>0</v>
      </c>
      <c r="V832" s="72">
        <f t="shared" si="351"/>
        <v>0</v>
      </c>
      <c r="W832" s="72">
        <f t="shared" si="351"/>
        <v>0</v>
      </c>
      <c r="X832" s="72">
        <f t="shared" si="351"/>
        <v>0</v>
      </c>
      <c r="Y832" s="72">
        <f t="shared" si="351"/>
        <v>0</v>
      </c>
      <c r="Z832" s="72">
        <f t="shared" si="351"/>
        <v>0</v>
      </c>
      <c r="AA832" s="72">
        <f t="shared" si="351"/>
        <v>0</v>
      </c>
      <c r="AB832" s="72">
        <f t="shared" si="351"/>
        <v>0</v>
      </c>
      <c r="AC832" s="72">
        <f t="shared" si="351"/>
        <v>0</v>
      </c>
      <c r="AD832" s="72">
        <f t="shared" si="351"/>
        <v>0</v>
      </c>
      <c r="AE832" s="72">
        <f t="shared" si="351"/>
        <v>0</v>
      </c>
      <c r="AF832" s="72">
        <f t="shared" si="351"/>
        <v>0</v>
      </c>
      <c r="AG832" s="72">
        <f t="shared" si="351"/>
        <v>0</v>
      </c>
      <c r="AH832" s="72">
        <f t="shared" si="351"/>
        <v>0</v>
      </c>
      <c r="AI832" s="72">
        <f t="shared" si="351"/>
        <v>0</v>
      </c>
      <c r="AJ832" s="72">
        <f t="shared" si="351"/>
        <v>0</v>
      </c>
      <c r="AK832" s="72">
        <f t="shared" si="351"/>
        <v>0</v>
      </c>
      <c r="AL832" s="72">
        <f t="shared" si="351"/>
        <v>0</v>
      </c>
      <c r="AM832" s="72">
        <f t="shared" si="351"/>
        <v>0</v>
      </c>
      <c r="AN832" s="72">
        <f t="shared" si="351"/>
        <v>0</v>
      </c>
      <c r="AO832" s="72">
        <f t="shared" si="351"/>
        <v>0</v>
      </c>
      <c r="AP832" s="72">
        <f t="shared" si="351"/>
        <v>0</v>
      </c>
      <c r="AQ832" s="72">
        <f t="shared" si="351"/>
        <v>0</v>
      </c>
      <c r="AR832" s="72">
        <f t="shared" si="351"/>
        <v>0</v>
      </c>
      <c r="AS832" s="72">
        <f t="shared" si="351"/>
        <v>0</v>
      </c>
      <c r="AT832" s="72">
        <f t="shared" si="351"/>
        <v>0</v>
      </c>
      <c r="AU832" s="72">
        <f t="shared" si="351"/>
        <v>0</v>
      </c>
      <c r="AV832" s="72">
        <f t="shared" si="351"/>
        <v>0</v>
      </c>
      <c r="AW832" s="72">
        <f t="shared" si="351"/>
        <v>0</v>
      </c>
      <c r="AX832" s="72">
        <f t="shared" si="351"/>
        <v>0</v>
      </c>
      <c r="AY832" s="72">
        <f t="shared" si="351"/>
        <v>0</v>
      </c>
      <c r="AZ832" s="72">
        <f t="shared" si="351"/>
        <v>0</v>
      </c>
      <c r="BA832" s="72">
        <f t="shared" si="351"/>
        <v>0</v>
      </c>
      <c r="BB832" s="72">
        <f t="shared" si="351"/>
        <v>0</v>
      </c>
      <c r="BC832" s="72">
        <f t="shared" si="351"/>
        <v>0</v>
      </c>
      <c r="BD832" s="72">
        <f t="shared" si="351"/>
        <v>0</v>
      </c>
      <c r="BE832" s="72">
        <f t="shared" si="351"/>
        <v>0</v>
      </c>
      <c r="BF832" s="72">
        <f t="shared" si="351"/>
        <v>0</v>
      </c>
      <c r="BG832" s="72">
        <f t="shared" si="351"/>
        <v>0</v>
      </c>
      <c r="BH832" s="72">
        <f t="shared" si="351"/>
        <v>0</v>
      </c>
      <c r="BI832" s="72">
        <f t="shared" si="351"/>
        <v>0</v>
      </c>
      <c r="BJ832" s="72">
        <f t="shared" si="351"/>
        <v>0</v>
      </c>
      <c r="BK832" s="72">
        <f t="shared" si="351"/>
        <v>0</v>
      </c>
      <c r="BL832" s="72">
        <f t="shared" si="351"/>
        <v>0</v>
      </c>
      <c r="BM832" s="72">
        <f t="shared" si="351"/>
        <v>0</v>
      </c>
      <c r="BN832" s="72">
        <f t="shared" si="351"/>
        <v>0</v>
      </c>
      <c r="BO832" s="72">
        <f t="shared" si="351"/>
        <v>0</v>
      </c>
      <c r="BP832" s="72">
        <f t="shared" si="351"/>
        <v>0</v>
      </c>
      <c r="BQ832" s="72">
        <f t="shared" si="351"/>
        <v>0</v>
      </c>
      <c r="BR832" s="72">
        <f t="shared" si="351"/>
        <v>0</v>
      </c>
      <c r="BS832" s="72">
        <f t="shared" si="351"/>
        <v>0</v>
      </c>
      <c r="BT832" s="72">
        <f t="shared" ref="BT832:CS832" si="352">IFERROR(SUBTOTAL(9,BT833:BV835),0)</f>
        <v>0</v>
      </c>
      <c r="BU832" s="72">
        <f t="shared" si="352"/>
        <v>0</v>
      </c>
      <c r="BV832" s="72">
        <f t="shared" si="352"/>
        <v>0</v>
      </c>
      <c r="BW832" s="72">
        <f t="shared" si="352"/>
        <v>0</v>
      </c>
      <c r="BX832" s="72">
        <f t="shared" si="352"/>
        <v>0</v>
      </c>
      <c r="BY832" s="72">
        <f t="shared" si="352"/>
        <v>0</v>
      </c>
      <c r="BZ832" s="72">
        <f t="shared" si="352"/>
        <v>0</v>
      </c>
      <c r="CA832" s="72">
        <f t="shared" si="352"/>
        <v>0</v>
      </c>
      <c r="CB832" s="72">
        <f t="shared" si="352"/>
        <v>0</v>
      </c>
      <c r="CC832" s="72">
        <f t="shared" si="352"/>
        <v>0</v>
      </c>
      <c r="CD832" s="72">
        <f t="shared" si="352"/>
        <v>0</v>
      </c>
      <c r="CE832" s="72">
        <f t="shared" si="352"/>
        <v>0</v>
      </c>
      <c r="CF832" s="72">
        <f t="shared" si="352"/>
        <v>0</v>
      </c>
      <c r="CG832" s="72">
        <f t="shared" si="352"/>
        <v>0</v>
      </c>
      <c r="CH832" s="72">
        <f t="shared" si="352"/>
        <v>0</v>
      </c>
      <c r="CI832" s="72">
        <f t="shared" si="352"/>
        <v>0</v>
      </c>
      <c r="CJ832" s="72">
        <f t="shared" si="352"/>
        <v>0</v>
      </c>
      <c r="CK832" s="72">
        <f t="shared" si="352"/>
        <v>0</v>
      </c>
      <c r="CL832" s="72">
        <f t="shared" si="352"/>
        <v>0</v>
      </c>
      <c r="CM832" s="72">
        <f t="shared" si="352"/>
        <v>0</v>
      </c>
      <c r="CN832" s="72">
        <f t="shared" si="352"/>
        <v>0</v>
      </c>
      <c r="CO832" s="72">
        <f t="shared" si="352"/>
        <v>0</v>
      </c>
      <c r="CP832" s="72">
        <f t="shared" si="352"/>
        <v>0</v>
      </c>
      <c r="CQ832" s="72">
        <f t="shared" si="352"/>
        <v>0</v>
      </c>
      <c r="CR832" s="72">
        <f t="shared" si="352"/>
        <v>0</v>
      </c>
      <c r="CS832" s="72">
        <f t="shared" si="352"/>
        <v>0</v>
      </c>
      <c r="CT832" s="14"/>
    </row>
    <row r="833" spans="2:98" ht="13.5" hidden="1" customHeight="1" outlineLevel="3">
      <c r="B833" s="13"/>
      <c r="C833" s="115" t="s">
        <v>1156</v>
      </c>
      <c r="D833" s="31" t="s">
        <v>346</v>
      </c>
      <c r="E833" s="65">
        <v>1</v>
      </c>
      <c r="F833" s="46">
        <f t="shared" ref="F833:F843" si="353">IFERROR(SUM(G833:CS833),0)</f>
        <v>0</v>
      </c>
      <c r="G833" s="73">
        <f>IFERROR($E833*SUMIF(DAILYLOG!C$27:C$1500,$C833,DAILYLOG!D$27:D$1500),0)</f>
        <v>0</v>
      </c>
      <c r="H833" s="73"/>
      <c r="I833" s="73"/>
      <c r="J833" s="73">
        <f>IFERROR($E833*SUMIF(DAILYLOG!F$27:F$1500,$C833,DAILYLOG!G$27:G$1500),0)</f>
        <v>0</v>
      </c>
      <c r="K833" s="73"/>
      <c r="L833" s="73"/>
      <c r="M833" s="73">
        <f>IFERROR($E833*SUMIF(DAILYLOG!I$27:I$1500,$C833,DAILYLOG!J$27:J$1500),0)</f>
        <v>0</v>
      </c>
      <c r="N833" s="73"/>
      <c r="O833" s="73"/>
      <c r="P833" s="73">
        <f>IFERROR($E833*SUMIF(DAILYLOG!L$27:L$1500,$C833,DAILYLOG!M$27:M$1500),0)</f>
        <v>0</v>
      </c>
      <c r="Q833" s="73"/>
      <c r="R833" s="73"/>
      <c r="S833" s="73">
        <f>IFERROR($E833*SUMIF(DAILYLOG!O$27:O$1500,$C833,DAILYLOG!P$27:P$1500),0)</f>
        <v>0</v>
      </c>
      <c r="T833" s="73"/>
      <c r="U833" s="73"/>
      <c r="V833" s="73">
        <f>IFERROR($E833*SUMIF(DAILYLOG!R$27:R$1500,$C833,DAILYLOG!S$27:S$1500),0)</f>
        <v>0</v>
      </c>
      <c r="W833" s="73"/>
      <c r="X833" s="73"/>
      <c r="Y833" s="73">
        <f>IFERROR($E833*SUMIF(DAILYLOG!U$27:U$1500,$C833,DAILYLOG!V$27:V$1500),0)</f>
        <v>0</v>
      </c>
      <c r="Z833" s="73"/>
      <c r="AA833" s="73"/>
      <c r="AB833" s="73">
        <f>IFERROR($E833*SUMIF(DAILYLOG!X$27:X$1500,$C833,DAILYLOG!Y$27:Y$1500),0)</f>
        <v>0</v>
      </c>
      <c r="AC833" s="73"/>
      <c r="AD833" s="73"/>
      <c r="AE833" s="73">
        <f>IFERROR($E833*SUMIF(DAILYLOG!AA$27:AA$1500,$C833,DAILYLOG!AB$27:AB$1500),0)</f>
        <v>0</v>
      </c>
      <c r="AF833" s="73"/>
      <c r="AG833" s="73"/>
      <c r="AH833" s="73">
        <f>IFERROR($E833*SUMIF(DAILYLOG!AD$27:AD$1500,$C833,DAILYLOG!AE$27:AE$1500),0)</f>
        <v>0</v>
      </c>
      <c r="AI833" s="73"/>
      <c r="AJ833" s="73"/>
      <c r="AK833" s="73">
        <f>IFERROR($E833*SUMIF(DAILYLOG!AG$27:AG$1500,$C833,DAILYLOG!AH$27:AH$1500),0)</f>
        <v>0</v>
      </c>
      <c r="AL833" s="73"/>
      <c r="AM833" s="73"/>
      <c r="AN833" s="73">
        <f>IFERROR($E833*SUMIF(DAILYLOG!AJ$27:AJ$1500,$C833,DAILYLOG!AK$27:AK$1500),0)</f>
        <v>0</v>
      </c>
      <c r="AO833" s="73"/>
      <c r="AP833" s="73"/>
      <c r="AQ833" s="73">
        <f>IFERROR($E833*SUMIF(DAILYLOG!AM$27:AM$1500,$C833,DAILYLOG!AN$27:AN$1500),0)</f>
        <v>0</v>
      </c>
      <c r="AR833" s="73"/>
      <c r="AS833" s="73"/>
      <c r="AT833" s="73">
        <f>IFERROR($E833*SUMIF(DAILYLOG!AP$27:AP$1500,$C833,DAILYLOG!AQ$27:AQ$1500),0)</f>
        <v>0</v>
      </c>
      <c r="AU833" s="73"/>
      <c r="AV833" s="73"/>
      <c r="AW833" s="73">
        <f>IFERROR($E833*SUMIF(DAILYLOG!AS$27:AS$1500,$C833,DAILYLOG!AT$27:AT$1500),0)</f>
        <v>0</v>
      </c>
      <c r="AX833" s="73"/>
      <c r="AY833" s="73"/>
      <c r="AZ833" s="73">
        <f>IFERROR($E833*SUMIF(DAILYLOG!AV$27:AV$1500,$C833,DAILYLOG!AW$27:AW$1500),0)</f>
        <v>0</v>
      </c>
      <c r="BA833" s="73"/>
      <c r="BB833" s="73"/>
      <c r="BC833" s="73">
        <f>IFERROR($E833*SUMIF(DAILYLOG!AY$27:AY$1500,$C833,DAILYLOG!AZ$27:AZ$1500),0)</f>
        <v>0</v>
      </c>
      <c r="BD833" s="73"/>
      <c r="BE833" s="73"/>
      <c r="BF833" s="73">
        <f>IFERROR($E833*SUMIF(DAILYLOG!BB$27:BB$1500,$C833,DAILYLOG!BC$27:BC$1500),0)</f>
        <v>0</v>
      </c>
      <c r="BG833" s="73"/>
      <c r="BH833" s="73"/>
      <c r="BI833" s="73">
        <f>IFERROR($E833*SUMIF(DAILYLOG!BE$27:BE$1500,$C833,DAILYLOG!BF$27:BF$1500),0)</f>
        <v>0</v>
      </c>
      <c r="BJ833" s="73"/>
      <c r="BK833" s="73"/>
      <c r="BL833" s="73">
        <f>IFERROR($E833*SUMIF(DAILYLOG!BH$27:BH$1500,$C833,DAILYLOG!BI$27:BI$1500),0)</f>
        <v>0</v>
      </c>
      <c r="BM833" s="73"/>
      <c r="BN833" s="73"/>
      <c r="BO833" s="73">
        <f>IFERROR($E833*SUMIF(DAILYLOG!BK$27:BK$1500,$C833,DAILYLOG!BL$27:BL$1500),0)</f>
        <v>0</v>
      </c>
      <c r="BP833" s="73"/>
      <c r="BQ833" s="73"/>
      <c r="BR833" s="73">
        <f>IFERROR($E833*SUMIF(DAILYLOG!BN$27:BN$1500,$C833,DAILYLOG!BO$27:BO$1500),0)</f>
        <v>0</v>
      </c>
      <c r="BS833" s="73"/>
      <c r="BT833" s="73"/>
      <c r="BU833" s="73">
        <f>IFERROR($E833*SUMIF(DAILYLOG!BQ$27:BQ$1500,$C833,DAILYLOG!BR$27:BR$1500),0)</f>
        <v>0</v>
      </c>
      <c r="BV833" s="73"/>
      <c r="BW833" s="73"/>
      <c r="BX833" s="73">
        <f>IFERROR($E833*SUMIF(DAILYLOG!BT$27:BT$1500,$C833,DAILYLOG!BU$27:BU$1500),0)</f>
        <v>0</v>
      </c>
      <c r="BY833" s="73"/>
      <c r="BZ833" s="73"/>
      <c r="CA833" s="73">
        <f>IFERROR($E833*SUMIF(DAILYLOG!BW$27:BW$1500,$C833,DAILYLOG!BX$27:BX$1500),0)</f>
        <v>0</v>
      </c>
      <c r="CB833" s="73"/>
      <c r="CC833" s="73"/>
      <c r="CD833" s="73">
        <f>IFERROR($E833*SUMIF(DAILYLOG!BZ$27:BZ$1500,$C833,DAILYLOG!CA$27:CA$1500),0)</f>
        <v>0</v>
      </c>
      <c r="CE833" s="73"/>
      <c r="CF833" s="73"/>
      <c r="CG833" s="73">
        <f>IFERROR($E833*SUMIF(DAILYLOG!CC$27:CC$1500,$C833,DAILYLOG!CD$27:CD$1500),0)</f>
        <v>0</v>
      </c>
      <c r="CH833" s="73"/>
      <c r="CI833" s="73"/>
      <c r="CJ833" s="73">
        <f>IFERROR($E833*SUMIF(DAILYLOG!CF$27:CF$1500,$C833,DAILYLOG!CG$27:CG$1500),0)</f>
        <v>0</v>
      </c>
      <c r="CK833" s="73"/>
      <c r="CL833" s="73"/>
      <c r="CM833" s="73">
        <f>IFERROR($E833*SUMIF(DAILYLOG!CI$27:CI$1500,$C833,DAILYLOG!CJ$27:CJ$1500),0)</f>
        <v>0</v>
      </c>
      <c r="CN833" s="73"/>
      <c r="CO833" s="73"/>
      <c r="CP833" s="73">
        <f>IFERROR($E833*SUMIF(DAILYLOG!CL$27:CL$1500,$C833,DAILYLOG!CM$27:CM$1500),0)</f>
        <v>0</v>
      </c>
      <c r="CQ833" s="73"/>
      <c r="CR833" s="73"/>
      <c r="CS833" s="73">
        <f>IFERROR($E833*SUMIF(DAILYLOG!CO$27:CO$1500,$C833,DAILYLOG!CP$27:CP$1500),0)</f>
        <v>0</v>
      </c>
      <c r="CT833" s="14"/>
    </row>
    <row r="834" spans="2:98" ht="13.5" hidden="1" customHeight="1" outlineLevel="3">
      <c r="B834" s="13"/>
      <c r="C834" s="115" t="s">
        <v>1157</v>
      </c>
      <c r="D834" s="31" t="s">
        <v>346</v>
      </c>
      <c r="E834" s="65">
        <v>1</v>
      </c>
      <c r="F834" s="46">
        <f t="shared" si="353"/>
        <v>0</v>
      </c>
      <c r="G834" s="73">
        <f>IFERROR($E834*SUMIF(DAILYLOG!C$27:C$1500,$C834,DAILYLOG!D$27:D$1500),0)</f>
        <v>0</v>
      </c>
      <c r="H834" s="73"/>
      <c r="I834" s="73"/>
      <c r="J834" s="73">
        <f>IFERROR($E834*SUMIF(DAILYLOG!F$27:F$1500,$C834,DAILYLOG!G$27:G$1500),0)</f>
        <v>0</v>
      </c>
      <c r="K834" s="73"/>
      <c r="L834" s="73"/>
      <c r="M834" s="73">
        <f>IFERROR($E834*SUMIF(DAILYLOG!I$27:I$1500,$C834,DAILYLOG!J$27:J$1500),0)</f>
        <v>0</v>
      </c>
      <c r="N834" s="73"/>
      <c r="O834" s="73"/>
      <c r="P834" s="73">
        <f>IFERROR($E834*SUMIF(DAILYLOG!L$27:L$1500,$C834,DAILYLOG!M$27:M$1500),0)</f>
        <v>0</v>
      </c>
      <c r="Q834" s="73"/>
      <c r="R834" s="73"/>
      <c r="S834" s="73">
        <f>IFERROR($E834*SUMIF(DAILYLOG!O$27:O$1500,$C834,DAILYLOG!P$27:P$1500),0)</f>
        <v>0</v>
      </c>
      <c r="T834" s="73"/>
      <c r="U834" s="73"/>
      <c r="V834" s="73">
        <f>IFERROR($E834*SUMIF(DAILYLOG!R$27:R$1500,$C834,DAILYLOG!S$27:S$1500),0)</f>
        <v>0</v>
      </c>
      <c r="W834" s="73"/>
      <c r="X834" s="73"/>
      <c r="Y834" s="73">
        <f>IFERROR($E834*SUMIF(DAILYLOG!U$27:U$1500,$C834,DAILYLOG!V$27:V$1500),0)</f>
        <v>0</v>
      </c>
      <c r="Z834" s="73"/>
      <c r="AA834" s="73"/>
      <c r="AB834" s="73">
        <f>IFERROR($E834*SUMIF(DAILYLOG!X$27:X$1500,$C834,DAILYLOG!Y$27:Y$1500),0)</f>
        <v>0</v>
      </c>
      <c r="AC834" s="73"/>
      <c r="AD834" s="73"/>
      <c r="AE834" s="73">
        <f>IFERROR($E834*SUMIF(DAILYLOG!AA$27:AA$1500,$C834,DAILYLOG!AB$27:AB$1500),0)</f>
        <v>0</v>
      </c>
      <c r="AF834" s="73"/>
      <c r="AG834" s="73"/>
      <c r="AH834" s="73">
        <f>IFERROR($E834*SUMIF(DAILYLOG!AD$27:AD$1500,$C834,DAILYLOG!AE$27:AE$1500),0)</f>
        <v>0</v>
      </c>
      <c r="AI834" s="73"/>
      <c r="AJ834" s="73"/>
      <c r="AK834" s="73">
        <f>IFERROR($E834*SUMIF(DAILYLOG!AG$27:AG$1500,$C834,DAILYLOG!AH$27:AH$1500),0)</f>
        <v>0</v>
      </c>
      <c r="AL834" s="73"/>
      <c r="AM834" s="73"/>
      <c r="AN834" s="73">
        <f>IFERROR($E834*SUMIF(DAILYLOG!AJ$27:AJ$1500,$C834,DAILYLOG!AK$27:AK$1500),0)</f>
        <v>0</v>
      </c>
      <c r="AO834" s="73"/>
      <c r="AP834" s="73"/>
      <c r="AQ834" s="73">
        <f>IFERROR($E834*SUMIF(DAILYLOG!AM$27:AM$1500,$C834,DAILYLOG!AN$27:AN$1500),0)</f>
        <v>0</v>
      </c>
      <c r="AR834" s="73"/>
      <c r="AS834" s="73"/>
      <c r="AT834" s="73">
        <f>IFERROR($E834*SUMIF(DAILYLOG!AP$27:AP$1500,$C834,DAILYLOG!AQ$27:AQ$1500),0)</f>
        <v>0</v>
      </c>
      <c r="AU834" s="73"/>
      <c r="AV834" s="73"/>
      <c r="AW834" s="73">
        <f>IFERROR($E834*SUMIF(DAILYLOG!AS$27:AS$1500,$C834,DAILYLOG!AT$27:AT$1500),0)</f>
        <v>0</v>
      </c>
      <c r="AX834" s="73"/>
      <c r="AY834" s="73"/>
      <c r="AZ834" s="73">
        <f>IFERROR($E834*SUMIF(DAILYLOG!AV$27:AV$1500,$C834,DAILYLOG!AW$27:AW$1500),0)</f>
        <v>0</v>
      </c>
      <c r="BA834" s="73"/>
      <c r="BB834" s="73"/>
      <c r="BC834" s="73">
        <f>IFERROR($E834*SUMIF(DAILYLOG!AY$27:AY$1500,$C834,DAILYLOG!AZ$27:AZ$1500),0)</f>
        <v>0</v>
      </c>
      <c r="BD834" s="73"/>
      <c r="BE834" s="73"/>
      <c r="BF834" s="73">
        <f>IFERROR($E834*SUMIF(DAILYLOG!BB$27:BB$1500,$C834,DAILYLOG!BC$27:BC$1500),0)</f>
        <v>0</v>
      </c>
      <c r="BG834" s="73"/>
      <c r="BH834" s="73"/>
      <c r="BI834" s="73">
        <f>IFERROR($E834*SUMIF(DAILYLOG!BE$27:BE$1500,$C834,DAILYLOG!BF$27:BF$1500),0)</f>
        <v>0</v>
      </c>
      <c r="BJ834" s="73"/>
      <c r="BK834" s="73"/>
      <c r="BL834" s="73">
        <f>IFERROR($E834*SUMIF(DAILYLOG!BH$27:BH$1500,$C834,DAILYLOG!BI$27:BI$1500),0)</f>
        <v>0</v>
      </c>
      <c r="BM834" s="73"/>
      <c r="BN834" s="73"/>
      <c r="BO834" s="73">
        <f>IFERROR($E834*SUMIF(DAILYLOG!BK$27:BK$1500,$C834,DAILYLOG!BL$27:BL$1500),0)</f>
        <v>0</v>
      </c>
      <c r="BP834" s="73"/>
      <c r="BQ834" s="73"/>
      <c r="BR834" s="73">
        <f>IFERROR($E834*SUMIF(DAILYLOG!BN$27:BN$1500,$C834,DAILYLOG!BO$27:BO$1500),0)</f>
        <v>0</v>
      </c>
      <c r="BS834" s="73"/>
      <c r="BT834" s="73"/>
      <c r="BU834" s="73">
        <f>IFERROR($E834*SUMIF(DAILYLOG!BQ$27:BQ$1500,$C834,DAILYLOG!BR$27:BR$1500),0)</f>
        <v>0</v>
      </c>
      <c r="BV834" s="73"/>
      <c r="BW834" s="73"/>
      <c r="BX834" s="73">
        <f>IFERROR($E834*SUMIF(DAILYLOG!BT$27:BT$1500,$C834,DAILYLOG!BU$27:BU$1500),0)</f>
        <v>0</v>
      </c>
      <c r="BY834" s="73"/>
      <c r="BZ834" s="73"/>
      <c r="CA834" s="73">
        <f>IFERROR($E834*SUMIF(DAILYLOG!BW$27:BW$1500,$C834,DAILYLOG!BX$27:BX$1500),0)</f>
        <v>0</v>
      </c>
      <c r="CB834" s="73"/>
      <c r="CC834" s="73"/>
      <c r="CD834" s="73">
        <f>IFERROR($E834*SUMIF(DAILYLOG!BZ$27:BZ$1500,$C834,DAILYLOG!CA$27:CA$1500),0)</f>
        <v>0</v>
      </c>
      <c r="CE834" s="73"/>
      <c r="CF834" s="73"/>
      <c r="CG834" s="73">
        <f>IFERROR($E834*SUMIF(DAILYLOG!CC$27:CC$1500,$C834,DAILYLOG!CD$27:CD$1500),0)</f>
        <v>0</v>
      </c>
      <c r="CH834" s="73"/>
      <c r="CI834" s="73"/>
      <c r="CJ834" s="73">
        <f>IFERROR($E834*SUMIF(DAILYLOG!CF$27:CF$1500,$C834,DAILYLOG!CG$27:CG$1500),0)</f>
        <v>0</v>
      </c>
      <c r="CK834" s="73"/>
      <c r="CL834" s="73"/>
      <c r="CM834" s="73">
        <f>IFERROR($E834*SUMIF(DAILYLOG!CI$27:CI$1500,$C834,DAILYLOG!CJ$27:CJ$1500),0)</f>
        <v>0</v>
      </c>
      <c r="CN834" s="73"/>
      <c r="CO834" s="73"/>
      <c r="CP834" s="73">
        <f>IFERROR($E834*SUMIF(DAILYLOG!CL$27:CL$1500,$C834,DAILYLOG!CM$27:CM$1500),0)</f>
        <v>0</v>
      </c>
      <c r="CQ834" s="73"/>
      <c r="CR834" s="73"/>
      <c r="CS834" s="73">
        <f>IFERROR($E834*SUMIF(DAILYLOG!CO$27:CO$1500,$C834,DAILYLOG!CP$27:CP$1500),0)</f>
        <v>0</v>
      </c>
      <c r="CT834" s="14"/>
    </row>
    <row r="835" spans="2:98" ht="13.5" hidden="1" customHeight="1" outlineLevel="3">
      <c r="B835" s="13"/>
      <c r="C835" s="115" t="s">
        <v>1158</v>
      </c>
      <c r="D835" s="31" t="s">
        <v>346</v>
      </c>
      <c r="E835" s="65">
        <v>1</v>
      </c>
      <c r="F835" s="46">
        <f t="shared" si="353"/>
        <v>0</v>
      </c>
      <c r="G835" s="73">
        <f>IFERROR($E835*SUMIF(DAILYLOG!C$27:C$1500,$C835,DAILYLOG!D$27:D$1500),0)</f>
        <v>0</v>
      </c>
      <c r="H835" s="73"/>
      <c r="I835" s="73"/>
      <c r="J835" s="73">
        <f>IFERROR($E835*SUMIF(DAILYLOG!F$27:F$1500,$C835,DAILYLOG!G$27:G$1500),0)</f>
        <v>0</v>
      </c>
      <c r="K835" s="73"/>
      <c r="L835" s="73"/>
      <c r="M835" s="73">
        <f>IFERROR($E835*SUMIF(DAILYLOG!I$27:I$1500,$C835,DAILYLOG!J$27:J$1500),0)</f>
        <v>0</v>
      </c>
      <c r="N835" s="73"/>
      <c r="O835" s="73"/>
      <c r="P835" s="73">
        <f>IFERROR($E835*SUMIF(DAILYLOG!L$27:L$1500,$C835,DAILYLOG!M$27:M$1500),0)</f>
        <v>0</v>
      </c>
      <c r="Q835" s="73"/>
      <c r="R835" s="73"/>
      <c r="S835" s="73">
        <f>IFERROR($E835*SUMIF(DAILYLOG!O$27:O$1500,$C835,DAILYLOG!P$27:P$1500),0)</f>
        <v>0</v>
      </c>
      <c r="T835" s="73"/>
      <c r="U835" s="73"/>
      <c r="V835" s="73">
        <f>IFERROR($E835*SUMIF(DAILYLOG!R$27:R$1500,$C835,DAILYLOG!S$27:S$1500),0)</f>
        <v>0</v>
      </c>
      <c r="W835" s="73"/>
      <c r="X835" s="73"/>
      <c r="Y835" s="73">
        <f>IFERROR($E835*SUMIF(DAILYLOG!U$27:U$1500,$C835,DAILYLOG!V$27:V$1500),0)</f>
        <v>0</v>
      </c>
      <c r="Z835" s="73"/>
      <c r="AA835" s="73"/>
      <c r="AB835" s="73">
        <f>IFERROR($E835*SUMIF(DAILYLOG!X$27:X$1500,$C835,DAILYLOG!Y$27:Y$1500),0)</f>
        <v>0</v>
      </c>
      <c r="AC835" s="73"/>
      <c r="AD835" s="73"/>
      <c r="AE835" s="73">
        <f>IFERROR($E835*SUMIF(DAILYLOG!AA$27:AA$1500,$C835,DAILYLOG!AB$27:AB$1500),0)</f>
        <v>0</v>
      </c>
      <c r="AF835" s="73"/>
      <c r="AG835" s="73"/>
      <c r="AH835" s="73">
        <f>IFERROR($E835*SUMIF(DAILYLOG!AD$27:AD$1500,$C835,DAILYLOG!AE$27:AE$1500),0)</f>
        <v>0</v>
      </c>
      <c r="AI835" s="73"/>
      <c r="AJ835" s="73"/>
      <c r="AK835" s="73">
        <f>IFERROR($E835*SUMIF(DAILYLOG!AG$27:AG$1500,$C835,DAILYLOG!AH$27:AH$1500),0)</f>
        <v>0</v>
      </c>
      <c r="AL835" s="73"/>
      <c r="AM835" s="73"/>
      <c r="AN835" s="73">
        <f>IFERROR($E835*SUMIF(DAILYLOG!AJ$27:AJ$1500,$C835,DAILYLOG!AK$27:AK$1500),0)</f>
        <v>0</v>
      </c>
      <c r="AO835" s="73"/>
      <c r="AP835" s="73"/>
      <c r="AQ835" s="73">
        <f>IFERROR($E835*SUMIF(DAILYLOG!AM$27:AM$1500,$C835,DAILYLOG!AN$27:AN$1500),0)</f>
        <v>0</v>
      </c>
      <c r="AR835" s="73"/>
      <c r="AS835" s="73"/>
      <c r="AT835" s="73">
        <f>IFERROR($E835*SUMIF(DAILYLOG!AP$27:AP$1500,$C835,DAILYLOG!AQ$27:AQ$1500),0)</f>
        <v>0</v>
      </c>
      <c r="AU835" s="73"/>
      <c r="AV835" s="73"/>
      <c r="AW835" s="73">
        <f>IFERROR($E835*SUMIF(DAILYLOG!AS$27:AS$1500,$C835,DAILYLOG!AT$27:AT$1500),0)</f>
        <v>0</v>
      </c>
      <c r="AX835" s="73"/>
      <c r="AY835" s="73"/>
      <c r="AZ835" s="73">
        <f>IFERROR($E835*SUMIF(DAILYLOG!AV$27:AV$1500,$C835,DAILYLOG!AW$27:AW$1500),0)</f>
        <v>0</v>
      </c>
      <c r="BA835" s="73"/>
      <c r="BB835" s="73"/>
      <c r="BC835" s="73">
        <f>IFERROR($E835*SUMIF(DAILYLOG!AY$27:AY$1500,$C835,DAILYLOG!AZ$27:AZ$1500),0)</f>
        <v>0</v>
      </c>
      <c r="BD835" s="73"/>
      <c r="BE835" s="73"/>
      <c r="BF835" s="73">
        <f>IFERROR($E835*SUMIF(DAILYLOG!BB$27:BB$1500,$C835,DAILYLOG!BC$27:BC$1500),0)</f>
        <v>0</v>
      </c>
      <c r="BG835" s="73"/>
      <c r="BH835" s="73"/>
      <c r="BI835" s="73">
        <f>IFERROR($E835*SUMIF(DAILYLOG!BE$27:BE$1500,$C835,DAILYLOG!BF$27:BF$1500),0)</f>
        <v>0</v>
      </c>
      <c r="BJ835" s="73"/>
      <c r="BK835" s="73"/>
      <c r="BL835" s="73">
        <f>IFERROR($E835*SUMIF(DAILYLOG!BH$27:BH$1500,$C835,DAILYLOG!BI$27:BI$1500),0)</f>
        <v>0</v>
      </c>
      <c r="BM835" s="73"/>
      <c r="BN835" s="73"/>
      <c r="BO835" s="73">
        <f>IFERROR($E835*SUMIF(DAILYLOG!BK$27:BK$1500,$C835,DAILYLOG!BL$27:BL$1500),0)</f>
        <v>0</v>
      </c>
      <c r="BP835" s="73"/>
      <c r="BQ835" s="73"/>
      <c r="BR835" s="73">
        <f>IFERROR($E835*SUMIF(DAILYLOG!BN$27:BN$1500,$C835,DAILYLOG!BO$27:BO$1500),0)</f>
        <v>0</v>
      </c>
      <c r="BS835" s="73"/>
      <c r="BT835" s="73"/>
      <c r="BU835" s="73">
        <f>IFERROR($E835*SUMIF(DAILYLOG!BQ$27:BQ$1500,$C835,DAILYLOG!BR$27:BR$1500),0)</f>
        <v>0</v>
      </c>
      <c r="BV835" s="73"/>
      <c r="BW835" s="73"/>
      <c r="BX835" s="73">
        <f>IFERROR($E835*SUMIF(DAILYLOG!BT$27:BT$1500,$C835,DAILYLOG!BU$27:BU$1500),0)</f>
        <v>0</v>
      </c>
      <c r="BY835" s="73"/>
      <c r="BZ835" s="73"/>
      <c r="CA835" s="73">
        <f>IFERROR($E835*SUMIF(DAILYLOG!BW$27:BW$1500,$C835,DAILYLOG!BX$27:BX$1500),0)</f>
        <v>0</v>
      </c>
      <c r="CB835" s="73"/>
      <c r="CC835" s="73"/>
      <c r="CD835" s="73">
        <f>IFERROR($E835*SUMIF(DAILYLOG!BZ$27:BZ$1500,$C835,DAILYLOG!CA$27:CA$1500),0)</f>
        <v>0</v>
      </c>
      <c r="CE835" s="73"/>
      <c r="CF835" s="73"/>
      <c r="CG835" s="73">
        <f>IFERROR($E835*SUMIF(DAILYLOG!CC$27:CC$1500,$C835,DAILYLOG!CD$27:CD$1500),0)</f>
        <v>0</v>
      </c>
      <c r="CH835" s="73"/>
      <c r="CI835" s="73"/>
      <c r="CJ835" s="73">
        <f>IFERROR($E835*SUMIF(DAILYLOG!CF$27:CF$1500,$C835,DAILYLOG!CG$27:CG$1500),0)</f>
        <v>0</v>
      </c>
      <c r="CK835" s="73"/>
      <c r="CL835" s="73"/>
      <c r="CM835" s="73">
        <f>IFERROR($E835*SUMIF(DAILYLOG!CI$27:CI$1500,$C835,DAILYLOG!CJ$27:CJ$1500),0)</f>
        <v>0</v>
      </c>
      <c r="CN835" s="73"/>
      <c r="CO835" s="73"/>
      <c r="CP835" s="73">
        <f>IFERROR($E835*SUMIF(DAILYLOG!CL$27:CL$1500,$C835,DAILYLOG!CM$27:CM$1500),0)</f>
        <v>0</v>
      </c>
      <c r="CQ835" s="73"/>
      <c r="CR835" s="73"/>
      <c r="CS835" s="73">
        <f>IFERROR($E835*SUMIF(DAILYLOG!CO$27:CO$1500,$C835,DAILYLOG!CP$27:CP$1500),0)</f>
        <v>0</v>
      </c>
      <c r="CT835" s="14"/>
    </row>
    <row r="836" spans="2:98" ht="13.5" customHeight="1" collapsed="1">
      <c r="B836" s="13"/>
      <c r="C836" s="47" t="s">
        <v>1159</v>
      </c>
      <c r="D836" s="56" t="s">
        <v>346</v>
      </c>
      <c r="E836" s="64"/>
      <c r="F836" s="48">
        <f>IFERROR(SUM(G836:CS836),0)</f>
        <v>0</v>
      </c>
      <c r="G836" s="72">
        <f>IFERROR((G837+G848+G853+G856),0)</f>
        <v>0</v>
      </c>
      <c r="H836" s="72"/>
      <c r="I836" s="72"/>
      <c r="J836" s="72">
        <f t="shared" ref="J836:BU836" si="354">IFERROR((J837+J848+J853+J856),0)</f>
        <v>0</v>
      </c>
      <c r="K836" s="72">
        <f t="shared" si="354"/>
        <v>0</v>
      </c>
      <c r="L836" s="72">
        <f t="shared" si="354"/>
        <v>0</v>
      </c>
      <c r="M836" s="72">
        <f t="shared" si="354"/>
        <v>0</v>
      </c>
      <c r="N836" s="72">
        <f t="shared" si="354"/>
        <v>0</v>
      </c>
      <c r="O836" s="72">
        <f t="shared" si="354"/>
        <v>0</v>
      </c>
      <c r="P836" s="72">
        <f t="shared" si="354"/>
        <v>0</v>
      </c>
      <c r="Q836" s="72">
        <f t="shared" si="354"/>
        <v>0</v>
      </c>
      <c r="R836" s="72">
        <f t="shared" si="354"/>
        <v>0</v>
      </c>
      <c r="S836" s="72">
        <f t="shared" si="354"/>
        <v>0</v>
      </c>
      <c r="T836" s="72">
        <f t="shared" si="354"/>
        <v>0</v>
      </c>
      <c r="U836" s="72">
        <f t="shared" si="354"/>
        <v>0</v>
      </c>
      <c r="V836" s="72">
        <f t="shared" si="354"/>
        <v>0</v>
      </c>
      <c r="W836" s="72">
        <f t="shared" si="354"/>
        <v>0</v>
      </c>
      <c r="X836" s="72">
        <f t="shared" si="354"/>
        <v>0</v>
      </c>
      <c r="Y836" s="72">
        <f t="shared" si="354"/>
        <v>0</v>
      </c>
      <c r="Z836" s="72">
        <f t="shared" si="354"/>
        <v>0</v>
      </c>
      <c r="AA836" s="72">
        <f t="shared" si="354"/>
        <v>0</v>
      </c>
      <c r="AB836" s="72">
        <f t="shared" si="354"/>
        <v>0</v>
      </c>
      <c r="AC836" s="72">
        <f t="shared" si="354"/>
        <v>0</v>
      </c>
      <c r="AD836" s="72">
        <f t="shared" si="354"/>
        <v>0</v>
      </c>
      <c r="AE836" s="72">
        <f t="shared" si="354"/>
        <v>0</v>
      </c>
      <c r="AF836" s="72">
        <f t="shared" si="354"/>
        <v>0</v>
      </c>
      <c r="AG836" s="72">
        <f t="shared" si="354"/>
        <v>0</v>
      </c>
      <c r="AH836" s="72">
        <f t="shared" si="354"/>
        <v>0</v>
      </c>
      <c r="AI836" s="72">
        <f t="shared" si="354"/>
        <v>0</v>
      </c>
      <c r="AJ836" s="72">
        <f t="shared" si="354"/>
        <v>0</v>
      </c>
      <c r="AK836" s="72">
        <f t="shared" si="354"/>
        <v>0</v>
      </c>
      <c r="AL836" s="72">
        <f t="shared" si="354"/>
        <v>0</v>
      </c>
      <c r="AM836" s="72">
        <f t="shared" si="354"/>
        <v>0</v>
      </c>
      <c r="AN836" s="72">
        <f t="shared" si="354"/>
        <v>0</v>
      </c>
      <c r="AO836" s="72">
        <f t="shared" si="354"/>
        <v>0</v>
      </c>
      <c r="AP836" s="72">
        <f t="shared" si="354"/>
        <v>0</v>
      </c>
      <c r="AQ836" s="72">
        <f t="shared" si="354"/>
        <v>0</v>
      </c>
      <c r="AR836" s="72">
        <f t="shared" si="354"/>
        <v>0</v>
      </c>
      <c r="AS836" s="72">
        <f t="shared" si="354"/>
        <v>0</v>
      </c>
      <c r="AT836" s="72">
        <f t="shared" si="354"/>
        <v>0</v>
      </c>
      <c r="AU836" s="72">
        <f t="shared" si="354"/>
        <v>0</v>
      </c>
      <c r="AV836" s="72">
        <f t="shared" si="354"/>
        <v>0</v>
      </c>
      <c r="AW836" s="72">
        <f t="shared" si="354"/>
        <v>0</v>
      </c>
      <c r="AX836" s="72">
        <f t="shared" si="354"/>
        <v>0</v>
      </c>
      <c r="AY836" s="72">
        <f t="shared" si="354"/>
        <v>0</v>
      </c>
      <c r="AZ836" s="72">
        <f t="shared" si="354"/>
        <v>0</v>
      </c>
      <c r="BA836" s="72">
        <f t="shared" si="354"/>
        <v>0</v>
      </c>
      <c r="BB836" s="72">
        <f t="shared" si="354"/>
        <v>0</v>
      </c>
      <c r="BC836" s="72">
        <f t="shared" si="354"/>
        <v>0</v>
      </c>
      <c r="BD836" s="72">
        <f t="shared" si="354"/>
        <v>0</v>
      </c>
      <c r="BE836" s="72">
        <f t="shared" si="354"/>
        <v>0</v>
      </c>
      <c r="BF836" s="72">
        <f t="shared" si="354"/>
        <v>0</v>
      </c>
      <c r="BG836" s="72">
        <f t="shared" si="354"/>
        <v>0</v>
      </c>
      <c r="BH836" s="72">
        <f t="shared" si="354"/>
        <v>0</v>
      </c>
      <c r="BI836" s="72">
        <f t="shared" si="354"/>
        <v>0</v>
      </c>
      <c r="BJ836" s="72">
        <f t="shared" si="354"/>
        <v>0</v>
      </c>
      <c r="BK836" s="72">
        <f t="shared" si="354"/>
        <v>0</v>
      </c>
      <c r="BL836" s="72">
        <f t="shared" si="354"/>
        <v>0</v>
      </c>
      <c r="BM836" s="72">
        <f t="shared" si="354"/>
        <v>0</v>
      </c>
      <c r="BN836" s="72">
        <f t="shared" si="354"/>
        <v>0</v>
      </c>
      <c r="BO836" s="72">
        <f t="shared" si="354"/>
        <v>0</v>
      </c>
      <c r="BP836" s="72">
        <f t="shared" si="354"/>
        <v>0</v>
      </c>
      <c r="BQ836" s="72">
        <f t="shared" si="354"/>
        <v>0</v>
      </c>
      <c r="BR836" s="72">
        <f t="shared" si="354"/>
        <v>0</v>
      </c>
      <c r="BS836" s="72">
        <f t="shared" si="354"/>
        <v>0</v>
      </c>
      <c r="BT836" s="72">
        <f t="shared" si="354"/>
        <v>0</v>
      </c>
      <c r="BU836" s="72">
        <f t="shared" si="354"/>
        <v>0</v>
      </c>
      <c r="BV836" s="72">
        <f t="shared" ref="BV836:CS836" si="355">IFERROR((BV837+BV848+BV853+BV856),0)</f>
        <v>0</v>
      </c>
      <c r="BW836" s="72">
        <f t="shared" si="355"/>
        <v>0</v>
      </c>
      <c r="BX836" s="72">
        <f t="shared" si="355"/>
        <v>0</v>
      </c>
      <c r="BY836" s="72">
        <f t="shared" si="355"/>
        <v>0</v>
      </c>
      <c r="BZ836" s="72">
        <f t="shared" si="355"/>
        <v>0</v>
      </c>
      <c r="CA836" s="72">
        <f t="shared" si="355"/>
        <v>0</v>
      </c>
      <c r="CB836" s="72">
        <f t="shared" si="355"/>
        <v>0</v>
      </c>
      <c r="CC836" s="72">
        <f t="shared" si="355"/>
        <v>0</v>
      </c>
      <c r="CD836" s="72">
        <f t="shared" si="355"/>
        <v>0</v>
      </c>
      <c r="CE836" s="72">
        <f t="shared" si="355"/>
        <v>0</v>
      </c>
      <c r="CF836" s="72">
        <f t="shared" si="355"/>
        <v>0</v>
      </c>
      <c r="CG836" s="72">
        <f t="shared" si="355"/>
        <v>0</v>
      </c>
      <c r="CH836" s="72">
        <f t="shared" si="355"/>
        <v>0</v>
      </c>
      <c r="CI836" s="72">
        <f t="shared" si="355"/>
        <v>0</v>
      </c>
      <c r="CJ836" s="72">
        <f t="shared" si="355"/>
        <v>0</v>
      </c>
      <c r="CK836" s="72">
        <f t="shared" si="355"/>
        <v>0</v>
      </c>
      <c r="CL836" s="72">
        <f t="shared" si="355"/>
        <v>0</v>
      </c>
      <c r="CM836" s="72">
        <f t="shared" si="355"/>
        <v>0</v>
      </c>
      <c r="CN836" s="72">
        <f t="shared" si="355"/>
        <v>0</v>
      </c>
      <c r="CO836" s="72">
        <f t="shared" si="355"/>
        <v>0</v>
      </c>
      <c r="CP836" s="72">
        <f t="shared" si="355"/>
        <v>0</v>
      </c>
      <c r="CQ836" s="72">
        <f t="shared" si="355"/>
        <v>0</v>
      </c>
      <c r="CR836" s="72">
        <f t="shared" si="355"/>
        <v>0</v>
      </c>
      <c r="CS836" s="72">
        <f t="shared" si="355"/>
        <v>0</v>
      </c>
      <c r="CT836" s="14"/>
    </row>
    <row r="837" spans="2:98" ht="13.5" hidden="1" customHeight="1" outlineLevel="1" collapsed="1">
      <c r="B837" s="13"/>
      <c r="C837" s="47" t="s">
        <v>1160</v>
      </c>
      <c r="D837" s="56" t="s">
        <v>346</v>
      </c>
      <c r="E837" s="64"/>
      <c r="F837" s="48">
        <f>IFERROR(SUM(G837:CS837),0)</f>
        <v>0</v>
      </c>
      <c r="G837" s="72">
        <f>IFERROR(SUBTOTAL(9,G838:G847),0)</f>
        <v>0</v>
      </c>
      <c r="H837" s="72"/>
      <c r="I837" s="72"/>
      <c r="J837" s="72">
        <f t="shared" ref="J837:BU837" si="356">IFERROR(SUBTOTAL(9,J838:J847),0)</f>
        <v>0</v>
      </c>
      <c r="K837" s="72">
        <f t="shared" si="356"/>
        <v>0</v>
      </c>
      <c r="L837" s="72">
        <f t="shared" si="356"/>
        <v>0</v>
      </c>
      <c r="M837" s="72">
        <f t="shared" si="356"/>
        <v>0</v>
      </c>
      <c r="N837" s="72">
        <f t="shared" si="356"/>
        <v>0</v>
      </c>
      <c r="O837" s="72">
        <f t="shared" si="356"/>
        <v>0</v>
      </c>
      <c r="P837" s="72">
        <f t="shared" si="356"/>
        <v>0</v>
      </c>
      <c r="Q837" s="72">
        <f t="shared" si="356"/>
        <v>0</v>
      </c>
      <c r="R837" s="72">
        <f t="shared" si="356"/>
        <v>0</v>
      </c>
      <c r="S837" s="72">
        <f t="shared" si="356"/>
        <v>0</v>
      </c>
      <c r="T837" s="72">
        <f t="shared" si="356"/>
        <v>0</v>
      </c>
      <c r="U837" s="72">
        <f t="shared" si="356"/>
        <v>0</v>
      </c>
      <c r="V837" s="72">
        <f t="shared" si="356"/>
        <v>0</v>
      </c>
      <c r="W837" s="72">
        <f t="shared" si="356"/>
        <v>0</v>
      </c>
      <c r="X837" s="72">
        <f t="shared" si="356"/>
        <v>0</v>
      </c>
      <c r="Y837" s="72">
        <f t="shared" si="356"/>
        <v>0</v>
      </c>
      <c r="Z837" s="72">
        <f t="shared" si="356"/>
        <v>0</v>
      </c>
      <c r="AA837" s="72">
        <f t="shared" si="356"/>
        <v>0</v>
      </c>
      <c r="AB837" s="72">
        <f t="shared" si="356"/>
        <v>0</v>
      </c>
      <c r="AC837" s="72">
        <f t="shared" si="356"/>
        <v>0</v>
      </c>
      <c r="AD837" s="72">
        <f t="shared" si="356"/>
        <v>0</v>
      </c>
      <c r="AE837" s="72">
        <f t="shared" si="356"/>
        <v>0</v>
      </c>
      <c r="AF837" s="72">
        <f t="shared" si="356"/>
        <v>0</v>
      </c>
      <c r="AG837" s="72">
        <f t="shared" si="356"/>
        <v>0</v>
      </c>
      <c r="AH837" s="72">
        <f t="shared" si="356"/>
        <v>0</v>
      </c>
      <c r="AI837" s="72">
        <f t="shared" si="356"/>
        <v>0</v>
      </c>
      <c r="AJ837" s="72">
        <f t="shared" si="356"/>
        <v>0</v>
      </c>
      <c r="AK837" s="72">
        <f t="shared" si="356"/>
        <v>0</v>
      </c>
      <c r="AL837" s="72">
        <f t="shared" si="356"/>
        <v>0</v>
      </c>
      <c r="AM837" s="72">
        <f t="shared" si="356"/>
        <v>0</v>
      </c>
      <c r="AN837" s="72">
        <f t="shared" si="356"/>
        <v>0</v>
      </c>
      <c r="AO837" s="72">
        <f t="shared" si="356"/>
        <v>0</v>
      </c>
      <c r="AP837" s="72">
        <f t="shared" si="356"/>
        <v>0</v>
      </c>
      <c r="AQ837" s="72">
        <f t="shared" si="356"/>
        <v>0</v>
      </c>
      <c r="AR837" s="72">
        <f t="shared" si="356"/>
        <v>0</v>
      </c>
      <c r="AS837" s="72">
        <f t="shared" si="356"/>
        <v>0</v>
      </c>
      <c r="AT837" s="72">
        <f t="shared" si="356"/>
        <v>0</v>
      </c>
      <c r="AU837" s="72">
        <f t="shared" si="356"/>
        <v>0</v>
      </c>
      <c r="AV837" s="72">
        <f t="shared" si="356"/>
        <v>0</v>
      </c>
      <c r="AW837" s="72">
        <f t="shared" si="356"/>
        <v>0</v>
      </c>
      <c r="AX837" s="72">
        <f t="shared" si="356"/>
        <v>0</v>
      </c>
      <c r="AY837" s="72">
        <f t="shared" si="356"/>
        <v>0</v>
      </c>
      <c r="AZ837" s="72">
        <f t="shared" si="356"/>
        <v>0</v>
      </c>
      <c r="BA837" s="72">
        <f t="shared" si="356"/>
        <v>0</v>
      </c>
      <c r="BB837" s="72">
        <f t="shared" si="356"/>
        <v>0</v>
      </c>
      <c r="BC837" s="72">
        <f t="shared" si="356"/>
        <v>0</v>
      </c>
      <c r="BD837" s="72">
        <f t="shared" si="356"/>
        <v>0</v>
      </c>
      <c r="BE837" s="72">
        <f t="shared" si="356"/>
        <v>0</v>
      </c>
      <c r="BF837" s="72">
        <f t="shared" si="356"/>
        <v>0</v>
      </c>
      <c r="BG837" s="72">
        <f t="shared" si="356"/>
        <v>0</v>
      </c>
      <c r="BH837" s="72">
        <f t="shared" si="356"/>
        <v>0</v>
      </c>
      <c r="BI837" s="72">
        <f t="shared" si="356"/>
        <v>0</v>
      </c>
      <c r="BJ837" s="72">
        <f t="shared" si="356"/>
        <v>0</v>
      </c>
      <c r="BK837" s="72">
        <f t="shared" si="356"/>
        <v>0</v>
      </c>
      <c r="BL837" s="72">
        <f t="shared" si="356"/>
        <v>0</v>
      </c>
      <c r="BM837" s="72">
        <f t="shared" si="356"/>
        <v>0</v>
      </c>
      <c r="BN837" s="72">
        <f t="shared" si="356"/>
        <v>0</v>
      </c>
      <c r="BO837" s="72">
        <f t="shared" si="356"/>
        <v>0</v>
      </c>
      <c r="BP837" s="72">
        <f t="shared" si="356"/>
        <v>0</v>
      </c>
      <c r="BQ837" s="72">
        <f t="shared" si="356"/>
        <v>0</v>
      </c>
      <c r="BR837" s="72">
        <f t="shared" si="356"/>
        <v>0</v>
      </c>
      <c r="BS837" s="72">
        <f t="shared" si="356"/>
        <v>0</v>
      </c>
      <c r="BT837" s="72">
        <f t="shared" si="356"/>
        <v>0</v>
      </c>
      <c r="BU837" s="72">
        <f t="shared" si="356"/>
        <v>0</v>
      </c>
      <c r="BV837" s="72">
        <f t="shared" ref="BV837:CS837" si="357">IFERROR(SUBTOTAL(9,BV838:BV847),0)</f>
        <v>0</v>
      </c>
      <c r="BW837" s="72">
        <f t="shared" si="357"/>
        <v>0</v>
      </c>
      <c r="BX837" s="72">
        <f t="shared" si="357"/>
        <v>0</v>
      </c>
      <c r="BY837" s="72">
        <f t="shared" si="357"/>
        <v>0</v>
      </c>
      <c r="BZ837" s="72">
        <f t="shared" si="357"/>
        <v>0</v>
      </c>
      <c r="CA837" s="72">
        <f t="shared" si="357"/>
        <v>0</v>
      </c>
      <c r="CB837" s="72">
        <f t="shared" si="357"/>
        <v>0</v>
      </c>
      <c r="CC837" s="72">
        <f t="shared" si="357"/>
        <v>0</v>
      </c>
      <c r="CD837" s="72">
        <f t="shared" si="357"/>
        <v>0</v>
      </c>
      <c r="CE837" s="72">
        <f t="shared" si="357"/>
        <v>0</v>
      </c>
      <c r="CF837" s="72">
        <f t="shared" si="357"/>
        <v>0</v>
      </c>
      <c r="CG837" s="72">
        <f t="shared" si="357"/>
        <v>0</v>
      </c>
      <c r="CH837" s="72">
        <f t="shared" si="357"/>
        <v>0</v>
      </c>
      <c r="CI837" s="72">
        <f t="shared" si="357"/>
        <v>0</v>
      </c>
      <c r="CJ837" s="72">
        <f t="shared" si="357"/>
        <v>0</v>
      </c>
      <c r="CK837" s="72">
        <f t="shared" si="357"/>
        <v>0</v>
      </c>
      <c r="CL837" s="72">
        <f t="shared" si="357"/>
        <v>0</v>
      </c>
      <c r="CM837" s="72">
        <f t="shared" si="357"/>
        <v>0</v>
      </c>
      <c r="CN837" s="72">
        <f t="shared" si="357"/>
        <v>0</v>
      </c>
      <c r="CO837" s="72">
        <f t="shared" si="357"/>
        <v>0</v>
      </c>
      <c r="CP837" s="72">
        <f t="shared" si="357"/>
        <v>0</v>
      </c>
      <c r="CQ837" s="72">
        <f t="shared" si="357"/>
        <v>0</v>
      </c>
      <c r="CR837" s="72">
        <f t="shared" si="357"/>
        <v>0</v>
      </c>
      <c r="CS837" s="72">
        <f t="shared" si="357"/>
        <v>0</v>
      </c>
      <c r="CT837" s="14"/>
    </row>
    <row r="838" spans="2:98" ht="13.5" hidden="1" customHeight="1" outlineLevel="2">
      <c r="B838" s="13"/>
      <c r="C838" s="115" t="s">
        <v>1161</v>
      </c>
      <c r="D838" s="31" t="s">
        <v>346</v>
      </c>
      <c r="E838" s="65">
        <v>1</v>
      </c>
      <c r="F838" s="46">
        <f t="shared" si="353"/>
        <v>0</v>
      </c>
      <c r="G838" s="73">
        <f>IFERROR($E838*SUMIF(DAILYLOG!C$27:C$1500,$C838,DAILYLOG!D$27:D$1500),0)</f>
        <v>0</v>
      </c>
      <c r="H838" s="73"/>
      <c r="I838" s="73"/>
      <c r="J838" s="73">
        <f>IFERROR($E838*SUMIF(DAILYLOG!F$27:F$1500,$C838,DAILYLOG!G$27:G$1500),0)</f>
        <v>0</v>
      </c>
      <c r="K838" s="73"/>
      <c r="L838" s="73"/>
      <c r="M838" s="73">
        <f>IFERROR($E838*SUMIF(DAILYLOG!I$27:I$1500,$C838,DAILYLOG!J$27:J$1500),0)</f>
        <v>0</v>
      </c>
      <c r="N838" s="73"/>
      <c r="O838" s="73"/>
      <c r="P838" s="73">
        <f>IFERROR($E838*SUMIF(DAILYLOG!L$27:L$1500,$C838,DAILYLOG!M$27:M$1500),0)</f>
        <v>0</v>
      </c>
      <c r="Q838" s="73"/>
      <c r="R838" s="73"/>
      <c r="S838" s="73">
        <f>IFERROR($E838*SUMIF(DAILYLOG!O$27:O$1500,$C838,DAILYLOG!P$27:P$1500),0)</f>
        <v>0</v>
      </c>
      <c r="T838" s="73"/>
      <c r="U838" s="73"/>
      <c r="V838" s="73">
        <f>IFERROR($E838*SUMIF(DAILYLOG!R$27:R$1500,$C838,DAILYLOG!S$27:S$1500),0)</f>
        <v>0</v>
      </c>
      <c r="W838" s="73"/>
      <c r="X838" s="73"/>
      <c r="Y838" s="73">
        <f>IFERROR($E838*SUMIF(DAILYLOG!U$27:U$1500,$C838,DAILYLOG!V$27:V$1500),0)</f>
        <v>0</v>
      </c>
      <c r="Z838" s="73"/>
      <c r="AA838" s="73"/>
      <c r="AB838" s="73">
        <f>IFERROR($E838*SUMIF(DAILYLOG!X$27:X$1500,$C838,DAILYLOG!Y$27:Y$1500),0)</f>
        <v>0</v>
      </c>
      <c r="AC838" s="73"/>
      <c r="AD838" s="73"/>
      <c r="AE838" s="73">
        <f>IFERROR($E838*SUMIF(DAILYLOG!AA$27:AA$1500,$C838,DAILYLOG!AB$27:AB$1500),0)</f>
        <v>0</v>
      </c>
      <c r="AF838" s="73"/>
      <c r="AG838" s="73"/>
      <c r="AH838" s="73">
        <f>IFERROR($E838*SUMIF(DAILYLOG!AD$27:AD$1500,$C838,DAILYLOG!AE$27:AE$1500),0)</f>
        <v>0</v>
      </c>
      <c r="AI838" s="73"/>
      <c r="AJ838" s="73"/>
      <c r="AK838" s="73">
        <f>IFERROR($E838*SUMIF(DAILYLOG!AG$27:AG$1500,$C838,DAILYLOG!AH$27:AH$1500),0)</f>
        <v>0</v>
      </c>
      <c r="AL838" s="73"/>
      <c r="AM838" s="73"/>
      <c r="AN838" s="73">
        <f>IFERROR($E838*SUMIF(DAILYLOG!AJ$27:AJ$1500,$C838,DAILYLOG!AK$27:AK$1500),0)</f>
        <v>0</v>
      </c>
      <c r="AO838" s="73"/>
      <c r="AP838" s="73"/>
      <c r="AQ838" s="73">
        <f>IFERROR($E838*SUMIF(DAILYLOG!AM$27:AM$1500,$C838,DAILYLOG!AN$27:AN$1500),0)</f>
        <v>0</v>
      </c>
      <c r="AR838" s="73"/>
      <c r="AS838" s="73"/>
      <c r="AT838" s="73">
        <f>IFERROR($E838*SUMIF(DAILYLOG!AP$27:AP$1500,$C838,DAILYLOG!AQ$27:AQ$1500),0)</f>
        <v>0</v>
      </c>
      <c r="AU838" s="73"/>
      <c r="AV838" s="73"/>
      <c r="AW838" s="73">
        <f>IFERROR($E838*SUMIF(DAILYLOG!AS$27:AS$1500,$C838,DAILYLOG!AT$27:AT$1500),0)</f>
        <v>0</v>
      </c>
      <c r="AX838" s="73"/>
      <c r="AY838" s="73"/>
      <c r="AZ838" s="73">
        <f>IFERROR($E838*SUMIF(DAILYLOG!AV$27:AV$1500,$C838,DAILYLOG!AW$27:AW$1500),0)</f>
        <v>0</v>
      </c>
      <c r="BA838" s="73"/>
      <c r="BB838" s="73"/>
      <c r="BC838" s="73">
        <f>IFERROR($E838*SUMIF(DAILYLOG!AY$27:AY$1500,$C838,DAILYLOG!AZ$27:AZ$1500),0)</f>
        <v>0</v>
      </c>
      <c r="BD838" s="73"/>
      <c r="BE838" s="73"/>
      <c r="BF838" s="73">
        <f>IFERROR($E838*SUMIF(DAILYLOG!BB$27:BB$1500,$C838,DAILYLOG!BC$27:BC$1500),0)</f>
        <v>0</v>
      </c>
      <c r="BG838" s="73"/>
      <c r="BH838" s="73"/>
      <c r="BI838" s="73">
        <f>IFERROR($E838*SUMIF(DAILYLOG!BE$27:BE$1500,$C838,DAILYLOG!BF$27:BF$1500),0)</f>
        <v>0</v>
      </c>
      <c r="BJ838" s="73"/>
      <c r="BK838" s="73"/>
      <c r="BL838" s="73">
        <f>IFERROR($E838*SUMIF(DAILYLOG!BH$27:BH$1500,$C838,DAILYLOG!BI$27:BI$1500),0)</f>
        <v>0</v>
      </c>
      <c r="BM838" s="73"/>
      <c r="BN838" s="73"/>
      <c r="BO838" s="73">
        <f>IFERROR($E838*SUMIF(DAILYLOG!BK$27:BK$1500,$C838,DAILYLOG!BL$27:BL$1500),0)</f>
        <v>0</v>
      </c>
      <c r="BP838" s="73"/>
      <c r="BQ838" s="73"/>
      <c r="BR838" s="73">
        <f>IFERROR($E838*SUMIF(DAILYLOG!BN$27:BN$1500,$C838,DAILYLOG!BO$27:BO$1500),0)</f>
        <v>0</v>
      </c>
      <c r="BS838" s="73"/>
      <c r="BT838" s="73"/>
      <c r="BU838" s="73">
        <f>IFERROR($E838*SUMIF(DAILYLOG!BQ$27:BQ$1500,$C838,DAILYLOG!BR$27:BR$1500),0)</f>
        <v>0</v>
      </c>
      <c r="BV838" s="73"/>
      <c r="BW838" s="73"/>
      <c r="BX838" s="73">
        <f>IFERROR($E838*SUMIF(DAILYLOG!BT$27:BT$1500,$C838,DAILYLOG!BU$27:BU$1500),0)</f>
        <v>0</v>
      </c>
      <c r="BY838" s="73"/>
      <c r="BZ838" s="73"/>
      <c r="CA838" s="73">
        <f>IFERROR($E838*SUMIF(DAILYLOG!BW$27:BW$1500,$C838,DAILYLOG!BX$27:BX$1500),0)</f>
        <v>0</v>
      </c>
      <c r="CB838" s="73"/>
      <c r="CC838" s="73"/>
      <c r="CD838" s="73">
        <f>IFERROR($E838*SUMIF(DAILYLOG!BZ$27:BZ$1500,$C838,DAILYLOG!CA$27:CA$1500),0)</f>
        <v>0</v>
      </c>
      <c r="CE838" s="73"/>
      <c r="CF838" s="73"/>
      <c r="CG838" s="73">
        <f>IFERROR($E838*SUMIF(DAILYLOG!CC$27:CC$1500,$C838,DAILYLOG!CD$27:CD$1500),0)</f>
        <v>0</v>
      </c>
      <c r="CH838" s="73"/>
      <c r="CI838" s="73"/>
      <c r="CJ838" s="73">
        <f>IFERROR($E838*SUMIF(DAILYLOG!CF$27:CF$1500,$C838,DAILYLOG!CG$27:CG$1500),0)</f>
        <v>0</v>
      </c>
      <c r="CK838" s="73"/>
      <c r="CL838" s="73"/>
      <c r="CM838" s="73">
        <f>IFERROR($E838*SUMIF(DAILYLOG!CI$27:CI$1500,$C838,DAILYLOG!CJ$27:CJ$1500),0)</f>
        <v>0</v>
      </c>
      <c r="CN838" s="73"/>
      <c r="CO838" s="73"/>
      <c r="CP838" s="73">
        <f>IFERROR($E838*SUMIF(DAILYLOG!CL$27:CL$1500,$C838,DAILYLOG!CM$27:CM$1500),0)</f>
        <v>0</v>
      </c>
      <c r="CQ838" s="73"/>
      <c r="CR838" s="73"/>
      <c r="CS838" s="73">
        <f>IFERROR($E838*SUMIF(DAILYLOG!CO$27:CO$1500,$C838,DAILYLOG!CP$27:CP$1500),0)</f>
        <v>0</v>
      </c>
      <c r="CT838" s="14"/>
    </row>
    <row r="839" spans="2:98" ht="13.5" hidden="1" customHeight="1" outlineLevel="2">
      <c r="B839" s="13"/>
      <c r="C839" s="115" t="s">
        <v>1162</v>
      </c>
      <c r="D839" s="31" t="s">
        <v>346</v>
      </c>
      <c r="E839" s="65">
        <v>1</v>
      </c>
      <c r="F839" s="46">
        <f t="shared" si="353"/>
        <v>0</v>
      </c>
      <c r="G839" s="73">
        <f>IFERROR($E839*SUMIF(DAILYLOG!C$27:C$1500,$C839,DAILYLOG!D$27:D$1500),0)</f>
        <v>0</v>
      </c>
      <c r="H839" s="73"/>
      <c r="I839" s="73"/>
      <c r="J839" s="73">
        <f>IFERROR($E839*SUMIF(DAILYLOG!F$27:F$1500,$C839,DAILYLOG!G$27:G$1500),0)</f>
        <v>0</v>
      </c>
      <c r="K839" s="73"/>
      <c r="L839" s="73"/>
      <c r="M839" s="73">
        <f>IFERROR($E839*SUMIF(DAILYLOG!I$27:I$1500,$C839,DAILYLOG!J$27:J$1500),0)</f>
        <v>0</v>
      </c>
      <c r="N839" s="73"/>
      <c r="O839" s="73"/>
      <c r="P839" s="73">
        <f>IFERROR($E839*SUMIF(DAILYLOG!L$27:L$1500,$C839,DAILYLOG!M$27:M$1500),0)</f>
        <v>0</v>
      </c>
      <c r="Q839" s="73"/>
      <c r="R839" s="73"/>
      <c r="S839" s="73">
        <f>IFERROR($E839*SUMIF(DAILYLOG!O$27:O$1500,$C839,DAILYLOG!P$27:P$1500),0)</f>
        <v>0</v>
      </c>
      <c r="T839" s="73"/>
      <c r="U839" s="73"/>
      <c r="V839" s="73">
        <f>IFERROR($E839*SUMIF(DAILYLOG!R$27:R$1500,$C839,DAILYLOG!S$27:S$1500),0)</f>
        <v>0</v>
      </c>
      <c r="W839" s="73"/>
      <c r="X839" s="73"/>
      <c r="Y839" s="73">
        <f>IFERROR($E839*SUMIF(DAILYLOG!U$27:U$1500,$C839,DAILYLOG!V$27:V$1500),0)</f>
        <v>0</v>
      </c>
      <c r="Z839" s="73"/>
      <c r="AA839" s="73"/>
      <c r="AB839" s="73">
        <f>IFERROR($E839*SUMIF(DAILYLOG!X$27:X$1500,$C839,DAILYLOG!Y$27:Y$1500),0)</f>
        <v>0</v>
      </c>
      <c r="AC839" s="73"/>
      <c r="AD839" s="73"/>
      <c r="AE839" s="73">
        <f>IFERROR($E839*SUMIF(DAILYLOG!AA$27:AA$1500,$C839,DAILYLOG!AB$27:AB$1500),0)</f>
        <v>0</v>
      </c>
      <c r="AF839" s="73"/>
      <c r="AG839" s="73"/>
      <c r="AH839" s="73">
        <f>IFERROR($E839*SUMIF(DAILYLOG!AD$27:AD$1500,$C839,DAILYLOG!AE$27:AE$1500),0)</f>
        <v>0</v>
      </c>
      <c r="AI839" s="73"/>
      <c r="AJ839" s="73"/>
      <c r="AK839" s="73">
        <f>IFERROR($E839*SUMIF(DAILYLOG!AG$27:AG$1500,$C839,DAILYLOG!AH$27:AH$1500),0)</f>
        <v>0</v>
      </c>
      <c r="AL839" s="73"/>
      <c r="AM839" s="73"/>
      <c r="AN839" s="73">
        <f>IFERROR($E839*SUMIF(DAILYLOG!AJ$27:AJ$1500,$C839,DAILYLOG!AK$27:AK$1500),0)</f>
        <v>0</v>
      </c>
      <c r="AO839" s="73"/>
      <c r="AP839" s="73"/>
      <c r="AQ839" s="73">
        <f>IFERROR($E839*SUMIF(DAILYLOG!AM$27:AM$1500,$C839,DAILYLOG!AN$27:AN$1500),0)</f>
        <v>0</v>
      </c>
      <c r="AR839" s="73"/>
      <c r="AS839" s="73"/>
      <c r="AT839" s="73">
        <f>IFERROR($E839*SUMIF(DAILYLOG!AP$27:AP$1500,$C839,DAILYLOG!AQ$27:AQ$1500),0)</f>
        <v>0</v>
      </c>
      <c r="AU839" s="73"/>
      <c r="AV839" s="73"/>
      <c r="AW839" s="73">
        <f>IFERROR($E839*SUMIF(DAILYLOG!AS$27:AS$1500,$C839,DAILYLOG!AT$27:AT$1500),0)</f>
        <v>0</v>
      </c>
      <c r="AX839" s="73"/>
      <c r="AY839" s="73"/>
      <c r="AZ839" s="73">
        <f>IFERROR($E839*SUMIF(DAILYLOG!AV$27:AV$1500,$C839,DAILYLOG!AW$27:AW$1500),0)</f>
        <v>0</v>
      </c>
      <c r="BA839" s="73"/>
      <c r="BB839" s="73"/>
      <c r="BC839" s="73">
        <f>IFERROR($E839*SUMIF(DAILYLOG!AY$27:AY$1500,$C839,DAILYLOG!AZ$27:AZ$1500),0)</f>
        <v>0</v>
      </c>
      <c r="BD839" s="73"/>
      <c r="BE839" s="73"/>
      <c r="BF839" s="73">
        <f>IFERROR($E839*SUMIF(DAILYLOG!BB$27:BB$1500,$C839,DAILYLOG!BC$27:BC$1500),0)</f>
        <v>0</v>
      </c>
      <c r="BG839" s="73"/>
      <c r="BH839" s="73"/>
      <c r="BI839" s="73">
        <f>IFERROR($E839*SUMIF(DAILYLOG!BE$27:BE$1500,$C839,DAILYLOG!BF$27:BF$1500),0)</f>
        <v>0</v>
      </c>
      <c r="BJ839" s="73"/>
      <c r="BK839" s="73"/>
      <c r="BL839" s="73">
        <f>IFERROR($E839*SUMIF(DAILYLOG!BH$27:BH$1500,$C839,DAILYLOG!BI$27:BI$1500),0)</f>
        <v>0</v>
      </c>
      <c r="BM839" s="73"/>
      <c r="BN839" s="73"/>
      <c r="BO839" s="73">
        <f>IFERROR($E839*SUMIF(DAILYLOG!BK$27:BK$1500,$C839,DAILYLOG!BL$27:BL$1500),0)</f>
        <v>0</v>
      </c>
      <c r="BP839" s="73"/>
      <c r="BQ839" s="73"/>
      <c r="BR839" s="73">
        <f>IFERROR($E839*SUMIF(DAILYLOG!BN$27:BN$1500,$C839,DAILYLOG!BO$27:BO$1500),0)</f>
        <v>0</v>
      </c>
      <c r="BS839" s="73"/>
      <c r="BT839" s="73"/>
      <c r="BU839" s="73">
        <f>IFERROR($E839*SUMIF(DAILYLOG!BQ$27:BQ$1500,$C839,DAILYLOG!BR$27:BR$1500),0)</f>
        <v>0</v>
      </c>
      <c r="BV839" s="73"/>
      <c r="BW839" s="73"/>
      <c r="BX839" s="73">
        <f>IFERROR($E839*SUMIF(DAILYLOG!BT$27:BT$1500,$C839,DAILYLOG!BU$27:BU$1500),0)</f>
        <v>0</v>
      </c>
      <c r="BY839" s="73"/>
      <c r="BZ839" s="73"/>
      <c r="CA839" s="73">
        <f>IFERROR($E839*SUMIF(DAILYLOG!BW$27:BW$1500,$C839,DAILYLOG!BX$27:BX$1500),0)</f>
        <v>0</v>
      </c>
      <c r="CB839" s="73"/>
      <c r="CC839" s="73"/>
      <c r="CD839" s="73">
        <f>IFERROR($E839*SUMIF(DAILYLOG!BZ$27:BZ$1500,$C839,DAILYLOG!CA$27:CA$1500),0)</f>
        <v>0</v>
      </c>
      <c r="CE839" s="73"/>
      <c r="CF839" s="73"/>
      <c r="CG839" s="73">
        <f>IFERROR($E839*SUMIF(DAILYLOG!CC$27:CC$1500,$C839,DAILYLOG!CD$27:CD$1500),0)</f>
        <v>0</v>
      </c>
      <c r="CH839" s="73"/>
      <c r="CI839" s="73"/>
      <c r="CJ839" s="73">
        <f>IFERROR($E839*SUMIF(DAILYLOG!CF$27:CF$1500,$C839,DAILYLOG!CG$27:CG$1500),0)</f>
        <v>0</v>
      </c>
      <c r="CK839" s="73"/>
      <c r="CL839" s="73"/>
      <c r="CM839" s="73">
        <f>IFERROR($E839*SUMIF(DAILYLOG!CI$27:CI$1500,$C839,DAILYLOG!CJ$27:CJ$1500),0)</f>
        <v>0</v>
      </c>
      <c r="CN839" s="73"/>
      <c r="CO839" s="73"/>
      <c r="CP839" s="73">
        <f>IFERROR($E839*SUMIF(DAILYLOG!CL$27:CL$1500,$C839,DAILYLOG!CM$27:CM$1500),0)</f>
        <v>0</v>
      </c>
      <c r="CQ839" s="73"/>
      <c r="CR839" s="73"/>
      <c r="CS839" s="73">
        <f>IFERROR($E839*SUMIF(DAILYLOG!CO$27:CO$1500,$C839,DAILYLOG!CP$27:CP$1500),0)</f>
        <v>0</v>
      </c>
      <c r="CT839" s="14"/>
    </row>
    <row r="840" spans="2:98" ht="13.5" hidden="1" customHeight="1" outlineLevel="2">
      <c r="B840" s="13"/>
      <c r="C840" s="115" t="s">
        <v>1163</v>
      </c>
      <c r="D840" s="31" t="s">
        <v>346</v>
      </c>
      <c r="E840" s="65">
        <v>1</v>
      </c>
      <c r="F840" s="46">
        <f t="shared" si="353"/>
        <v>0</v>
      </c>
      <c r="G840" s="73">
        <f>IFERROR($E840*SUMIF(DAILYLOG!C$27:C$1500,$C840,DAILYLOG!D$27:D$1500),0)</f>
        <v>0</v>
      </c>
      <c r="H840" s="73"/>
      <c r="I840" s="73"/>
      <c r="J840" s="73">
        <f>IFERROR($E840*SUMIF(DAILYLOG!F$27:F$1500,$C840,DAILYLOG!G$27:G$1500),0)</f>
        <v>0</v>
      </c>
      <c r="K840" s="73"/>
      <c r="L840" s="73"/>
      <c r="M840" s="73">
        <f>IFERROR($E840*SUMIF(DAILYLOG!I$27:I$1500,$C840,DAILYLOG!J$27:J$1500),0)</f>
        <v>0</v>
      </c>
      <c r="N840" s="73"/>
      <c r="O840" s="73"/>
      <c r="P840" s="73">
        <f>IFERROR($E840*SUMIF(DAILYLOG!L$27:L$1500,$C840,DAILYLOG!M$27:M$1500),0)</f>
        <v>0</v>
      </c>
      <c r="Q840" s="73"/>
      <c r="R840" s="73"/>
      <c r="S840" s="73">
        <f>IFERROR($E840*SUMIF(DAILYLOG!O$27:O$1500,$C840,DAILYLOG!P$27:P$1500),0)</f>
        <v>0</v>
      </c>
      <c r="T840" s="73"/>
      <c r="U840" s="73"/>
      <c r="V840" s="73">
        <f>IFERROR($E840*SUMIF(DAILYLOG!R$27:R$1500,$C840,DAILYLOG!S$27:S$1500),0)</f>
        <v>0</v>
      </c>
      <c r="W840" s="73"/>
      <c r="X840" s="73"/>
      <c r="Y840" s="73">
        <f>IFERROR($E840*SUMIF(DAILYLOG!U$27:U$1500,$C840,DAILYLOG!V$27:V$1500),0)</f>
        <v>0</v>
      </c>
      <c r="Z840" s="73"/>
      <c r="AA840" s="73"/>
      <c r="AB840" s="73">
        <f>IFERROR($E840*SUMIF(DAILYLOG!X$27:X$1500,$C840,DAILYLOG!Y$27:Y$1500),0)</f>
        <v>0</v>
      </c>
      <c r="AC840" s="73"/>
      <c r="AD840" s="73"/>
      <c r="AE840" s="73">
        <f>IFERROR($E840*SUMIF(DAILYLOG!AA$27:AA$1500,$C840,DAILYLOG!AB$27:AB$1500),0)</f>
        <v>0</v>
      </c>
      <c r="AF840" s="73"/>
      <c r="AG840" s="73"/>
      <c r="AH840" s="73">
        <f>IFERROR($E840*SUMIF(DAILYLOG!AD$27:AD$1500,$C840,DAILYLOG!AE$27:AE$1500),0)</f>
        <v>0</v>
      </c>
      <c r="AI840" s="73"/>
      <c r="AJ840" s="73"/>
      <c r="AK840" s="73">
        <f>IFERROR($E840*SUMIF(DAILYLOG!AG$27:AG$1500,$C840,DAILYLOG!AH$27:AH$1500),0)</f>
        <v>0</v>
      </c>
      <c r="AL840" s="73"/>
      <c r="AM840" s="73"/>
      <c r="AN840" s="73">
        <f>IFERROR($E840*SUMIF(DAILYLOG!AJ$27:AJ$1500,$C840,DAILYLOG!AK$27:AK$1500),0)</f>
        <v>0</v>
      </c>
      <c r="AO840" s="73"/>
      <c r="AP840" s="73"/>
      <c r="AQ840" s="73">
        <f>IFERROR($E840*SUMIF(DAILYLOG!AM$27:AM$1500,$C840,DAILYLOG!AN$27:AN$1500),0)</f>
        <v>0</v>
      </c>
      <c r="AR840" s="73"/>
      <c r="AS840" s="73"/>
      <c r="AT840" s="73">
        <f>IFERROR($E840*SUMIF(DAILYLOG!AP$27:AP$1500,$C840,DAILYLOG!AQ$27:AQ$1500),0)</f>
        <v>0</v>
      </c>
      <c r="AU840" s="73"/>
      <c r="AV840" s="73"/>
      <c r="AW840" s="73">
        <f>IFERROR($E840*SUMIF(DAILYLOG!AS$27:AS$1500,$C840,DAILYLOG!AT$27:AT$1500),0)</f>
        <v>0</v>
      </c>
      <c r="AX840" s="73"/>
      <c r="AY840" s="73"/>
      <c r="AZ840" s="73">
        <f>IFERROR($E840*SUMIF(DAILYLOG!AV$27:AV$1500,$C840,DAILYLOG!AW$27:AW$1500),0)</f>
        <v>0</v>
      </c>
      <c r="BA840" s="73"/>
      <c r="BB840" s="73"/>
      <c r="BC840" s="73">
        <f>IFERROR($E840*SUMIF(DAILYLOG!AY$27:AY$1500,$C840,DAILYLOG!AZ$27:AZ$1500),0)</f>
        <v>0</v>
      </c>
      <c r="BD840" s="73"/>
      <c r="BE840" s="73"/>
      <c r="BF840" s="73">
        <f>IFERROR($E840*SUMIF(DAILYLOG!BB$27:BB$1500,$C840,DAILYLOG!BC$27:BC$1500),0)</f>
        <v>0</v>
      </c>
      <c r="BG840" s="73"/>
      <c r="BH840" s="73"/>
      <c r="BI840" s="73">
        <f>IFERROR($E840*SUMIF(DAILYLOG!BE$27:BE$1500,$C840,DAILYLOG!BF$27:BF$1500),0)</f>
        <v>0</v>
      </c>
      <c r="BJ840" s="73"/>
      <c r="BK840" s="73"/>
      <c r="BL840" s="73">
        <f>IFERROR($E840*SUMIF(DAILYLOG!BH$27:BH$1500,$C840,DAILYLOG!BI$27:BI$1500),0)</f>
        <v>0</v>
      </c>
      <c r="BM840" s="73"/>
      <c r="BN840" s="73"/>
      <c r="BO840" s="73">
        <f>IFERROR($E840*SUMIF(DAILYLOG!BK$27:BK$1500,$C840,DAILYLOG!BL$27:BL$1500),0)</f>
        <v>0</v>
      </c>
      <c r="BP840" s="73"/>
      <c r="BQ840" s="73"/>
      <c r="BR840" s="73">
        <f>IFERROR($E840*SUMIF(DAILYLOG!BN$27:BN$1500,$C840,DAILYLOG!BO$27:BO$1500),0)</f>
        <v>0</v>
      </c>
      <c r="BS840" s="73"/>
      <c r="BT840" s="73"/>
      <c r="BU840" s="73">
        <f>IFERROR($E840*SUMIF(DAILYLOG!BQ$27:BQ$1500,$C840,DAILYLOG!BR$27:BR$1500),0)</f>
        <v>0</v>
      </c>
      <c r="BV840" s="73"/>
      <c r="BW840" s="73"/>
      <c r="BX840" s="73">
        <f>IFERROR($E840*SUMIF(DAILYLOG!BT$27:BT$1500,$C840,DAILYLOG!BU$27:BU$1500),0)</f>
        <v>0</v>
      </c>
      <c r="BY840" s="73"/>
      <c r="BZ840" s="73"/>
      <c r="CA840" s="73">
        <f>IFERROR($E840*SUMIF(DAILYLOG!BW$27:BW$1500,$C840,DAILYLOG!BX$27:BX$1500),0)</f>
        <v>0</v>
      </c>
      <c r="CB840" s="73"/>
      <c r="CC840" s="73"/>
      <c r="CD840" s="73">
        <f>IFERROR($E840*SUMIF(DAILYLOG!BZ$27:BZ$1500,$C840,DAILYLOG!CA$27:CA$1500),0)</f>
        <v>0</v>
      </c>
      <c r="CE840" s="73"/>
      <c r="CF840" s="73"/>
      <c r="CG840" s="73">
        <f>IFERROR($E840*SUMIF(DAILYLOG!CC$27:CC$1500,$C840,DAILYLOG!CD$27:CD$1500),0)</f>
        <v>0</v>
      </c>
      <c r="CH840" s="73"/>
      <c r="CI840" s="73"/>
      <c r="CJ840" s="73">
        <f>IFERROR($E840*SUMIF(DAILYLOG!CF$27:CF$1500,$C840,DAILYLOG!CG$27:CG$1500),0)</f>
        <v>0</v>
      </c>
      <c r="CK840" s="73"/>
      <c r="CL840" s="73"/>
      <c r="CM840" s="73">
        <f>IFERROR($E840*SUMIF(DAILYLOG!CI$27:CI$1500,$C840,DAILYLOG!CJ$27:CJ$1500),0)</f>
        <v>0</v>
      </c>
      <c r="CN840" s="73"/>
      <c r="CO840" s="73"/>
      <c r="CP840" s="73">
        <f>IFERROR($E840*SUMIF(DAILYLOG!CL$27:CL$1500,$C840,DAILYLOG!CM$27:CM$1500),0)</f>
        <v>0</v>
      </c>
      <c r="CQ840" s="73"/>
      <c r="CR840" s="73"/>
      <c r="CS840" s="73">
        <f>IFERROR($E840*SUMIF(DAILYLOG!CO$27:CO$1500,$C840,DAILYLOG!CP$27:CP$1500),0)</f>
        <v>0</v>
      </c>
      <c r="CT840" s="14"/>
    </row>
    <row r="841" spans="2:98" ht="13.5" hidden="1" customHeight="1" outlineLevel="2">
      <c r="B841" s="13"/>
      <c r="C841" s="115" t="s">
        <v>1164</v>
      </c>
      <c r="D841" s="31" t="s">
        <v>346</v>
      </c>
      <c r="E841" s="65">
        <v>1</v>
      </c>
      <c r="F841" s="46">
        <f t="shared" si="353"/>
        <v>0</v>
      </c>
      <c r="G841" s="73">
        <f>IFERROR($E841*SUMIF(DAILYLOG!C$27:C$1500,$C841,DAILYLOG!D$27:D$1500),0)</f>
        <v>0</v>
      </c>
      <c r="H841" s="73"/>
      <c r="I841" s="73"/>
      <c r="J841" s="73">
        <f>IFERROR($E841*SUMIF(DAILYLOG!F$27:F$1500,$C841,DAILYLOG!G$27:G$1500),0)</f>
        <v>0</v>
      </c>
      <c r="K841" s="73"/>
      <c r="L841" s="73"/>
      <c r="M841" s="73">
        <f>IFERROR($E841*SUMIF(DAILYLOG!I$27:I$1500,$C841,DAILYLOG!J$27:J$1500),0)</f>
        <v>0</v>
      </c>
      <c r="N841" s="73"/>
      <c r="O841" s="73"/>
      <c r="P841" s="73">
        <f>IFERROR($E841*SUMIF(DAILYLOG!L$27:L$1500,$C841,DAILYLOG!M$27:M$1500),0)</f>
        <v>0</v>
      </c>
      <c r="Q841" s="73"/>
      <c r="R841" s="73"/>
      <c r="S841" s="73">
        <f>IFERROR($E841*SUMIF(DAILYLOG!O$27:O$1500,$C841,DAILYLOG!P$27:P$1500),0)</f>
        <v>0</v>
      </c>
      <c r="T841" s="73"/>
      <c r="U841" s="73"/>
      <c r="V841" s="73">
        <f>IFERROR($E841*SUMIF(DAILYLOG!R$27:R$1500,$C841,DAILYLOG!S$27:S$1500),0)</f>
        <v>0</v>
      </c>
      <c r="W841" s="73"/>
      <c r="X841" s="73"/>
      <c r="Y841" s="73">
        <f>IFERROR($E841*SUMIF(DAILYLOG!U$27:U$1500,$C841,DAILYLOG!V$27:V$1500),0)</f>
        <v>0</v>
      </c>
      <c r="Z841" s="73"/>
      <c r="AA841" s="73"/>
      <c r="AB841" s="73">
        <f>IFERROR($E841*SUMIF(DAILYLOG!X$27:X$1500,$C841,DAILYLOG!Y$27:Y$1500),0)</f>
        <v>0</v>
      </c>
      <c r="AC841" s="73"/>
      <c r="AD841" s="73"/>
      <c r="AE841" s="73">
        <f>IFERROR($E841*SUMIF(DAILYLOG!AA$27:AA$1500,$C841,DAILYLOG!AB$27:AB$1500),0)</f>
        <v>0</v>
      </c>
      <c r="AF841" s="73"/>
      <c r="AG841" s="73"/>
      <c r="AH841" s="73">
        <f>IFERROR($E841*SUMIF(DAILYLOG!AD$27:AD$1500,$C841,DAILYLOG!AE$27:AE$1500),0)</f>
        <v>0</v>
      </c>
      <c r="AI841" s="73"/>
      <c r="AJ841" s="73"/>
      <c r="AK841" s="73">
        <f>IFERROR($E841*SUMIF(DAILYLOG!AG$27:AG$1500,$C841,DAILYLOG!AH$27:AH$1500),0)</f>
        <v>0</v>
      </c>
      <c r="AL841" s="73"/>
      <c r="AM841" s="73"/>
      <c r="AN841" s="73">
        <f>IFERROR($E841*SUMIF(DAILYLOG!AJ$27:AJ$1500,$C841,DAILYLOG!AK$27:AK$1500),0)</f>
        <v>0</v>
      </c>
      <c r="AO841" s="73"/>
      <c r="AP841" s="73"/>
      <c r="AQ841" s="73">
        <f>IFERROR($E841*SUMIF(DAILYLOG!AM$27:AM$1500,$C841,DAILYLOG!AN$27:AN$1500),0)</f>
        <v>0</v>
      </c>
      <c r="AR841" s="73"/>
      <c r="AS841" s="73"/>
      <c r="AT841" s="73">
        <f>IFERROR($E841*SUMIF(DAILYLOG!AP$27:AP$1500,$C841,DAILYLOG!AQ$27:AQ$1500),0)</f>
        <v>0</v>
      </c>
      <c r="AU841" s="73"/>
      <c r="AV841" s="73"/>
      <c r="AW841" s="73">
        <f>IFERROR($E841*SUMIF(DAILYLOG!AS$27:AS$1500,$C841,DAILYLOG!AT$27:AT$1500),0)</f>
        <v>0</v>
      </c>
      <c r="AX841" s="73"/>
      <c r="AY841" s="73"/>
      <c r="AZ841" s="73">
        <f>IFERROR($E841*SUMIF(DAILYLOG!AV$27:AV$1500,$C841,DAILYLOG!AW$27:AW$1500),0)</f>
        <v>0</v>
      </c>
      <c r="BA841" s="73"/>
      <c r="BB841" s="73"/>
      <c r="BC841" s="73">
        <f>IFERROR($E841*SUMIF(DAILYLOG!AY$27:AY$1500,$C841,DAILYLOG!AZ$27:AZ$1500),0)</f>
        <v>0</v>
      </c>
      <c r="BD841" s="73"/>
      <c r="BE841" s="73"/>
      <c r="BF841" s="73">
        <f>IFERROR($E841*SUMIF(DAILYLOG!BB$27:BB$1500,$C841,DAILYLOG!BC$27:BC$1500),0)</f>
        <v>0</v>
      </c>
      <c r="BG841" s="73"/>
      <c r="BH841" s="73"/>
      <c r="BI841" s="73">
        <f>IFERROR($E841*SUMIF(DAILYLOG!BE$27:BE$1500,$C841,DAILYLOG!BF$27:BF$1500),0)</f>
        <v>0</v>
      </c>
      <c r="BJ841" s="73"/>
      <c r="BK841" s="73"/>
      <c r="BL841" s="73">
        <f>IFERROR($E841*SUMIF(DAILYLOG!BH$27:BH$1500,$C841,DAILYLOG!BI$27:BI$1500),0)</f>
        <v>0</v>
      </c>
      <c r="BM841" s="73"/>
      <c r="BN841" s="73"/>
      <c r="BO841" s="73">
        <f>IFERROR($E841*SUMIF(DAILYLOG!BK$27:BK$1500,$C841,DAILYLOG!BL$27:BL$1500),0)</f>
        <v>0</v>
      </c>
      <c r="BP841" s="73"/>
      <c r="BQ841" s="73"/>
      <c r="BR841" s="73">
        <f>IFERROR($E841*SUMIF(DAILYLOG!BN$27:BN$1500,$C841,DAILYLOG!BO$27:BO$1500),0)</f>
        <v>0</v>
      </c>
      <c r="BS841" s="73"/>
      <c r="BT841" s="73"/>
      <c r="BU841" s="73">
        <f>IFERROR($E841*SUMIF(DAILYLOG!BQ$27:BQ$1500,$C841,DAILYLOG!BR$27:BR$1500),0)</f>
        <v>0</v>
      </c>
      <c r="BV841" s="73"/>
      <c r="BW841" s="73"/>
      <c r="BX841" s="73">
        <f>IFERROR($E841*SUMIF(DAILYLOG!BT$27:BT$1500,$C841,DAILYLOG!BU$27:BU$1500),0)</f>
        <v>0</v>
      </c>
      <c r="BY841" s="73"/>
      <c r="BZ841" s="73"/>
      <c r="CA841" s="73">
        <f>IFERROR($E841*SUMIF(DAILYLOG!BW$27:BW$1500,$C841,DAILYLOG!BX$27:BX$1500),0)</f>
        <v>0</v>
      </c>
      <c r="CB841" s="73"/>
      <c r="CC841" s="73"/>
      <c r="CD841" s="73">
        <f>IFERROR($E841*SUMIF(DAILYLOG!BZ$27:BZ$1500,$C841,DAILYLOG!CA$27:CA$1500),0)</f>
        <v>0</v>
      </c>
      <c r="CE841" s="73"/>
      <c r="CF841" s="73"/>
      <c r="CG841" s="73">
        <f>IFERROR($E841*SUMIF(DAILYLOG!CC$27:CC$1500,$C841,DAILYLOG!CD$27:CD$1500),0)</f>
        <v>0</v>
      </c>
      <c r="CH841" s="73"/>
      <c r="CI841" s="73"/>
      <c r="CJ841" s="73">
        <f>IFERROR($E841*SUMIF(DAILYLOG!CF$27:CF$1500,$C841,DAILYLOG!CG$27:CG$1500),0)</f>
        <v>0</v>
      </c>
      <c r="CK841" s="73"/>
      <c r="CL841" s="73"/>
      <c r="CM841" s="73">
        <f>IFERROR($E841*SUMIF(DAILYLOG!CI$27:CI$1500,$C841,DAILYLOG!CJ$27:CJ$1500),0)</f>
        <v>0</v>
      </c>
      <c r="CN841" s="73"/>
      <c r="CO841" s="73"/>
      <c r="CP841" s="73">
        <f>IFERROR($E841*SUMIF(DAILYLOG!CL$27:CL$1500,$C841,DAILYLOG!CM$27:CM$1500),0)</f>
        <v>0</v>
      </c>
      <c r="CQ841" s="73"/>
      <c r="CR841" s="73"/>
      <c r="CS841" s="73">
        <f>IFERROR($E841*SUMIF(DAILYLOG!CO$27:CO$1500,$C841,DAILYLOG!CP$27:CP$1500),0)</f>
        <v>0</v>
      </c>
      <c r="CT841" s="14"/>
    </row>
    <row r="842" spans="2:98" ht="13.5" hidden="1" customHeight="1" outlineLevel="2">
      <c r="B842" s="13"/>
      <c r="C842" s="115" t="s">
        <v>1165</v>
      </c>
      <c r="D842" s="31" t="s">
        <v>346</v>
      </c>
      <c r="E842" s="65">
        <v>1</v>
      </c>
      <c r="F842" s="46">
        <f t="shared" si="353"/>
        <v>0</v>
      </c>
      <c r="G842" s="73">
        <f>IFERROR($E842*SUMIF(DAILYLOG!C$27:C$1500,$C842,DAILYLOG!D$27:D$1500),0)</f>
        <v>0</v>
      </c>
      <c r="H842" s="73"/>
      <c r="I842" s="73"/>
      <c r="J842" s="73">
        <f>IFERROR($E842*SUMIF(DAILYLOG!F$27:F$1500,$C842,DAILYLOG!G$27:G$1500),0)</f>
        <v>0</v>
      </c>
      <c r="K842" s="73"/>
      <c r="L842" s="73"/>
      <c r="M842" s="73">
        <f>IFERROR($E842*SUMIF(DAILYLOG!I$27:I$1500,$C842,DAILYLOG!J$27:J$1500),0)</f>
        <v>0</v>
      </c>
      <c r="N842" s="73"/>
      <c r="O842" s="73"/>
      <c r="P842" s="73">
        <f>IFERROR($E842*SUMIF(DAILYLOG!L$27:L$1500,$C842,DAILYLOG!M$27:M$1500),0)</f>
        <v>0</v>
      </c>
      <c r="Q842" s="73"/>
      <c r="R842" s="73"/>
      <c r="S842" s="73">
        <f>IFERROR($E842*SUMIF(DAILYLOG!O$27:O$1500,$C842,DAILYLOG!P$27:P$1500),0)</f>
        <v>0</v>
      </c>
      <c r="T842" s="73"/>
      <c r="U842" s="73"/>
      <c r="V842" s="73">
        <f>IFERROR($E842*SUMIF(DAILYLOG!R$27:R$1500,$C842,DAILYLOG!S$27:S$1500),0)</f>
        <v>0</v>
      </c>
      <c r="W842" s="73"/>
      <c r="X842" s="73"/>
      <c r="Y842" s="73">
        <f>IFERROR($E842*SUMIF(DAILYLOG!U$27:U$1500,$C842,DAILYLOG!V$27:V$1500),0)</f>
        <v>0</v>
      </c>
      <c r="Z842" s="73"/>
      <c r="AA842" s="73"/>
      <c r="AB842" s="73">
        <f>IFERROR($E842*SUMIF(DAILYLOG!X$27:X$1500,$C842,DAILYLOG!Y$27:Y$1500),0)</f>
        <v>0</v>
      </c>
      <c r="AC842" s="73"/>
      <c r="AD842" s="73"/>
      <c r="AE842" s="73">
        <f>IFERROR($E842*SUMIF(DAILYLOG!AA$27:AA$1500,$C842,DAILYLOG!AB$27:AB$1500),0)</f>
        <v>0</v>
      </c>
      <c r="AF842" s="73"/>
      <c r="AG842" s="73"/>
      <c r="AH842" s="73">
        <f>IFERROR($E842*SUMIF(DAILYLOG!AD$27:AD$1500,$C842,DAILYLOG!AE$27:AE$1500),0)</f>
        <v>0</v>
      </c>
      <c r="AI842" s="73"/>
      <c r="AJ842" s="73"/>
      <c r="AK842" s="73">
        <f>IFERROR($E842*SUMIF(DAILYLOG!AG$27:AG$1500,$C842,DAILYLOG!AH$27:AH$1500),0)</f>
        <v>0</v>
      </c>
      <c r="AL842" s="73"/>
      <c r="AM842" s="73"/>
      <c r="AN842" s="73">
        <f>IFERROR($E842*SUMIF(DAILYLOG!AJ$27:AJ$1500,$C842,DAILYLOG!AK$27:AK$1500),0)</f>
        <v>0</v>
      </c>
      <c r="AO842" s="73"/>
      <c r="AP842" s="73"/>
      <c r="AQ842" s="73">
        <f>IFERROR($E842*SUMIF(DAILYLOG!AM$27:AM$1500,$C842,DAILYLOG!AN$27:AN$1500),0)</f>
        <v>0</v>
      </c>
      <c r="AR842" s="73"/>
      <c r="AS842" s="73"/>
      <c r="AT842" s="73">
        <f>IFERROR($E842*SUMIF(DAILYLOG!AP$27:AP$1500,$C842,DAILYLOG!AQ$27:AQ$1500),0)</f>
        <v>0</v>
      </c>
      <c r="AU842" s="73"/>
      <c r="AV842" s="73"/>
      <c r="AW842" s="73">
        <f>IFERROR($E842*SUMIF(DAILYLOG!AS$27:AS$1500,$C842,DAILYLOG!AT$27:AT$1500),0)</f>
        <v>0</v>
      </c>
      <c r="AX842" s="73"/>
      <c r="AY842" s="73"/>
      <c r="AZ842" s="73">
        <f>IFERROR($E842*SUMIF(DAILYLOG!AV$27:AV$1500,$C842,DAILYLOG!AW$27:AW$1500),0)</f>
        <v>0</v>
      </c>
      <c r="BA842" s="73"/>
      <c r="BB842" s="73"/>
      <c r="BC842" s="73">
        <f>IFERROR($E842*SUMIF(DAILYLOG!AY$27:AY$1500,$C842,DAILYLOG!AZ$27:AZ$1500),0)</f>
        <v>0</v>
      </c>
      <c r="BD842" s="73"/>
      <c r="BE842" s="73"/>
      <c r="BF842" s="73">
        <f>IFERROR($E842*SUMIF(DAILYLOG!BB$27:BB$1500,$C842,DAILYLOG!BC$27:BC$1500),0)</f>
        <v>0</v>
      </c>
      <c r="BG842" s="73"/>
      <c r="BH842" s="73"/>
      <c r="BI842" s="73">
        <f>IFERROR($E842*SUMIF(DAILYLOG!BE$27:BE$1500,$C842,DAILYLOG!BF$27:BF$1500),0)</f>
        <v>0</v>
      </c>
      <c r="BJ842" s="73"/>
      <c r="BK842" s="73"/>
      <c r="BL842" s="73">
        <f>IFERROR($E842*SUMIF(DAILYLOG!BH$27:BH$1500,$C842,DAILYLOG!BI$27:BI$1500),0)</f>
        <v>0</v>
      </c>
      <c r="BM842" s="73"/>
      <c r="BN842" s="73"/>
      <c r="BO842" s="73">
        <f>IFERROR($E842*SUMIF(DAILYLOG!BK$27:BK$1500,$C842,DAILYLOG!BL$27:BL$1500),0)</f>
        <v>0</v>
      </c>
      <c r="BP842" s="73"/>
      <c r="BQ842" s="73"/>
      <c r="BR842" s="73">
        <f>IFERROR($E842*SUMIF(DAILYLOG!BN$27:BN$1500,$C842,DAILYLOG!BO$27:BO$1500),0)</f>
        <v>0</v>
      </c>
      <c r="BS842" s="73"/>
      <c r="BT842" s="73"/>
      <c r="BU842" s="73">
        <f>IFERROR($E842*SUMIF(DAILYLOG!BQ$27:BQ$1500,$C842,DAILYLOG!BR$27:BR$1500),0)</f>
        <v>0</v>
      </c>
      <c r="BV842" s="73"/>
      <c r="BW842" s="73"/>
      <c r="BX842" s="73">
        <f>IFERROR($E842*SUMIF(DAILYLOG!BT$27:BT$1500,$C842,DAILYLOG!BU$27:BU$1500),0)</f>
        <v>0</v>
      </c>
      <c r="BY842" s="73"/>
      <c r="BZ842" s="73"/>
      <c r="CA842" s="73">
        <f>IFERROR($E842*SUMIF(DAILYLOG!BW$27:BW$1500,$C842,DAILYLOG!BX$27:BX$1500),0)</f>
        <v>0</v>
      </c>
      <c r="CB842" s="73"/>
      <c r="CC842" s="73"/>
      <c r="CD842" s="73">
        <f>IFERROR($E842*SUMIF(DAILYLOG!BZ$27:BZ$1500,$C842,DAILYLOG!CA$27:CA$1500),0)</f>
        <v>0</v>
      </c>
      <c r="CE842" s="73"/>
      <c r="CF842" s="73"/>
      <c r="CG842" s="73">
        <f>IFERROR($E842*SUMIF(DAILYLOG!CC$27:CC$1500,$C842,DAILYLOG!CD$27:CD$1500),0)</f>
        <v>0</v>
      </c>
      <c r="CH842" s="73"/>
      <c r="CI842" s="73"/>
      <c r="CJ842" s="73">
        <f>IFERROR($E842*SUMIF(DAILYLOG!CF$27:CF$1500,$C842,DAILYLOG!CG$27:CG$1500),0)</f>
        <v>0</v>
      </c>
      <c r="CK842" s="73"/>
      <c r="CL842" s="73"/>
      <c r="CM842" s="73">
        <f>IFERROR($E842*SUMIF(DAILYLOG!CI$27:CI$1500,$C842,DAILYLOG!CJ$27:CJ$1500),0)</f>
        <v>0</v>
      </c>
      <c r="CN842" s="73"/>
      <c r="CO842" s="73"/>
      <c r="CP842" s="73">
        <f>IFERROR($E842*SUMIF(DAILYLOG!CL$27:CL$1500,$C842,DAILYLOG!CM$27:CM$1500),0)</f>
        <v>0</v>
      </c>
      <c r="CQ842" s="73"/>
      <c r="CR842" s="73"/>
      <c r="CS842" s="73">
        <f>IFERROR($E842*SUMIF(DAILYLOG!CO$27:CO$1500,$C842,DAILYLOG!CP$27:CP$1500),0)</f>
        <v>0</v>
      </c>
      <c r="CT842" s="14"/>
    </row>
    <row r="843" spans="2:98" ht="13.5" hidden="1" customHeight="1" outlineLevel="2">
      <c r="B843" s="13"/>
      <c r="C843" s="115" t="s">
        <v>1166</v>
      </c>
      <c r="D843" s="31" t="s">
        <v>346</v>
      </c>
      <c r="E843" s="65">
        <v>1</v>
      </c>
      <c r="F843" s="46">
        <f t="shared" si="353"/>
        <v>0</v>
      </c>
      <c r="G843" s="73">
        <f>IFERROR($E843*SUMIF(DAILYLOG!C$27:C$1500,$C843,DAILYLOG!D$27:D$1500),0)</f>
        <v>0</v>
      </c>
      <c r="H843" s="73"/>
      <c r="I843" s="73"/>
      <c r="J843" s="73">
        <f>IFERROR($E843*SUMIF(DAILYLOG!F$27:F$1500,$C843,DAILYLOG!G$27:G$1500),0)</f>
        <v>0</v>
      </c>
      <c r="K843" s="73"/>
      <c r="L843" s="73"/>
      <c r="M843" s="73">
        <f>IFERROR($E843*SUMIF(DAILYLOG!I$27:I$1500,$C843,DAILYLOG!J$27:J$1500),0)</f>
        <v>0</v>
      </c>
      <c r="N843" s="73"/>
      <c r="O843" s="73"/>
      <c r="P843" s="73">
        <f>IFERROR($E843*SUMIF(DAILYLOG!L$27:L$1500,$C843,DAILYLOG!M$27:M$1500),0)</f>
        <v>0</v>
      </c>
      <c r="Q843" s="73"/>
      <c r="R843" s="73"/>
      <c r="S843" s="73">
        <f>IFERROR($E843*SUMIF(DAILYLOG!O$27:O$1500,$C843,DAILYLOG!P$27:P$1500),0)</f>
        <v>0</v>
      </c>
      <c r="T843" s="73"/>
      <c r="U843" s="73"/>
      <c r="V843" s="73">
        <f>IFERROR($E843*SUMIF(DAILYLOG!R$27:R$1500,$C843,DAILYLOG!S$27:S$1500),0)</f>
        <v>0</v>
      </c>
      <c r="W843" s="73"/>
      <c r="X843" s="73"/>
      <c r="Y843" s="73">
        <f>IFERROR($E843*SUMIF(DAILYLOG!U$27:U$1500,$C843,DAILYLOG!V$27:V$1500),0)</f>
        <v>0</v>
      </c>
      <c r="Z843" s="73"/>
      <c r="AA843" s="73"/>
      <c r="AB843" s="73">
        <f>IFERROR($E843*SUMIF(DAILYLOG!X$27:X$1500,$C843,DAILYLOG!Y$27:Y$1500),0)</f>
        <v>0</v>
      </c>
      <c r="AC843" s="73"/>
      <c r="AD843" s="73"/>
      <c r="AE843" s="73">
        <f>IFERROR($E843*SUMIF(DAILYLOG!AA$27:AA$1500,$C843,DAILYLOG!AB$27:AB$1500),0)</f>
        <v>0</v>
      </c>
      <c r="AF843" s="73"/>
      <c r="AG843" s="73"/>
      <c r="AH843" s="73">
        <f>IFERROR($E843*SUMIF(DAILYLOG!AD$27:AD$1500,$C843,DAILYLOG!AE$27:AE$1500),0)</f>
        <v>0</v>
      </c>
      <c r="AI843" s="73"/>
      <c r="AJ843" s="73"/>
      <c r="AK843" s="73">
        <f>IFERROR($E843*SUMIF(DAILYLOG!AG$27:AG$1500,$C843,DAILYLOG!AH$27:AH$1500),0)</f>
        <v>0</v>
      </c>
      <c r="AL843" s="73"/>
      <c r="AM843" s="73"/>
      <c r="AN843" s="73">
        <f>IFERROR($E843*SUMIF(DAILYLOG!AJ$27:AJ$1500,$C843,DAILYLOG!AK$27:AK$1500),0)</f>
        <v>0</v>
      </c>
      <c r="AO843" s="73"/>
      <c r="AP843" s="73"/>
      <c r="AQ843" s="73">
        <f>IFERROR($E843*SUMIF(DAILYLOG!AM$27:AM$1500,$C843,DAILYLOG!AN$27:AN$1500),0)</f>
        <v>0</v>
      </c>
      <c r="AR843" s="73"/>
      <c r="AS843" s="73"/>
      <c r="AT843" s="73">
        <f>IFERROR($E843*SUMIF(DAILYLOG!AP$27:AP$1500,$C843,DAILYLOG!AQ$27:AQ$1500),0)</f>
        <v>0</v>
      </c>
      <c r="AU843" s="73"/>
      <c r="AV843" s="73"/>
      <c r="AW843" s="73">
        <f>IFERROR($E843*SUMIF(DAILYLOG!AS$27:AS$1500,$C843,DAILYLOG!AT$27:AT$1500),0)</f>
        <v>0</v>
      </c>
      <c r="AX843" s="73"/>
      <c r="AY843" s="73"/>
      <c r="AZ843" s="73">
        <f>IFERROR($E843*SUMIF(DAILYLOG!AV$27:AV$1500,$C843,DAILYLOG!AW$27:AW$1500),0)</f>
        <v>0</v>
      </c>
      <c r="BA843" s="73"/>
      <c r="BB843" s="73"/>
      <c r="BC843" s="73">
        <f>IFERROR($E843*SUMIF(DAILYLOG!AY$27:AY$1500,$C843,DAILYLOG!AZ$27:AZ$1500),0)</f>
        <v>0</v>
      </c>
      <c r="BD843" s="73"/>
      <c r="BE843" s="73"/>
      <c r="BF843" s="73">
        <f>IFERROR($E843*SUMIF(DAILYLOG!BB$27:BB$1500,$C843,DAILYLOG!BC$27:BC$1500),0)</f>
        <v>0</v>
      </c>
      <c r="BG843" s="73"/>
      <c r="BH843" s="73"/>
      <c r="BI843" s="73">
        <f>IFERROR($E843*SUMIF(DAILYLOG!BE$27:BE$1500,$C843,DAILYLOG!BF$27:BF$1500),0)</f>
        <v>0</v>
      </c>
      <c r="BJ843" s="73"/>
      <c r="BK843" s="73"/>
      <c r="BL843" s="73">
        <f>IFERROR($E843*SUMIF(DAILYLOG!BH$27:BH$1500,$C843,DAILYLOG!BI$27:BI$1500),0)</f>
        <v>0</v>
      </c>
      <c r="BM843" s="73"/>
      <c r="BN843" s="73"/>
      <c r="BO843" s="73">
        <f>IFERROR($E843*SUMIF(DAILYLOG!BK$27:BK$1500,$C843,DAILYLOG!BL$27:BL$1500),0)</f>
        <v>0</v>
      </c>
      <c r="BP843" s="73"/>
      <c r="BQ843" s="73"/>
      <c r="BR843" s="73">
        <f>IFERROR($E843*SUMIF(DAILYLOG!BN$27:BN$1500,$C843,DAILYLOG!BO$27:BO$1500),0)</f>
        <v>0</v>
      </c>
      <c r="BS843" s="73"/>
      <c r="BT843" s="73"/>
      <c r="BU843" s="73">
        <f>IFERROR($E843*SUMIF(DAILYLOG!BQ$27:BQ$1500,$C843,DAILYLOG!BR$27:BR$1500),0)</f>
        <v>0</v>
      </c>
      <c r="BV843" s="73"/>
      <c r="BW843" s="73"/>
      <c r="BX843" s="73">
        <f>IFERROR($E843*SUMIF(DAILYLOG!BT$27:BT$1500,$C843,DAILYLOG!BU$27:BU$1500),0)</f>
        <v>0</v>
      </c>
      <c r="BY843" s="73"/>
      <c r="BZ843" s="73"/>
      <c r="CA843" s="73">
        <f>IFERROR($E843*SUMIF(DAILYLOG!BW$27:BW$1500,$C843,DAILYLOG!BX$27:BX$1500),0)</f>
        <v>0</v>
      </c>
      <c r="CB843" s="73"/>
      <c r="CC843" s="73"/>
      <c r="CD843" s="73">
        <f>IFERROR($E843*SUMIF(DAILYLOG!BZ$27:BZ$1500,$C843,DAILYLOG!CA$27:CA$1500),0)</f>
        <v>0</v>
      </c>
      <c r="CE843" s="73"/>
      <c r="CF843" s="73"/>
      <c r="CG843" s="73">
        <f>IFERROR($E843*SUMIF(DAILYLOG!CC$27:CC$1500,$C843,DAILYLOG!CD$27:CD$1500),0)</f>
        <v>0</v>
      </c>
      <c r="CH843" s="73"/>
      <c r="CI843" s="73"/>
      <c r="CJ843" s="73">
        <f>IFERROR($E843*SUMIF(DAILYLOG!CF$27:CF$1500,$C843,DAILYLOG!CG$27:CG$1500),0)</f>
        <v>0</v>
      </c>
      <c r="CK843" s="73"/>
      <c r="CL843" s="73"/>
      <c r="CM843" s="73">
        <f>IFERROR($E843*SUMIF(DAILYLOG!CI$27:CI$1500,$C843,DAILYLOG!CJ$27:CJ$1500),0)</f>
        <v>0</v>
      </c>
      <c r="CN843" s="73"/>
      <c r="CO843" s="73"/>
      <c r="CP843" s="73">
        <f>IFERROR($E843*SUMIF(DAILYLOG!CL$27:CL$1500,$C843,DAILYLOG!CM$27:CM$1500),0)</f>
        <v>0</v>
      </c>
      <c r="CQ843" s="73"/>
      <c r="CR843" s="73"/>
      <c r="CS843" s="73">
        <f>IFERROR($E843*SUMIF(DAILYLOG!CO$27:CO$1500,$C843,DAILYLOG!CP$27:CP$1500),0)</f>
        <v>0</v>
      </c>
      <c r="CT843" s="14"/>
    </row>
    <row r="844" spans="2:98" ht="13.5" hidden="1" customHeight="1" outlineLevel="2">
      <c r="B844" s="13"/>
      <c r="C844" s="115" t="s">
        <v>1167</v>
      </c>
      <c r="D844" s="31" t="s">
        <v>346</v>
      </c>
      <c r="E844" s="65">
        <v>1</v>
      </c>
      <c r="F844" s="46">
        <f t="shared" ref="F844:F847" si="358">IFERROR(SUM(G844:CS844),0)</f>
        <v>0</v>
      </c>
      <c r="G844" s="73">
        <f>IFERROR($E844*SUMIF(DAILYLOG!C$27:C$1500,$C844,DAILYLOG!D$27:D$1500),0)</f>
        <v>0</v>
      </c>
      <c r="H844" s="73"/>
      <c r="I844" s="73"/>
      <c r="J844" s="73">
        <f>IFERROR($E844*SUMIF(DAILYLOG!F$27:F$1500,$C844,DAILYLOG!G$27:G$1500),0)</f>
        <v>0</v>
      </c>
      <c r="K844" s="73"/>
      <c r="L844" s="73"/>
      <c r="M844" s="73">
        <f>IFERROR($E844*SUMIF(DAILYLOG!I$27:I$1500,$C844,DAILYLOG!J$27:J$1500),0)</f>
        <v>0</v>
      </c>
      <c r="N844" s="73"/>
      <c r="O844" s="73"/>
      <c r="P844" s="73">
        <f>IFERROR($E844*SUMIF(DAILYLOG!L$27:L$1500,$C844,DAILYLOG!M$27:M$1500),0)</f>
        <v>0</v>
      </c>
      <c r="Q844" s="73"/>
      <c r="R844" s="73"/>
      <c r="S844" s="73">
        <f>IFERROR($E844*SUMIF(DAILYLOG!O$27:O$1500,$C844,DAILYLOG!P$27:P$1500),0)</f>
        <v>0</v>
      </c>
      <c r="T844" s="73"/>
      <c r="U844" s="73"/>
      <c r="V844" s="73">
        <f>IFERROR($E844*SUMIF(DAILYLOG!R$27:R$1500,$C844,DAILYLOG!S$27:S$1500),0)</f>
        <v>0</v>
      </c>
      <c r="W844" s="73"/>
      <c r="X844" s="73"/>
      <c r="Y844" s="73">
        <f>IFERROR($E844*SUMIF(DAILYLOG!U$27:U$1500,$C844,DAILYLOG!V$27:V$1500),0)</f>
        <v>0</v>
      </c>
      <c r="Z844" s="73"/>
      <c r="AA844" s="73"/>
      <c r="AB844" s="73">
        <f>IFERROR($E844*SUMIF(DAILYLOG!X$27:X$1500,$C844,DAILYLOG!Y$27:Y$1500),0)</f>
        <v>0</v>
      </c>
      <c r="AC844" s="73"/>
      <c r="AD844" s="73"/>
      <c r="AE844" s="73">
        <f>IFERROR($E844*SUMIF(DAILYLOG!AA$27:AA$1500,$C844,DAILYLOG!AB$27:AB$1500),0)</f>
        <v>0</v>
      </c>
      <c r="AF844" s="73"/>
      <c r="AG844" s="73"/>
      <c r="AH844" s="73">
        <f>IFERROR($E844*SUMIF(DAILYLOG!AD$27:AD$1500,$C844,DAILYLOG!AE$27:AE$1500),0)</f>
        <v>0</v>
      </c>
      <c r="AI844" s="73"/>
      <c r="AJ844" s="73"/>
      <c r="AK844" s="73">
        <f>IFERROR($E844*SUMIF(DAILYLOG!AG$27:AG$1500,$C844,DAILYLOG!AH$27:AH$1500),0)</f>
        <v>0</v>
      </c>
      <c r="AL844" s="73"/>
      <c r="AM844" s="73"/>
      <c r="AN844" s="73">
        <f>IFERROR($E844*SUMIF(DAILYLOG!AJ$27:AJ$1500,$C844,DAILYLOG!AK$27:AK$1500),0)</f>
        <v>0</v>
      </c>
      <c r="AO844" s="73"/>
      <c r="AP844" s="73"/>
      <c r="AQ844" s="73">
        <f>IFERROR($E844*SUMIF(DAILYLOG!AM$27:AM$1500,$C844,DAILYLOG!AN$27:AN$1500),0)</f>
        <v>0</v>
      </c>
      <c r="AR844" s="73"/>
      <c r="AS844" s="73"/>
      <c r="AT844" s="73">
        <f>IFERROR($E844*SUMIF(DAILYLOG!AP$27:AP$1500,$C844,DAILYLOG!AQ$27:AQ$1500),0)</f>
        <v>0</v>
      </c>
      <c r="AU844" s="73"/>
      <c r="AV844" s="73"/>
      <c r="AW844" s="73">
        <f>IFERROR($E844*SUMIF(DAILYLOG!AS$27:AS$1500,$C844,DAILYLOG!AT$27:AT$1500),0)</f>
        <v>0</v>
      </c>
      <c r="AX844" s="73"/>
      <c r="AY844" s="73"/>
      <c r="AZ844" s="73">
        <f>IFERROR($E844*SUMIF(DAILYLOG!AV$27:AV$1500,$C844,DAILYLOG!AW$27:AW$1500),0)</f>
        <v>0</v>
      </c>
      <c r="BA844" s="73"/>
      <c r="BB844" s="73"/>
      <c r="BC844" s="73">
        <f>IFERROR($E844*SUMIF(DAILYLOG!AY$27:AY$1500,$C844,DAILYLOG!AZ$27:AZ$1500),0)</f>
        <v>0</v>
      </c>
      <c r="BD844" s="73"/>
      <c r="BE844" s="73"/>
      <c r="BF844" s="73">
        <f>IFERROR($E844*SUMIF(DAILYLOG!BB$27:BB$1500,$C844,DAILYLOG!BC$27:BC$1500),0)</f>
        <v>0</v>
      </c>
      <c r="BG844" s="73"/>
      <c r="BH844" s="73"/>
      <c r="BI844" s="73">
        <f>IFERROR($E844*SUMIF(DAILYLOG!BE$27:BE$1500,$C844,DAILYLOG!BF$27:BF$1500),0)</f>
        <v>0</v>
      </c>
      <c r="BJ844" s="73"/>
      <c r="BK844" s="73"/>
      <c r="BL844" s="73">
        <f>IFERROR($E844*SUMIF(DAILYLOG!BH$27:BH$1500,$C844,DAILYLOG!BI$27:BI$1500),0)</f>
        <v>0</v>
      </c>
      <c r="BM844" s="73"/>
      <c r="BN844" s="73"/>
      <c r="BO844" s="73">
        <f>IFERROR($E844*SUMIF(DAILYLOG!BK$27:BK$1500,$C844,DAILYLOG!BL$27:BL$1500),0)</f>
        <v>0</v>
      </c>
      <c r="BP844" s="73"/>
      <c r="BQ844" s="73"/>
      <c r="BR844" s="73">
        <f>IFERROR($E844*SUMIF(DAILYLOG!BN$27:BN$1500,$C844,DAILYLOG!BO$27:BO$1500),0)</f>
        <v>0</v>
      </c>
      <c r="BS844" s="73"/>
      <c r="BT844" s="73"/>
      <c r="BU844" s="73">
        <f>IFERROR($E844*SUMIF(DAILYLOG!BQ$27:BQ$1500,$C844,DAILYLOG!BR$27:BR$1500),0)</f>
        <v>0</v>
      </c>
      <c r="BV844" s="73"/>
      <c r="BW844" s="73"/>
      <c r="BX844" s="73">
        <f>IFERROR($E844*SUMIF(DAILYLOG!BT$27:BT$1500,$C844,DAILYLOG!BU$27:BU$1500),0)</f>
        <v>0</v>
      </c>
      <c r="BY844" s="73"/>
      <c r="BZ844" s="73"/>
      <c r="CA844" s="73">
        <f>IFERROR($E844*SUMIF(DAILYLOG!BW$27:BW$1500,$C844,DAILYLOG!BX$27:BX$1500),0)</f>
        <v>0</v>
      </c>
      <c r="CB844" s="73"/>
      <c r="CC844" s="73"/>
      <c r="CD844" s="73">
        <f>IFERROR($E844*SUMIF(DAILYLOG!BZ$27:BZ$1500,$C844,DAILYLOG!CA$27:CA$1500),0)</f>
        <v>0</v>
      </c>
      <c r="CE844" s="73"/>
      <c r="CF844" s="73"/>
      <c r="CG844" s="73">
        <f>IFERROR($E844*SUMIF(DAILYLOG!CC$27:CC$1500,$C844,DAILYLOG!CD$27:CD$1500),0)</f>
        <v>0</v>
      </c>
      <c r="CH844" s="73"/>
      <c r="CI844" s="73"/>
      <c r="CJ844" s="73">
        <f>IFERROR($E844*SUMIF(DAILYLOG!CF$27:CF$1500,$C844,DAILYLOG!CG$27:CG$1500),0)</f>
        <v>0</v>
      </c>
      <c r="CK844" s="73"/>
      <c r="CL844" s="73"/>
      <c r="CM844" s="73">
        <f>IFERROR($E844*SUMIF(DAILYLOG!CI$27:CI$1500,$C844,DAILYLOG!CJ$27:CJ$1500),0)</f>
        <v>0</v>
      </c>
      <c r="CN844" s="73"/>
      <c r="CO844" s="73"/>
      <c r="CP844" s="73">
        <f>IFERROR($E844*SUMIF(DAILYLOG!CL$27:CL$1500,$C844,DAILYLOG!CM$27:CM$1500),0)</f>
        <v>0</v>
      </c>
      <c r="CQ844" s="73"/>
      <c r="CR844" s="73"/>
      <c r="CS844" s="73">
        <f>IFERROR($E844*SUMIF(DAILYLOG!CO$27:CO$1500,$C844,DAILYLOG!CP$27:CP$1500),0)</f>
        <v>0</v>
      </c>
      <c r="CT844" s="14"/>
    </row>
    <row r="845" spans="2:98" ht="13.5" hidden="1" customHeight="1" outlineLevel="2">
      <c r="B845" s="13"/>
      <c r="C845" s="115" t="s">
        <v>1168</v>
      </c>
      <c r="D845" s="31" t="s">
        <v>346</v>
      </c>
      <c r="E845" s="65">
        <v>1</v>
      </c>
      <c r="F845" s="46">
        <f t="shared" si="358"/>
        <v>0</v>
      </c>
      <c r="G845" s="73">
        <f>IFERROR($E845*SUMIF(DAILYLOG!C$27:C$1500,$C845,DAILYLOG!D$27:D$1500),0)</f>
        <v>0</v>
      </c>
      <c r="H845" s="73"/>
      <c r="I845" s="73"/>
      <c r="J845" s="73">
        <f>IFERROR($E845*SUMIF(DAILYLOG!F$27:F$1500,$C845,DAILYLOG!G$27:G$1500),0)</f>
        <v>0</v>
      </c>
      <c r="K845" s="73"/>
      <c r="L845" s="73"/>
      <c r="M845" s="73">
        <f>IFERROR($E845*SUMIF(DAILYLOG!I$27:I$1500,$C845,DAILYLOG!J$27:J$1500),0)</f>
        <v>0</v>
      </c>
      <c r="N845" s="73"/>
      <c r="O845" s="73"/>
      <c r="P845" s="73">
        <f>IFERROR($E845*SUMIF(DAILYLOG!L$27:L$1500,$C845,DAILYLOG!M$27:M$1500),0)</f>
        <v>0</v>
      </c>
      <c r="Q845" s="73"/>
      <c r="R845" s="73"/>
      <c r="S845" s="73">
        <f>IFERROR($E845*SUMIF(DAILYLOG!O$27:O$1500,$C845,DAILYLOG!P$27:P$1500),0)</f>
        <v>0</v>
      </c>
      <c r="T845" s="73"/>
      <c r="U845" s="73"/>
      <c r="V845" s="73">
        <f>IFERROR($E845*SUMIF(DAILYLOG!R$27:R$1500,$C845,DAILYLOG!S$27:S$1500),0)</f>
        <v>0</v>
      </c>
      <c r="W845" s="73"/>
      <c r="X845" s="73"/>
      <c r="Y845" s="73">
        <f>IFERROR($E845*SUMIF(DAILYLOG!U$27:U$1500,$C845,DAILYLOG!V$27:V$1500),0)</f>
        <v>0</v>
      </c>
      <c r="Z845" s="73"/>
      <c r="AA845" s="73"/>
      <c r="AB845" s="73">
        <f>IFERROR($E845*SUMIF(DAILYLOG!X$27:X$1500,$C845,DAILYLOG!Y$27:Y$1500),0)</f>
        <v>0</v>
      </c>
      <c r="AC845" s="73"/>
      <c r="AD845" s="73"/>
      <c r="AE845" s="73">
        <f>IFERROR($E845*SUMIF(DAILYLOG!AA$27:AA$1500,$C845,DAILYLOG!AB$27:AB$1500),0)</f>
        <v>0</v>
      </c>
      <c r="AF845" s="73"/>
      <c r="AG845" s="73"/>
      <c r="AH845" s="73">
        <f>IFERROR($E845*SUMIF(DAILYLOG!AD$27:AD$1500,$C845,DAILYLOG!AE$27:AE$1500),0)</f>
        <v>0</v>
      </c>
      <c r="AI845" s="73"/>
      <c r="AJ845" s="73"/>
      <c r="AK845" s="73">
        <f>IFERROR($E845*SUMIF(DAILYLOG!AG$27:AG$1500,$C845,DAILYLOG!AH$27:AH$1500),0)</f>
        <v>0</v>
      </c>
      <c r="AL845" s="73"/>
      <c r="AM845" s="73"/>
      <c r="AN845" s="73">
        <f>IFERROR($E845*SUMIF(DAILYLOG!AJ$27:AJ$1500,$C845,DAILYLOG!AK$27:AK$1500),0)</f>
        <v>0</v>
      </c>
      <c r="AO845" s="73"/>
      <c r="AP845" s="73"/>
      <c r="AQ845" s="73">
        <f>IFERROR($E845*SUMIF(DAILYLOG!AM$27:AM$1500,$C845,DAILYLOG!AN$27:AN$1500),0)</f>
        <v>0</v>
      </c>
      <c r="AR845" s="73"/>
      <c r="AS845" s="73"/>
      <c r="AT845" s="73">
        <f>IFERROR($E845*SUMIF(DAILYLOG!AP$27:AP$1500,$C845,DAILYLOG!AQ$27:AQ$1500),0)</f>
        <v>0</v>
      </c>
      <c r="AU845" s="73"/>
      <c r="AV845" s="73"/>
      <c r="AW845" s="73">
        <f>IFERROR($E845*SUMIF(DAILYLOG!AS$27:AS$1500,$C845,DAILYLOG!AT$27:AT$1500),0)</f>
        <v>0</v>
      </c>
      <c r="AX845" s="73"/>
      <c r="AY845" s="73"/>
      <c r="AZ845" s="73">
        <f>IFERROR($E845*SUMIF(DAILYLOG!AV$27:AV$1500,$C845,DAILYLOG!AW$27:AW$1500),0)</f>
        <v>0</v>
      </c>
      <c r="BA845" s="73"/>
      <c r="BB845" s="73"/>
      <c r="BC845" s="73">
        <f>IFERROR($E845*SUMIF(DAILYLOG!AY$27:AY$1500,$C845,DAILYLOG!AZ$27:AZ$1500),0)</f>
        <v>0</v>
      </c>
      <c r="BD845" s="73"/>
      <c r="BE845" s="73"/>
      <c r="BF845" s="73">
        <f>IFERROR($E845*SUMIF(DAILYLOG!BB$27:BB$1500,$C845,DAILYLOG!BC$27:BC$1500),0)</f>
        <v>0</v>
      </c>
      <c r="BG845" s="73"/>
      <c r="BH845" s="73"/>
      <c r="BI845" s="73">
        <f>IFERROR($E845*SUMIF(DAILYLOG!BE$27:BE$1500,$C845,DAILYLOG!BF$27:BF$1500),0)</f>
        <v>0</v>
      </c>
      <c r="BJ845" s="73"/>
      <c r="BK845" s="73"/>
      <c r="BL845" s="73">
        <f>IFERROR($E845*SUMIF(DAILYLOG!BH$27:BH$1500,$C845,DAILYLOG!BI$27:BI$1500),0)</f>
        <v>0</v>
      </c>
      <c r="BM845" s="73"/>
      <c r="BN845" s="73"/>
      <c r="BO845" s="73">
        <f>IFERROR($E845*SUMIF(DAILYLOG!BK$27:BK$1500,$C845,DAILYLOG!BL$27:BL$1500),0)</f>
        <v>0</v>
      </c>
      <c r="BP845" s="73"/>
      <c r="BQ845" s="73"/>
      <c r="BR845" s="73">
        <f>IFERROR($E845*SUMIF(DAILYLOG!BN$27:BN$1500,$C845,DAILYLOG!BO$27:BO$1500),0)</f>
        <v>0</v>
      </c>
      <c r="BS845" s="73"/>
      <c r="BT845" s="73"/>
      <c r="BU845" s="73">
        <f>IFERROR($E845*SUMIF(DAILYLOG!BQ$27:BQ$1500,$C845,DAILYLOG!BR$27:BR$1500),0)</f>
        <v>0</v>
      </c>
      <c r="BV845" s="73"/>
      <c r="BW845" s="73"/>
      <c r="BX845" s="73">
        <f>IFERROR($E845*SUMIF(DAILYLOG!BT$27:BT$1500,$C845,DAILYLOG!BU$27:BU$1500),0)</f>
        <v>0</v>
      </c>
      <c r="BY845" s="73"/>
      <c r="BZ845" s="73"/>
      <c r="CA845" s="73">
        <f>IFERROR($E845*SUMIF(DAILYLOG!BW$27:BW$1500,$C845,DAILYLOG!BX$27:BX$1500),0)</f>
        <v>0</v>
      </c>
      <c r="CB845" s="73"/>
      <c r="CC845" s="73"/>
      <c r="CD845" s="73">
        <f>IFERROR($E845*SUMIF(DAILYLOG!BZ$27:BZ$1500,$C845,DAILYLOG!CA$27:CA$1500),0)</f>
        <v>0</v>
      </c>
      <c r="CE845" s="73"/>
      <c r="CF845" s="73"/>
      <c r="CG845" s="73">
        <f>IFERROR($E845*SUMIF(DAILYLOG!CC$27:CC$1500,$C845,DAILYLOG!CD$27:CD$1500),0)</f>
        <v>0</v>
      </c>
      <c r="CH845" s="73"/>
      <c r="CI845" s="73"/>
      <c r="CJ845" s="73">
        <f>IFERROR($E845*SUMIF(DAILYLOG!CF$27:CF$1500,$C845,DAILYLOG!CG$27:CG$1500),0)</f>
        <v>0</v>
      </c>
      <c r="CK845" s="73"/>
      <c r="CL845" s="73"/>
      <c r="CM845" s="73">
        <f>IFERROR($E845*SUMIF(DAILYLOG!CI$27:CI$1500,$C845,DAILYLOG!CJ$27:CJ$1500),0)</f>
        <v>0</v>
      </c>
      <c r="CN845" s="73"/>
      <c r="CO845" s="73"/>
      <c r="CP845" s="73">
        <f>IFERROR($E845*SUMIF(DAILYLOG!CL$27:CL$1500,$C845,DAILYLOG!CM$27:CM$1500),0)</f>
        <v>0</v>
      </c>
      <c r="CQ845" s="73"/>
      <c r="CR845" s="73"/>
      <c r="CS845" s="73">
        <f>IFERROR($E845*SUMIF(DAILYLOG!CO$27:CO$1500,$C845,DAILYLOG!CP$27:CP$1500),0)</f>
        <v>0</v>
      </c>
      <c r="CT845" s="14"/>
    </row>
    <row r="846" spans="2:98" ht="13.5" hidden="1" customHeight="1" outlineLevel="2">
      <c r="B846" s="13"/>
      <c r="C846" s="115" t="s">
        <v>1169</v>
      </c>
      <c r="D846" s="31" t="s">
        <v>346</v>
      </c>
      <c r="E846" s="65">
        <v>1</v>
      </c>
      <c r="F846" s="46">
        <f t="shared" si="358"/>
        <v>0</v>
      </c>
      <c r="G846" s="73">
        <f>IFERROR($E846*SUMIF(DAILYLOG!C$27:C$1500,$C846,DAILYLOG!D$27:D$1500),0)</f>
        <v>0</v>
      </c>
      <c r="H846" s="73"/>
      <c r="I846" s="73"/>
      <c r="J846" s="73">
        <f>IFERROR($E846*SUMIF(DAILYLOG!F$27:F$1500,$C846,DAILYLOG!G$27:G$1500),0)</f>
        <v>0</v>
      </c>
      <c r="K846" s="73"/>
      <c r="L846" s="73"/>
      <c r="M846" s="73">
        <f>IFERROR($E846*SUMIF(DAILYLOG!I$27:I$1500,$C846,DAILYLOG!J$27:J$1500),0)</f>
        <v>0</v>
      </c>
      <c r="N846" s="73"/>
      <c r="O846" s="73"/>
      <c r="P846" s="73">
        <f>IFERROR($E846*SUMIF(DAILYLOG!L$27:L$1500,$C846,DAILYLOG!M$27:M$1500),0)</f>
        <v>0</v>
      </c>
      <c r="Q846" s="73"/>
      <c r="R846" s="73"/>
      <c r="S846" s="73">
        <f>IFERROR($E846*SUMIF(DAILYLOG!O$27:O$1500,$C846,DAILYLOG!P$27:P$1500),0)</f>
        <v>0</v>
      </c>
      <c r="T846" s="73"/>
      <c r="U846" s="73"/>
      <c r="V846" s="73">
        <f>IFERROR($E846*SUMIF(DAILYLOG!R$27:R$1500,$C846,DAILYLOG!S$27:S$1500),0)</f>
        <v>0</v>
      </c>
      <c r="W846" s="73"/>
      <c r="X846" s="73"/>
      <c r="Y846" s="73">
        <f>IFERROR($E846*SUMIF(DAILYLOG!U$27:U$1500,$C846,DAILYLOG!V$27:V$1500),0)</f>
        <v>0</v>
      </c>
      <c r="Z846" s="73"/>
      <c r="AA846" s="73"/>
      <c r="AB846" s="73">
        <f>IFERROR($E846*SUMIF(DAILYLOG!X$27:X$1500,$C846,DAILYLOG!Y$27:Y$1500),0)</f>
        <v>0</v>
      </c>
      <c r="AC846" s="73"/>
      <c r="AD846" s="73"/>
      <c r="AE846" s="73">
        <f>IFERROR($E846*SUMIF(DAILYLOG!AA$27:AA$1500,$C846,DAILYLOG!AB$27:AB$1500),0)</f>
        <v>0</v>
      </c>
      <c r="AF846" s="73"/>
      <c r="AG846" s="73"/>
      <c r="AH846" s="73">
        <f>IFERROR($E846*SUMIF(DAILYLOG!AD$27:AD$1500,$C846,DAILYLOG!AE$27:AE$1500),0)</f>
        <v>0</v>
      </c>
      <c r="AI846" s="73"/>
      <c r="AJ846" s="73"/>
      <c r="AK846" s="73">
        <f>IFERROR($E846*SUMIF(DAILYLOG!AG$27:AG$1500,$C846,DAILYLOG!AH$27:AH$1500),0)</f>
        <v>0</v>
      </c>
      <c r="AL846" s="73"/>
      <c r="AM846" s="73"/>
      <c r="AN846" s="73">
        <f>IFERROR($E846*SUMIF(DAILYLOG!AJ$27:AJ$1500,$C846,DAILYLOG!AK$27:AK$1500),0)</f>
        <v>0</v>
      </c>
      <c r="AO846" s="73"/>
      <c r="AP846" s="73"/>
      <c r="AQ846" s="73">
        <f>IFERROR($E846*SUMIF(DAILYLOG!AM$27:AM$1500,$C846,DAILYLOG!AN$27:AN$1500),0)</f>
        <v>0</v>
      </c>
      <c r="AR846" s="73"/>
      <c r="AS846" s="73"/>
      <c r="AT846" s="73">
        <f>IFERROR($E846*SUMIF(DAILYLOG!AP$27:AP$1500,$C846,DAILYLOG!AQ$27:AQ$1500),0)</f>
        <v>0</v>
      </c>
      <c r="AU846" s="73"/>
      <c r="AV846" s="73"/>
      <c r="AW846" s="73">
        <f>IFERROR($E846*SUMIF(DAILYLOG!AS$27:AS$1500,$C846,DAILYLOG!AT$27:AT$1500),0)</f>
        <v>0</v>
      </c>
      <c r="AX846" s="73"/>
      <c r="AY846" s="73"/>
      <c r="AZ846" s="73">
        <f>IFERROR($E846*SUMIF(DAILYLOG!AV$27:AV$1500,$C846,DAILYLOG!AW$27:AW$1500),0)</f>
        <v>0</v>
      </c>
      <c r="BA846" s="73"/>
      <c r="BB846" s="73"/>
      <c r="BC846" s="73">
        <f>IFERROR($E846*SUMIF(DAILYLOG!AY$27:AY$1500,$C846,DAILYLOG!AZ$27:AZ$1500),0)</f>
        <v>0</v>
      </c>
      <c r="BD846" s="73"/>
      <c r="BE846" s="73"/>
      <c r="BF846" s="73">
        <f>IFERROR($E846*SUMIF(DAILYLOG!BB$27:BB$1500,$C846,DAILYLOG!BC$27:BC$1500),0)</f>
        <v>0</v>
      </c>
      <c r="BG846" s="73"/>
      <c r="BH846" s="73"/>
      <c r="BI846" s="73">
        <f>IFERROR($E846*SUMIF(DAILYLOG!BE$27:BE$1500,$C846,DAILYLOG!BF$27:BF$1500),0)</f>
        <v>0</v>
      </c>
      <c r="BJ846" s="73"/>
      <c r="BK846" s="73"/>
      <c r="BL846" s="73">
        <f>IFERROR($E846*SUMIF(DAILYLOG!BH$27:BH$1500,$C846,DAILYLOG!BI$27:BI$1500),0)</f>
        <v>0</v>
      </c>
      <c r="BM846" s="73"/>
      <c r="BN846" s="73"/>
      <c r="BO846" s="73">
        <f>IFERROR($E846*SUMIF(DAILYLOG!BK$27:BK$1500,$C846,DAILYLOG!BL$27:BL$1500),0)</f>
        <v>0</v>
      </c>
      <c r="BP846" s="73"/>
      <c r="BQ846" s="73"/>
      <c r="BR846" s="73">
        <f>IFERROR($E846*SUMIF(DAILYLOG!BN$27:BN$1500,$C846,DAILYLOG!BO$27:BO$1500),0)</f>
        <v>0</v>
      </c>
      <c r="BS846" s="73"/>
      <c r="BT846" s="73"/>
      <c r="BU846" s="73">
        <f>IFERROR($E846*SUMIF(DAILYLOG!BQ$27:BQ$1500,$C846,DAILYLOG!BR$27:BR$1500),0)</f>
        <v>0</v>
      </c>
      <c r="BV846" s="73"/>
      <c r="BW846" s="73"/>
      <c r="BX846" s="73">
        <f>IFERROR($E846*SUMIF(DAILYLOG!BT$27:BT$1500,$C846,DAILYLOG!BU$27:BU$1500),0)</f>
        <v>0</v>
      </c>
      <c r="BY846" s="73"/>
      <c r="BZ846" s="73"/>
      <c r="CA846" s="73">
        <f>IFERROR($E846*SUMIF(DAILYLOG!BW$27:BW$1500,$C846,DAILYLOG!BX$27:BX$1500),0)</f>
        <v>0</v>
      </c>
      <c r="CB846" s="73"/>
      <c r="CC846" s="73"/>
      <c r="CD846" s="73">
        <f>IFERROR($E846*SUMIF(DAILYLOG!BZ$27:BZ$1500,$C846,DAILYLOG!CA$27:CA$1500),0)</f>
        <v>0</v>
      </c>
      <c r="CE846" s="73"/>
      <c r="CF846" s="73"/>
      <c r="CG846" s="73">
        <f>IFERROR($E846*SUMIF(DAILYLOG!CC$27:CC$1500,$C846,DAILYLOG!CD$27:CD$1500),0)</f>
        <v>0</v>
      </c>
      <c r="CH846" s="73"/>
      <c r="CI846" s="73"/>
      <c r="CJ846" s="73">
        <f>IFERROR($E846*SUMIF(DAILYLOG!CF$27:CF$1500,$C846,DAILYLOG!CG$27:CG$1500),0)</f>
        <v>0</v>
      </c>
      <c r="CK846" s="73"/>
      <c r="CL846" s="73"/>
      <c r="CM846" s="73">
        <f>IFERROR($E846*SUMIF(DAILYLOG!CI$27:CI$1500,$C846,DAILYLOG!CJ$27:CJ$1500),0)</f>
        <v>0</v>
      </c>
      <c r="CN846" s="73"/>
      <c r="CO846" s="73"/>
      <c r="CP846" s="73">
        <f>IFERROR($E846*SUMIF(DAILYLOG!CL$27:CL$1500,$C846,DAILYLOG!CM$27:CM$1500),0)</f>
        <v>0</v>
      </c>
      <c r="CQ846" s="73"/>
      <c r="CR846" s="73"/>
      <c r="CS846" s="73">
        <f>IFERROR($E846*SUMIF(DAILYLOG!CO$27:CO$1500,$C846,DAILYLOG!CP$27:CP$1500),0)</f>
        <v>0</v>
      </c>
      <c r="CT846" s="14"/>
    </row>
    <row r="847" spans="2:98" ht="13.5" hidden="1" customHeight="1" outlineLevel="2">
      <c r="B847" s="13"/>
      <c r="C847" s="115" t="s">
        <v>1170</v>
      </c>
      <c r="D847" s="31" t="s">
        <v>346</v>
      </c>
      <c r="E847" s="65">
        <v>1</v>
      </c>
      <c r="F847" s="46">
        <f t="shared" si="358"/>
        <v>0</v>
      </c>
      <c r="G847" s="73">
        <f>IFERROR($E847*SUMIF(DAILYLOG!C$27:C$1500,$C847,DAILYLOG!D$27:D$1500),0)</f>
        <v>0</v>
      </c>
      <c r="H847" s="73"/>
      <c r="I847" s="73"/>
      <c r="J847" s="73">
        <f>IFERROR($E847*SUMIF(DAILYLOG!F$27:F$1500,$C847,DAILYLOG!G$27:G$1500),0)</f>
        <v>0</v>
      </c>
      <c r="K847" s="73"/>
      <c r="L847" s="73"/>
      <c r="M847" s="73">
        <f>IFERROR($E847*SUMIF(DAILYLOG!I$27:I$1500,$C847,DAILYLOG!J$27:J$1500),0)</f>
        <v>0</v>
      </c>
      <c r="N847" s="73"/>
      <c r="O847" s="73"/>
      <c r="P847" s="73">
        <f>IFERROR($E847*SUMIF(DAILYLOG!L$27:L$1500,$C847,DAILYLOG!M$27:M$1500),0)</f>
        <v>0</v>
      </c>
      <c r="Q847" s="73"/>
      <c r="R847" s="73"/>
      <c r="S847" s="73">
        <f>IFERROR($E847*SUMIF(DAILYLOG!O$27:O$1500,$C847,DAILYLOG!P$27:P$1500),0)</f>
        <v>0</v>
      </c>
      <c r="T847" s="73"/>
      <c r="U847" s="73"/>
      <c r="V847" s="73">
        <f>IFERROR($E847*SUMIF(DAILYLOG!R$27:R$1500,$C847,DAILYLOG!S$27:S$1500),0)</f>
        <v>0</v>
      </c>
      <c r="W847" s="73"/>
      <c r="X847" s="73"/>
      <c r="Y847" s="73">
        <f>IFERROR($E847*SUMIF(DAILYLOG!U$27:U$1500,$C847,DAILYLOG!V$27:V$1500),0)</f>
        <v>0</v>
      </c>
      <c r="Z847" s="73"/>
      <c r="AA847" s="73"/>
      <c r="AB847" s="73">
        <f>IFERROR($E847*SUMIF(DAILYLOG!X$27:X$1500,$C847,DAILYLOG!Y$27:Y$1500),0)</f>
        <v>0</v>
      </c>
      <c r="AC847" s="73"/>
      <c r="AD847" s="73"/>
      <c r="AE847" s="73">
        <f>IFERROR($E847*SUMIF(DAILYLOG!AA$27:AA$1500,$C847,DAILYLOG!AB$27:AB$1500),0)</f>
        <v>0</v>
      </c>
      <c r="AF847" s="73"/>
      <c r="AG847" s="73"/>
      <c r="AH847" s="73">
        <f>IFERROR($E847*SUMIF(DAILYLOG!AD$27:AD$1500,$C847,DAILYLOG!AE$27:AE$1500),0)</f>
        <v>0</v>
      </c>
      <c r="AI847" s="73"/>
      <c r="AJ847" s="73"/>
      <c r="AK847" s="73">
        <f>IFERROR($E847*SUMIF(DAILYLOG!AG$27:AG$1500,$C847,DAILYLOG!AH$27:AH$1500),0)</f>
        <v>0</v>
      </c>
      <c r="AL847" s="73"/>
      <c r="AM847" s="73"/>
      <c r="AN847" s="73">
        <f>IFERROR($E847*SUMIF(DAILYLOG!AJ$27:AJ$1500,$C847,DAILYLOG!AK$27:AK$1500),0)</f>
        <v>0</v>
      </c>
      <c r="AO847" s="73"/>
      <c r="AP847" s="73"/>
      <c r="AQ847" s="73">
        <f>IFERROR($E847*SUMIF(DAILYLOG!AM$27:AM$1500,$C847,DAILYLOG!AN$27:AN$1500),0)</f>
        <v>0</v>
      </c>
      <c r="AR847" s="73"/>
      <c r="AS847" s="73"/>
      <c r="AT847" s="73">
        <f>IFERROR($E847*SUMIF(DAILYLOG!AP$27:AP$1500,$C847,DAILYLOG!AQ$27:AQ$1500),0)</f>
        <v>0</v>
      </c>
      <c r="AU847" s="73"/>
      <c r="AV847" s="73"/>
      <c r="AW847" s="73">
        <f>IFERROR($E847*SUMIF(DAILYLOG!AS$27:AS$1500,$C847,DAILYLOG!AT$27:AT$1500),0)</f>
        <v>0</v>
      </c>
      <c r="AX847" s="73"/>
      <c r="AY847" s="73"/>
      <c r="AZ847" s="73">
        <f>IFERROR($E847*SUMIF(DAILYLOG!AV$27:AV$1500,$C847,DAILYLOG!AW$27:AW$1500),0)</f>
        <v>0</v>
      </c>
      <c r="BA847" s="73"/>
      <c r="BB847" s="73"/>
      <c r="BC847" s="73">
        <f>IFERROR($E847*SUMIF(DAILYLOG!AY$27:AY$1500,$C847,DAILYLOG!AZ$27:AZ$1500),0)</f>
        <v>0</v>
      </c>
      <c r="BD847" s="73"/>
      <c r="BE847" s="73"/>
      <c r="BF847" s="73">
        <f>IFERROR($E847*SUMIF(DAILYLOG!BB$27:BB$1500,$C847,DAILYLOG!BC$27:BC$1500),0)</f>
        <v>0</v>
      </c>
      <c r="BG847" s="73"/>
      <c r="BH847" s="73"/>
      <c r="BI847" s="73">
        <f>IFERROR($E847*SUMIF(DAILYLOG!BE$27:BE$1500,$C847,DAILYLOG!BF$27:BF$1500),0)</f>
        <v>0</v>
      </c>
      <c r="BJ847" s="73"/>
      <c r="BK847" s="73"/>
      <c r="BL847" s="73">
        <f>IFERROR($E847*SUMIF(DAILYLOG!BH$27:BH$1500,$C847,DAILYLOG!BI$27:BI$1500),0)</f>
        <v>0</v>
      </c>
      <c r="BM847" s="73"/>
      <c r="BN847" s="73"/>
      <c r="BO847" s="73">
        <f>IFERROR($E847*SUMIF(DAILYLOG!BK$27:BK$1500,$C847,DAILYLOG!BL$27:BL$1500),0)</f>
        <v>0</v>
      </c>
      <c r="BP847" s="73"/>
      <c r="BQ847" s="73"/>
      <c r="BR847" s="73">
        <f>IFERROR($E847*SUMIF(DAILYLOG!BN$27:BN$1500,$C847,DAILYLOG!BO$27:BO$1500),0)</f>
        <v>0</v>
      </c>
      <c r="BS847" s="73"/>
      <c r="BT847" s="73"/>
      <c r="BU847" s="73">
        <f>IFERROR($E847*SUMIF(DAILYLOG!BQ$27:BQ$1500,$C847,DAILYLOG!BR$27:BR$1500),0)</f>
        <v>0</v>
      </c>
      <c r="BV847" s="73"/>
      <c r="BW847" s="73"/>
      <c r="BX847" s="73">
        <f>IFERROR($E847*SUMIF(DAILYLOG!BT$27:BT$1500,$C847,DAILYLOG!BU$27:BU$1500),0)</f>
        <v>0</v>
      </c>
      <c r="BY847" s="73"/>
      <c r="BZ847" s="73"/>
      <c r="CA847" s="73">
        <f>IFERROR($E847*SUMIF(DAILYLOG!BW$27:BW$1500,$C847,DAILYLOG!BX$27:BX$1500),0)</f>
        <v>0</v>
      </c>
      <c r="CB847" s="73"/>
      <c r="CC847" s="73"/>
      <c r="CD847" s="73">
        <f>IFERROR($E847*SUMIF(DAILYLOG!BZ$27:BZ$1500,$C847,DAILYLOG!CA$27:CA$1500),0)</f>
        <v>0</v>
      </c>
      <c r="CE847" s="73"/>
      <c r="CF847" s="73"/>
      <c r="CG847" s="73">
        <f>IFERROR($E847*SUMIF(DAILYLOG!CC$27:CC$1500,$C847,DAILYLOG!CD$27:CD$1500),0)</f>
        <v>0</v>
      </c>
      <c r="CH847" s="73"/>
      <c r="CI847" s="73"/>
      <c r="CJ847" s="73">
        <f>IFERROR($E847*SUMIF(DAILYLOG!CF$27:CF$1500,$C847,DAILYLOG!CG$27:CG$1500),0)</f>
        <v>0</v>
      </c>
      <c r="CK847" s="73"/>
      <c r="CL847" s="73"/>
      <c r="CM847" s="73">
        <f>IFERROR($E847*SUMIF(DAILYLOG!CI$27:CI$1500,$C847,DAILYLOG!CJ$27:CJ$1500),0)</f>
        <v>0</v>
      </c>
      <c r="CN847" s="73"/>
      <c r="CO847" s="73"/>
      <c r="CP847" s="73">
        <f>IFERROR($E847*SUMIF(DAILYLOG!CL$27:CL$1500,$C847,DAILYLOG!CM$27:CM$1500),0)</f>
        <v>0</v>
      </c>
      <c r="CQ847" s="73"/>
      <c r="CR847" s="73"/>
      <c r="CS847" s="73">
        <f>IFERROR($E847*SUMIF(DAILYLOG!CO$27:CO$1500,$C847,DAILYLOG!CP$27:CP$1500),0)</f>
        <v>0</v>
      </c>
      <c r="CT847" s="14"/>
    </row>
    <row r="848" spans="2:98" ht="13.5" hidden="1" customHeight="1" outlineLevel="1" collapsed="1">
      <c r="B848" s="13"/>
      <c r="C848" s="47" t="s">
        <v>1175</v>
      </c>
      <c r="D848" s="56" t="s">
        <v>346</v>
      </c>
      <c r="E848" s="64"/>
      <c r="F848" s="48">
        <f>IFERROR(SUM(G848:CS848),0)</f>
        <v>0</v>
      </c>
      <c r="G848" s="72">
        <f>IFERROR(SUBTOTAL(9,G849:I852),0)</f>
        <v>0</v>
      </c>
      <c r="H848" s="72"/>
      <c r="I848" s="72"/>
      <c r="J848" s="72">
        <f t="shared" ref="J848:BU848" si="359">IFERROR(SUBTOTAL(9,J849:L852),0)</f>
        <v>0</v>
      </c>
      <c r="K848" s="72">
        <f t="shared" si="359"/>
        <v>0</v>
      </c>
      <c r="L848" s="72">
        <f t="shared" si="359"/>
        <v>0</v>
      </c>
      <c r="M848" s="72">
        <f t="shared" si="359"/>
        <v>0</v>
      </c>
      <c r="N848" s="72">
        <f t="shared" si="359"/>
        <v>0</v>
      </c>
      <c r="O848" s="72">
        <f t="shared" si="359"/>
        <v>0</v>
      </c>
      <c r="P848" s="72">
        <f t="shared" si="359"/>
        <v>0</v>
      </c>
      <c r="Q848" s="72">
        <f t="shared" si="359"/>
        <v>0</v>
      </c>
      <c r="R848" s="72">
        <f t="shared" si="359"/>
        <v>0</v>
      </c>
      <c r="S848" s="72">
        <f t="shared" si="359"/>
        <v>0</v>
      </c>
      <c r="T848" s="72">
        <f t="shared" si="359"/>
        <v>0</v>
      </c>
      <c r="U848" s="72">
        <f t="shared" si="359"/>
        <v>0</v>
      </c>
      <c r="V848" s="72">
        <f t="shared" si="359"/>
        <v>0</v>
      </c>
      <c r="W848" s="72">
        <f t="shared" si="359"/>
        <v>0</v>
      </c>
      <c r="X848" s="72">
        <f t="shared" si="359"/>
        <v>0</v>
      </c>
      <c r="Y848" s="72">
        <f t="shared" si="359"/>
        <v>0</v>
      </c>
      <c r="Z848" s="72">
        <f t="shared" si="359"/>
        <v>0</v>
      </c>
      <c r="AA848" s="72">
        <f t="shared" si="359"/>
        <v>0</v>
      </c>
      <c r="AB848" s="72">
        <f t="shared" si="359"/>
        <v>0</v>
      </c>
      <c r="AC848" s="72">
        <f t="shared" si="359"/>
        <v>0</v>
      </c>
      <c r="AD848" s="72">
        <f t="shared" si="359"/>
        <v>0</v>
      </c>
      <c r="AE848" s="72">
        <f t="shared" si="359"/>
        <v>0</v>
      </c>
      <c r="AF848" s="72">
        <f t="shared" si="359"/>
        <v>0</v>
      </c>
      <c r="AG848" s="72">
        <f t="shared" si="359"/>
        <v>0</v>
      </c>
      <c r="AH848" s="72">
        <f t="shared" si="359"/>
        <v>0</v>
      </c>
      <c r="AI848" s="72">
        <f t="shared" si="359"/>
        <v>0</v>
      </c>
      <c r="AJ848" s="72">
        <f t="shared" si="359"/>
        <v>0</v>
      </c>
      <c r="AK848" s="72">
        <f t="shared" si="359"/>
        <v>0</v>
      </c>
      <c r="AL848" s="72">
        <f t="shared" si="359"/>
        <v>0</v>
      </c>
      <c r="AM848" s="72">
        <f t="shared" si="359"/>
        <v>0</v>
      </c>
      <c r="AN848" s="72">
        <f t="shared" si="359"/>
        <v>0</v>
      </c>
      <c r="AO848" s="72">
        <f t="shared" si="359"/>
        <v>0</v>
      </c>
      <c r="AP848" s="72">
        <f t="shared" si="359"/>
        <v>0</v>
      </c>
      <c r="AQ848" s="72">
        <f t="shared" si="359"/>
        <v>0</v>
      </c>
      <c r="AR848" s="72">
        <f t="shared" si="359"/>
        <v>0</v>
      </c>
      <c r="AS848" s="72">
        <f t="shared" si="359"/>
        <v>0</v>
      </c>
      <c r="AT848" s="72">
        <f t="shared" si="359"/>
        <v>0</v>
      </c>
      <c r="AU848" s="72">
        <f t="shared" si="359"/>
        <v>0</v>
      </c>
      <c r="AV848" s="72">
        <f t="shared" si="359"/>
        <v>0</v>
      </c>
      <c r="AW848" s="72">
        <f t="shared" si="359"/>
        <v>0</v>
      </c>
      <c r="AX848" s="72">
        <f t="shared" si="359"/>
        <v>0</v>
      </c>
      <c r="AY848" s="72">
        <f t="shared" si="359"/>
        <v>0</v>
      </c>
      <c r="AZ848" s="72">
        <f t="shared" si="359"/>
        <v>0</v>
      </c>
      <c r="BA848" s="72">
        <f t="shared" si="359"/>
        <v>0</v>
      </c>
      <c r="BB848" s="72">
        <f t="shared" si="359"/>
        <v>0</v>
      </c>
      <c r="BC848" s="72">
        <f t="shared" si="359"/>
        <v>0</v>
      </c>
      <c r="BD848" s="72">
        <f t="shared" si="359"/>
        <v>0</v>
      </c>
      <c r="BE848" s="72">
        <f t="shared" si="359"/>
        <v>0</v>
      </c>
      <c r="BF848" s="72">
        <f t="shared" si="359"/>
        <v>0</v>
      </c>
      <c r="BG848" s="72">
        <f t="shared" si="359"/>
        <v>0</v>
      </c>
      <c r="BH848" s="72">
        <f t="shared" si="359"/>
        <v>0</v>
      </c>
      <c r="BI848" s="72">
        <f t="shared" si="359"/>
        <v>0</v>
      </c>
      <c r="BJ848" s="72">
        <f t="shared" si="359"/>
        <v>0</v>
      </c>
      <c r="BK848" s="72">
        <f t="shared" si="359"/>
        <v>0</v>
      </c>
      <c r="BL848" s="72">
        <f t="shared" si="359"/>
        <v>0</v>
      </c>
      <c r="BM848" s="72">
        <f t="shared" si="359"/>
        <v>0</v>
      </c>
      <c r="BN848" s="72">
        <f t="shared" si="359"/>
        <v>0</v>
      </c>
      <c r="BO848" s="72">
        <f t="shared" si="359"/>
        <v>0</v>
      </c>
      <c r="BP848" s="72">
        <f t="shared" si="359"/>
        <v>0</v>
      </c>
      <c r="BQ848" s="72">
        <f t="shared" si="359"/>
        <v>0</v>
      </c>
      <c r="BR848" s="72">
        <f t="shared" si="359"/>
        <v>0</v>
      </c>
      <c r="BS848" s="72">
        <f t="shared" si="359"/>
        <v>0</v>
      </c>
      <c r="BT848" s="72">
        <f t="shared" si="359"/>
        <v>0</v>
      </c>
      <c r="BU848" s="72">
        <f t="shared" si="359"/>
        <v>0</v>
      </c>
      <c r="BV848" s="72">
        <f t="shared" ref="BV848:CS848" si="360">IFERROR(SUBTOTAL(9,BV849:BX852),0)</f>
        <v>0</v>
      </c>
      <c r="BW848" s="72">
        <f t="shared" si="360"/>
        <v>0</v>
      </c>
      <c r="BX848" s="72">
        <f t="shared" si="360"/>
        <v>0</v>
      </c>
      <c r="BY848" s="72">
        <f t="shared" si="360"/>
        <v>0</v>
      </c>
      <c r="BZ848" s="72">
        <f t="shared" si="360"/>
        <v>0</v>
      </c>
      <c r="CA848" s="72">
        <f t="shared" si="360"/>
        <v>0</v>
      </c>
      <c r="CB848" s="72">
        <f t="shared" si="360"/>
        <v>0</v>
      </c>
      <c r="CC848" s="72">
        <f t="shared" si="360"/>
        <v>0</v>
      </c>
      <c r="CD848" s="72">
        <f t="shared" si="360"/>
        <v>0</v>
      </c>
      <c r="CE848" s="72">
        <f t="shared" si="360"/>
        <v>0</v>
      </c>
      <c r="CF848" s="72">
        <f t="shared" si="360"/>
        <v>0</v>
      </c>
      <c r="CG848" s="72">
        <f t="shared" si="360"/>
        <v>0</v>
      </c>
      <c r="CH848" s="72">
        <f t="shared" si="360"/>
        <v>0</v>
      </c>
      <c r="CI848" s="72">
        <f t="shared" si="360"/>
        <v>0</v>
      </c>
      <c r="CJ848" s="72">
        <f t="shared" si="360"/>
        <v>0</v>
      </c>
      <c r="CK848" s="72">
        <f t="shared" si="360"/>
        <v>0</v>
      </c>
      <c r="CL848" s="72">
        <f t="shared" si="360"/>
        <v>0</v>
      </c>
      <c r="CM848" s="72">
        <f t="shared" si="360"/>
        <v>0</v>
      </c>
      <c r="CN848" s="72">
        <f t="shared" si="360"/>
        <v>0</v>
      </c>
      <c r="CO848" s="72">
        <f t="shared" si="360"/>
        <v>0</v>
      </c>
      <c r="CP848" s="72">
        <f t="shared" si="360"/>
        <v>0</v>
      </c>
      <c r="CQ848" s="72">
        <f t="shared" si="360"/>
        <v>0</v>
      </c>
      <c r="CR848" s="72">
        <f t="shared" si="360"/>
        <v>0</v>
      </c>
      <c r="CS848" s="72">
        <f t="shared" si="360"/>
        <v>0</v>
      </c>
      <c r="CT848" s="14"/>
    </row>
    <row r="849" spans="2:98" ht="13.5" hidden="1" customHeight="1" outlineLevel="2">
      <c r="B849" s="13"/>
      <c r="C849" s="115" t="s">
        <v>1171</v>
      </c>
      <c r="D849" s="31" t="s">
        <v>346</v>
      </c>
      <c r="E849" s="65">
        <v>1</v>
      </c>
      <c r="F849" s="46">
        <f t="shared" ref="F849:F858" si="361">IFERROR(SUM(G849:CS849),0)</f>
        <v>0</v>
      </c>
      <c r="G849" s="73">
        <f>IFERROR($E849*SUMIF(DAILYLOG!C$27:C$1500,$C849,DAILYLOG!D$27:D$1500),0)</f>
        <v>0</v>
      </c>
      <c r="H849" s="73"/>
      <c r="I849" s="73"/>
      <c r="J849" s="73">
        <f>IFERROR($E849*SUMIF(DAILYLOG!F$27:F$1500,$C849,DAILYLOG!G$27:G$1500),0)</f>
        <v>0</v>
      </c>
      <c r="K849" s="73"/>
      <c r="L849" s="73"/>
      <c r="M849" s="73">
        <f>IFERROR($E849*SUMIF(DAILYLOG!I$27:I$1500,$C849,DAILYLOG!J$27:J$1500),0)</f>
        <v>0</v>
      </c>
      <c r="N849" s="73"/>
      <c r="O849" s="73"/>
      <c r="P849" s="73">
        <f>IFERROR($E849*SUMIF(DAILYLOG!L$27:L$1500,$C849,DAILYLOG!M$27:M$1500),0)</f>
        <v>0</v>
      </c>
      <c r="Q849" s="73"/>
      <c r="R849" s="73"/>
      <c r="S849" s="73">
        <f>IFERROR($E849*SUMIF(DAILYLOG!O$27:O$1500,$C849,DAILYLOG!P$27:P$1500),0)</f>
        <v>0</v>
      </c>
      <c r="T849" s="73"/>
      <c r="U849" s="73"/>
      <c r="V849" s="73">
        <f>IFERROR($E849*SUMIF(DAILYLOG!R$27:R$1500,$C849,DAILYLOG!S$27:S$1500),0)</f>
        <v>0</v>
      </c>
      <c r="W849" s="73"/>
      <c r="X849" s="73"/>
      <c r="Y849" s="73">
        <f>IFERROR($E849*SUMIF(DAILYLOG!U$27:U$1500,$C849,DAILYLOG!V$27:V$1500),0)</f>
        <v>0</v>
      </c>
      <c r="Z849" s="73"/>
      <c r="AA849" s="73"/>
      <c r="AB849" s="73">
        <f>IFERROR($E849*SUMIF(DAILYLOG!X$27:X$1500,$C849,DAILYLOG!Y$27:Y$1500),0)</f>
        <v>0</v>
      </c>
      <c r="AC849" s="73"/>
      <c r="AD849" s="73"/>
      <c r="AE849" s="73">
        <f>IFERROR($E849*SUMIF(DAILYLOG!AA$27:AA$1500,$C849,DAILYLOG!AB$27:AB$1500),0)</f>
        <v>0</v>
      </c>
      <c r="AF849" s="73"/>
      <c r="AG849" s="73"/>
      <c r="AH849" s="73">
        <f>IFERROR($E849*SUMIF(DAILYLOG!AD$27:AD$1500,$C849,DAILYLOG!AE$27:AE$1500),0)</f>
        <v>0</v>
      </c>
      <c r="AI849" s="73"/>
      <c r="AJ849" s="73"/>
      <c r="AK849" s="73">
        <f>IFERROR($E849*SUMIF(DAILYLOG!AG$27:AG$1500,$C849,DAILYLOG!AH$27:AH$1500),0)</f>
        <v>0</v>
      </c>
      <c r="AL849" s="73"/>
      <c r="AM849" s="73"/>
      <c r="AN849" s="73">
        <f>IFERROR($E849*SUMIF(DAILYLOG!AJ$27:AJ$1500,$C849,DAILYLOG!AK$27:AK$1500),0)</f>
        <v>0</v>
      </c>
      <c r="AO849" s="73"/>
      <c r="AP849" s="73"/>
      <c r="AQ849" s="73">
        <f>IFERROR($E849*SUMIF(DAILYLOG!AM$27:AM$1500,$C849,DAILYLOG!AN$27:AN$1500),0)</f>
        <v>0</v>
      </c>
      <c r="AR849" s="73"/>
      <c r="AS849" s="73"/>
      <c r="AT849" s="73">
        <f>IFERROR($E849*SUMIF(DAILYLOG!AP$27:AP$1500,$C849,DAILYLOG!AQ$27:AQ$1500),0)</f>
        <v>0</v>
      </c>
      <c r="AU849" s="73"/>
      <c r="AV849" s="73"/>
      <c r="AW849" s="73">
        <f>IFERROR($E849*SUMIF(DAILYLOG!AS$27:AS$1500,$C849,DAILYLOG!AT$27:AT$1500),0)</f>
        <v>0</v>
      </c>
      <c r="AX849" s="73"/>
      <c r="AY849" s="73"/>
      <c r="AZ849" s="73">
        <f>IFERROR($E849*SUMIF(DAILYLOG!AV$27:AV$1500,$C849,DAILYLOG!AW$27:AW$1500),0)</f>
        <v>0</v>
      </c>
      <c r="BA849" s="73"/>
      <c r="BB849" s="73"/>
      <c r="BC849" s="73">
        <f>IFERROR($E849*SUMIF(DAILYLOG!AY$27:AY$1500,$C849,DAILYLOG!AZ$27:AZ$1500),0)</f>
        <v>0</v>
      </c>
      <c r="BD849" s="73"/>
      <c r="BE849" s="73"/>
      <c r="BF849" s="73">
        <f>IFERROR($E849*SUMIF(DAILYLOG!BB$27:BB$1500,$C849,DAILYLOG!BC$27:BC$1500),0)</f>
        <v>0</v>
      </c>
      <c r="BG849" s="73"/>
      <c r="BH849" s="73"/>
      <c r="BI849" s="73">
        <f>IFERROR($E849*SUMIF(DAILYLOG!BE$27:BE$1500,$C849,DAILYLOG!BF$27:BF$1500),0)</f>
        <v>0</v>
      </c>
      <c r="BJ849" s="73"/>
      <c r="BK849" s="73"/>
      <c r="BL849" s="73">
        <f>IFERROR($E849*SUMIF(DAILYLOG!BH$27:BH$1500,$C849,DAILYLOG!BI$27:BI$1500),0)</f>
        <v>0</v>
      </c>
      <c r="BM849" s="73"/>
      <c r="BN849" s="73"/>
      <c r="BO849" s="73">
        <f>IFERROR($E849*SUMIF(DAILYLOG!BK$27:BK$1500,$C849,DAILYLOG!BL$27:BL$1500),0)</f>
        <v>0</v>
      </c>
      <c r="BP849" s="73"/>
      <c r="BQ849" s="73"/>
      <c r="BR849" s="73">
        <f>IFERROR($E849*SUMIF(DAILYLOG!BN$27:BN$1500,$C849,DAILYLOG!BO$27:BO$1500),0)</f>
        <v>0</v>
      </c>
      <c r="BS849" s="73"/>
      <c r="BT849" s="73"/>
      <c r="BU849" s="73">
        <f>IFERROR($E849*SUMIF(DAILYLOG!BQ$27:BQ$1500,$C849,DAILYLOG!BR$27:BR$1500),0)</f>
        <v>0</v>
      </c>
      <c r="BV849" s="73"/>
      <c r="BW849" s="73"/>
      <c r="BX849" s="73">
        <f>IFERROR($E849*SUMIF(DAILYLOG!BT$27:BT$1500,$C849,DAILYLOG!BU$27:BU$1500),0)</f>
        <v>0</v>
      </c>
      <c r="BY849" s="73"/>
      <c r="BZ849" s="73"/>
      <c r="CA849" s="73">
        <f>IFERROR($E849*SUMIF(DAILYLOG!BW$27:BW$1500,$C849,DAILYLOG!BX$27:BX$1500),0)</f>
        <v>0</v>
      </c>
      <c r="CB849" s="73"/>
      <c r="CC849" s="73"/>
      <c r="CD849" s="73">
        <f>IFERROR($E849*SUMIF(DAILYLOG!BZ$27:BZ$1500,$C849,DAILYLOG!CA$27:CA$1500),0)</f>
        <v>0</v>
      </c>
      <c r="CE849" s="73"/>
      <c r="CF849" s="73"/>
      <c r="CG849" s="73">
        <f>IFERROR($E849*SUMIF(DAILYLOG!CC$27:CC$1500,$C849,DAILYLOG!CD$27:CD$1500),0)</f>
        <v>0</v>
      </c>
      <c r="CH849" s="73"/>
      <c r="CI849" s="73"/>
      <c r="CJ849" s="73">
        <f>IFERROR($E849*SUMIF(DAILYLOG!CF$27:CF$1500,$C849,DAILYLOG!CG$27:CG$1500),0)</f>
        <v>0</v>
      </c>
      <c r="CK849" s="73"/>
      <c r="CL849" s="73"/>
      <c r="CM849" s="73">
        <f>IFERROR($E849*SUMIF(DAILYLOG!CI$27:CI$1500,$C849,DAILYLOG!CJ$27:CJ$1500),0)</f>
        <v>0</v>
      </c>
      <c r="CN849" s="73"/>
      <c r="CO849" s="73"/>
      <c r="CP849" s="73">
        <f>IFERROR($E849*SUMIF(DAILYLOG!CL$27:CL$1500,$C849,DAILYLOG!CM$27:CM$1500),0)</f>
        <v>0</v>
      </c>
      <c r="CQ849" s="73"/>
      <c r="CR849" s="73"/>
      <c r="CS849" s="73">
        <f>IFERROR($E849*SUMIF(DAILYLOG!CO$27:CO$1500,$C849,DAILYLOG!CP$27:CP$1500),0)</f>
        <v>0</v>
      </c>
      <c r="CT849" s="14"/>
    </row>
    <row r="850" spans="2:98" ht="13.5" hidden="1" customHeight="1" outlineLevel="2">
      <c r="B850" s="13"/>
      <c r="C850" s="115" t="s">
        <v>1172</v>
      </c>
      <c r="D850" s="31" t="s">
        <v>346</v>
      </c>
      <c r="E850" s="65">
        <v>1</v>
      </c>
      <c r="F850" s="46">
        <f t="shared" si="361"/>
        <v>0</v>
      </c>
      <c r="G850" s="73">
        <f>IFERROR($E850*SUMIF(DAILYLOG!C$27:C$1500,$C850,DAILYLOG!D$27:D$1500),0)</f>
        <v>0</v>
      </c>
      <c r="H850" s="73"/>
      <c r="I850" s="73"/>
      <c r="J850" s="73">
        <f>IFERROR($E850*SUMIF(DAILYLOG!F$27:F$1500,$C850,DAILYLOG!G$27:G$1500),0)</f>
        <v>0</v>
      </c>
      <c r="K850" s="73"/>
      <c r="L850" s="73"/>
      <c r="M850" s="73">
        <f>IFERROR($E850*SUMIF(DAILYLOG!I$27:I$1500,$C850,DAILYLOG!J$27:J$1500),0)</f>
        <v>0</v>
      </c>
      <c r="N850" s="73"/>
      <c r="O850" s="73"/>
      <c r="P850" s="73">
        <f>IFERROR($E850*SUMIF(DAILYLOG!L$27:L$1500,$C850,DAILYLOG!M$27:M$1500),0)</f>
        <v>0</v>
      </c>
      <c r="Q850" s="73"/>
      <c r="R850" s="73"/>
      <c r="S850" s="73">
        <f>IFERROR($E850*SUMIF(DAILYLOG!O$27:O$1500,$C850,DAILYLOG!P$27:P$1500),0)</f>
        <v>0</v>
      </c>
      <c r="T850" s="73"/>
      <c r="U850" s="73"/>
      <c r="V850" s="73">
        <f>IFERROR($E850*SUMIF(DAILYLOG!R$27:R$1500,$C850,DAILYLOG!S$27:S$1500),0)</f>
        <v>0</v>
      </c>
      <c r="W850" s="73"/>
      <c r="X850" s="73"/>
      <c r="Y850" s="73">
        <f>IFERROR($E850*SUMIF(DAILYLOG!U$27:U$1500,$C850,DAILYLOG!V$27:V$1500),0)</f>
        <v>0</v>
      </c>
      <c r="Z850" s="73"/>
      <c r="AA850" s="73"/>
      <c r="AB850" s="73">
        <f>IFERROR($E850*SUMIF(DAILYLOG!X$27:X$1500,$C850,DAILYLOG!Y$27:Y$1500),0)</f>
        <v>0</v>
      </c>
      <c r="AC850" s="73"/>
      <c r="AD850" s="73"/>
      <c r="AE850" s="73">
        <f>IFERROR($E850*SUMIF(DAILYLOG!AA$27:AA$1500,$C850,DAILYLOG!AB$27:AB$1500),0)</f>
        <v>0</v>
      </c>
      <c r="AF850" s="73"/>
      <c r="AG850" s="73"/>
      <c r="AH850" s="73">
        <f>IFERROR($E850*SUMIF(DAILYLOG!AD$27:AD$1500,$C850,DAILYLOG!AE$27:AE$1500),0)</f>
        <v>0</v>
      </c>
      <c r="AI850" s="73"/>
      <c r="AJ850" s="73"/>
      <c r="AK850" s="73">
        <f>IFERROR($E850*SUMIF(DAILYLOG!AG$27:AG$1500,$C850,DAILYLOG!AH$27:AH$1500),0)</f>
        <v>0</v>
      </c>
      <c r="AL850" s="73"/>
      <c r="AM850" s="73"/>
      <c r="AN850" s="73">
        <f>IFERROR($E850*SUMIF(DAILYLOG!AJ$27:AJ$1500,$C850,DAILYLOG!AK$27:AK$1500),0)</f>
        <v>0</v>
      </c>
      <c r="AO850" s="73"/>
      <c r="AP850" s="73"/>
      <c r="AQ850" s="73">
        <f>IFERROR($E850*SUMIF(DAILYLOG!AM$27:AM$1500,$C850,DAILYLOG!AN$27:AN$1500),0)</f>
        <v>0</v>
      </c>
      <c r="AR850" s="73"/>
      <c r="AS850" s="73"/>
      <c r="AT850" s="73">
        <f>IFERROR($E850*SUMIF(DAILYLOG!AP$27:AP$1500,$C850,DAILYLOG!AQ$27:AQ$1500),0)</f>
        <v>0</v>
      </c>
      <c r="AU850" s="73"/>
      <c r="AV850" s="73"/>
      <c r="AW850" s="73">
        <f>IFERROR($E850*SUMIF(DAILYLOG!AS$27:AS$1500,$C850,DAILYLOG!AT$27:AT$1500),0)</f>
        <v>0</v>
      </c>
      <c r="AX850" s="73"/>
      <c r="AY850" s="73"/>
      <c r="AZ850" s="73">
        <f>IFERROR($E850*SUMIF(DAILYLOG!AV$27:AV$1500,$C850,DAILYLOG!AW$27:AW$1500),0)</f>
        <v>0</v>
      </c>
      <c r="BA850" s="73"/>
      <c r="BB850" s="73"/>
      <c r="BC850" s="73">
        <f>IFERROR($E850*SUMIF(DAILYLOG!AY$27:AY$1500,$C850,DAILYLOG!AZ$27:AZ$1500),0)</f>
        <v>0</v>
      </c>
      <c r="BD850" s="73"/>
      <c r="BE850" s="73"/>
      <c r="BF850" s="73">
        <f>IFERROR($E850*SUMIF(DAILYLOG!BB$27:BB$1500,$C850,DAILYLOG!BC$27:BC$1500),0)</f>
        <v>0</v>
      </c>
      <c r="BG850" s="73"/>
      <c r="BH850" s="73"/>
      <c r="BI850" s="73">
        <f>IFERROR($E850*SUMIF(DAILYLOG!BE$27:BE$1500,$C850,DAILYLOG!BF$27:BF$1500),0)</f>
        <v>0</v>
      </c>
      <c r="BJ850" s="73"/>
      <c r="BK850" s="73"/>
      <c r="BL850" s="73">
        <f>IFERROR($E850*SUMIF(DAILYLOG!BH$27:BH$1500,$C850,DAILYLOG!BI$27:BI$1500),0)</f>
        <v>0</v>
      </c>
      <c r="BM850" s="73"/>
      <c r="BN850" s="73"/>
      <c r="BO850" s="73">
        <f>IFERROR($E850*SUMIF(DAILYLOG!BK$27:BK$1500,$C850,DAILYLOG!BL$27:BL$1500),0)</f>
        <v>0</v>
      </c>
      <c r="BP850" s="73"/>
      <c r="BQ850" s="73"/>
      <c r="BR850" s="73">
        <f>IFERROR($E850*SUMIF(DAILYLOG!BN$27:BN$1500,$C850,DAILYLOG!BO$27:BO$1500),0)</f>
        <v>0</v>
      </c>
      <c r="BS850" s="73"/>
      <c r="BT850" s="73"/>
      <c r="BU850" s="73">
        <f>IFERROR($E850*SUMIF(DAILYLOG!BQ$27:BQ$1500,$C850,DAILYLOG!BR$27:BR$1500),0)</f>
        <v>0</v>
      </c>
      <c r="BV850" s="73"/>
      <c r="BW850" s="73"/>
      <c r="BX850" s="73">
        <f>IFERROR($E850*SUMIF(DAILYLOG!BT$27:BT$1500,$C850,DAILYLOG!BU$27:BU$1500),0)</f>
        <v>0</v>
      </c>
      <c r="BY850" s="73"/>
      <c r="BZ850" s="73"/>
      <c r="CA850" s="73">
        <f>IFERROR($E850*SUMIF(DAILYLOG!BW$27:BW$1500,$C850,DAILYLOG!BX$27:BX$1500),0)</f>
        <v>0</v>
      </c>
      <c r="CB850" s="73"/>
      <c r="CC850" s="73"/>
      <c r="CD850" s="73">
        <f>IFERROR($E850*SUMIF(DAILYLOG!BZ$27:BZ$1500,$C850,DAILYLOG!CA$27:CA$1500),0)</f>
        <v>0</v>
      </c>
      <c r="CE850" s="73"/>
      <c r="CF850" s="73"/>
      <c r="CG850" s="73">
        <f>IFERROR($E850*SUMIF(DAILYLOG!CC$27:CC$1500,$C850,DAILYLOG!CD$27:CD$1500),0)</f>
        <v>0</v>
      </c>
      <c r="CH850" s="73"/>
      <c r="CI850" s="73"/>
      <c r="CJ850" s="73">
        <f>IFERROR($E850*SUMIF(DAILYLOG!CF$27:CF$1500,$C850,DAILYLOG!CG$27:CG$1500),0)</f>
        <v>0</v>
      </c>
      <c r="CK850" s="73"/>
      <c r="CL850" s="73"/>
      <c r="CM850" s="73">
        <f>IFERROR($E850*SUMIF(DAILYLOG!CI$27:CI$1500,$C850,DAILYLOG!CJ$27:CJ$1500),0)</f>
        <v>0</v>
      </c>
      <c r="CN850" s="73"/>
      <c r="CO850" s="73"/>
      <c r="CP850" s="73">
        <f>IFERROR($E850*SUMIF(DAILYLOG!CL$27:CL$1500,$C850,DAILYLOG!CM$27:CM$1500),0)</f>
        <v>0</v>
      </c>
      <c r="CQ850" s="73"/>
      <c r="CR850" s="73"/>
      <c r="CS850" s="73">
        <f>IFERROR($E850*SUMIF(DAILYLOG!CO$27:CO$1500,$C850,DAILYLOG!CP$27:CP$1500),0)</f>
        <v>0</v>
      </c>
      <c r="CT850" s="14"/>
    </row>
    <row r="851" spans="2:98" ht="13.5" hidden="1" customHeight="1" outlineLevel="2">
      <c r="B851" s="13"/>
      <c r="C851" s="115" t="s">
        <v>1173</v>
      </c>
      <c r="D851" s="31" t="s">
        <v>346</v>
      </c>
      <c r="E851" s="65">
        <v>1</v>
      </c>
      <c r="F851" s="46">
        <f t="shared" si="361"/>
        <v>0</v>
      </c>
      <c r="G851" s="73">
        <f>IFERROR($E851*SUMIF(DAILYLOG!C$27:C$1500,$C851,DAILYLOG!D$27:D$1500),0)</f>
        <v>0</v>
      </c>
      <c r="H851" s="73"/>
      <c r="I851" s="73"/>
      <c r="J851" s="73">
        <f>IFERROR($E851*SUMIF(DAILYLOG!F$27:F$1500,$C851,DAILYLOG!G$27:G$1500),0)</f>
        <v>0</v>
      </c>
      <c r="K851" s="73"/>
      <c r="L851" s="73"/>
      <c r="M851" s="73">
        <f>IFERROR($E851*SUMIF(DAILYLOG!I$27:I$1500,$C851,DAILYLOG!J$27:J$1500),0)</f>
        <v>0</v>
      </c>
      <c r="N851" s="73"/>
      <c r="O851" s="73"/>
      <c r="P851" s="73">
        <f>IFERROR($E851*SUMIF(DAILYLOG!L$27:L$1500,$C851,DAILYLOG!M$27:M$1500),0)</f>
        <v>0</v>
      </c>
      <c r="Q851" s="73"/>
      <c r="R851" s="73"/>
      <c r="S851" s="73">
        <f>IFERROR($E851*SUMIF(DAILYLOG!O$27:O$1500,$C851,DAILYLOG!P$27:P$1500),0)</f>
        <v>0</v>
      </c>
      <c r="T851" s="73"/>
      <c r="U851" s="73"/>
      <c r="V851" s="73">
        <f>IFERROR($E851*SUMIF(DAILYLOG!R$27:R$1500,$C851,DAILYLOG!S$27:S$1500),0)</f>
        <v>0</v>
      </c>
      <c r="W851" s="73"/>
      <c r="X851" s="73"/>
      <c r="Y851" s="73">
        <f>IFERROR($E851*SUMIF(DAILYLOG!U$27:U$1500,$C851,DAILYLOG!V$27:V$1500),0)</f>
        <v>0</v>
      </c>
      <c r="Z851" s="73"/>
      <c r="AA851" s="73"/>
      <c r="AB851" s="73">
        <f>IFERROR($E851*SUMIF(DAILYLOG!X$27:X$1500,$C851,DAILYLOG!Y$27:Y$1500),0)</f>
        <v>0</v>
      </c>
      <c r="AC851" s="73"/>
      <c r="AD851" s="73"/>
      <c r="AE851" s="73">
        <f>IFERROR($E851*SUMIF(DAILYLOG!AA$27:AA$1500,$C851,DAILYLOG!AB$27:AB$1500),0)</f>
        <v>0</v>
      </c>
      <c r="AF851" s="73"/>
      <c r="AG851" s="73"/>
      <c r="AH851" s="73">
        <f>IFERROR($E851*SUMIF(DAILYLOG!AD$27:AD$1500,$C851,DAILYLOG!AE$27:AE$1500),0)</f>
        <v>0</v>
      </c>
      <c r="AI851" s="73"/>
      <c r="AJ851" s="73"/>
      <c r="AK851" s="73">
        <f>IFERROR($E851*SUMIF(DAILYLOG!AG$27:AG$1500,$C851,DAILYLOG!AH$27:AH$1500),0)</f>
        <v>0</v>
      </c>
      <c r="AL851" s="73"/>
      <c r="AM851" s="73"/>
      <c r="AN851" s="73">
        <f>IFERROR($E851*SUMIF(DAILYLOG!AJ$27:AJ$1500,$C851,DAILYLOG!AK$27:AK$1500),0)</f>
        <v>0</v>
      </c>
      <c r="AO851" s="73"/>
      <c r="AP851" s="73"/>
      <c r="AQ851" s="73">
        <f>IFERROR($E851*SUMIF(DAILYLOG!AM$27:AM$1500,$C851,DAILYLOG!AN$27:AN$1500),0)</f>
        <v>0</v>
      </c>
      <c r="AR851" s="73"/>
      <c r="AS851" s="73"/>
      <c r="AT851" s="73">
        <f>IFERROR($E851*SUMIF(DAILYLOG!AP$27:AP$1500,$C851,DAILYLOG!AQ$27:AQ$1500),0)</f>
        <v>0</v>
      </c>
      <c r="AU851" s="73"/>
      <c r="AV851" s="73"/>
      <c r="AW851" s="73">
        <f>IFERROR($E851*SUMIF(DAILYLOG!AS$27:AS$1500,$C851,DAILYLOG!AT$27:AT$1500),0)</f>
        <v>0</v>
      </c>
      <c r="AX851" s="73"/>
      <c r="AY851" s="73"/>
      <c r="AZ851" s="73">
        <f>IFERROR($E851*SUMIF(DAILYLOG!AV$27:AV$1500,$C851,DAILYLOG!AW$27:AW$1500),0)</f>
        <v>0</v>
      </c>
      <c r="BA851" s="73"/>
      <c r="BB851" s="73"/>
      <c r="BC851" s="73">
        <f>IFERROR($E851*SUMIF(DAILYLOG!AY$27:AY$1500,$C851,DAILYLOG!AZ$27:AZ$1500),0)</f>
        <v>0</v>
      </c>
      <c r="BD851" s="73"/>
      <c r="BE851" s="73"/>
      <c r="BF851" s="73">
        <f>IFERROR($E851*SUMIF(DAILYLOG!BB$27:BB$1500,$C851,DAILYLOG!BC$27:BC$1500),0)</f>
        <v>0</v>
      </c>
      <c r="BG851" s="73"/>
      <c r="BH851" s="73"/>
      <c r="BI851" s="73">
        <f>IFERROR($E851*SUMIF(DAILYLOG!BE$27:BE$1500,$C851,DAILYLOG!BF$27:BF$1500),0)</f>
        <v>0</v>
      </c>
      <c r="BJ851" s="73"/>
      <c r="BK851" s="73"/>
      <c r="BL851" s="73">
        <f>IFERROR($E851*SUMIF(DAILYLOG!BH$27:BH$1500,$C851,DAILYLOG!BI$27:BI$1500),0)</f>
        <v>0</v>
      </c>
      <c r="BM851" s="73"/>
      <c r="BN851" s="73"/>
      <c r="BO851" s="73">
        <f>IFERROR($E851*SUMIF(DAILYLOG!BK$27:BK$1500,$C851,DAILYLOG!BL$27:BL$1500),0)</f>
        <v>0</v>
      </c>
      <c r="BP851" s="73"/>
      <c r="BQ851" s="73"/>
      <c r="BR851" s="73">
        <f>IFERROR($E851*SUMIF(DAILYLOG!BN$27:BN$1500,$C851,DAILYLOG!BO$27:BO$1500),0)</f>
        <v>0</v>
      </c>
      <c r="BS851" s="73"/>
      <c r="BT851" s="73"/>
      <c r="BU851" s="73">
        <f>IFERROR($E851*SUMIF(DAILYLOG!BQ$27:BQ$1500,$C851,DAILYLOG!BR$27:BR$1500),0)</f>
        <v>0</v>
      </c>
      <c r="BV851" s="73"/>
      <c r="BW851" s="73"/>
      <c r="BX851" s="73">
        <f>IFERROR($E851*SUMIF(DAILYLOG!BT$27:BT$1500,$C851,DAILYLOG!BU$27:BU$1500),0)</f>
        <v>0</v>
      </c>
      <c r="BY851" s="73"/>
      <c r="BZ851" s="73"/>
      <c r="CA851" s="73">
        <f>IFERROR($E851*SUMIF(DAILYLOG!BW$27:BW$1500,$C851,DAILYLOG!BX$27:BX$1500),0)</f>
        <v>0</v>
      </c>
      <c r="CB851" s="73"/>
      <c r="CC851" s="73"/>
      <c r="CD851" s="73">
        <f>IFERROR($E851*SUMIF(DAILYLOG!BZ$27:BZ$1500,$C851,DAILYLOG!CA$27:CA$1500),0)</f>
        <v>0</v>
      </c>
      <c r="CE851" s="73"/>
      <c r="CF851" s="73"/>
      <c r="CG851" s="73">
        <f>IFERROR($E851*SUMIF(DAILYLOG!CC$27:CC$1500,$C851,DAILYLOG!CD$27:CD$1500),0)</f>
        <v>0</v>
      </c>
      <c r="CH851" s="73"/>
      <c r="CI851" s="73"/>
      <c r="CJ851" s="73">
        <f>IFERROR($E851*SUMIF(DAILYLOG!CF$27:CF$1500,$C851,DAILYLOG!CG$27:CG$1500),0)</f>
        <v>0</v>
      </c>
      <c r="CK851" s="73"/>
      <c r="CL851" s="73"/>
      <c r="CM851" s="73">
        <f>IFERROR($E851*SUMIF(DAILYLOG!CI$27:CI$1500,$C851,DAILYLOG!CJ$27:CJ$1500),0)</f>
        <v>0</v>
      </c>
      <c r="CN851" s="73"/>
      <c r="CO851" s="73"/>
      <c r="CP851" s="73">
        <f>IFERROR($E851*SUMIF(DAILYLOG!CL$27:CL$1500,$C851,DAILYLOG!CM$27:CM$1500),0)</f>
        <v>0</v>
      </c>
      <c r="CQ851" s="73"/>
      <c r="CR851" s="73"/>
      <c r="CS851" s="73">
        <f>IFERROR($E851*SUMIF(DAILYLOG!CO$27:CO$1500,$C851,DAILYLOG!CP$27:CP$1500),0)</f>
        <v>0</v>
      </c>
      <c r="CT851" s="14"/>
    </row>
    <row r="852" spans="2:98" ht="13.5" hidden="1" customHeight="1" outlineLevel="2">
      <c r="B852" s="13"/>
      <c r="C852" s="115" t="s">
        <v>1174</v>
      </c>
      <c r="D852" s="31" t="s">
        <v>346</v>
      </c>
      <c r="E852" s="65">
        <v>1</v>
      </c>
      <c r="F852" s="46">
        <f t="shared" si="361"/>
        <v>0</v>
      </c>
      <c r="G852" s="73">
        <f>IFERROR($E852*SUMIF(DAILYLOG!C$27:C$1500,$C852,DAILYLOG!D$27:D$1500),0)</f>
        <v>0</v>
      </c>
      <c r="H852" s="73"/>
      <c r="I852" s="73"/>
      <c r="J852" s="73">
        <f>IFERROR($E852*SUMIF(DAILYLOG!F$27:F$1500,$C852,DAILYLOG!G$27:G$1500),0)</f>
        <v>0</v>
      </c>
      <c r="K852" s="73"/>
      <c r="L852" s="73"/>
      <c r="M852" s="73">
        <f>IFERROR($E852*SUMIF(DAILYLOG!I$27:I$1500,$C852,DAILYLOG!J$27:J$1500),0)</f>
        <v>0</v>
      </c>
      <c r="N852" s="73"/>
      <c r="O852" s="73"/>
      <c r="P852" s="73">
        <f>IFERROR($E852*SUMIF(DAILYLOG!L$27:L$1500,$C852,DAILYLOG!M$27:M$1500),0)</f>
        <v>0</v>
      </c>
      <c r="Q852" s="73"/>
      <c r="R852" s="73"/>
      <c r="S852" s="73">
        <f>IFERROR($E852*SUMIF(DAILYLOG!O$27:O$1500,$C852,DAILYLOG!P$27:P$1500),0)</f>
        <v>0</v>
      </c>
      <c r="T852" s="73"/>
      <c r="U852" s="73"/>
      <c r="V852" s="73">
        <f>IFERROR($E852*SUMIF(DAILYLOG!R$27:R$1500,$C852,DAILYLOG!S$27:S$1500),0)</f>
        <v>0</v>
      </c>
      <c r="W852" s="73"/>
      <c r="X852" s="73"/>
      <c r="Y852" s="73">
        <f>IFERROR($E852*SUMIF(DAILYLOG!U$27:U$1500,$C852,DAILYLOG!V$27:V$1500),0)</f>
        <v>0</v>
      </c>
      <c r="Z852" s="73"/>
      <c r="AA852" s="73"/>
      <c r="AB852" s="73">
        <f>IFERROR($E852*SUMIF(DAILYLOG!X$27:X$1500,$C852,DAILYLOG!Y$27:Y$1500),0)</f>
        <v>0</v>
      </c>
      <c r="AC852" s="73"/>
      <c r="AD852" s="73"/>
      <c r="AE852" s="73">
        <f>IFERROR($E852*SUMIF(DAILYLOG!AA$27:AA$1500,$C852,DAILYLOG!AB$27:AB$1500),0)</f>
        <v>0</v>
      </c>
      <c r="AF852" s="73"/>
      <c r="AG852" s="73"/>
      <c r="AH852" s="73">
        <f>IFERROR($E852*SUMIF(DAILYLOG!AD$27:AD$1500,$C852,DAILYLOG!AE$27:AE$1500),0)</f>
        <v>0</v>
      </c>
      <c r="AI852" s="73"/>
      <c r="AJ852" s="73"/>
      <c r="AK852" s="73">
        <f>IFERROR($E852*SUMIF(DAILYLOG!AG$27:AG$1500,$C852,DAILYLOG!AH$27:AH$1500),0)</f>
        <v>0</v>
      </c>
      <c r="AL852" s="73"/>
      <c r="AM852" s="73"/>
      <c r="AN852" s="73">
        <f>IFERROR($E852*SUMIF(DAILYLOG!AJ$27:AJ$1500,$C852,DAILYLOG!AK$27:AK$1500),0)</f>
        <v>0</v>
      </c>
      <c r="AO852" s="73"/>
      <c r="AP852" s="73"/>
      <c r="AQ852" s="73">
        <f>IFERROR($E852*SUMIF(DAILYLOG!AM$27:AM$1500,$C852,DAILYLOG!AN$27:AN$1500),0)</f>
        <v>0</v>
      </c>
      <c r="AR852" s="73"/>
      <c r="AS852" s="73"/>
      <c r="AT852" s="73">
        <f>IFERROR($E852*SUMIF(DAILYLOG!AP$27:AP$1500,$C852,DAILYLOG!AQ$27:AQ$1500),0)</f>
        <v>0</v>
      </c>
      <c r="AU852" s="73"/>
      <c r="AV852" s="73"/>
      <c r="AW852" s="73">
        <f>IFERROR($E852*SUMIF(DAILYLOG!AS$27:AS$1500,$C852,DAILYLOG!AT$27:AT$1500),0)</f>
        <v>0</v>
      </c>
      <c r="AX852" s="73"/>
      <c r="AY852" s="73"/>
      <c r="AZ852" s="73">
        <f>IFERROR($E852*SUMIF(DAILYLOG!AV$27:AV$1500,$C852,DAILYLOG!AW$27:AW$1500),0)</f>
        <v>0</v>
      </c>
      <c r="BA852" s="73"/>
      <c r="BB852" s="73"/>
      <c r="BC852" s="73">
        <f>IFERROR($E852*SUMIF(DAILYLOG!AY$27:AY$1500,$C852,DAILYLOG!AZ$27:AZ$1500),0)</f>
        <v>0</v>
      </c>
      <c r="BD852" s="73"/>
      <c r="BE852" s="73"/>
      <c r="BF852" s="73">
        <f>IFERROR($E852*SUMIF(DAILYLOG!BB$27:BB$1500,$C852,DAILYLOG!BC$27:BC$1500),0)</f>
        <v>0</v>
      </c>
      <c r="BG852" s="73"/>
      <c r="BH852" s="73"/>
      <c r="BI852" s="73">
        <f>IFERROR($E852*SUMIF(DAILYLOG!BE$27:BE$1500,$C852,DAILYLOG!BF$27:BF$1500),0)</f>
        <v>0</v>
      </c>
      <c r="BJ852" s="73"/>
      <c r="BK852" s="73"/>
      <c r="BL852" s="73">
        <f>IFERROR($E852*SUMIF(DAILYLOG!BH$27:BH$1500,$C852,DAILYLOG!BI$27:BI$1500),0)</f>
        <v>0</v>
      </c>
      <c r="BM852" s="73"/>
      <c r="BN852" s="73"/>
      <c r="BO852" s="73">
        <f>IFERROR($E852*SUMIF(DAILYLOG!BK$27:BK$1500,$C852,DAILYLOG!BL$27:BL$1500),0)</f>
        <v>0</v>
      </c>
      <c r="BP852" s="73"/>
      <c r="BQ852" s="73"/>
      <c r="BR852" s="73">
        <f>IFERROR($E852*SUMIF(DAILYLOG!BN$27:BN$1500,$C852,DAILYLOG!BO$27:BO$1500),0)</f>
        <v>0</v>
      </c>
      <c r="BS852" s="73"/>
      <c r="BT852" s="73"/>
      <c r="BU852" s="73">
        <f>IFERROR($E852*SUMIF(DAILYLOG!BQ$27:BQ$1500,$C852,DAILYLOG!BR$27:BR$1500),0)</f>
        <v>0</v>
      </c>
      <c r="BV852" s="73"/>
      <c r="BW852" s="73"/>
      <c r="BX852" s="73">
        <f>IFERROR($E852*SUMIF(DAILYLOG!BT$27:BT$1500,$C852,DAILYLOG!BU$27:BU$1500),0)</f>
        <v>0</v>
      </c>
      <c r="BY852" s="73"/>
      <c r="BZ852" s="73"/>
      <c r="CA852" s="73">
        <f>IFERROR($E852*SUMIF(DAILYLOG!BW$27:BW$1500,$C852,DAILYLOG!BX$27:BX$1500),0)</f>
        <v>0</v>
      </c>
      <c r="CB852" s="73"/>
      <c r="CC852" s="73"/>
      <c r="CD852" s="73">
        <f>IFERROR($E852*SUMIF(DAILYLOG!BZ$27:BZ$1500,$C852,DAILYLOG!CA$27:CA$1500),0)</f>
        <v>0</v>
      </c>
      <c r="CE852" s="73"/>
      <c r="CF852" s="73"/>
      <c r="CG852" s="73">
        <f>IFERROR($E852*SUMIF(DAILYLOG!CC$27:CC$1500,$C852,DAILYLOG!CD$27:CD$1500),0)</f>
        <v>0</v>
      </c>
      <c r="CH852" s="73"/>
      <c r="CI852" s="73"/>
      <c r="CJ852" s="73">
        <f>IFERROR($E852*SUMIF(DAILYLOG!CF$27:CF$1500,$C852,DAILYLOG!CG$27:CG$1500),0)</f>
        <v>0</v>
      </c>
      <c r="CK852" s="73"/>
      <c r="CL852" s="73"/>
      <c r="CM852" s="73">
        <f>IFERROR($E852*SUMIF(DAILYLOG!CI$27:CI$1500,$C852,DAILYLOG!CJ$27:CJ$1500),0)</f>
        <v>0</v>
      </c>
      <c r="CN852" s="73"/>
      <c r="CO852" s="73"/>
      <c r="CP852" s="73">
        <f>IFERROR($E852*SUMIF(DAILYLOG!CL$27:CL$1500,$C852,DAILYLOG!CM$27:CM$1500),0)</f>
        <v>0</v>
      </c>
      <c r="CQ852" s="73"/>
      <c r="CR852" s="73"/>
      <c r="CS852" s="73">
        <f>IFERROR($E852*SUMIF(DAILYLOG!CO$27:CO$1500,$C852,DAILYLOG!CP$27:CP$1500),0)</f>
        <v>0</v>
      </c>
      <c r="CT852" s="14"/>
    </row>
    <row r="853" spans="2:98" ht="13.5" hidden="1" customHeight="1" outlineLevel="1" collapsed="1">
      <c r="B853" s="13"/>
      <c r="C853" s="47" t="s">
        <v>1176</v>
      </c>
      <c r="D853" s="56" t="s">
        <v>346</v>
      </c>
      <c r="E853" s="64"/>
      <c r="F853" s="48">
        <f>IFERROR(SUM(G853:CS853),0)</f>
        <v>0</v>
      </c>
      <c r="G853" s="72">
        <f>IFERROR(SUBTOTAL(9,G854:G855),0)</f>
        <v>0</v>
      </c>
      <c r="H853" s="72">
        <f t="shared" ref="H853:BS853" si="362">IFERROR(SUBTOTAL(9,H854:H855),0)</f>
        <v>0</v>
      </c>
      <c r="I853" s="72">
        <f t="shared" si="362"/>
        <v>0</v>
      </c>
      <c r="J853" s="72">
        <f t="shared" si="362"/>
        <v>0</v>
      </c>
      <c r="K853" s="72">
        <f t="shared" si="362"/>
        <v>0</v>
      </c>
      <c r="L853" s="72">
        <f t="shared" si="362"/>
        <v>0</v>
      </c>
      <c r="M853" s="72">
        <f t="shared" si="362"/>
        <v>0</v>
      </c>
      <c r="N853" s="72">
        <f t="shared" si="362"/>
        <v>0</v>
      </c>
      <c r="O853" s="72">
        <f t="shared" si="362"/>
        <v>0</v>
      </c>
      <c r="P853" s="72">
        <f t="shared" si="362"/>
        <v>0</v>
      </c>
      <c r="Q853" s="72">
        <f t="shared" si="362"/>
        <v>0</v>
      </c>
      <c r="R853" s="72">
        <f t="shared" si="362"/>
        <v>0</v>
      </c>
      <c r="S853" s="72">
        <f t="shared" si="362"/>
        <v>0</v>
      </c>
      <c r="T853" s="72">
        <f t="shared" si="362"/>
        <v>0</v>
      </c>
      <c r="U853" s="72">
        <f t="shared" si="362"/>
        <v>0</v>
      </c>
      <c r="V853" s="72">
        <f t="shared" si="362"/>
        <v>0</v>
      </c>
      <c r="W853" s="72">
        <f t="shared" si="362"/>
        <v>0</v>
      </c>
      <c r="X853" s="72">
        <f t="shared" si="362"/>
        <v>0</v>
      </c>
      <c r="Y853" s="72">
        <f t="shared" si="362"/>
        <v>0</v>
      </c>
      <c r="Z853" s="72">
        <f t="shared" si="362"/>
        <v>0</v>
      </c>
      <c r="AA853" s="72">
        <f t="shared" si="362"/>
        <v>0</v>
      </c>
      <c r="AB853" s="72">
        <f t="shared" si="362"/>
        <v>0</v>
      </c>
      <c r="AC853" s="72">
        <f t="shared" si="362"/>
        <v>0</v>
      </c>
      <c r="AD853" s="72">
        <f t="shared" si="362"/>
        <v>0</v>
      </c>
      <c r="AE853" s="72">
        <f t="shared" si="362"/>
        <v>0</v>
      </c>
      <c r="AF853" s="72">
        <f t="shared" si="362"/>
        <v>0</v>
      </c>
      <c r="AG853" s="72">
        <f t="shared" si="362"/>
        <v>0</v>
      </c>
      <c r="AH853" s="72">
        <f t="shared" si="362"/>
        <v>0</v>
      </c>
      <c r="AI853" s="72">
        <f t="shared" si="362"/>
        <v>0</v>
      </c>
      <c r="AJ853" s="72">
        <f t="shared" si="362"/>
        <v>0</v>
      </c>
      <c r="AK853" s="72">
        <f t="shared" si="362"/>
        <v>0</v>
      </c>
      <c r="AL853" s="72">
        <f t="shared" si="362"/>
        <v>0</v>
      </c>
      <c r="AM853" s="72">
        <f t="shared" si="362"/>
        <v>0</v>
      </c>
      <c r="AN853" s="72">
        <f t="shared" si="362"/>
        <v>0</v>
      </c>
      <c r="AO853" s="72">
        <f t="shared" si="362"/>
        <v>0</v>
      </c>
      <c r="AP853" s="72">
        <f t="shared" si="362"/>
        <v>0</v>
      </c>
      <c r="AQ853" s="72">
        <f t="shared" si="362"/>
        <v>0</v>
      </c>
      <c r="AR853" s="72">
        <f t="shared" si="362"/>
        <v>0</v>
      </c>
      <c r="AS853" s="72">
        <f t="shared" si="362"/>
        <v>0</v>
      </c>
      <c r="AT853" s="72">
        <f t="shared" si="362"/>
        <v>0</v>
      </c>
      <c r="AU853" s="72">
        <f t="shared" si="362"/>
        <v>0</v>
      </c>
      <c r="AV853" s="72">
        <f t="shared" si="362"/>
        <v>0</v>
      </c>
      <c r="AW853" s="72">
        <f t="shared" si="362"/>
        <v>0</v>
      </c>
      <c r="AX853" s="72">
        <f t="shared" si="362"/>
        <v>0</v>
      </c>
      <c r="AY853" s="72">
        <f t="shared" si="362"/>
        <v>0</v>
      </c>
      <c r="AZ853" s="72">
        <f t="shared" si="362"/>
        <v>0</v>
      </c>
      <c r="BA853" s="72">
        <f t="shared" si="362"/>
        <v>0</v>
      </c>
      <c r="BB853" s="72">
        <f t="shared" si="362"/>
        <v>0</v>
      </c>
      <c r="BC853" s="72">
        <f t="shared" si="362"/>
        <v>0</v>
      </c>
      <c r="BD853" s="72">
        <f t="shared" si="362"/>
        <v>0</v>
      </c>
      <c r="BE853" s="72">
        <f t="shared" si="362"/>
        <v>0</v>
      </c>
      <c r="BF853" s="72">
        <f t="shared" si="362"/>
        <v>0</v>
      </c>
      <c r="BG853" s="72">
        <f t="shared" si="362"/>
        <v>0</v>
      </c>
      <c r="BH853" s="72">
        <f t="shared" si="362"/>
        <v>0</v>
      </c>
      <c r="BI853" s="72">
        <f t="shared" si="362"/>
        <v>0</v>
      </c>
      <c r="BJ853" s="72">
        <f t="shared" si="362"/>
        <v>0</v>
      </c>
      <c r="BK853" s="72">
        <f t="shared" si="362"/>
        <v>0</v>
      </c>
      <c r="BL853" s="72">
        <f t="shared" si="362"/>
        <v>0</v>
      </c>
      <c r="BM853" s="72">
        <f t="shared" si="362"/>
        <v>0</v>
      </c>
      <c r="BN853" s="72">
        <f t="shared" si="362"/>
        <v>0</v>
      </c>
      <c r="BO853" s="72">
        <f t="shared" si="362"/>
        <v>0</v>
      </c>
      <c r="BP853" s="72">
        <f t="shared" si="362"/>
        <v>0</v>
      </c>
      <c r="BQ853" s="72">
        <f t="shared" si="362"/>
        <v>0</v>
      </c>
      <c r="BR853" s="72">
        <f t="shared" si="362"/>
        <v>0</v>
      </c>
      <c r="BS853" s="72">
        <f t="shared" si="362"/>
        <v>0</v>
      </c>
      <c r="BT853" s="72">
        <f t="shared" ref="BT853:CS853" si="363">IFERROR(SUBTOTAL(9,BT854:BT855),0)</f>
        <v>0</v>
      </c>
      <c r="BU853" s="72">
        <f t="shared" si="363"/>
        <v>0</v>
      </c>
      <c r="BV853" s="72">
        <f t="shared" si="363"/>
        <v>0</v>
      </c>
      <c r="BW853" s="72">
        <f t="shared" si="363"/>
        <v>0</v>
      </c>
      <c r="BX853" s="72">
        <f t="shared" si="363"/>
        <v>0</v>
      </c>
      <c r="BY853" s="72">
        <f t="shared" si="363"/>
        <v>0</v>
      </c>
      <c r="BZ853" s="72">
        <f t="shared" si="363"/>
        <v>0</v>
      </c>
      <c r="CA853" s="72">
        <f t="shared" si="363"/>
        <v>0</v>
      </c>
      <c r="CB853" s="72">
        <f t="shared" si="363"/>
        <v>0</v>
      </c>
      <c r="CC853" s="72">
        <f t="shared" si="363"/>
        <v>0</v>
      </c>
      <c r="CD853" s="72">
        <f t="shared" si="363"/>
        <v>0</v>
      </c>
      <c r="CE853" s="72">
        <f t="shared" si="363"/>
        <v>0</v>
      </c>
      <c r="CF853" s="72">
        <f t="shared" si="363"/>
        <v>0</v>
      </c>
      <c r="CG853" s="72">
        <f t="shared" si="363"/>
        <v>0</v>
      </c>
      <c r="CH853" s="72">
        <f t="shared" si="363"/>
        <v>0</v>
      </c>
      <c r="CI853" s="72">
        <f t="shared" si="363"/>
        <v>0</v>
      </c>
      <c r="CJ853" s="72">
        <f t="shared" si="363"/>
        <v>0</v>
      </c>
      <c r="CK853" s="72">
        <f t="shared" si="363"/>
        <v>0</v>
      </c>
      <c r="CL853" s="72">
        <f t="shared" si="363"/>
        <v>0</v>
      </c>
      <c r="CM853" s="72">
        <f t="shared" si="363"/>
        <v>0</v>
      </c>
      <c r="CN853" s="72">
        <f t="shared" si="363"/>
        <v>0</v>
      </c>
      <c r="CO853" s="72">
        <f t="shared" si="363"/>
        <v>0</v>
      </c>
      <c r="CP853" s="72">
        <f t="shared" si="363"/>
        <v>0</v>
      </c>
      <c r="CQ853" s="72">
        <f t="shared" si="363"/>
        <v>0</v>
      </c>
      <c r="CR853" s="72">
        <f t="shared" si="363"/>
        <v>0</v>
      </c>
      <c r="CS853" s="72">
        <f t="shared" si="363"/>
        <v>0</v>
      </c>
      <c r="CT853" s="14"/>
    </row>
    <row r="854" spans="2:98" ht="13.5" hidden="1" customHeight="1" outlineLevel="2">
      <c r="B854" s="13"/>
      <c r="C854" s="115" t="s">
        <v>1177</v>
      </c>
      <c r="D854" s="31" t="s">
        <v>346</v>
      </c>
      <c r="E854" s="65">
        <v>1</v>
      </c>
      <c r="F854" s="46">
        <f t="shared" si="361"/>
        <v>0</v>
      </c>
      <c r="G854" s="73">
        <f>IFERROR($E854*SUMIF(DAILYLOG!C$27:C$1500,$C854,DAILYLOG!D$27:D$1500),0)</f>
        <v>0</v>
      </c>
      <c r="H854" s="73"/>
      <c r="I854" s="73"/>
      <c r="J854" s="73">
        <f>IFERROR($E854*SUMIF(DAILYLOG!F$27:F$1500,$C854,DAILYLOG!G$27:G$1500),0)</f>
        <v>0</v>
      </c>
      <c r="K854" s="73"/>
      <c r="L854" s="73"/>
      <c r="M854" s="73">
        <f>IFERROR($E854*SUMIF(DAILYLOG!I$27:I$1500,$C854,DAILYLOG!J$27:J$1500),0)</f>
        <v>0</v>
      </c>
      <c r="N854" s="73"/>
      <c r="O854" s="73"/>
      <c r="P854" s="73">
        <f>IFERROR($E854*SUMIF(DAILYLOG!L$27:L$1500,$C854,DAILYLOG!M$27:M$1500),0)</f>
        <v>0</v>
      </c>
      <c r="Q854" s="73"/>
      <c r="R854" s="73"/>
      <c r="S854" s="73">
        <f>IFERROR($E854*SUMIF(DAILYLOG!O$27:O$1500,$C854,DAILYLOG!P$27:P$1500),0)</f>
        <v>0</v>
      </c>
      <c r="T854" s="73"/>
      <c r="U854" s="73"/>
      <c r="V854" s="73">
        <f>IFERROR($E854*SUMIF(DAILYLOG!R$27:R$1500,$C854,DAILYLOG!S$27:S$1500),0)</f>
        <v>0</v>
      </c>
      <c r="W854" s="73"/>
      <c r="X854" s="73"/>
      <c r="Y854" s="73">
        <f>IFERROR($E854*SUMIF(DAILYLOG!U$27:U$1500,$C854,DAILYLOG!V$27:V$1500),0)</f>
        <v>0</v>
      </c>
      <c r="Z854" s="73"/>
      <c r="AA854" s="73"/>
      <c r="AB854" s="73">
        <f>IFERROR($E854*SUMIF(DAILYLOG!X$27:X$1500,$C854,DAILYLOG!Y$27:Y$1500),0)</f>
        <v>0</v>
      </c>
      <c r="AC854" s="73"/>
      <c r="AD854" s="73"/>
      <c r="AE854" s="73">
        <f>IFERROR($E854*SUMIF(DAILYLOG!AA$27:AA$1500,$C854,DAILYLOG!AB$27:AB$1500),0)</f>
        <v>0</v>
      </c>
      <c r="AF854" s="73"/>
      <c r="AG854" s="73"/>
      <c r="AH854" s="73">
        <f>IFERROR($E854*SUMIF(DAILYLOG!AD$27:AD$1500,$C854,DAILYLOG!AE$27:AE$1500),0)</f>
        <v>0</v>
      </c>
      <c r="AI854" s="73"/>
      <c r="AJ854" s="73"/>
      <c r="AK854" s="73">
        <f>IFERROR($E854*SUMIF(DAILYLOG!AG$27:AG$1500,$C854,DAILYLOG!AH$27:AH$1500),0)</f>
        <v>0</v>
      </c>
      <c r="AL854" s="73"/>
      <c r="AM854" s="73"/>
      <c r="AN854" s="73">
        <f>IFERROR($E854*SUMIF(DAILYLOG!AJ$27:AJ$1500,$C854,DAILYLOG!AK$27:AK$1500),0)</f>
        <v>0</v>
      </c>
      <c r="AO854" s="73"/>
      <c r="AP854" s="73"/>
      <c r="AQ854" s="73">
        <f>IFERROR($E854*SUMIF(DAILYLOG!AM$27:AM$1500,$C854,DAILYLOG!AN$27:AN$1500),0)</f>
        <v>0</v>
      </c>
      <c r="AR854" s="73"/>
      <c r="AS854" s="73"/>
      <c r="AT854" s="73">
        <f>IFERROR($E854*SUMIF(DAILYLOG!AP$27:AP$1500,$C854,DAILYLOG!AQ$27:AQ$1500),0)</f>
        <v>0</v>
      </c>
      <c r="AU854" s="73"/>
      <c r="AV854" s="73"/>
      <c r="AW854" s="73">
        <f>IFERROR($E854*SUMIF(DAILYLOG!AS$27:AS$1500,$C854,DAILYLOG!AT$27:AT$1500),0)</f>
        <v>0</v>
      </c>
      <c r="AX854" s="73"/>
      <c r="AY854" s="73"/>
      <c r="AZ854" s="73">
        <f>IFERROR($E854*SUMIF(DAILYLOG!AV$27:AV$1500,$C854,DAILYLOG!AW$27:AW$1500),0)</f>
        <v>0</v>
      </c>
      <c r="BA854" s="73"/>
      <c r="BB854" s="73"/>
      <c r="BC854" s="73">
        <f>IFERROR($E854*SUMIF(DAILYLOG!AY$27:AY$1500,$C854,DAILYLOG!AZ$27:AZ$1500),0)</f>
        <v>0</v>
      </c>
      <c r="BD854" s="73"/>
      <c r="BE854" s="73"/>
      <c r="BF854" s="73">
        <f>IFERROR($E854*SUMIF(DAILYLOG!BB$27:BB$1500,$C854,DAILYLOG!BC$27:BC$1500),0)</f>
        <v>0</v>
      </c>
      <c r="BG854" s="73"/>
      <c r="BH854" s="73"/>
      <c r="BI854" s="73">
        <f>IFERROR($E854*SUMIF(DAILYLOG!BE$27:BE$1500,$C854,DAILYLOG!BF$27:BF$1500),0)</f>
        <v>0</v>
      </c>
      <c r="BJ854" s="73"/>
      <c r="BK854" s="73"/>
      <c r="BL854" s="73">
        <f>IFERROR($E854*SUMIF(DAILYLOG!BH$27:BH$1500,$C854,DAILYLOG!BI$27:BI$1500),0)</f>
        <v>0</v>
      </c>
      <c r="BM854" s="73"/>
      <c r="BN854" s="73"/>
      <c r="BO854" s="73">
        <f>IFERROR($E854*SUMIF(DAILYLOG!BK$27:BK$1500,$C854,DAILYLOG!BL$27:BL$1500),0)</f>
        <v>0</v>
      </c>
      <c r="BP854" s="73"/>
      <c r="BQ854" s="73"/>
      <c r="BR854" s="73">
        <f>IFERROR($E854*SUMIF(DAILYLOG!BN$27:BN$1500,$C854,DAILYLOG!BO$27:BO$1500),0)</f>
        <v>0</v>
      </c>
      <c r="BS854" s="73"/>
      <c r="BT854" s="73"/>
      <c r="BU854" s="73">
        <f>IFERROR($E854*SUMIF(DAILYLOG!BQ$27:BQ$1500,$C854,DAILYLOG!BR$27:BR$1500),0)</f>
        <v>0</v>
      </c>
      <c r="BV854" s="73"/>
      <c r="BW854" s="73"/>
      <c r="BX854" s="73">
        <f>IFERROR($E854*SUMIF(DAILYLOG!BT$27:BT$1500,$C854,DAILYLOG!BU$27:BU$1500),0)</f>
        <v>0</v>
      </c>
      <c r="BY854" s="73"/>
      <c r="BZ854" s="73"/>
      <c r="CA854" s="73">
        <f>IFERROR($E854*SUMIF(DAILYLOG!BW$27:BW$1500,$C854,DAILYLOG!BX$27:BX$1500),0)</f>
        <v>0</v>
      </c>
      <c r="CB854" s="73"/>
      <c r="CC854" s="73"/>
      <c r="CD854" s="73">
        <f>IFERROR($E854*SUMIF(DAILYLOG!BZ$27:BZ$1500,$C854,DAILYLOG!CA$27:CA$1500),0)</f>
        <v>0</v>
      </c>
      <c r="CE854" s="73"/>
      <c r="CF854" s="73"/>
      <c r="CG854" s="73">
        <f>IFERROR($E854*SUMIF(DAILYLOG!CC$27:CC$1500,$C854,DAILYLOG!CD$27:CD$1500),0)</f>
        <v>0</v>
      </c>
      <c r="CH854" s="73"/>
      <c r="CI854" s="73"/>
      <c r="CJ854" s="73">
        <f>IFERROR($E854*SUMIF(DAILYLOG!CF$27:CF$1500,$C854,DAILYLOG!CG$27:CG$1500),0)</f>
        <v>0</v>
      </c>
      <c r="CK854" s="73"/>
      <c r="CL854" s="73"/>
      <c r="CM854" s="73">
        <f>IFERROR($E854*SUMIF(DAILYLOG!CI$27:CI$1500,$C854,DAILYLOG!CJ$27:CJ$1500),0)</f>
        <v>0</v>
      </c>
      <c r="CN854" s="73"/>
      <c r="CO854" s="73"/>
      <c r="CP854" s="73">
        <f>IFERROR($E854*SUMIF(DAILYLOG!CL$27:CL$1500,$C854,DAILYLOG!CM$27:CM$1500),0)</f>
        <v>0</v>
      </c>
      <c r="CQ854" s="73"/>
      <c r="CR854" s="73"/>
      <c r="CS854" s="73">
        <f>IFERROR($E854*SUMIF(DAILYLOG!CO$27:CO$1500,$C854,DAILYLOG!CP$27:CP$1500),0)</f>
        <v>0</v>
      </c>
      <c r="CT854" s="14"/>
    </row>
    <row r="855" spans="2:98" ht="13.5" hidden="1" customHeight="1" outlineLevel="2">
      <c r="B855" s="13"/>
      <c r="C855" s="115" t="s">
        <v>1178</v>
      </c>
      <c r="D855" s="31" t="s">
        <v>346</v>
      </c>
      <c r="E855" s="65">
        <v>1</v>
      </c>
      <c r="F855" s="46">
        <f t="shared" si="361"/>
        <v>0</v>
      </c>
      <c r="G855" s="73">
        <f>IFERROR($E855*SUMIF(DAILYLOG!C$27:C$1500,$C855,DAILYLOG!D$27:D$1500),0)</f>
        <v>0</v>
      </c>
      <c r="H855" s="73"/>
      <c r="I855" s="73"/>
      <c r="J855" s="73">
        <f>IFERROR($E855*SUMIF(DAILYLOG!F$27:F$1500,$C855,DAILYLOG!G$27:G$1500),0)</f>
        <v>0</v>
      </c>
      <c r="K855" s="73"/>
      <c r="L855" s="73"/>
      <c r="M855" s="73">
        <f>IFERROR($E855*SUMIF(DAILYLOG!I$27:I$1500,$C855,DAILYLOG!J$27:J$1500),0)</f>
        <v>0</v>
      </c>
      <c r="N855" s="73"/>
      <c r="O855" s="73"/>
      <c r="P855" s="73">
        <f>IFERROR($E855*SUMIF(DAILYLOG!L$27:L$1500,$C855,DAILYLOG!M$27:M$1500),0)</f>
        <v>0</v>
      </c>
      <c r="Q855" s="73"/>
      <c r="R855" s="73"/>
      <c r="S855" s="73">
        <f>IFERROR($E855*SUMIF(DAILYLOG!O$27:O$1500,$C855,DAILYLOG!P$27:P$1500),0)</f>
        <v>0</v>
      </c>
      <c r="T855" s="73"/>
      <c r="U855" s="73"/>
      <c r="V855" s="73">
        <f>IFERROR($E855*SUMIF(DAILYLOG!R$27:R$1500,$C855,DAILYLOG!S$27:S$1500),0)</f>
        <v>0</v>
      </c>
      <c r="W855" s="73"/>
      <c r="X855" s="73"/>
      <c r="Y855" s="73">
        <f>IFERROR($E855*SUMIF(DAILYLOG!U$27:U$1500,$C855,DAILYLOG!V$27:V$1500),0)</f>
        <v>0</v>
      </c>
      <c r="Z855" s="73"/>
      <c r="AA855" s="73"/>
      <c r="AB855" s="73">
        <f>IFERROR($E855*SUMIF(DAILYLOG!X$27:X$1500,$C855,DAILYLOG!Y$27:Y$1500),0)</f>
        <v>0</v>
      </c>
      <c r="AC855" s="73"/>
      <c r="AD855" s="73"/>
      <c r="AE855" s="73">
        <f>IFERROR($E855*SUMIF(DAILYLOG!AA$27:AA$1500,$C855,DAILYLOG!AB$27:AB$1500),0)</f>
        <v>0</v>
      </c>
      <c r="AF855" s="73"/>
      <c r="AG855" s="73"/>
      <c r="AH855" s="73">
        <f>IFERROR($E855*SUMIF(DAILYLOG!AD$27:AD$1500,$C855,DAILYLOG!AE$27:AE$1500),0)</f>
        <v>0</v>
      </c>
      <c r="AI855" s="73"/>
      <c r="AJ855" s="73"/>
      <c r="AK855" s="73">
        <f>IFERROR($E855*SUMIF(DAILYLOG!AG$27:AG$1500,$C855,DAILYLOG!AH$27:AH$1500),0)</f>
        <v>0</v>
      </c>
      <c r="AL855" s="73"/>
      <c r="AM855" s="73"/>
      <c r="AN855" s="73">
        <f>IFERROR($E855*SUMIF(DAILYLOG!AJ$27:AJ$1500,$C855,DAILYLOG!AK$27:AK$1500),0)</f>
        <v>0</v>
      </c>
      <c r="AO855" s="73"/>
      <c r="AP855" s="73"/>
      <c r="AQ855" s="73">
        <f>IFERROR($E855*SUMIF(DAILYLOG!AM$27:AM$1500,$C855,DAILYLOG!AN$27:AN$1500),0)</f>
        <v>0</v>
      </c>
      <c r="AR855" s="73"/>
      <c r="AS855" s="73"/>
      <c r="AT855" s="73">
        <f>IFERROR($E855*SUMIF(DAILYLOG!AP$27:AP$1500,$C855,DAILYLOG!AQ$27:AQ$1500),0)</f>
        <v>0</v>
      </c>
      <c r="AU855" s="73"/>
      <c r="AV855" s="73"/>
      <c r="AW855" s="73">
        <f>IFERROR($E855*SUMIF(DAILYLOG!AS$27:AS$1500,$C855,DAILYLOG!AT$27:AT$1500),0)</f>
        <v>0</v>
      </c>
      <c r="AX855" s="73"/>
      <c r="AY855" s="73"/>
      <c r="AZ855" s="73">
        <f>IFERROR($E855*SUMIF(DAILYLOG!AV$27:AV$1500,$C855,DAILYLOG!AW$27:AW$1500),0)</f>
        <v>0</v>
      </c>
      <c r="BA855" s="73"/>
      <c r="BB855" s="73"/>
      <c r="BC855" s="73">
        <f>IFERROR($E855*SUMIF(DAILYLOG!AY$27:AY$1500,$C855,DAILYLOG!AZ$27:AZ$1500),0)</f>
        <v>0</v>
      </c>
      <c r="BD855" s="73"/>
      <c r="BE855" s="73"/>
      <c r="BF855" s="73">
        <f>IFERROR($E855*SUMIF(DAILYLOG!BB$27:BB$1500,$C855,DAILYLOG!BC$27:BC$1500),0)</f>
        <v>0</v>
      </c>
      <c r="BG855" s="73"/>
      <c r="BH855" s="73"/>
      <c r="BI855" s="73">
        <f>IFERROR($E855*SUMIF(DAILYLOG!BE$27:BE$1500,$C855,DAILYLOG!BF$27:BF$1500),0)</f>
        <v>0</v>
      </c>
      <c r="BJ855" s="73"/>
      <c r="BK855" s="73"/>
      <c r="BL855" s="73">
        <f>IFERROR($E855*SUMIF(DAILYLOG!BH$27:BH$1500,$C855,DAILYLOG!BI$27:BI$1500),0)</f>
        <v>0</v>
      </c>
      <c r="BM855" s="73"/>
      <c r="BN855" s="73"/>
      <c r="BO855" s="73">
        <f>IFERROR($E855*SUMIF(DAILYLOG!BK$27:BK$1500,$C855,DAILYLOG!BL$27:BL$1500),0)</f>
        <v>0</v>
      </c>
      <c r="BP855" s="73"/>
      <c r="BQ855" s="73"/>
      <c r="BR855" s="73">
        <f>IFERROR($E855*SUMIF(DAILYLOG!BN$27:BN$1500,$C855,DAILYLOG!BO$27:BO$1500),0)</f>
        <v>0</v>
      </c>
      <c r="BS855" s="73"/>
      <c r="BT855" s="73"/>
      <c r="BU855" s="73">
        <f>IFERROR($E855*SUMIF(DAILYLOG!BQ$27:BQ$1500,$C855,DAILYLOG!BR$27:BR$1500),0)</f>
        <v>0</v>
      </c>
      <c r="BV855" s="73"/>
      <c r="BW855" s="73"/>
      <c r="BX855" s="73">
        <f>IFERROR($E855*SUMIF(DAILYLOG!BT$27:BT$1500,$C855,DAILYLOG!BU$27:BU$1500),0)</f>
        <v>0</v>
      </c>
      <c r="BY855" s="73"/>
      <c r="BZ855" s="73"/>
      <c r="CA855" s="73">
        <f>IFERROR($E855*SUMIF(DAILYLOG!BW$27:BW$1500,$C855,DAILYLOG!BX$27:BX$1500),0)</f>
        <v>0</v>
      </c>
      <c r="CB855" s="73"/>
      <c r="CC855" s="73"/>
      <c r="CD855" s="73">
        <f>IFERROR($E855*SUMIF(DAILYLOG!BZ$27:BZ$1500,$C855,DAILYLOG!CA$27:CA$1500),0)</f>
        <v>0</v>
      </c>
      <c r="CE855" s="73"/>
      <c r="CF855" s="73"/>
      <c r="CG855" s="73">
        <f>IFERROR($E855*SUMIF(DAILYLOG!CC$27:CC$1500,$C855,DAILYLOG!CD$27:CD$1500),0)</f>
        <v>0</v>
      </c>
      <c r="CH855" s="73"/>
      <c r="CI855" s="73"/>
      <c r="CJ855" s="73">
        <f>IFERROR($E855*SUMIF(DAILYLOG!CF$27:CF$1500,$C855,DAILYLOG!CG$27:CG$1500),0)</f>
        <v>0</v>
      </c>
      <c r="CK855" s="73"/>
      <c r="CL855" s="73"/>
      <c r="CM855" s="73">
        <f>IFERROR($E855*SUMIF(DAILYLOG!CI$27:CI$1500,$C855,DAILYLOG!CJ$27:CJ$1500),0)</f>
        <v>0</v>
      </c>
      <c r="CN855" s="73"/>
      <c r="CO855" s="73"/>
      <c r="CP855" s="73">
        <f>IFERROR($E855*SUMIF(DAILYLOG!CL$27:CL$1500,$C855,DAILYLOG!CM$27:CM$1500),0)</f>
        <v>0</v>
      </c>
      <c r="CQ855" s="73"/>
      <c r="CR855" s="73"/>
      <c r="CS855" s="73">
        <f>IFERROR($E855*SUMIF(DAILYLOG!CO$27:CO$1500,$C855,DAILYLOG!CP$27:CP$1500),0)</f>
        <v>0</v>
      </c>
      <c r="CT855" s="14"/>
    </row>
    <row r="856" spans="2:98" ht="13.5" hidden="1" customHeight="1" outlineLevel="1" collapsed="1">
      <c r="B856" s="13"/>
      <c r="C856" s="47" t="s">
        <v>1181</v>
      </c>
      <c r="D856" s="56" t="s">
        <v>346</v>
      </c>
      <c r="E856" s="64"/>
      <c r="F856" s="48">
        <f>IFERROR(SUM(G856:CS856),0)</f>
        <v>0</v>
      </c>
      <c r="G856" s="72">
        <f>IFERROR(SUBTOTAL(9,G857:I858),0)</f>
        <v>0</v>
      </c>
      <c r="H856" s="72">
        <f t="shared" ref="H856:BS856" si="364">IFERROR(SUBTOTAL(9,H857:J858),0)</f>
        <v>0</v>
      </c>
      <c r="I856" s="72">
        <f t="shared" si="364"/>
        <v>0</v>
      </c>
      <c r="J856" s="72">
        <f t="shared" si="364"/>
        <v>0</v>
      </c>
      <c r="K856" s="72">
        <f t="shared" si="364"/>
        <v>0</v>
      </c>
      <c r="L856" s="72">
        <f t="shared" si="364"/>
        <v>0</v>
      </c>
      <c r="M856" s="72">
        <f t="shared" si="364"/>
        <v>0</v>
      </c>
      <c r="N856" s="72">
        <f t="shared" si="364"/>
        <v>0</v>
      </c>
      <c r="O856" s="72">
        <f t="shared" si="364"/>
        <v>0</v>
      </c>
      <c r="P856" s="72">
        <f t="shared" si="364"/>
        <v>0</v>
      </c>
      <c r="Q856" s="72">
        <f t="shared" si="364"/>
        <v>0</v>
      </c>
      <c r="R856" s="72">
        <f t="shared" si="364"/>
        <v>0</v>
      </c>
      <c r="S856" s="72">
        <f t="shared" si="364"/>
        <v>0</v>
      </c>
      <c r="T856" s="72">
        <f t="shared" si="364"/>
        <v>0</v>
      </c>
      <c r="U856" s="72">
        <f t="shared" si="364"/>
        <v>0</v>
      </c>
      <c r="V856" s="72">
        <f t="shared" si="364"/>
        <v>0</v>
      </c>
      <c r="W856" s="72">
        <f t="shared" si="364"/>
        <v>0</v>
      </c>
      <c r="X856" s="72">
        <f t="shared" si="364"/>
        <v>0</v>
      </c>
      <c r="Y856" s="72">
        <f t="shared" si="364"/>
        <v>0</v>
      </c>
      <c r="Z856" s="72">
        <f t="shared" si="364"/>
        <v>0</v>
      </c>
      <c r="AA856" s="72">
        <f t="shared" si="364"/>
        <v>0</v>
      </c>
      <c r="AB856" s="72">
        <f t="shared" si="364"/>
        <v>0</v>
      </c>
      <c r="AC856" s="72">
        <f t="shared" si="364"/>
        <v>0</v>
      </c>
      <c r="AD856" s="72">
        <f t="shared" si="364"/>
        <v>0</v>
      </c>
      <c r="AE856" s="72">
        <f t="shared" si="364"/>
        <v>0</v>
      </c>
      <c r="AF856" s="72">
        <f t="shared" si="364"/>
        <v>0</v>
      </c>
      <c r="AG856" s="72">
        <f t="shared" si="364"/>
        <v>0</v>
      </c>
      <c r="AH856" s="72">
        <f t="shared" si="364"/>
        <v>0</v>
      </c>
      <c r="AI856" s="72">
        <f t="shared" si="364"/>
        <v>0</v>
      </c>
      <c r="AJ856" s="72">
        <f t="shared" si="364"/>
        <v>0</v>
      </c>
      <c r="AK856" s="72">
        <f t="shared" si="364"/>
        <v>0</v>
      </c>
      <c r="AL856" s="72">
        <f t="shared" si="364"/>
        <v>0</v>
      </c>
      <c r="AM856" s="72">
        <f t="shared" si="364"/>
        <v>0</v>
      </c>
      <c r="AN856" s="72">
        <f t="shared" si="364"/>
        <v>0</v>
      </c>
      <c r="AO856" s="72">
        <f t="shared" si="364"/>
        <v>0</v>
      </c>
      <c r="AP856" s="72">
        <f t="shared" si="364"/>
        <v>0</v>
      </c>
      <c r="AQ856" s="72">
        <f t="shared" si="364"/>
        <v>0</v>
      </c>
      <c r="AR856" s="72">
        <f t="shared" si="364"/>
        <v>0</v>
      </c>
      <c r="AS856" s="72">
        <f t="shared" si="364"/>
        <v>0</v>
      </c>
      <c r="AT856" s="72">
        <f t="shared" si="364"/>
        <v>0</v>
      </c>
      <c r="AU856" s="72">
        <f t="shared" si="364"/>
        <v>0</v>
      </c>
      <c r="AV856" s="72">
        <f t="shared" si="364"/>
        <v>0</v>
      </c>
      <c r="AW856" s="72">
        <f t="shared" si="364"/>
        <v>0</v>
      </c>
      <c r="AX856" s="72">
        <f t="shared" si="364"/>
        <v>0</v>
      </c>
      <c r="AY856" s="72">
        <f t="shared" si="364"/>
        <v>0</v>
      </c>
      <c r="AZ856" s="72">
        <f t="shared" si="364"/>
        <v>0</v>
      </c>
      <c r="BA856" s="72">
        <f t="shared" si="364"/>
        <v>0</v>
      </c>
      <c r="BB856" s="72">
        <f t="shared" si="364"/>
        <v>0</v>
      </c>
      <c r="BC856" s="72">
        <f t="shared" si="364"/>
        <v>0</v>
      </c>
      <c r="BD856" s="72">
        <f t="shared" si="364"/>
        <v>0</v>
      </c>
      <c r="BE856" s="72">
        <f t="shared" si="364"/>
        <v>0</v>
      </c>
      <c r="BF856" s="72">
        <f t="shared" si="364"/>
        <v>0</v>
      </c>
      <c r="BG856" s="72">
        <f t="shared" si="364"/>
        <v>0</v>
      </c>
      <c r="BH856" s="72">
        <f t="shared" si="364"/>
        <v>0</v>
      </c>
      <c r="BI856" s="72">
        <f t="shared" si="364"/>
        <v>0</v>
      </c>
      <c r="BJ856" s="72">
        <f t="shared" si="364"/>
        <v>0</v>
      </c>
      <c r="BK856" s="72">
        <f t="shared" si="364"/>
        <v>0</v>
      </c>
      <c r="BL856" s="72">
        <f t="shared" si="364"/>
        <v>0</v>
      </c>
      <c r="BM856" s="72">
        <f t="shared" si="364"/>
        <v>0</v>
      </c>
      <c r="BN856" s="72">
        <f t="shared" si="364"/>
        <v>0</v>
      </c>
      <c r="BO856" s="72">
        <f t="shared" si="364"/>
        <v>0</v>
      </c>
      <c r="BP856" s="72">
        <f t="shared" si="364"/>
        <v>0</v>
      </c>
      <c r="BQ856" s="72">
        <f t="shared" si="364"/>
        <v>0</v>
      </c>
      <c r="BR856" s="72">
        <f t="shared" si="364"/>
        <v>0</v>
      </c>
      <c r="BS856" s="72">
        <f t="shared" si="364"/>
        <v>0</v>
      </c>
      <c r="BT856" s="72">
        <f t="shared" ref="BT856:CS856" si="365">IFERROR(SUBTOTAL(9,BT857:BV858),0)</f>
        <v>0</v>
      </c>
      <c r="BU856" s="72">
        <f t="shared" si="365"/>
        <v>0</v>
      </c>
      <c r="BV856" s="72">
        <f t="shared" si="365"/>
        <v>0</v>
      </c>
      <c r="BW856" s="72">
        <f t="shared" si="365"/>
        <v>0</v>
      </c>
      <c r="BX856" s="72">
        <f t="shared" si="365"/>
        <v>0</v>
      </c>
      <c r="BY856" s="72">
        <f t="shared" si="365"/>
        <v>0</v>
      </c>
      <c r="BZ856" s="72">
        <f t="shared" si="365"/>
        <v>0</v>
      </c>
      <c r="CA856" s="72">
        <f t="shared" si="365"/>
        <v>0</v>
      </c>
      <c r="CB856" s="72">
        <f t="shared" si="365"/>
        <v>0</v>
      </c>
      <c r="CC856" s="72">
        <f t="shared" si="365"/>
        <v>0</v>
      </c>
      <c r="CD856" s="72">
        <f t="shared" si="365"/>
        <v>0</v>
      </c>
      <c r="CE856" s="72">
        <f t="shared" si="365"/>
        <v>0</v>
      </c>
      <c r="CF856" s="72">
        <f t="shared" si="365"/>
        <v>0</v>
      </c>
      <c r="CG856" s="72">
        <f t="shared" si="365"/>
        <v>0</v>
      </c>
      <c r="CH856" s="72">
        <f t="shared" si="365"/>
        <v>0</v>
      </c>
      <c r="CI856" s="72">
        <f t="shared" si="365"/>
        <v>0</v>
      </c>
      <c r="CJ856" s="72">
        <f t="shared" si="365"/>
        <v>0</v>
      </c>
      <c r="CK856" s="72">
        <f t="shared" si="365"/>
        <v>0</v>
      </c>
      <c r="CL856" s="72">
        <f t="shared" si="365"/>
        <v>0</v>
      </c>
      <c r="CM856" s="72">
        <f t="shared" si="365"/>
        <v>0</v>
      </c>
      <c r="CN856" s="72">
        <f t="shared" si="365"/>
        <v>0</v>
      </c>
      <c r="CO856" s="72">
        <f t="shared" si="365"/>
        <v>0</v>
      </c>
      <c r="CP856" s="72">
        <f t="shared" si="365"/>
        <v>0</v>
      </c>
      <c r="CQ856" s="72">
        <f t="shared" si="365"/>
        <v>0</v>
      </c>
      <c r="CR856" s="72">
        <f t="shared" si="365"/>
        <v>0</v>
      </c>
      <c r="CS856" s="72">
        <f t="shared" si="365"/>
        <v>0</v>
      </c>
      <c r="CT856" s="14"/>
    </row>
    <row r="857" spans="2:98" ht="13.2" hidden="1" customHeight="1" outlineLevel="3">
      <c r="B857" s="13"/>
      <c r="C857" s="115" t="s">
        <v>1179</v>
      </c>
      <c r="D857" s="31" t="s">
        <v>346</v>
      </c>
      <c r="E857" s="65">
        <v>1</v>
      </c>
      <c r="F857" s="46">
        <f t="shared" si="361"/>
        <v>0</v>
      </c>
      <c r="G857" s="73">
        <f>IFERROR($E857*SUMIF(DAILYLOG!C$27:C$1500,$C857,DAILYLOG!D$27:D$1500),0)</f>
        <v>0</v>
      </c>
      <c r="H857" s="73"/>
      <c r="I857" s="73"/>
      <c r="J857" s="73">
        <f>IFERROR($E857*SUMIF(DAILYLOG!F$27:F$1500,$C857,DAILYLOG!G$27:G$1500),0)</f>
        <v>0</v>
      </c>
      <c r="K857" s="73"/>
      <c r="L857" s="73"/>
      <c r="M857" s="73">
        <f>IFERROR($E857*SUMIF(DAILYLOG!I$27:I$1500,$C857,DAILYLOG!J$27:J$1500),0)</f>
        <v>0</v>
      </c>
      <c r="N857" s="73"/>
      <c r="O857" s="73"/>
      <c r="P857" s="73">
        <f>IFERROR($E857*SUMIF(DAILYLOG!L$27:L$1500,$C857,DAILYLOG!M$27:M$1500),0)</f>
        <v>0</v>
      </c>
      <c r="Q857" s="73"/>
      <c r="R857" s="73"/>
      <c r="S857" s="73">
        <f>IFERROR($E857*SUMIF(DAILYLOG!O$27:O$1500,$C857,DAILYLOG!P$27:P$1500),0)</f>
        <v>0</v>
      </c>
      <c r="T857" s="73"/>
      <c r="U857" s="73"/>
      <c r="V857" s="73">
        <f>IFERROR($E857*SUMIF(DAILYLOG!R$27:R$1500,$C857,DAILYLOG!S$27:S$1500),0)</f>
        <v>0</v>
      </c>
      <c r="W857" s="73"/>
      <c r="X857" s="73"/>
      <c r="Y857" s="73">
        <f>IFERROR($E857*SUMIF(DAILYLOG!U$27:U$1500,$C857,DAILYLOG!V$27:V$1500),0)</f>
        <v>0</v>
      </c>
      <c r="Z857" s="73"/>
      <c r="AA857" s="73"/>
      <c r="AB857" s="73">
        <f>IFERROR($E857*SUMIF(DAILYLOG!X$27:X$1500,$C857,DAILYLOG!Y$27:Y$1500),0)</f>
        <v>0</v>
      </c>
      <c r="AC857" s="73"/>
      <c r="AD857" s="73"/>
      <c r="AE857" s="73">
        <f>IFERROR($E857*SUMIF(DAILYLOG!AA$27:AA$1500,$C857,DAILYLOG!AB$27:AB$1500),0)</f>
        <v>0</v>
      </c>
      <c r="AF857" s="73"/>
      <c r="AG857" s="73"/>
      <c r="AH857" s="73">
        <f>IFERROR($E857*SUMIF(DAILYLOG!AD$27:AD$1500,$C857,DAILYLOG!AE$27:AE$1500),0)</f>
        <v>0</v>
      </c>
      <c r="AI857" s="73"/>
      <c r="AJ857" s="73"/>
      <c r="AK857" s="73">
        <f>IFERROR($E857*SUMIF(DAILYLOG!AG$27:AG$1500,$C857,DAILYLOG!AH$27:AH$1500),0)</f>
        <v>0</v>
      </c>
      <c r="AL857" s="73"/>
      <c r="AM857" s="73"/>
      <c r="AN857" s="73">
        <f>IFERROR($E857*SUMIF(DAILYLOG!AJ$27:AJ$1500,$C857,DAILYLOG!AK$27:AK$1500),0)</f>
        <v>0</v>
      </c>
      <c r="AO857" s="73"/>
      <c r="AP857" s="73"/>
      <c r="AQ857" s="73">
        <f>IFERROR($E857*SUMIF(DAILYLOG!AM$27:AM$1500,$C857,DAILYLOG!AN$27:AN$1500),0)</f>
        <v>0</v>
      </c>
      <c r="AR857" s="73"/>
      <c r="AS857" s="73"/>
      <c r="AT857" s="73">
        <f>IFERROR($E857*SUMIF(DAILYLOG!AP$27:AP$1500,$C857,DAILYLOG!AQ$27:AQ$1500),0)</f>
        <v>0</v>
      </c>
      <c r="AU857" s="73"/>
      <c r="AV857" s="73"/>
      <c r="AW857" s="73">
        <f>IFERROR($E857*SUMIF(DAILYLOG!AS$27:AS$1500,$C857,DAILYLOG!AT$27:AT$1500),0)</f>
        <v>0</v>
      </c>
      <c r="AX857" s="73"/>
      <c r="AY857" s="73"/>
      <c r="AZ857" s="73">
        <f>IFERROR($E857*SUMIF(DAILYLOG!AV$27:AV$1500,$C857,DAILYLOG!AW$27:AW$1500),0)</f>
        <v>0</v>
      </c>
      <c r="BA857" s="73"/>
      <c r="BB857" s="73"/>
      <c r="BC857" s="73">
        <f>IFERROR($E857*SUMIF(DAILYLOG!AY$27:AY$1500,$C857,DAILYLOG!AZ$27:AZ$1500),0)</f>
        <v>0</v>
      </c>
      <c r="BD857" s="73"/>
      <c r="BE857" s="73"/>
      <c r="BF857" s="73">
        <f>IFERROR($E857*SUMIF(DAILYLOG!BB$27:BB$1500,$C857,DAILYLOG!BC$27:BC$1500),0)</f>
        <v>0</v>
      </c>
      <c r="BG857" s="73"/>
      <c r="BH857" s="73"/>
      <c r="BI857" s="73">
        <f>IFERROR($E857*SUMIF(DAILYLOG!BE$27:BE$1500,$C857,DAILYLOG!BF$27:BF$1500),0)</f>
        <v>0</v>
      </c>
      <c r="BJ857" s="73"/>
      <c r="BK857" s="73"/>
      <c r="BL857" s="73">
        <f>IFERROR($E857*SUMIF(DAILYLOG!BH$27:BH$1500,$C857,DAILYLOG!BI$27:BI$1500),0)</f>
        <v>0</v>
      </c>
      <c r="BM857" s="73"/>
      <c r="BN857" s="73"/>
      <c r="BO857" s="73">
        <f>IFERROR($E857*SUMIF(DAILYLOG!BK$27:BK$1500,$C857,DAILYLOG!BL$27:BL$1500),0)</f>
        <v>0</v>
      </c>
      <c r="BP857" s="73"/>
      <c r="BQ857" s="73"/>
      <c r="BR857" s="73">
        <f>IFERROR($E857*SUMIF(DAILYLOG!BN$27:BN$1500,$C857,DAILYLOG!BO$27:BO$1500),0)</f>
        <v>0</v>
      </c>
      <c r="BS857" s="73"/>
      <c r="BT857" s="73"/>
      <c r="BU857" s="73">
        <f>IFERROR($E857*SUMIF(DAILYLOG!BQ$27:BQ$1500,$C857,DAILYLOG!BR$27:BR$1500),0)</f>
        <v>0</v>
      </c>
      <c r="BV857" s="73"/>
      <c r="BW857" s="73"/>
      <c r="BX857" s="73">
        <f>IFERROR($E857*SUMIF(DAILYLOG!BT$27:BT$1500,$C857,DAILYLOG!BU$27:BU$1500),0)</f>
        <v>0</v>
      </c>
      <c r="BY857" s="73"/>
      <c r="BZ857" s="73"/>
      <c r="CA857" s="73">
        <f>IFERROR($E857*SUMIF(DAILYLOG!BW$27:BW$1500,$C857,DAILYLOG!BX$27:BX$1500),0)</f>
        <v>0</v>
      </c>
      <c r="CB857" s="73"/>
      <c r="CC857" s="73"/>
      <c r="CD857" s="73">
        <f>IFERROR($E857*SUMIF(DAILYLOG!BZ$27:BZ$1500,$C857,DAILYLOG!CA$27:CA$1500),0)</f>
        <v>0</v>
      </c>
      <c r="CE857" s="73"/>
      <c r="CF857" s="73"/>
      <c r="CG857" s="73">
        <f>IFERROR($E857*SUMIF(DAILYLOG!CC$27:CC$1500,$C857,DAILYLOG!CD$27:CD$1500),0)</f>
        <v>0</v>
      </c>
      <c r="CH857" s="73"/>
      <c r="CI857" s="73"/>
      <c r="CJ857" s="73">
        <f>IFERROR($E857*SUMIF(DAILYLOG!CF$27:CF$1500,$C857,DAILYLOG!CG$27:CG$1500),0)</f>
        <v>0</v>
      </c>
      <c r="CK857" s="73"/>
      <c r="CL857" s="73"/>
      <c r="CM857" s="73">
        <f>IFERROR($E857*SUMIF(DAILYLOG!CI$27:CI$1500,$C857,DAILYLOG!CJ$27:CJ$1500),0)</f>
        <v>0</v>
      </c>
      <c r="CN857" s="73"/>
      <c r="CO857" s="73"/>
      <c r="CP857" s="73">
        <f>IFERROR($E857*SUMIF(DAILYLOG!CL$27:CL$1500,$C857,DAILYLOG!CM$27:CM$1500),0)</f>
        <v>0</v>
      </c>
      <c r="CQ857" s="73"/>
      <c r="CR857" s="73"/>
      <c r="CS857" s="73">
        <f>IFERROR($E857*SUMIF(DAILYLOG!CO$27:CO$1500,$C857,DAILYLOG!CP$27:CP$1500),0)</f>
        <v>0</v>
      </c>
      <c r="CT857" s="14"/>
    </row>
    <row r="858" spans="2:98" ht="13.5" hidden="1" customHeight="1" outlineLevel="3">
      <c r="B858" s="13"/>
      <c r="C858" s="115" t="s">
        <v>1180</v>
      </c>
      <c r="D858" s="31" t="s">
        <v>346</v>
      </c>
      <c r="E858" s="65">
        <v>1</v>
      </c>
      <c r="F858" s="46">
        <f t="shared" si="361"/>
        <v>0</v>
      </c>
      <c r="G858" s="73">
        <f>IFERROR($E858*SUMIF(DAILYLOG!C$27:C$1500,$C858,DAILYLOG!D$27:D$1500),0)</f>
        <v>0</v>
      </c>
      <c r="H858" s="73"/>
      <c r="I858" s="73"/>
      <c r="J858" s="73">
        <f>IFERROR($E858*SUMIF(DAILYLOG!F$27:F$1500,$C858,DAILYLOG!G$27:G$1500),0)</f>
        <v>0</v>
      </c>
      <c r="K858" s="73"/>
      <c r="L858" s="73"/>
      <c r="M858" s="73">
        <f>IFERROR($E858*SUMIF(DAILYLOG!I$27:I$1500,$C858,DAILYLOG!J$27:J$1500),0)</f>
        <v>0</v>
      </c>
      <c r="N858" s="73"/>
      <c r="O858" s="73"/>
      <c r="P858" s="73">
        <f>IFERROR($E858*SUMIF(DAILYLOG!L$27:L$1500,$C858,DAILYLOG!M$27:M$1500),0)</f>
        <v>0</v>
      </c>
      <c r="Q858" s="73"/>
      <c r="R858" s="73"/>
      <c r="S858" s="73">
        <f>IFERROR($E858*SUMIF(DAILYLOG!O$27:O$1500,$C858,DAILYLOG!P$27:P$1500),0)</f>
        <v>0</v>
      </c>
      <c r="T858" s="73"/>
      <c r="U858" s="73"/>
      <c r="V858" s="73">
        <f>IFERROR($E858*SUMIF(DAILYLOG!R$27:R$1500,$C858,DAILYLOG!S$27:S$1500),0)</f>
        <v>0</v>
      </c>
      <c r="W858" s="73"/>
      <c r="X858" s="73"/>
      <c r="Y858" s="73">
        <f>IFERROR($E858*SUMIF(DAILYLOG!U$27:U$1500,$C858,DAILYLOG!V$27:V$1500),0)</f>
        <v>0</v>
      </c>
      <c r="Z858" s="73"/>
      <c r="AA858" s="73"/>
      <c r="AB858" s="73">
        <f>IFERROR($E858*SUMIF(DAILYLOG!X$27:X$1500,$C858,DAILYLOG!Y$27:Y$1500),0)</f>
        <v>0</v>
      </c>
      <c r="AC858" s="73"/>
      <c r="AD858" s="73"/>
      <c r="AE858" s="73">
        <f>IFERROR($E858*SUMIF(DAILYLOG!AA$27:AA$1500,$C858,DAILYLOG!AB$27:AB$1500),0)</f>
        <v>0</v>
      </c>
      <c r="AF858" s="73"/>
      <c r="AG858" s="73"/>
      <c r="AH858" s="73">
        <f>IFERROR($E858*SUMIF(DAILYLOG!AD$27:AD$1500,$C858,DAILYLOG!AE$27:AE$1500),0)</f>
        <v>0</v>
      </c>
      <c r="AI858" s="73"/>
      <c r="AJ858" s="73"/>
      <c r="AK858" s="73">
        <f>IFERROR($E858*SUMIF(DAILYLOG!AG$27:AG$1500,$C858,DAILYLOG!AH$27:AH$1500),0)</f>
        <v>0</v>
      </c>
      <c r="AL858" s="73"/>
      <c r="AM858" s="73"/>
      <c r="AN858" s="73">
        <f>IFERROR($E858*SUMIF(DAILYLOG!AJ$27:AJ$1500,$C858,DAILYLOG!AK$27:AK$1500),0)</f>
        <v>0</v>
      </c>
      <c r="AO858" s="73"/>
      <c r="AP858" s="73"/>
      <c r="AQ858" s="73">
        <f>IFERROR($E858*SUMIF(DAILYLOG!AM$27:AM$1500,$C858,DAILYLOG!AN$27:AN$1500),0)</f>
        <v>0</v>
      </c>
      <c r="AR858" s="73"/>
      <c r="AS858" s="73"/>
      <c r="AT858" s="73">
        <f>IFERROR($E858*SUMIF(DAILYLOG!AP$27:AP$1500,$C858,DAILYLOG!AQ$27:AQ$1500),0)</f>
        <v>0</v>
      </c>
      <c r="AU858" s="73"/>
      <c r="AV858" s="73"/>
      <c r="AW858" s="73">
        <f>IFERROR($E858*SUMIF(DAILYLOG!AS$27:AS$1500,$C858,DAILYLOG!AT$27:AT$1500),0)</f>
        <v>0</v>
      </c>
      <c r="AX858" s="73"/>
      <c r="AY858" s="73"/>
      <c r="AZ858" s="73">
        <f>IFERROR($E858*SUMIF(DAILYLOG!AV$27:AV$1500,$C858,DAILYLOG!AW$27:AW$1500),0)</f>
        <v>0</v>
      </c>
      <c r="BA858" s="73"/>
      <c r="BB858" s="73"/>
      <c r="BC858" s="73">
        <f>IFERROR($E858*SUMIF(DAILYLOG!AY$27:AY$1500,$C858,DAILYLOG!AZ$27:AZ$1500),0)</f>
        <v>0</v>
      </c>
      <c r="BD858" s="73"/>
      <c r="BE858" s="73"/>
      <c r="BF858" s="73">
        <f>IFERROR($E858*SUMIF(DAILYLOG!BB$27:BB$1500,$C858,DAILYLOG!BC$27:BC$1500),0)</f>
        <v>0</v>
      </c>
      <c r="BG858" s="73"/>
      <c r="BH858" s="73"/>
      <c r="BI858" s="73">
        <f>IFERROR($E858*SUMIF(DAILYLOG!BE$27:BE$1500,$C858,DAILYLOG!BF$27:BF$1500),0)</f>
        <v>0</v>
      </c>
      <c r="BJ858" s="73"/>
      <c r="BK858" s="73"/>
      <c r="BL858" s="73">
        <f>IFERROR($E858*SUMIF(DAILYLOG!BH$27:BH$1500,$C858,DAILYLOG!BI$27:BI$1500),0)</f>
        <v>0</v>
      </c>
      <c r="BM858" s="73"/>
      <c r="BN858" s="73"/>
      <c r="BO858" s="73">
        <f>IFERROR($E858*SUMIF(DAILYLOG!BK$27:BK$1500,$C858,DAILYLOG!BL$27:BL$1500),0)</f>
        <v>0</v>
      </c>
      <c r="BP858" s="73"/>
      <c r="BQ858" s="73"/>
      <c r="BR858" s="73">
        <f>IFERROR($E858*SUMIF(DAILYLOG!BN$27:BN$1500,$C858,DAILYLOG!BO$27:BO$1500),0)</f>
        <v>0</v>
      </c>
      <c r="BS858" s="73"/>
      <c r="BT858" s="73"/>
      <c r="BU858" s="73">
        <f>IFERROR($E858*SUMIF(DAILYLOG!BQ$27:BQ$1500,$C858,DAILYLOG!BR$27:BR$1500),0)</f>
        <v>0</v>
      </c>
      <c r="BV858" s="73"/>
      <c r="BW858" s="73"/>
      <c r="BX858" s="73">
        <f>IFERROR($E858*SUMIF(DAILYLOG!BT$27:BT$1500,$C858,DAILYLOG!BU$27:BU$1500),0)</f>
        <v>0</v>
      </c>
      <c r="BY858" s="73"/>
      <c r="BZ858" s="73"/>
      <c r="CA858" s="73">
        <f>IFERROR($E858*SUMIF(DAILYLOG!BW$27:BW$1500,$C858,DAILYLOG!BX$27:BX$1500),0)</f>
        <v>0</v>
      </c>
      <c r="CB858" s="73"/>
      <c r="CC858" s="73"/>
      <c r="CD858" s="73">
        <f>IFERROR($E858*SUMIF(DAILYLOG!BZ$27:BZ$1500,$C858,DAILYLOG!CA$27:CA$1500),0)</f>
        <v>0</v>
      </c>
      <c r="CE858" s="73"/>
      <c r="CF858" s="73"/>
      <c r="CG858" s="73">
        <f>IFERROR($E858*SUMIF(DAILYLOG!CC$27:CC$1500,$C858,DAILYLOG!CD$27:CD$1500),0)</f>
        <v>0</v>
      </c>
      <c r="CH858" s="73"/>
      <c r="CI858" s="73"/>
      <c r="CJ858" s="73">
        <f>IFERROR($E858*SUMIF(DAILYLOG!CF$27:CF$1500,$C858,DAILYLOG!CG$27:CG$1500),0)</f>
        <v>0</v>
      </c>
      <c r="CK858" s="73"/>
      <c r="CL858" s="73"/>
      <c r="CM858" s="73">
        <f>IFERROR($E858*SUMIF(DAILYLOG!CI$27:CI$1500,$C858,DAILYLOG!CJ$27:CJ$1500),0)</f>
        <v>0</v>
      </c>
      <c r="CN858" s="73"/>
      <c r="CO858" s="73"/>
      <c r="CP858" s="73">
        <f>IFERROR($E858*SUMIF(DAILYLOG!CL$27:CL$1500,$C858,DAILYLOG!CM$27:CM$1500),0)</f>
        <v>0</v>
      </c>
      <c r="CQ858" s="73"/>
      <c r="CR858" s="73"/>
      <c r="CS858" s="73">
        <f>IFERROR($E858*SUMIF(DAILYLOG!CO$27:CO$1500,$C858,DAILYLOG!CP$27:CP$1500),0)</f>
        <v>0</v>
      </c>
      <c r="CT858" s="14"/>
    </row>
    <row r="859" spans="2:98" ht="13.5" customHeight="1" collapsed="1">
      <c r="B859" s="13"/>
      <c r="C859" s="47" t="s">
        <v>1182</v>
      </c>
      <c r="D859" s="56" t="s">
        <v>346</v>
      </c>
      <c r="E859" s="64"/>
      <c r="F859" s="48">
        <f>IFERROR(SUM(G859:CS859),0)</f>
        <v>0</v>
      </c>
      <c r="G859" s="72">
        <f>IFERROR((G860+G869+G884+G890+G896+G905),0)</f>
        <v>0</v>
      </c>
      <c r="H859" s="72">
        <f t="shared" ref="H859:BS859" si="366">IFERROR((H860+H869+H884+H890+H896+H905),0)</f>
        <v>0</v>
      </c>
      <c r="I859" s="72">
        <f t="shared" si="366"/>
        <v>0</v>
      </c>
      <c r="J859" s="72">
        <f t="shared" si="366"/>
        <v>0</v>
      </c>
      <c r="K859" s="72">
        <f t="shared" si="366"/>
        <v>0</v>
      </c>
      <c r="L859" s="72">
        <f t="shared" si="366"/>
        <v>0</v>
      </c>
      <c r="M859" s="72">
        <f t="shared" si="366"/>
        <v>0</v>
      </c>
      <c r="N859" s="72">
        <f t="shared" si="366"/>
        <v>0</v>
      </c>
      <c r="O859" s="72">
        <f t="shared" si="366"/>
        <v>0</v>
      </c>
      <c r="P859" s="72">
        <f t="shared" si="366"/>
        <v>0</v>
      </c>
      <c r="Q859" s="72">
        <f t="shared" si="366"/>
        <v>0</v>
      </c>
      <c r="R859" s="72">
        <f t="shared" si="366"/>
        <v>0</v>
      </c>
      <c r="S859" s="72">
        <f t="shared" si="366"/>
        <v>0</v>
      </c>
      <c r="T859" s="72">
        <f t="shared" si="366"/>
        <v>0</v>
      </c>
      <c r="U859" s="72">
        <f t="shared" si="366"/>
        <v>0</v>
      </c>
      <c r="V859" s="72">
        <f t="shared" si="366"/>
        <v>0</v>
      </c>
      <c r="W859" s="72">
        <f t="shared" si="366"/>
        <v>0</v>
      </c>
      <c r="X859" s="72">
        <f t="shared" si="366"/>
        <v>0</v>
      </c>
      <c r="Y859" s="72">
        <f t="shared" si="366"/>
        <v>0</v>
      </c>
      <c r="Z859" s="72">
        <f t="shared" si="366"/>
        <v>0</v>
      </c>
      <c r="AA859" s="72">
        <f t="shared" si="366"/>
        <v>0</v>
      </c>
      <c r="AB859" s="72">
        <f t="shared" si="366"/>
        <v>0</v>
      </c>
      <c r="AC859" s="72">
        <f t="shared" si="366"/>
        <v>0</v>
      </c>
      <c r="AD859" s="72">
        <f t="shared" si="366"/>
        <v>0</v>
      </c>
      <c r="AE859" s="72">
        <f t="shared" si="366"/>
        <v>0</v>
      </c>
      <c r="AF859" s="72">
        <f t="shared" si="366"/>
        <v>0</v>
      </c>
      <c r="AG859" s="72">
        <f t="shared" si="366"/>
        <v>0</v>
      </c>
      <c r="AH859" s="72">
        <f t="shared" si="366"/>
        <v>0</v>
      </c>
      <c r="AI859" s="72">
        <f t="shared" si="366"/>
        <v>0</v>
      </c>
      <c r="AJ859" s="72">
        <f t="shared" si="366"/>
        <v>0</v>
      </c>
      <c r="AK859" s="72">
        <f t="shared" si="366"/>
        <v>0</v>
      </c>
      <c r="AL859" s="72">
        <f t="shared" si="366"/>
        <v>0</v>
      </c>
      <c r="AM859" s="72">
        <f t="shared" si="366"/>
        <v>0</v>
      </c>
      <c r="AN859" s="72">
        <f t="shared" si="366"/>
        <v>0</v>
      </c>
      <c r="AO859" s="72">
        <f t="shared" si="366"/>
        <v>0</v>
      </c>
      <c r="AP859" s="72">
        <f t="shared" si="366"/>
        <v>0</v>
      </c>
      <c r="AQ859" s="72">
        <f t="shared" si="366"/>
        <v>0</v>
      </c>
      <c r="AR859" s="72">
        <f t="shared" si="366"/>
        <v>0</v>
      </c>
      <c r="AS859" s="72">
        <f t="shared" si="366"/>
        <v>0</v>
      </c>
      <c r="AT859" s="72">
        <f t="shared" si="366"/>
        <v>0</v>
      </c>
      <c r="AU859" s="72">
        <f t="shared" si="366"/>
        <v>0</v>
      </c>
      <c r="AV859" s="72">
        <f t="shared" si="366"/>
        <v>0</v>
      </c>
      <c r="AW859" s="72">
        <f t="shared" si="366"/>
        <v>0</v>
      </c>
      <c r="AX859" s="72">
        <f t="shared" si="366"/>
        <v>0</v>
      </c>
      <c r="AY859" s="72">
        <f t="shared" si="366"/>
        <v>0</v>
      </c>
      <c r="AZ859" s="72">
        <f t="shared" si="366"/>
        <v>0</v>
      </c>
      <c r="BA859" s="72">
        <f t="shared" si="366"/>
        <v>0</v>
      </c>
      <c r="BB859" s="72">
        <f t="shared" si="366"/>
        <v>0</v>
      </c>
      <c r="BC859" s="72">
        <f t="shared" si="366"/>
        <v>0</v>
      </c>
      <c r="BD859" s="72">
        <f t="shared" si="366"/>
        <v>0</v>
      </c>
      <c r="BE859" s="72">
        <f t="shared" si="366"/>
        <v>0</v>
      </c>
      <c r="BF859" s="72">
        <f t="shared" si="366"/>
        <v>0</v>
      </c>
      <c r="BG859" s="72">
        <f t="shared" si="366"/>
        <v>0</v>
      </c>
      <c r="BH859" s="72">
        <f t="shared" si="366"/>
        <v>0</v>
      </c>
      <c r="BI859" s="72">
        <f t="shared" si="366"/>
        <v>0</v>
      </c>
      <c r="BJ859" s="72">
        <f t="shared" si="366"/>
        <v>0</v>
      </c>
      <c r="BK859" s="72">
        <f t="shared" si="366"/>
        <v>0</v>
      </c>
      <c r="BL859" s="72">
        <f t="shared" si="366"/>
        <v>0</v>
      </c>
      <c r="BM859" s="72">
        <f t="shared" si="366"/>
        <v>0</v>
      </c>
      <c r="BN859" s="72">
        <f t="shared" si="366"/>
        <v>0</v>
      </c>
      <c r="BO859" s="72">
        <f t="shared" si="366"/>
        <v>0</v>
      </c>
      <c r="BP859" s="72">
        <f t="shared" si="366"/>
        <v>0</v>
      </c>
      <c r="BQ859" s="72">
        <f t="shared" si="366"/>
        <v>0</v>
      </c>
      <c r="BR859" s="72">
        <f t="shared" si="366"/>
        <v>0</v>
      </c>
      <c r="BS859" s="72">
        <f t="shared" si="366"/>
        <v>0</v>
      </c>
      <c r="BT859" s="72">
        <f t="shared" ref="BT859:CS859" si="367">IFERROR((BT860+BT869+BT884+BT890+BT896+BT905),0)</f>
        <v>0</v>
      </c>
      <c r="BU859" s="72">
        <f t="shared" si="367"/>
        <v>0</v>
      </c>
      <c r="BV859" s="72">
        <f t="shared" si="367"/>
        <v>0</v>
      </c>
      <c r="BW859" s="72">
        <f t="shared" si="367"/>
        <v>0</v>
      </c>
      <c r="BX859" s="72">
        <f t="shared" si="367"/>
        <v>0</v>
      </c>
      <c r="BY859" s="72">
        <f t="shared" si="367"/>
        <v>0</v>
      </c>
      <c r="BZ859" s="72">
        <f t="shared" si="367"/>
        <v>0</v>
      </c>
      <c r="CA859" s="72">
        <f t="shared" si="367"/>
        <v>0</v>
      </c>
      <c r="CB859" s="72">
        <f t="shared" si="367"/>
        <v>0</v>
      </c>
      <c r="CC859" s="72">
        <f t="shared" si="367"/>
        <v>0</v>
      </c>
      <c r="CD859" s="72">
        <f t="shared" si="367"/>
        <v>0</v>
      </c>
      <c r="CE859" s="72">
        <f t="shared" si="367"/>
        <v>0</v>
      </c>
      <c r="CF859" s="72">
        <f t="shared" si="367"/>
        <v>0</v>
      </c>
      <c r="CG859" s="72">
        <f t="shared" si="367"/>
        <v>0</v>
      </c>
      <c r="CH859" s="72">
        <f t="shared" si="367"/>
        <v>0</v>
      </c>
      <c r="CI859" s="72">
        <f t="shared" si="367"/>
        <v>0</v>
      </c>
      <c r="CJ859" s="72">
        <f t="shared" si="367"/>
        <v>0</v>
      </c>
      <c r="CK859" s="72">
        <f t="shared" si="367"/>
        <v>0</v>
      </c>
      <c r="CL859" s="72">
        <f t="shared" si="367"/>
        <v>0</v>
      </c>
      <c r="CM859" s="72">
        <f t="shared" si="367"/>
        <v>0</v>
      </c>
      <c r="CN859" s="72">
        <f t="shared" si="367"/>
        <v>0</v>
      </c>
      <c r="CO859" s="72">
        <f t="shared" si="367"/>
        <v>0</v>
      </c>
      <c r="CP859" s="72">
        <f t="shared" si="367"/>
        <v>0</v>
      </c>
      <c r="CQ859" s="72">
        <f t="shared" si="367"/>
        <v>0</v>
      </c>
      <c r="CR859" s="72">
        <f t="shared" si="367"/>
        <v>0</v>
      </c>
      <c r="CS859" s="72">
        <f t="shared" si="367"/>
        <v>0</v>
      </c>
      <c r="CT859" s="14"/>
    </row>
    <row r="860" spans="2:98" ht="13.5" hidden="1" customHeight="1" outlineLevel="1" collapsed="1">
      <c r="B860" s="13"/>
      <c r="C860" s="47" t="s">
        <v>1183</v>
      </c>
      <c r="D860" s="56" t="s">
        <v>346</v>
      </c>
      <c r="E860" s="64"/>
      <c r="F860" s="48">
        <f>IFERROR(SUM(G860:CS860),0)</f>
        <v>0</v>
      </c>
      <c r="G860" s="72">
        <f>IFERROR(SUBTOTAL(9,G861:G868),0)</f>
        <v>0</v>
      </c>
      <c r="H860" s="72">
        <f t="shared" ref="H860:BS860" si="368">IFERROR(SUBTOTAL(9,H861:H868),0)</f>
        <v>0</v>
      </c>
      <c r="I860" s="72">
        <f t="shared" si="368"/>
        <v>0</v>
      </c>
      <c r="J860" s="72">
        <f t="shared" si="368"/>
        <v>0</v>
      </c>
      <c r="K860" s="72">
        <f t="shared" si="368"/>
        <v>0</v>
      </c>
      <c r="L860" s="72">
        <f t="shared" si="368"/>
        <v>0</v>
      </c>
      <c r="M860" s="72">
        <f t="shared" si="368"/>
        <v>0</v>
      </c>
      <c r="N860" s="72">
        <f t="shared" si="368"/>
        <v>0</v>
      </c>
      <c r="O860" s="72">
        <f t="shared" si="368"/>
        <v>0</v>
      </c>
      <c r="P860" s="72">
        <f t="shared" si="368"/>
        <v>0</v>
      </c>
      <c r="Q860" s="72">
        <f t="shared" si="368"/>
        <v>0</v>
      </c>
      <c r="R860" s="72">
        <f t="shared" si="368"/>
        <v>0</v>
      </c>
      <c r="S860" s="72">
        <f t="shared" si="368"/>
        <v>0</v>
      </c>
      <c r="T860" s="72">
        <f t="shared" si="368"/>
        <v>0</v>
      </c>
      <c r="U860" s="72">
        <f t="shared" si="368"/>
        <v>0</v>
      </c>
      <c r="V860" s="72">
        <f t="shared" si="368"/>
        <v>0</v>
      </c>
      <c r="W860" s="72">
        <f t="shared" si="368"/>
        <v>0</v>
      </c>
      <c r="X860" s="72">
        <f t="shared" si="368"/>
        <v>0</v>
      </c>
      <c r="Y860" s="72">
        <f t="shared" si="368"/>
        <v>0</v>
      </c>
      <c r="Z860" s="72">
        <f t="shared" si="368"/>
        <v>0</v>
      </c>
      <c r="AA860" s="72">
        <f t="shared" si="368"/>
        <v>0</v>
      </c>
      <c r="AB860" s="72">
        <f t="shared" si="368"/>
        <v>0</v>
      </c>
      <c r="AC860" s="72">
        <f t="shared" si="368"/>
        <v>0</v>
      </c>
      <c r="AD860" s="72">
        <f t="shared" si="368"/>
        <v>0</v>
      </c>
      <c r="AE860" s="72">
        <f t="shared" si="368"/>
        <v>0</v>
      </c>
      <c r="AF860" s="72">
        <f t="shared" si="368"/>
        <v>0</v>
      </c>
      <c r="AG860" s="72">
        <f t="shared" si="368"/>
        <v>0</v>
      </c>
      <c r="AH860" s="72">
        <f t="shared" si="368"/>
        <v>0</v>
      </c>
      <c r="AI860" s="72">
        <f t="shared" si="368"/>
        <v>0</v>
      </c>
      <c r="AJ860" s="72">
        <f t="shared" si="368"/>
        <v>0</v>
      </c>
      <c r="AK860" s="72">
        <f t="shared" si="368"/>
        <v>0</v>
      </c>
      <c r="AL860" s="72">
        <f t="shared" si="368"/>
        <v>0</v>
      </c>
      <c r="AM860" s="72">
        <f t="shared" si="368"/>
        <v>0</v>
      </c>
      <c r="AN860" s="72">
        <f t="shared" si="368"/>
        <v>0</v>
      </c>
      <c r="AO860" s="72">
        <f t="shared" si="368"/>
        <v>0</v>
      </c>
      <c r="AP860" s="72">
        <f t="shared" si="368"/>
        <v>0</v>
      </c>
      <c r="AQ860" s="72">
        <f t="shared" si="368"/>
        <v>0</v>
      </c>
      <c r="AR860" s="72">
        <f t="shared" si="368"/>
        <v>0</v>
      </c>
      <c r="AS860" s="72">
        <f t="shared" si="368"/>
        <v>0</v>
      </c>
      <c r="AT860" s="72">
        <f t="shared" si="368"/>
        <v>0</v>
      </c>
      <c r="AU860" s="72">
        <f t="shared" si="368"/>
        <v>0</v>
      </c>
      <c r="AV860" s="72">
        <f t="shared" si="368"/>
        <v>0</v>
      </c>
      <c r="AW860" s="72">
        <f t="shared" si="368"/>
        <v>0</v>
      </c>
      <c r="AX860" s="72">
        <f t="shared" si="368"/>
        <v>0</v>
      </c>
      <c r="AY860" s="72">
        <f t="shared" si="368"/>
        <v>0</v>
      </c>
      <c r="AZ860" s="72">
        <f t="shared" si="368"/>
        <v>0</v>
      </c>
      <c r="BA860" s="72">
        <f t="shared" si="368"/>
        <v>0</v>
      </c>
      <c r="BB860" s="72">
        <f t="shared" si="368"/>
        <v>0</v>
      </c>
      <c r="BC860" s="72">
        <f t="shared" si="368"/>
        <v>0</v>
      </c>
      <c r="BD860" s="72">
        <f t="shared" si="368"/>
        <v>0</v>
      </c>
      <c r="BE860" s="72">
        <f t="shared" si="368"/>
        <v>0</v>
      </c>
      <c r="BF860" s="72">
        <f t="shared" si="368"/>
        <v>0</v>
      </c>
      <c r="BG860" s="72">
        <f t="shared" si="368"/>
        <v>0</v>
      </c>
      <c r="BH860" s="72">
        <f t="shared" si="368"/>
        <v>0</v>
      </c>
      <c r="BI860" s="72">
        <f t="shared" si="368"/>
        <v>0</v>
      </c>
      <c r="BJ860" s="72">
        <f t="shared" si="368"/>
        <v>0</v>
      </c>
      <c r="BK860" s="72">
        <f t="shared" si="368"/>
        <v>0</v>
      </c>
      <c r="BL860" s="72">
        <f t="shared" si="368"/>
        <v>0</v>
      </c>
      <c r="BM860" s="72">
        <f t="shared" si="368"/>
        <v>0</v>
      </c>
      <c r="BN860" s="72">
        <f t="shared" si="368"/>
        <v>0</v>
      </c>
      <c r="BO860" s="72">
        <f t="shared" si="368"/>
        <v>0</v>
      </c>
      <c r="BP860" s="72">
        <f t="shared" si="368"/>
        <v>0</v>
      </c>
      <c r="BQ860" s="72">
        <f t="shared" si="368"/>
        <v>0</v>
      </c>
      <c r="BR860" s="72">
        <f t="shared" si="368"/>
        <v>0</v>
      </c>
      <c r="BS860" s="72">
        <f t="shared" si="368"/>
        <v>0</v>
      </c>
      <c r="BT860" s="72">
        <f t="shared" ref="BT860:CS860" si="369">IFERROR(SUBTOTAL(9,BT861:BT868),0)</f>
        <v>0</v>
      </c>
      <c r="BU860" s="72">
        <f t="shared" si="369"/>
        <v>0</v>
      </c>
      <c r="BV860" s="72">
        <f t="shared" si="369"/>
        <v>0</v>
      </c>
      <c r="BW860" s="72">
        <f t="shared" si="369"/>
        <v>0</v>
      </c>
      <c r="BX860" s="72">
        <f t="shared" si="369"/>
        <v>0</v>
      </c>
      <c r="BY860" s="72">
        <f t="shared" si="369"/>
        <v>0</v>
      </c>
      <c r="BZ860" s="72">
        <f t="shared" si="369"/>
        <v>0</v>
      </c>
      <c r="CA860" s="72">
        <f t="shared" si="369"/>
        <v>0</v>
      </c>
      <c r="CB860" s="72">
        <f t="shared" si="369"/>
        <v>0</v>
      </c>
      <c r="CC860" s="72">
        <f t="shared" si="369"/>
        <v>0</v>
      </c>
      <c r="CD860" s="72">
        <f t="shared" si="369"/>
        <v>0</v>
      </c>
      <c r="CE860" s="72">
        <f t="shared" si="369"/>
        <v>0</v>
      </c>
      <c r="CF860" s="72">
        <f t="shared" si="369"/>
        <v>0</v>
      </c>
      <c r="CG860" s="72">
        <f t="shared" si="369"/>
        <v>0</v>
      </c>
      <c r="CH860" s="72">
        <f t="shared" si="369"/>
        <v>0</v>
      </c>
      <c r="CI860" s="72">
        <f t="shared" si="369"/>
        <v>0</v>
      </c>
      <c r="CJ860" s="72">
        <f t="shared" si="369"/>
        <v>0</v>
      </c>
      <c r="CK860" s="72">
        <f t="shared" si="369"/>
        <v>0</v>
      </c>
      <c r="CL860" s="72">
        <f t="shared" si="369"/>
        <v>0</v>
      </c>
      <c r="CM860" s="72">
        <f t="shared" si="369"/>
        <v>0</v>
      </c>
      <c r="CN860" s="72">
        <f t="shared" si="369"/>
        <v>0</v>
      </c>
      <c r="CO860" s="72">
        <f t="shared" si="369"/>
        <v>0</v>
      </c>
      <c r="CP860" s="72">
        <f t="shared" si="369"/>
        <v>0</v>
      </c>
      <c r="CQ860" s="72">
        <f t="shared" si="369"/>
        <v>0</v>
      </c>
      <c r="CR860" s="72">
        <f t="shared" si="369"/>
        <v>0</v>
      </c>
      <c r="CS860" s="72">
        <f t="shared" si="369"/>
        <v>0</v>
      </c>
      <c r="CT860" s="14"/>
    </row>
    <row r="861" spans="2:98" ht="13.5" hidden="1" customHeight="1" outlineLevel="2">
      <c r="B861" s="13"/>
      <c r="C861" s="115" t="s">
        <v>1185</v>
      </c>
      <c r="D861" s="31" t="s">
        <v>346</v>
      </c>
      <c r="E861" s="65">
        <v>1</v>
      </c>
      <c r="F861" s="46">
        <f t="shared" ref="F861:F868" si="370">IFERROR(SUM(G861:CS861),0)</f>
        <v>0</v>
      </c>
      <c r="G861" s="73">
        <f>IFERROR($E861*SUMIF(DAILYLOG!C$27:C$1500,$C861,DAILYLOG!D$27:D$1500),0)</f>
        <v>0</v>
      </c>
      <c r="H861" s="73">
        <f>IFERROR($E861*SUMIF(DAILYLOG!D$27:D$1500,$C861,DAILYLOG!E$27:E$1500),0)</f>
        <v>0</v>
      </c>
      <c r="I861" s="73">
        <f>IFERROR($E861*SUMIF(DAILYLOG!E$27:E$1500,$C861,DAILYLOG!F$27:F$1500),0)</f>
        <v>0</v>
      </c>
      <c r="J861" s="73">
        <f>IFERROR($E861*SUMIF(DAILYLOG!F$27:F$1500,$C861,DAILYLOG!G$27:G$1500),0)</f>
        <v>0</v>
      </c>
      <c r="K861" s="73">
        <f>IFERROR($E861*SUMIF(DAILYLOG!G$27:G$1500,$C861,DAILYLOG!H$27:H$1500),0)</f>
        <v>0</v>
      </c>
      <c r="L861" s="73">
        <f>IFERROR($E861*SUMIF(DAILYLOG!H$27:H$1500,$C861,DAILYLOG!I$27:I$1500),0)</f>
        <v>0</v>
      </c>
      <c r="M861" s="73">
        <f>IFERROR($E861*SUMIF(DAILYLOG!I$27:I$1500,$C861,DAILYLOG!J$27:J$1500),0)</f>
        <v>0</v>
      </c>
      <c r="N861" s="73">
        <f>IFERROR($E861*SUMIF(DAILYLOG!J$27:J$1500,$C861,DAILYLOG!K$27:K$1500),0)</f>
        <v>0</v>
      </c>
      <c r="O861" s="73">
        <f>IFERROR($E861*SUMIF(DAILYLOG!K$27:K$1500,$C861,DAILYLOG!L$27:L$1500),0)</f>
        <v>0</v>
      </c>
      <c r="P861" s="73">
        <f>IFERROR($E861*SUMIF(DAILYLOG!L$27:L$1500,$C861,DAILYLOG!M$27:M$1500),0)</f>
        <v>0</v>
      </c>
      <c r="Q861" s="73">
        <f>IFERROR($E861*SUMIF(DAILYLOG!M$27:M$1500,$C861,DAILYLOG!N$27:N$1500),0)</f>
        <v>0</v>
      </c>
      <c r="R861" s="73">
        <f>IFERROR($E861*SUMIF(DAILYLOG!N$27:N$1500,$C861,DAILYLOG!O$27:O$1500),0)</f>
        <v>0</v>
      </c>
      <c r="S861" s="73">
        <f>IFERROR($E861*SUMIF(DAILYLOG!O$27:O$1500,$C861,DAILYLOG!P$27:P$1500),0)</f>
        <v>0</v>
      </c>
      <c r="T861" s="73">
        <f>IFERROR($E861*SUMIF(DAILYLOG!P$27:P$1500,$C861,DAILYLOG!Q$27:Q$1500),0)</f>
        <v>0</v>
      </c>
      <c r="U861" s="73">
        <f>IFERROR($E861*SUMIF(DAILYLOG!Q$27:Q$1500,$C861,DAILYLOG!R$27:R$1500),0)</f>
        <v>0</v>
      </c>
      <c r="V861" s="73">
        <f>IFERROR($E861*SUMIF(DAILYLOG!R$27:R$1500,$C861,DAILYLOG!S$27:S$1500),0)</f>
        <v>0</v>
      </c>
      <c r="W861" s="73">
        <f>IFERROR($E861*SUMIF(DAILYLOG!S$27:S$1500,$C861,DAILYLOG!T$27:T$1500),0)</f>
        <v>0</v>
      </c>
      <c r="X861" s="73">
        <f>IFERROR($E861*SUMIF(DAILYLOG!T$27:T$1500,$C861,DAILYLOG!U$27:U$1500),0)</f>
        <v>0</v>
      </c>
      <c r="Y861" s="73">
        <f>IFERROR($E861*SUMIF(DAILYLOG!U$27:U$1500,$C861,DAILYLOG!V$27:V$1500),0)</f>
        <v>0</v>
      </c>
      <c r="Z861" s="73">
        <f>IFERROR($E861*SUMIF(DAILYLOG!V$27:V$1500,$C861,DAILYLOG!W$27:W$1500),0)</f>
        <v>0</v>
      </c>
      <c r="AA861" s="73">
        <f>IFERROR($E861*SUMIF(DAILYLOG!W$27:W$1500,$C861,DAILYLOG!X$27:X$1500),0)</f>
        <v>0</v>
      </c>
      <c r="AB861" s="73">
        <f>IFERROR($E861*SUMIF(DAILYLOG!X$27:X$1500,$C861,DAILYLOG!Y$27:Y$1500),0)</f>
        <v>0</v>
      </c>
      <c r="AC861" s="73">
        <f>IFERROR($E861*SUMIF(DAILYLOG!Y$27:Y$1500,$C861,DAILYLOG!Z$27:Z$1500),0)</f>
        <v>0</v>
      </c>
      <c r="AD861" s="73">
        <f>IFERROR($E861*SUMIF(DAILYLOG!Z$27:Z$1500,$C861,DAILYLOG!AA$27:AA$1500),0)</f>
        <v>0</v>
      </c>
      <c r="AE861" s="73">
        <f>IFERROR($E861*SUMIF(DAILYLOG!AA$27:AA$1500,$C861,DAILYLOG!AB$27:AB$1500),0)</f>
        <v>0</v>
      </c>
      <c r="AF861" s="73">
        <f>IFERROR($E861*SUMIF(DAILYLOG!AB$27:AB$1500,$C861,DAILYLOG!AC$27:AC$1500),0)</f>
        <v>0</v>
      </c>
      <c r="AG861" s="73">
        <f>IFERROR($E861*SUMIF(DAILYLOG!AC$27:AC$1500,$C861,DAILYLOG!AD$27:AD$1500),0)</f>
        <v>0</v>
      </c>
      <c r="AH861" s="73">
        <f>IFERROR($E861*SUMIF(DAILYLOG!AD$27:AD$1500,$C861,DAILYLOG!AE$27:AE$1500),0)</f>
        <v>0</v>
      </c>
      <c r="AI861" s="73">
        <f>IFERROR($E861*SUMIF(DAILYLOG!AE$27:AE$1500,$C861,DAILYLOG!AF$27:AF$1500),0)</f>
        <v>0</v>
      </c>
      <c r="AJ861" s="73">
        <f>IFERROR($E861*SUMIF(DAILYLOG!AF$27:AF$1500,$C861,DAILYLOG!AG$27:AG$1500),0)</f>
        <v>0</v>
      </c>
      <c r="AK861" s="73">
        <f>IFERROR($E861*SUMIF(DAILYLOG!AG$27:AG$1500,$C861,DAILYLOG!AH$27:AH$1500),0)</f>
        <v>0</v>
      </c>
      <c r="AL861" s="73">
        <f>IFERROR($E861*SUMIF(DAILYLOG!AH$27:AH$1500,$C861,DAILYLOG!AI$27:AI$1500),0)</f>
        <v>0</v>
      </c>
      <c r="AM861" s="73">
        <f>IFERROR($E861*SUMIF(DAILYLOG!AI$27:AI$1500,$C861,DAILYLOG!AJ$27:AJ$1500),0)</f>
        <v>0</v>
      </c>
      <c r="AN861" s="73">
        <f>IFERROR($E861*SUMIF(DAILYLOG!AJ$27:AJ$1500,$C861,DAILYLOG!AK$27:AK$1500),0)</f>
        <v>0</v>
      </c>
      <c r="AO861" s="73">
        <f>IFERROR($E861*SUMIF(DAILYLOG!AK$27:AK$1500,$C861,DAILYLOG!AL$27:AL$1500),0)</f>
        <v>0</v>
      </c>
      <c r="AP861" s="73">
        <f>IFERROR($E861*SUMIF(DAILYLOG!AL$27:AL$1500,$C861,DAILYLOG!AM$27:AM$1500),0)</f>
        <v>0</v>
      </c>
      <c r="AQ861" s="73">
        <f>IFERROR($E861*SUMIF(DAILYLOG!AM$27:AM$1500,$C861,DAILYLOG!AN$27:AN$1500),0)</f>
        <v>0</v>
      </c>
      <c r="AR861" s="73">
        <f>IFERROR($E861*SUMIF(DAILYLOG!AN$27:AN$1500,$C861,DAILYLOG!AO$27:AO$1500),0)</f>
        <v>0</v>
      </c>
      <c r="AS861" s="73">
        <f>IFERROR($E861*SUMIF(DAILYLOG!AO$27:AO$1500,$C861,DAILYLOG!AP$27:AP$1500),0)</f>
        <v>0</v>
      </c>
      <c r="AT861" s="73">
        <f>IFERROR($E861*SUMIF(DAILYLOG!AP$27:AP$1500,$C861,DAILYLOG!AQ$27:AQ$1500),0)</f>
        <v>0</v>
      </c>
      <c r="AU861" s="73">
        <f>IFERROR($E861*SUMIF(DAILYLOG!AQ$27:AQ$1500,$C861,DAILYLOG!AR$27:AR$1500),0)</f>
        <v>0</v>
      </c>
      <c r="AV861" s="73">
        <f>IFERROR($E861*SUMIF(DAILYLOG!AR$27:AR$1500,$C861,DAILYLOG!AS$27:AS$1500),0)</f>
        <v>0</v>
      </c>
      <c r="AW861" s="73">
        <f>IFERROR($E861*SUMIF(DAILYLOG!AS$27:AS$1500,$C861,DAILYLOG!AT$27:AT$1500),0)</f>
        <v>0</v>
      </c>
      <c r="AX861" s="73">
        <f>IFERROR($E861*SUMIF(DAILYLOG!AT$27:AT$1500,$C861,DAILYLOG!AU$27:AU$1500),0)</f>
        <v>0</v>
      </c>
      <c r="AY861" s="73">
        <f>IFERROR($E861*SUMIF(DAILYLOG!AU$27:AU$1500,$C861,DAILYLOG!AV$27:AV$1500),0)</f>
        <v>0</v>
      </c>
      <c r="AZ861" s="73">
        <f>IFERROR($E861*SUMIF(DAILYLOG!AV$27:AV$1500,$C861,DAILYLOG!AW$27:AW$1500),0)</f>
        <v>0</v>
      </c>
      <c r="BA861" s="73">
        <f>IFERROR($E861*SUMIF(DAILYLOG!AW$27:AW$1500,$C861,DAILYLOG!AX$27:AX$1500),0)</f>
        <v>0</v>
      </c>
      <c r="BB861" s="73">
        <f>IFERROR($E861*SUMIF(DAILYLOG!AX$27:AX$1500,$C861,DAILYLOG!AY$27:AY$1500),0)</f>
        <v>0</v>
      </c>
      <c r="BC861" s="73">
        <f>IFERROR($E861*SUMIF(DAILYLOG!AY$27:AY$1500,$C861,DAILYLOG!AZ$27:AZ$1500),0)</f>
        <v>0</v>
      </c>
      <c r="BD861" s="73">
        <f>IFERROR($E861*SUMIF(DAILYLOG!AZ$27:AZ$1500,$C861,DAILYLOG!BA$27:BA$1500),0)</f>
        <v>0</v>
      </c>
      <c r="BE861" s="73">
        <f>IFERROR($E861*SUMIF(DAILYLOG!BA$27:BA$1500,$C861,DAILYLOG!BB$27:BB$1500),0)</f>
        <v>0</v>
      </c>
      <c r="BF861" s="73">
        <f>IFERROR($E861*SUMIF(DAILYLOG!BB$27:BB$1500,$C861,DAILYLOG!BC$27:BC$1500),0)</f>
        <v>0</v>
      </c>
      <c r="BG861" s="73">
        <f>IFERROR($E861*SUMIF(DAILYLOG!BC$27:BC$1500,$C861,DAILYLOG!BD$27:BD$1500),0)</f>
        <v>0</v>
      </c>
      <c r="BH861" s="73">
        <f>IFERROR($E861*SUMIF(DAILYLOG!BD$27:BD$1500,$C861,DAILYLOG!BE$27:BE$1500),0)</f>
        <v>0</v>
      </c>
      <c r="BI861" s="73">
        <f>IFERROR($E861*SUMIF(DAILYLOG!BE$27:BE$1500,$C861,DAILYLOG!BF$27:BF$1500),0)</f>
        <v>0</v>
      </c>
      <c r="BJ861" s="73">
        <f>IFERROR($E861*SUMIF(DAILYLOG!BF$27:BF$1500,$C861,DAILYLOG!BG$27:BG$1500),0)</f>
        <v>0</v>
      </c>
      <c r="BK861" s="73">
        <f>IFERROR($E861*SUMIF(DAILYLOG!BG$27:BG$1500,$C861,DAILYLOG!BH$27:BH$1500),0)</f>
        <v>0</v>
      </c>
      <c r="BL861" s="73">
        <f>IFERROR($E861*SUMIF(DAILYLOG!BH$27:BH$1500,$C861,DAILYLOG!BI$27:BI$1500),0)</f>
        <v>0</v>
      </c>
      <c r="BM861" s="73">
        <f>IFERROR($E861*SUMIF(DAILYLOG!BI$27:BI$1500,$C861,DAILYLOG!BJ$27:BJ$1500),0)</f>
        <v>0</v>
      </c>
      <c r="BN861" s="73">
        <f>IFERROR($E861*SUMIF(DAILYLOG!BJ$27:BJ$1500,$C861,DAILYLOG!BK$27:BK$1500),0)</f>
        <v>0</v>
      </c>
      <c r="BO861" s="73">
        <f>IFERROR($E861*SUMIF(DAILYLOG!BK$27:BK$1500,$C861,DAILYLOG!BL$27:BL$1500),0)</f>
        <v>0</v>
      </c>
      <c r="BP861" s="73">
        <f>IFERROR($E861*SUMIF(DAILYLOG!BL$27:BL$1500,$C861,DAILYLOG!BM$27:BM$1500),0)</f>
        <v>0</v>
      </c>
      <c r="BQ861" s="73">
        <f>IFERROR($E861*SUMIF(DAILYLOG!BM$27:BM$1500,$C861,DAILYLOG!BN$27:BN$1500),0)</f>
        <v>0</v>
      </c>
      <c r="BR861" s="73">
        <f>IFERROR($E861*SUMIF(DAILYLOG!BN$27:BN$1500,$C861,DAILYLOG!BO$27:BO$1500),0)</f>
        <v>0</v>
      </c>
      <c r="BS861" s="73">
        <f>IFERROR($E861*SUMIF(DAILYLOG!BO$27:BO$1500,$C861,DAILYLOG!BP$27:BP$1500),0)</f>
        <v>0</v>
      </c>
      <c r="BT861" s="73">
        <f>IFERROR($E861*SUMIF(DAILYLOG!BP$27:BP$1500,$C861,DAILYLOG!BQ$27:BQ$1500),0)</f>
        <v>0</v>
      </c>
      <c r="BU861" s="73">
        <f>IFERROR($E861*SUMIF(DAILYLOG!BQ$27:BQ$1500,$C861,DAILYLOG!BR$27:BR$1500),0)</f>
        <v>0</v>
      </c>
      <c r="BV861" s="73">
        <f>IFERROR($E861*SUMIF(DAILYLOG!BR$27:BR$1500,$C861,DAILYLOG!BS$27:BS$1500),0)</f>
        <v>0</v>
      </c>
      <c r="BW861" s="73">
        <f>IFERROR($E861*SUMIF(DAILYLOG!BS$27:BS$1500,$C861,DAILYLOG!BT$27:BT$1500),0)</f>
        <v>0</v>
      </c>
      <c r="BX861" s="73">
        <f>IFERROR($E861*SUMIF(DAILYLOG!BT$27:BT$1500,$C861,DAILYLOG!BU$27:BU$1500),0)</f>
        <v>0</v>
      </c>
      <c r="BY861" s="73">
        <f>IFERROR($E861*SUMIF(DAILYLOG!BU$27:BU$1500,$C861,DAILYLOG!BV$27:BV$1500),0)</f>
        <v>0</v>
      </c>
      <c r="BZ861" s="73">
        <f>IFERROR($E861*SUMIF(DAILYLOG!BV$27:BV$1500,$C861,DAILYLOG!BW$27:BW$1500),0)</f>
        <v>0</v>
      </c>
      <c r="CA861" s="73">
        <f>IFERROR($E861*SUMIF(DAILYLOG!BW$27:BW$1500,$C861,DAILYLOG!BX$27:BX$1500),0)</f>
        <v>0</v>
      </c>
      <c r="CB861" s="73">
        <f>IFERROR($E861*SUMIF(DAILYLOG!BX$27:BX$1500,$C861,DAILYLOG!BY$27:BY$1500),0)</f>
        <v>0</v>
      </c>
      <c r="CC861" s="73">
        <f>IFERROR($E861*SUMIF(DAILYLOG!BY$27:BY$1500,$C861,DAILYLOG!BZ$27:BZ$1500),0)</f>
        <v>0</v>
      </c>
      <c r="CD861" s="73">
        <f>IFERROR($E861*SUMIF(DAILYLOG!BZ$27:BZ$1500,$C861,DAILYLOG!CA$27:CA$1500),0)</f>
        <v>0</v>
      </c>
      <c r="CE861" s="73">
        <f>IFERROR($E861*SUMIF(DAILYLOG!CA$27:CA$1500,$C861,DAILYLOG!CB$27:CB$1500),0)</f>
        <v>0</v>
      </c>
      <c r="CF861" s="73">
        <f>IFERROR($E861*SUMIF(DAILYLOG!CB$27:CB$1500,$C861,DAILYLOG!CC$27:CC$1500),0)</f>
        <v>0</v>
      </c>
      <c r="CG861" s="73">
        <f>IFERROR($E861*SUMIF(DAILYLOG!CC$27:CC$1500,$C861,DAILYLOG!CD$27:CD$1500),0)</f>
        <v>0</v>
      </c>
      <c r="CH861" s="73">
        <f>IFERROR($E861*SUMIF(DAILYLOG!CD$27:CD$1500,$C861,DAILYLOG!CE$27:CE$1500),0)</f>
        <v>0</v>
      </c>
      <c r="CI861" s="73">
        <f>IFERROR($E861*SUMIF(DAILYLOG!CE$27:CE$1500,$C861,DAILYLOG!CF$27:CF$1500),0)</f>
        <v>0</v>
      </c>
      <c r="CJ861" s="73">
        <f>IFERROR($E861*SUMIF(DAILYLOG!CF$27:CF$1500,$C861,DAILYLOG!CG$27:CG$1500),0)</f>
        <v>0</v>
      </c>
      <c r="CK861" s="73">
        <f>IFERROR($E861*SUMIF(DAILYLOG!CG$27:CG$1500,$C861,DAILYLOG!CH$27:CH$1500),0)</f>
        <v>0</v>
      </c>
      <c r="CL861" s="73">
        <f>IFERROR($E861*SUMIF(DAILYLOG!CH$27:CH$1500,$C861,DAILYLOG!CI$27:CI$1500),0)</f>
        <v>0</v>
      </c>
      <c r="CM861" s="73">
        <f>IFERROR($E861*SUMIF(DAILYLOG!CI$27:CI$1500,$C861,DAILYLOG!CJ$27:CJ$1500),0)</f>
        <v>0</v>
      </c>
      <c r="CN861" s="73">
        <f>IFERROR($E861*SUMIF(DAILYLOG!CJ$27:CJ$1500,$C861,DAILYLOG!CK$27:CK$1500),0)</f>
        <v>0</v>
      </c>
      <c r="CO861" s="73">
        <f>IFERROR($E861*SUMIF(DAILYLOG!CK$27:CK$1500,$C861,DAILYLOG!CL$27:CL$1500),0)</f>
        <v>0</v>
      </c>
      <c r="CP861" s="73">
        <f>IFERROR($E861*SUMIF(DAILYLOG!CL$27:CL$1500,$C861,DAILYLOG!CM$27:CM$1500),0)</f>
        <v>0</v>
      </c>
      <c r="CQ861" s="73">
        <f>IFERROR($E861*SUMIF(DAILYLOG!CM$27:CM$1500,$C861,DAILYLOG!CN$27:CN$1500),0)</f>
        <v>0</v>
      </c>
      <c r="CR861" s="73">
        <f>IFERROR($E861*SUMIF(DAILYLOG!CN$27:CN$1500,$C861,DAILYLOG!CO$27:CO$1500),0)</f>
        <v>0</v>
      </c>
      <c r="CS861" s="73">
        <f>IFERROR($E861*SUMIF(DAILYLOG!CO$27:CO$1500,$C861,DAILYLOG!CP$27:CP$1500),0)</f>
        <v>0</v>
      </c>
      <c r="CT861" s="14"/>
    </row>
    <row r="862" spans="2:98" ht="13.5" hidden="1" customHeight="1" outlineLevel="2">
      <c r="B862" s="13"/>
      <c r="C862" s="115" t="s">
        <v>1186</v>
      </c>
      <c r="D862" s="31" t="s">
        <v>346</v>
      </c>
      <c r="E862" s="65">
        <v>1</v>
      </c>
      <c r="F862" s="46">
        <f t="shared" si="370"/>
        <v>0</v>
      </c>
      <c r="G862" s="73">
        <f>IFERROR($E862*SUMIF(DAILYLOG!C$27:C$1500,$C862,DAILYLOG!D$27:D$1500),0)</f>
        <v>0</v>
      </c>
      <c r="H862" s="73">
        <f>IFERROR($E862*SUMIF(DAILYLOG!D$27:D$1500,$C862,DAILYLOG!E$27:E$1500),0)</f>
        <v>0</v>
      </c>
      <c r="I862" s="73">
        <f>IFERROR($E862*SUMIF(DAILYLOG!E$27:E$1500,$C862,DAILYLOG!F$27:F$1500),0)</f>
        <v>0</v>
      </c>
      <c r="J862" s="73">
        <f>IFERROR($E862*SUMIF(DAILYLOG!F$27:F$1500,$C862,DAILYLOG!G$27:G$1500),0)</f>
        <v>0</v>
      </c>
      <c r="K862" s="73">
        <f>IFERROR($E862*SUMIF(DAILYLOG!G$27:G$1500,$C862,DAILYLOG!H$27:H$1500),0)</f>
        <v>0</v>
      </c>
      <c r="L862" s="73">
        <f>IFERROR($E862*SUMIF(DAILYLOG!H$27:H$1500,$C862,DAILYLOG!I$27:I$1500),0)</f>
        <v>0</v>
      </c>
      <c r="M862" s="73">
        <f>IFERROR($E862*SUMIF(DAILYLOG!I$27:I$1500,$C862,DAILYLOG!J$27:J$1500),0)</f>
        <v>0</v>
      </c>
      <c r="N862" s="73">
        <f>IFERROR($E862*SUMIF(DAILYLOG!J$27:J$1500,$C862,DAILYLOG!K$27:K$1500),0)</f>
        <v>0</v>
      </c>
      <c r="O862" s="73">
        <f>IFERROR($E862*SUMIF(DAILYLOG!K$27:K$1500,$C862,DAILYLOG!L$27:L$1500),0)</f>
        <v>0</v>
      </c>
      <c r="P862" s="73">
        <f>IFERROR($E862*SUMIF(DAILYLOG!L$27:L$1500,$C862,DAILYLOG!M$27:M$1500),0)</f>
        <v>0</v>
      </c>
      <c r="Q862" s="73">
        <f>IFERROR($E862*SUMIF(DAILYLOG!M$27:M$1500,$C862,DAILYLOG!N$27:N$1500),0)</f>
        <v>0</v>
      </c>
      <c r="R862" s="73">
        <f>IFERROR($E862*SUMIF(DAILYLOG!N$27:N$1500,$C862,DAILYLOG!O$27:O$1500),0)</f>
        <v>0</v>
      </c>
      <c r="S862" s="73">
        <f>IFERROR($E862*SUMIF(DAILYLOG!O$27:O$1500,$C862,DAILYLOG!P$27:P$1500),0)</f>
        <v>0</v>
      </c>
      <c r="T862" s="73">
        <f>IFERROR($E862*SUMIF(DAILYLOG!P$27:P$1500,$C862,DAILYLOG!Q$27:Q$1500),0)</f>
        <v>0</v>
      </c>
      <c r="U862" s="73">
        <f>IFERROR($E862*SUMIF(DAILYLOG!Q$27:Q$1500,$C862,DAILYLOG!R$27:R$1500),0)</f>
        <v>0</v>
      </c>
      <c r="V862" s="73">
        <f>IFERROR($E862*SUMIF(DAILYLOG!R$27:R$1500,$C862,DAILYLOG!S$27:S$1500),0)</f>
        <v>0</v>
      </c>
      <c r="W862" s="73">
        <f>IFERROR($E862*SUMIF(DAILYLOG!S$27:S$1500,$C862,DAILYLOG!T$27:T$1500),0)</f>
        <v>0</v>
      </c>
      <c r="X862" s="73">
        <f>IFERROR($E862*SUMIF(DAILYLOG!T$27:T$1500,$C862,DAILYLOG!U$27:U$1500),0)</f>
        <v>0</v>
      </c>
      <c r="Y862" s="73">
        <f>IFERROR($E862*SUMIF(DAILYLOG!U$27:U$1500,$C862,DAILYLOG!V$27:V$1500),0)</f>
        <v>0</v>
      </c>
      <c r="Z862" s="73">
        <f>IFERROR($E862*SUMIF(DAILYLOG!V$27:V$1500,$C862,DAILYLOG!W$27:W$1500),0)</f>
        <v>0</v>
      </c>
      <c r="AA862" s="73">
        <f>IFERROR($E862*SUMIF(DAILYLOG!W$27:W$1500,$C862,DAILYLOG!X$27:X$1500),0)</f>
        <v>0</v>
      </c>
      <c r="AB862" s="73">
        <f>IFERROR($E862*SUMIF(DAILYLOG!X$27:X$1500,$C862,DAILYLOG!Y$27:Y$1500),0)</f>
        <v>0</v>
      </c>
      <c r="AC862" s="73">
        <f>IFERROR($E862*SUMIF(DAILYLOG!Y$27:Y$1500,$C862,DAILYLOG!Z$27:Z$1500),0)</f>
        <v>0</v>
      </c>
      <c r="AD862" s="73">
        <f>IFERROR($E862*SUMIF(DAILYLOG!Z$27:Z$1500,$C862,DAILYLOG!AA$27:AA$1500),0)</f>
        <v>0</v>
      </c>
      <c r="AE862" s="73">
        <f>IFERROR($E862*SUMIF(DAILYLOG!AA$27:AA$1500,$C862,DAILYLOG!AB$27:AB$1500),0)</f>
        <v>0</v>
      </c>
      <c r="AF862" s="73">
        <f>IFERROR($E862*SUMIF(DAILYLOG!AB$27:AB$1500,$C862,DAILYLOG!AC$27:AC$1500),0)</f>
        <v>0</v>
      </c>
      <c r="AG862" s="73">
        <f>IFERROR($E862*SUMIF(DAILYLOG!AC$27:AC$1500,$C862,DAILYLOG!AD$27:AD$1500),0)</f>
        <v>0</v>
      </c>
      <c r="AH862" s="73">
        <f>IFERROR($E862*SUMIF(DAILYLOG!AD$27:AD$1500,$C862,DAILYLOG!AE$27:AE$1500),0)</f>
        <v>0</v>
      </c>
      <c r="AI862" s="73">
        <f>IFERROR($E862*SUMIF(DAILYLOG!AE$27:AE$1500,$C862,DAILYLOG!AF$27:AF$1500),0)</f>
        <v>0</v>
      </c>
      <c r="AJ862" s="73">
        <f>IFERROR($E862*SUMIF(DAILYLOG!AF$27:AF$1500,$C862,DAILYLOG!AG$27:AG$1500),0)</f>
        <v>0</v>
      </c>
      <c r="AK862" s="73">
        <f>IFERROR($E862*SUMIF(DAILYLOG!AG$27:AG$1500,$C862,DAILYLOG!AH$27:AH$1500),0)</f>
        <v>0</v>
      </c>
      <c r="AL862" s="73">
        <f>IFERROR($E862*SUMIF(DAILYLOG!AH$27:AH$1500,$C862,DAILYLOG!AI$27:AI$1500),0)</f>
        <v>0</v>
      </c>
      <c r="AM862" s="73">
        <f>IFERROR($E862*SUMIF(DAILYLOG!AI$27:AI$1500,$C862,DAILYLOG!AJ$27:AJ$1500),0)</f>
        <v>0</v>
      </c>
      <c r="AN862" s="73">
        <f>IFERROR($E862*SUMIF(DAILYLOG!AJ$27:AJ$1500,$C862,DAILYLOG!AK$27:AK$1500),0)</f>
        <v>0</v>
      </c>
      <c r="AO862" s="73">
        <f>IFERROR($E862*SUMIF(DAILYLOG!AK$27:AK$1500,$C862,DAILYLOG!AL$27:AL$1500),0)</f>
        <v>0</v>
      </c>
      <c r="AP862" s="73">
        <f>IFERROR($E862*SUMIF(DAILYLOG!AL$27:AL$1500,$C862,DAILYLOG!AM$27:AM$1500),0)</f>
        <v>0</v>
      </c>
      <c r="AQ862" s="73">
        <f>IFERROR($E862*SUMIF(DAILYLOG!AM$27:AM$1500,$C862,DAILYLOG!AN$27:AN$1500),0)</f>
        <v>0</v>
      </c>
      <c r="AR862" s="73">
        <f>IFERROR($E862*SUMIF(DAILYLOG!AN$27:AN$1500,$C862,DAILYLOG!AO$27:AO$1500),0)</f>
        <v>0</v>
      </c>
      <c r="AS862" s="73">
        <f>IFERROR($E862*SUMIF(DAILYLOG!AO$27:AO$1500,$C862,DAILYLOG!AP$27:AP$1500),0)</f>
        <v>0</v>
      </c>
      <c r="AT862" s="73">
        <f>IFERROR($E862*SUMIF(DAILYLOG!AP$27:AP$1500,$C862,DAILYLOG!AQ$27:AQ$1500),0)</f>
        <v>0</v>
      </c>
      <c r="AU862" s="73">
        <f>IFERROR($E862*SUMIF(DAILYLOG!AQ$27:AQ$1500,$C862,DAILYLOG!AR$27:AR$1500),0)</f>
        <v>0</v>
      </c>
      <c r="AV862" s="73">
        <f>IFERROR($E862*SUMIF(DAILYLOG!AR$27:AR$1500,$C862,DAILYLOG!AS$27:AS$1500),0)</f>
        <v>0</v>
      </c>
      <c r="AW862" s="73">
        <f>IFERROR($E862*SUMIF(DAILYLOG!AS$27:AS$1500,$C862,DAILYLOG!AT$27:AT$1500),0)</f>
        <v>0</v>
      </c>
      <c r="AX862" s="73">
        <f>IFERROR($E862*SUMIF(DAILYLOG!AT$27:AT$1500,$C862,DAILYLOG!AU$27:AU$1500),0)</f>
        <v>0</v>
      </c>
      <c r="AY862" s="73">
        <f>IFERROR($E862*SUMIF(DAILYLOG!AU$27:AU$1500,$C862,DAILYLOG!AV$27:AV$1500),0)</f>
        <v>0</v>
      </c>
      <c r="AZ862" s="73">
        <f>IFERROR($E862*SUMIF(DAILYLOG!AV$27:AV$1500,$C862,DAILYLOG!AW$27:AW$1500),0)</f>
        <v>0</v>
      </c>
      <c r="BA862" s="73">
        <f>IFERROR($E862*SUMIF(DAILYLOG!AW$27:AW$1500,$C862,DAILYLOG!AX$27:AX$1500),0)</f>
        <v>0</v>
      </c>
      <c r="BB862" s="73">
        <f>IFERROR($E862*SUMIF(DAILYLOG!AX$27:AX$1500,$C862,DAILYLOG!AY$27:AY$1500),0)</f>
        <v>0</v>
      </c>
      <c r="BC862" s="73">
        <f>IFERROR($E862*SUMIF(DAILYLOG!AY$27:AY$1500,$C862,DAILYLOG!AZ$27:AZ$1500),0)</f>
        <v>0</v>
      </c>
      <c r="BD862" s="73">
        <f>IFERROR($E862*SUMIF(DAILYLOG!AZ$27:AZ$1500,$C862,DAILYLOG!BA$27:BA$1500),0)</f>
        <v>0</v>
      </c>
      <c r="BE862" s="73">
        <f>IFERROR($E862*SUMIF(DAILYLOG!BA$27:BA$1500,$C862,DAILYLOG!BB$27:BB$1500),0)</f>
        <v>0</v>
      </c>
      <c r="BF862" s="73">
        <f>IFERROR($E862*SUMIF(DAILYLOG!BB$27:BB$1500,$C862,DAILYLOG!BC$27:BC$1500),0)</f>
        <v>0</v>
      </c>
      <c r="BG862" s="73">
        <f>IFERROR($E862*SUMIF(DAILYLOG!BC$27:BC$1500,$C862,DAILYLOG!BD$27:BD$1500),0)</f>
        <v>0</v>
      </c>
      <c r="BH862" s="73">
        <f>IFERROR($E862*SUMIF(DAILYLOG!BD$27:BD$1500,$C862,DAILYLOG!BE$27:BE$1500),0)</f>
        <v>0</v>
      </c>
      <c r="BI862" s="73">
        <f>IFERROR($E862*SUMIF(DAILYLOG!BE$27:BE$1500,$C862,DAILYLOG!BF$27:BF$1500),0)</f>
        <v>0</v>
      </c>
      <c r="BJ862" s="73">
        <f>IFERROR($E862*SUMIF(DAILYLOG!BF$27:BF$1500,$C862,DAILYLOG!BG$27:BG$1500),0)</f>
        <v>0</v>
      </c>
      <c r="BK862" s="73">
        <f>IFERROR($E862*SUMIF(DAILYLOG!BG$27:BG$1500,$C862,DAILYLOG!BH$27:BH$1500),0)</f>
        <v>0</v>
      </c>
      <c r="BL862" s="73">
        <f>IFERROR($E862*SUMIF(DAILYLOG!BH$27:BH$1500,$C862,DAILYLOG!BI$27:BI$1500),0)</f>
        <v>0</v>
      </c>
      <c r="BM862" s="73">
        <f>IFERROR($E862*SUMIF(DAILYLOG!BI$27:BI$1500,$C862,DAILYLOG!BJ$27:BJ$1500),0)</f>
        <v>0</v>
      </c>
      <c r="BN862" s="73">
        <f>IFERROR($E862*SUMIF(DAILYLOG!BJ$27:BJ$1500,$C862,DAILYLOG!BK$27:BK$1500),0)</f>
        <v>0</v>
      </c>
      <c r="BO862" s="73">
        <f>IFERROR($E862*SUMIF(DAILYLOG!BK$27:BK$1500,$C862,DAILYLOG!BL$27:BL$1500),0)</f>
        <v>0</v>
      </c>
      <c r="BP862" s="73">
        <f>IFERROR($E862*SUMIF(DAILYLOG!BL$27:BL$1500,$C862,DAILYLOG!BM$27:BM$1500),0)</f>
        <v>0</v>
      </c>
      <c r="BQ862" s="73">
        <f>IFERROR($E862*SUMIF(DAILYLOG!BM$27:BM$1500,$C862,DAILYLOG!BN$27:BN$1500),0)</f>
        <v>0</v>
      </c>
      <c r="BR862" s="73">
        <f>IFERROR($E862*SUMIF(DAILYLOG!BN$27:BN$1500,$C862,DAILYLOG!BO$27:BO$1500),0)</f>
        <v>0</v>
      </c>
      <c r="BS862" s="73">
        <f>IFERROR($E862*SUMIF(DAILYLOG!BO$27:BO$1500,$C862,DAILYLOG!BP$27:BP$1500),0)</f>
        <v>0</v>
      </c>
      <c r="BT862" s="73">
        <f>IFERROR($E862*SUMIF(DAILYLOG!BP$27:BP$1500,$C862,DAILYLOG!BQ$27:BQ$1500),0)</f>
        <v>0</v>
      </c>
      <c r="BU862" s="73">
        <f>IFERROR($E862*SUMIF(DAILYLOG!BQ$27:BQ$1500,$C862,DAILYLOG!BR$27:BR$1500),0)</f>
        <v>0</v>
      </c>
      <c r="BV862" s="73">
        <f>IFERROR($E862*SUMIF(DAILYLOG!BR$27:BR$1500,$C862,DAILYLOG!BS$27:BS$1500),0)</f>
        <v>0</v>
      </c>
      <c r="BW862" s="73">
        <f>IFERROR($E862*SUMIF(DAILYLOG!BS$27:BS$1500,$C862,DAILYLOG!BT$27:BT$1500),0)</f>
        <v>0</v>
      </c>
      <c r="BX862" s="73">
        <f>IFERROR($E862*SUMIF(DAILYLOG!BT$27:BT$1500,$C862,DAILYLOG!BU$27:BU$1500),0)</f>
        <v>0</v>
      </c>
      <c r="BY862" s="73">
        <f>IFERROR($E862*SUMIF(DAILYLOG!BU$27:BU$1500,$C862,DAILYLOG!BV$27:BV$1500),0)</f>
        <v>0</v>
      </c>
      <c r="BZ862" s="73">
        <f>IFERROR($E862*SUMIF(DAILYLOG!BV$27:BV$1500,$C862,DAILYLOG!BW$27:BW$1500),0)</f>
        <v>0</v>
      </c>
      <c r="CA862" s="73">
        <f>IFERROR($E862*SUMIF(DAILYLOG!BW$27:BW$1500,$C862,DAILYLOG!BX$27:BX$1500),0)</f>
        <v>0</v>
      </c>
      <c r="CB862" s="73">
        <f>IFERROR($E862*SUMIF(DAILYLOG!BX$27:BX$1500,$C862,DAILYLOG!BY$27:BY$1500),0)</f>
        <v>0</v>
      </c>
      <c r="CC862" s="73">
        <f>IFERROR($E862*SUMIF(DAILYLOG!BY$27:BY$1500,$C862,DAILYLOG!BZ$27:BZ$1500),0)</f>
        <v>0</v>
      </c>
      <c r="CD862" s="73">
        <f>IFERROR($E862*SUMIF(DAILYLOG!BZ$27:BZ$1500,$C862,DAILYLOG!CA$27:CA$1500),0)</f>
        <v>0</v>
      </c>
      <c r="CE862" s="73">
        <f>IFERROR($E862*SUMIF(DAILYLOG!CA$27:CA$1500,$C862,DAILYLOG!CB$27:CB$1500),0)</f>
        <v>0</v>
      </c>
      <c r="CF862" s="73">
        <f>IFERROR($E862*SUMIF(DAILYLOG!CB$27:CB$1500,$C862,DAILYLOG!CC$27:CC$1500),0)</f>
        <v>0</v>
      </c>
      <c r="CG862" s="73">
        <f>IFERROR($E862*SUMIF(DAILYLOG!CC$27:CC$1500,$C862,DAILYLOG!CD$27:CD$1500),0)</f>
        <v>0</v>
      </c>
      <c r="CH862" s="73">
        <f>IFERROR($E862*SUMIF(DAILYLOG!CD$27:CD$1500,$C862,DAILYLOG!CE$27:CE$1500),0)</f>
        <v>0</v>
      </c>
      <c r="CI862" s="73">
        <f>IFERROR($E862*SUMIF(DAILYLOG!CE$27:CE$1500,$C862,DAILYLOG!CF$27:CF$1500),0)</f>
        <v>0</v>
      </c>
      <c r="CJ862" s="73">
        <f>IFERROR($E862*SUMIF(DAILYLOG!CF$27:CF$1500,$C862,DAILYLOG!CG$27:CG$1500),0)</f>
        <v>0</v>
      </c>
      <c r="CK862" s="73">
        <f>IFERROR($E862*SUMIF(DAILYLOG!CG$27:CG$1500,$C862,DAILYLOG!CH$27:CH$1500),0)</f>
        <v>0</v>
      </c>
      <c r="CL862" s="73">
        <f>IFERROR($E862*SUMIF(DAILYLOG!CH$27:CH$1500,$C862,DAILYLOG!CI$27:CI$1500),0)</f>
        <v>0</v>
      </c>
      <c r="CM862" s="73">
        <f>IFERROR($E862*SUMIF(DAILYLOG!CI$27:CI$1500,$C862,DAILYLOG!CJ$27:CJ$1500),0)</f>
        <v>0</v>
      </c>
      <c r="CN862" s="73">
        <f>IFERROR($E862*SUMIF(DAILYLOG!CJ$27:CJ$1500,$C862,DAILYLOG!CK$27:CK$1500),0)</f>
        <v>0</v>
      </c>
      <c r="CO862" s="73">
        <f>IFERROR($E862*SUMIF(DAILYLOG!CK$27:CK$1500,$C862,DAILYLOG!CL$27:CL$1500),0)</f>
        <v>0</v>
      </c>
      <c r="CP862" s="73">
        <f>IFERROR($E862*SUMIF(DAILYLOG!CL$27:CL$1500,$C862,DAILYLOG!CM$27:CM$1500),0)</f>
        <v>0</v>
      </c>
      <c r="CQ862" s="73">
        <f>IFERROR($E862*SUMIF(DAILYLOG!CM$27:CM$1500,$C862,DAILYLOG!CN$27:CN$1500),0)</f>
        <v>0</v>
      </c>
      <c r="CR862" s="73">
        <f>IFERROR($E862*SUMIF(DAILYLOG!CN$27:CN$1500,$C862,DAILYLOG!CO$27:CO$1500),0)</f>
        <v>0</v>
      </c>
      <c r="CS862" s="73">
        <f>IFERROR($E862*SUMIF(DAILYLOG!CO$27:CO$1500,$C862,DAILYLOG!CP$27:CP$1500),0)</f>
        <v>0</v>
      </c>
      <c r="CT862" s="14"/>
    </row>
    <row r="863" spans="2:98" ht="13.5" hidden="1" customHeight="1" outlineLevel="2">
      <c r="B863" s="13"/>
      <c r="C863" s="115" t="s">
        <v>1187</v>
      </c>
      <c r="D863" s="31" t="s">
        <v>346</v>
      </c>
      <c r="E863" s="65">
        <v>1</v>
      </c>
      <c r="F863" s="46">
        <f t="shared" si="370"/>
        <v>0</v>
      </c>
      <c r="G863" s="73">
        <f>IFERROR($E863*SUMIF(DAILYLOG!C$27:C$1500,$C863,DAILYLOG!D$27:D$1500),0)</f>
        <v>0</v>
      </c>
      <c r="H863" s="73">
        <f>IFERROR($E863*SUMIF(DAILYLOG!D$27:D$1500,$C863,DAILYLOG!E$27:E$1500),0)</f>
        <v>0</v>
      </c>
      <c r="I863" s="73">
        <f>IFERROR($E863*SUMIF(DAILYLOG!E$27:E$1500,$C863,DAILYLOG!F$27:F$1500),0)</f>
        <v>0</v>
      </c>
      <c r="J863" s="73">
        <f>IFERROR($E863*SUMIF(DAILYLOG!F$27:F$1500,$C863,DAILYLOG!G$27:G$1500),0)</f>
        <v>0</v>
      </c>
      <c r="K863" s="73">
        <f>IFERROR($E863*SUMIF(DAILYLOG!G$27:G$1500,$C863,DAILYLOG!H$27:H$1500),0)</f>
        <v>0</v>
      </c>
      <c r="L863" s="73">
        <f>IFERROR($E863*SUMIF(DAILYLOG!H$27:H$1500,$C863,DAILYLOG!I$27:I$1500),0)</f>
        <v>0</v>
      </c>
      <c r="M863" s="73">
        <f>IFERROR($E863*SUMIF(DAILYLOG!I$27:I$1500,$C863,DAILYLOG!J$27:J$1500),0)</f>
        <v>0</v>
      </c>
      <c r="N863" s="73">
        <f>IFERROR($E863*SUMIF(DAILYLOG!J$27:J$1500,$C863,DAILYLOG!K$27:K$1500),0)</f>
        <v>0</v>
      </c>
      <c r="O863" s="73">
        <f>IFERROR($E863*SUMIF(DAILYLOG!K$27:K$1500,$C863,DAILYLOG!L$27:L$1500),0)</f>
        <v>0</v>
      </c>
      <c r="P863" s="73">
        <f>IFERROR($E863*SUMIF(DAILYLOG!L$27:L$1500,$C863,DAILYLOG!M$27:M$1500),0)</f>
        <v>0</v>
      </c>
      <c r="Q863" s="73">
        <f>IFERROR($E863*SUMIF(DAILYLOG!M$27:M$1500,$C863,DAILYLOG!N$27:N$1500),0)</f>
        <v>0</v>
      </c>
      <c r="R863" s="73">
        <f>IFERROR($E863*SUMIF(DAILYLOG!N$27:N$1500,$C863,DAILYLOG!O$27:O$1500),0)</f>
        <v>0</v>
      </c>
      <c r="S863" s="73">
        <f>IFERROR($E863*SUMIF(DAILYLOG!O$27:O$1500,$C863,DAILYLOG!P$27:P$1500),0)</f>
        <v>0</v>
      </c>
      <c r="T863" s="73">
        <f>IFERROR($E863*SUMIF(DAILYLOG!P$27:P$1500,$C863,DAILYLOG!Q$27:Q$1500),0)</f>
        <v>0</v>
      </c>
      <c r="U863" s="73">
        <f>IFERROR($E863*SUMIF(DAILYLOG!Q$27:Q$1500,$C863,DAILYLOG!R$27:R$1500),0)</f>
        <v>0</v>
      </c>
      <c r="V863" s="73">
        <f>IFERROR($E863*SUMIF(DAILYLOG!R$27:R$1500,$C863,DAILYLOG!S$27:S$1500),0)</f>
        <v>0</v>
      </c>
      <c r="W863" s="73">
        <f>IFERROR($E863*SUMIF(DAILYLOG!S$27:S$1500,$C863,DAILYLOG!T$27:T$1500),0)</f>
        <v>0</v>
      </c>
      <c r="X863" s="73">
        <f>IFERROR($E863*SUMIF(DAILYLOG!T$27:T$1500,$C863,DAILYLOG!U$27:U$1500),0)</f>
        <v>0</v>
      </c>
      <c r="Y863" s="73">
        <f>IFERROR($E863*SUMIF(DAILYLOG!U$27:U$1500,$C863,DAILYLOG!V$27:V$1500),0)</f>
        <v>0</v>
      </c>
      <c r="Z863" s="73">
        <f>IFERROR($E863*SUMIF(DAILYLOG!V$27:V$1500,$C863,DAILYLOG!W$27:W$1500),0)</f>
        <v>0</v>
      </c>
      <c r="AA863" s="73">
        <f>IFERROR($E863*SUMIF(DAILYLOG!W$27:W$1500,$C863,DAILYLOG!X$27:X$1500),0)</f>
        <v>0</v>
      </c>
      <c r="AB863" s="73">
        <f>IFERROR($E863*SUMIF(DAILYLOG!X$27:X$1500,$C863,DAILYLOG!Y$27:Y$1500),0)</f>
        <v>0</v>
      </c>
      <c r="AC863" s="73">
        <f>IFERROR($E863*SUMIF(DAILYLOG!Y$27:Y$1500,$C863,DAILYLOG!Z$27:Z$1500),0)</f>
        <v>0</v>
      </c>
      <c r="AD863" s="73">
        <f>IFERROR($E863*SUMIF(DAILYLOG!Z$27:Z$1500,$C863,DAILYLOG!AA$27:AA$1500),0)</f>
        <v>0</v>
      </c>
      <c r="AE863" s="73">
        <f>IFERROR($E863*SUMIF(DAILYLOG!AA$27:AA$1500,$C863,DAILYLOG!AB$27:AB$1500),0)</f>
        <v>0</v>
      </c>
      <c r="AF863" s="73">
        <f>IFERROR($E863*SUMIF(DAILYLOG!AB$27:AB$1500,$C863,DAILYLOG!AC$27:AC$1500),0)</f>
        <v>0</v>
      </c>
      <c r="AG863" s="73">
        <f>IFERROR($E863*SUMIF(DAILYLOG!AC$27:AC$1500,$C863,DAILYLOG!AD$27:AD$1500),0)</f>
        <v>0</v>
      </c>
      <c r="AH863" s="73">
        <f>IFERROR($E863*SUMIF(DAILYLOG!AD$27:AD$1500,$C863,DAILYLOG!AE$27:AE$1500),0)</f>
        <v>0</v>
      </c>
      <c r="AI863" s="73">
        <f>IFERROR($E863*SUMIF(DAILYLOG!AE$27:AE$1500,$C863,DAILYLOG!AF$27:AF$1500),0)</f>
        <v>0</v>
      </c>
      <c r="AJ863" s="73">
        <f>IFERROR($E863*SUMIF(DAILYLOG!AF$27:AF$1500,$C863,DAILYLOG!AG$27:AG$1500),0)</f>
        <v>0</v>
      </c>
      <c r="AK863" s="73">
        <f>IFERROR($E863*SUMIF(DAILYLOG!AG$27:AG$1500,$C863,DAILYLOG!AH$27:AH$1500),0)</f>
        <v>0</v>
      </c>
      <c r="AL863" s="73">
        <f>IFERROR($E863*SUMIF(DAILYLOG!AH$27:AH$1500,$C863,DAILYLOG!AI$27:AI$1500),0)</f>
        <v>0</v>
      </c>
      <c r="AM863" s="73">
        <f>IFERROR($E863*SUMIF(DAILYLOG!AI$27:AI$1500,$C863,DAILYLOG!AJ$27:AJ$1500),0)</f>
        <v>0</v>
      </c>
      <c r="AN863" s="73">
        <f>IFERROR($E863*SUMIF(DAILYLOG!AJ$27:AJ$1500,$C863,DAILYLOG!AK$27:AK$1500),0)</f>
        <v>0</v>
      </c>
      <c r="AO863" s="73">
        <f>IFERROR($E863*SUMIF(DAILYLOG!AK$27:AK$1500,$C863,DAILYLOG!AL$27:AL$1500),0)</f>
        <v>0</v>
      </c>
      <c r="AP863" s="73">
        <f>IFERROR($E863*SUMIF(DAILYLOG!AL$27:AL$1500,$C863,DAILYLOG!AM$27:AM$1500),0)</f>
        <v>0</v>
      </c>
      <c r="AQ863" s="73">
        <f>IFERROR($E863*SUMIF(DAILYLOG!AM$27:AM$1500,$C863,DAILYLOG!AN$27:AN$1500),0)</f>
        <v>0</v>
      </c>
      <c r="AR863" s="73">
        <f>IFERROR($E863*SUMIF(DAILYLOG!AN$27:AN$1500,$C863,DAILYLOG!AO$27:AO$1500),0)</f>
        <v>0</v>
      </c>
      <c r="AS863" s="73">
        <f>IFERROR($E863*SUMIF(DAILYLOG!AO$27:AO$1500,$C863,DAILYLOG!AP$27:AP$1500),0)</f>
        <v>0</v>
      </c>
      <c r="AT863" s="73">
        <f>IFERROR($E863*SUMIF(DAILYLOG!AP$27:AP$1500,$C863,DAILYLOG!AQ$27:AQ$1500),0)</f>
        <v>0</v>
      </c>
      <c r="AU863" s="73">
        <f>IFERROR($E863*SUMIF(DAILYLOG!AQ$27:AQ$1500,$C863,DAILYLOG!AR$27:AR$1500),0)</f>
        <v>0</v>
      </c>
      <c r="AV863" s="73">
        <f>IFERROR($E863*SUMIF(DAILYLOG!AR$27:AR$1500,$C863,DAILYLOG!AS$27:AS$1500),0)</f>
        <v>0</v>
      </c>
      <c r="AW863" s="73">
        <f>IFERROR($E863*SUMIF(DAILYLOG!AS$27:AS$1500,$C863,DAILYLOG!AT$27:AT$1500),0)</f>
        <v>0</v>
      </c>
      <c r="AX863" s="73">
        <f>IFERROR($E863*SUMIF(DAILYLOG!AT$27:AT$1500,$C863,DAILYLOG!AU$27:AU$1500),0)</f>
        <v>0</v>
      </c>
      <c r="AY863" s="73">
        <f>IFERROR($E863*SUMIF(DAILYLOG!AU$27:AU$1500,$C863,DAILYLOG!AV$27:AV$1500),0)</f>
        <v>0</v>
      </c>
      <c r="AZ863" s="73">
        <f>IFERROR($E863*SUMIF(DAILYLOG!AV$27:AV$1500,$C863,DAILYLOG!AW$27:AW$1500),0)</f>
        <v>0</v>
      </c>
      <c r="BA863" s="73">
        <f>IFERROR($E863*SUMIF(DAILYLOG!AW$27:AW$1500,$C863,DAILYLOG!AX$27:AX$1500),0)</f>
        <v>0</v>
      </c>
      <c r="BB863" s="73">
        <f>IFERROR($E863*SUMIF(DAILYLOG!AX$27:AX$1500,$C863,DAILYLOG!AY$27:AY$1500),0)</f>
        <v>0</v>
      </c>
      <c r="BC863" s="73">
        <f>IFERROR($E863*SUMIF(DAILYLOG!AY$27:AY$1500,$C863,DAILYLOG!AZ$27:AZ$1500),0)</f>
        <v>0</v>
      </c>
      <c r="BD863" s="73">
        <f>IFERROR($E863*SUMIF(DAILYLOG!AZ$27:AZ$1500,$C863,DAILYLOG!BA$27:BA$1500),0)</f>
        <v>0</v>
      </c>
      <c r="BE863" s="73">
        <f>IFERROR($E863*SUMIF(DAILYLOG!BA$27:BA$1500,$C863,DAILYLOG!BB$27:BB$1500),0)</f>
        <v>0</v>
      </c>
      <c r="BF863" s="73">
        <f>IFERROR($E863*SUMIF(DAILYLOG!BB$27:BB$1500,$C863,DAILYLOG!BC$27:BC$1500),0)</f>
        <v>0</v>
      </c>
      <c r="BG863" s="73">
        <f>IFERROR($E863*SUMIF(DAILYLOG!BC$27:BC$1500,$C863,DAILYLOG!BD$27:BD$1500),0)</f>
        <v>0</v>
      </c>
      <c r="BH863" s="73">
        <f>IFERROR($E863*SUMIF(DAILYLOG!BD$27:BD$1500,$C863,DAILYLOG!BE$27:BE$1500),0)</f>
        <v>0</v>
      </c>
      <c r="BI863" s="73">
        <f>IFERROR($E863*SUMIF(DAILYLOG!BE$27:BE$1500,$C863,DAILYLOG!BF$27:BF$1500),0)</f>
        <v>0</v>
      </c>
      <c r="BJ863" s="73">
        <f>IFERROR($E863*SUMIF(DAILYLOG!BF$27:BF$1500,$C863,DAILYLOG!BG$27:BG$1500),0)</f>
        <v>0</v>
      </c>
      <c r="BK863" s="73">
        <f>IFERROR($E863*SUMIF(DAILYLOG!BG$27:BG$1500,$C863,DAILYLOG!BH$27:BH$1500),0)</f>
        <v>0</v>
      </c>
      <c r="BL863" s="73">
        <f>IFERROR($E863*SUMIF(DAILYLOG!BH$27:BH$1500,$C863,DAILYLOG!BI$27:BI$1500),0)</f>
        <v>0</v>
      </c>
      <c r="BM863" s="73">
        <f>IFERROR($E863*SUMIF(DAILYLOG!BI$27:BI$1500,$C863,DAILYLOG!BJ$27:BJ$1500),0)</f>
        <v>0</v>
      </c>
      <c r="BN863" s="73">
        <f>IFERROR($E863*SUMIF(DAILYLOG!BJ$27:BJ$1500,$C863,DAILYLOG!BK$27:BK$1500),0)</f>
        <v>0</v>
      </c>
      <c r="BO863" s="73">
        <f>IFERROR($E863*SUMIF(DAILYLOG!BK$27:BK$1500,$C863,DAILYLOG!BL$27:BL$1500),0)</f>
        <v>0</v>
      </c>
      <c r="BP863" s="73">
        <f>IFERROR($E863*SUMIF(DAILYLOG!BL$27:BL$1500,$C863,DAILYLOG!BM$27:BM$1500),0)</f>
        <v>0</v>
      </c>
      <c r="BQ863" s="73">
        <f>IFERROR($E863*SUMIF(DAILYLOG!BM$27:BM$1500,$C863,DAILYLOG!BN$27:BN$1500),0)</f>
        <v>0</v>
      </c>
      <c r="BR863" s="73">
        <f>IFERROR($E863*SUMIF(DAILYLOG!BN$27:BN$1500,$C863,DAILYLOG!BO$27:BO$1500),0)</f>
        <v>0</v>
      </c>
      <c r="BS863" s="73">
        <f>IFERROR($E863*SUMIF(DAILYLOG!BO$27:BO$1500,$C863,DAILYLOG!BP$27:BP$1500),0)</f>
        <v>0</v>
      </c>
      <c r="BT863" s="73">
        <f>IFERROR($E863*SUMIF(DAILYLOG!BP$27:BP$1500,$C863,DAILYLOG!BQ$27:BQ$1500),0)</f>
        <v>0</v>
      </c>
      <c r="BU863" s="73">
        <f>IFERROR($E863*SUMIF(DAILYLOG!BQ$27:BQ$1500,$C863,DAILYLOG!BR$27:BR$1500),0)</f>
        <v>0</v>
      </c>
      <c r="BV863" s="73">
        <f>IFERROR($E863*SUMIF(DAILYLOG!BR$27:BR$1500,$C863,DAILYLOG!BS$27:BS$1500),0)</f>
        <v>0</v>
      </c>
      <c r="BW863" s="73">
        <f>IFERROR($E863*SUMIF(DAILYLOG!BS$27:BS$1500,$C863,DAILYLOG!BT$27:BT$1500),0)</f>
        <v>0</v>
      </c>
      <c r="BX863" s="73">
        <f>IFERROR($E863*SUMIF(DAILYLOG!BT$27:BT$1500,$C863,DAILYLOG!BU$27:BU$1500),0)</f>
        <v>0</v>
      </c>
      <c r="BY863" s="73">
        <f>IFERROR($E863*SUMIF(DAILYLOG!BU$27:BU$1500,$C863,DAILYLOG!BV$27:BV$1500),0)</f>
        <v>0</v>
      </c>
      <c r="BZ863" s="73">
        <f>IFERROR($E863*SUMIF(DAILYLOG!BV$27:BV$1500,$C863,DAILYLOG!BW$27:BW$1500),0)</f>
        <v>0</v>
      </c>
      <c r="CA863" s="73">
        <f>IFERROR($E863*SUMIF(DAILYLOG!BW$27:BW$1500,$C863,DAILYLOG!BX$27:BX$1500),0)</f>
        <v>0</v>
      </c>
      <c r="CB863" s="73">
        <f>IFERROR($E863*SUMIF(DAILYLOG!BX$27:BX$1500,$C863,DAILYLOG!BY$27:BY$1500),0)</f>
        <v>0</v>
      </c>
      <c r="CC863" s="73">
        <f>IFERROR($E863*SUMIF(DAILYLOG!BY$27:BY$1500,$C863,DAILYLOG!BZ$27:BZ$1500),0)</f>
        <v>0</v>
      </c>
      <c r="CD863" s="73">
        <f>IFERROR($E863*SUMIF(DAILYLOG!BZ$27:BZ$1500,$C863,DAILYLOG!CA$27:CA$1500),0)</f>
        <v>0</v>
      </c>
      <c r="CE863" s="73">
        <f>IFERROR($E863*SUMIF(DAILYLOG!CA$27:CA$1500,$C863,DAILYLOG!CB$27:CB$1500),0)</f>
        <v>0</v>
      </c>
      <c r="CF863" s="73">
        <f>IFERROR($E863*SUMIF(DAILYLOG!CB$27:CB$1500,$C863,DAILYLOG!CC$27:CC$1500),0)</f>
        <v>0</v>
      </c>
      <c r="CG863" s="73">
        <f>IFERROR($E863*SUMIF(DAILYLOG!CC$27:CC$1500,$C863,DAILYLOG!CD$27:CD$1500),0)</f>
        <v>0</v>
      </c>
      <c r="CH863" s="73">
        <f>IFERROR($E863*SUMIF(DAILYLOG!CD$27:CD$1500,$C863,DAILYLOG!CE$27:CE$1500),0)</f>
        <v>0</v>
      </c>
      <c r="CI863" s="73">
        <f>IFERROR($E863*SUMIF(DAILYLOG!CE$27:CE$1500,$C863,DAILYLOG!CF$27:CF$1500),0)</f>
        <v>0</v>
      </c>
      <c r="CJ863" s="73">
        <f>IFERROR($E863*SUMIF(DAILYLOG!CF$27:CF$1500,$C863,DAILYLOG!CG$27:CG$1500),0)</f>
        <v>0</v>
      </c>
      <c r="CK863" s="73">
        <f>IFERROR($E863*SUMIF(DAILYLOG!CG$27:CG$1500,$C863,DAILYLOG!CH$27:CH$1500),0)</f>
        <v>0</v>
      </c>
      <c r="CL863" s="73">
        <f>IFERROR($E863*SUMIF(DAILYLOG!CH$27:CH$1500,$C863,DAILYLOG!CI$27:CI$1500),0)</f>
        <v>0</v>
      </c>
      <c r="CM863" s="73">
        <f>IFERROR($E863*SUMIF(DAILYLOG!CI$27:CI$1500,$C863,DAILYLOG!CJ$27:CJ$1500),0)</f>
        <v>0</v>
      </c>
      <c r="CN863" s="73">
        <f>IFERROR($E863*SUMIF(DAILYLOG!CJ$27:CJ$1500,$C863,DAILYLOG!CK$27:CK$1500),0)</f>
        <v>0</v>
      </c>
      <c r="CO863" s="73">
        <f>IFERROR($E863*SUMIF(DAILYLOG!CK$27:CK$1500,$C863,DAILYLOG!CL$27:CL$1500),0)</f>
        <v>0</v>
      </c>
      <c r="CP863" s="73">
        <f>IFERROR($E863*SUMIF(DAILYLOG!CL$27:CL$1500,$C863,DAILYLOG!CM$27:CM$1500),0)</f>
        <v>0</v>
      </c>
      <c r="CQ863" s="73">
        <f>IFERROR($E863*SUMIF(DAILYLOG!CM$27:CM$1500,$C863,DAILYLOG!CN$27:CN$1500),0)</f>
        <v>0</v>
      </c>
      <c r="CR863" s="73">
        <f>IFERROR($E863*SUMIF(DAILYLOG!CN$27:CN$1500,$C863,DAILYLOG!CO$27:CO$1500),0)</f>
        <v>0</v>
      </c>
      <c r="CS863" s="73">
        <f>IFERROR($E863*SUMIF(DAILYLOG!CO$27:CO$1500,$C863,DAILYLOG!CP$27:CP$1500),0)</f>
        <v>0</v>
      </c>
      <c r="CT863" s="14"/>
    </row>
    <row r="864" spans="2:98" ht="13.5" hidden="1" customHeight="1" outlineLevel="2">
      <c r="B864" s="13"/>
      <c r="C864" s="115" t="s">
        <v>1188</v>
      </c>
      <c r="D864" s="31" t="s">
        <v>346</v>
      </c>
      <c r="E864" s="65">
        <v>1</v>
      </c>
      <c r="F864" s="46">
        <f t="shared" si="370"/>
        <v>0</v>
      </c>
      <c r="G864" s="73">
        <f>IFERROR($E864*SUMIF(DAILYLOG!C$27:C$1500,$C864,DAILYLOG!D$27:D$1500),0)</f>
        <v>0</v>
      </c>
      <c r="H864" s="73">
        <f>IFERROR($E864*SUMIF(DAILYLOG!D$27:D$1500,$C864,DAILYLOG!E$27:E$1500),0)</f>
        <v>0</v>
      </c>
      <c r="I864" s="73">
        <f>IFERROR($E864*SUMIF(DAILYLOG!E$27:E$1500,$C864,DAILYLOG!F$27:F$1500),0)</f>
        <v>0</v>
      </c>
      <c r="J864" s="73">
        <f>IFERROR($E864*SUMIF(DAILYLOG!F$27:F$1500,$C864,DAILYLOG!G$27:G$1500),0)</f>
        <v>0</v>
      </c>
      <c r="K864" s="73">
        <f>IFERROR($E864*SUMIF(DAILYLOG!G$27:G$1500,$C864,DAILYLOG!H$27:H$1500),0)</f>
        <v>0</v>
      </c>
      <c r="L864" s="73">
        <f>IFERROR($E864*SUMIF(DAILYLOG!H$27:H$1500,$C864,DAILYLOG!I$27:I$1500),0)</f>
        <v>0</v>
      </c>
      <c r="M864" s="73">
        <f>IFERROR($E864*SUMIF(DAILYLOG!I$27:I$1500,$C864,DAILYLOG!J$27:J$1500),0)</f>
        <v>0</v>
      </c>
      <c r="N864" s="73">
        <f>IFERROR($E864*SUMIF(DAILYLOG!J$27:J$1500,$C864,DAILYLOG!K$27:K$1500),0)</f>
        <v>0</v>
      </c>
      <c r="O864" s="73">
        <f>IFERROR($E864*SUMIF(DAILYLOG!K$27:K$1500,$C864,DAILYLOG!L$27:L$1500),0)</f>
        <v>0</v>
      </c>
      <c r="P864" s="73">
        <f>IFERROR($E864*SUMIF(DAILYLOG!L$27:L$1500,$C864,DAILYLOG!M$27:M$1500),0)</f>
        <v>0</v>
      </c>
      <c r="Q864" s="73">
        <f>IFERROR($E864*SUMIF(DAILYLOG!M$27:M$1500,$C864,DAILYLOG!N$27:N$1500),0)</f>
        <v>0</v>
      </c>
      <c r="R864" s="73">
        <f>IFERROR($E864*SUMIF(DAILYLOG!N$27:N$1500,$C864,DAILYLOG!O$27:O$1500),0)</f>
        <v>0</v>
      </c>
      <c r="S864" s="73">
        <f>IFERROR($E864*SUMIF(DAILYLOG!O$27:O$1500,$C864,DAILYLOG!P$27:P$1500),0)</f>
        <v>0</v>
      </c>
      <c r="T864" s="73">
        <f>IFERROR($E864*SUMIF(DAILYLOG!P$27:P$1500,$C864,DAILYLOG!Q$27:Q$1500),0)</f>
        <v>0</v>
      </c>
      <c r="U864" s="73">
        <f>IFERROR($E864*SUMIF(DAILYLOG!Q$27:Q$1500,$C864,DAILYLOG!R$27:R$1500),0)</f>
        <v>0</v>
      </c>
      <c r="V864" s="73">
        <f>IFERROR($E864*SUMIF(DAILYLOG!R$27:R$1500,$C864,DAILYLOG!S$27:S$1500),0)</f>
        <v>0</v>
      </c>
      <c r="W864" s="73">
        <f>IFERROR($E864*SUMIF(DAILYLOG!S$27:S$1500,$C864,DAILYLOG!T$27:T$1500),0)</f>
        <v>0</v>
      </c>
      <c r="X864" s="73">
        <f>IFERROR($E864*SUMIF(DAILYLOG!T$27:T$1500,$C864,DAILYLOG!U$27:U$1500),0)</f>
        <v>0</v>
      </c>
      <c r="Y864" s="73">
        <f>IFERROR($E864*SUMIF(DAILYLOG!U$27:U$1500,$C864,DAILYLOG!V$27:V$1500),0)</f>
        <v>0</v>
      </c>
      <c r="Z864" s="73">
        <f>IFERROR($E864*SUMIF(DAILYLOG!V$27:V$1500,$C864,DAILYLOG!W$27:W$1500),0)</f>
        <v>0</v>
      </c>
      <c r="AA864" s="73">
        <f>IFERROR($E864*SUMIF(DAILYLOG!W$27:W$1500,$C864,DAILYLOG!X$27:X$1500),0)</f>
        <v>0</v>
      </c>
      <c r="AB864" s="73">
        <f>IFERROR($E864*SUMIF(DAILYLOG!X$27:X$1500,$C864,DAILYLOG!Y$27:Y$1500),0)</f>
        <v>0</v>
      </c>
      <c r="AC864" s="73">
        <f>IFERROR($E864*SUMIF(DAILYLOG!Y$27:Y$1500,$C864,DAILYLOG!Z$27:Z$1500),0)</f>
        <v>0</v>
      </c>
      <c r="AD864" s="73">
        <f>IFERROR($E864*SUMIF(DAILYLOG!Z$27:Z$1500,$C864,DAILYLOG!AA$27:AA$1500),0)</f>
        <v>0</v>
      </c>
      <c r="AE864" s="73">
        <f>IFERROR($E864*SUMIF(DAILYLOG!AA$27:AA$1500,$C864,DAILYLOG!AB$27:AB$1500),0)</f>
        <v>0</v>
      </c>
      <c r="AF864" s="73">
        <f>IFERROR($E864*SUMIF(DAILYLOG!AB$27:AB$1500,$C864,DAILYLOG!AC$27:AC$1500),0)</f>
        <v>0</v>
      </c>
      <c r="AG864" s="73">
        <f>IFERROR($E864*SUMIF(DAILYLOG!AC$27:AC$1500,$C864,DAILYLOG!AD$27:AD$1500),0)</f>
        <v>0</v>
      </c>
      <c r="AH864" s="73">
        <f>IFERROR($E864*SUMIF(DAILYLOG!AD$27:AD$1500,$C864,DAILYLOG!AE$27:AE$1500),0)</f>
        <v>0</v>
      </c>
      <c r="AI864" s="73">
        <f>IFERROR($E864*SUMIF(DAILYLOG!AE$27:AE$1500,$C864,DAILYLOG!AF$27:AF$1500),0)</f>
        <v>0</v>
      </c>
      <c r="AJ864" s="73">
        <f>IFERROR($E864*SUMIF(DAILYLOG!AF$27:AF$1500,$C864,DAILYLOG!AG$27:AG$1500),0)</f>
        <v>0</v>
      </c>
      <c r="AK864" s="73">
        <f>IFERROR($E864*SUMIF(DAILYLOG!AG$27:AG$1500,$C864,DAILYLOG!AH$27:AH$1500),0)</f>
        <v>0</v>
      </c>
      <c r="AL864" s="73">
        <f>IFERROR($E864*SUMIF(DAILYLOG!AH$27:AH$1500,$C864,DAILYLOG!AI$27:AI$1500),0)</f>
        <v>0</v>
      </c>
      <c r="AM864" s="73">
        <f>IFERROR($E864*SUMIF(DAILYLOG!AI$27:AI$1500,$C864,DAILYLOG!AJ$27:AJ$1500),0)</f>
        <v>0</v>
      </c>
      <c r="AN864" s="73">
        <f>IFERROR($E864*SUMIF(DAILYLOG!AJ$27:AJ$1500,$C864,DAILYLOG!AK$27:AK$1500),0)</f>
        <v>0</v>
      </c>
      <c r="AO864" s="73">
        <f>IFERROR($E864*SUMIF(DAILYLOG!AK$27:AK$1500,$C864,DAILYLOG!AL$27:AL$1500),0)</f>
        <v>0</v>
      </c>
      <c r="AP864" s="73">
        <f>IFERROR($E864*SUMIF(DAILYLOG!AL$27:AL$1500,$C864,DAILYLOG!AM$27:AM$1500),0)</f>
        <v>0</v>
      </c>
      <c r="AQ864" s="73">
        <f>IFERROR($E864*SUMIF(DAILYLOG!AM$27:AM$1500,$C864,DAILYLOG!AN$27:AN$1500),0)</f>
        <v>0</v>
      </c>
      <c r="AR864" s="73">
        <f>IFERROR($E864*SUMIF(DAILYLOG!AN$27:AN$1500,$C864,DAILYLOG!AO$27:AO$1500),0)</f>
        <v>0</v>
      </c>
      <c r="AS864" s="73">
        <f>IFERROR($E864*SUMIF(DAILYLOG!AO$27:AO$1500,$C864,DAILYLOG!AP$27:AP$1500),0)</f>
        <v>0</v>
      </c>
      <c r="AT864" s="73">
        <f>IFERROR($E864*SUMIF(DAILYLOG!AP$27:AP$1500,$C864,DAILYLOG!AQ$27:AQ$1500),0)</f>
        <v>0</v>
      </c>
      <c r="AU864" s="73">
        <f>IFERROR($E864*SUMIF(DAILYLOG!AQ$27:AQ$1500,$C864,DAILYLOG!AR$27:AR$1500),0)</f>
        <v>0</v>
      </c>
      <c r="AV864" s="73">
        <f>IFERROR($E864*SUMIF(DAILYLOG!AR$27:AR$1500,$C864,DAILYLOG!AS$27:AS$1500),0)</f>
        <v>0</v>
      </c>
      <c r="AW864" s="73">
        <f>IFERROR($E864*SUMIF(DAILYLOG!AS$27:AS$1500,$C864,DAILYLOG!AT$27:AT$1500),0)</f>
        <v>0</v>
      </c>
      <c r="AX864" s="73">
        <f>IFERROR($E864*SUMIF(DAILYLOG!AT$27:AT$1500,$C864,DAILYLOG!AU$27:AU$1500),0)</f>
        <v>0</v>
      </c>
      <c r="AY864" s="73">
        <f>IFERROR($E864*SUMIF(DAILYLOG!AU$27:AU$1500,$C864,DAILYLOG!AV$27:AV$1500),0)</f>
        <v>0</v>
      </c>
      <c r="AZ864" s="73">
        <f>IFERROR($E864*SUMIF(DAILYLOG!AV$27:AV$1500,$C864,DAILYLOG!AW$27:AW$1500),0)</f>
        <v>0</v>
      </c>
      <c r="BA864" s="73">
        <f>IFERROR($E864*SUMIF(DAILYLOG!AW$27:AW$1500,$C864,DAILYLOG!AX$27:AX$1500),0)</f>
        <v>0</v>
      </c>
      <c r="BB864" s="73">
        <f>IFERROR($E864*SUMIF(DAILYLOG!AX$27:AX$1500,$C864,DAILYLOG!AY$27:AY$1500),0)</f>
        <v>0</v>
      </c>
      <c r="BC864" s="73">
        <f>IFERROR($E864*SUMIF(DAILYLOG!AY$27:AY$1500,$C864,DAILYLOG!AZ$27:AZ$1500),0)</f>
        <v>0</v>
      </c>
      <c r="BD864" s="73">
        <f>IFERROR($E864*SUMIF(DAILYLOG!AZ$27:AZ$1500,$C864,DAILYLOG!BA$27:BA$1500),0)</f>
        <v>0</v>
      </c>
      <c r="BE864" s="73">
        <f>IFERROR($E864*SUMIF(DAILYLOG!BA$27:BA$1500,$C864,DAILYLOG!BB$27:BB$1500),0)</f>
        <v>0</v>
      </c>
      <c r="BF864" s="73">
        <f>IFERROR($E864*SUMIF(DAILYLOG!BB$27:BB$1500,$C864,DAILYLOG!BC$27:BC$1500),0)</f>
        <v>0</v>
      </c>
      <c r="BG864" s="73">
        <f>IFERROR($E864*SUMIF(DAILYLOG!BC$27:BC$1500,$C864,DAILYLOG!BD$27:BD$1500),0)</f>
        <v>0</v>
      </c>
      <c r="BH864" s="73">
        <f>IFERROR($E864*SUMIF(DAILYLOG!BD$27:BD$1500,$C864,DAILYLOG!BE$27:BE$1500),0)</f>
        <v>0</v>
      </c>
      <c r="BI864" s="73">
        <f>IFERROR($E864*SUMIF(DAILYLOG!BE$27:BE$1500,$C864,DAILYLOG!BF$27:BF$1500),0)</f>
        <v>0</v>
      </c>
      <c r="BJ864" s="73">
        <f>IFERROR($E864*SUMIF(DAILYLOG!BF$27:BF$1500,$C864,DAILYLOG!BG$27:BG$1500),0)</f>
        <v>0</v>
      </c>
      <c r="BK864" s="73">
        <f>IFERROR($E864*SUMIF(DAILYLOG!BG$27:BG$1500,$C864,DAILYLOG!BH$27:BH$1500),0)</f>
        <v>0</v>
      </c>
      <c r="BL864" s="73">
        <f>IFERROR($E864*SUMIF(DAILYLOG!BH$27:BH$1500,$C864,DAILYLOG!BI$27:BI$1500),0)</f>
        <v>0</v>
      </c>
      <c r="BM864" s="73">
        <f>IFERROR($E864*SUMIF(DAILYLOG!BI$27:BI$1500,$C864,DAILYLOG!BJ$27:BJ$1500),0)</f>
        <v>0</v>
      </c>
      <c r="BN864" s="73">
        <f>IFERROR($E864*SUMIF(DAILYLOG!BJ$27:BJ$1500,$C864,DAILYLOG!BK$27:BK$1500),0)</f>
        <v>0</v>
      </c>
      <c r="BO864" s="73">
        <f>IFERROR($E864*SUMIF(DAILYLOG!BK$27:BK$1500,$C864,DAILYLOG!BL$27:BL$1500),0)</f>
        <v>0</v>
      </c>
      <c r="BP864" s="73">
        <f>IFERROR($E864*SUMIF(DAILYLOG!BL$27:BL$1500,$C864,DAILYLOG!BM$27:BM$1500),0)</f>
        <v>0</v>
      </c>
      <c r="BQ864" s="73">
        <f>IFERROR($E864*SUMIF(DAILYLOG!BM$27:BM$1500,$C864,DAILYLOG!BN$27:BN$1500),0)</f>
        <v>0</v>
      </c>
      <c r="BR864" s="73">
        <f>IFERROR($E864*SUMIF(DAILYLOG!BN$27:BN$1500,$C864,DAILYLOG!BO$27:BO$1500),0)</f>
        <v>0</v>
      </c>
      <c r="BS864" s="73">
        <f>IFERROR($E864*SUMIF(DAILYLOG!BO$27:BO$1500,$C864,DAILYLOG!BP$27:BP$1500),0)</f>
        <v>0</v>
      </c>
      <c r="BT864" s="73">
        <f>IFERROR($E864*SUMIF(DAILYLOG!BP$27:BP$1500,$C864,DAILYLOG!BQ$27:BQ$1500),0)</f>
        <v>0</v>
      </c>
      <c r="BU864" s="73">
        <f>IFERROR($E864*SUMIF(DAILYLOG!BQ$27:BQ$1500,$C864,DAILYLOG!BR$27:BR$1500),0)</f>
        <v>0</v>
      </c>
      <c r="BV864" s="73">
        <f>IFERROR($E864*SUMIF(DAILYLOG!BR$27:BR$1500,$C864,DAILYLOG!BS$27:BS$1500),0)</f>
        <v>0</v>
      </c>
      <c r="BW864" s="73">
        <f>IFERROR($E864*SUMIF(DAILYLOG!BS$27:BS$1500,$C864,DAILYLOG!BT$27:BT$1500),0)</f>
        <v>0</v>
      </c>
      <c r="BX864" s="73">
        <f>IFERROR($E864*SUMIF(DAILYLOG!BT$27:BT$1500,$C864,DAILYLOG!BU$27:BU$1500),0)</f>
        <v>0</v>
      </c>
      <c r="BY864" s="73">
        <f>IFERROR($E864*SUMIF(DAILYLOG!BU$27:BU$1500,$C864,DAILYLOG!BV$27:BV$1500),0)</f>
        <v>0</v>
      </c>
      <c r="BZ864" s="73">
        <f>IFERROR($E864*SUMIF(DAILYLOG!BV$27:BV$1500,$C864,DAILYLOG!BW$27:BW$1500),0)</f>
        <v>0</v>
      </c>
      <c r="CA864" s="73">
        <f>IFERROR($E864*SUMIF(DAILYLOG!BW$27:BW$1500,$C864,DAILYLOG!BX$27:BX$1500),0)</f>
        <v>0</v>
      </c>
      <c r="CB864" s="73">
        <f>IFERROR($E864*SUMIF(DAILYLOG!BX$27:BX$1500,$C864,DAILYLOG!BY$27:BY$1500),0)</f>
        <v>0</v>
      </c>
      <c r="CC864" s="73">
        <f>IFERROR($E864*SUMIF(DAILYLOG!BY$27:BY$1500,$C864,DAILYLOG!BZ$27:BZ$1500),0)</f>
        <v>0</v>
      </c>
      <c r="CD864" s="73">
        <f>IFERROR($E864*SUMIF(DAILYLOG!BZ$27:BZ$1500,$C864,DAILYLOG!CA$27:CA$1500),0)</f>
        <v>0</v>
      </c>
      <c r="CE864" s="73">
        <f>IFERROR($E864*SUMIF(DAILYLOG!CA$27:CA$1500,$C864,DAILYLOG!CB$27:CB$1500),0)</f>
        <v>0</v>
      </c>
      <c r="CF864" s="73">
        <f>IFERROR($E864*SUMIF(DAILYLOG!CB$27:CB$1500,$C864,DAILYLOG!CC$27:CC$1500),0)</f>
        <v>0</v>
      </c>
      <c r="CG864" s="73">
        <f>IFERROR($E864*SUMIF(DAILYLOG!CC$27:CC$1500,$C864,DAILYLOG!CD$27:CD$1500),0)</f>
        <v>0</v>
      </c>
      <c r="CH864" s="73">
        <f>IFERROR($E864*SUMIF(DAILYLOG!CD$27:CD$1500,$C864,DAILYLOG!CE$27:CE$1500),0)</f>
        <v>0</v>
      </c>
      <c r="CI864" s="73">
        <f>IFERROR($E864*SUMIF(DAILYLOG!CE$27:CE$1500,$C864,DAILYLOG!CF$27:CF$1500),0)</f>
        <v>0</v>
      </c>
      <c r="CJ864" s="73">
        <f>IFERROR($E864*SUMIF(DAILYLOG!CF$27:CF$1500,$C864,DAILYLOG!CG$27:CG$1500),0)</f>
        <v>0</v>
      </c>
      <c r="CK864" s="73">
        <f>IFERROR($E864*SUMIF(DAILYLOG!CG$27:CG$1500,$C864,DAILYLOG!CH$27:CH$1500),0)</f>
        <v>0</v>
      </c>
      <c r="CL864" s="73">
        <f>IFERROR($E864*SUMIF(DAILYLOG!CH$27:CH$1500,$C864,DAILYLOG!CI$27:CI$1500),0)</f>
        <v>0</v>
      </c>
      <c r="CM864" s="73">
        <f>IFERROR($E864*SUMIF(DAILYLOG!CI$27:CI$1500,$C864,DAILYLOG!CJ$27:CJ$1500),0)</f>
        <v>0</v>
      </c>
      <c r="CN864" s="73">
        <f>IFERROR($E864*SUMIF(DAILYLOG!CJ$27:CJ$1500,$C864,DAILYLOG!CK$27:CK$1500),0)</f>
        <v>0</v>
      </c>
      <c r="CO864" s="73">
        <f>IFERROR($E864*SUMIF(DAILYLOG!CK$27:CK$1500,$C864,DAILYLOG!CL$27:CL$1500),0)</f>
        <v>0</v>
      </c>
      <c r="CP864" s="73">
        <f>IFERROR($E864*SUMIF(DAILYLOG!CL$27:CL$1500,$C864,DAILYLOG!CM$27:CM$1500),0)</f>
        <v>0</v>
      </c>
      <c r="CQ864" s="73">
        <f>IFERROR($E864*SUMIF(DAILYLOG!CM$27:CM$1500,$C864,DAILYLOG!CN$27:CN$1500),0)</f>
        <v>0</v>
      </c>
      <c r="CR864" s="73">
        <f>IFERROR($E864*SUMIF(DAILYLOG!CN$27:CN$1500,$C864,DAILYLOG!CO$27:CO$1500),0)</f>
        <v>0</v>
      </c>
      <c r="CS864" s="73">
        <f>IFERROR($E864*SUMIF(DAILYLOG!CO$27:CO$1500,$C864,DAILYLOG!CP$27:CP$1500),0)</f>
        <v>0</v>
      </c>
      <c r="CT864" s="14"/>
    </row>
    <row r="865" spans="2:98" ht="13.5" hidden="1" customHeight="1" outlineLevel="2">
      <c r="B865" s="13"/>
      <c r="C865" s="115" t="s">
        <v>1189</v>
      </c>
      <c r="D865" s="31" t="s">
        <v>346</v>
      </c>
      <c r="E865" s="65">
        <v>1</v>
      </c>
      <c r="F865" s="46">
        <f t="shared" si="370"/>
        <v>0</v>
      </c>
      <c r="G865" s="73">
        <f>IFERROR($E865*SUMIF(DAILYLOG!C$27:C$1500,$C865,DAILYLOG!D$27:D$1500),0)</f>
        <v>0</v>
      </c>
      <c r="H865" s="73">
        <f>IFERROR($E865*SUMIF(DAILYLOG!D$27:D$1500,$C865,DAILYLOG!E$27:E$1500),0)</f>
        <v>0</v>
      </c>
      <c r="I865" s="73">
        <f>IFERROR($E865*SUMIF(DAILYLOG!E$27:E$1500,$C865,DAILYLOG!F$27:F$1500),0)</f>
        <v>0</v>
      </c>
      <c r="J865" s="73">
        <f>IFERROR($E865*SUMIF(DAILYLOG!F$27:F$1500,$C865,DAILYLOG!G$27:G$1500),0)</f>
        <v>0</v>
      </c>
      <c r="K865" s="73">
        <f>IFERROR($E865*SUMIF(DAILYLOG!G$27:G$1500,$C865,DAILYLOG!H$27:H$1500),0)</f>
        <v>0</v>
      </c>
      <c r="L865" s="73">
        <f>IFERROR($E865*SUMIF(DAILYLOG!H$27:H$1500,$C865,DAILYLOG!I$27:I$1500),0)</f>
        <v>0</v>
      </c>
      <c r="M865" s="73">
        <f>IFERROR($E865*SUMIF(DAILYLOG!I$27:I$1500,$C865,DAILYLOG!J$27:J$1500),0)</f>
        <v>0</v>
      </c>
      <c r="N865" s="73">
        <f>IFERROR($E865*SUMIF(DAILYLOG!J$27:J$1500,$C865,DAILYLOG!K$27:K$1500),0)</f>
        <v>0</v>
      </c>
      <c r="O865" s="73">
        <f>IFERROR($E865*SUMIF(DAILYLOG!K$27:K$1500,$C865,DAILYLOG!L$27:L$1500),0)</f>
        <v>0</v>
      </c>
      <c r="P865" s="73">
        <f>IFERROR($E865*SUMIF(DAILYLOG!L$27:L$1500,$C865,DAILYLOG!M$27:M$1500),0)</f>
        <v>0</v>
      </c>
      <c r="Q865" s="73">
        <f>IFERROR($E865*SUMIF(DAILYLOG!M$27:M$1500,$C865,DAILYLOG!N$27:N$1500),0)</f>
        <v>0</v>
      </c>
      <c r="R865" s="73">
        <f>IFERROR($E865*SUMIF(DAILYLOG!N$27:N$1500,$C865,DAILYLOG!O$27:O$1500),0)</f>
        <v>0</v>
      </c>
      <c r="S865" s="73">
        <f>IFERROR($E865*SUMIF(DAILYLOG!O$27:O$1500,$C865,DAILYLOG!P$27:P$1500),0)</f>
        <v>0</v>
      </c>
      <c r="T865" s="73">
        <f>IFERROR($E865*SUMIF(DAILYLOG!P$27:P$1500,$C865,DAILYLOG!Q$27:Q$1500),0)</f>
        <v>0</v>
      </c>
      <c r="U865" s="73">
        <f>IFERROR($E865*SUMIF(DAILYLOG!Q$27:Q$1500,$C865,DAILYLOG!R$27:R$1500),0)</f>
        <v>0</v>
      </c>
      <c r="V865" s="73">
        <f>IFERROR($E865*SUMIF(DAILYLOG!R$27:R$1500,$C865,DAILYLOG!S$27:S$1500),0)</f>
        <v>0</v>
      </c>
      <c r="W865" s="73">
        <f>IFERROR($E865*SUMIF(DAILYLOG!S$27:S$1500,$C865,DAILYLOG!T$27:T$1500),0)</f>
        <v>0</v>
      </c>
      <c r="X865" s="73">
        <f>IFERROR($E865*SUMIF(DAILYLOG!T$27:T$1500,$C865,DAILYLOG!U$27:U$1500),0)</f>
        <v>0</v>
      </c>
      <c r="Y865" s="73">
        <f>IFERROR($E865*SUMIF(DAILYLOG!U$27:U$1500,$C865,DAILYLOG!V$27:V$1500),0)</f>
        <v>0</v>
      </c>
      <c r="Z865" s="73">
        <f>IFERROR($E865*SUMIF(DAILYLOG!V$27:V$1500,$C865,DAILYLOG!W$27:W$1500),0)</f>
        <v>0</v>
      </c>
      <c r="AA865" s="73">
        <f>IFERROR($E865*SUMIF(DAILYLOG!W$27:W$1500,$C865,DAILYLOG!X$27:X$1500),0)</f>
        <v>0</v>
      </c>
      <c r="AB865" s="73">
        <f>IFERROR($E865*SUMIF(DAILYLOG!X$27:X$1500,$C865,DAILYLOG!Y$27:Y$1500),0)</f>
        <v>0</v>
      </c>
      <c r="AC865" s="73">
        <f>IFERROR($E865*SUMIF(DAILYLOG!Y$27:Y$1500,$C865,DAILYLOG!Z$27:Z$1500),0)</f>
        <v>0</v>
      </c>
      <c r="AD865" s="73">
        <f>IFERROR($E865*SUMIF(DAILYLOG!Z$27:Z$1500,$C865,DAILYLOG!AA$27:AA$1500),0)</f>
        <v>0</v>
      </c>
      <c r="AE865" s="73">
        <f>IFERROR($E865*SUMIF(DAILYLOG!AA$27:AA$1500,$C865,DAILYLOG!AB$27:AB$1500),0)</f>
        <v>0</v>
      </c>
      <c r="AF865" s="73">
        <f>IFERROR($E865*SUMIF(DAILYLOG!AB$27:AB$1500,$C865,DAILYLOG!AC$27:AC$1500),0)</f>
        <v>0</v>
      </c>
      <c r="AG865" s="73">
        <f>IFERROR($E865*SUMIF(DAILYLOG!AC$27:AC$1500,$C865,DAILYLOG!AD$27:AD$1500),0)</f>
        <v>0</v>
      </c>
      <c r="AH865" s="73">
        <f>IFERROR($E865*SUMIF(DAILYLOG!AD$27:AD$1500,$C865,DAILYLOG!AE$27:AE$1500),0)</f>
        <v>0</v>
      </c>
      <c r="AI865" s="73">
        <f>IFERROR($E865*SUMIF(DAILYLOG!AE$27:AE$1500,$C865,DAILYLOG!AF$27:AF$1500),0)</f>
        <v>0</v>
      </c>
      <c r="AJ865" s="73">
        <f>IFERROR($E865*SUMIF(DAILYLOG!AF$27:AF$1500,$C865,DAILYLOG!AG$27:AG$1500),0)</f>
        <v>0</v>
      </c>
      <c r="AK865" s="73">
        <f>IFERROR($E865*SUMIF(DAILYLOG!AG$27:AG$1500,$C865,DAILYLOG!AH$27:AH$1500),0)</f>
        <v>0</v>
      </c>
      <c r="AL865" s="73">
        <f>IFERROR($E865*SUMIF(DAILYLOG!AH$27:AH$1500,$C865,DAILYLOG!AI$27:AI$1500),0)</f>
        <v>0</v>
      </c>
      <c r="AM865" s="73">
        <f>IFERROR($E865*SUMIF(DAILYLOG!AI$27:AI$1500,$C865,DAILYLOG!AJ$27:AJ$1500),0)</f>
        <v>0</v>
      </c>
      <c r="AN865" s="73">
        <f>IFERROR($E865*SUMIF(DAILYLOG!AJ$27:AJ$1500,$C865,DAILYLOG!AK$27:AK$1500),0)</f>
        <v>0</v>
      </c>
      <c r="AO865" s="73">
        <f>IFERROR($E865*SUMIF(DAILYLOG!AK$27:AK$1500,$C865,DAILYLOG!AL$27:AL$1500),0)</f>
        <v>0</v>
      </c>
      <c r="AP865" s="73">
        <f>IFERROR($E865*SUMIF(DAILYLOG!AL$27:AL$1500,$C865,DAILYLOG!AM$27:AM$1500),0)</f>
        <v>0</v>
      </c>
      <c r="AQ865" s="73">
        <f>IFERROR($E865*SUMIF(DAILYLOG!AM$27:AM$1500,$C865,DAILYLOG!AN$27:AN$1500),0)</f>
        <v>0</v>
      </c>
      <c r="AR865" s="73">
        <f>IFERROR($E865*SUMIF(DAILYLOG!AN$27:AN$1500,$C865,DAILYLOG!AO$27:AO$1500),0)</f>
        <v>0</v>
      </c>
      <c r="AS865" s="73">
        <f>IFERROR($E865*SUMIF(DAILYLOG!AO$27:AO$1500,$C865,DAILYLOG!AP$27:AP$1500),0)</f>
        <v>0</v>
      </c>
      <c r="AT865" s="73">
        <f>IFERROR($E865*SUMIF(DAILYLOG!AP$27:AP$1500,$C865,DAILYLOG!AQ$27:AQ$1500),0)</f>
        <v>0</v>
      </c>
      <c r="AU865" s="73">
        <f>IFERROR($E865*SUMIF(DAILYLOG!AQ$27:AQ$1500,$C865,DAILYLOG!AR$27:AR$1500),0)</f>
        <v>0</v>
      </c>
      <c r="AV865" s="73">
        <f>IFERROR($E865*SUMIF(DAILYLOG!AR$27:AR$1500,$C865,DAILYLOG!AS$27:AS$1500),0)</f>
        <v>0</v>
      </c>
      <c r="AW865" s="73">
        <f>IFERROR($E865*SUMIF(DAILYLOG!AS$27:AS$1500,$C865,DAILYLOG!AT$27:AT$1500),0)</f>
        <v>0</v>
      </c>
      <c r="AX865" s="73">
        <f>IFERROR($E865*SUMIF(DAILYLOG!AT$27:AT$1500,$C865,DAILYLOG!AU$27:AU$1500),0)</f>
        <v>0</v>
      </c>
      <c r="AY865" s="73">
        <f>IFERROR($E865*SUMIF(DAILYLOG!AU$27:AU$1500,$C865,DAILYLOG!AV$27:AV$1500),0)</f>
        <v>0</v>
      </c>
      <c r="AZ865" s="73">
        <f>IFERROR($E865*SUMIF(DAILYLOG!AV$27:AV$1500,$C865,DAILYLOG!AW$27:AW$1500),0)</f>
        <v>0</v>
      </c>
      <c r="BA865" s="73">
        <f>IFERROR($E865*SUMIF(DAILYLOG!AW$27:AW$1500,$C865,DAILYLOG!AX$27:AX$1500),0)</f>
        <v>0</v>
      </c>
      <c r="BB865" s="73">
        <f>IFERROR($E865*SUMIF(DAILYLOG!AX$27:AX$1500,$C865,DAILYLOG!AY$27:AY$1500),0)</f>
        <v>0</v>
      </c>
      <c r="BC865" s="73">
        <f>IFERROR($E865*SUMIF(DAILYLOG!AY$27:AY$1500,$C865,DAILYLOG!AZ$27:AZ$1500),0)</f>
        <v>0</v>
      </c>
      <c r="BD865" s="73">
        <f>IFERROR($E865*SUMIF(DAILYLOG!AZ$27:AZ$1500,$C865,DAILYLOG!BA$27:BA$1500),0)</f>
        <v>0</v>
      </c>
      <c r="BE865" s="73">
        <f>IFERROR($E865*SUMIF(DAILYLOG!BA$27:BA$1500,$C865,DAILYLOG!BB$27:BB$1500),0)</f>
        <v>0</v>
      </c>
      <c r="BF865" s="73">
        <f>IFERROR($E865*SUMIF(DAILYLOG!BB$27:BB$1500,$C865,DAILYLOG!BC$27:BC$1500),0)</f>
        <v>0</v>
      </c>
      <c r="BG865" s="73">
        <f>IFERROR($E865*SUMIF(DAILYLOG!BC$27:BC$1500,$C865,DAILYLOG!BD$27:BD$1500),0)</f>
        <v>0</v>
      </c>
      <c r="BH865" s="73">
        <f>IFERROR($E865*SUMIF(DAILYLOG!BD$27:BD$1500,$C865,DAILYLOG!BE$27:BE$1500),0)</f>
        <v>0</v>
      </c>
      <c r="BI865" s="73">
        <f>IFERROR($E865*SUMIF(DAILYLOG!BE$27:BE$1500,$C865,DAILYLOG!BF$27:BF$1500),0)</f>
        <v>0</v>
      </c>
      <c r="BJ865" s="73">
        <f>IFERROR($E865*SUMIF(DAILYLOG!BF$27:BF$1500,$C865,DAILYLOG!BG$27:BG$1500),0)</f>
        <v>0</v>
      </c>
      <c r="BK865" s="73">
        <f>IFERROR($E865*SUMIF(DAILYLOG!BG$27:BG$1500,$C865,DAILYLOG!BH$27:BH$1500),0)</f>
        <v>0</v>
      </c>
      <c r="BL865" s="73">
        <f>IFERROR($E865*SUMIF(DAILYLOG!BH$27:BH$1500,$C865,DAILYLOG!BI$27:BI$1500),0)</f>
        <v>0</v>
      </c>
      <c r="BM865" s="73">
        <f>IFERROR($E865*SUMIF(DAILYLOG!BI$27:BI$1500,$C865,DAILYLOG!BJ$27:BJ$1500),0)</f>
        <v>0</v>
      </c>
      <c r="BN865" s="73">
        <f>IFERROR($E865*SUMIF(DAILYLOG!BJ$27:BJ$1500,$C865,DAILYLOG!BK$27:BK$1500),0)</f>
        <v>0</v>
      </c>
      <c r="BO865" s="73">
        <f>IFERROR($E865*SUMIF(DAILYLOG!BK$27:BK$1500,$C865,DAILYLOG!BL$27:BL$1500),0)</f>
        <v>0</v>
      </c>
      <c r="BP865" s="73">
        <f>IFERROR($E865*SUMIF(DAILYLOG!BL$27:BL$1500,$C865,DAILYLOG!BM$27:BM$1500),0)</f>
        <v>0</v>
      </c>
      <c r="BQ865" s="73">
        <f>IFERROR($E865*SUMIF(DAILYLOG!BM$27:BM$1500,$C865,DAILYLOG!BN$27:BN$1500),0)</f>
        <v>0</v>
      </c>
      <c r="BR865" s="73">
        <f>IFERROR($E865*SUMIF(DAILYLOG!BN$27:BN$1500,$C865,DAILYLOG!BO$27:BO$1500),0)</f>
        <v>0</v>
      </c>
      <c r="BS865" s="73">
        <f>IFERROR($E865*SUMIF(DAILYLOG!BO$27:BO$1500,$C865,DAILYLOG!BP$27:BP$1500),0)</f>
        <v>0</v>
      </c>
      <c r="BT865" s="73">
        <f>IFERROR($E865*SUMIF(DAILYLOG!BP$27:BP$1500,$C865,DAILYLOG!BQ$27:BQ$1500),0)</f>
        <v>0</v>
      </c>
      <c r="BU865" s="73">
        <f>IFERROR($E865*SUMIF(DAILYLOG!BQ$27:BQ$1500,$C865,DAILYLOG!BR$27:BR$1500),0)</f>
        <v>0</v>
      </c>
      <c r="BV865" s="73">
        <f>IFERROR($E865*SUMIF(DAILYLOG!BR$27:BR$1500,$C865,DAILYLOG!BS$27:BS$1500),0)</f>
        <v>0</v>
      </c>
      <c r="BW865" s="73">
        <f>IFERROR($E865*SUMIF(DAILYLOG!BS$27:BS$1500,$C865,DAILYLOG!BT$27:BT$1500),0)</f>
        <v>0</v>
      </c>
      <c r="BX865" s="73">
        <f>IFERROR($E865*SUMIF(DAILYLOG!BT$27:BT$1500,$C865,DAILYLOG!BU$27:BU$1500),0)</f>
        <v>0</v>
      </c>
      <c r="BY865" s="73">
        <f>IFERROR($E865*SUMIF(DAILYLOG!BU$27:BU$1500,$C865,DAILYLOG!BV$27:BV$1500),0)</f>
        <v>0</v>
      </c>
      <c r="BZ865" s="73">
        <f>IFERROR($E865*SUMIF(DAILYLOG!BV$27:BV$1500,$C865,DAILYLOG!BW$27:BW$1500),0)</f>
        <v>0</v>
      </c>
      <c r="CA865" s="73">
        <f>IFERROR($E865*SUMIF(DAILYLOG!BW$27:BW$1500,$C865,DAILYLOG!BX$27:BX$1500),0)</f>
        <v>0</v>
      </c>
      <c r="CB865" s="73">
        <f>IFERROR($E865*SUMIF(DAILYLOG!BX$27:BX$1500,$C865,DAILYLOG!BY$27:BY$1500),0)</f>
        <v>0</v>
      </c>
      <c r="CC865" s="73">
        <f>IFERROR($E865*SUMIF(DAILYLOG!BY$27:BY$1500,$C865,DAILYLOG!BZ$27:BZ$1500),0)</f>
        <v>0</v>
      </c>
      <c r="CD865" s="73">
        <f>IFERROR($E865*SUMIF(DAILYLOG!BZ$27:BZ$1500,$C865,DAILYLOG!CA$27:CA$1500),0)</f>
        <v>0</v>
      </c>
      <c r="CE865" s="73">
        <f>IFERROR($E865*SUMIF(DAILYLOG!CA$27:CA$1500,$C865,DAILYLOG!CB$27:CB$1500),0)</f>
        <v>0</v>
      </c>
      <c r="CF865" s="73">
        <f>IFERROR($E865*SUMIF(DAILYLOG!CB$27:CB$1500,$C865,DAILYLOG!CC$27:CC$1500),0)</f>
        <v>0</v>
      </c>
      <c r="CG865" s="73">
        <f>IFERROR($E865*SUMIF(DAILYLOG!CC$27:CC$1500,$C865,DAILYLOG!CD$27:CD$1500),0)</f>
        <v>0</v>
      </c>
      <c r="CH865" s="73">
        <f>IFERROR($E865*SUMIF(DAILYLOG!CD$27:CD$1500,$C865,DAILYLOG!CE$27:CE$1500),0)</f>
        <v>0</v>
      </c>
      <c r="CI865" s="73">
        <f>IFERROR($E865*SUMIF(DAILYLOG!CE$27:CE$1500,$C865,DAILYLOG!CF$27:CF$1500),0)</f>
        <v>0</v>
      </c>
      <c r="CJ865" s="73">
        <f>IFERROR($E865*SUMIF(DAILYLOG!CF$27:CF$1500,$C865,DAILYLOG!CG$27:CG$1500),0)</f>
        <v>0</v>
      </c>
      <c r="CK865" s="73">
        <f>IFERROR($E865*SUMIF(DAILYLOG!CG$27:CG$1500,$C865,DAILYLOG!CH$27:CH$1500),0)</f>
        <v>0</v>
      </c>
      <c r="CL865" s="73">
        <f>IFERROR($E865*SUMIF(DAILYLOG!CH$27:CH$1500,$C865,DAILYLOG!CI$27:CI$1500),0)</f>
        <v>0</v>
      </c>
      <c r="CM865" s="73">
        <f>IFERROR($E865*SUMIF(DAILYLOG!CI$27:CI$1500,$C865,DAILYLOG!CJ$27:CJ$1500),0)</f>
        <v>0</v>
      </c>
      <c r="CN865" s="73">
        <f>IFERROR($E865*SUMIF(DAILYLOG!CJ$27:CJ$1500,$C865,DAILYLOG!CK$27:CK$1500),0)</f>
        <v>0</v>
      </c>
      <c r="CO865" s="73">
        <f>IFERROR($E865*SUMIF(DAILYLOG!CK$27:CK$1500,$C865,DAILYLOG!CL$27:CL$1500),0)</f>
        <v>0</v>
      </c>
      <c r="CP865" s="73">
        <f>IFERROR($E865*SUMIF(DAILYLOG!CL$27:CL$1500,$C865,DAILYLOG!CM$27:CM$1500),0)</f>
        <v>0</v>
      </c>
      <c r="CQ865" s="73">
        <f>IFERROR($E865*SUMIF(DAILYLOG!CM$27:CM$1500,$C865,DAILYLOG!CN$27:CN$1500),0)</f>
        <v>0</v>
      </c>
      <c r="CR865" s="73">
        <f>IFERROR($E865*SUMIF(DAILYLOG!CN$27:CN$1500,$C865,DAILYLOG!CO$27:CO$1500),0)</f>
        <v>0</v>
      </c>
      <c r="CS865" s="73">
        <f>IFERROR($E865*SUMIF(DAILYLOG!CO$27:CO$1500,$C865,DAILYLOG!CP$27:CP$1500),0)</f>
        <v>0</v>
      </c>
      <c r="CT865" s="14"/>
    </row>
    <row r="866" spans="2:98" ht="13.5" hidden="1" customHeight="1" outlineLevel="2">
      <c r="B866" s="13"/>
      <c r="C866" s="115" t="s">
        <v>1190</v>
      </c>
      <c r="D866" s="31" t="s">
        <v>346</v>
      </c>
      <c r="E866" s="65">
        <v>1</v>
      </c>
      <c r="F866" s="46">
        <f t="shared" si="370"/>
        <v>0</v>
      </c>
      <c r="G866" s="73">
        <f>IFERROR($E866*SUMIF(DAILYLOG!C$27:C$1500,$C866,DAILYLOG!D$27:D$1500),0)</f>
        <v>0</v>
      </c>
      <c r="H866" s="73">
        <f>IFERROR($E866*SUMIF(DAILYLOG!D$27:D$1500,$C866,DAILYLOG!E$27:E$1500),0)</f>
        <v>0</v>
      </c>
      <c r="I866" s="73">
        <f>IFERROR($E866*SUMIF(DAILYLOG!E$27:E$1500,$C866,DAILYLOG!F$27:F$1500),0)</f>
        <v>0</v>
      </c>
      <c r="J866" s="73">
        <f>IFERROR($E866*SUMIF(DAILYLOG!F$27:F$1500,$C866,DAILYLOG!G$27:G$1500),0)</f>
        <v>0</v>
      </c>
      <c r="K866" s="73">
        <f>IFERROR($E866*SUMIF(DAILYLOG!G$27:G$1500,$C866,DAILYLOG!H$27:H$1500),0)</f>
        <v>0</v>
      </c>
      <c r="L866" s="73">
        <f>IFERROR($E866*SUMIF(DAILYLOG!H$27:H$1500,$C866,DAILYLOG!I$27:I$1500),0)</f>
        <v>0</v>
      </c>
      <c r="M866" s="73">
        <f>IFERROR($E866*SUMIF(DAILYLOG!I$27:I$1500,$C866,DAILYLOG!J$27:J$1500),0)</f>
        <v>0</v>
      </c>
      <c r="N866" s="73">
        <f>IFERROR($E866*SUMIF(DAILYLOG!J$27:J$1500,$C866,DAILYLOG!K$27:K$1500),0)</f>
        <v>0</v>
      </c>
      <c r="O866" s="73">
        <f>IFERROR($E866*SUMIF(DAILYLOG!K$27:K$1500,$C866,DAILYLOG!L$27:L$1500),0)</f>
        <v>0</v>
      </c>
      <c r="P866" s="73">
        <f>IFERROR($E866*SUMIF(DAILYLOG!L$27:L$1500,$C866,DAILYLOG!M$27:M$1500),0)</f>
        <v>0</v>
      </c>
      <c r="Q866" s="73">
        <f>IFERROR($E866*SUMIF(DAILYLOG!M$27:M$1500,$C866,DAILYLOG!N$27:N$1500),0)</f>
        <v>0</v>
      </c>
      <c r="R866" s="73">
        <f>IFERROR($E866*SUMIF(DAILYLOG!N$27:N$1500,$C866,DAILYLOG!O$27:O$1500),0)</f>
        <v>0</v>
      </c>
      <c r="S866" s="73">
        <f>IFERROR($E866*SUMIF(DAILYLOG!O$27:O$1500,$C866,DAILYLOG!P$27:P$1500),0)</f>
        <v>0</v>
      </c>
      <c r="T866" s="73">
        <f>IFERROR($E866*SUMIF(DAILYLOG!P$27:P$1500,$C866,DAILYLOG!Q$27:Q$1500),0)</f>
        <v>0</v>
      </c>
      <c r="U866" s="73">
        <f>IFERROR($E866*SUMIF(DAILYLOG!Q$27:Q$1500,$C866,DAILYLOG!R$27:R$1500),0)</f>
        <v>0</v>
      </c>
      <c r="V866" s="73">
        <f>IFERROR($E866*SUMIF(DAILYLOG!R$27:R$1500,$C866,DAILYLOG!S$27:S$1500),0)</f>
        <v>0</v>
      </c>
      <c r="W866" s="73">
        <f>IFERROR($E866*SUMIF(DAILYLOG!S$27:S$1500,$C866,DAILYLOG!T$27:T$1500),0)</f>
        <v>0</v>
      </c>
      <c r="X866" s="73">
        <f>IFERROR($E866*SUMIF(DAILYLOG!T$27:T$1500,$C866,DAILYLOG!U$27:U$1500),0)</f>
        <v>0</v>
      </c>
      <c r="Y866" s="73">
        <f>IFERROR($E866*SUMIF(DAILYLOG!U$27:U$1500,$C866,DAILYLOG!V$27:V$1500),0)</f>
        <v>0</v>
      </c>
      <c r="Z866" s="73">
        <f>IFERROR($E866*SUMIF(DAILYLOG!V$27:V$1500,$C866,DAILYLOG!W$27:W$1500),0)</f>
        <v>0</v>
      </c>
      <c r="AA866" s="73">
        <f>IFERROR($E866*SUMIF(DAILYLOG!W$27:W$1500,$C866,DAILYLOG!X$27:X$1500),0)</f>
        <v>0</v>
      </c>
      <c r="AB866" s="73">
        <f>IFERROR($E866*SUMIF(DAILYLOG!X$27:X$1500,$C866,DAILYLOG!Y$27:Y$1500),0)</f>
        <v>0</v>
      </c>
      <c r="AC866" s="73">
        <f>IFERROR($E866*SUMIF(DAILYLOG!Y$27:Y$1500,$C866,DAILYLOG!Z$27:Z$1500),0)</f>
        <v>0</v>
      </c>
      <c r="AD866" s="73">
        <f>IFERROR($E866*SUMIF(DAILYLOG!Z$27:Z$1500,$C866,DAILYLOG!AA$27:AA$1500),0)</f>
        <v>0</v>
      </c>
      <c r="AE866" s="73">
        <f>IFERROR($E866*SUMIF(DAILYLOG!AA$27:AA$1500,$C866,DAILYLOG!AB$27:AB$1500),0)</f>
        <v>0</v>
      </c>
      <c r="AF866" s="73">
        <f>IFERROR($E866*SUMIF(DAILYLOG!AB$27:AB$1500,$C866,DAILYLOG!AC$27:AC$1500),0)</f>
        <v>0</v>
      </c>
      <c r="AG866" s="73">
        <f>IFERROR($E866*SUMIF(DAILYLOG!AC$27:AC$1500,$C866,DAILYLOG!AD$27:AD$1500),0)</f>
        <v>0</v>
      </c>
      <c r="AH866" s="73">
        <f>IFERROR($E866*SUMIF(DAILYLOG!AD$27:AD$1500,$C866,DAILYLOG!AE$27:AE$1500),0)</f>
        <v>0</v>
      </c>
      <c r="AI866" s="73">
        <f>IFERROR($E866*SUMIF(DAILYLOG!AE$27:AE$1500,$C866,DAILYLOG!AF$27:AF$1500),0)</f>
        <v>0</v>
      </c>
      <c r="AJ866" s="73">
        <f>IFERROR($E866*SUMIF(DAILYLOG!AF$27:AF$1500,$C866,DAILYLOG!AG$27:AG$1500),0)</f>
        <v>0</v>
      </c>
      <c r="AK866" s="73">
        <f>IFERROR($E866*SUMIF(DAILYLOG!AG$27:AG$1500,$C866,DAILYLOG!AH$27:AH$1500),0)</f>
        <v>0</v>
      </c>
      <c r="AL866" s="73">
        <f>IFERROR($E866*SUMIF(DAILYLOG!AH$27:AH$1500,$C866,DAILYLOG!AI$27:AI$1500),0)</f>
        <v>0</v>
      </c>
      <c r="AM866" s="73">
        <f>IFERROR($E866*SUMIF(DAILYLOG!AI$27:AI$1500,$C866,DAILYLOG!AJ$27:AJ$1500),0)</f>
        <v>0</v>
      </c>
      <c r="AN866" s="73">
        <f>IFERROR($E866*SUMIF(DAILYLOG!AJ$27:AJ$1500,$C866,DAILYLOG!AK$27:AK$1500),0)</f>
        <v>0</v>
      </c>
      <c r="AO866" s="73">
        <f>IFERROR($E866*SUMIF(DAILYLOG!AK$27:AK$1500,$C866,DAILYLOG!AL$27:AL$1500),0)</f>
        <v>0</v>
      </c>
      <c r="AP866" s="73">
        <f>IFERROR($E866*SUMIF(DAILYLOG!AL$27:AL$1500,$C866,DAILYLOG!AM$27:AM$1500),0)</f>
        <v>0</v>
      </c>
      <c r="AQ866" s="73">
        <f>IFERROR($E866*SUMIF(DAILYLOG!AM$27:AM$1500,$C866,DAILYLOG!AN$27:AN$1500),0)</f>
        <v>0</v>
      </c>
      <c r="AR866" s="73">
        <f>IFERROR($E866*SUMIF(DAILYLOG!AN$27:AN$1500,$C866,DAILYLOG!AO$27:AO$1500),0)</f>
        <v>0</v>
      </c>
      <c r="AS866" s="73">
        <f>IFERROR($E866*SUMIF(DAILYLOG!AO$27:AO$1500,$C866,DAILYLOG!AP$27:AP$1500),0)</f>
        <v>0</v>
      </c>
      <c r="AT866" s="73">
        <f>IFERROR($E866*SUMIF(DAILYLOG!AP$27:AP$1500,$C866,DAILYLOG!AQ$27:AQ$1500),0)</f>
        <v>0</v>
      </c>
      <c r="AU866" s="73">
        <f>IFERROR($E866*SUMIF(DAILYLOG!AQ$27:AQ$1500,$C866,DAILYLOG!AR$27:AR$1500),0)</f>
        <v>0</v>
      </c>
      <c r="AV866" s="73">
        <f>IFERROR($E866*SUMIF(DAILYLOG!AR$27:AR$1500,$C866,DAILYLOG!AS$27:AS$1500),0)</f>
        <v>0</v>
      </c>
      <c r="AW866" s="73">
        <f>IFERROR($E866*SUMIF(DAILYLOG!AS$27:AS$1500,$C866,DAILYLOG!AT$27:AT$1500),0)</f>
        <v>0</v>
      </c>
      <c r="AX866" s="73">
        <f>IFERROR($E866*SUMIF(DAILYLOG!AT$27:AT$1500,$C866,DAILYLOG!AU$27:AU$1500),0)</f>
        <v>0</v>
      </c>
      <c r="AY866" s="73">
        <f>IFERROR($E866*SUMIF(DAILYLOG!AU$27:AU$1500,$C866,DAILYLOG!AV$27:AV$1500),0)</f>
        <v>0</v>
      </c>
      <c r="AZ866" s="73">
        <f>IFERROR($E866*SUMIF(DAILYLOG!AV$27:AV$1500,$C866,DAILYLOG!AW$27:AW$1500),0)</f>
        <v>0</v>
      </c>
      <c r="BA866" s="73">
        <f>IFERROR($E866*SUMIF(DAILYLOG!AW$27:AW$1500,$C866,DAILYLOG!AX$27:AX$1500),0)</f>
        <v>0</v>
      </c>
      <c r="BB866" s="73">
        <f>IFERROR($E866*SUMIF(DAILYLOG!AX$27:AX$1500,$C866,DAILYLOG!AY$27:AY$1500),0)</f>
        <v>0</v>
      </c>
      <c r="BC866" s="73">
        <f>IFERROR($E866*SUMIF(DAILYLOG!AY$27:AY$1500,$C866,DAILYLOG!AZ$27:AZ$1500),0)</f>
        <v>0</v>
      </c>
      <c r="BD866" s="73">
        <f>IFERROR($E866*SUMIF(DAILYLOG!AZ$27:AZ$1500,$C866,DAILYLOG!BA$27:BA$1500),0)</f>
        <v>0</v>
      </c>
      <c r="BE866" s="73">
        <f>IFERROR($E866*SUMIF(DAILYLOG!BA$27:BA$1500,$C866,DAILYLOG!BB$27:BB$1500),0)</f>
        <v>0</v>
      </c>
      <c r="BF866" s="73">
        <f>IFERROR($E866*SUMIF(DAILYLOG!BB$27:BB$1500,$C866,DAILYLOG!BC$27:BC$1500),0)</f>
        <v>0</v>
      </c>
      <c r="BG866" s="73">
        <f>IFERROR($E866*SUMIF(DAILYLOG!BC$27:BC$1500,$C866,DAILYLOG!BD$27:BD$1500),0)</f>
        <v>0</v>
      </c>
      <c r="BH866" s="73">
        <f>IFERROR($E866*SUMIF(DAILYLOG!BD$27:BD$1500,$C866,DAILYLOG!BE$27:BE$1500),0)</f>
        <v>0</v>
      </c>
      <c r="BI866" s="73">
        <f>IFERROR($E866*SUMIF(DAILYLOG!BE$27:BE$1500,$C866,DAILYLOG!BF$27:BF$1500),0)</f>
        <v>0</v>
      </c>
      <c r="BJ866" s="73">
        <f>IFERROR($E866*SUMIF(DAILYLOG!BF$27:BF$1500,$C866,DAILYLOG!BG$27:BG$1500),0)</f>
        <v>0</v>
      </c>
      <c r="BK866" s="73">
        <f>IFERROR($E866*SUMIF(DAILYLOG!BG$27:BG$1500,$C866,DAILYLOG!BH$27:BH$1500),0)</f>
        <v>0</v>
      </c>
      <c r="BL866" s="73">
        <f>IFERROR($E866*SUMIF(DAILYLOG!BH$27:BH$1500,$C866,DAILYLOG!BI$27:BI$1500),0)</f>
        <v>0</v>
      </c>
      <c r="BM866" s="73">
        <f>IFERROR($E866*SUMIF(DAILYLOG!BI$27:BI$1500,$C866,DAILYLOG!BJ$27:BJ$1500),0)</f>
        <v>0</v>
      </c>
      <c r="BN866" s="73">
        <f>IFERROR($E866*SUMIF(DAILYLOG!BJ$27:BJ$1500,$C866,DAILYLOG!BK$27:BK$1500),0)</f>
        <v>0</v>
      </c>
      <c r="BO866" s="73">
        <f>IFERROR($E866*SUMIF(DAILYLOG!BK$27:BK$1500,$C866,DAILYLOG!BL$27:BL$1500),0)</f>
        <v>0</v>
      </c>
      <c r="BP866" s="73">
        <f>IFERROR($E866*SUMIF(DAILYLOG!BL$27:BL$1500,$C866,DAILYLOG!BM$27:BM$1500),0)</f>
        <v>0</v>
      </c>
      <c r="BQ866" s="73">
        <f>IFERROR($E866*SUMIF(DAILYLOG!BM$27:BM$1500,$C866,DAILYLOG!BN$27:BN$1500),0)</f>
        <v>0</v>
      </c>
      <c r="BR866" s="73">
        <f>IFERROR($E866*SUMIF(DAILYLOG!BN$27:BN$1500,$C866,DAILYLOG!BO$27:BO$1500),0)</f>
        <v>0</v>
      </c>
      <c r="BS866" s="73">
        <f>IFERROR($E866*SUMIF(DAILYLOG!BO$27:BO$1500,$C866,DAILYLOG!BP$27:BP$1500),0)</f>
        <v>0</v>
      </c>
      <c r="BT866" s="73">
        <f>IFERROR($E866*SUMIF(DAILYLOG!BP$27:BP$1500,$C866,DAILYLOG!BQ$27:BQ$1500),0)</f>
        <v>0</v>
      </c>
      <c r="BU866" s="73">
        <f>IFERROR($E866*SUMIF(DAILYLOG!BQ$27:BQ$1500,$C866,DAILYLOG!BR$27:BR$1500),0)</f>
        <v>0</v>
      </c>
      <c r="BV866" s="73">
        <f>IFERROR($E866*SUMIF(DAILYLOG!BR$27:BR$1500,$C866,DAILYLOG!BS$27:BS$1500),0)</f>
        <v>0</v>
      </c>
      <c r="BW866" s="73">
        <f>IFERROR($E866*SUMIF(DAILYLOG!BS$27:BS$1500,$C866,DAILYLOG!BT$27:BT$1500),0)</f>
        <v>0</v>
      </c>
      <c r="BX866" s="73">
        <f>IFERROR($E866*SUMIF(DAILYLOG!BT$27:BT$1500,$C866,DAILYLOG!BU$27:BU$1500),0)</f>
        <v>0</v>
      </c>
      <c r="BY866" s="73">
        <f>IFERROR($E866*SUMIF(DAILYLOG!BU$27:BU$1500,$C866,DAILYLOG!BV$27:BV$1500),0)</f>
        <v>0</v>
      </c>
      <c r="BZ866" s="73">
        <f>IFERROR($E866*SUMIF(DAILYLOG!BV$27:BV$1500,$C866,DAILYLOG!BW$27:BW$1500),0)</f>
        <v>0</v>
      </c>
      <c r="CA866" s="73">
        <f>IFERROR($E866*SUMIF(DAILYLOG!BW$27:BW$1500,$C866,DAILYLOG!BX$27:BX$1500),0)</f>
        <v>0</v>
      </c>
      <c r="CB866" s="73">
        <f>IFERROR($E866*SUMIF(DAILYLOG!BX$27:BX$1500,$C866,DAILYLOG!BY$27:BY$1500),0)</f>
        <v>0</v>
      </c>
      <c r="CC866" s="73">
        <f>IFERROR($E866*SUMIF(DAILYLOG!BY$27:BY$1500,$C866,DAILYLOG!BZ$27:BZ$1500),0)</f>
        <v>0</v>
      </c>
      <c r="CD866" s="73">
        <f>IFERROR($E866*SUMIF(DAILYLOG!BZ$27:BZ$1500,$C866,DAILYLOG!CA$27:CA$1500),0)</f>
        <v>0</v>
      </c>
      <c r="CE866" s="73">
        <f>IFERROR($E866*SUMIF(DAILYLOG!CA$27:CA$1500,$C866,DAILYLOG!CB$27:CB$1500),0)</f>
        <v>0</v>
      </c>
      <c r="CF866" s="73">
        <f>IFERROR($E866*SUMIF(DAILYLOG!CB$27:CB$1500,$C866,DAILYLOG!CC$27:CC$1500),0)</f>
        <v>0</v>
      </c>
      <c r="CG866" s="73">
        <f>IFERROR($E866*SUMIF(DAILYLOG!CC$27:CC$1500,$C866,DAILYLOG!CD$27:CD$1500),0)</f>
        <v>0</v>
      </c>
      <c r="CH866" s="73">
        <f>IFERROR($E866*SUMIF(DAILYLOG!CD$27:CD$1500,$C866,DAILYLOG!CE$27:CE$1500),0)</f>
        <v>0</v>
      </c>
      <c r="CI866" s="73">
        <f>IFERROR($E866*SUMIF(DAILYLOG!CE$27:CE$1500,$C866,DAILYLOG!CF$27:CF$1500),0)</f>
        <v>0</v>
      </c>
      <c r="CJ866" s="73">
        <f>IFERROR($E866*SUMIF(DAILYLOG!CF$27:CF$1500,$C866,DAILYLOG!CG$27:CG$1500),0)</f>
        <v>0</v>
      </c>
      <c r="CK866" s="73">
        <f>IFERROR($E866*SUMIF(DAILYLOG!CG$27:CG$1500,$C866,DAILYLOG!CH$27:CH$1500),0)</f>
        <v>0</v>
      </c>
      <c r="CL866" s="73">
        <f>IFERROR($E866*SUMIF(DAILYLOG!CH$27:CH$1500,$C866,DAILYLOG!CI$27:CI$1500),0)</f>
        <v>0</v>
      </c>
      <c r="CM866" s="73">
        <f>IFERROR($E866*SUMIF(DAILYLOG!CI$27:CI$1500,$C866,DAILYLOG!CJ$27:CJ$1500),0)</f>
        <v>0</v>
      </c>
      <c r="CN866" s="73">
        <f>IFERROR($E866*SUMIF(DAILYLOG!CJ$27:CJ$1500,$C866,DAILYLOG!CK$27:CK$1500),0)</f>
        <v>0</v>
      </c>
      <c r="CO866" s="73">
        <f>IFERROR($E866*SUMIF(DAILYLOG!CK$27:CK$1500,$C866,DAILYLOG!CL$27:CL$1500),0)</f>
        <v>0</v>
      </c>
      <c r="CP866" s="73">
        <f>IFERROR($E866*SUMIF(DAILYLOG!CL$27:CL$1500,$C866,DAILYLOG!CM$27:CM$1500),0)</f>
        <v>0</v>
      </c>
      <c r="CQ866" s="73">
        <f>IFERROR($E866*SUMIF(DAILYLOG!CM$27:CM$1500,$C866,DAILYLOG!CN$27:CN$1500),0)</f>
        <v>0</v>
      </c>
      <c r="CR866" s="73">
        <f>IFERROR($E866*SUMIF(DAILYLOG!CN$27:CN$1500,$C866,DAILYLOG!CO$27:CO$1500),0)</f>
        <v>0</v>
      </c>
      <c r="CS866" s="73">
        <f>IFERROR($E866*SUMIF(DAILYLOG!CO$27:CO$1500,$C866,DAILYLOG!CP$27:CP$1500),0)</f>
        <v>0</v>
      </c>
      <c r="CT866" s="14"/>
    </row>
    <row r="867" spans="2:98" ht="13.5" hidden="1" customHeight="1" outlineLevel="2">
      <c r="B867" s="13"/>
      <c r="C867" s="115" t="s">
        <v>1191</v>
      </c>
      <c r="D867" s="31" t="s">
        <v>346</v>
      </c>
      <c r="E867" s="65">
        <v>1</v>
      </c>
      <c r="F867" s="46">
        <f t="shared" si="370"/>
        <v>0</v>
      </c>
      <c r="G867" s="73">
        <f>IFERROR($E867*SUMIF(DAILYLOG!C$27:C$1500,$C867,DAILYLOG!D$27:D$1500),0)</f>
        <v>0</v>
      </c>
      <c r="H867" s="73">
        <f>IFERROR($E867*SUMIF(DAILYLOG!D$27:D$1500,$C867,DAILYLOG!E$27:E$1500),0)</f>
        <v>0</v>
      </c>
      <c r="I867" s="73">
        <f>IFERROR($E867*SUMIF(DAILYLOG!E$27:E$1500,$C867,DAILYLOG!F$27:F$1500),0)</f>
        <v>0</v>
      </c>
      <c r="J867" s="73">
        <f>IFERROR($E867*SUMIF(DAILYLOG!F$27:F$1500,$C867,DAILYLOG!G$27:G$1500),0)</f>
        <v>0</v>
      </c>
      <c r="K867" s="73">
        <f>IFERROR($E867*SUMIF(DAILYLOG!G$27:G$1500,$C867,DAILYLOG!H$27:H$1500),0)</f>
        <v>0</v>
      </c>
      <c r="L867" s="73">
        <f>IFERROR($E867*SUMIF(DAILYLOG!H$27:H$1500,$C867,DAILYLOG!I$27:I$1500),0)</f>
        <v>0</v>
      </c>
      <c r="M867" s="73">
        <f>IFERROR($E867*SUMIF(DAILYLOG!I$27:I$1500,$C867,DAILYLOG!J$27:J$1500),0)</f>
        <v>0</v>
      </c>
      <c r="N867" s="73">
        <f>IFERROR($E867*SUMIF(DAILYLOG!J$27:J$1500,$C867,DAILYLOG!K$27:K$1500),0)</f>
        <v>0</v>
      </c>
      <c r="O867" s="73">
        <f>IFERROR($E867*SUMIF(DAILYLOG!K$27:K$1500,$C867,DAILYLOG!L$27:L$1500),0)</f>
        <v>0</v>
      </c>
      <c r="P867" s="73">
        <f>IFERROR($E867*SUMIF(DAILYLOG!L$27:L$1500,$C867,DAILYLOG!M$27:M$1500),0)</f>
        <v>0</v>
      </c>
      <c r="Q867" s="73">
        <f>IFERROR($E867*SUMIF(DAILYLOG!M$27:M$1500,$C867,DAILYLOG!N$27:N$1500),0)</f>
        <v>0</v>
      </c>
      <c r="R867" s="73">
        <f>IFERROR($E867*SUMIF(DAILYLOG!N$27:N$1500,$C867,DAILYLOG!O$27:O$1500),0)</f>
        <v>0</v>
      </c>
      <c r="S867" s="73">
        <f>IFERROR($E867*SUMIF(DAILYLOG!O$27:O$1500,$C867,DAILYLOG!P$27:P$1500),0)</f>
        <v>0</v>
      </c>
      <c r="T867" s="73">
        <f>IFERROR($E867*SUMIF(DAILYLOG!P$27:P$1500,$C867,DAILYLOG!Q$27:Q$1500),0)</f>
        <v>0</v>
      </c>
      <c r="U867" s="73">
        <f>IFERROR($E867*SUMIF(DAILYLOG!Q$27:Q$1500,$C867,DAILYLOG!R$27:R$1500),0)</f>
        <v>0</v>
      </c>
      <c r="V867" s="73">
        <f>IFERROR($E867*SUMIF(DAILYLOG!R$27:R$1500,$C867,DAILYLOG!S$27:S$1500),0)</f>
        <v>0</v>
      </c>
      <c r="W867" s="73">
        <f>IFERROR($E867*SUMIF(DAILYLOG!S$27:S$1500,$C867,DAILYLOG!T$27:T$1500),0)</f>
        <v>0</v>
      </c>
      <c r="X867" s="73">
        <f>IFERROR($E867*SUMIF(DAILYLOG!T$27:T$1500,$C867,DAILYLOG!U$27:U$1500),0)</f>
        <v>0</v>
      </c>
      <c r="Y867" s="73">
        <f>IFERROR($E867*SUMIF(DAILYLOG!U$27:U$1500,$C867,DAILYLOG!V$27:V$1500),0)</f>
        <v>0</v>
      </c>
      <c r="Z867" s="73">
        <f>IFERROR($E867*SUMIF(DAILYLOG!V$27:V$1500,$C867,DAILYLOG!W$27:W$1500),0)</f>
        <v>0</v>
      </c>
      <c r="AA867" s="73">
        <f>IFERROR($E867*SUMIF(DAILYLOG!W$27:W$1500,$C867,DAILYLOG!X$27:X$1500),0)</f>
        <v>0</v>
      </c>
      <c r="AB867" s="73">
        <f>IFERROR($E867*SUMIF(DAILYLOG!X$27:X$1500,$C867,DAILYLOG!Y$27:Y$1500),0)</f>
        <v>0</v>
      </c>
      <c r="AC867" s="73">
        <f>IFERROR($E867*SUMIF(DAILYLOG!Y$27:Y$1500,$C867,DAILYLOG!Z$27:Z$1500),0)</f>
        <v>0</v>
      </c>
      <c r="AD867" s="73">
        <f>IFERROR($E867*SUMIF(DAILYLOG!Z$27:Z$1500,$C867,DAILYLOG!AA$27:AA$1500),0)</f>
        <v>0</v>
      </c>
      <c r="AE867" s="73">
        <f>IFERROR($E867*SUMIF(DAILYLOG!AA$27:AA$1500,$C867,DAILYLOG!AB$27:AB$1500),0)</f>
        <v>0</v>
      </c>
      <c r="AF867" s="73">
        <f>IFERROR($E867*SUMIF(DAILYLOG!AB$27:AB$1500,$C867,DAILYLOG!AC$27:AC$1500),0)</f>
        <v>0</v>
      </c>
      <c r="AG867" s="73">
        <f>IFERROR($E867*SUMIF(DAILYLOG!AC$27:AC$1500,$C867,DAILYLOG!AD$27:AD$1500),0)</f>
        <v>0</v>
      </c>
      <c r="AH867" s="73">
        <f>IFERROR($E867*SUMIF(DAILYLOG!AD$27:AD$1500,$C867,DAILYLOG!AE$27:AE$1500),0)</f>
        <v>0</v>
      </c>
      <c r="AI867" s="73">
        <f>IFERROR($E867*SUMIF(DAILYLOG!AE$27:AE$1500,$C867,DAILYLOG!AF$27:AF$1500),0)</f>
        <v>0</v>
      </c>
      <c r="AJ867" s="73">
        <f>IFERROR($E867*SUMIF(DAILYLOG!AF$27:AF$1500,$C867,DAILYLOG!AG$27:AG$1500),0)</f>
        <v>0</v>
      </c>
      <c r="AK867" s="73">
        <f>IFERROR($E867*SUMIF(DAILYLOG!AG$27:AG$1500,$C867,DAILYLOG!AH$27:AH$1500),0)</f>
        <v>0</v>
      </c>
      <c r="AL867" s="73">
        <f>IFERROR($E867*SUMIF(DAILYLOG!AH$27:AH$1500,$C867,DAILYLOG!AI$27:AI$1500),0)</f>
        <v>0</v>
      </c>
      <c r="AM867" s="73">
        <f>IFERROR($E867*SUMIF(DAILYLOG!AI$27:AI$1500,$C867,DAILYLOG!AJ$27:AJ$1500),0)</f>
        <v>0</v>
      </c>
      <c r="AN867" s="73">
        <f>IFERROR($E867*SUMIF(DAILYLOG!AJ$27:AJ$1500,$C867,DAILYLOG!AK$27:AK$1500),0)</f>
        <v>0</v>
      </c>
      <c r="AO867" s="73">
        <f>IFERROR($E867*SUMIF(DAILYLOG!AK$27:AK$1500,$C867,DAILYLOG!AL$27:AL$1500),0)</f>
        <v>0</v>
      </c>
      <c r="AP867" s="73">
        <f>IFERROR($E867*SUMIF(DAILYLOG!AL$27:AL$1500,$C867,DAILYLOG!AM$27:AM$1500),0)</f>
        <v>0</v>
      </c>
      <c r="AQ867" s="73">
        <f>IFERROR($E867*SUMIF(DAILYLOG!AM$27:AM$1500,$C867,DAILYLOG!AN$27:AN$1500),0)</f>
        <v>0</v>
      </c>
      <c r="AR867" s="73">
        <f>IFERROR($E867*SUMIF(DAILYLOG!AN$27:AN$1500,$C867,DAILYLOG!AO$27:AO$1500),0)</f>
        <v>0</v>
      </c>
      <c r="AS867" s="73">
        <f>IFERROR($E867*SUMIF(DAILYLOG!AO$27:AO$1500,$C867,DAILYLOG!AP$27:AP$1500),0)</f>
        <v>0</v>
      </c>
      <c r="AT867" s="73">
        <f>IFERROR($E867*SUMIF(DAILYLOG!AP$27:AP$1500,$C867,DAILYLOG!AQ$27:AQ$1500),0)</f>
        <v>0</v>
      </c>
      <c r="AU867" s="73">
        <f>IFERROR($E867*SUMIF(DAILYLOG!AQ$27:AQ$1500,$C867,DAILYLOG!AR$27:AR$1500),0)</f>
        <v>0</v>
      </c>
      <c r="AV867" s="73">
        <f>IFERROR($E867*SUMIF(DAILYLOG!AR$27:AR$1500,$C867,DAILYLOG!AS$27:AS$1500),0)</f>
        <v>0</v>
      </c>
      <c r="AW867" s="73">
        <f>IFERROR($E867*SUMIF(DAILYLOG!AS$27:AS$1500,$C867,DAILYLOG!AT$27:AT$1500),0)</f>
        <v>0</v>
      </c>
      <c r="AX867" s="73">
        <f>IFERROR($E867*SUMIF(DAILYLOG!AT$27:AT$1500,$C867,DAILYLOG!AU$27:AU$1500),0)</f>
        <v>0</v>
      </c>
      <c r="AY867" s="73">
        <f>IFERROR($E867*SUMIF(DAILYLOG!AU$27:AU$1500,$C867,DAILYLOG!AV$27:AV$1500),0)</f>
        <v>0</v>
      </c>
      <c r="AZ867" s="73">
        <f>IFERROR($E867*SUMIF(DAILYLOG!AV$27:AV$1500,$C867,DAILYLOG!AW$27:AW$1500),0)</f>
        <v>0</v>
      </c>
      <c r="BA867" s="73">
        <f>IFERROR($E867*SUMIF(DAILYLOG!AW$27:AW$1500,$C867,DAILYLOG!AX$27:AX$1500),0)</f>
        <v>0</v>
      </c>
      <c r="BB867" s="73">
        <f>IFERROR($E867*SUMIF(DAILYLOG!AX$27:AX$1500,$C867,DAILYLOG!AY$27:AY$1500),0)</f>
        <v>0</v>
      </c>
      <c r="BC867" s="73">
        <f>IFERROR($E867*SUMIF(DAILYLOG!AY$27:AY$1500,$C867,DAILYLOG!AZ$27:AZ$1500),0)</f>
        <v>0</v>
      </c>
      <c r="BD867" s="73">
        <f>IFERROR($E867*SUMIF(DAILYLOG!AZ$27:AZ$1500,$C867,DAILYLOG!BA$27:BA$1500),0)</f>
        <v>0</v>
      </c>
      <c r="BE867" s="73">
        <f>IFERROR($E867*SUMIF(DAILYLOG!BA$27:BA$1500,$C867,DAILYLOG!BB$27:BB$1500),0)</f>
        <v>0</v>
      </c>
      <c r="BF867" s="73">
        <f>IFERROR($E867*SUMIF(DAILYLOG!BB$27:BB$1500,$C867,DAILYLOG!BC$27:BC$1500),0)</f>
        <v>0</v>
      </c>
      <c r="BG867" s="73">
        <f>IFERROR($E867*SUMIF(DAILYLOG!BC$27:BC$1500,$C867,DAILYLOG!BD$27:BD$1500),0)</f>
        <v>0</v>
      </c>
      <c r="BH867" s="73">
        <f>IFERROR($E867*SUMIF(DAILYLOG!BD$27:BD$1500,$C867,DAILYLOG!BE$27:BE$1500),0)</f>
        <v>0</v>
      </c>
      <c r="BI867" s="73">
        <f>IFERROR($E867*SUMIF(DAILYLOG!BE$27:BE$1500,$C867,DAILYLOG!BF$27:BF$1500),0)</f>
        <v>0</v>
      </c>
      <c r="BJ867" s="73">
        <f>IFERROR($E867*SUMIF(DAILYLOG!BF$27:BF$1500,$C867,DAILYLOG!BG$27:BG$1500),0)</f>
        <v>0</v>
      </c>
      <c r="BK867" s="73">
        <f>IFERROR($E867*SUMIF(DAILYLOG!BG$27:BG$1500,$C867,DAILYLOG!BH$27:BH$1500),0)</f>
        <v>0</v>
      </c>
      <c r="BL867" s="73">
        <f>IFERROR($E867*SUMIF(DAILYLOG!BH$27:BH$1500,$C867,DAILYLOG!BI$27:BI$1500),0)</f>
        <v>0</v>
      </c>
      <c r="BM867" s="73">
        <f>IFERROR($E867*SUMIF(DAILYLOG!BI$27:BI$1500,$C867,DAILYLOG!BJ$27:BJ$1500),0)</f>
        <v>0</v>
      </c>
      <c r="BN867" s="73">
        <f>IFERROR($E867*SUMIF(DAILYLOG!BJ$27:BJ$1500,$C867,DAILYLOG!BK$27:BK$1500),0)</f>
        <v>0</v>
      </c>
      <c r="BO867" s="73">
        <f>IFERROR($E867*SUMIF(DAILYLOG!BK$27:BK$1500,$C867,DAILYLOG!BL$27:BL$1500),0)</f>
        <v>0</v>
      </c>
      <c r="BP867" s="73">
        <f>IFERROR($E867*SUMIF(DAILYLOG!BL$27:BL$1500,$C867,DAILYLOG!BM$27:BM$1500),0)</f>
        <v>0</v>
      </c>
      <c r="BQ867" s="73">
        <f>IFERROR($E867*SUMIF(DAILYLOG!BM$27:BM$1500,$C867,DAILYLOG!BN$27:BN$1500),0)</f>
        <v>0</v>
      </c>
      <c r="BR867" s="73">
        <f>IFERROR($E867*SUMIF(DAILYLOG!BN$27:BN$1500,$C867,DAILYLOG!BO$27:BO$1500),0)</f>
        <v>0</v>
      </c>
      <c r="BS867" s="73">
        <f>IFERROR($E867*SUMIF(DAILYLOG!BO$27:BO$1500,$C867,DAILYLOG!BP$27:BP$1500),0)</f>
        <v>0</v>
      </c>
      <c r="BT867" s="73">
        <f>IFERROR($E867*SUMIF(DAILYLOG!BP$27:BP$1500,$C867,DAILYLOG!BQ$27:BQ$1500),0)</f>
        <v>0</v>
      </c>
      <c r="BU867" s="73">
        <f>IFERROR($E867*SUMIF(DAILYLOG!BQ$27:BQ$1500,$C867,DAILYLOG!BR$27:BR$1500),0)</f>
        <v>0</v>
      </c>
      <c r="BV867" s="73">
        <f>IFERROR($E867*SUMIF(DAILYLOG!BR$27:BR$1500,$C867,DAILYLOG!BS$27:BS$1500),0)</f>
        <v>0</v>
      </c>
      <c r="BW867" s="73">
        <f>IFERROR($E867*SUMIF(DAILYLOG!BS$27:BS$1500,$C867,DAILYLOG!BT$27:BT$1500),0)</f>
        <v>0</v>
      </c>
      <c r="BX867" s="73">
        <f>IFERROR($E867*SUMIF(DAILYLOG!BT$27:BT$1500,$C867,DAILYLOG!BU$27:BU$1500),0)</f>
        <v>0</v>
      </c>
      <c r="BY867" s="73">
        <f>IFERROR($E867*SUMIF(DAILYLOG!BU$27:BU$1500,$C867,DAILYLOG!BV$27:BV$1500),0)</f>
        <v>0</v>
      </c>
      <c r="BZ867" s="73">
        <f>IFERROR($E867*SUMIF(DAILYLOG!BV$27:BV$1500,$C867,DAILYLOG!BW$27:BW$1500),0)</f>
        <v>0</v>
      </c>
      <c r="CA867" s="73">
        <f>IFERROR($E867*SUMIF(DAILYLOG!BW$27:BW$1500,$C867,DAILYLOG!BX$27:BX$1500),0)</f>
        <v>0</v>
      </c>
      <c r="CB867" s="73">
        <f>IFERROR($E867*SUMIF(DAILYLOG!BX$27:BX$1500,$C867,DAILYLOG!BY$27:BY$1500),0)</f>
        <v>0</v>
      </c>
      <c r="CC867" s="73">
        <f>IFERROR($E867*SUMIF(DAILYLOG!BY$27:BY$1500,$C867,DAILYLOG!BZ$27:BZ$1500),0)</f>
        <v>0</v>
      </c>
      <c r="CD867" s="73">
        <f>IFERROR($E867*SUMIF(DAILYLOG!BZ$27:BZ$1500,$C867,DAILYLOG!CA$27:CA$1500),0)</f>
        <v>0</v>
      </c>
      <c r="CE867" s="73">
        <f>IFERROR($E867*SUMIF(DAILYLOG!CA$27:CA$1500,$C867,DAILYLOG!CB$27:CB$1500),0)</f>
        <v>0</v>
      </c>
      <c r="CF867" s="73">
        <f>IFERROR($E867*SUMIF(DAILYLOG!CB$27:CB$1500,$C867,DAILYLOG!CC$27:CC$1500),0)</f>
        <v>0</v>
      </c>
      <c r="CG867" s="73">
        <f>IFERROR($E867*SUMIF(DAILYLOG!CC$27:CC$1500,$C867,DAILYLOG!CD$27:CD$1500),0)</f>
        <v>0</v>
      </c>
      <c r="CH867" s="73">
        <f>IFERROR($E867*SUMIF(DAILYLOG!CD$27:CD$1500,$C867,DAILYLOG!CE$27:CE$1500),0)</f>
        <v>0</v>
      </c>
      <c r="CI867" s="73">
        <f>IFERROR($E867*SUMIF(DAILYLOG!CE$27:CE$1500,$C867,DAILYLOG!CF$27:CF$1500),0)</f>
        <v>0</v>
      </c>
      <c r="CJ867" s="73">
        <f>IFERROR($E867*SUMIF(DAILYLOG!CF$27:CF$1500,$C867,DAILYLOG!CG$27:CG$1500),0)</f>
        <v>0</v>
      </c>
      <c r="CK867" s="73">
        <f>IFERROR($E867*SUMIF(DAILYLOG!CG$27:CG$1500,$C867,DAILYLOG!CH$27:CH$1500),0)</f>
        <v>0</v>
      </c>
      <c r="CL867" s="73">
        <f>IFERROR($E867*SUMIF(DAILYLOG!CH$27:CH$1500,$C867,DAILYLOG!CI$27:CI$1500),0)</f>
        <v>0</v>
      </c>
      <c r="CM867" s="73">
        <f>IFERROR($E867*SUMIF(DAILYLOG!CI$27:CI$1500,$C867,DAILYLOG!CJ$27:CJ$1500),0)</f>
        <v>0</v>
      </c>
      <c r="CN867" s="73">
        <f>IFERROR($E867*SUMIF(DAILYLOG!CJ$27:CJ$1500,$C867,DAILYLOG!CK$27:CK$1500),0)</f>
        <v>0</v>
      </c>
      <c r="CO867" s="73">
        <f>IFERROR($E867*SUMIF(DAILYLOG!CK$27:CK$1500,$C867,DAILYLOG!CL$27:CL$1500),0)</f>
        <v>0</v>
      </c>
      <c r="CP867" s="73">
        <f>IFERROR($E867*SUMIF(DAILYLOG!CL$27:CL$1500,$C867,DAILYLOG!CM$27:CM$1500),0)</f>
        <v>0</v>
      </c>
      <c r="CQ867" s="73">
        <f>IFERROR($E867*SUMIF(DAILYLOG!CM$27:CM$1500,$C867,DAILYLOG!CN$27:CN$1500),0)</f>
        <v>0</v>
      </c>
      <c r="CR867" s="73">
        <f>IFERROR($E867*SUMIF(DAILYLOG!CN$27:CN$1500,$C867,DAILYLOG!CO$27:CO$1500),0)</f>
        <v>0</v>
      </c>
      <c r="CS867" s="73">
        <f>IFERROR($E867*SUMIF(DAILYLOG!CO$27:CO$1500,$C867,DAILYLOG!CP$27:CP$1500),0)</f>
        <v>0</v>
      </c>
      <c r="CT867" s="14"/>
    </row>
    <row r="868" spans="2:98" ht="13.5" hidden="1" customHeight="1" outlineLevel="2">
      <c r="B868" s="13"/>
      <c r="C868" s="115" t="s">
        <v>1192</v>
      </c>
      <c r="D868" s="31" t="s">
        <v>346</v>
      </c>
      <c r="E868" s="65">
        <v>1</v>
      </c>
      <c r="F868" s="46">
        <f t="shared" si="370"/>
        <v>0</v>
      </c>
      <c r="G868" s="73">
        <f>IFERROR($E868*SUMIF(DAILYLOG!C$27:C$1500,$C868,DAILYLOG!D$27:D$1500),0)</f>
        <v>0</v>
      </c>
      <c r="H868" s="73">
        <f>IFERROR($E868*SUMIF(DAILYLOG!D$27:D$1500,$C868,DAILYLOG!E$27:E$1500),0)</f>
        <v>0</v>
      </c>
      <c r="I868" s="73">
        <f>IFERROR($E868*SUMIF(DAILYLOG!E$27:E$1500,$C868,DAILYLOG!F$27:F$1500),0)</f>
        <v>0</v>
      </c>
      <c r="J868" s="73">
        <f>IFERROR($E868*SUMIF(DAILYLOG!F$27:F$1500,$C868,DAILYLOG!G$27:G$1500),0)</f>
        <v>0</v>
      </c>
      <c r="K868" s="73">
        <f>IFERROR($E868*SUMIF(DAILYLOG!G$27:G$1500,$C868,DAILYLOG!H$27:H$1500),0)</f>
        <v>0</v>
      </c>
      <c r="L868" s="73">
        <f>IFERROR($E868*SUMIF(DAILYLOG!H$27:H$1500,$C868,DAILYLOG!I$27:I$1500),0)</f>
        <v>0</v>
      </c>
      <c r="M868" s="73">
        <f>IFERROR($E868*SUMIF(DAILYLOG!I$27:I$1500,$C868,DAILYLOG!J$27:J$1500),0)</f>
        <v>0</v>
      </c>
      <c r="N868" s="73">
        <f>IFERROR($E868*SUMIF(DAILYLOG!J$27:J$1500,$C868,DAILYLOG!K$27:K$1500),0)</f>
        <v>0</v>
      </c>
      <c r="O868" s="73">
        <f>IFERROR($E868*SUMIF(DAILYLOG!K$27:K$1500,$C868,DAILYLOG!L$27:L$1500),0)</f>
        <v>0</v>
      </c>
      <c r="P868" s="73">
        <f>IFERROR($E868*SUMIF(DAILYLOG!L$27:L$1500,$C868,DAILYLOG!M$27:M$1500),0)</f>
        <v>0</v>
      </c>
      <c r="Q868" s="73">
        <f>IFERROR($E868*SUMIF(DAILYLOG!M$27:M$1500,$C868,DAILYLOG!N$27:N$1500),0)</f>
        <v>0</v>
      </c>
      <c r="R868" s="73">
        <f>IFERROR($E868*SUMIF(DAILYLOG!N$27:N$1500,$C868,DAILYLOG!O$27:O$1500),0)</f>
        <v>0</v>
      </c>
      <c r="S868" s="73">
        <f>IFERROR($E868*SUMIF(DAILYLOG!O$27:O$1500,$C868,DAILYLOG!P$27:P$1500),0)</f>
        <v>0</v>
      </c>
      <c r="T868" s="73">
        <f>IFERROR($E868*SUMIF(DAILYLOG!P$27:P$1500,$C868,DAILYLOG!Q$27:Q$1500),0)</f>
        <v>0</v>
      </c>
      <c r="U868" s="73">
        <f>IFERROR($E868*SUMIF(DAILYLOG!Q$27:Q$1500,$C868,DAILYLOG!R$27:R$1500),0)</f>
        <v>0</v>
      </c>
      <c r="V868" s="73">
        <f>IFERROR($E868*SUMIF(DAILYLOG!R$27:R$1500,$C868,DAILYLOG!S$27:S$1500),0)</f>
        <v>0</v>
      </c>
      <c r="W868" s="73">
        <f>IFERROR($E868*SUMIF(DAILYLOG!S$27:S$1500,$C868,DAILYLOG!T$27:T$1500),0)</f>
        <v>0</v>
      </c>
      <c r="X868" s="73">
        <f>IFERROR($E868*SUMIF(DAILYLOG!T$27:T$1500,$C868,DAILYLOG!U$27:U$1500),0)</f>
        <v>0</v>
      </c>
      <c r="Y868" s="73">
        <f>IFERROR($E868*SUMIF(DAILYLOG!U$27:U$1500,$C868,DAILYLOG!V$27:V$1500),0)</f>
        <v>0</v>
      </c>
      <c r="Z868" s="73">
        <f>IFERROR($E868*SUMIF(DAILYLOG!V$27:V$1500,$C868,DAILYLOG!W$27:W$1500),0)</f>
        <v>0</v>
      </c>
      <c r="AA868" s="73">
        <f>IFERROR($E868*SUMIF(DAILYLOG!W$27:W$1500,$C868,DAILYLOG!X$27:X$1500),0)</f>
        <v>0</v>
      </c>
      <c r="AB868" s="73">
        <f>IFERROR($E868*SUMIF(DAILYLOG!X$27:X$1500,$C868,DAILYLOG!Y$27:Y$1500),0)</f>
        <v>0</v>
      </c>
      <c r="AC868" s="73">
        <f>IFERROR($E868*SUMIF(DAILYLOG!Y$27:Y$1500,$C868,DAILYLOG!Z$27:Z$1500),0)</f>
        <v>0</v>
      </c>
      <c r="AD868" s="73">
        <f>IFERROR($E868*SUMIF(DAILYLOG!Z$27:Z$1500,$C868,DAILYLOG!AA$27:AA$1500),0)</f>
        <v>0</v>
      </c>
      <c r="AE868" s="73">
        <f>IFERROR($E868*SUMIF(DAILYLOG!AA$27:AA$1500,$C868,DAILYLOG!AB$27:AB$1500),0)</f>
        <v>0</v>
      </c>
      <c r="AF868" s="73">
        <f>IFERROR($E868*SUMIF(DAILYLOG!AB$27:AB$1500,$C868,DAILYLOG!AC$27:AC$1500),0)</f>
        <v>0</v>
      </c>
      <c r="AG868" s="73">
        <f>IFERROR($E868*SUMIF(DAILYLOG!AC$27:AC$1500,$C868,DAILYLOG!AD$27:AD$1500),0)</f>
        <v>0</v>
      </c>
      <c r="AH868" s="73">
        <f>IFERROR($E868*SUMIF(DAILYLOG!AD$27:AD$1500,$C868,DAILYLOG!AE$27:AE$1500),0)</f>
        <v>0</v>
      </c>
      <c r="AI868" s="73">
        <f>IFERROR($E868*SUMIF(DAILYLOG!AE$27:AE$1500,$C868,DAILYLOG!AF$27:AF$1500),0)</f>
        <v>0</v>
      </c>
      <c r="AJ868" s="73">
        <f>IFERROR($E868*SUMIF(DAILYLOG!AF$27:AF$1500,$C868,DAILYLOG!AG$27:AG$1500),0)</f>
        <v>0</v>
      </c>
      <c r="AK868" s="73">
        <f>IFERROR($E868*SUMIF(DAILYLOG!AG$27:AG$1500,$C868,DAILYLOG!AH$27:AH$1500),0)</f>
        <v>0</v>
      </c>
      <c r="AL868" s="73">
        <f>IFERROR($E868*SUMIF(DAILYLOG!AH$27:AH$1500,$C868,DAILYLOG!AI$27:AI$1500),0)</f>
        <v>0</v>
      </c>
      <c r="AM868" s="73">
        <f>IFERROR($E868*SUMIF(DAILYLOG!AI$27:AI$1500,$C868,DAILYLOG!AJ$27:AJ$1500),0)</f>
        <v>0</v>
      </c>
      <c r="AN868" s="73">
        <f>IFERROR($E868*SUMIF(DAILYLOG!AJ$27:AJ$1500,$C868,DAILYLOG!AK$27:AK$1500),0)</f>
        <v>0</v>
      </c>
      <c r="AO868" s="73">
        <f>IFERROR($E868*SUMIF(DAILYLOG!AK$27:AK$1500,$C868,DAILYLOG!AL$27:AL$1500),0)</f>
        <v>0</v>
      </c>
      <c r="AP868" s="73">
        <f>IFERROR($E868*SUMIF(DAILYLOG!AL$27:AL$1500,$C868,DAILYLOG!AM$27:AM$1500),0)</f>
        <v>0</v>
      </c>
      <c r="AQ868" s="73">
        <f>IFERROR($E868*SUMIF(DAILYLOG!AM$27:AM$1500,$C868,DAILYLOG!AN$27:AN$1500),0)</f>
        <v>0</v>
      </c>
      <c r="AR868" s="73">
        <f>IFERROR($E868*SUMIF(DAILYLOG!AN$27:AN$1500,$C868,DAILYLOG!AO$27:AO$1500),0)</f>
        <v>0</v>
      </c>
      <c r="AS868" s="73">
        <f>IFERROR($E868*SUMIF(DAILYLOG!AO$27:AO$1500,$C868,DAILYLOG!AP$27:AP$1500),0)</f>
        <v>0</v>
      </c>
      <c r="AT868" s="73">
        <f>IFERROR($E868*SUMIF(DAILYLOG!AP$27:AP$1500,$C868,DAILYLOG!AQ$27:AQ$1500),0)</f>
        <v>0</v>
      </c>
      <c r="AU868" s="73">
        <f>IFERROR($E868*SUMIF(DAILYLOG!AQ$27:AQ$1500,$C868,DAILYLOG!AR$27:AR$1500),0)</f>
        <v>0</v>
      </c>
      <c r="AV868" s="73">
        <f>IFERROR($E868*SUMIF(DAILYLOG!AR$27:AR$1500,$C868,DAILYLOG!AS$27:AS$1500),0)</f>
        <v>0</v>
      </c>
      <c r="AW868" s="73">
        <f>IFERROR($E868*SUMIF(DAILYLOG!AS$27:AS$1500,$C868,DAILYLOG!AT$27:AT$1500),0)</f>
        <v>0</v>
      </c>
      <c r="AX868" s="73">
        <f>IFERROR($E868*SUMIF(DAILYLOG!AT$27:AT$1500,$C868,DAILYLOG!AU$27:AU$1500),0)</f>
        <v>0</v>
      </c>
      <c r="AY868" s="73">
        <f>IFERROR($E868*SUMIF(DAILYLOG!AU$27:AU$1500,$C868,DAILYLOG!AV$27:AV$1500),0)</f>
        <v>0</v>
      </c>
      <c r="AZ868" s="73">
        <f>IFERROR($E868*SUMIF(DAILYLOG!AV$27:AV$1500,$C868,DAILYLOG!AW$27:AW$1500),0)</f>
        <v>0</v>
      </c>
      <c r="BA868" s="73">
        <f>IFERROR($E868*SUMIF(DAILYLOG!AW$27:AW$1500,$C868,DAILYLOG!AX$27:AX$1500),0)</f>
        <v>0</v>
      </c>
      <c r="BB868" s="73">
        <f>IFERROR($E868*SUMIF(DAILYLOG!AX$27:AX$1500,$C868,DAILYLOG!AY$27:AY$1500),0)</f>
        <v>0</v>
      </c>
      <c r="BC868" s="73">
        <f>IFERROR($E868*SUMIF(DAILYLOG!AY$27:AY$1500,$C868,DAILYLOG!AZ$27:AZ$1500),0)</f>
        <v>0</v>
      </c>
      <c r="BD868" s="73">
        <f>IFERROR($E868*SUMIF(DAILYLOG!AZ$27:AZ$1500,$C868,DAILYLOG!BA$27:BA$1500),0)</f>
        <v>0</v>
      </c>
      <c r="BE868" s="73">
        <f>IFERROR($E868*SUMIF(DAILYLOG!BA$27:BA$1500,$C868,DAILYLOG!BB$27:BB$1500),0)</f>
        <v>0</v>
      </c>
      <c r="BF868" s="73">
        <f>IFERROR($E868*SUMIF(DAILYLOG!BB$27:BB$1500,$C868,DAILYLOG!BC$27:BC$1500),0)</f>
        <v>0</v>
      </c>
      <c r="BG868" s="73">
        <f>IFERROR($E868*SUMIF(DAILYLOG!BC$27:BC$1500,$C868,DAILYLOG!BD$27:BD$1500),0)</f>
        <v>0</v>
      </c>
      <c r="BH868" s="73">
        <f>IFERROR($E868*SUMIF(DAILYLOG!BD$27:BD$1500,$C868,DAILYLOG!BE$27:BE$1500),0)</f>
        <v>0</v>
      </c>
      <c r="BI868" s="73">
        <f>IFERROR($E868*SUMIF(DAILYLOG!BE$27:BE$1500,$C868,DAILYLOG!BF$27:BF$1500),0)</f>
        <v>0</v>
      </c>
      <c r="BJ868" s="73">
        <f>IFERROR($E868*SUMIF(DAILYLOG!BF$27:BF$1500,$C868,DAILYLOG!BG$27:BG$1500),0)</f>
        <v>0</v>
      </c>
      <c r="BK868" s="73">
        <f>IFERROR($E868*SUMIF(DAILYLOG!BG$27:BG$1500,$C868,DAILYLOG!BH$27:BH$1500),0)</f>
        <v>0</v>
      </c>
      <c r="BL868" s="73">
        <f>IFERROR($E868*SUMIF(DAILYLOG!BH$27:BH$1500,$C868,DAILYLOG!BI$27:BI$1500),0)</f>
        <v>0</v>
      </c>
      <c r="BM868" s="73">
        <f>IFERROR($E868*SUMIF(DAILYLOG!BI$27:BI$1500,$C868,DAILYLOG!BJ$27:BJ$1500),0)</f>
        <v>0</v>
      </c>
      <c r="BN868" s="73">
        <f>IFERROR($E868*SUMIF(DAILYLOG!BJ$27:BJ$1500,$C868,DAILYLOG!BK$27:BK$1500),0)</f>
        <v>0</v>
      </c>
      <c r="BO868" s="73">
        <f>IFERROR($E868*SUMIF(DAILYLOG!BK$27:BK$1500,$C868,DAILYLOG!BL$27:BL$1500),0)</f>
        <v>0</v>
      </c>
      <c r="BP868" s="73">
        <f>IFERROR($E868*SUMIF(DAILYLOG!BL$27:BL$1500,$C868,DAILYLOG!BM$27:BM$1500),0)</f>
        <v>0</v>
      </c>
      <c r="BQ868" s="73">
        <f>IFERROR($E868*SUMIF(DAILYLOG!BM$27:BM$1500,$C868,DAILYLOG!BN$27:BN$1500),0)</f>
        <v>0</v>
      </c>
      <c r="BR868" s="73">
        <f>IFERROR($E868*SUMIF(DAILYLOG!BN$27:BN$1500,$C868,DAILYLOG!BO$27:BO$1500),0)</f>
        <v>0</v>
      </c>
      <c r="BS868" s="73">
        <f>IFERROR($E868*SUMIF(DAILYLOG!BO$27:BO$1500,$C868,DAILYLOG!BP$27:BP$1500),0)</f>
        <v>0</v>
      </c>
      <c r="BT868" s="73">
        <f>IFERROR($E868*SUMIF(DAILYLOG!BP$27:BP$1500,$C868,DAILYLOG!BQ$27:BQ$1500),0)</f>
        <v>0</v>
      </c>
      <c r="BU868" s="73">
        <f>IFERROR($E868*SUMIF(DAILYLOG!BQ$27:BQ$1500,$C868,DAILYLOG!BR$27:BR$1500),0)</f>
        <v>0</v>
      </c>
      <c r="BV868" s="73">
        <f>IFERROR($E868*SUMIF(DAILYLOG!BR$27:BR$1500,$C868,DAILYLOG!BS$27:BS$1500),0)</f>
        <v>0</v>
      </c>
      <c r="BW868" s="73">
        <f>IFERROR($E868*SUMIF(DAILYLOG!BS$27:BS$1500,$C868,DAILYLOG!BT$27:BT$1500),0)</f>
        <v>0</v>
      </c>
      <c r="BX868" s="73">
        <f>IFERROR($E868*SUMIF(DAILYLOG!BT$27:BT$1500,$C868,DAILYLOG!BU$27:BU$1500),0)</f>
        <v>0</v>
      </c>
      <c r="BY868" s="73">
        <f>IFERROR($E868*SUMIF(DAILYLOG!BU$27:BU$1500,$C868,DAILYLOG!BV$27:BV$1500),0)</f>
        <v>0</v>
      </c>
      <c r="BZ868" s="73">
        <f>IFERROR($E868*SUMIF(DAILYLOG!BV$27:BV$1500,$C868,DAILYLOG!BW$27:BW$1500),0)</f>
        <v>0</v>
      </c>
      <c r="CA868" s="73">
        <f>IFERROR($E868*SUMIF(DAILYLOG!BW$27:BW$1500,$C868,DAILYLOG!BX$27:BX$1500),0)</f>
        <v>0</v>
      </c>
      <c r="CB868" s="73">
        <f>IFERROR($E868*SUMIF(DAILYLOG!BX$27:BX$1500,$C868,DAILYLOG!BY$27:BY$1500),0)</f>
        <v>0</v>
      </c>
      <c r="CC868" s="73">
        <f>IFERROR($E868*SUMIF(DAILYLOG!BY$27:BY$1500,$C868,DAILYLOG!BZ$27:BZ$1500),0)</f>
        <v>0</v>
      </c>
      <c r="CD868" s="73">
        <f>IFERROR($E868*SUMIF(DAILYLOG!BZ$27:BZ$1500,$C868,DAILYLOG!CA$27:CA$1500),0)</f>
        <v>0</v>
      </c>
      <c r="CE868" s="73">
        <f>IFERROR($E868*SUMIF(DAILYLOG!CA$27:CA$1500,$C868,DAILYLOG!CB$27:CB$1500),0)</f>
        <v>0</v>
      </c>
      <c r="CF868" s="73">
        <f>IFERROR($E868*SUMIF(DAILYLOG!CB$27:CB$1500,$C868,DAILYLOG!CC$27:CC$1500),0)</f>
        <v>0</v>
      </c>
      <c r="CG868" s="73">
        <f>IFERROR($E868*SUMIF(DAILYLOG!CC$27:CC$1500,$C868,DAILYLOG!CD$27:CD$1500),0)</f>
        <v>0</v>
      </c>
      <c r="CH868" s="73">
        <f>IFERROR($E868*SUMIF(DAILYLOG!CD$27:CD$1500,$C868,DAILYLOG!CE$27:CE$1500),0)</f>
        <v>0</v>
      </c>
      <c r="CI868" s="73">
        <f>IFERROR($E868*SUMIF(DAILYLOG!CE$27:CE$1500,$C868,DAILYLOG!CF$27:CF$1500),0)</f>
        <v>0</v>
      </c>
      <c r="CJ868" s="73">
        <f>IFERROR($E868*SUMIF(DAILYLOG!CF$27:CF$1500,$C868,DAILYLOG!CG$27:CG$1500),0)</f>
        <v>0</v>
      </c>
      <c r="CK868" s="73">
        <f>IFERROR($E868*SUMIF(DAILYLOG!CG$27:CG$1500,$C868,DAILYLOG!CH$27:CH$1500),0)</f>
        <v>0</v>
      </c>
      <c r="CL868" s="73">
        <f>IFERROR($E868*SUMIF(DAILYLOG!CH$27:CH$1500,$C868,DAILYLOG!CI$27:CI$1500),0)</f>
        <v>0</v>
      </c>
      <c r="CM868" s="73">
        <f>IFERROR($E868*SUMIF(DAILYLOG!CI$27:CI$1500,$C868,DAILYLOG!CJ$27:CJ$1500),0)</f>
        <v>0</v>
      </c>
      <c r="CN868" s="73">
        <f>IFERROR($E868*SUMIF(DAILYLOG!CJ$27:CJ$1500,$C868,DAILYLOG!CK$27:CK$1500),0)</f>
        <v>0</v>
      </c>
      <c r="CO868" s="73">
        <f>IFERROR($E868*SUMIF(DAILYLOG!CK$27:CK$1500,$C868,DAILYLOG!CL$27:CL$1500),0)</f>
        <v>0</v>
      </c>
      <c r="CP868" s="73">
        <f>IFERROR($E868*SUMIF(DAILYLOG!CL$27:CL$1500,$C868,DAILYLOG!CM$27:CM$1500),0)</f>
        <v>0</v>
      </c>
      <c r="CQ868" s="73">
        <f>IFERROR($E868*SUMIF(DAILYLOG!CM$27:CM$1500,$C868,DAILYLOG!CN$27:CN$1500),0)</f>
        <v>0</v>
      </c>
      <c r="CR868" s="73">
        <f>IFERROR($E868*SUMIF(DAILYLOG!CN$27:CN$1500,$C868,DAILYLOG!CO$27:CO$1500),0)</f>
        <v>0</v>
      </c>
      <c r="CS868" s="73">
        <f>IFERROR($E868*SUMIF(DAILYLOG!CO$27:CO$1500,$C868,DAILYLOG!CP$27:CP$1500),0)</f>
        <v>0</v>
      </c>
      <c r="CT868" s="14"/>
    </row>
    <row r="869" spans="2:98" ht="13.5" hidden="1" customHeight="1" outlineLevel="1" collapsed="1">
      <c r="B869" s="13"/>
      <c r="C869" s="47" t="s">
        <v>1184</v>
      </c>
      <c r="D869" s="56" t="s">
        <v>346</v>
      </c>
      <c r="E869" s="64"/>
      <c r="F869" s="48">
        <f>IFERROR(SUM(G869:CS869),0)</f>
        <v>0</v>
      </c>
      <c r="G869" s="72">
        <f>IFERROR(SUBTOTAL(9,G870:G883),0)</f>
        <v>0</v>
      </c>
      <c r="H869" s="72">
        <f t="shared" ref="H869:BS869" si="371">IFERROR(SUBTOTAL(9,H870:H883),0)</f>
        <v>0</v>
      </c>
      <c r="I869" s="72">
        <f t="shared" si="371"/>
        <v>0</v>
      </c>
      <c r="J869" s="72">
        <f t="shared" si="371"/>
        <v>0</v>
      </c>
      <c r="K869" s="72">
        <f t="shared" si="371"/>
        <v>0</v>
      </c>
      <c r="L869" s="72">
        <f t="shared" si="371"/>
        <v>0</v>
      </c>
      <c r="M869" s="72">
        <f t="shared" si="371"/>
        <v>0</v>
      </c>
      <c r="N869" s="72">
        <f t="shared" si="371"/>
        <v>0</v>
      </c>
      <c r="O869" s="72">
        <f t="shared" si="371"/>
        <v>0</v>
      </c>
      <c r="P869" s="72">
        <f t="shared" si="371"/>
        <v>0</v>
      </c>
      <c r="Q869" s="72">
        <f t="shared" si="371"/>
        <v>0</v>
      </c>
      <c r="R869" s="72">
        <f t="shared" si="371"/>
        <v>0</v>
      </c>
      <c r="S869" s="72">
        <f t="shared" si="371"/>
        <v>0</v>
      </c>
      <c r="T869" s="72">
        <f t="shared" si="371"/>
        <v>0</v>
      </c>
      <c r="U869" s="72">
        <f t="shared" si="371"/>
        <v>0</v>
      </c>
      <c r="V869" s="72">
        <f t="shared" si="371"/>
        <v>0</v>
      </c>
      <c r="W869" s="72">
        <f t="shared" si="371"/>
        <v>0</v>
      </c>
      <c r="X869" s="72">
        <f t="shared" si="371"/>
        <v>0</v>
      </c>
      <c r="Y869" s="72">
        <f t="shared" si="371"/>
        <v>0</v>
      </c>
      <c r="Z869" s="72">
        <f t="shared" si="371"/>
        <v>0</v>
      </c>
      <c r="AA869" s="72">
        <f t="shared" si="371"/>
        <v>0</v>
      </c>
      <c r="AB869" s="72">
        <f t="shared" si="371"/>
        <v>0</v>
      </c>
      <c r="AC869" s="72">
        <f t="shared" si="371"/>
        <v>0</v>
      </c>
      <c r="AD869" s="72">
        <f t="shared" si="371"/>
        <v>0</v>
      </c>
      <c r="AE869" s="72">
        <f t="shared" si="371"/>
        <v>0</v>
      </c>
      <c r="AF869" s="72">
        <f t="shared" si="371"/>
        <v>0</v>
      </c>
      <c r="AG869" s="72">
        <f t="shared" si="371"/>
        <v>0</v>
      </c>
      <c r="AH869" s="72">
        <f t="shared" si="371"/>
        <v>0</v>
      </c>
      <c r="AI869" s="72">
        <f t="shared" si="371"/>
        <v>0</v>
      </c>
      <c r="AJ869" s="72">
        <f t="shared" si="371"/>
        <v>0</v>
      </c>
      <c r="AK869" s="72">
        <f t="shared" si="371"/>
        <v>0</v>
      </c>
      <c r="AL869" s="72">
        <f t="shared" si="371"/>
        <v>0</v>
      </c>
      <c r="AM869" s="72">
        <f t="shared" si="371"/>
        <v>0</v>
      </c>
      <c r="AN869" s="72">
        <f t="shared" si="371"/>
        <v>0</v>
      </c>
      <c r="AO869" s="72">
        <f t="shared" si="371"/>
        <v>0</v>
      </c>
      <c r="AP869" s="72">
        <f t="shared" si="371"/>
        <v>0</v>
      </c>
      <c r="AQ869" s="72">
        <f t="shared" si="371"/>
        <v>0</v>
      </c>
      <c r="AR869" s="72">
        <f t="shared" si="371"/>
        <v>0</v>
      </c>
      <c r="AS869" s="72">
        <f t="shared" si="371"/>
        <v>0</v>
      </c>
      <c r="AT869" s="72">
        <f t="shared" si="371"/>
        <v>0</v>
      </c>
      <c r="AU869" s="72">
        <f t="shared" si="371"/>
        <v>0</v>
      </c>
      <c r="AV869" s="72">
        <f t="shared" si="371"/>
        <v>0</v>
      </c>
      <c r="AW869" s="72">
        <f t="shared" si="371"/>
        <v>0</v>
      </c>
      <c r="AX869" s="72">
        <f t="shared" si="371"/>
        <v>0</v>
      </c>
      <c r="AY869" s="72">
        <f t="shared" si="371"/>
        <v>0</v>
      </c>
      <c r="AZ869" s="72">
        <f t="shared" si="371"/>
        <v>0</v>
      </c>
      <c r="BA869" s="72">
        <f t="shared" si="371"/>
        <v>0</v>
      </c>
      <c r="BB869" s="72">
        <f t="shared" si="371"/>
        <v>0</v>
      </c>
      <c r="BC869" s="72">
        <f t="shared" si="371"/>
        <v>0</v>
      </c>
      <c r="BD869" s="72">
        <f t="shared" si="371"/>
        <v>0</v>
      </c>
      <c r="BE869" s="72">
        <f t="shared" si="371"/>
        <v>0</v>
      </c>
      <c r="BF869" s="72">
        <f t="shared" si="371"/>
        <v>0</v>
      </c>
      <c r="BG869" s="72">
        <f t="shared" si="371"/>
        <v>0</v>
      </c>
      <c r="BH869" s="72">
        <f t="shared" si="371"/>
        <v>0</v>
      </c>
      <c r="BI869" s="72">
        <f t="shared" si="371"/>
        <v>0</v>
      </c>
      <c r="BJ869" s="72">
        <f t="shared" si="371"/>
        <v>0</v>
      </c>
      <c r="BK869" s="72">
        <f t="shared" si="371"/>
        <v>0</v>
      </c>
      <c r="BL869" s="72">
        <f t="shared" si="371"/>
        <v>0</v>
      </c>
      <c r="BM869" s="72">
        <f t="shared" si="371"/>
        <v>0</v>
      </c>
      <c r="BN869" s="72">
        <f t="shared" si="371"/>
        <v>0</v>
      </c>
      <c r="BO869" s="72">
        <f t="shared" si="371"/>
        <v>0</v>
      </c>
      <c r="BP869" s="72">
        <f t="shared" si="371"/>
        <v>0</v>
      </c>
      <c r="BQ869" s="72">
        <f t="shared" si="371"/>
        <v>0</v>
      </c>
      <c r="BR869" s="72">
        <f t="shared" si="371"/>
        <v>0</v>
      </c>
      <c r="BS869" s="72">
        <f t="shared" si="371"/>
        <v>0</v>
      </c>
      <c r="BT869" s="72">
        <f t="shared" ref="BT869:CS869" si="372">IFERROR(SUBTOTAL(9,BT870:BT883),0)</f>
        <v>0</v>
      </c>
      <c r="BU869" s="72">
        <f t="shared" si="372"/>
        <v>0</v>
      </c>
      <c r="BV869" s="72">
        <f t="shared" si="372"/>
        <v>0</v>
      </c>
      <c r="BW869" s="72">
        <f t="shared" si="372"/>
        <v>0</v>
      </c>
      <c r="BX869" s="72">
        <f t="shared" si="372"/>
        <v>0</v>
      </c>
      <c r="BY869" s="72">
        <f t="shared" si="372"/>
        <v>0</v>
      </c>
      <c r="BZ869" s="72">
        <f t="shared" si="372"/>
        <v>0</v>
      </c>
      <c r="CA869" s="72">
        <f t="shared" si="372"/>
        <v>0</v>
      </c>
      <c r="CB869" s="72">
        <f t="shared" si="372"/>
        <v>0</v>
      </c>
      <c r="CC869" s="72">
        <f t="shared" si="372"/>
        <v>0</v>
      </c>
      <c r="CD869" s="72">
        <f t="shared" si="372"/>
        <v>0</v>
      </c>
      <c r="CE869" s="72">
        <f t="shared" si="372"/>
        <v>0</v>
      </c>
      <c r="CF869" s="72">
        <f t="shared" si="372"/>
        <v>0</v>
      </c>
      <c r="CG869" s="72">
        <f t="shared" si="372"/>
        <v>0</v>
      </c>
      <c r="CH869" s="72">
        <f t="shared" si="372"/>
        <v>0</v>
      </c>
      <c r="CI869" s="72">
        <f t="shared" si="372"/>
        <v>0</v>
      </c>
      <c r="CJ869" s="72">
        <f t="shared" si="372"/>
        <v>0</v>
      </c>
      <c r="CK869" s="72">
        <f t="shared" si="372"/>
        <v>0</v>
      </c>
      <c r="CL869" s="72">
        <f t="shared" si="372"/>
        <v>0</v>
      </c>
      <c r="CM869" s="72">
        <f t="shared" si="372"/>
        <v>0</v>
      </c>
      <c r="CN869" s="72">
        <f t="shared" si="372"/>
        <v>0</v>
      </c>
      <c r="CO869" s="72">
        <f t="shared" si="372"/>
        <v>0</v>
      </c>
      <c r="CP869" s="72">
        <f t="shared" si="372"/>
        <v>0</v>
      </c>
      <c r="CQ869" s="72">
        <f t="shared" si="372"/>
        <v>0</v>
      </c>
      <c r="CR869" s="72">
        <f t="shared" si="372"/>
        <v>0</v>
      </c>
      <c r="CS869" s="72">
        <f t="shared" si="372"/>
        <v>0</v>
      </c>
      <c r="CT869" s="14"/>
    </row>
    <row r="870" spans="2:98" ht="13.5" hidden="1" customHeight="1" outlineLevel="2">
      <c r="B870" s="13"/>
      <c r="C870" s="115" t="s">
        <v>1193</v>
      </c>
      <c r="D870" s="31" t="s">
        <v>346</v>
      </c>
      <c r="E870" s="65">
        <v>1</v>
      </c>
      <c r="F870" s="46">
        <f t="shared" ref="F870:F904" si="373">IFERROR(SUM(G870:CS870),0)</f>
        <v>0</v>
      </c>
      <c r="G870" s="73">
        <f>IFERROR($E870*SUMIF(DAILYLOG!C$27:C$1500,$C870,DAILYLOG!D$27:D$1500),0)</f>
        <v>0</v>
      </c>
      <c r="H870" s="73">
        <f>IFERROR($E870*SUMIF(DAILYLOG!D$27:D$1500,$C870,DAILYLOG!E$27:E$1500),0)</f>
        <v>0</v>
      </c>
      <c r="I870" s="73">
        <f>IFERROR($E870*SUMIF(DAILYLOG!E$27:E$1500,$C870,DAILYLOG!F$27:F$1500),0)</f>
        <v>0</v>
      </c>
      <c r="J870" s="73">
        <f>IFERROR($E870*SUMIF(DAILYLOG!F$27:F$1500,$C870,DAILYLOG!G$27:G$1500),0)</f>
        <v>0</v>
      </c>
      <c r="K870" s="73">
        <f>IFERROR($E870*SUMIF(DAILYLOG!G$27:G$1500,$C870,DAILYLOG!H$27:H$1500),0)</f>
        <v>0</v>
      </c>
      <c r="L870" s="73">
        <f>IFERROR($E870*SUMIF(DAILYLOG!H$27:H$1500,$C870,DAILYLOG!I$27:I$1500),0)</f>
        <v>0</v>
      </c>
      <c r="M870" s="73">
        <f>IFERROR($E870*SUMIF(DAILYLOG!I$27:I$1500,$C870,DAILYLOG!J$27:J$1500),0)</f>
        <v>0</v>
      </c>
      <c r="N870" s="73">
        <f>IFERROR($E870*SUMIF(DAILYLOG!J$27:J$1500,$C870,DAILYLOG!K$27:K$1500),0)</f>
        <v>0</v>
      </c>
      <c r="O870" s="73">
        <f>IFERROR($E870*SUMIF(DAILYLOG!K$27:K$1500,$C870,DAILYLOG!L$27:L$1500),0)</f>
        <v>0</v>
      </c>
      <c r="P870" s="73">
        <f>IFERROR($E870*SUMIF(DAILYLOG!L$27:L$1500,$C870,DAILYLOG!M$27:M$1500),0)</f>
        <v>0</v>
      </c>
      <c r="Q870" s="73">
        <f>IFERROR($E870*SUMIF(DAILYLOG!M$27:M$1500,$C870,DAILYLOG!N$27:N$1500),0)</f>
        <v>0</v>
      </c>
      <c r="R870" s="73">
        <f>IFERROR($E870*SUMIF(DAILYLOG!N$27:N$1500,$C870,DAILYLOG!O$27:O$1500),0)</f>
        <v>0</v>
      </c>
      <c r="S870" s="73">
        <f>IFERROR($E870*SUMIF(DAILYLOG!O$27:O$1500,$C870,DAILYLOG!P$27:P$1500),0)</f>
        <v>0</v>
      </c>
      <c r="T870" s="73">
        <f>IFERROR($E870*SUMIF(DAILYLOG!P$27:P$1500,$C870,DAILYLOG!Q$27:Q$1500),0)</f>
        <v>0</v>
      </c>
      <c r="U870" s="73">
        <f>IFERROR($E870*SUMIF(DAILYLOG!Q$27:Q$1500,$C870,DAILYLOG!R$27:R$1500),0)</f>
        <v>0</v>
      </c>
      <c r="V870" s="73">
        <f>IFERROR($E870*SUMIF(DAILYLOG!R$27:R$1500,$C870,DAILYLOG!S$27:S$1500),0)</f>
        <v>0</v>
      </c>
      <c r="W870" s="73">
        <f>IFERROR($E870*SUMIF(DAILYLOG!S$27:S$1500,$C870,DAILYLOG!T$27:T$1500),0)</f>
        <v>0</v>
      </c>
      <c r="X870" s="73">
        <f>IFERROR($E870*SUMIF(DAILYLOG!T$27:T$1500,$C870,DAILYLOG!U$27:U$1500),0)</f>
        <v>0</v>
      </c>
      <c r="Y870" s="73">
        <f>IFERROR($E870*SUMIF(DAILYLOG!U$27:U$1500,$C870,DAILYLOG!V$27:V$1500),0)</f>
        <v>0</v>
      </c>
      <c r="Z870" s="73">
        <f>IFERROR($E870*SUMIF(DAILYLOG!V$27:V$1500,$C870,DAILYLOG!W$27:W$1500),0)</f>
        <v>0</v>
      </c>
      <c r="AA870" s="73">
        <f>IFERROR($E870*SUMIF(DAILYLOG!W$27:W$1500,$C870,DAILYLOG!X$27:X$1500),0)</f>
        <v>0</v>
      </c>
      <c r="AB870" s="73">
        <f>IFERROR($E870*SUMIF(DAILYLOG!X$27:X$1500,$C870,DAILYLOG!Y$27:Y$1500),0)</f>
        <v>0</v>
      </c>
      <c r="AC870" s="73">
        <f>IFERROR($E870*SUMIF(DAILYLOG!Y$27:Y$1500,$C870,DAILYLOG!Z$27:Z$1500),0)</f>
        <v>0</v>
      </c>
      <c r="AD870" s="73">
        <f>IFERROR($E870*SUMIF(DAILYLOG!Z$27:Z$1500,$C870,DAILYLOG!AA$27:AA$1500),0)</f>
        <v>0</v>
      </c>
      <c r="AE870" s="73">
        <f>IFERROR($E870*SUMIF(DAILYLOG!AA$27:AA$1500,$C870,DAILYLOG!AB$27:AB$1500),0)</f>
        <v>0</v>
      </c>
      <c r="AF870" s="73">
        <f>IFERROR($E870*SUMIF(DAILYLOG!AB$27:AB$1500,$C870,DAILYLOG!AC$27:AC$1500),0)</f>
        <v>0</v>
      </c>
      <c r="AG870" s="73">
        <f>IFERROR($E870*SUMIF(DAILYLOG!AC$27:AC$1500,$C870,DAILYLOG!AD$27:AD$1500),0)</f>
        <v>0</v>
      </c>
      <c r="AH870" s="73">
        <f>IFERROR($E870*SUMIF(DAILYLOG!AD$27:AD$1500,$C870,DAILYLOG!AE$27:AE$1500),0)</f>
        <v>0</v>
      </c>
      <c r="AI870" s="73">
        <f>IFERROR($E870*SUMIF(DAILYLOG!AE$27:AE$1500,$C870,DAILYLOG!AF$27:AF$1500),0)</f>
        <v>0</v>
      </c>
      <c r="AJ870" s="73">
        <f>IFERROR($E870*SUMIF(DAILYLOG!AF$27:AF$1500,$C870,DAILYLOG!AG$27:AG$1500),0)</f>
        <v>0</v>
      </c>
      <c r="AK870" s="73">
        <f>IFERROR($E870*SUMIF(DAILYLOG!AG$27:AG$1500,$C870,DAILYLOG!AH$27:AH$1500),0)</f>
        <v>0</v>
      </c>
      <c r="AL870" s="73">
        <f>IFERROR($E870*SUMIF(DAILYLOG!AH$27:AH$1500,$C870,DAILYLOG!AI$27:AI$1500),0)</f>
        <v>0</v>
      </c>
      <c r="AM870" s="73">
        <f>IFERROR($E870*SUMIF(DAILYLOG!AI$27:AI$1500,$C870,DAILYLOG!AJ$27:AJ$1500),0)</f>
        <v>0</v>
      </c>
      <c r="AN870" s="73">
        <f>IFERROR($E870*SUMIF(DAILYLOG!AJ$27:AJ$1500,$C870,DAILYLOG!AK$27:AK$1500),0)</f>
        <v>0</v>
      </c>
      <c r="AO870" s="73">
        <f>IFERROR($E870*SUMIF(DAILYLOG!AK$27:AK$1500,$C870,DAILYLOG!AL$27:AL$1500),0)</f>
        <v>0</v>
      </c>
      <c r="AP870" s="73">
        <f>IFERROR($E870*SUMIF(DAILYLOG!AL$27:AL$1500,$C870,DAILYLOG!AM$27:AM$1500),0)</f>
        <v>0</v>
      </c>
      <c r="AQ870" s="73">
        <f>IFERROR($E870*SUMIF(DAILYLOG!AM$27:AM$1500,$C870,DAILYLOG!AN$27:AN$1500),0)</f>
        <v>0</v>
      </c>
      <c r="AR870" s="73">
        <f>IFERROR($E870*SUMIF(DAILYLOG!AN$27:AN$1500,$C870,DAILYLOG!AO$27:AO$1500),0)</f>
        <v>0</v>
      </c>
      <c r="AS870" s="73">
        <f>IFERROR($E870*SUMIF(DAILYLOG!AO$27:AO$1500,$C870,DAILYLOG!AP$27:AP$1500),0)</f>
        <v>0</v>
      </c>
      <c r="AT870" s="73">
        <f>IFERROR($E870*SUMIF(DAILYLOG!AP$27:AP$1500,$C870,DAILYLOG!AQ$27:AQ$1500),0)</f>
        <v>0</v>
      </c>
      <c r="AU870" s="73">
        <f>IFERROR($E870*SUMIF(DAILYLOG!AQ$27:AQ$1500,$C870,DAILYLOG!AR$27:AR$1500),0)</f>
        <v>0</v>
      </c>
      <c r="AV870" s="73">
        <f>IFERROR($E870*SUMIF(DAILYLOG!AR$27:AR$1500,$C870,DAILYLOG!AS$27:AS$1500),0)</f>
        <v>0</v>
      </c>
      <c r="AW870" s="73">
        <f>IFERROR($E870*SUMIF(DAILYLOG!AS$27:AS$1500,$C870,DAILYLOG!AT$27:AT$1500),0)</f>
        <v>0</v>
      </c>
      <c r="AX870" s="73">
        <f>IFERROR($E870*SUMIF(DAILYLOG!AT$27:AT$1500,$C870,DAILYLOG!AU$27:AU$1500),0)</f>
        <v>0</v>
      </c>
      <c r="AY870" s="73">
        <f>IFERROR($E870*SUMIF(DAILYLOG!AU$27:AU$1500,$C870,DAILYLOG!AV$27:AV$1500),0)</f>
        <v>0</v>
      </c>
      <c r="AZ870" s="73">
        <f>IFERROR($E870*SUMIF(DAILYLOG!AV$27:AV$1500,$C870,DAILYLOG!AW$27:AW$1500),0)</f>
        <v>0</v>
      </c>
      <c r="BA870" s="73">
        <f>IFERROR($E870*SUMIF(DAILYLOG!AW$27:AW$1500,$C870,DAILYLOG!AX$27:AX$1500),0)</f>
        <v>0</v>
      </c>
      <c r="BB870" s="73">
        <f>IFERROR($E870*SUMIF(DAILYLOG!AX$27:AX$1500,$C870,DAILYLOG!AY$27:AY$1500),0)</f>
        <v>0</v>
      </c>
      <c r="BC870" s="73">
        <f>IFERROR($E870*SUMIF(DAILYLOG!AY$27:AY$1500,$C870,DAILYLOG!AZ$27:AZ$1500),0)</f>
        <v>0</v>
      </c>
      <c r="BD870" s="73">
        <f>IFERROR($E870*SUMIF(DAILYLOG!AZ$27:AZ$1500,$C870,DAILYLOG!BA$27:BA$1500),0)</f>
        <v>0</v>
      </c>
      <c r="BE870" s="73">
        <f>IFERROR($E870*SUMIF(DAILYLOG!BA$27:BA$1500,$C870,DAILYLOG!BB$27:BB$1500),0)</f>
        <v>0</v>
      </c>
      <c r="BF870" s="73">
        <f>IFERROR($E870*SUMIF(DAILYLOG!BB$27:BB$1500,$C870,DAILYLOG!BC$27:BC$1500),0)</f>
        <v>0</v>
      </c>
      <c r="BG870" s="73">
        <f>IFERROR($E870*SUMIF(DAILYLOG!BC$27:BC$1500,$C870,DAILYLOG!BD$27:BD$1500),0)</f>
        <v>0</v>
      </c>
      <c r="BH870" s="73">
        <f>IFERROR($E870*SUMIF(DAILYLOG!BD$27:BD$1500,$C870,DAILYLOG!BE$27:BE$1500),0)</f>
        <v>0</v>
      </c>
      <c r="BI870" s="73">
        <f>IFERROR($E870*SUMIF(DAILYLOG!BE$27:BE$1500,$C870,DAILYLOG!BF$27:BF$1500),0)</f>
        <v>0</v>
      </c>
      <c r="BJ870" s="73">
        <f>IFERROR($E870*SUMIF(DAILYLOG!BF$27:BF$1500,$C870,DAILYLOG!BG$27:BG$1500),0)</f>
        <v>0</v>
      </c>
      <c r="BK870" s="73">
        <f>IFERROR($E870*SUMIF(DAILYLOG!BG$27:BG$1500,$C870,DAILYLOG!BH$27:BH$1500),0)</f>
        <v>0</v>
      </c>
      <c r="BL870" s="73">
        <f>IFERROR($E870*SUMIF(DAILYLOG!BH$27:BH$1500,$C870,DAILYLOG!BI$27:BI$1500),0)</f>
        <v>0</v>
      </c>
      <c r="BM870" s="73">
        <f>IFERROR($E870*SUMIF(DAILYLOG!BI$27:BI$1500,$C870,DAILYLOG!BJ$27:BJ$1500),0)</f>
        <v>0</v>
      </c>
      <c r="BN870" s="73">
        <f>IFERROR($E870*SUMIF(DAILYLOG!BJ$27:BJ$1500,$C870,DAILYLOG!BK$27:BK$1500),0)</f>
        <v>0</v>
      </c>
      <c r="BO870" s="73">
        <f>IFERROR($E870*SUMIF(DAILYLOG!BK$27:BK$1500,$C870,DAILYLOG!BL$27:BL$1500),0)</f>
        <v>0</v>
      </c>
      <c r="BP870" s="73">
        <f>IFERROR($E870*SUMIF(DAILYLOG!BL$27:BL$1500,$C870,DAILYLOG!BM$27:BM$1500),0)</f>
        <v>0</v>
      </c>
      <c r="BQ870" s="73">
        <f>IFERROR($E870*SUMIF(DAILYLOG!BM$27:BM$1500,$C870,DAILYLOG!BN$27:BN$1500),0)</f>
        <v>0</v>
      </c>
      <c r="BR870" s="73">
        <f>IFERROR($E870*SUMIF(DAILYLOG!BN$27:BN$1500,$C870,DAILYLOG!BO$27:BO$1500),0)</f>
        <v>0</v>
      </c>
      <c r="BS870" s="73">
        <f>IFERROR($E870*SUMIF(DAILYLOG!BO$27:BO$1500,$C870,DAILYLOG!BP$27:BP$1500),0)</f>
        <v>0</v>
      </c>
      <c r="BT870" s="73">
        <f>IFERROR($E870*SUMIF(DAILYLOG!BP$27:BP$1500,$C870,DAILYLOG!BQ$27:BQ$1500),0)</f>
        <v>0</v>
      </c>
      <c r="BU870" s="73">
        <f>IFERROR($E870*SUMIF(DAILYLOG!BQ$27:BQ$1500,$C870,DAILYLOG!BR$27:BR$1500),0)</f>
        <v>0</v>
      </c>
      <c r="BV870" s="73">
        <f>IFERROR($E870*SUMIF(DAILYLOG!BR$27:BR$1500,$C870,DAILYLOG!BS$27:BS$1500),0)</f>
        <v>0</v>
      </c>
      <c r="BW870" s="73">
        <f>IFERROR($E870*SUMIF(DAILYLOG!BS$27:BS$1500,$C870,DAILYLOG!BT$27:BT$1500),0)</f>
        <v>0</v>
      </c>
      <c r="BX870" s="73">
        <f>IFERROR($E870*SUMIF(DAILYLOG!BT$27:BT$1500,$C870,DAILYLOG!BU$27:BU$1500),0)</f>
        <v>0</v>
      </c>
      <c r="BY870" s="73">
        <f>IFERROR($E870*SUMIF(DAILYLOG!BU$27:BU$1500,$C870,DAILYLOG!BV$27:BV$1500),0)</f>
        <v>0</v>
      </c>
      <c r="BZ870" s="73">
        <f>IFERROR($E870*SUMIF(DAILYLOG!BV$27:BV$1500,$C870,DAILYLOG!BW$27:BW$1500),0)</f>
        <v>0</v>
      </c>
      <c r="CA870" s="73">
        <f>IFERROR($E870*SUMIF(DAILYLOG!BW$27:BW$1500,$C870,DAILYLOG!BX$27:BX$1500),0)</f>
        <v>0</v>
      </c>
      <c r="CB870" s="73">
        <f>IFERROR($E870*SUMIF(DAILYLOG!BX$27:BX$1500,$C870,DAILYLOG!BY$27:BY$1500),0)</f>
        <v>0</v>
      </c>
      <c r="CC870" s="73">
        <f>IFERROR($E870*SUMIF(DAILYLOG!BY$27:BY$1500,$C870,DAILYLOG!BZ$27:BZ$1500),0)</f>
        <v>0</v>
      </c>
      <c r="CD870" s="73">
        <f>IFERROR($E870*SUMIF(DAILYLOG!BZ$27:BZ$1500,$C870,DAILYLOG!CA$27:CA$1500),0)</f>
        <v>0</v>
      </c>
      <c r="CE870" s="73">
        <f>IFERROR($E870*SUMIF(DAILYLOG!CA$27:CA$1500,$C870,DAILYLOG!CB$27:CB$1500),0)</f>
        <v>0</v>
      </c>
      <c r="CF870" s="73">
        <f>IFERROR($E870*SUMIF(DAILYLOG!CB$27:CB$1500,$C870,DAILYLOG!CC$27:CC$1500),0)</f>
        <v>0</v>
      </c>
      <c r="CG870" s="73">
        <f>IFERROR($E870*SUMIF(DAILYLOG!CC$27:CC$1500,$C870,DAILYLOG!CD$27:CD$1500),0)</f>
        <v>0</v>
      </c>
      <c r="CH870" s="73">
        <f>IFERROR($E870*SUMIF(DAILYLOG!CD$27:CD$1500,$C870,DAILYLOG!CE$27:CE$1500),0)</f>
        <v>0</v>
      </c>
      <c r="CI870" s="73">
        <f>IFERROR($E870*SUMIF(DAILYLOG!CE$27:CE$1500,$C870,DAILYLOG!CF$27:CF$1500),0)</f>
        <v>0</v>
      </c>
      <c r="CJ870" s="73">
        <f>IFERROR($E870*SUMIF(DAILYLOG!CF$27:CF$1500,$C870,DAILYLOG!CG$27:CG$1500),0)</f>
        <v>0</v>
      </c>
      <c r="CK870" s="73">
        <f>IFERROR($E870*SUMIF(DAILYLOG!CG$27:CG$1500,$C870,DAILYLOG!CH$27:CH$1500),0)</f>
        <v>0</v>
      </c>
      <c r="CL870" s="73">
        <f>IFERROR($E870*SUMIF(DAILYLOG!CH$27:CH$1500,$C870,DAILYLOG!CI$27:CI$1500),0)</f>
        <v>0</v>
      </c>
      <c r="CM870" s="73">
        <f>IFERROR($E870*SUMIF(DAILYLOG!CI$27:CI$1500,$C870,DAILYLOG!CJ$27:CJ$1500),0)</f>
        <v>0</v>
      </c>
      <c r="CN870" s="73">
        <f>IFERROR($E870*SUMIF(DAILYLOG!CJ$27:CJ$1500,$C870,DAILYLOG!CK$27:CK$1500),0)</f>
        <v>0</v>
      </c>
      <c r="CO870" s="73">
        <f>IFERROR($E870*SUMIF(DAILYLOG!CK$27:CK$1500,$C870,DAILYLOG!CL$27:CL$1500),0)</f>
        <v>0</v>
      </c>
      <c r="CP870" s="73">
        <f>IFERROR($E870*SUMIF(DAILYLOG!CL$27:CL$1500,$C870,DAILYLOG!CM$27:CM$1500),0)</f>
        <v>0</v>
      </c>
      <c r="CQ870" s="73">
        <f>IFERROR($E870*SUMIF(DAILYLOG!CM$27:CM$1500,$C870,DAILYLOG!CN$27:CN$1500),0)</f>
        <v>0</v>
      </c>
      <c r="CR870" s="73">
        <f>IFERROR($E870*SUMIF(DAILYLOG!CN$27:CN$1500,$C870,DAILYLOG!CO$27:CO$1500),0)</f>
        <v>0</v>
      </c>
      <c r="CS870" s="73">
        <f>IFERROR($E870*SUMIF(DAILYLOG!CO$27:CO$1500,$C870,DAILYLOG!CP$27:CP$1500),0)</f>
        <v>0</v>
      </c>
      <c r="CT870" s="14"/>
    </row>
    <row r="871" spans="2:98" ht="13.5" hidden="1" customHeight="1" outlineLevel="2">
      <c r="B871" s="13"/>
      <c r="C871" s="115" t="s">
        <v>1194</v>
      </c>
      <c r="D871" s="31" t="s">
        <v>346</v>
      </c>
      <c r="E871" s="65">
        <v>1</v>
      </c>
      <c r="F871" s="46">
        <f t="shared" ref="F871:F873" si="374">IFERROR(SUM(G871:CS871),0)</f>
        <v>0</v>
      </c>
      <c r="G871" s="73">
        <f>IFERROR($E871*SUMIF(DAILYLOG!C$27:C$1500,$C871,DAILYLOG!D$27:D$1500),0)</f>
        <v>0</v>
      </c>
      <c r="H871" s="73">
        <f>IFERROR($E871*SUMIF(DAILYLOG!D$27:D$1500,$C871,DAILYLOG!E$27:E$1500),0)</f>
        <v>0</v>
      </c>
      <c r="I871" s="73">
        <f>IFERROR($E871*SUMIF(DAILYLOG!E$27:E$1500,$C871,DAILYLOG!F$27:F$1500),0)</f>
        <v>0</v>
      </c>
      <c r="J871" s="73">
        <f>IFERROR($E871*SUMIF(DAILYLOG!F$27:F$1500,$C871,DAILYLOG!G$27:G$1500),0)</f>
        <v>0</v>
      </c>
      <c r="K871" s="73">
        <f>IFERROR($E871*SUMIF(DAILYLOG!G$27:G$1500,$C871,DAILYLOG!H$27:H$1500),0)</f>
        <v>0</v>
      </c>
      <c r="L871" s="73">
        <f>IFERROR($E871*SUMIF(DAILYLOG!H$27:H$1500,$C871,DAILYLOG!I$27:I$1500),0)</f>
        <v>0</v>
      </c>
      <c r="M871" s="73">
        <f>IFERROR($E871*SUMIF(DAILYLOG!I$27:I$1500,$C871,DAILYLOG!J$27:J$1500),0)</f>
        <v>0</v>
      </c>
      <c r="N871" s="73">
        <f>IFERROR($E871*SUMIF(DAILYLOG!J$27:J$1500,$C871,DAILYLOG!K$27:K$1500),0)</f>
        <v>0</v>
      </c>
      <c r="O871" s="73">
        <f>IFERROR($E871*SUMIF(DAILYLOG!K$27:K$1500,$C871,DAILYLOG!L$27:L$1500),0)</f>
        <v>0</v>
      </c>
      <c r="P871" s="73">
        <f>IFERROR($E871*SUMIF(DAILYLOG!L$27:L$1500,$C871,DAILYLOG!M$27:M$1500),0)</f>
        <v>0</v>
      </c>
      <c r="Q871" s="73">
        <f>IFERROR($E871*SUMIF(DAILYLOG!M$27:M$1500,$C871,DAILYLOG!N$27:N$1500),0)</f>
        <v>0</v>
      </c>
      <c r="R871" s="73">
        <f>IFERROR($E871*SUMIF(DAILYLOG!N$27:N$1500,$C871,DAILYLOG!O$27:O$1500),0)</f>
        <v>0</v>
      </c>
      <c r="S871" s="73">
        <f>IFERROR($E871*SUMIF(DAILYLOG!O$27:O$1500,$C871,DAILYLOG!P$27:P$1500),0)</f>
        <v>0</v>
      </c>
      <c r="T871" s="73">
        <f>IFERROR($E871*SUMIF(DAILYLOG!P$27:P$1500,$C871,DAILYLOG!Q$27:Q$1500),0)</f>
        <v>0</v>
      </c>
      <c r="U871" s="73">
        <f>IFERROR($E871*SUMIF(DAILYLOG!Q$27:Q$1500,$C871,DAILYLOG!R$27:R$1500),0)</f>
        <v>0</v>
      </c>
      <c r="V871" s="73">
        <f>IFERROR($E871*SUMIF(DAILYLOG!R$27:R$1500,$C871,DAILYLOG!S$27:S$1500),0)</f>
        <v>0</v>
      </c>
      <c r="W871" s="73">
        <f>IFERROR($E871*SUMIF(DAILYLOG!S$27:S$1500,$C871,DAILYLOG!T$27:T$1500),0)</f>
        <v>0</v>
      </c>
      <c r="X871" s="73">
        <f>IFERROR($E871*SUMIF(DAILYLOG!T$27:T$1500,$C871,DAILYLOG!U$27:U$1500),0)</f>
        <v>0</v>
      </c>
      <c r="Y871" s="73">
        <f>IFERROR($E871*SUMIF(DAILYLOG!U$27:U$1500,$C871,DAILYLOG!V$27:V$1500),0)</f>
        <v>0</v>
      </c>
      <c r="Z871" s="73">
        <f>IFERROR($E871*SUMIF(DAILYLOG!V$27:V$1500,$C871,DAILYLOG!W$27:W$1500),0)</f>
        <v>0</v>
      </c>
      <c r="AA871" s="73">
        <f>IFERROR($E871*SUMIF(DAILYLOG!W$27:W$1500,$C871,DAILYLOG!X$27:X$1500),0)</f>
        <v>0</v>
      </c>
      <c r="AB871" s="73">
        <f>IFERROR($E871*SUMIF(DAILYLOG!X$27:X$1500,$C871,DAILYLOG!Y$27:Y$1500),0)</f>
        <v>0</v>
      </c>
      <c r="AC871" s="73">
        <f>IFERROR($E871*SUMIF(DAILYLOG!Y$27:Y$1500,$C871,DAILYLOG!Z$27:Z$1500),0)</f>
        <v>0</v>
      </c>
      <c r="AD871" s="73">
        <f>IFERROR($E871*SUMIF(DAILYLOG!Z$27:Z$1500,$C871,DAILYLOG!AA$27:AA$1500),0)</f>
        <v>0</v>
      </c>
      <c r="AE871" s="73">
        <f>IFERROR($E871*SUMIF(DAILYLOG!AA$27:AA$1500,$C871,DAILYLOG!AB$27:AB$1500),0)</f>
        <v>0</v>
      </c>
      <c r="AF871" s="73">
        <f>IFERROR($E871*SUMIF(DAILYLOG!AB$27:AB$1500,$C871,DAILYLOG!AC$27:AC$1500),0)</f>
        <v>0</v>
      </c>
      <c r="AG871" s="73">
        <f>IFERROR($E871*SUMIF(DAILYLOG!AC$27:AC$1500,$C871,DAILYLOG!AD$27:AD$1500),0)</f>
        <v>0</v>
      </c>
      <c r="AH871" s="73">
        <f>IFERROR($E871*SUMIF(DAILYLOG!AD$27:AD$1500,$C871,DAILYLOG!AE$27:AE$1500),0)</f>
        <v>0</v>
      </c>
      <c r="AI871" s="73">
        <f>IFERROR($E871*SUMIF(DAILYLOG!AE$27:AE$1500,$C871,DAILYLOG!AF$27:AF$1500),0)</f>
        <v>0</v>
      </c>
      <c r="AJ871" s="73">
        <f>IFERROR($E871*SUMIF(DAILYLOG!AF$27:AF$1500,$C871,DAILYLOG!AG$27:AG$1500),0)</f>
        <v>0</v>
      </c>
      <c r="AK871" s="73">
        <f>IFERROR($E871*SUMIF(DAILYLOG!AG$27:AG$1500,$C871,DAILYLOG!AH$27:AH$1500),0)</f>
        <v>0</v>
      </c>
      <c r="AL871" s="73">
        <f>IFERROR($E871*SUMIF(DAILYLOG!AH$27:AH$1500,$C871,DAILYLOG!AI$27:AI$1500),0)</f>
        <v>0</v>
      </c>
      <c r="AM871" s="73">
        <f>IFERROR($E871*SUMIF(DAILYLOG!AI$27:AI$1500,$C871,DAILYLOG!AJ$27:AJ$1500),0)</f>
        <v>0</v>
      </c>
      <c r="AN871" s="73">
        <f>IFERROR($E871*SUMIF(DAILYLOG!AJ$27:AJ$1500,$C871,DAILYLOG!AK$27:AK$1500),0)</f>
        <v>0</v>
      </c>
      <c r="AO871" s="73">
        <f>IFERROR($E871*SUMIF(DAILYLOG!AK$27:AK$1500,$C871,DAILYLOG!AL$27:AL$1500),0)</f>
        <v>0</v>
      </c>
      <c r="AP871" s="73">
        <f>IFERROR($E871*SUMIF(DAILYLOG!AL$27:AL$1500,$C871,DAILYLOG!AM$27:AM$1500),0)</f>
        <v>0</v>
      </c>
      <c r="AQ871" s="73">
        <f>IFERROR($E871*SUMIF(DAILYLOG!AM$27:AM$1500,$C871,DAILYLOG!AN$27:AN$1500),0)</f>
        <v>0</v>
      </c>
      <c r="AR871" s="73">
        <f>IFERROR($E871*SUMIF(DAILYLOG!AN$27:AN$1500,$C871,DAILYLOG!AO$27:AO$1500),0)</f>
        <v>0</v>
      </c>
      <c r="AS871" s="73">
        <f>IFERROR($E871*SUMIF(DAILYLOG!AO$27:AO$1500,$C871,DAILYLOG!AP$27:AP$1500),0)</f>
        <v>0</v>
      </c>
      <c r="AT871" s="73">
        <f>IFERROR($E871*SUMIF(DAILYLOG!AP$27:AP$1500,$C871,DAILYLOG!AQ$27:AQ$1500),0)</f>
        <v>0</v>
      </c>
      <c r="AU871" s="73">
        <f>IFERROR($E871*SUMIF(DAILYLOG!AQ$27:AQ$1500,$C871,DAILYLOG!AR$27:AR$1500),0)</f>
        <v>0</v>
      </c>
      <c r="AV871" s="73">
        <f>IFERROR($E871*SUMIF(DAILYLOG!AR$27:AR$1500,$C871,DAILYLOG!AS$27:AS$1500),0)</f>
        <v>0</v>
      </c>
      <c r="AW871" s="73">
        <f>IFERROR($E871*SUMIF(DAILYLOG!AS$27:AS$1500,$C871,DAILYLOG!AT$27:AT$1500),0)</f>
        <v>0</v>
      </c>
      <c r="AX871" s="73">
        <f>IFERROR($E871*SUMIF(DAILYLOG!AT$27:AT$1500,$C871,DAILYLOG!AU$27:AU$1500),0)</f>
        <v>0</v>
      </c>
      <c r="AY871" s="73">
        <f>IFERROR($E871*SUMIF(DAILYLOG!AU$27:AU$1500,$C871,DAILYLOG!AV$27:AV$1500),0)</f>
        <v>0</v>
      </c>
      <c r="AZ871" s="73">
        <f>IFERROR($E871*SUMIF(DAILYLOG!AV$27:AV$1500,$C871,DAILYLOG!AW$27:AW$1500),0)</f>
        <v>0</v>
      </c>
      <c r="BA871" s="73">
        <f>IFERROR($E871*SUMIF(DAILYLOG!AW$27:AW$1500,$C871,DAILYLOG!AX$27:AX$1500),0)</f>
        <v>0</v>
      </c>
      <c r="BB871" s="73">
        <f>IFERROR($E871*SUMIF(DAILYLOG!AX$27:AX$1500,$C871,DAILYLOG!AY$27:AY$1500),0)</f>
        <v>0</v>
      </c>
      <c r="BC871" s="73">
        <f>IFERROR($E871*SUMIF(DAILYLOG!AY$27:AY$1500,$C871,DAILYLOG!AZ$27:AZ$1500),0)</f>
        <v>0</v>
      </c>
      <c r="BD871" s="73">
        <f>IFERROR($E871*SUMIF(DAILYLOG!AZ$27:AZ$1500,$C871,DAILYLOG!BA$27:BA$1500),0)</f>
        <v>0</v>
      </c>
      <c r="BE871" s="73">
        <f>IFERROR($E871*SUMIF(DAILYLOG!BA$27:BA$1500,$C871,DAILYLOG!BB$27:BB$1500),0)</f>
        <v>0</v>
      </c>
      <c r="BF871" s="73">
        <f>IFERROR($E871*SUMIF(DAILYLOG!BB$27:BB$1500,$C871,DAILYLOG!BC$27:BC$1500),0)</f>
        <v>0</v>
      </c>
      <c r="BG871" s="73">
        <f>IFERROR($E871*SUMIF(DAILYLOG!BC$27:BC$1500,$C871,DAILYLOG!BD$27:BD$1500),0)</f>
        <v>0</v>
      </c>
      <c r="BH871" s="73">
        <f>IFERROR($E871*SUMIF(DAILYLOG!BD$27:BD$1500,$C871,DAILYLOG!BE$27:BE$1500),0)</f>
        <v>0</v>
      </c>
      <c r="BI871" s="73">
        <f>IFERROR($E871*SUMIF(DAILYLOG!BE$27:BE$1500,$C871,DAILYLOG!BF$27:BF$1500),0)</f>
        <v>0</v>
      </c>
      <c r="BJ871" s="73">
        <f>IFERROR($E871*SUMIF(DAILYLOG!BF$27:BF$1500,$C871,DAILYLOG!BG$27:BG$1500),0)</f>
        <v>0</v>
      </c>
      <c r="BK871" s="73">
        <f>IFERROR($E871*SUMIF(DAILYLOG!BG$27:BG$1500,$C871,DAILYLOG!BH$27:BH$1500),0)</f>
        <v>0</v>
      </c>
      <c r="BL871" s="73">
        <f>IFERROR($E871*SUMIF(DAILYLOG!BH$27:BH$1500,$C871,DAILYLOG!BI$27:BI$1500),0)</f>
        <v>0</v>
      </c>
      <c r="BM871" s="73">
        <f>IFERROR($E871*SUMIF(DAILYLOG!BI$27:BI$1500,$C871,DAILYLOG!BJ$27:BJ$1500),0)</f>
        <v>0</v>
      </c>
      <c r="BN871" s="73">
        <f>IFERROR($E871*SUMIF(DAILYLOG!BJ$27:BJ$1500,$C871,DAILYLOG!BK$27:BK$1500),0)</f>
        <v>0</v>
      </c>
      <c r="BO871" s="73">
        <f>IFERROR($E871*SUMIF(DAILYLOG!BK$27:BK$1500,$C871,DAILYLOG!BL$27:BL$1500),0)</f>
        <v>0</v>
      </c>
      <c r="BP871" s="73">
        <f>IFERROR($E871*SUMIF(DAILYLOG!BL$27:BL$1500,$C871,DAILYLOG!BM$27:BM$1500),0)</f>
        <v>0</v>
      </c>
      <c r="BQ871" s="73">
        <f>IFERROR($E871*SUMIF(DAILYLOG!BM$27:BM$1500,$C871,DAILYLOG!BN$27:BN$1500),0)</f>
        <v>0</v>
      </c>
      <c r="BR871" s="73">
        <f>IFERROR($E871*SUMIF(DAILYLOG!BN$27:BN$1500,$C871,DAILYLOG!BO$27:BO$1500),0)</f>
        <v>0</v>
      </c>
      <c r="BS871" s="73">
        <f>IFERROR($E871*SUMIF(DAILYLOG!BO$27:BO$1500,$C871,DAILYLOG!BP$27:BP$1500),0)</f>
        <v>0</v>
      </c>
      <c r="BT871" s="73">
        <f>IFERROR($E871*SUMIF(DAILYLOG!BP$27:BP$1500,$C871,DAILYLOG!BQ$27:BQ$1500),0)</f>
        <v>0</v>
      </c>
      <c r="BU871" s="73">
        <f>IFERROR($E871*SUMIF(DAILYLOG!BQ$27:BQ$1500,$C871,DAILYLOG!BR$27:BR$1500),0)</f>
        <v>0</v>
      </c>
      <c r="BV871" s="73">
        <f>IFERROR($E871*SUMIF(DAILYLOG!BR$27:BR$1500,$C871,DAILYLOG!BS$27:BS$1500),0)</f>
        <v>0</v>
      </c>
      <c r="BW871" s="73">
        <f>IFERROR($E871*SUMIF(DAILYLOG!BS$27:BS$1500,$C871,DAILYLOG!BT$27:BT$1500),0)</f>
        <v>0</v>
      </c>
      <c r="BX871" s="73">
        <f>IFERROR($E871*SUMIF(DAILYLOG!BT$27:BT$1500,$C871,DAILYLOG!BU$27:BU$1500),0)</f>
        <v>0</v>
      </c>
      <c r="BY871" s="73">
        <f>IFERROR($E871*SUMIF(DAILYLOG!BU$27:BU$1500,$C871,DAILYLOG!BV$27:BV$1500),0)</f>
        <v>0</v>
      </c>
      <c r="BZ871" s="73">
        <f>IFERROR($E871*SUMIF(DAILYLOG!BV$27:BV$1500,$C871,DAILYLOG!BW$27:BW$1500),0)</f>
        <v>0</v>
      </c>
      <c r="CA871" s="73">
        <f>IFERROR($E871*SUMIF(DAILYLOG!BW$27:BW$1500,$C871,DAILYLOG!BX$27:BX$1500),0)</f>
        <v>0</v>
      </c>
      <c r="CB871" s="73">
        <f>IFERROR($E871*SUMIF(DAILYLOG!BX$27:BX$1500,$C871,DAILYLOG!BY$27:BY$1500),0)</f>
        <v>0</v>
      </c>
      <c r="CC871" s="73">
        <f>IFERROR($E871*SUMIF(DAILYLOG!BY$27:BY$1500,$C871,DAILYLOG!BZ$27:BZ$1500),0)</f>
        <v>0</v>
      </c>
      <c r="CD871" s="73">
        <f>IFERROR($E871*SUMIF(DAILYLOG!BZ$27:BZ$1500,$C871,DAILYLOG!CA$27:CA$1500),0)</f>
        <v>0</v>
      </c>
      <c r="CE871" s="73">
        <f>IFERROR($E871*SUMIF(DAILYLOG!CA$27:CA$1500,$C871,DAILYLOG!CB$27:CB$1500),0)</f>
        <v>0</v>
      </c>
      <c r="CF871" s="73">
        <f>IFERROR($E871*SUMIF(DAILYLOG!CB$27:CB$1500,$C871,DAILYLOG!CC$27:CC$1500),0)</f>
        <v>0</v>
      </c>
      <c r="CG871" s="73">
        <f>IFERROR($E871*SUMIF(DAILYLOG!CC$27:CC$1500,$C871,DAILYLOG!CD$27:CD$1500),0)</f>
        <v>0</v>
      </c>
      <c r="CH871" s="73">
        <f>IFERROR($E871*SUMIF(DAILYLOG!CD$27:CD$1500,$C871,DAILYLOG!CE$27:CE$1500),0)</f>
        <v>0</v>
      </c>
      <c r="CI871" s="73">
        <f>IFERROR($E871*SUMIF(DAILYLOG!CE$27:CE$1500,$C871,DAILYLOG!CF$27:CF$1500),0)</f>
        <v>0</v>
      </c>
      <c r="CJ871" s="73">
        <f>IFERROR($E871*SUMIF(DAILYLOG!CF$27:CF$1500,$C871,DAILYLOG!CG$27:CG$1500),0)</f>
        <v>0</v>
      </c>
      <c r="CK871" s="73">
        <f>IFERROR($E871*SUMIF(DAILYLOG!CG$27:CG$1500,$C871,DAILYLOG!CH$27:CH$1500),0)</f>
        <v>0</v>
      </c>
      <c r="CL871" s="73">
        <f>IFERROR($E871*SUMIF(DAILYLOG!CH$27:CH$1500,$C871,DAILYLOG!CI$27:CI$1500),0)</f>
        <v>0</v>
      </c>
      <c r="CM871" s="73">
        <f>IFERROR($E871*SUMIF(DAILYLOG!CI$27:CI$1500,$C871,DAILYLOG!CJ$27:CJ$1500),0)</f>
        <v>0</v>
      </c>
      <c r="CN871" s="73">
        <f>IFERROR($E871*SUMIF(DAILYLOG!CJ$27:CJ$1500,$C871,DAILYLOG!CK$27:CK$1500),0)</f>
        <v>0</v>
      </c>
      <c r="CO871" s="73">
        <f>IFERROR($E871*SUMIF(DAILYLOG!CK$27:CK$1500,$C871,DAILYLOG!CL$27:CL$1500),0)</f>
        <v>0</v>
      </c>
      <c r="CP871" s="73">
        <f>IFERROR($E871*SUMIF(DAILYLOG!CL$27:CL$1500,$C871,DAILYLOG!CM$27:CM$1500),0)</f>
        <v>0</v>
      </c>
      <c r="CQ871" s="73">
        <f>IFERROR($E871*SUMIF(DAILYLOG!CM$27:CM$1500,$C871,DAILYLOG!CN$27:CN$1500),0)</f>
        <v>0</v>
      </c>
      <c r="CR871" s="73">
        <f>IFERROR($E871*SUMIF(DAILYLOG!CN$27:CN$1500,$C871,DAILYLOG!CO$27:CO$1500),0)</f>
        <v>0</v>
      </c>
      <c r="CS871" s="73">
        <f>IFERROR($E871*SUMIF(DAILYLOG!CO$27:CO$1500,$C871,DAILYLOG!CP$27:CP$1500),0)</f>
        <v>0</v>
      </c>
      <c r="CT871" s="14"/>
    </row>
    <row r="872" spans="2:98" ht="13.2" hidden="1" customHeight="1" outlineLevel="2">
      <c r="B872" s="13"/>
      <c r="C872" s="115" t="s">
        <v>1195</v>
      </c>
      <c r="D872" s="31" t="s">
        <v>346</v>
      </c>
      <c r="E872" s="65">
        <v>1</v>
      </c>
      <c r="F872" s="46">
        <f t="shared" si="374"/>
        <v>0</v>
      </c>
      <c r="G872" s="73">
        <f>IFERROR($E872*SUMIF(DAILYLOG!C$27:C$1500,$C872,DAILYLOG!D$27:D$1500),0)</f>
        <v>0</v>
      </c>
      <c r="H872" s="73">
        <f>IFERROR($E872*SUMIF(DAILYLOG!D$27:D$1500,$C872,DAILYLOG!E$27:E$1500),0)</f>
        <v>0</v>
      </c>
      <c r="I872" s="73">
        <f>IFERROR($E872*SUMIF(DAILYLOG!E$27:E$1500,$C872,DAILYLOG!F$27:F$1500),0)</f>
        <v>0</v>
      </c>
      <c r="J872" s="73">
        <f>IFERROR($E872*SUMIF(DAILYLOG!F$27:F$1500,$C872,DAILYLOG!G$27:G$1500),0)</f>
        <v>0</v>
      </c>
      <c r="K872" s="73">
        <f>IFERROR($E872*SUMIF(DAILYLOG!G$27:G$1500,$C872,DAILYLOG!H$27:H$1500),0)</f>
        <v>0</v>
      </c>
      <c r="L872" s="73">
        <f>IFERROR($E872*SUMIF(DAILYLOG!H$27:H$1500,$C872,DAILYLOG!I$27:I$1500),0)</f>
        <v>0</v>
      </c>
      <c r="M872" s="73">
        <f>IFERROR($E872*SUMIF(DAILYLOG!I$27:I$1500,$C872,DAILYLOG!J$27:J$1500),0)</f>
        <v>0</v>
      </c>
      <c r="N872" s="73">
        <f>IFERROR($E872*SUMIF(DAILYLOG!J$27:J$1500,$C872,DAILYLOG!K$27:K$1500),0)</f>
        <v>0</v>
      </c>
      <c r="O872" s="73">
        <f>IFERROR($E872*SUMIF(DAILYLOG!K$27:K$1500,$C872,DAILYLOG!L$27:L$1500),0)</f>
        <v>0</v>
      </c>
      <c r="P872" s="73">
        <f>IFERROR($E872*SUMIF(DAILYLOG!L$27:L$1500,$C872,DAILYLOG!M$27:M$1500),0)</f>
        <v>0</v>
      </c>
      <c r="Q872" s="73">
        <f>IFERROR($E872*SUMIF(DAILYLOG!M$27:M$1500,$C872,DAILYLOG!N$27:N$1500),0)</f>
        <v>0</v>
      </c>
      <c r="R872" s="73">
        <f>IFERROR($E872*SUMIF(DAILYLOG!N$27:N$1500,$C872,DAILYLOG!O$27:O$1500),0)</f>
        <v>0</v>
      </c>
      <c r="S872" s="73">
        <f>IFERROR($E872*SUMIF(DAILYLOG!O$27:O$1500,$C872,DAILYLOG!P$27:P$1500),0)</f>
        <v>0</v>
      </c>
      <c r="T872" s="73">
        <f>IFERROR($E872*SUMIF(DAILYLOG!P$27:P$1500,$C872,DAILYLOG!Q$27:Q$1500),0)</f>
        <v>0</v>
      </c>
      <c r="U872" s="73">
        <f>IFERROR($E872*SUMIF(DAILYLOG!Q$27:Q$1500,$C872,DAILYLOG!R$27:R$1500),0)</f>
        <v>0</v>
      </c>
      <c r="V872" s="73">
        <f>IFERROR($E872*SUMIF(DAILYLOG!R$27:R$1500,$C872,DAILYLOG!S$27:S$1500),0)</f>
        <v>0</v>
      </c>
      <c r="W872" s="73">
        <f>IFERROR($E872*SUMIF(DAILYLOG!S$27:S$1500,$C872,DAILYLOG!T$27:T$1500),0)</f>
        <v>0</v>
      </c>
      <c r="X872" s="73">
        <f>IFERROR($E872*SUMIF(DAILYLOG!T$27:T$1500,$C872,DAILYLOG!U$27:U$1500),0)</f>
        <v>0</v>
      </c>
      <c r="Y872" s="73">
        <f>IFERROR($E872*SUMIF(DAILYLOG!U$27:U$1500,$C872,DAILYLOG!V$27:V$1500),0)</f>
        <v>0</v>
      </c>
      <c r="Z872" s="73">
        <f>IFERROR($E872*SUMIF(DAILYLOG!V$27:V$1500,$C872,DAILYLOG!W$27:W$1500),0)</f>
        <v>0</v>
      </c>
      <c r="AA872" s="73">
        <f>IFERROR($E872*SUMIF(DAILYLOG!W$27:W$1500,$C872,DAILYLOG!X$27:X$1500),0)</f>
        <v>0</v>
      </c>
      <c r="AB872" s="73">
        <f>IFERROR($E872*SUMIF(DAILYLOG!X$27:X$1500,$C872,DAILYLOG!Y$27:Y$1500),0)</f>
        <v>0</v>
      </c>
      <c r="AC872" s="73">
        <f>IFERROR($E872*SUMIF(DAILYLOG!Y$27:Y$1500,$C872,DAILYLOG!Z$27:Z$1500),0)</f>
        <v>0</v>
      </c>
      <c r="AD872" s="73">
        <f>IFERROR($E872*SUMIF(DAILYLOG!Z$27:Z$1500,$C872,DAILYLOG!AA$27:AA$1500),0)</f>
        <v>0</v>
      </c>
      <c r="AE872" s="73">
        <f>IFERROR($E872*SUMIF(DAILYLOG!AA$27:AA$1500,$C872,DAILYLOG!AB$27:AB$1500),0)</f>
        <v>0</v>
      </c>
      <c r="AF872" s="73">
        <f>IFERROR($E872*SUMIF(DAILYLOG!AB$27:AB$1500,$C872,DAILYLOG!AC$27:AC$1500),0)</f>
        <v>0</v>
      </c>
      <c r="AG872" s="73">
        <f>IFERROR($E872*SUMIF(DAILYLOG!AC$27:AC$1500,$C872,DAILYLOG!AD$27:AD$1500),0)</f>
        <v>0</v>
      </c>
      <c r="AH872" s="73">
        <f>IFERROR($E872*SUMIF(DAILYLOG!AD$27:AD$1500,$C872,DAILYLOG!AE$27:AE$1500),0)</f>
        <v>0</v>
      </c>
      <c r="AI872" s="73">
        <f>IFERROR($E872*SUMIF(DAILYLOG!AE$27:AE$1500,$C872,DAILYLOG!AF$27:AF$1500),0)</f>
        <v>0</v>
      </c>
      <c r="AJ872" s="73">
        <f>IFERROR($E872*SUMIF(DAILYLOG!AF$27:AF$1500,$C872,DAILYLOG!AG$27:AG$1500),0)</f>
        <v>0</v>
      </c>
      <c r="AK872" s="73">
        <f>IFERROR($E872*SUMIF(DAILYLOG!AG$27:AG$1500,$C872,DAILYLOG!AH$27:AH$1500),0)</f>
        <v>0</v>
      </c>
      <c r="AL872" s="73">
        <f>IFERROR($E872*SUMIF(DAILYLOG!AH$27:AH$1500,$C872,DAILYLOG!AI$27:AI$1500),0)</f>
        <v>0</v>
      </c>
      <c r="AM872" s="73">
        <f>IFERROR($E872*SUMIF(DAILYLOG!AI$27:AI$1500,$C872,DAILYLOG!AJ$27:AJ$1500),0)</f>
        <v>0</v>
      </c>
      <c r="AN872" s="73">
        <f>IFERROR($E872*SUMIF(DAILYLOG!AJ$27:AJ$1500,$C872,DAILYLOG!AK$27:AK$1500),0)</f>
        <v>0</v>
      </c>
      <c r="AO872" s="73">
        <f>IFERROR($E872*SUMIF(DAILYLOG!AK$27:AK$1500,$C872,DAILYLOG!AL$27:AL$1500),0)</f>
        <v>0</v>
      </c>
      <c r="AP872" s="73">
        <f>IFERROR($E872*SUMIF(DAILYLOG!AL$27:AL$1500,$C872,DAILYLOG!AM$27:AM$1500),0)</f>
        <v>0</v>
      </c>
      <c r="AQ872" s="73">
        <f>IFERROR($E872*SUMIF(DAILYLOG!AM$27:AM$1500,$C872,DAILYLOG!AN$27:AN$1500),0)</f>
        <v>0</v>
      </c>
      <c r="AR872" s="73">
        <f>IFERROR($E872*SUMIF(DAILYLOG!AN$27:AN$1500,$C872,DAILYLOG!AO$27:AO$1500),0)</f>
        <v>0</v>
      </c>
      <c r="AS872" s="73">
        <f>IFERROR($E872*SUMIF(DAILYLOG!AO$27:AO$1500,$C872,DAILYLOG!AP$27:AP$1500),0)</f>
        <v>0</v>
      </c>
      <c r="AT872" s="73">
        <f>IFERROR($E872*SUMIF(DAILYLOG!AP$27:AP$1500,$C872,DAILYLOG!AQ$27:AQ$1500),0)</f>
        <v>0</v>
      </c>
      <c r="AU872" s="73">
        <f>IFERROR($E872*SUMIF(DAILYLOG!AQ$27:AQ$1500,$C872,DAILYLOG!AR$27:AR$1500),0)</f>
        <v>0</v>
      </c>
      <c r="AV872" s="73">
        <f>IFERROR($E872*SUMIF(DAILYLOG!AR$27:AR$1500,$C872,DAILYLOG!AS$27:AS$1500),0)</f>
        <v>0</v>
      </c>
      <c r="AW872" s="73">
        <f>IFERROR($E872*SUMIF(DAILYLOG!AS$27:AS$1500,$C872,DAILYLOG!AT$27:AT$1500),0)</f>
        <v>0</v>
      </c>
      <c r="AX872" s="73">
        <f>IFERROR($E872*SUMIF(DAILYLOG!AT$27:AT$1500,$C872,DAILYLOG!AU$27:AU$1500),0)</f>
        <v>0</v>
      </c>
      <c r="AY872" s="73">
        <f>IFERROR($E872*SUMIF(DAILYLOG!AU$27:AU$1500,$C872,DAILYLOG!AV$27:AV$1500),0)</f>
        <v>0</v>
      </c>
      <c r="AZ872" s="73">
        <f>IFERROR($E872*SUMIF(DAILYLOG!AV$27:AV$1500,$C872,DAILYLOG!AW$27:AW$1500),0)</f>
        <v>0</v>
      </c>
      <c r="BA872" s="73">
        <f>IFERROR($E872*SUMIF(DAILYLOG!AW$27:AW$1500,$C872,DAILYLOG!AX$27:AX$1500),0)</f>
        <v>0</v>
      </c>
      <c r="BB872" s="73">
        <f>IFERROR($E872*SUMIF(DAILYLOG!AX$27:AX$1500,$C872,DAILYLOG!AY$27:AY$1500),0)</f>
        <v>0</v>
      </c>
      <c r="BC872" s="73">
        <f>IFERROR($E872*SUMIF(DAILYLOG!AY$27:AY$1500,$C872,DAILYLOG!AZ$27:AZ$1500),0)</f>
        <v>0</v>
      </c>
      <c r="BD872" s="73">
        <f>IFERROR($E872*SUMIF(DAILYLOG!AZ$27:AZ$1500,$C872,DAILYLOG!BA$27:BA$1500),0)</f>
        <v>0</v>
      </c>
      <c r="BE872" s="73">
        <f>IFERROR($E872*SUMIF(DAILYLOG!BA$27:BA$1500,$C872,DAILYLOG!BB$27:BB$1500),0)</f>
        <v>0</v>
      </c>
      <c r="BF872" s="73">
        <f>IFERROR($E872*SUMIF(DAILYLOG!BB$27:BB$1500,$C872,DAILYLOG!BC$27:BC$1500),0)</f>
        <v>0</v>
      </c>
      <c r="BG872" s="73">
        <f>IFERROR($E872*SUMIF(DAILYLOG!BC$27:BC$1500,$C872,DAILYLOG!BD$27:BD$1500),0)</f>
        <v>0</v>
      </c>
      <c r="BH872" s="73">
        <f>IFERROR($E872*SUMIF(DAILYLOG!BD$27:BD$1500,$C872,DAILYLOG!BE$27:BE$1500),0)</f>
        <v>0</v>
      </c>
      <c r="BI872" s="73">
        <f>IFERROR($E872*SUMIF(DAILYLOG!BE$27:BE$1500,$C872,DAILYLOG!BF$27:BF$1500),0)</f>
        <v>0</v>
      </c>
      <c r="BJ872" s="73">
        <f>IFERROR($E872*SUMIF(DAILYLOG!BF$27:BF$1500,$C872,DAILYLOG!BG$27:BG$1500),0)</f>
        <v>0</v>
      </c>
      <c r="BK872" s="73">
        <f>IFERROR($E872*SUMIF(DAILYLOG!BG$27:BG$1500,$C872,DAILYLOG!BH$27:BH$1500),0)</f>
        <v>0</v>
      </c>
      <c r="BL872" s="73">
        <f>IFERROR($E872*SUMIF(DAILYLOG!BH$27:BH$1500,$C872,DAILYLOG!BI$27:BI$1500),0)</f>
        <v>0</v>
      </c>
      <c r="BM872" s="73">
        <f>IFERROR($E872*SUMIF(DAILYLOG!BI$27:BI$1500,$C872,DAILYLOG!BJ$27:BJ$1500),0)</f>
        <v>0</v>
      </c>
      <c r="BN872" s="73">
        <f>IFERROR($E872*SUMIF(DAILYLOG!BJ$27:BJ$1500,$C872,DAILYLOG!BK$27:BK$1500),0)</f>
        <v>0</v>
      </c>
      <c r="BO872" s="73">
        <f>IFERROR($E872*SUMIF(DAILYLOG!BK$27:BK$1500,$C872,DAILYLOG!BL$27:BL$1500),0)</f>
        <v>0</v>
      </c>
      <c r="BP872" s="73">
        <f>IFERROR($E872*SUMIF(DAILYLOG!BL$27:BL$1500,$C872,DAILYLOG!BM$27:BM$1500),0)</f>
        <v>0</v>
      </c>
      <c r="BQ872" s="73">
        <f>IFERROR($E872*SUMIF(DAILYLOG!BM$27:BM$1500,$C872,DAILYLOG!BN$27:BN$1500),0)</f>
        <v>0</v>
      </c>
      <c r="BR872" s="73">
        <f>IFERROR($E872*SUMIF(DAILYLOG!BN$27:BN$1500,$C872,DAILYLOG!BO$27:BO$1500),0)</f>
        <v>0</v>
      </c>
      <c r="BS872" s="73">
        <f>IFERROR($E872*SUMIF(DAILYLOG!BO$27:BO$1500,$C872,DAILYLOG!BP$27:BP$1500),0)</f>
        <v>0</v>
      </c>
      <c r="BT872" s="73">
        <f>IFERROR($E872*SUMIF(DAILYLOG!BP$27:BP$1500,$C872,DAILYLOG!BQ$27:BQ$1500),0)</f>
        <v>0</v>
      </c>
      <c r="BU872" s="73">
        <f>IFERROR($E872*SUMIF(DAILYLOG!BQ$27:BQ$1500,$C872,DAILYLOG!BR$27:BR$1500),0)</f>
        <v>0</v>
      </c>
      <c r="BV872" s="73">
        <f>IFERROR($E872*SUMIF(DAILYLOG!BR$27:BR$1500,$C872,DAILYLOG!BS$27:BS$1500),0)</f>
        <v>0</v>
      </c>
      <c r="BW872" s="73">
        <f>IFERROR($E872*SUMIF(DAILYLOG!BS$27:BS$1500,$C872,DAILYLOG!BT$27:BT$1500),0)</f>
        <v>0</v>
      </c>
      <c r="BX872" s="73">
        <f>IFERROR($E872*SUMIF(DAILYLOG!BT$27:BT$1500,$C872,DAILYLOG!BU$27:BU$1500),0)</f>
        <v>0</v>
      </c>
      <c r="BY872" s="73">
        <f>IFERROR($E872*SUMIF(DAILYLOG!BU$27:BU$1500,$C872,DAILYLOG!BV$27:BV$1500),0)</f>
        <v>0</v>
      </c>
      <c r="BZ872" s="73">
        <f>IFERROR($E872*SUMIF(DAILYLOG!BV$27:BV$1500,$C872,DAILYLOG!BW$27:BW$1500),0)</f>
        <v>0</v>
      </c>
      <c r="CA872" s="73">
        <f>IFERROR($E872*SUMIF(DAILYLOG!BW$27:BW$1500,$C872,DAILYLOG!BX$27:BX$1500),0)</f>
        <v>0</v>
      </c>
      <c r="CB872" s="73">
        <f>IFERROR($E872*SUMIF(DAILYLOG!BX$27:BX$1500,$C872,DAILYLOG!BY$27:BY$1500),0)</f>
        <v>0</v>
      </c>
      <c r="CC872" s="73">
        <f>IFERROR($E872*SUMIF(DAILYLOG!BY$27:BY$1500,$C872,DAILYLOG!BZ$27:BZ$1500),0)</f>
        <v>0</v>
      </c>
      <c r="CD872" s="73">
        <f>IFERROR($E872*SUMIF(DAILYLOG!BZ$27:BZ$1500,$C872,DAILYLOG!CA$27:CA$1500),0)</f>
        <v>0</v>
      </c>
      <c r="CE872" s="73">
        <f>IFERROR($E872*SUMIF(DAILYLOG!CA$27:CA$1500,$C872,DAILYLOG!CB$27:CB$1500),0)</f>
        <v>0</v>
      </c>
      <c r="CF872" s="73">
        <f>IFERROR($E872*SUMIF(DAILYLOG!CB$27:CB$1500,$C872,DAILYLOG!CC$27:CC$1500),0)</f>
        <v>0</v>
      </c>
      <c r="CG872" s="73">
        <f>IFERROR($E872*SUMIF(DAILYLOG!CC$27:CC$1500,$C872,DAILYLOG!CD$27:CD$1500),0)</f>
        <v>0</v>
      </c>
      <c r="CH872" s="73">
        <f>IFERROR($E872*SUMIF(DAILYLOG!CD$27:CD$1500,$C872,DAILYLOG!CE$27:CE$1500),0)</f>
        <v>0</v>
      </c>
      <c r="CI872" s="73">
        <f>IFERROR($E872*SUMIF(DAILYLOG!CE$27:CE$1500,$C872,DAILYLOG!CF$27:CF$1500),0)</f>
        <v>0</v>
      </c>
      <c r="CJ872" s="73">
        <f>IFERROR($E872*SUMIF(DAILYLOG!CF$27:CF$1500,$C872,DAILYLOG!CG$27:CG$1500),0)</f>
        <v>0</v>
      </c>
      <c r="CK872" s="73">
        <f>IFERROR($E872*SUMIF(DAILYLOG!CG$27:CG$1500,$C872,DAILYLOG!CH$27:CH$1500),0)</f>
        <v>0</v>
      </c>
      <c r="CL872" s="73">
        <f>IFERROR($E872*SUMIF(DAILYLOG!CH$27:CH$1500,$C872,DAILYLOG!CI$27:CI$1500),0)</f>
        <v>0</v>
      </c>
      <c r="CM872" s="73">
        <f>IFERROR($E872*SUMIF(DAILYLOG!CI$27:CI$1500,$C872,DAILYLOG!CJ$27:CJ$1500),0)</f>
        <v>0</v>
      </c>
      <c r="CN872" s="73">
        <f>IFERROR($E872*SUMIF(DAILYLOG!CJ$27:CJ$1500,$C872,DAILYLOG!CK$27:CK$1500),0)</f>
        <v>0</v>
      </c>
      <c r="CO872" s="73">
        <f>IFERROR($E872*SUMIF(DAILYLOG!CK$27:CK$1500,$C872,DAILYLOG!CL$27:CL$1500),0)</f>
        <v>0</v>
      </c>
      <c r="CP872" s="73">
        <f>IFERROR($E872*SUMIF(DAILYLOG!CL$27:CL$1500,$C872,DAILYLOG!CM$27:CM$1500),0)</f>
        <v>0</v>
      </c>
      <c r="CQ872" s="73">
        <f>IFERROR($E872*SUMIF(DAILYLOG!CM$27:CM$1500,$C872,DAILYLOG!CN$27:CN$1500),0)</f>
        <v>0</v>
      </c>
      <c r="CR872" s="73">
        <f>IFERROR($E872*SUMIF(DAILYLOG!CN$27:CN$1500,$C872,DAILYLOG!CO$27:CO$1500),0)</f>
        <v>0</v>
      </c>
      <c r="CS872" s="73">
        <f>IFERROR($E872*SUMIF(DAILYLOG!CO$27:CO$1500,$C872,DAILYLOG!CP$27:CP$1500),0)</f>
        <v>0</v>
      </c>
      <c r="CT872" s="14"/>
    </row>
    <row r="873" spans="2:98" ht="13.5" hidden="1" customHeight="1" outlineLevel="2">
      <c r="B873" s="13"/>
      <c r="C873" s="115" t="s">
        <v>1196</v>
      </c>
      <c r="D873" s="31" t="s">
        <v>346</v>
      </c>
      <c r="E873" s="65">
        <v>1</v>
      </c>
      <c r="F873" s="46">
        <f t="shared" si="374"/>
        <v>0</v>
      </c>
      <c r="G873" s="73">
        <f>IFERROR($E873*SUMIF(DAILYLOG!C$27:C$1500,$C873,DAILYLOG!D$27:D$1500),0)</f>
        <v>0</v>
      </c>
      <c r="H873" s="73">
        <f>IFERROR($E873*SUMIF(DAILYLOG!D$27:D$1500,$C873,DAILYLOG!E$27:E$1500),0)</f>
        <v>0</v>
      </c>
      <c r="I873" s="73">
        <f>IFERROR($E873*SUMIF(DAILYLOG!E$27:E$1500,$C873,DAILYLOG!F$27:F$1500),0)</f>
        <v>0</v>
      </c>
      <c r="J873" s="73">
        <f>IFERROR($E873*SUMIF(DAILYLOG!F$27:F$1500,$C873,DAILYLOG!G$27:G$1500),0)</f>
        <v>0</v>
      </c>
      <c r="K873" s="73">
        <f>IFERROR($E873*SUMIF(DAILYLOG!G$27:G$1500,$C873,DAILYLOG!H$27:H$1500),0)</f>
        <v>0</v>
      </c>
      <c r="L873" s="73">
        <f>IFERROR($E873*SUMIF(DAILYLOG!H$27:H$1500,$C873,DAILYLOG!I$27:I$1500),0)</f>
        <v>0</v>
      </c>
      <c r="M873" s="73">
        <f>IFERROR($E873*SUMIF(DAILYLOG!I$27:I$1500,$C873,DAILYLOG!J$27:J$1500),0)</f>
        <v>0</v>
      </c>
      <c r="N873" s="73">
        <f>IFERROR($E873*SUMIF(DAILYLOG!J$27:J$1500,$C873,DAILYLOG!K$27:K$1500),0)</f>
        <v>0</v>
      </c>
      <c r="O873" s="73">
        <f>IFERROR($E873*SUMIF(DAILYLOG!K$27:K$1500,$C873,DAILYLOG!L$27:L$1500),0)</f>
        <v>0</v>
      </c>
      <c r="P873" s="73">
        <f>IFERROR($E873*SUMIF(DAILYLOG!L$27:L$1500,$C873,DAILYLOG!M$27:M$1500),0)</f>
        <v>0</v>
      </c>
      <c r="Q873" s="73">
        <f>IFERROR($E873*SUMIF(DAILYLOG!M$27:M$1500,$C873,DAILYLOG!N$27:N$1500),0)</f>
        <v>0</v>
      </c>
      <c r="R873" s="73">
        <f>IFERROR($E873*SUMIF(DAILYLOG!N$27:N$1500,$C873,DAILYLOG!O$27:O$1500),0)</f>
        <v>0</v>
      </c>
      <c r="S873" s="73">
        <f>IFERROR($E873*SUMIF(DAILYLOG!O$27:O$1500,$C873,DAILYLOG!P$27:P$1500),0)</f>
        <v>0</v>
      </c>
      <c r="T873" s="73">
        <f>IFERROR($E873*SUMIF(DAILYLOG!P$27:P$1500,$C873,DAILYLOG!Q$27:Q$1500),0)</f>
        <v>0</v>
      </c>
      <c r="U873" s="73">
        <f>IFERROR($E873*SUMIF(DAILYLOG!Q$27:Q$1500,$C873,DAILYLOG!R$27:R$1500),0)</f>
        <v>0</v>
      </c>
      <c r="V873" s="73">
        <f>IFERROR($E873*SUMIF(DAILYLOG!R$27:R$1500,$C873,DAILYLOG!S$27:S$1500),0)</f>
        <v>0</v>
      </c>
      <c r="W873" s="73">
        <f>IFERROR($E873*SUMIF(DAILYLOG!S$27:S$1500,$C873,DAILYLOG!T$27:T$1500),0)</f>
        <v>0</v>
      </c>
      <c r="X873" s="73">
        <f>IFERROR($E873*SUMIF(DAILYLOG!T$27:T$1500,$C873,DAILYLOG!U$27:U$1500),0)</f>
        <v>0</v>
      </c>
      <c r="Y873" s="73">
        <f>IFERROR($E873*SUMIF(DAILYLOG!U$27:U$1500,$C873,DAILYLOG!V$27:V$1500),0)</f>
        <v>0</v>
      </c>
      <c r="Z873" s="73">
        <f>IFERROR($E873*SUMIF(DAILYLOG!V$27:V$1500,$C873,DAILYLOG!W$27:W$1500),0)</f>
        <v>0</v>
      </c>
      <c r="AA873" s="73">
        <f>IFERROR($E873*SUMIF(DAILYLOG!W$27:W$1500,$C873,DAILYLOG!X$27:X$1500),0)</f>
        <v>0</v>
      </c>
      <c r="AB873" s="73">
        <f>IFERROR($E873*SUMIF(DAILYLOG!X$27:X$1500,$C873,DAILYLOG!Y$27:Y$1500),0)</f>
        <v>0</v>
      </c>
      <c r="AC873" s="73">
        <f>IFERROR($E873*SUMIF(DAILYLOG!Y$27:Y$1500,$C873,DAILYLOG!Z$27:Z$1500),0)</f>
        <v>0</v>
      </c>
      <c r="AD873" s="73">
        <f>IFERROR($E873*SUMIF(DAILYLOG!Z$27:Z$1500,$C873,DAILYLOG!AA$27:AA$1500),0)</f>
        <v>0</v>
      </c>
      <c r="AE873" s="73">
        <f>IFERROR($E873*SUMIF(DAILYLOG!AA$27:AA$1500,$C873,DAILYLOG!AB$27:AB$1500),0)</f>
        <v>0</v>
      </c>
      <c r="AF873" s="73">
        <f>IFERROR($E873*SUMIF(DAILYLOG!AB$27:AB$1500,$C873,DAILYLOG!AC$27:AC$1500),0)</f>
        <v>0</v>
      </c>
      <c r="AG873" s="73">
        <f>IFERROR($E873*SUMIF(DAILYLOG!AC$27:AC$1500,$C873,DAILYLOG!AD$27:AD$1500),0)</f>
        <v>0</v>
      </c>
      <c r="AH873" s="73">
        <f>IFERROR($E873*SUMIF(DAILYLOG!AD$27:AD$1500,$C873,DAILYLOG!AE$27:AE$1500),0)</f>
        <v>0</v>
      </c>
      <c r="AI873" s="73">
        <f>IFERROR($E873*SUMIF(DAILYLOG!AE$27:AE$1500,$C873,DAILYLOG!AF$27:AF$1500),0)</f>
        <v>0</v>
      </c>
      <c r="AJ873" s="73">
        <f>IFERROR($E873*SUMIF(DAILYLOG!AF$27:AF$1500,$C873,DAILYLOG!AG$27:AG$1500),0)</f>
        <v>0</v>
      </c>
      <c r="AK873" s="73">
        <f>IFERROR($E873*SUMIF(DAILYLOG!AG$27:AG$1500,$C873,DAILYLOG!AH$27:AH$1500),0)</f>
        <v>0</v>
      </c>
      <c r="AL873" s="73">
        <f>IFERROR($E873*SUMIF(DAILYLOG!AH$27:AH$1500,$C873,DAILYLOG!AI$27:AI$1500),0)</f>
        <v>0</v>
      </c>
      <c r="AM873" s="73">
        <f>IFERROR($E873*SUMIF(DAILYLOG!AI$27:AI$1500,$C873,DAILYLOG!AJ$27:AJ$1500),0)</f>
        <v>0</v>
      </c>
      <c r="AN873" s="73">
        <f>IFERROR($E873*SUMIF(DAILYLOG!AJ$27:AJ$1500,$C873,DAILYLOG!AK$27:AK$1500),0)</f>
        <v>0</v>
      </c>
      <c r="AO873" s="73">
        <f>IFERROR($E873*SUMIF(DAILYLOG!AK$27:AK$1500,$C873,DAILYLOG!AL$27:AL$1500),0)</f>
        <v>0</v>
      </c>
      <c r="AP873" s="73">
        <f>IFERROR($E873*SUMIF(DAILYLOG!AL$27:AL$1500,$C873,DAILYLOG!AM$27:AM$1500),0)</f>
        <v>0</v>
      </c>
      <c r="AQ873" s="73">
        <f>IFERROR($E873*SUMIF(DAILYLOG!AM$27:AM$1500,$C873,DAILYLOG!AN$27:AN$1500),0)</f>
        <v>0</v>
      </c>
      <c r="AR873" s="73">
        <f>IFERROR($E873*SUMIF(DAILYLOG!AN$27:AN$1500,$C873,DAILYLOG!AO$27:AO$1500),0)</f>
        <v>0</v>
      </c>
      <c r="AS873" s="73">
        <f>IFERROR($E873*SUMIF(DAILYLOG!AO$27:AO$1500,$C873,DAILYLOG!AP$27:AP$1500),0)</f>
        <v>0</v>
      </c>
      <c r="AT873" s="73">
        <f>IFERROR($E873*SUMIF(DAILYLOG!AP$27:AP$1500,$C873,DAILYLOG!AQ$27:AQ$1500),0)</f>
        <v>0</v>
      </c>
      <c r="AU873" s="73">
        <f>IFERROR($E873*SUMIF(DAILYLOG!AQ$27:AQ$1500,$C873,DAILYLOG!AR$27:AR$1500),0)</f>
        <v>0</v>
      </c>
      <c r="AV873" s="73">
        <f>IFERROR($E873*SUMIF(DAILYLOG!AR$27:AR$1500,$C873,DAILYLOG!AS$27:AS$1500),0)</f>
        <v>0</v>
      </c>
      <c r="AW873" s="73">
        <f>IFERROR($E873*SUMIF(DAILYLOG!AS$27:AS$1500,$C873,DAILYLOG!AT$27:AT$1500),0)</f>
        <v>0</v>
      </c>
      <c r="AX873" s="73">
        <f>IFERROR($E873*SUMIF(DAILYLOG!AT$27:AT$1500,$C873,DAILYLOG!AU$27:AU$1500),0)</f>
        <v>0</v>
      </c>
      <c r="AY873" s="73">
        <f>IFERROR($E873*SUMIF(DAILYLOG!AU$27:AU$1500,$C873,DAILYLOG!AV$27:AV$1500),0)</f>
        <v>0</v>
      </c>
      <c r="AZ873" s="73">
        <f>IFERROR($E873*SUMIF(DAILYLOG!AV$27:AV$1500,$C873,DAILYLOG!AW$27:AW$1500),0)</f>
        <v>0</v>
      </c>
      <c r="BA873" s="73">
        <f>IFERROR($E873*SUMIF(DAILYLOG!AW$27:AW$1500,$C873,DAILYLOG!AX$27:AX$1500),0)</f>
        <v>0</v>
      </c>
      <c r="BB873" s="73">
        <f>IFERROR($E873*SUMIF(DAILYLOG!AX$27:AX$1500,$C873,DAILYLOG!AY$27:AY$1500),0)</f>
        <v>0</v>
      </c>
      <c r="BC873" s="73">
        <f>IFERROR($E873*SUMIF(DAILYLOG!AY$27:AY$1500,$C873,DAILYLOG!AZ$27:AZ$1500),0)</f>
        <v>0</v>
      </c>
      <c r="BD873" s="73">
        <f>IFERROR($E873*SUMIF(DAILYLOG!AZ$27:AZ$1500,$C873,DAILYLOG!BA$27:BA$1500),0)</f>
        <v>0</v>
      </c>
      <c r="BE873" s="73">
        <f>IFERROR($E873*SUMIF(DAILYLOG!BA$27:BA$1500,$C873,DAILYLOG!BB$27:BB$1500),0)</f>
        <v>0</v>
      </c>
      <c r="BF873" s="73">
        <f>IFERROR($E873*SUMIF(DAILYLOG!BB$27:BB$1500,$C873,DAILYLOG!BC$27:BC$1500),0)</f>
        <v>0</v>
      </c>
      <c r="BG873" s="73">
        <f>IFERROR($E873*SUMIF(DAILYLOG!BC$27:BC$1500,$C873,DAILYLOG!BD$27:BD$1500),0)</f>
        <v>0</v>
      </c>
      <c r="BH873" s="73">
        <f>IFERROR($E873*SUMIF(DAILYLOG!BD$27:BD$1500,$C873,DAILYLOG!BE$27:BE$1500),0)</f>
        <v>0</v>
      </c>
      <c r="BI873" s="73">
        <f>IFERROR($E873*SUMIF(DAILYLOG!BE$27:BE$1500,$C873,DAILYLOG!BF$27:BF$1500),0)</f>
        <v>0</v>
      </c>
      <c r="BJ873" s="73">
        <f>IFERROR($E873*SUMIF(DAILYLOG!BF$27:BF$1500,$C873,DAILYLOG!BG$27:BG$1500),0)</f>
        <v>0</v>
      </c>
      <c r="BK873" s="73">
        <f>IFERROR($E873*SUMIF(DAILYLOG!BG$27:BG$1500,$C873,DAILYLOG!BH$27:BH$1500),0)</f>
        <v>0</v>
      </c>
      <c r="BL873" s="73">
        <f>IFERROR($E873*SUMIF(DAILYLOG!BH$27:BH$1500,$C873,DAILYLOG!BI$27:BI$1500),0)</f>
        <v>0</v>
      </c>
      <c r="BM873" s="73">
        <f>IFERROR($E873*SUMIF(DAILYLOG!BI$27:BI$1500,$C873,DAILYLOG!BJ$27:BJ$1500),0)</f>
        <v>0</v>
      </c>
      <c r="BN873" s="73">
        <f>IFERROR($E873*SUMIF(DAILYLOG!BJ$27:BJ$1500,$C873,DAILYLOG!BK$27:BK$1500),0)</f>
        <v>0</v>
      </c>
      <c r="BO873" s="73">
        <f>IFERROR($E873*SUMIF(DAILYLOG!BK$27:BK$1500,$C873,DAILYLOG!BL$27:BL$1500),0)</f>
        <v>0</v>
      </c>
      <c r="BP873" s="73">
        <f>IFERROR($E873*SUMIF(DAILYLOG!BL$27:BL$1500,$C873,DAILYLOG!BM$27:BM$1500),0)</f>
        <v>0</v>
      </c>
      <c r="BQ873" s="73">
        <f>IFERROR($E873*SUMIF(DAILYLOG!BM$27:BM$1500,$C873,DAILYLOG!BN$27:BN$1500),0)</f>
        <v>0</v>
      </c>
      <c r="BR873" s="73">
        <f>IFERROR($E873*SUMIF(DAILYLOG!BN$27:BN$1500,$C873,DAILYLOG!BO$27:BO$1500),0)</f>
        <v>0</v>
      </c>
      <c r="BS873" s="73">
        <f>IFERROR($E873*SUMIF(DAILYLOG!BO$27:BO$1500,$C873,DAILYLOG!BP$27:BP$1500),0)</f>
        <v>0</v>
      </c>
      <c r="BT873" s="73">
        <f>IFERROR($E873*SUMIF(DAILYLOG!BP$27:BP$1500,$C873,DAILYLOG!BQ$27:BQ$1500),0)</f>
        <v>0</v>
      </c>
      <c r="BU873" s="73">
        <f>IFERROR($E873*SUMIF(DAILYLOG!BQ$27:BQ$1500,$C873,DAILYLOG!BR$27:BR$1500),0)</f>
        <v>0</v>
      </c>
      <c r="BV873" s="73">
        <f>IFERROR($E873*SUMIF(DAILYLOG!BR$27:BR$1500,$C873,DAILYLOG!BS$27:BS$1500),0)</f>
        <v>0</v>
      </c>
      <c r="BW873" s="73">
        <f>IFERROR($E873*SUMIF(DAILYLOG!BS$27:BS$1500,$C873,DAILYLOG!BT$27:BT$1500),0)</f>
        <v>0</v>
      </c>
      <c r="BX873" s="73">
        <f>IFERROR($E873*SUMIF(DAILYLOG!BT$27:BT$1500,$C873,DAILYLOG!BU$27:BU$1500),0)</f>
        <v>0</v>
      </c>
      <c r="BY873" s="73">
        <f>IFERROR($E873*SUMIF(DAILYLOG!BU$27:BU$1500,$C873,DAILYLOG!BV$27:BV$1500),0)</f>
        <v>0</v>
      </c>
      <c r="BZ873" s="73">
        <f>IFERROR($E873*SUMIF(DAILYLOG!BV$27:BV$1500,$C873,DAILYLOG!BW$27:BW$1500),0)</f>
        <v>0</v>
      </c>
      <c r="CA873" s="73">
        <f>IFERROR($E873*SUMIF(DAILYLOG!BW$27:BW$1500,$C873,DAILYLOG!BX$27:BX$1500),0)</f>
        <v>0</v>
      </c>
      <c r="CB873" s="73">
        <f>IFERROR($E873*SUMIF(DAILYLOG!BX$27:BX$1500,$C873,DAILYLOG!BY$27:BY$1500),0)</f>
        <v>0</v>
      </c>
      <c r="CC873" s="73">
        <f>IFERROR($E873*SUMIF(DAILYLOG!BY$27:BY$1500,$C873,DAILYLOG!BZ$27:BZ$1500),0)</f>
        <v>0</v>
      </c>
      <c r="CD873" s="73">
        <f>IFERROR($E873*SUMIF(DAILYLOG!BZ$27:BZ$1500,$C873,DAILYLOG!CA$27:CA$1500),0)</f>
        <v>0</v>
      </c>
      <c r="CE873" s="73">
        <f>IFERROR($E873*SUMIF(DAILYLOG!CA$27:CA$1500,$C873,DAILYLOG!CB$27:CB$1500),0)</f>
        <v>0</v>
      </c>
      <c r="CF873" s="73">
        <f>IFERROR($E873*SUMIF(DAILYLOG!CB$27:CB$1500,$C873,DAILYLOG!CC$27:CC$1500),0)</f>
        <v>0</v>
      </c>
      <c r="CG873" s="73">
        <f>IFERROR($E873*SUMIF(DAILYLOG!CC$27:CC$1500,$C873,DAILYLOG!CD$27:CD$1500),0)</f>
        <v>0</v>
      </c>
      <c r="CH873" s="73">
        <f>IFERROR($E873*SUMIF(DAILYLOG!CD$27:CD$1500,$C873,DAILYLOG!CE$27:CE$1500),0)</f>
        <v>0</v>
      </c>
      <c r="CI873" s="73">
        <f>IFERROR($E873*SUMIF(DAILYLOG!CE$27:CE$1500,$C873,DAILYLOG!CF$27:CF$1500),0)</f>
        <v>0</v>
      </c>
      <c r="CJ873" s="73">
        <f>IFERROR($E873*SUMIF(DAILYLOG!CF$27:CF$1500,$C873,DAILYLOG!CG$27:CG$1500),0)</f>
        <v>0</v>
      </c>
      <c r="CK873" s="73">
        <f>IFERROR($E873*SUMIF(DAILYLOG!CG$27:CG$1500,$C873,DAILYLOG!CH$27:CH$1500),0)</f>
        <v>0</v>
      </c>
      <c r="CL873" s="73">
        <f>IFERROR($E873*SUMIF(DAILYLOG!CH$27:CH$1500,$C873,DAILYLOG!CI$27:CI$1500),0)</f>
        <v>0</v>
      </c>
      <c r="CM873" s="73">
        <f>IFERROR($E873*SUMIF(DAILYLOG!CI$27:CI$1500,$C873,DAILYLOG!CJ$27:CJ$1500),0)</f>
        <v>0</v>
      </c>
      <c r="CN873" s="73">
        <f>IFERROR($E873*SUMIF(DAILYLOG!CJ$27:CJ$1500,$C873,DAILYLOG!CK$27:CK$1500),0)</f>
        <v>0</v>
      </c>
      <c r="CO873" s="73">
        <f>IFERROR($E873*SUMIF(DAILYLOG!CK$27:CK$1500,$C873,DAILYLOG!CL$27:CL$1500),0)</f>
        <v>0</v>
      </c>
      <c r="CP873" s="73">
        <f>IFERROR($E873*SUMIF(DAILYLOG!CL$27:CL$1500,$C873,DAILYLOG!CM$27:CM$1500),0)</f>
        <v>0</v>
      </c>
      <c r="CQ873" s="73">
        <f>IFERROR($E873*SUMIF(DAILYLOG!CM$27:CM$1500,$C873,DAILYLOG!CN$27:CN$1500),0)</f>
        <v>0</v>
      </c>
      <c r="CR873" s="73">
        <f>IFERROR($E873*SUMIF(DAILYLOG!CN$27:CN$1500,$C873,DAILYLOG!CO$27:CO$1500),0)</f>
        <v>0</v>
      </c>
      <c r="CS873" s="73">
        <f>IFERROR($E873*SUMIF(DAILYLOG!CO$27:CO$1500,$C873,DAILYLOG!CP$27:CP$1500),0)</f>
        <v>0</v>
      </c>
      <c r="CT873" s="14"/>
    </row>
    <row r="874" spans="2:98" ht="13.5" hidden="1" customHeight="1" outlineLevel="2">
      <c r="B874" s="13"/>
      <c r="C874" s="115" t="s">
        <v>1197</v>
      </c>
      <c r="D874" s="31" t="s">
        <v>346</v>
      </c>
      <c r="E874" s="65">
        <v>1</v>
      </c>
      <c r="F874" s="46">
        <f t="shared" ref="F874:F902" si="375">IFERROR(SUM(G874:CS874),0)</f>
        <v>0</v>
      </c>
      <c r="G874" s="73">
        <f>IFERROR($E874*SUMIF(DAILYLOG!C$27:C$1500,$C874,DAILYLOG!D$27:D$1500),0)</f>
        <v>0</v>
      </c>
      <c r="H874" s="73">
        <f>IFERROR($E874*SUMIF(DAILYLOG!D$27:D$1500,$C874,DAILYLOG!E$27:E$1500),0)</f>
        <v>0</v>
      </c>
      <c r="I874" s="73">
        <f>IFERROR($E874*SUMIF(DAILYLOG!E$27:E$1500,$C874,DAILYLOG!F$27:F$1500),0)</f>
        <v>0</v>
      </c>
      <c r="J874" s="73">
        <f>IFERROR($E874*SUMIF(DAILYLOG!F$27:F$1500,$C874,DAILYLOG!G$27:G$1500),0)</f>
        <v>0</v>
      </c>
      <c r="K874" s="73">
        <f>IFERROR($E874*SUMIF(DAILYLOG!G$27:G$1500,$C874,DAILYLOG!H$27:H$1500),0)</f>
        <v>0</v>
      </c>
      <c r="L874" s="73">
        <f>IFERROR($E874*SUMIF(DAILYLOG!H$27:H$1500,$C874,DAILYLOG!I$27:I$1500),0)</f>
        <v>0</v>
      </c>
      <c r="M874" s="73">
        <f>IFERROR($E874*SUMIF(DAILYLOG!I$27:I$1500,$C874,DAILYLOG!J$27:J$1500),0)</f>
        <v>0</v>
      </c>
      <c r="N874" s="73">
        <f>IFERROR($E874*SUMIF(DAILYLOG!J$27:J$1500,$C874,DAILYLOG!K$27:K$1500),0)</f>
        <v>0</v>
      </c>
      <c r="O874" s="73">
        <f>IFERROR($E874*SUMIF(DAILYLOG!K$27:K$1500,$C874,DAILYLOG!L$27:L$1500),0)</f>
        <v>0</v>
      </c>
      <c r="P874" s="73">
        <f>IFERROR($E874*SUMIF(DAILYLOG!L$27:L$1500,$C874,DAILYLOG!M$27:M$1500),0)</f>
        <v>0</v>
      </c>
      <c r="Q874" s="73">
        <f>IFERROR($E874*SUMIF(DAILYLOG!M$27:M$1500,$C874,DAILYLOG!N$27:N$1500),0)</f>
        <v>0</v>
      </c>
      <c r="R874" s="73">
        <f>IFERROR($E874*SUMIF(DAILYLOG!N$27:N$1500,$C874,DAILYLOG!O$27:O$1500),0)</f>
        <v>0</v>
      </c>
      <c r="S874" s="73">
        <f>IFERROR($E874*SUMIF(DAILYLOG!O$27:O$1500,$C874,DAILYLOG!P$27:P$1500),0)</f>
        <v>0</v>
      </c>
      <c r="T874" s="73">
        <f>IFERROR($E874*SUMIF(DAILYLOG!P$27:P$1500,$C874,DAILYLOG!Q$27:Q$1500),0)</f>
        <v>0</v>
      </c>
      <c r="U874" s="73">
        <f>IFERROR($E874*SUMIF(DAILYLOG!Q$27:Q$1500,$C874,DAILYLOG!R$27:R$1500),0)</f>
        <v>0</v>
      </c>
      <c r="V874" s="73">
        <f>IFERROR($E874*SUMIF(DAILYLOG!R$27:R$1500,$C874,DAILYLOG!S$27:S$1500),0)</f>
        <v>0</v>
      </c>
      <c r="W874" s="73">
        <f>IFERROR($E874*SUMIF(DAILYLOG!S$27:S$1500,$C874,DAILYLOG!T$27:T$1500),0)</f>
        <v>0</v>
      </c>
      <c r="X874" s="73">
        <f>IFERROR($E874*SUMIF(DAILYLOG!T$27:T$1500,$C874,DAILYLOG!U$27:U$1500),0)</f>
        <v>0</v>
      </c>
      <c r="Y874" s="73">
        <f>IFERROR($E874*SUMIF(DAILYLOG!U$27:U$1500,$C874,DAILYLOG!V$27:V$1500),0)</f>
        <v>0</v>
      </c>
      <c r="Z874" s="73">
        <f>IFERROR($E874*SUMIF(DAILYLOG!V$27:V$1500,$C874,DAILYLOG!W$27:W$1500),0)</f>
        <v>0</v>
      </c>
      <c r="AA874" s="73">
        <f>IFERROR($E874*SUMIF(DAILYLOG!W$27:W$1500,$C874,DAILYLOG!X$27:X$1500),0)</f>
        <v>0</v>
      </c>
      <c r="AB874" s="73">
        <f>IFERROR($E874*SUMIF(DAILYLOG!X$27:X$1500,$C874,DAILYLOG!Y$27:Y$1500),0)</f>
        <v>0</v>
      </c>
      <c r="AC874" s="73">
        <f>IFERROR($E874*SUMIF(DAILYLOG!Y$27:Y$1500,$C874,DAILYLOG!Z$27:Z$1500),0)</f>
        <v>0</v>
      </c>
      <c r="AD874" s="73">
        <f>IFERROR($E874*SUMIF(DAILYLOG!Z$27:Z$1500,$C874,DAILYLOG!AA$27:AA$1500),0)</f>
        <v>0</v>
      </c>
      <c r="AE874" s="73">
        <f>IFERROR($E874*SUMIF(DAILYLOG!AA$27:AA$1500,$C874,DAILYLOG!AB$27:AB$1500),0)</f>
        <v>0</v>
      </c>
      <c r="AF874" s="73">
        <f>IFERROR($E874*SUMIF(DAILYLOG!AB$27:AB$1500,$C874,DAILYLOG!AC$27:AC$1500),0)</f>
        <v>0</v>
      </c>
      <c r="AG874" s="73">
        <f>IFERROR($E874*SUMIF(DAILYLOG!AC$27:AC$1500,$C874,DAILYLOG!AD$27:AD$1500),0)</f>
        <v>0</v>
      </c>
      <c r="AH874" s="73">
        <f>IFERROR($E874*SUMIF(DAILYLOG!AD$27:AD$1500,$C874,DAILYLOG!AE$27:AE$1500),0)</f>
        <v>0</v>
      </c>
      <c r="AI874" s="73">
        <f>IFERROR($E874*SUMIF(DAILYLOG!AE$27:AE$1500,$C874,DAILYLOG!AF$27:AF$1500),0)</f>
        <v>0</v>
      </c>
      <c r="AJ874" s="73">
        <f>IFERROR($E874*SUMIF(DAILYLOG!AF$27:AF$1500,$C874,DAILYLOG!AG$27:AG$1500),0)</f>
        <v>0</v>
      </c>
      <c r="AK874" s="73">
        <f>IFERROR($E874*SUMIF(DAILYLOG!AG$27:AG$1500,$C874,DAILYLOG!AH$27:AH$1500),0)</f>
        <v>0</v>
      </c>
      <c r="AL874" s="73">
        <f>IFERROR($E874*SUMIF(DAILYLOG!AH$27:AH$1500,$C874,DAILYLOG!AI$27:AI$1500),0)</f>
        <v>0</v>
      </c>
      <c r="AM874" s="73">
        <f>IFERROR($E874*SUMIF(DAILYLOG!AI$27:AI$1500,$C874,DAILYLOG!AJ$27:AJ$1500),0)</f>
        <v>0</v>
      </c>
      <c r="AN874" s="73">
        <f>IFERROR($E874*SUMIF(DAILYLOG!AJ$27:AJ$1500,$C874,DAILYLOG!AK$27:AK$1500),0)</f>
        <v>0</v>
      </c>
      <c r="AO874" s="73">
        <f>IFERROR($E874*SUMIF(DAILYLOG!AK$27:AK$1500,$C874,DAILYLOG!AL$27:AL$1500),0)</f>
        <v>0</v>
      </c>
      <c r="AP874" s="73">
        <f>IFERROR($E874*SUMIF(DAILYLOG!AL$27:AL$1500,$C874,DAILYLOG!AM$27:AM$1500),0)</f>
        <v>0</v>
      </c>
      <c r="AQ874" s="73">
        <f>IFERROR($E874*SUMIF(DAILYLOG!AM$27:AM$1500,$C874,DAILYLOG!AN$27:AN$1500),0)</f>
        <v>0</v>
      </c>
      <c r="AR874" s="73">
        <f>IFERROR($E874*SUMIF(DAILYLOG!AN$27:AN$1500,$C874,DAILYLOG!AO$27:AO$1500),0)</f>
        <v>0</v>
      </c>
      <c r="AS874" s="73">
        <f>IFERROR($E874*SUMIF(DAILYLOG!AO$27:AO$1500,$C874,DAILYLOG!AP$27:AP$1500),0)</f>
        <v>0</v>
      </c>
      <c r="AT874" s="73">
        <f>IFERROR($E874*SUMIF(DAILYLOG!AP$27:AP$1500,$C874,DAILYLOG!AQ$27:AQ$1500),0)</f>
        <v>0</v>
      </c>
      <c r="AU874" s="73">
        <f>IFERROR($E874*SUMIF(DAILYLOG!AQ$27:AQ$1500,$C874,DAILYLOG!AR$27:AR$1500),0)</f>
        <v>0</v>
      </c>
      <c r="AV874" s="73">
        <f>IFERROR($E874*SUMIF(DAILYLOG!AR$27:AR$1500,$C874,DAILYLOG!AS$27:AS$1500),0)</f>
        <v>0</v>
      </c>
      <c r="AW874" s="73">
        <f>IFERROR($E874*SUMIF(DAILYLOG!AS$27:AS$1500,$C874,DAILYLOG!AT$27:AT$1500),0)</f>
        <v>0</v>
      </c>
      <c r="AX874" s="73">
        <f>IFERROR($E874*SUMIF(DAILYLOG!AT$27:AT$1500,$C874,DAILYLOG!AU$27:AU$1500),0)</f>
        <v>0</v>
      </c>
      <c r="AY874" s="73">
        <f>IFERROR($E874*SUMIF(DAILYLOG!AU$27:AU$1500,$C874,DAILYLOG!AV$27:AV$1500),0)</f>
        <v>0</v>
      </c>
      <c r="AZ874" s="73">
        <f>IFERROR($E874*SUMIF(DAILYLOG!AV$27:AV$1500,$C874,DAILYLOG!AW$27:AW$1500),0)</f>
        <v>0</v>
      </c>
      <c r="BA874" s="73">
        <f>IFERROR($E874*SUMIF(DAILYLOG!AW$27:AW$1500,$C874,DAILYLOG!AX$27:AX$1500),0)</f>
        <v>0</v>
      </c>
      <c r="BB874" s="73">
        <f>IFERROR($E874*SUMIF(DAILYLOG!AX$27:AX$1500,$C874,DAILYLOG!AY$27:AY$1500),0)</f>
        <v>0</v>
      </c>
      <c r="BC874" s="73">
        <f>IFERROR($E874*SUMIF(DAILYLOG!AY$27:AY$1500,$C874,DAILYLOG!AZ$27:AZ$1500),0)</f>
        <v>0</v>
      </c>
      <c r="BD874" s="73">
        <f>IFERROR($E874*SUMIF(DAILYLOG!AZ$27:AZ$1500,$C874,DAILYLOG!BA$27:BA$1500),0)</f>
        <v>0</v>
      </c>
      <c r="BE874" s="73">
        <f>IFERROR($E874*SUMIF(DAILYLOG!BA$27:BA$1500,$C874,DAILYLOG!BB$27:BB$1500),0)</f>
        <v>0</v>
      </c>
      <c r="BF874" s="73">
        <f>IFERROR($E874*SUMIF(DAILYLOG!BB$27:BB$1500,$C874,DAILYLOG!BC$27:BC$1500),0)</f>
        <v>0</v>
      </c>
      <c r="BG874" s="73">
        <f>IFERROR($E874*SUMIF(DAILYLOG!BC$27:BC$1500,$C874,DAILYLOG!BD$27:BD$1500),0)</f>
        <v>0</v>
      </c>
      <c r="BH874" s="73">
        <f>IFERROR($E874*SUMIF(DAILYLOG!BD$27:BD$1500,$C874,DAILYLOG!BE$27:BE$1500),0)</f>
        <v>0</v>
      </c>
      <c r="BI874" s="73">
        <f>IFERROR($E874*SUMIF(DAILYLOG!BE$27:BE$1500,$C874,DAILYLOG!BF$27:BF$1500),0)</f>
        <v>0</v>
      </c>
      <c r="BJ874" s="73">
        <f>IFERROR($E874*SUMIF(DAILYLOG!BF$27:BF$1500,$C874,DAILYLOG!BG$27:BG$1500),0)</f>
        <v>0</v>
      </c>
      <c r="BK874" s="73">
        <f>IFERROR($E874*SUMIF(DAILYLOG!BG$27:BG$1500,$C874,DAILYLOG!BH$27:BH$1500),0)</f>
        <v>0</v>
      </c>
      <c r="BL874" s="73">
        <f>IFERROR($E874*SUMIF(DAILYLOG!BH$27:BH$1500,$C874,DAILYLOG!BI$27:BI$1500),0)</f>
        <v>0</v>
      </c>
      <c r="BM874" s="73">
        <f>IFERROR($E874*SUMIF(DAILYLOG!BI$27:BI$1500,$C874,DAILYLOG!BJ$27:BJ$1500),0)</f>
        <v>0</v>
      </c>
      <c r="BN874" s="73">
        <f>IFERROR($E874*SUMIF(DAILYLOG!BJ$27:BJ$1500,$C874,DAILYLOG!BK$27:BK$1500),0)</f>
        <v>0</v>
      </c>
      <c r="BO874" s="73">
        <f>IFERROR($E874*SUMIF(DAILYLOG!BK$27:BK$1500,$C874,DAILYLOG!BL$27:BL$1500),0)</f>
        <v>0</v>
      </c>
      <c r="BP874" s="73">
        <f>IFERROR($E874*SUMIF(DAILYLOG!BL$27:BL$1500,$C874,DAILYLOG!BM$27:BM$1500),0)</f>
        <v>0</v>
      </c>
      <c r="BQ874" s="73">
        <f>IFERROR($E874*SUMIF(DAILYLOG!BM$27:BM$1500,$C874,DAILYLOG!BN$27:BN$1500),0)</f>
        <v>0</v>
      </c>
      <c r="BR874" s="73">
        <f>IFERROR($E874*SUMIF(DAILYLOG!BN$27:BN$1500,$C874,DAILYLOG!BO$27:BO$1500),0)</f>
        <v>0</v>
      </c>
      <c r="BS874" s="73">
        <f>IFERROR($E874*SUMIF(DAILYLOG!BO$27:BO$1500,$C874,DAILYLOG!BP$27:BP$1500),0)</f>
        <v>0</v>
      </c>
      <c r="BT874" s="73">
        <f>IFERROR($E874*SUMIF(DAILYLOG!BP$27:BP$1500,$C874,DAILYLOG!BQ$27:BQ$1500),0)</f>
        <v>0</v>
      </c>
      <c r="BU874" s="73">
        <f>IFERROR($E874*SUMIF(DAILYLOG!BQ$27:BQ$1500,$C874,DAILYLOG!BR$27:BR$1500),0)</f>
        <v>0</v>
      </c>
      <c r="BV874" s="73">
        <f>IFERROR($E874*SUMIF(DAILYLOG!BR$27:BR$1500,$C874,DAILYLOG!BS$27:BS$1500),0)</f>
        <v>0</v>
      </c>
      <c r="BW874" s="73">
        <f>IFERROR($E874*SUMIF(DAILYLOG!BS$27:BS$1500,$C874,DAILYLOG!BT$27:BT$1500),0)</f>
        <v>0</v>
      </c>
      <c r="BX874" s="73">
        <f>IFERROR($E874*SUMIF(DAILYLOG!BT$27:BT$1500,$C874,DAILYLOG!BU$27:BU$1500),0)</f>
        <v>0</v>
      </c>
      <c r="BY874" s="73">
        <f>IFERROR($E874*SUMIF(DAILYLOG!BU$27:BU$1500,$C874,DAILYLOG!BV$27:BV$1500),0)</f>
        <v>0</v>
      </c>
      <c r="BZ874" s="73">
        <f>IFERROR($E874*SUMIF(DAILYLOG!BV$27:BV$1500,$C874,DAILYLOG!BW$27:BW$1500),0)</f>
        <v>0</v>
      </c>
      <c r="CA874" s="73">
        <f>IFERROR($E874*SUMIF(DAILYLOG!BW$27:BW$1500,$C874,DAILYLOG!BX$27:BX$1500),0)</f>
        <v>0</v>
      </c>
      <c r="CB874" s="73">
        <f>IFERROR($E874*SUMIF(DAILYLOG!BX$27:BX$1500,$C874,DAILYLOG!BY$27:BY$1500),0)</f>
        <v>0</v>
      </c>
      <c r="CC874" s="73">
        <f>IFERROR($E874*SUMIF(DAILYLOG!BY$27:BY$1500,$C874,DAILYLOG!BZ$27:BZ$1500),0)</f>
        <v>0</v>
      </c>
      <c r="CD874" s="73">
        <f>IFERROR($E874*SUMIF(DAILYLOG!BZ$27:BZ$1500,$C874,DAILYLOG!CA$27:CA$1500),0)</f>
        <v>0</v>
      </c>
      <c r="CE874" s="73">
        <f>IFERROR($E874*SUMIF(DAILYLOG!CA$27:CA$1500,$C874,DAILYLOG!CB$27:CB$1500),0)</f>
        <v>0</v>
      </c>
      <c r="CF874" s="73">
        <f>IFERROR($E874*SUMIF(DAILYLOG!CB$27:CB$1500,$C874,DAILYLOG!CC$27:CC$1500),0)</f>
        <v>0</v>
      </c>
      <c r="CG874" s="73">
        <f>IFERROR($E874*SUMIF(DAILYLOG!CC$27:CC$1500,$C874,DAILYLOG!CD$27:CD$1500),0)</f>
        <v>0</v>
      </c>
      <c r="CH874" s="73">
        <f>IFERROR($E874*SUMIF(DAILYLOG!CD$27:CD$1500,$C874,DAILYLOG!CE$27:CE$1500),0)</f>
        <v>0</v>
      </c>
      <c r="CI874" s="73">
        <f>IFERROR($E874*SUMIF(DAILYLOG!CE$27:CE$1500,$C874,DAILYLOG!CF$27:CF$1500),0)</f>
        <v>0</v>
      </c>
      <c r="CJ874" s="73">
        <f>IFERROR($E874*SUMIF(DAILYLOG!CF$27:CF$1500,$C874,DAILYLOG!CG$27:CG$1500),0)</f>
        <v>0</v>
      </c>
      <c r="CK874" s="73">
        <f>IFERROR($E874*SUMIF(DAILYLOG!CG$27:CG$1500,$C874,DAILYLOG!CH$27:CH$1500),0)</f>
        <v>0</v>
      </c>
      <c r="CL874" s="73">
        <f>IFERROR($E874*SUMIF(DAILYLOG!CH$27:CH$1500,$C874,DAILYLOG!CI$27:CI$1500),0)</f>
        <v>0</v>
      </c>
      <c r="CM874" s="73">
        <f>IFERROR($E874*SUMIF(DAILYLOG!CI$27:CI$1500,$C874,DAILYLOG!CJ$27:CJ$1500),0)</f>
        <v>0</v>
      </c>
      <c r="CN874" s="73">
        <f>IFERROR($E874*SUMIF(DAILYLOG!CJ$27:CJ$1500,$C874,DAILYLOG!CK$27:CK$1500),0)</f>
        <v>0</v>
      </c>
      <c r="CO874" s="73">
        <f>IFERROR($E874*SUMIF(DAILYLOG!CK$27:CK$1500,$C874,DAILYLOG!CL$27:CL$1500),0)</f>
        <v>0</v>
      </c>
      <c r="CP874" s="73">
        <f>IFERROR($E874*SUMIF(DAILYLOG!CL$27:CL$1500,$C874,DAILYLOG!CM$27:CM$1500),0)</f>
        <v>0</v>
      </c>
      <c r="CQ874" s="73">
        <f>IFERROR($E874*SUMIF(DAILYLOG!CM$27:CM$1500,$C874,DAILYLOG!CN$27:CN$1500),0)</f>
        <v>0</v>
      </c>
      <c r="CR874" s="73">
        <f>IFERROR($E874*SUMIF(DAILYLOG!CN$27:CN$1500,$C874,DAILYLOG!CO$27:CO$1500),0)</f>
        <v>0</v>
      </c>
      <c r="CS874" s="73">
        <f>IFERROR($E874*SUMIF(DAILYLOG!CO$27:CO$1500,$C874,DAILYLOG!CP$27:CP$1500),0)</f>
        <v>0</v>
      </c>
      <c r="CT874" s="14"/>
    </row>
    <row r="875" spans="2:98" ht="13.2" hidden="1" customHeight="1" outlineLevel="2">
      <c r="B875" s="13"/>
      <c r="C875" s="115" t="s">
        <v>1198</v>
      </c>
      <c r="D875" s="31" t="s">
        <v>346</v>
      </c>
      <c r="E875" s="65">
        <v>1</v>
      </c>
      <c r="F875" s="46">
        <f t="shared" si="375"/>
        <v>0</v>
      </c>
      <c r="G875" s="73">
        <f>IFERROR($E875*SUMIF(DAILYLOG!C$27:C$1500,$C875,DAILYLOG!D$27:D$1500),0)</f>
        <v>0</v>
      </c>
      <c r="H875" s="73">
        <f>IFERROR($E875*SUMIF(DAILYLOG!D$27:D$1500,$C875,DAILYLOG!E$27:E$1500),0)</f>
        <v>0</v>
      </c>
      <c r="I875" s="73">
        <f>IFERROR($E875*SUMIF(DAILYLOG!E$27:E$1500,$C875,DAILYLOG!F$27:F$1500),0)</f>
        <v>0</v>
      </c>
      <c r="J875" s="73">
        <f>IFERROR($E875*SUMIF(DAILYLOG!F$27:F$1500,$C875,DAILYLOG!G$27:G$1500),0)</f>
        <v>0</v>
      </c>
      <c r="K875" s="73">
        <f>IFERROR($E875*SUMIF(DAILYLOG!G$27:G$1500,$C875,DAILYLOG!H$27:H$1500),0)</f>
        <v>0</v>
      </c>
      <c r="L875" s="73">
        <f>IFERROR($E875*SUMIF(DAILYLOG!H$27:H$1500,$C875,DAILYLOG!I$27:I$1500),0)</f>
        <v>0</v>
      </c>
      <c r="M875" s="73">
        <f>IFERROR($E875*SUMIF(DAILYLOG!I$27:I$1500,$C875,DAILYLOG!J$27:J$1500),0)</f>
        <v>0</v>
      </c>
      <c r="N875" s="73">
        <f>IFERROR($E875*SUMIF(DAILYLOG!J$27:J$1500,$C875,DAILYLOG!K$27:K$1500),0)</f>
        <v>0</v>
      </c>
      <c r="O875" s="73">
        <f>IFERROR($E875*SUMIF(DAILYLOG!K$27:K$1500,$C875,DAILYLOG!L$27:L$1500),0)</f>
        <v>0</v>
      </c>
      <c r="P875" s="73">
        <f>IFERROR($E875*SUMIF(DAILYLOG!L$27:L$1500,$C875,DAILYLOG!M$27:M$1500),0)</f>
        <v>0</v>
      </c>
      <c r="Q875" s="73">
        <f>IFERROR($E875*SUMIF(DAILYLOG!M$27:M$1500,$C875,DAILYLOG!N$27:N$1500),0)</f>
        <v>0</v>
      </c>
      <c r="R875" s="73">
        <f>IFERROR($E875*SUMIF(DAILYLOG!N$27:N$1500,$C875,DAILYLOG!O$27:O$1500),0)</f>
        <v>0</v>
      </c>
      <c r="S875" s="73">
        <f>IFERROR($E875*SUMIF(DAILYLOG!O$27:O$1500,$C875,DAILYLOG!P$27:P$1500),0)</f>
        <v>0</v>
      </c>
      <c r="T875" s="73">
        <f>IFERROR($E875*SUMIF(DAILYLOG!P$27:P$1500,$C875,DAILYLOG!Q$27:Q$1500),0)</f>
        <v>0</v>
      </c>
      <c r="U875" s="73">
        <f>IFERROR($E875*SUMIF(DAILYLOG!Q$27:Q$1500,$C875,DAILYLOG!R$27:R$1500),0)</f>
        <v>0</v>
      </c>
      <c r="V875" s="73">
        <f>IFERROR($E875*SUMIF(DAILYLOG!R$27:R$1500,$C875,DAILYLOG!S$27:S$1500),0)</f>
        <v>0</v>
      </c>
      <c r="W875" s="73">
        <f>IFERROR($E875*SUMIF(DAILYLOG!S$27:S$1500,$C875,DAILYLOG!T$27:T$1500),0)</f>
        <v>0</v>
      </c>
      <c r="X875" s="73">
        <f>IFERROR($E875*SUMIF(DAILYLOG!T$27:T$1500,$C875,DAILYLOG!U$27:U$1500),0)</f>
        <v>0</v>
      </c>
      <c r="Y875" s="73">
        <f>IFERROR($E875*SUMIF(DAILYLOG!U$27:U$1500,$C875,DAILYLOG!V$27:V$1500),0)</f>
        <v>0</v>
      </c>
      <c r="Z875" s="73">
        <f>IFERROR($E875*SUMIF(DAILYLOG!V$27:V$1500,$C875,DAILYLOG!W$27:W$1500),0)</f>
        <v>0</v>
      </c>
      <c r="AA875" s="73">
        <f>IFERROR($E875*SUMIF(DAILYLOG!W$27:W$1500,$C875,DAILYLOG!X$27:X$1500),0)</f>
        <v>0</v>
      </c>
      <c r="AB875" s="73">
        <f>IFERROR($E875*SUMIF(DAILYLOG!X$27:X$1500,$C875,DAILYLOG!Y$27:Y$1500),0)</f>
        <v>0</v>
      </c>
      <c r="AC875" s="73">
        <f>IFERROR($E875*SUMIF(DAILYLOG!Y$27:Y$1500,$C875,DAILYLOG!Z$27:Z$1500),0)</f>
        <v>0</v>
      </c>
      <c r="AD875" s="73">
        <f>IFERROR($E875*SUMIF(DAILYLOG!Z$27:Z$1500,$C875,DAILYLOG!AA$27:AA$1500),0)</f>
        <v>0</v>
      </c>
      <c r="AE875" s="73">
        <f>IFERROR($E875*SUMIF(DAILYLOG!AA$27:AA$1500,$C875,DAILYLOG!AB$27:AB$1500),0)</f>
        <v>0</v>
      </c>
      <c r="AF875" s="73">
        <f>IFERROR($E875*SUMIF(DAILYLOG!AB$27:AB$1500,$C875,DAILYLOG!AC$27:AC$1500),0)</f>
        <v>0</v>
      </c>
      <c r="AG875" s="73">
        <f>IFERROR($E875*SUMIF(DAILYLOG!AC$27:AC$1500,$C875,DAILYLOG!AD$27:AD$1500),0)</f>
        <v>0</v>
      </c>
      <c r="AH875" s="73">
        <f>IFERROR($E875*SUMIF(DAILYLOG!AD$27:AD$1500,$C875,DAILYLOG!AE$27:AE$1500),0)</f>
        <v>0</v>
      </c>
      <c r="AI875" s="73">
        <f>IFERROR($E875*SUMIF(DAILYLOG!AE$27:AE$1500,$C875,DAILYLOG!AF$27:AF$1500),0)</f>
        <v>0</v>
      </c>
      <c r="AJ875" s="73">
        <f>IFERROR($E875*SUMIF(DAILYLOG!AF$27:AF$1500,$C875,DAILYLOG!AG$27:AG$1500),0)</f>
        <v>0</v>
      </c>
      <c r="AK875" s="73">
        <f>IFERROR($E875*SUMIF(DAILYLOG!AG$27:AG$1500,$C875,DAILYLOG!AH$27:AH$1500),0)</f>
        <v>0</v>
      </c>
      <c r="AL875" s="73">
        <f>IFERROR($E875*SUMIF(DAILYLOG!AH$27:AH$1500,$C875,DAILYLOG!AI$27:AI$1500),0)</f>
        <v>0</v>
      </c>
      <c r="AM875" s="73">
        <f>IFERROR($E875*SUMIF(DAILYLOG!AI$27:AI$1500,$C875,DAILYLOG!AJ$27:AJ$1500),0)</f>
        <v>0</v>
      </c>
      <c r="AN875" s="73">
        <f>IFERROR($E875*SUMIF(DAILYLOG!AJ$27:AJ$1500,$C875,DAILYLOG!AK$27:AK$1500),0)</f>
        <v>0</v>
      </c>
      <c r="AO875" s="73">
        <f>IFERROR($E875*SUMIF(DAILYLOG!AK$27:AK$1500,$C875,DAILYLOG!AL$27:AL$1500),0)</f>
        <v>0</v>
      </c>
      <c r="AP875" s="73">
        <f>IFERROR($E875*SUMIF(DAILYLOG!AL$27:AL$1500,$C875,DAILYLOG!AM$27:AM$1500),0)</f>
        <v>0</v>
      </c>
      <c r="AQ875" s="73">
        <f>IFERROR($E875*SUMIF(DAILYLOG!AM$27:AM$1500,$C875,DAILYLOG!AN$27:AN$1500),0)</f>
        <v>0</v>
      </c>
      <c r="AR875" s="73">
        <f>IFERROR($E875*SUMIF(DAILYLOG!AN$27:AN$1500,$C875,DAILYLOG!AO$27:AO$1500),0)</f>
        <v>0</v>
      </c>
      <c r="AS875" s="73">
        <f>IFERROR($E875*SUMIF(DAILYLOG!AO$27:AO$1500,$C875,DAILYLOG!AP$27:AP$1500),0)</f>
        <v>0</v>
      </c>
      <c r="AT875" s="73">
        <f>IFERROR($E875*SUMIF(DAILYLOG!AP$27:AP$1500,$C875,DAILYLOG!AQ$27:AQ$1500),0)</f>
        <v>0</v>
      </c>
      <c r="AU875" s="73">
        <f>IFERROR($E875*SUMIF(DAILYLOG!AQ$27:AQ$1500,$C875,DAILYLOG!AR$27:AR$1500),0)</f>
        <v>0</v>
      </c>
      <c r="AV875" s="73">
        <f>IFERROR($E875*SUMIF(DAILYLOG!AR$27:AR$1500,$C875,DAILYLOG!AS$27:AS$1500),0)</f>
        <v>0</v>
      </c>
      <c r="AW875" s="73">
        <f>IFERROR($E875*SUMIF(DAILYLOG!AS$27:AS$1500,$C875,DAILYLOG!AT$27:AT$1500),0)</f>
        <v>0</v>
      </c>
      <c r="AX875" s="73">
        <f>IFERROR($E875*SUMIF(DAILYLOG!AT$27:AT$1500,$C875,DAILYLOG!AU$27:AU$1500),0)</f>
        <v>0</v>
      </c>
      <c r="AY875" s="73">
        <f>IFERROR($E875*SUMIF(DAILYLOG!AU$27:AU$1500,$C875,DAILYLOG!AV$27:AV$1500),0)</f>
        <v>0</v>
      </c>
      <c r="AZ875" s="73">
        <f>IFERROR($E875*SUMIF(DAILYLOG!AV$27:AV$1500,$C875,DAILYLOG!AW$27:AW$1500),0)</f>
        <v>0</v>
      </c>
      <c r="BA875" s="73">
        <f>IFERROR($E875*SUMIF(DAILYLOG!AW$27:AW$1500,$C875,DAILYLOG!AX$27:AX$1500),0)</f>
        <v>0</v>
      </c>
      <c r="BB875" s="73">
        <f>IFERROR($E875*SUMIF(DAILYLOG!AX$27:AX$1500,$C875,DAILYLOG!AY$27:AY$1500),0)</f>
        <v>0</v>
      </c>
      <c r="BC875" s="73">
        <f>IFERROR($E875*SUMIF(DAILYLOG!AY$27:AY$1500,$C875,DAILYLOG!AZ$27:AZ$1500),0)</f>
        <v>0</v>
      </c>
      <c r="BD875" s="73">
        <f>IFERROR($E875*SUMIF(DAILYLOG!AZ$27:AZ$1500,$C875,DAILYLOG!BA$27:BA$1500),0)</f>
        <v>0</v>
      </c>
      <c r="BE875" s="73">
        <f>IFERROR($E875*SUMIF(DAILYLOG!BA$27:BA$1500,$C875,DAILYLOG!BB$27:BB$1500),0)</f>
        <v>0</v>
      </c>
      <c r="BF875" s="73">
        <f>IFERROR($E875*SUMIF(DAILYLOG!BB$27:BB$1500,$C875,DAILYLOG!BC$27:BC$1500),0)</f>
        <v>0</v>
      </c>
      <c r="BG875" s="73">
        <f>IFERROR($E875*SUMIF(DAILYLOG!BC$27:BC$1500,$C875,DAILYLOG!BD$27:BD$1500),0)</f>
        <v>0</v>
      </c>
      <c r="BH875" s="73">
        <f>IFERROR($E875*SUMIF(DAILYLOG!BD$27:BD$1500,$C875,DAILYLOG!BE$27:BE$1500),0)</f>
        <v>0</v>
      </c>
      <c r="BI875" s="73">
        <f>IFERROR($E875*SUMIF(DAILYLOG!BE$27:BE$1500,$C875,DAILYLOG!BF$27:BF$1500),0)</f>
        <v>0</v>
      </c>
      <c r="BJ875" s="73">
        <f>IFERROR($E875*SUMIF(DAILYLOG!BF$27:BF$1500,$C875,DAILYLOG!BG$27:BG$1500),0)</f>
        <v>0</v>
      </c>
      <c r="BK875" s="73">
        <f>IFERROR($E875*SUMIF(DAILYLOG!BG$27:BG$1500,$C875,DAILYLOG!BH$27:BH$1500),0)</f>
        <v>0</v>
      </c>
      <c r="BL875" s="73">
        <f>IFERROR($E875*SUMIF(DAILYLOG!BH$27:BH$1500,$C875,DAILYLOG!BI$27:BI$1500),0)</f>
        <v>0</v>
      </c>
      <c r="BM875" s="73">
        <f>IFERROR($E875*SUMIF(DAILYLOG!BI$27:BI$1500,$C875,DAILYLOG!BJ$27:BJ$1500),0)</f>
        <v>0</v>
      </c>
      <c r="BN875" s="73">
        <f>IFERROR($E875*SUMIF(DAILYLOG!BJ$27:BJ$1500,$C875,DAILYLOG!BK$27:BK$1500),0)</f>
        <v>0</v>
      </c>
      <c r="BO875" s="73">
        <f>IFERROR($E875*SUMIF(DAILYLOG!BK$27:BK$1500,$C875,DAILYLOG!BL$27:BL$1500),0)</f>
        <v>0</v>
      </c>
      <c r="BP875" s="73">
        <f>IFERROR($E875*SUMIF(DAILYLOG!BL$27:BL$1500,$C875,DAILYLOG!BM$27:BM$1500),0)</f>
        <v>0</v>
      </c>
      <c r="BQ875" s="73">
        <f>IFERROR($E875*SUMIF(DAILYLOG!BM$27:BM$1500,$C875,DAILYLOG!BN$27:BN$1500),0)</f>
        <v>0</v>
      </c>
      <c r="BR875" s="73">
        <f>IFERROR($E875*SUMIF(DAILYLOG!BN$27:BN$1500,$C875,DAILYLOG!BO$27:BO$1500),0)</f>
        <v>0</v>
      </c>
      <c r="BS875" s="73">
        <f>IFERROR($E875*SUMIF(DAILYLOG!BO$27:BO$1500,$C875,DAILYLOG!BP$27:BP$1500),0)</f>
        <v>0</v>
      </c>
      <c r="BT875" s="73">
        <f>IFERROR($E875*SUMIF(DAILYLOG!BP$27:BP$1500,$C875,DAILYLOG!BQ$27:BQ$1500),0)</f>
        <v>0</v>
      </c>
      <c r="BU875" s="73">
        <f>IFERROR($E875*SUMIF(DAILYLOG!BQ$27:BQ$1500,$C875,DAILYLOG!BR$27:BR$1500),0)</f>
        <v>0</v>
      </c>
      <c r="BV875" s="73">
        <f>IFERROR($E875*SUMIF(DAILYLOG!BR$27:BR$1500,$C875,DAILYLOG!BS$27:BS$1500),0)</f>
        <v>0</v>
      </c>
      <c r="BW875" s="73">
        <f>IFERROR($E875*SUMIF(DAILYLOG!BS$27:BS$1500,$C875,DAILYLOG!BT$27:BT$1500),0)</f>
        <v>0</v>
      </c>
      <c r="BX875" s="73">
        <f>IFERROR($E875*SUMIF(DAILYLOG!BT$27:BT$1500,$C875,DAILYLOG!BU$27:BU$1500),0)</f>
        <v>0</v>
      </c>
      <c r="BY875" s="73">
        <f>IFERROR($E875*SUMIF(DAILYLOG!BU$27:BU$1500,$C875,DAILYLOG!BV$27:BV$1500),0)</f>
        <v>0</v>
      </c>
      <c r="BZ875" s="73">
        <f>IFERROR($E875*SUMIF(DAILYLOG!BV$27:BV$1500,$C875,DAILYLOG!BW$27:BW$1500),0)</f>
        <v>0</v>
      </c>
      <c r="CA875" s="73">
        <f>IFERROR($E875*SUMIF(DAILYLOG!BW$27:BW$1500,$C875,DAILYLOG!BX$27:BX$1500),0)</f>
        <v>0</v>
      </c>
      <c r="CB875" s="73">
        <f>IFERROR($E875*SUMIF(DAILYLOG!BX$27:BX$1500,$C875,DAILYLOG!BY$27:BY$1500),0)</f>
        <v>0</v>
      </c>
      <c r="CC875" s="73">
        <f>IFERROR($E875*SUMIF(DAILYLOG!BY$27:BY$1500,$C875,DAILYLOG!BZ$27:BZ$1500),0)</f>
        <v>0</v>
      </c>
      <c r="CD875" s="73">
        <f>IFERROR($E875*SUMIF(DAILYLOG!BZ$27:BZ$1500,$C875,DAILYLOG!CA$27:CA$1500),0)</f>
        <v>0</v>
      </c>
      <c r="CE875" s="73">
        <f>IFERROR($E875*SUMIF(DAILYLOG!CA$27:CA$1500,$C875,DAILYLOG!CB$27:CB$1500),0)</f>
        <v>0</v>
      </c>
      <c r="CF875" s="73">
        <f>IFERROR($E875*SUMIF(DAILYLOG!CB$27:CB$1500,$C875,DAILYLOG!CC$27:CC$1500),0)</f>
        <v>0</v>
      </c>
      <c r="CG875" s="73">
        <f>IFERROR($E875*SUMIF(DAILYLOG!CC$27:CC$1500,$C875,DAILYLOG!CD$27:CD$1500),0)</f>
        <v>0</v>
      </c>
      <c r="CH875" s="73">
        <f>IFERROR($E875*SUMIF(DAILYLOG!CD$27:CD$1500,$C875,DAILYLOG!CE$27:CE$1500),0)</f>
        <v>0</v>
      </c>
      <c r="CI875" s="73">
        <f>IFERROR($E875*SUMIF(DAILYLOG!CE$27:CE$1500,$C875,DAILYLOG!CF$27:CF$1500),0)</f>
        <v>0</v>
      </c>
      <c r="CJ875" s="73">
        <f>IFERROR($E875*SUMIF(DAILYLOG!CF$27:CF$1500,$C875,DAILYLOG!CG$27:CG$1500),0)</f>
        <v>0</v>
      </c>
      <c r="CK875" s="73">
        <f>IFERROR($E875*SUMIF(DAILYLOG!CG$27:CG$1500,$C875,DAILYLOG!CH$27:CH$1500),0)</f>
        <v>0</v>
      </c>
      <c r="CL875" s="73">
        <f>IFERROR($E875*SUMIF(DAILYLOG!CH$27:CH$1500,$C875,DAILYLOG!CI$27:CI$1500),0)</f>
        <v>0</v>
      </c>
      <c r="CM875" s="73">
        <f>IFERROR($E875*SUMIF(DAILYLOG!CI$27:CI$1500,$C875,DAILYLOG!CJ$27:CJ$1500),0)</f>
        <v>0</v>
      </c>
      <c r="CN875" s="73">
        <f>IFERROR($E875*SUMIF(DAILYLOG!CJ$27:CJ$1500,$C875,DAILYLOG!CK$27:CK$1500),0)</f>
        <v>0</v>
      </c>
      <c r="CO875" s="73">
        <f>IFERROR($E875*SUMIF(DAILYLOG!CK$27:CK$1500,$C875,DAILYLOG!CL$27:CL$1500),0)</f>
        <v>0</v>
      </c>
      <c r="CP875" s="73">
        <f>IFERROR($E875*SUMIF(DAILYLOG!CL$27:CL$1500,$C875,DAILYLOG!CM$27:CM$1500),0)</f>
        <v>0</v>
      </c>
      <c r="CQ875" s="73">
        <f>IFERROR($E875*SUMIF(DAILYLOG!CM$27:CM$1500,$C875,DAILYLOG!CN$27:CN$1500),0)</f>
        <v>0</v>
      </c>
      <c r="CR875" s="73">
        <f>IFERROR($E875*SUMIF(DAILYLOG!CN$27:CN$1500,$C875,DAILYLOG!CO$27:CO$1500),0)</f>
        <v>0</v>
      </c>
      <c r="CS875" s="73">
        <f>IFERROR($E875*SUMIF(DAILYLOG!CO$27:CO$1500,$C875,DAILYLOG!CP$27:CP$1500),0)</f>
        <v>0</v>
      </c>
      <c r="CT875" s="14"/>
    </row>
    <row r="876" spans="2:98" ht="13.5" hidden="1" customHeight="1" outlineLevel="2">
      <c r="B876" s="13"/>
      <c r="C876" s="115" t="s">
        <v>1199</v>
      </c>
      <c r="D876" s="31" t="s">
        <v>346</v>
      </c>
      <c r="E876" s="65">
        <v>1</v>
      </c>
      <c r="F876" s="46">
        <f t="shared" si="375"/>
        <v>0</v>
      </c>
      <c r="G876" s="73">
        <f>IFERROR($E876*SUMIF(DAILYLOG!C$27:C$1500,$C876,DAILYLOG!D$27:D$1500),0)</f>
        <v>0</v>
      </c>
      <c r="H876" s="73">
        <f>IFERROR($E876*SUMIF(DAILYLOG!D$27:D$1500,$C876,DAILYLOG!E$27:E$1500),0)</f>
        <v>0</v>
      </c>
      <c r="I876" s="73">
        <f>IFERROR($E876*SUMIF(DAILYLOG!E$27:E$1500,$C876,DAILYLOG!F$27:F$1500),0)</f>
        <v>0</v>
      </c>
      <c r="J876" s="73">
        <f>IFERROR($E876*SUMIF(DAILYLOG!F$27:F$1500,$C876,DAILYLOG!G$27:G$1500),0)</f>
        <v>0</v>
      </c>
      <c r="K876" s="73">
        <f>IFERROR($E876*SUMIF(DAILYLOG!G$27:G$1500,$C876,DAILYLOG!H$27:H$1500),0)</f>
        <v>0</v>
      </c>
      <c r="L876" s="73">
        <f>IFERROR($E876*SUMIF(DAILYLOG!H$27:H$1500,$C876,DAILYLOG!I$27:I$1500),0)</f>
        <v>0</v>
      </c>
      <c r="M876" s="73">
        <f>IFERROR($E876*SUMIF(DAILYLOG!I$27:I$1500,$C876,DAILYLOG!J$27:J$1500),0)</f>
        <v>0</v>
      </c>
      <c r="N876" s="73">
        <f>IFERROR($E876*SUMIF(DAILYLOG!J$27:J$1500,$C876,DAILYLOG!K$27:K$1500),0)</f>
        <v>0</v>
      </c>
      <c r="O876" s="73">
        <f>IFERROR($E876*SUMIF(DAILYLOG!K$27:K$1500,$C876,DAILYLOG!L$27:L$1500),0)</f>
        <v>0</v>
      </c>
      <c r="P876" s="73">
        <f>IFERROR($E876*SUMIF(DAILYLOG!L$27:L$1500,$C876,DAILYLOG!M$27:M$1500),0)</f>
        <v>0</v>
      </c>
      <c r="Q876" s="73">
        <f>IFERROR($E876*SUMIF(DAILYLOG!M$27:M$1500,$C876,DAILYLOG!N$27:N$1500),0)</f>
        <v>0</v>
      </c>
      <c r="R876" s="73">
        <f>IFERROR($E876*SUMIF(DAILYLOG!N$27:N$1500,$C876,DAILYLOG!O$27:O$1500),0)</f>
        <v>0</v>
      </c>
      <c r="S876" s="73">
        <f>IFERROR($E876*SUMIF(DAILYLOG!O$27:O$1500,$C876,DAILYLOG!P$27:P$1500),0)</f>
        <v>0</v>
      </c>
      <c r="T876" s="73">
        <f>IFERROR($E876*SUMIF(DAILYLOG!P$27:P$1500,$C876,DAILYLOG!Q$27:Q$1500),0)</f>
        <v>0</v>
      </c>
      <c r="U876" s="73">
        <f>IFERROR($E876*SUMIF(DAILYLOG!Q$27:Q$1500,$C876,DAILYLOG!R$27:R$1500),0)</f>
        <v>0</v>
      </c>
      <c r="V876" s="73">
        <f>IFERROR($E876*SUMIF(DAILYLOG!R$27:R$1500,$C876,DAILYLOG!S$27:S$1500),0)</f>
        <v>0</v>
      </c>
      <c r="W876" s="73">
        <f>IFERROR($E876*SUMIF(DAILYLOG!S$27:S$1500,$C876,DAILYLOG!T$27:T$1500),0)</f>
        <v>0</v>
      </c>
      <c r="X876" s="73">
        <f>IFERROR($E876*SUMIF(DAILYLOG!T$27:T$1500,$C876,DAILYLOG!U$27:U$1500),0)</f>
        <v>0</v>
      </c>
      <c r="Y876" s="73">
        <f>IFERROR($E876*SUMIF(DAILYLOG!U$27:U$1500,$C876,DAILYLOG!V$27:V$1500),0)</f>
        <v>0</v>
      </c>
      <c r="Z876" s="73">
        <f>IFERROR($E876*SUMIF(DAILYLOG!V$27:V$1500,$C876,DAILYLOG!W$27:W$1500),0)</f>
        <v>0</v>
      </c>
      <c r="AA876" s="73">
        <f>IFERROR($E876*SUMIF(DAILYLOG!W$27:W$1500,$C876,DAILYLOG!X$27:X$1500),0)</f>
        <v>0</v>
      </c>
      <c r="AB876" s="73">
        <f>IFERROR($E876*SUMIF(DAILYLOG!X$27:X$1500,$C876,DAILYLOG!Y$27:Y$1500),0)</f>
        <v>0</v>
      </c>
      <c r="AC876" s="73">
        <f>IFERROR($E876*SUMIF(DAILYLOG!Y$27:Y$1500,$C876,DAILYLOG!Z$27:Z$1500),0)</f>
        <v>0</v>
      </c>
      <c r="AD876" s="73">
        <f>IFERROR($E876*SUMIF(DAILYLOG!Z$27:Z$1500,$C876,DAILYLOG!AA$27:AA$1500),0)</f>
        <v>0</v>
      </c>
      <c r="AE876" s="73">
        <f>IFERROR($E876*SUMIF(DAILYLOG!AA$27:AA$1500,$C876,DAILYLOG!AB$27:AB$1500),0)</f>
        <v>0</v>
      </c>
      <c r="AF876" s="73">
        <f>IFERROR($E876*SUMIF(DAILYLOG!AB$27:AB$1500,$C876,DAILYLOG!AC$27:AC$1500),0)</f>
        <v>0</v>
      </c>
      <c r="AG876" s="73">
        <f>IFERROR($E876*SUMIF(DAILYLOG!AC$27:AC$1500,$C876,DAILYLOG!AD$27:AD$1500),0)</f>
        <v>0</v>
      </c>
      <c r="AH876" s="73">
        <f>IFERROR($E876*SUMIF(DAILYLOG!AD$27:AD$1500,$C876,DAILYLOG!AE$27:AE$1500),0)</f>
        <v>0</v>
      </c>
      <c r="AI876" s="73">
        <f>IFERROR($E876*SUMIF(DAILYLOG!AE$27:AE$1500,$C876,DAILYLOG!AF$27:AF$1500),0)</f>
        <v>0</v>
      </c>
      <c r="AJ876" s="73">
        <f>IFERROR($E876*SUMIF(DAILYLOG!AF$27:AF$1500,$C876,DAILYLOG!AG$27:AG$1500),0)</f>
        <v>0</v>
      </c>
      <c r="AK876" s="73">
        <f>IFERROR($E876*SUMIF(DAILYLOG!AG$27:AG$1500,$C876,DAILYLOG!AH$27:AH$1500),0)</f>
        <v>0</v>
      </c>
      <c r="AL876" s="73">
        <f>IFERROR($E876*SUMIF(DAILYLOG!AH$27:AH$1500,$C876,DAILYLOG!AI$27:AI$1500),0)</f>
        <v>0</v>
      </c>
      <c r="AM876" s="73">
        <f>IFERROR($E876*SUMIF(DAILYLOG!AI$27:AI$1500,$C876,DAILYLOG!AJ$27:AJ$1500),0)</f>
        <v>0</v>
      </c>
      <c r="AN876" s="73">
        <f>IFERROR($E876*SUMIF(DAILYLOG!AJ$27:AJ$1500,$C876,DAILYLOG!AK$27:AK$1500),0)</f>
        <v>0</v>
      </c>
      <c r="AO876" s="73">
        <f>IFERROR($E876*SUMIF(DAILYLOG!AK$27:AK$1500,$C876,DAILYLOG!AL$27:AL$1500),0)</f>
        <v>0</v>
      </c>
      <c r="AP876" s="73">
        <f>IFERROR($E876*SUMIF(DAILYLOG!AL$27:AL$1500,$C876,DAILYLOG!AM$27:AM$1500),0)</f>
        <v>0</v>
      </c>
      <c r="AQ876" s="73">
        <f>IFERROR($E876*SUMIF(DAILYLOG!AM$27:AM$1500,$C876,DAILYLOG!AN$27:AN$1500),0)</f>
        <v>0</v>
      </c>
      <c r="AR876" s="73">
        <f>IFERROR($E876*SUMIF(DAILYLOG!AN$27:AN$1500,$C876,DAILYLOG!AO$27:AO$1500),0)</f>
        <v>0</v>
      </c>
      <c r="AS876" s="73">
        <f>IFERROR($E876*SUMIF(DAILYLOG!AO$27:AO$1500,$C876,DAILYLOG!AP$27:AP$1500),0)</f>
        <v>0</v>
      </c>
      <c r="AT876" s="73">
        <f>IFERROR($E876*SUMIF(DAILYLOG!AP$27:AP$1500,$C876,DAILYLOG!AQ$27:AQ$1500),0)</f>
        <v>0</v>
      </c>
      <c r="AU876" s="73">
        <f>IFERROR($E876*SUMIF(DAILYLOG!AQ$27:AQ$1500,$C876,DAILYLOG!AR$27:AR$1500),0)</f>
        <v>0</v>
      </c>
      <c r="AV876" s="73">
        <f>IFERROR($E876*SUMIF(DAILYLOG!AR$27:AR$1500,$C876,DAILYLOG!AS$27:AS$1500),0)</f>
        <v>0</v>
      </c>
      <c r="AW876" s="73">
        <f>IFERROR($E876*SUMIF(DAILYLOG!AS$27:AS$1500,$C876,DAILYLOG!AT$27:AT$1500),0)</f>
        <v>0</v>
      </c>
      <c r="AX876" s="73">
        <f>IFERROR($E876*SUMIF(DAILYLOG!AT$27:AT$1500,$C876,DAILYLOG!AU$27:AU$1500),0)</f>
        <v>0</v>
      </c>
      <c r="AY876" s="73">
        <f>IFERROR($E876*SUMIF(DAILYLOG!AU$27:AU$1500,$C876,DAILYLOG!AV$27:AV$1500),0)</f>
        <v>0</v>
      </c>
      <c r="AZ876" s="73">
        <f>IFERROR($E876*SUMIF(DAILYLOG!AV$27:AV$1500,$C876,DAILYLOG!AW$27:AW$1500),0)</f>
        <v>0</v>
      </c>
      <c r="BA876" s="73">
        <f>IFERROR($E876*SUMIF(DAILYLOG!AW$27:AW$1500,$C876,DAILYLOG!AX$27:AX$1500),0)</f>
        <v>0</v>
      </c>
      <c r="BB876" s="73">
        <f>IFERROR($E876*SUMIF(DAILYLOG!AX$27:AX$1500,$C876,DAILYLOG!AY$27:AY$1500),0)</f>
        <v>0</v>
      </c>
      <c r="BC876" s="73">
        <f>IFERROR($E876*SUMIF(DAILYLOG!AY$27:AY$1500,$C876,DAILYLOG!AZ$27:AZ$1500),0)</f>
        <v>0</v>
      </c>
      <c r="BD876" s="73">
        <f>IFERROR($E876*SUMIF(DAILYLOG!AZ$27:AZ$1500,$C876,DAILYLOG!BA$27:BA$1500),0)</f>
        <v>0</v>
      </c>
      <c r="BE876" s="73">
        <f>IFERROR($E876*SUMIF(DAILYLOG!BA$27:BA$1500,$C876,DAILYLOG!BB$27:BB$1500),0)</f>
        <v>0</v>
      </c>
      <c r="BF876" s="73">
        <f>IFERROR($E876*SUMIF(DAILYLOG!BB$27:BB$1500,$C876,DAILYLOG!BC$27:BC$1500),0)</f>
        <v>0</v>
      </c>
      <c r="BG876" s="73">
        <f>IFERROR($E876*SUMIF(DAILYLOG!BC$27:BC$1500,$C876,DAILYLOG!BD$27:BD$1500),0)</f>
        <v>0</v>
      </c>
      <c r="BH876" s="73">
        <f>IFERROR($E876*SUMIF(DAILYLOG!BD$27:BD$1500,$C876,DAILYLOG!BE$27:BE$1500),0)</f>
        <v>0</v>
      </c>
      <c r="BI876" s="73">
        <f>IFERROR($E876*SUMIF(DAILYLOG!BE$27:BE$1500,$C876,DAILYLOG!BF$27:BF$1500),0)</f>
        <v>0</v>
      </c>
      <c r="BJ876" s="73">
        <f>IFERROR($E876*SUMIF(DAILYLOG!BF$27:BF$1500,$C876,DAILYLOG!BG$27:BG$1500),0)</f>
        <v>0</v>
      </c>
      <c r="BK876" s="73">
        <f>IFERROR($E876*SUMIF(DAILYLOG!BG$27:BG$1500,$C876,DAILYLOG!BH$27:BH$1500),0)</f>
        <v>0</v>
      </c>
      <c r="BL876" s="73">
        <f>IFERROR($E876*SUMIF(DAILYLOG!BH$27:BH$1500,$C876,DAILYLOG!BI$27:BI$1500),0)</f>
        <v>0</v>
      </c>
      <c r="BM876" s="73">
        <f>IFERROR($E876*SUMIF(DAILYLOG!BI$27:BI$1500,$C876,DAILYLOG!BJ$27:BJ$1500),0)</f>
        <v>0</v>
      </c>
      <c r="BN876" s="73">
        <f>IFERROR($E876*SUMIF(DAILYLOG!BJ$27:BJ$1500,$C876,DAILYLOG!BK$27:BK$1500),0)</f>
        <v>0</v>
      </c>
      <c r="BO876" s="73">
        <f>IFERROR($E876*SUMIF(DAILYLOG!BK$27:BK$1500,$C876,DAILYLOG!BL$27:BL$1500),0)</f>
        <v>0</v>
      </c>
      <c r="BP876" s="73">
        <f>IFERROR($E876*SUMIF(DAILYLOG!BL$27:BL$1500,$C876,DAILYLOG!BM$27:BM$1500),0)</f>
        <v>0</v>
      </c>
      <c r="BQ876" s="73">
        <f>IFERROR($E876*SUMIF(DAILYLOG!BM$27:BM$1500,$C876,DAILYLOG!BN$27:BN$1500),0)</f>
        <v>0</v>
      </c>
      <c r="BR876" s="73">
        <f>IFERROR($E876*SUMIF(DAILYLOG!BN$27:BN$1500,$C876,DAILYLOG!BO$27:BO$1500),0)</f>
        <v>0</v>
      </c>
      <c r="BS876" s="73">
        <f>IFERROR($E876*SUMIF(DAILYLOG!BO$27:BO$1500,$C876,DAILYLOG!BP$27:BP$1500),0)</f>
        <v>0</v>
      </c>
      <c r="BT876" s="73">
        <f>IFERROR($E876*SUMIF(DAILYLOG!BP$27:BP$1500,$C876,DAILYLOG!BQ$27:BQ$1500),0)</f>
        <v>0</v>
      </c>
      <c r="BU876" s="73">
        <f>IFERROR($E876*SUMIF(DAILYLOG!BQ$27:BQ$1500,$C876,DAILYLOG!BR$27:BR$1500),0)</f>
        <v>0</v>
      </c>
      <c r="BV876" s="73">
        <f>IFERROR($E876*SUMIF(DAILYLOG!BR$27:BR$1500,$C876,DAILYLOG!BS$27:BS$1500),0)</f>
        <v>0</v>
      </c>
      <c r="BW876" s="73">
        <f>IFERROR($E876*SUMIF(DAILYLOG!BS$27:BS$1500,$C876,DAILYLOG!BT$27:BT$1500),0)</f>
        <v>0</v>
      </c>
      <c r="BX876" s="73">
        <f>IFERROR($E876*SUMIF(DAILYLOG!BT$27:BT$1500,$C876,DAILYLOG!BU$27:BU$1500),0)</f>
        <v>0</v>
      </c>
      <c r="BY876" s="73">
        <f>IFERROR($E876*SUMIF(DAILYLOG!BU$27:BU$1500,$C876,DAILYLOG!BV$27:BV$1500),0)</f>
        <v>0</v>
      </c>
      <c r="BZ876" s="73">
        <f>IFERROR($E876*SUMIF(DAILYLOG!BV$27:BV$1500,$C876,DAILYLOG!BW$27:BW$1500),0)</f>
        <v>0</v>
      </c>
      <c r="CA876" s="73">
        <f>IFERROR($E876*SUMIF(DAILYLOG!BW$27:BW$1500,$C876,DAILYLOG!BX$27:BX$1500),0)</f>
        <v>0</v>
      </c>
      <c r="CB876" s="73">
        <f>IFERROR($E876*SUMIF(DAILYLOG!BX$27:BX$1500,$C876,DAILYLOG!BY$27:BY$1500),0)</f>
        <v>0</v>
      </c>
      <c r="CC876" s="73">
        <f>IFERROR($E876*SUMIF(DAILYLOG!BY$27:BY$1500,$C876,DAILYLOG!BZ$27:BZ$1500),0)</f>
        <v>0</v>
      </c>
      <c r="CD876" s="73">
        <f>IFERROR($E876*SUMIF(DAILYLOG!BZ$27:BZ$1500,$C876,DAILYLOG!CA$27:CA$1500),0)</f>
        <v>0</v>
      </c>
      <c r="CE876" s="73">
        <f>IFERROR($E876*SUMIF(DAILYLOG!CA$27:CA$1500,$C876,DAILYLOG!CB$27:CB$1500),0)</f>
        <v>0</v>
      </c>
      <c r="CF876" s="73">
        <f>IFERROR($E876*SUMIF(DAILYLOG!CB$27:CB$1500,$C876,DAILYLOG!CC$27:CC$1500),0)</f>
        <v>0</v>
      </c>
      <c r="CG876" s="73">
        <f>IFERROR($E876*SUMIF(DAILYLOG!CC$27:CC$1500,$C876,DAILYLOG!CD$27:CD$1500),0)</f>
        <v>0</v>
      </c>
      <c r="CH876" s="73">
        <f>IFERROR($E876*SUMIF(DAILYLOG!CD$27:CD$1500,$C876,DAILYLOG!CE$27:CE$1500),0)</f>
        <v>0</v>
      </c>
      <c r="CI876" s="73">
        <f>IFERROR($E876*SUMIF(DAILYLOG!CE$27:CE$1500,$C876,DAILYLOG!CF$27:CF$1500),0)</f>
        <v>0</v>
      </c>
      <c r="CJ876" s="73">
        <f>IFERROR($E876*SUMIF(DAILYLOG!CF$27:CF$1500,$C876,DAILYLOG!CG$27:CG$1500),0)</f>
        <v>0</v>
      </c>
      <c r="CK876" s="73">
        <f>IFERROR($E876*SUMIF(DAILYLOG!CG$27:CG$1500,$C876,DAILYLOG!CH$27:CH$1500),0)</f>
        <v>0</v>
      </c>
      <c r="CL876" s="73">
        <f>IFERROR($E876*SUMIF(DAILYLOG!CH$27:CH$1500,$C876,DAILYLOG!CI$27:CI$1500),0)</f>
        <v>0</v>
      </c>
      <c r="CM876" s="73">
        <f>IFERROR($E876*SUMIF(DAILYLOG!CI$27:CI$1500,$C876,DAILYLOG!CJ$27:CJ$1500),0)</f>
        <v>0</v>
      </c>
      <c r="CN876" s="73">
        <f>IFERROR($E876*SUMIF(DAILYLOG!CJ$27:CJ$1500,$C876,DAILYLOG!CK$27:CK$1500),0)</f>
        <v>0</v>
      </c>
      <c r="CO876" s="73">
        <f>IFERROR($E876*SUMIF(DAILYLOG!CK$27:CK$1500,$C876,DAILYLOG!CL$27:CL$1500),0)</f>
        <v>0</v>
      </c>
      <c r="CP876" s="73">
        <f>IFERROR($E876*SUMIF(DAILYLOG!CL$27:CL$1500,$C876,DAILYLOG!CM$27:CM$1500),0)</f>
        <v>0</v>
      </c>
      <c r="CQ876" s="73">
        <f>IFERROR($E876*SUMIF(DAILYLOG!CM$27:CM$1500,$C876,DAILYLOG!CN$27:CN$1500),0)</f>
        <v>0</v>
      </c>
      <c r="CR876" s="73">
        <f>IFERROR($E876*SUMIF(DAILYLOG!CN$27:CN$1500,$C876,DAILYLOG!CO$27:CO$1500),0)</f>
        <v>0</v>
      </c>
      <c r="CS876" s="73">
        <f>IFERROR($E876*SUMIF(DAILYLOG!CO$27:CO$1500,$C876,DAILYLOG!CP$27:CP$1500),0)</f>
        <v>0</v>
      </c>
      <c r="CT876" s="14"/>
    </row>
    <row r="877" spans="2:98" ht="13.5" hidden="1" customHeight="1" outlineLevel="2">
      <c r="B877" s="13"/>
      <c r="C877" s="115" t="s">
        <v>1200</v>
      </c>
      <c r="D877" s="31" t="s">
        <v>346</v>
      </c>
      <c r="E877" s="65">
        <v>1</v>
      </c>
      <c r="F877" s="46">
        <f t="shared" si="375"/>
        <v>0</v>
      </c>
      <c r="G877" s="73">
        <f>IFERROR($E877*SUMIF(DAILYLOG!C$27:C$1500,$C877,DAILYLOG!D$27:D$1500),0)</f>
        <v>0</v>
      </c>
      <c r="H877" s="73">
        <f>IFERROR($E877*SUMIF(DAILYLOG!D$27:D$1500,$C877,DAILYLOG!E$27:E$1500),0)</f>
        <v>0</v>
      </c>
      <c r="I877" s="73">
        <f>IFERROR($E877*SUMIF(DAILYLOG!E$27:E$1500,$C877,DAILYLOG!F$27:F$1500),0)</f>
        <v>0</v>
      </c>
      <c r="J877" s="73">
        <f>IFERROR($E877*SUMIF(DAILYLOG!F$27:F$1500,$C877,DAILYLOG!G$27:G$1500),0)</f>
        <v>0</v>
      </c>
      <c r="K877" s="73">
        <f>IFERROR($E877*SUMIF(DAILYLOG!G$27:G$1500,$C877,DAILYLOG!H$27:H$1500),0)</f>
        <v>0</v>
      </c>
      <c r="L877" s="73">
        <f>IFERROR($E877*SUMIF(DAILYLOG!H$27:H$1500,$C877,DAILYLOG!I$27:I$1500),0)</f>
        <v>0</v>
      </c>
      <c r="M877" s="73">
        <f>IFERROR($E877*SUMIF(DAILYLOG!I$27:I$1500,$C877,DAILYLOG!J$27:J$1500),0)</f>
        <v>0</v>
      </c>
      <c r="N877" s="73">
        <f>IFERROR($E877*SUMIF(DAILYLOG!J$27:J$1500,$C877,DAILYLOG!K$27:K$1500),0)</f>
        <v>0</v>
      </c>
      <c r="O877" s="73">
        <f>IFERROR($E877*SUMIF(DAILYLOG!K$27:K$1500,$C877,DAILYLOG!L$27:L$1500),0)</f>
        <v>0</v>
      </c>
      <c r="P877" s="73">
        <f>IFERROR($E877*SUMIF(DAILYLOG!L$27:L$1500,$C877,DAILYLOG!M$27:M$1500),0)</f>
        <v>0</v>
      </c>
      <c r="Q877" s="73">
        <f>IFERROR($E877*SUMIF(DAILYLOG!M$27:M$1500,$C877,DAILYLOG!N$27:N$1500),0)</f>
        <v>0</v>
      </c>
      <c r="R877" s="73">
        <f>IFERROR($E877*SUMIF(DAILYLOG!N$27:N$1500,$C877,DAILYLOG!O$27:O$1500),0)</f>
        <v>0</v>
      </c>
      <c r="S877" s="73">
        <f>IFERROR($E877*SUMIF(DAILYLOG!O$27:O$1500,$C877,DAILYLOG!P$27:P$1500),0)</f>
        <v>0</v>
      </c>
      <c r="T877" s="73">
        <f>IFERROR($E877*SUMIF(DAILYLOG!P$27:P$1500,$C877,DAILYLOG!Q$27:Q$1500),0)</f>
        <v>0</v>
      </c>
      <c r="U877" s="73">
        <f>IFERROR($E877*SUMIF(DAILYLOG!Q$27:Q$1500,$C877,DAILYLOG!R$27:R$1500),0)</f>
        <v>0</v>
      </c>
      <c r="V877" s="73">
        <f>IFERROR($E877*SUMIF(DAILYLOG!R$27:R$1500,$C877,DAILYLOG!S$27:S$1500),0)</f>
        <v>0</v>
      </c>
      <c r="W877" s="73">
        <f>IFERROR($E877*SUMIF(DAILYLOG!S$27:S$1500,$C877,DAILYLOG!T$27:T$1500),0)</f>
        <v>0</v>
      </c>
      <c r="X877" s="73">
        <f>IFERROR($E877*SUMIF(DAILYLOG!T$27:T$1500,$C877,DAILYLOG!U$27:U$1500),0)</f>
        <v>0</v>
      </c>
      <c r="Y877" s="73">
        <f>IFERROR($E877*SUMIF(DAILYLOG!U$27:U$1500,$C877,DAILYLOG!V$27:V$1500),0)</f>
        <v>0</v>
      </c>
      <c r="Z877" s="73">
        <f>IFERROR($E877*SUMIF(DAILYLOG!V$27:V$1500,$C877,DAILYLOG!W$27:W$1500),0)</f>
        <v>0</v>
      </c>
      <c r="AA877" s="73">
        <f>IFERROR($E877*SUMIF(DAILYLOG!W$27:W$1500,$C877,DAILYLOG!X$27:X$1500),0)</f>
        <v>0</v>
      </c>
      <c r="AB877" s="73">
        <f>IFERROR($E877*SUMIF(DAILYLOG!X$27:X$1500,$C877,DAILYLOG!Y$27:Y$1500),0)</f>
        <v>0</v>
      </c>
      <c r="AC877" s="73">
        <f>IFERROR($E877*SUMIF(DAILYLOG!Y$27:Y$1500,$C877,DAILYLOG!Z$27:Z$1500),0)</f>
        <v>0</v>
      </c>
      <c r="AD877" s="73">
        <f>IFERROR($E877*SUMIF(DAILYLOG!Z$27:Z$1500,$C877,DAILYLOG!AA$27:AA$1500),0)</f>
        <v>0</v>
      </c>
      <c r="AE877" s="73">
        <f>IFERROR($E877*SUMIF(DAILYLOG!AA$27:AA$1500,$C877,DAILYLOG!AB$27:AB$1500),0)</f>
        <v>0</v>
      </c>
      <c r="AF877" s="73">
        <f>IFERROR($E877*SUMIF(DAILYLOG!AB$27:AB$1500,$C877,DAILYLOG!AC$27:AC$1500),0)</f>
        <v>0</v>
      </c>
      <c r="AG877" s="73">
        <f>IFERROR($E877*SUMIF(DAILYLOG!AC$27:AC$1500,$C877,DAILYLOG!AD$27:AD$1500),0)</f>
        <v>0</v>
      </c>
      <c r="AH877" s="73">
        <f>IFERROR($E877*SUMIF(DAILYLOG!AD$27:AD$1500,$C877,DAILYLOG!AE$27:AE$1500),0)</f>
        <v>0</v>
      </c>
      <c r="AI877" s="73">
        <f>IFERROR($E877*SUMIF(DAILYLOG!AE$27:AE$1500,$C877,DAILYLOG!AF$27:AF$1500),0)</f>
        <v>0</v>
      </c>
      <c r="AJ877" s="73">
        <f>IFERROR($E877*SUMIF(DAILYLOG!AF$27:AF$1500,$C877,DAILYLOG!AG$27:AG$1500),0)</f>
        <v>0</v>
      </c>
      <c r="AK877" s="73">
        <f>IFERROR($E877*SUMIF(DAILYLOG!AG$27:AG$1500,$C877,DAILYLOG!AH$27:AH$1500),0)</f>
        <v>0</v>
      </c>
      <c r="AL877" s="73">
        <f>IFERROR($E877*SUMIF(DAILYLOG!AH$27:AH$1500,$C877,DAILYLOG!AI$27:AI$1500),0)</f>
        <v>0</v>
      </c>
      <c r="AM877" s="73">
        <f>IFERROR($E877*SUMIF(DAILYLOG!AI$27:AI$1500,$C877,DAILYLOG!AJ$27:AJ$1500),0)</f>
        <v>0</v>
      </c>
      <c r="AN877" s="73">
        <f>IFERROR($E877*SUMIF(DAILYLOG!AJ$27:AJ$1500,$C877,DAILYLOG!AK$27:AK$1500),0)</f>
        <v>0</v>
      </c>
      <c r="AO877" s="73">
        <f>IFERROR($E877*SUMIF(DAILYLOG!AK$27:AK$1500,$C877,DAILYLOG!AL$27:AL$1500),0)</f>
        <v>0</v>
      </c>
      <c r="AP877" s="73">
        <f>IFERROR($E877*SUMIF(DAILYLOG!AL$27:AL$1500,$C877,DAILYLOG!AM$27:AM$1500),0)</f>
        <v>0</v>
      </c>
      <c r="AQ877" s="73">
        <f>IFERROR($E877*SUMIF(DAILYLOG!AM$27:AM$1500,$C877,DAILYLOG!AN$27:AN$1500),0)</f>
        <v>0</v>
      </c>
      <c r="AR877" s="73">
        <f>IFERROR($E877*SUMIF(DAILYLOG!AN$27:AN$1500,$C877,DAILYLOG!AO$27:AO$1500),0)</f>
        <v>0</v>
      </c>
      <c r="AS877" s="73">
        <f>IFERROR($E877*SUMIF(DAILYLOG!AO$27:AO$1500,$C877,DAILYLOG!AP$27:AP$1500),0)</f>
        <v>0</v>
      </c>
      <c r="AT877" s="73">
        <f>IFERROR($E877*SUMIF(DAILYLOG!AP$27:AP$1500,$C877,DAILYLOG!AQ$27:AQ$1500),0)</f>
        <v>0</v>
      </c>
      <c r="AU877" s="73">
        <f>IFERROR($E877*SUMIF(DAILYLOG!AQ$27:AQ$1500,$C877,DAILYLOG!AR$27:AR$1500),0)</f>
        <v>0</v>
      </c>
      <c r="AV877" s="73">
        <f>IFERROR($E877*SUMIF(DAILYLOG!AR$27:AR$1500,$C877,DAILYLOG!AS$27:AS$1500),0)</f>
        <v>0</v>
      </c>
      <c r="AW877" s="73">
        <f>IFERROR($E877*SUMIF(DAILYLOG!AS$27:AS$1500,$C877,DAILYLOG!AT$27:AT$1500),0)</f>
        <v>0</v>
      </c>
      <c r="AX877" s="73">
        <f>IFERROR($E877*SUMIF(DAILYLOG!AT$27:AT$1500,$C877,DAILYLOG!AU$27:AU$1500),0)</f>
        <v>0</v>
      </c>
      <c r="AY877" s="73">
        <f>IFERROR($E877*SUMIF(DAILYLOG!AU$27:AU$1500,$C877,DAILYLOG!AV$27:AV$1500),0)</f>
        <v>0</v>
      </c>
      <c r="AZ877" s="73">
        <f>IFERROR($E877*SUMIF(DAILYLOG!AV$27:AV$1500,$C877,DAILYLOG!AW$27:AW$1500),0)</f>
        <v>0</v>
      </c>
      <c r="BA877" s="73">
        <f>IFERROR($E877*SUMIF(DAILYLOG!AW$27:AW$1500,$C877,DAILYLOG!AX$27:AX$1500),0)</f>
        <v>0</v>
      </c>
      <c r="BB877" s="73">
        <f>IFERROR($E877*SUMIF(DAILYLOG!AX$27:AX$1500,$C877,DAILYLOG!AY$27:AY$1500),0)</f>
        <v>0</v>
      </c>
      <c r="BC877" s="73">
        <f>IFERROR($E877*SUMIF(DAILYLOG!AY$27:AY$1500,$C877,DAILYLOG!AZ$27:AZ$1500),0)</f>
        <v>0</v>
      </c>
      <c r="BD877" s="73">
        <f>IFERROR($E877*SUMIF(DAILYLOG!AZ$27:AZ$1500,$C877,DAILYLOG!BA$27:BA$1500),0)</f>
        <v>0</v>
      </c>
      <c r="BE877" s="73">
        <f>IFERROR($E877*SUMIF(DAILYLOG!BA$27:BA$1500,$C877,DAILYLOG!BB$27:BB$1500),0)</f>
        <v>0</v>
      </c>
      <c r="BF877" s="73">
        <f>IFERROR($E877*SUMIF(DAILYLOG!BB$27:BB$1500,$C877,DAILYLOG!BC$27:BC$1500),0)</f>
        <v>0</v>
      </c>
      <c r="BG877" s="73">
        <f>IFERROR($E877*SUMIF(DAILYLOG!BC$27:BC$1500,$C877,DAILYLOG!BD$27:BD$1500),0)</f>
        <v>0</v>
      </c>
      <c r="BH877" s="73">
        <f>IFERROR($E877*SUMIF(DAILYLOG!BD$27:BD$1500,$C877,DAILYLOG!BE$27:BE$1500),0)</f>
        <v>0</v>
      </c>
      <c r="BI877" s="73">
        <f>IFERROR($E877*SUMIF(DAILYLOG!BE$27:BE$1500,$C877,DAILYLOG!BF$27:BF$1500),0)</f>
        <v>0</v>
      </c>
      <c r="BJ877" s="73">
        <f>IFERROR($E877*SUMIF(DAILYLOG!BF$27:BF$1500,$C877,DAILYLOG!BG$27:BG$1500),0)</f>
        <v>0</v>
      </c>
      <c r="BK877" s="73">
        <f>IFERROR($E877*SUMIF(DAILYLOG!BG$27:BG$1500,$C877,DAILYLOG!BH$27:BH$1500),0)</f>
        <v>0</v>
      </c>
      <c r="BL877" s="73">
        <f>IFERROR($E877*SUMIF(DAILYLOG!BH$27:BH$1500,$C877,DAILYLOG!BI$27:BI$1500),0)</f>
        <v>0</v>
      </c>
      <c r="BM877" s="73">
        <f>IFERROR($E877*SUMIF(DAILYLOG!BI$27:BI$1500,$C877,DAILYLOG!BJ$27:BJ$1500),0)</f>
        <v>0</v>
      </c>
      <c r="BN877" s="73">
        <f>IFERROR($E877*SUMIF(DAILYLOG!BJ$27:BJ$1500,$C877,DAILYLOG!BK$27:BK$1500),0)</f>
        <v>0</v>
      </c>
      <c r="BO877" s="73">
        <f>IFERROR($E877*SUMIF(DAILYLOG!BK$27:BK$1500,$C877,DAILYLOG!BL$27:BL$1500),0)</f>
        <v>0</v>
      </c>
      <c r="BP877" s="73">
        <f>IFERROR($E877*SUMIF(DAILYLOG!BL$27:BL$1500,$C877,DAILYLOG!BM$27:BM$1500),0)</f>
        <v>0</v>
      </c>
      <c r="BQ877" s="73">
        <f>IFERROR($E877*SUMIF(DAILYLOG!BM$27:BM$1500,$C877,DAILYLOG!BN$27:BN$1500),0)</f>
        <v>0</v>
      </c>
      <c r="BR877" s="73">
        <f>IFERROR($E877*SUMIF(DAILYLOG!BN$27:BN$1500,$C877,DAILYLOG!BO$27:BO$1500),0)</f>
        <v>0</v>
      </c>
      <c r="BS877" s="73">
        <f>IFERROR($E877*SUMIF(DAILYLOG!BO$27:BO$1500,$C877,DAILYLOG!BP$27:BP$1500),0)</f>
        <v>0</v>
      </c>
      <c r="BT877" s="73">
        <f>IFERROR($E877*SUMIF(DAILYLOG!BP$27:BP$1500,$C877,DAILYLOG!BQ$27:BQ$1500),0)</f>
        <v>0</v>
      </c>
      <c r="BU877" s="73">
        <f>IFERROR($E877*SUMIF(DAILYLOG!BQ$27:BQ$1500,$C877,DAILYLOG!BR$27:BR$1500),0)</f>
        <v>0</v>
      </c>
      <c r="BV877" s="73">
        <f>IFERROR($E877*SUMIF(DAILYLOG!BR$27:BR$1500,$C877,DAILYLOG!BS$27:BS$1500),0)</f>
        <v>0</v>
      </c>
      <c r="BW877" s="73">
        <f>IFERROR($E877*SUMIF(DAILYLOG!BS$27:BS$1500,$C877,DAILYLOG!BT$27:BT$1500),0)</f>
        <v>0</v>
      </c>
      <c r="BX877" s="73">
        <f>IFERROR($E877*SUMIF(DAILYLOG!BT$27:BT$1500,$C877,DAILYLOG!BU$27:BU$1500),0)</f>
        <v>0</v>
      </c>
      <c r="BY877" s="73">
        <f>IFERROR($E877*SUMIF(DAILYLOG!BU$27:BU$1500,$C877,DAILYLOG!BV$27:BV$1500),0)</f>
        <v>0</v>
      </c>
      <c r="BZ877" s="73">
        <f>IFERROR($E877*SUMIF(DAILYLOG!BV$27:BV$1500,$C877,DAILYLOG!BW$27:BW$1500),0)</f>
        <v>0</v>
      </c>
      <c r="CA877" s="73">
        <f>IFERROR($E877*SUMIF(DAILYLOG!BW$27:BW$1500,$C877,DAILYLOG!BX$27:BX$1500),0)</f>
        <v>0</v>
      </c>
      <c r="CB877" s="73">
        <f>IFERROR($E877*SUMIF(DAILYLOG!BX$27:BX$1500,$C877,DAILYLOG!BY$27:BY$1500),0)</f>
        <v>0</v>
      </c>
      <c r="CC877" s="73">
        <f>IFERROR($E877*SUMIF(DAILYLOG!BY$27:BY$1500,$C877,DAILYLOG!BZ$27:BZ$1500),0)</f>
        <v>0</v>
      </c>
      <c r="CD877" s="73">
        <f>IFERROR($E877*SUMIF(DAILYLOG!BZ$27:BZ$1500,$C877,DAILYLOG!CA$27:CA$1500),0)</f>
        <v>0</v>
      </c>
      <c r="CE877" s="73">
        <f>IFERROR($E877*SUMIF(DAILYLOG!CA$27:CA$1500,$C877,DAILYLOG!CB$27:CB$1500),0)</f>
        <v>0</v>
      </c>
      <c r="CF877" s="73">
        <f>IFERROR($E877*SUMIF(DAILYLOG!CB$27:CB$1500,$C877,DAILYLOG!CC$27:CC$1500),0)</f>
        <v>0</v>
      </c>
      <c r="CG877" s="73">
        <f>IFERROR($E877*SUMIF(DAILYLOG!CC$27:CC$1500,$C877,DAILYLOG!CD$27:CD$1500),0)</f>
        <v>0</v>
      </c>
      <c r="CH877" s="73">
        <f>IFERROR($E877*SUMIF(DAILYLOG!CD$27:CD$1500,$C877,DAILYLOG!CE$27:CE$1500),0)</f>
        <v>0</v>
      </c>
      <c r="CI877" s="73">
        <f>IFERROR($E877*SUMIF(DAILYLOG!CE$27:CE$1500,$C877,DAILYLOG!CF$27:CF$1500),0)</f>
        <v>0</v>
      </c>
      <c r="CJ877" s="73">
        <f>IFERROR($E877*SUMIF(DAILYLOG!CF$27:CF$1500,$C877,DAILYLOG!CG$27:CG$1500),0)</f>
        <v>0</v>
      </c>
      <c r="CK877" s="73">
        <f>IFERROR($E877*SUMIF(DAILYLOG!CG$27:CG$1500,$C877,DAILYLOG!CH$27:CH$1500),0)</f>
        <v>0</v>
      </c>
      <c r="CL877" s="73">
        <f>IFERROR($E877*SUMIF(DAILYLOG!CH$27:CH$1500,$C877,DAILYLOG!CI$27:CI$1500),0)</f>
        <v>0</v>
      </c>
      <c r="CM877" s="73">
        <f>IFERROR($E877*SUMIF(DAILYLOG!CI$27:CI$1500,$C877,DAILYLOG!CJ$27:CJ$1500),0)</f>
        <v>0</v>
      </c>
      <c r="CN877" s="73">
        <f>IFERROR($E877*SUMIF(DAILYLOG!CJ$27:CJ$1500,$C877,DAILYLOG!CK$27:CK$1500),0)</f>
        <v>0</v>
      </c>
      <c r="CO877" s="73">
        <f>IFERROR($E877*SUMIF(DAILYLOG!CK$27:CK$1500,$C877,DAILYLOG!CL$27:CL$1500),0)</f>
        <v>0</v>
      </c>
      <c r="CP877" s="73">
        <f>IFERROR($E877*SUMIF(DAILYLOG!CL$27:CL$1500,$C877,DAILYLOG!CM$27:CM$1500),0)</f>
        <v>0</v>
      </c>
      <c r="CQ877" s="73">
        <f>IFERROR($E877*SUMIF(DAILYLOG!CM$27:CM$1500,$C877,DAILYLOG!CN$27:CN$1500),0)</f>
        <v>0</v>
      </c>
      <c r="CR877" s="73">
        <f>IFERROR($E877*SUMIF(DAILYLOG!CN$27:CN$1500,$C877,DAILYLOG!CO$27:CO$1500),0)</f>
        <v>0</v>
      </c>
      <c r="CS877" s="73">
        <f>IFERROR($E877*SUMIF(DAILYLOG!CO$27:CO$1500,$C877,DAILYLOG!CP$27:CP$1500),0)</f>
        <v>0</v>
      </c>
      <c r="CT877" s="14"/>
    </row>
    <row r="878" spans="2:98" ht="13.2" hidden="1" customHeight="1" outlineLevel="2">
      <c r="B878" s="13"/>
      <c r="C878" s="115" t="s">
        <v>1201</v>
      </c>
      <c r="D878" s="31" t="s">
        <v>346</v>
      </c>
      <c r="E878" s="65">
        <v>1</v>
      </c>
      <c r="F878" s="46">
        <f t="shared" si="375"/>
        <v>0</v>
      </c>
      <c r="G878" s="73">
        <f>IFERROR($E878*SUMIF(DAILYLOG!C$27:C$1500,$C878,DAILYLOG!D$27:D$1500),0)</f>
        <v>0</v>
      </c>
      <c r="H878" s="73">
        <f>IFERROR($E878*SUMIF(DAILYLOG!D$27:D$1500,$C878,DAILYLOG!E$27:E$1500),0)</f>
        <v>0</v>
      </c>
      <c r="I878" s="73">
        <f>IFERROR($E878*SUMIF(DAILYLOG!E$27:E$1500,$C878,DAILYLOG!F$27:F$1500),0)</f>
        <v>0</v>
      </c>
      <c r="J878" s="73">
        <f>IFERROR($E878*SUMIF(DAILYLOG!F$27:F$1500,$C878,DAILYLOG!G$27:G$1500),0)</f>
        <v>0</v>
      </c>
      <c r="K878" s="73">
        <f>IFERROR($E878*SUMIF(DAILYLOG!G$27:G$1500,$C878,DAILYLOG!H$27:H$1500),0)</f>
        <v>0</v>
      </c>
      <c r="L878" s="73">
        <f>IFERROR($E878*SUMIF(DAILYLOG!H$27:H$1500,$C878,DAILYLOG!I$27:I$1500),0)</f>
        <v>0</v>
      </c>
      <c r="M878" s="73">
        <f>IFERROR($E878*SUMIF(DAILYLOG!I$27:I$1500,$C878,DAILYLOG!J$27:J$1500),0)</f>
        <v>0</v>
      </c>
      <c r="N878" s="73">
        <f>IFERROR($E878*SUMIF(DAILYLOG!J$27:J$1500,$C878,DAILYLOG!K$27:K$1500),0)</f>
        <v>0</v>
      </c>
      <c r="O878" s="73">
        <f>IFERROR($E878*SUMIF(DAILYLOG!K$27:K$1500,$C878,DAILYLOG!L$27:L$1500),0)</f>
        <v>0</v>
      </c>
      <c r="P878" s="73">
        <f>IFERROR($E878*SUMIF(DAILYLOG!L$27:L$1500,$C878,DAILYLOG!M$27:M$1500),0)</f>
        <v>0</v>
      </c>
      <c r="Q878" s="73">
        <f>IFERROR($E878*SUMIF(DAILYLOG!M$27:M$1500,$C878,DAILYLOG!N$27:N$1500),0)</f>
        <v>0</v>
      </c>
      <c r="R878" s="73">
        <f>IFERROR($E878*SUMIF(DAILYLOG!N$27:N$1500,$C878,DAILYLOG!O$27:O$1500),0)</f>
        <v>0</v>
      </c>
      <c r="S878" s="73">
        <f>IFERROR($E878*SUMIF(DAILYLOG!O$27:O$1500,$C878,DAILYLOG!P$27:P$1500),0)</f>
        <v>0</v>
      </c>
      <c r="T878" s="73">
        <f>IFERROR($E878*SUMIF(DAILYLOG!P$27:P$1500,$C878,DAILYLOG!Q$27:Q$1500),0)</f>
        <v>0</v>
      </c>
      <c r="U878" s="73">
        <f>IFERROR($E878*SUMIF(DAILYLOG!Q$27:Q$1500,$C878,DAILYLOG!R$27:R$1500),0)</f>
        <v>0</v>
      </c>
      <c r="V878" s="73">
        <f>IFERROR($E878*SUMIF(DAILYLOG!R$27:R$1500,$C878,DAILYLOG!S$27:S$1500),0)</f>
        <v>0</v>
      </c>
      <c r="W878" s="73">
        <f>IFERROR($E878*SUMIF(DAILYLOG!S$27:S$1500,$C878,DAILYLOG!T$27:T$1500),0)</f>
        <v>0</v>
      </c>
      <c r="X878" s="73">
        <f>IFERROR($E878*SUMIF(DAILYLOG!T$27:T$1500,$C878,DAILYLOG!U$27:U$1500),0)</f>
        <v>0</v>
      </c>
      <c r="Y878" s="73">
        <f>IFERROR($E878*SUMIF(DAILYLOG!U$27:U$1500,$C878,DAILYLOG!V$27:V$1500),0)</f>
        <v>0</v>
      </c>
      <c r="Z878" s="73">
        <f>IFERROR($E878*SUMIF(DAILYLOG!V$27:V$1500,$C878,DAILYLOG!W$27:W$1500),0)</f>
        <v>0</v>
      </c>
      <c r="AA878" s="73">
        <f>IFERROR($E878*SUMIF(DAILYLOG!W$27:W$1500,$C878,DAILYLOG!X$27:X$1500),0)</f>
        <v>0</v>
      </c>
      <c r="AB878" s="73">
        <f>IFERROR($E878*SUMIF(DAILYLOG!X$27:X$1500,$C878,DAILYLOG!Y$27:Y$1500),0)</f>
        <v>0</v>
      </c>
      <c r="AC878" s="73">
        <f>IFERROR($E878*SUMIF(DAILYLOG!Y$27:Y$1500,$C878,DAILYLOG!Z$27:Z$1500),0)</f>
        <v>0</v>
      </c>
      <c r="AD878" s="73">
        <f>IFERROR($E878*SUMIF(DAILYLOG!Z$27:Z$1500,$C878,DAILYLOG!AA$27:AA$1500),0)</f>
        <v>0</v>
      </c>
      <c r="AE878" s="73">
        <f>IFERROR($E878*SUMIF(DAILYLOG!AA$27:AA$1500,$C878,DAILYLOG!AB$27:AB$1500),0)</f>
        <v>0</v>
      </c>
      <c r="AF878" s="73">
        <f>IFERROR($E878*SUMIF(DAILYLOG!AB$27:AB$1500,$C878,DAILYLOG!AC$27:AC$1500),0)</f>
        <v>0</v>
      </c>
      <c r="AG878" s="73">
        <f>IFERROR($E878*SUMIF(DAILYLOG!AC$27:AC$1500,$C878,DAILYLOG!AD$27:AD$1500),0)</f>
        <v>0</v>
      </c>
      <c r="AH878" s="73">
        <f>IFERROR($E878*SUMIF(DAILYLOG!AD$27:AD$1500,$C878,DAILYLOG!AE$27:AE$1500),0)</f>
        <v>0</v>
      </c>
      <c r="AI878" s="73">
        <f>IFERROR($E878*SUMIF(DAILYLOG!AE$27:AE$1500,$C878,DAILYLOG!AF$27:AF$1500),0)</f>
        <v>0</v>
      </c>
      <c r="AJ878" s="73">
        <f>IFERROR($E878*SUMIF(DAILYLOG!AF$27:AF$1500,$C878,DAILYLOG!AG$27:AG$1500),0)</f>
        <v>0</v>
      </c>
      <c r="AK878" s="73">
        <f>IFERROR($E878*SUMIF(DAILYLOG!AG$27:AG$1500,$C878,DAILYLOG!AH$27:AH$1500),0)</f>
        <v>0</v>
      </c>
      <c r="AL878" s="73">
        <f>IFERROR($E878*SUMIF(DAILYLOG!AH$27:AH$1500,$C878,DAILYLOG!AI$27:AI$1500),0)</f>
        <v>0</v>
      </c>
      <c r="AM878" s="73">
        <f>IFERROR($E878*SUMIF(DAILYLOG!AI$27:AI$1500,$C878,DAILYLOG!AJ$27:AJ$1500),0)</f>
        <v>0</v>
      </c>
      <c r="AN878" s="73">
        <f>IFERROR($E878*SUMIF(DAILYLOG!AJ$27:AJ$1500,$C878,DAILYLOG!AK$27:AK$1500),0)</f>
        <v>0</v>
      </c>
      <c r="AO878" s="73">
        <f>IFERROR($E878*SUMIF(DAILYLOG!AK$27:AK$1500,$C878,DAILYLOG!AL$27:AL$1500),0)</f>
        <v>0</v>
      </c>
      <c r="AP878" s="73">
        <f>IFERROR($E878*SUMIF(DAILYLOG!AL$27:AL$1500,$C878,DAILYLOG!AM$27:AM$1500),0)</f>
        <v>0</v>
      </c>
      <c r="AQ878" s="73">
        <f>IFERROR($E878*SUMIF(DAILYLOG!AM$27:AM$1500,$C878,DAILYLOG!AN$27:AN$1500),0)</f>
        <v>0</v>
      </c>
      <c r="AR878" s="73">
        <f>IFERROR($E878*SUMIF(DAILYLOG!AN$27:AN$1500,$C878,DAILYLOG!AO$27:AO$1500),0)</f>
        <v>0</v>
      </c>
      <c r="AS878" s="73">
        <f>IFERROR($E878*SUMIF(DAILYLOG!AO$27:AO$1500,$C878,DAILYLOG!AP$27:AP$1500),0)</f>
        <v>0</v>
      </c>
      <c r="AT878" s="73">
        <f>IFERROR($E878*SUMIF(DAILYLOG!AP$27:AP$1500,$C878,DAILYLOG!AQ$27:AQ$1500),0)</f>
        <v>0</v>
      </c>
      <c r="AU878" s="73">
        <f>IFERROR($E878*SUMIF(DAILYLOG!AQ$27:AQ$1500,$C878,DAILYLOG!AR$27:AR$1500),0)</f>
        <v>0</v>
      </c>
      <c r="AV878" s="73">
        <f>IFERROR($E878*SUMIF(DAILYLOG!AR$27:AR$1500,$C878,DAILYLOG!AS$27:AS$1500),0)</f>
        <v>0</v>
      </c>
      <c r="AW878" s="73">
        <f>IFERROR($E878*SUMIF(DAILYLOG!AS$27:AS$1500,$C878,DAILYLOG!AT$27:AT$1500),0)</f>
        <v>0</v>
      </c>
      <c r="AX878" s="73">
        <f>IFERROR($E878*SUMIF(DAILYLOG!AT$27:AT$1500,$C878,DAILYLOG!AU$27:AU$1500),0)</f>
        <v>0</v>
      </c>
      <c r="AY878" s="73">
        <f>IFERROR($E878*SUMIF(DAILYLOG!AU$27:AU$1500,$C878,DAILYLOG!AV$27:AV$1500),0)</f>
        <v>0</v>
      </c>
      <c r="AZ878" s="73">
        <f>IFERROR($E878*SUMIF(DAILYLOG!AV$27:AV$1500,$C878,DAILYLOG!AW$27:AW$1500),0)</f>
        <v>0</v>
      </c>
      <c r="BA878" s="73">
        <f>IFERROR($E878*SUMIF(DAILYLOG!AW$27:AW$1500,$C878,DAILYLOG!AX$27:AX$1500),0)</f>
        <v>0</v>
      </c>
      <c r="BB878" s="73">
        <f>IFERROR($E878*SUMIF(DAILYLOG!AX$27:AX$1500,$C878,DAILYLOG!AY$27:AY$1500),0)</f>
        <v>0</v>
      </c>
      <c r="BC878" s="73">
        <f>IFERROR($E878*SUMIF(DAILYLOG!AY$27:AY$1500,$C878,DAILYLOG!AZ$27:AZ$1500),0)</f>
        <v>0</v>
      </c>
      <c r="BD878" s="73">
        <f>IFERROR($E878*SUMIF(DAILYLOG!AZ$27:AZ$1500,$C878,DAILYLOG!BA$27:BA$1500),0)</f>
        <v>0</v>
      </c>
      <c r="BE878" s="73">
        <f>IFERROR($E878*SUMIF(DAILYLOG!BA$27:BA$1500,$C878,DAILYLOG!BB$27:BB$1500),0)</f>
        <v>0</v>
      </c>
      <c r="BF878" s="73">
        <f>IFERROR($E878*SUMIF(DAILYLOG!BB$27:BB$1500,$C878,DAILYLOG!BC$27:BC$1500),0)</f>
        <v>0</v>
      </c>
      <c r="BG878" s="73">
        <f>IFERROR($E878*SUMIF(DAILYLOG!BC$27:BC$1500,$C878,DAILYLOG!BD$27:BD$1500),0)</f>
        <v>0</v>
      </c>
      <c r="BH878" s="73">
        <f>IFERROR($E878*SUMIF(DAILYLOG!BD$27:BD$1500,$C878,DAILYLOG!BE$27:BE$1500),0)</f>
        <v>0</v>
      </c>
      <c r="BI878" s="73">
        <f>IFERROR($E878*SUMIF(DAILYLOG!BE$27:BE$1500,$C878,DAILYLOG!BF$27:BF$1500),0)</f>
        <v>0</v>
      </c>
      <c r="BJ878" s="73">
        <f>IFERROR($E878*SUMIF(DAILYLOG!BF$27:BF$1500,$C878,DAILYLOG!BG$27:BG$1500),0)</f>
        <v>0</v>
      </c>
      <c r="BK878" s="73">
        <f>IFERROR($E878*SUMIF(DAILYLOG!BG$27:BG$1500,$C878,DAILYLOG!BH$27:BH$1500),0)</f>
        <v>0</v>
      </c>
      <c r="BL878" s="73">
        <f>IFERROR($E878*SUMIF(DAILYLOG!BH$27:BH$1500,$C878,DAILYLOG!BI$27:BI$1500),0)</f>
        <v>0</v>
      </c>
      <c r="BM878" s="73">
        <f>IFERROR($E878*SUMIF(DAILYLOG!BI$27:BI$1500,$C878,DAILYLOG!BJ$27:BJ$1500),0)</f>
        <v>0</v>
      </c>
      <c r="BN878" s="73">
        <f>IFERROR($E878*SUMIF(DAILYLOG!BJ$27:BJ$1500,$C878,DAILYLOG!BK$27:BK$1500),0)</f>
        <v>0</v>
      </c>
      <c r="BO878" s="73">
        <f>IFERROR($E878*SUMIF(DAILYLOG!BK$27:BK$1500,$C878,DAILYLOG!BL$27:BL$1500),0)</f>
        <v>0</v>
      </c>
      <c r="BP878" s="73">
        <f>IFERROR($E878*SUMIF(DAILYLOG!BL$27:BL$1500,$C878,DAILYLOG!BM$27:BM$1500),0)</f>
        <v>0</v>
      </c>
      <c r="BQ878" s="73">
        <f>IFERROR($E878*SUMIF(DAILYLOG!BM$27:BM$1500,$C878,DAILYLOG!BN$27:BN$1500),0)</f>
        <v>0</v>
      </c>
      <c r="BR878" s="73">
        <f>IFERROR($E878*SUMIF(DAILYLOG!BN$27:BN$1500,$C878,DAILYLOG!BO$27:BO$1500),0)</f>
        <v>0</v>
      </c>
      <c r="BS878" s="73">
        <f>IFERROR($E878*SUMIF(DAILYLOG!BO$27:BO$1500,$C878,DAILYLOG!BP$27:BP$1500),0)</f>
        <v>0</v>
      </c>
      <c r="BT878" s="73">
        <f>IFERROR($E878*SUMIF(DAILYLOG!BP$27:BP$1500,$C878,DAILYLOG!BQ$27:BQ$1500),0)</f>
        <v>0</v>
      </c>
      <c r="BU878" s="73">
        <f>IFERROR($E878*SUMIF(DAILYLOG!BQ$27:BQ$1500,$C878,DAILYLOG!BR$27:BR$1500),0)</f>
        <v>0</v>
      </c>
      <c r="BV878" s="73">
        <f>IFERROR($E878*SUMIF(DAILYLOG!BR$27:BR$1500,$C878,DAILYLOG!BS$27:BS$1500),0)</f>
        <v>0</v>
      </c>
      <c r="BW878" s="73">
        <f>IFERROR($E878*SUMIF(DAILYLOG!BS$27:BS$1500,$C878,DAILYLOG!BT$27:BT$1500),0)</f>
        <v>0</v>
      </c>
      <c r="BX878" s="73">
        <f>IFERROR($E878*SUMIF(DAILYLOG!BT$27:BT$1500,$C878,DAILYLOG!BU$27:BU$1500),0)</f>
        <v>0</v>
      </c>
      <c r="BY878" s="73">
        <f>IFERROR($E878*SUMIF(DAILYLOG!BU$27:BU$1500,$C878,DAILYLOG!BV$27:BV$1500),0)</f>
        <v>0</v>
      </c>
      <c r="BZ878" s="73">
        <f>IFERROR($E878*SUMIF(DAILYLOG!BV$27:BV$1500,$C878,DAILYLOG!BW$27:BW$1500),0)</f>
        <v>0</v>
      </c>
      <c r="CA878" s="73">
        <f>IFERROR($E878*SUMIF(DAILYLOG!BW$27:BW$1500,$C878,DAILYLOG!BX$27:BX$1500),0)</f>
        <v>0</v>
      </c>
      <c r="CB878" s="73">
        <f>IFERROR($E878*SUMIF(DAILYLOG!BX$27:BX$1500,$C878,DAILYLOG!BY$27:BY$1500),0)</f>
        <v>0</v>
      </c>
      <c r="CC878" s="73">
        <f>IFERROR($E878*SUMIF(DAILYLOG!BY$27:BY$1500,$C878,DAILYLOG!BZ$27:BZ$1500),0)</f>
        <v>0</v>
      </c>
      <c r="CD878" s="73">
        <f>IFERROR($E878*SUMIF(DAILYLOG!BZ$27:BZ$1500,$C878,DAILYLOG!CA$27:CA$1500),0)</f>
        <v>0</v>
      </c>
      <c r="CE878" s="73">
        <f>IFERROR($E878*SUMIF(DAILYLOG!CA$27:CA$1500,$C878,DAILYLOG!CB$27:CB$1500),0)</f>
        <v>0</v>
      </c>
      <c r="CF878" s="73">
        <f>IFERROR($E878*SUMIF(DAILYLOG!CB$27:CB$1500,$C878,DAILYLOG!CC$27:CC$1500),0)</f>
        <v>0</v>
      </c>
      <c r="CG878" s="73">
        <f>IFERROR($E878*SUMIF(DAILYLOG!CC$27:CC$1500,$C878,DAILYLOG!CD$27:CD$1500),0)</f>
        <v>0</v>
      </c>
      <c r="CH878" s="73">
        <f>IFERROR($E878*SUMIF(DAILYLOG!CD$27:CD$1500,$C878,DAILYLOG!CE$27:CE$1500),0)</f>
        <v>0</v>
      </c>
      <c r="CI878" s="73">
        <f>IFERROR($E878*SUMIF(DAILYLOG!CE$27:CE$1500,$C878,DAILYLOG!CF$27:CF$1500),0)</f>
        <v>0</v>
      </c>
      <c r="CJ878" s="73">
        <f>IFERROR($E878*SUMIF(DAILYLOG!CF$27:CF$1500,$C878,DAILYLOG!CG$27:CG$1500),0)</f>
        <v>0</v>
      </c>
      <c r="CK878" s="73">
        <f>IFERROR($E878*SUMIF(DAILYLOG!CG$27:CG$1500,$C878,DAILYLOG!CH$27:CH$1500),0)</f>
        <v>0</v>
      </c>
      <c r="CL878" s="73">
        <f>IFERROR($E878*SUMIF(DAILYLOG!CH$27:CH$1500,$C878,DAILYLOG!CI$27:CI$1500),0)</f>
        <v>0</v>
      </c>
      <c r="CM878" s="73">
        <f>IFERROR($E878*SUMIF(DAILYLOG!CI$27:CI$1500,$C878,DAILYLOG!CJ$27:CJ$1500),0)</f>
        <v>0</v>
      </c>
      <c r="CN878" s="73">
        <f>IFERROR($E878*SUMIF(DAILYLOG!CJ$27:CJ$1500,$C878,DAILYLOG!CK$27:CK$1500),0)</f>
        <v>0</v>
      </c>
      <c r="CO878" s="73">
        <f>IFERROR($E878*SUMIF(DAILYLOG!CK$27:CK$1500,$C878,DAILYLOG!CL$27:CL$1500),0)</f>
        <v>0</v>
      </c>
      <c r="CP878" s="73">
        <f>IFERROR($E878*SUMIF(DAILYLOG!CL$27:CL$1500,$C878,DAILYLOG!CM$27:CM$1500),0)</f>
        <v>0</v>
      </c>
      <c r="CQ878" s="73">
        <f>IFERROR($E878*SUMIF(DAILYLOG!CM$27:CM$1500,$C878,DAILYLOG!CN$27:CN$1500),0)</f>
        <v>0</v>
      </c>
      <c r="CR878" s="73">
        <f>IFERROR($E878*SUMIF(DAILYLOG!CN$27:CN$1500,$C878,DAILYLOG!CO$27:CO$1500),0)</f>
        <v>0</v>
      </c>
      <c r="CS878" s="73">
        <f>IFERROR($E878*SUMIF(DAILYLOG!CO$27:CO$1500,$C878,DAILYLOG!CP$27:CP$1500),0)</f>
        <v>0</v>
      </c>
      <c r="CT878" s="14"/>
    </row>
    <row r="879" spans="2:98" ht="13.5" hidden="1" customHeight="1" outlineLevel="2">
      <c r="B879" s="13"/>
      <c r="C879" s="115" t="s">
        <v>1202</v>
      </c>
      <c r="D879" s="31" t="s">
        <v>346</v>
      </c>
      <c r="E879" s="65">
        <v>1</v>
      </c>
      <c r="F879" s="46">
        <f t="shared" si="375"/>
        <v>0</v>
      </c>
      <c r="G879" s="73">
        <f>IFERROR($E879*SUMIF(DAILYLOG!C$27:C$1500,$C879,DAILYLOG!D$27:D$1500),0)</f>
        <v>0</v>
      </c>
      <c r="H879" s="73">
        <f>IFERROR($E879*SUMIF(DAILYLOG!D$27:D$1500,$C879,DAILYLOG!E$27:E$1500),0)</f>
        <v>0</v>
      </c>
      <c r="I879" s="73">
        <f>IFERROR($E879*SUMIF(DAILYLOG!E$27:E$1500,$C879,DAILYLOG!F$27:F$1500),0)</f>
        <v>0</v>
      </c>
      <c r="J879" s="73">
        <f>IFERROR($E879*SUMIF(DAILYLOG!F$27:F$1500,$C879,DAILYLOG!G$27:G$1500),0)</f>
        <v>0</v>
      </c>
      <c r="K879" s="73">
        <f>IFERROR($E879*SUMIF(DAILYLOG!G$27:G$1500,$C879,DAILYLOG!H$27:H$1500),0)</f>
        <v>0</v>
      </c>
      <c r="L879" s="73">
        <f>IFERROR($E879*SUMIF(DAILYLOG!H$27:H$1500,$C879,DAILYLOG!I$27:I$1500),0)</f>
        <v>0</v>
      </c>
      <c r="M879" s="73">
        <f>IFERROR($E879*SUMIF(DAILYLOG!I$27:I$1500,$C879,DAILYLOG!J$27:J$1500),0)</f>
        <v>0</v>
      </c>
      <c r="N879" s="73">
        <f>IFERROR($E879*SUMIF(DAILYLOG!J$27:J$1500,$C879,DAILYLOG!K$27:K$1500),0)</f>
        <v>0</v>
      </c>
      <c r="O879" s="73">
        <f>IFERROR($E879*SUMIF(DAILYLOG!K$27:K$1500,$C879,DAILYLOG!L$27:L$1500),0)</f>
        <v>0</v>
      </c>
      <c r="P879" s="73">
        <f>IFERROR($E879*SUMIF(DAILYLOG!L$27:L$1500,$C879,DAILYLOG!M$27:M$1500),0)</f>
        <v>0</v>
      </c>
      <c r="Q879" s="73">
        <f>IFERROR($E879*SUMIF(DAILYLOG!M$27:M$1500,$C879,DAILYLOG!N$27:N$1500),0)</f>
        <v>0</v>
      </c>
      <c r="R879" s="73">
        <f>IFERROR($E879*SUMIF(DAILYLOG!N$27:N$1500,$C879,DAILYLOG!O$27:O$1500),0)</f>
        <v>0</v>
      </c>
      <c r="S879" s="73">
        <f>IFERROR($E879*SUMIF(DAILYLOG!O$27:O$1500,$C879,DAILYLOG!P$27:P$1500),0)</f>
        <v>0</v>
      </c>
      <c r="T879" s="73">
        <f>IFERROR($E879*SUMIF(DAILYLOG!P$27:P$1500,$C879,DAILYLOG!Q$27:Q$1500),0)</f>
        <v>0</v>
      </c>
      <c r="U879" s="73">
        <f>IFERROR($E879*SUMIF(DAILYLOG!Q$27:Q$1500,$C879,DAILYLOG!R$27:R$1500),0)</f>
        <v>0</v>
      </c>
      <c r="V879" s="73">
        <f>IFERROR($E879*SUMIF(DAILYLOG!R$27:R$1500,$C879,DAILYLOG!S$27:S$1500),0)</f>
        <v>0</v>
      </c>
      <c r="W879" s="73">
        <f>IFERROR($E879*SUMIF(DAILYLOG!S$27:S$1500,$C879,DAILYLOG!T$27:T$1500),0)</f>
        <v>0</v>
      </c>
      <c r="X879" s="73">
        <f>IFERROR($E879*SUMIF(DAILYLOG!T$27:T$1500,$C879,DAILYLOG!U$27:U$1500),0)</f>
        <v>0</v>
      </c>
      <c r="Y879" s="73">
        <f>IFERROR($E879*SUMIF(DAILYLOG!U$27:U$1500,$C879,DAILYLOG!V$27:V$1500),0)</f>
        <v>0</v>
      </c>
      <c r="Z879" s="73">
        <f>IFERROR($E879*SUMIF(DAILYLOG!V$27:V$1500,$C879,DAILYLOG!W$27:W$1500),0)</f>
        <v>0</v>
      </c>
      <c r="AA879" s="73">
        <f>IFERROR($E879*SUMIF(DAILYLOG!W$27:W$1500,$C879,DAILYLOG!X$27:X$1500),0)</f>
        <v>0</v>
      </c>
      <c r="AB879" s="73">
        <f>IFERROR($E879*SUMIF(DAILYLOG!X$27:X$1500,$C879,DAILYLOG!Y$27:Y$1500),0)</f>
        <v>0</v>
      </c>
      <c r="AC879" s="73">
        <f>IFERROR($E879*SUMIF(DAILYLOG!Y$27:Y$1500,$C879,DAILYLOG!Z$27:Z$1500),0)</f>
        <v>0</v>
      </c>
      <c r="AD879" s="73">
        <f>IFERROR($E879*SUMIF(DAILYLOG!Z$27:Z$1500,$C879,DAILYLOG!AA$27:AA$1500),0)</f>
        <v>0</v>
      </c>
      <c r="AE879" s="73">
        <f>IFERROR($E879*SUMIF(DAILYLOG!AA$27:AA$1500,$C879,DAILYLOG!AB$27:AB$1500),0)</f>
        <v>0</v>
      </c>
      <c r="AF879" s="73">
        <f>IFERROR($E879*SUMIF(DAILYLOG!AB$27:AB$1500,$C879,DAILYLOG!AC$27:AC$1500),0)</f>
        <v>0</v>
      </c>
      <c r="AG879" s="73">
        <f>IFERROR($E879*SUMIF(DAILYLOG!AC$27:AC$1500,$C879,DAILYLOG!AD$27:AD$1500),0)</f>
        <v>0</v>
      </c>
      <c r="AH879" s="73">
        <f>IFERROR($E879*SUMIF(DAILYLOG!AD$27:AD$1500,$C879,DAILYLOG!AE$27:AE$1500),0)</f>
        <v>0</v>
      </c>
      <c r="AI879" s="73">
        <f>IFERROR($E879*SUMIF(DAILYLOG!AE$27:AE$1500,$C879,DAILYLOG!AF$27:AF$1500),0)</f>
        <v>0</v>
      </c>
      <c r="AJ879" s="73">
        <f>IFERROR($E879*SUMIF(DAILYLOG!AF$27:AF$1500,$C879,DAILYLOG!AG$27:AG$1500),0)</f>
        <v>0</v>
      </c>
      <c r="AK879" s="73">
        <f>IFERROR($E879*SUMIF(DAILYLOG!AG$27:AG$1500,$C879,DAILYLOG!AH$27:AH$1500),0)</f>
        <v>0</v>
      </c>
      <c r="AL879" s="73">
        <f>IFERROR($E879*SUMIF(DAILYLOG!AH$27:AH$1500,$C879,DAILYLOG!AI$27:AI$1500),0)</f>
        <v>0</v>
      </c>
      <c r="AM879" s="73">
        <f>IFERROR($E879*SUMIF(DAILYLOG!AI$27:AI$1500,$C879,DAILYLOG!AJ$27:AJ$1500),0)</f>
        <v>0</v>
      </c>
      <c r="AN879" s="73">
        <f>IFERROR($E879*SUMIF(DAILYLOG!AJ$27:AJ$1500,$C879,DAILYLOG!AK$27:AK$1500),0)</f>
        <v>0</v>
      </c>
      <c r="AO879" s="73">
        <f>IFERROR($E879*SUMIF(DAILYLOG!AK$27:AK$1500,$C879,DAILYLOG!AL$27:AL$1500),0)</f>
        <v>0</v>
      </c>
      <c r="AP879" s="73">
        <f>IFERROR($E879*SUMIF(DAILYLOG!AL$27:AL$1500,$C879,DAILYLOG!AM$27:AM$1500),0)</f>
        <v>0</v>
      </c>
      <c r="AQ879" s="73">
        <f>IFERROR($E879*SUMIF(DAILYLOG!AM$27:AM$1500,$C879,DAILYLOG!AN$27:AN$1500),0)</f>
        <v>0</v>
      </c>
      <c r="AR879" s="73">
        <f>IFERROR($E879*SUMIF(DAILYLOG!AN$27:AN$1500,$C879,DAILYLOG!AO$27:AO$1500),0)</f>
        <v>0</v>
      </c>
      <c r="AS879" s="73">
        <f>IFERROR($E879*SUMIF(DAILYLOG!AO$27:AO$1500,$C879,DAILYLOG!AP$27:AP$1500),0)</f>
        <v>0</v>
      </c>
      <c r="AT879" s="73">
        <f>IFERROR($E879*SUMIF(DAILYLOG!AP$27:AP$1500,$C879,DAILYLOG!AQ$27:AQ$1500),0)</f>
        <v>0</v>
      </c>
      <c r="AU879" s="73">
        <f>IFERROR($E879*SUMIF(DAILYLOG!AQ$27:AQ$1500,$C879,DAILYLOG!AR$27:AR$1500),0)</f>
        <v>0</v>
      </c>
      <c r="AV879" s="73">
        <f>IFERROR($E879*SUMIF(DAILYLOG!AR$27:AR$1500,$C879,DAILYLOG!AS$27:AS$1500),0)</f>
        <v>0</v>
      </c>
      <c r="AW879" s="73">
        <f>IFERROR($E879*SUMIF(DAILYLOG!AS$27:AS$1500,$C879,DAILYLOG!AT$27:AT$1500),0)</f>
        <v>0</v>
      </c>
      <c r="AX879" s="73">
        <f>IFERROR($E879*SUMIF(DAILYLOG!AT$27:AT$1500,$C879,DAILYLOG!AU$27:AU$1500),0)</f>
        <v>0</v>
      </c>
      <c r="AY879" s="73">
        <f>IFERROR($E879*SUMIF(DAILYLOG!AU$27:AU$1500,$C879,DAILYLOG!AV$27:AV$1500),0)</f>
        <v>0</v>
      </c>
      <c r="AZ879" s="73">
        <f>IFERROR($E879*SUMIF(DAILYLOG!AV$27:AV$1500,$C879,DAILYLOG!AW$27:AW$1500),0)</f>
        <v>0</v>
      </c>
      <c r="BA879" s="73">
        <f>IFERROR($E879*SUMIF(DAILYLOG!AW$27:AW$1500,$C879,DAILYLOG!AX$27:AX$1500),0)</f>
        <v>0</v>
      </c>
      <c r="BB879" s="73">
        <f>IFERROR($E879*SUMIF(DAILYLOG!AX$27:AX$1500,$C879,DAILYLOG!AY$27:AY$1500),0)</f>
        <v>0</v>
      </c>
      <c r="BC879" s="73">
        <f>IFERROR($E879*SUMIF(DAILYLOG!AY$27:AY$1500,$C879,DAILYLOG!AZ$27:AZ$1500),0)</f>
        <v>0</v>
      </c>
      <c r="BD879" s="73">
        <f>IFERROR($E879*SUMIF(DAILYLOG!AZ$27:AZ$1500,$C879,DAILYLOG!BA$27:BA$1500),0)</f>
        <v>0</v>
      </c>
      <c r="BE879" s="73">
        <f>IFERROR($E879*SUMIF(DAILYLOG!BA$27:BA$1500,$C879,DAILYLOG!BB$27:BB$1500),0)</f>
        <v>0</v>
      </c>
      <c r="BF879" s="73">
        <f>IFERROR($E879*SUMIF(DAILYLOG!BB$27:BB$1500,$C879,DAILYLOG!BC$27:BC$1500),0)</f>
        <v>0</v>
      </c>
      <c r="BG879" s="73">
        <f>IFERROR($E879*SUMIF(DAILYLOG!BC$27:BC$1500,$C879,DAILYLOG!BD$27:BD$1500),0)</f>
        <v>0</v>
      </c>
      <c r="BH879" s="73">
        <f>IFERROR($E879*SUMIF(DAILYLOG!BD$27:BD$1500,$C879,DAILYLOG!BE$27:BE$1500),0)</f>
        <v>0</v>
      </c>
      <c r="BI879" s="73">
        <f>IFERROR($E879*SUMIF(DAILYLOG!BE$27:BE$1500,$C879,DAILYLOG!BF$27:BF$1500),0)</f>
        <v>0</v>
      </c>
      <c r="BJ879" s="73">
        <f>IFERROR($E879*SUMIF(DAILYLOG!BF$27:BF$1500,$C879,DAILYLOG!BG$27:BG$1500),0)</f>
        <v>0</v>
      </c>
      <c r="BK879" s="73">
        <f>IFERROR($E879*SUMIF(DAILYLOG!BG$27:BG$1500,$C879,DAILYLOG!BH$27:BH$1500),0)</f>
        <v>0</v>
      </c>
      <c r="BL879" s="73">
        <f>IFERROR($E879*SUMIF(DAILYLOG!BH$27:BH$1500,$C879,DAILYLOG!BI$27:BI$1500),0)</f>
        <v>0</v>
      </c>
      <c r="BM879" s="73">
        <f>IFERROR($E879*SUMIF(DAILYLOG!BI$27:BI$1500,$C879,DAILYLOG!BJ$27:BJ$1500),0)</f>
        <v>0</v>
      </c>
      <c r="BN879" s="73">
        <f>IFERROR($E879*SUMIF(DAILYLOG!BJ$27:BJ$1500,$C879,DAILYLOG!BK$27:BK$1500),0)</f>
        <v>0</v>
      </c>
      <c r="BO879" s="73">
        <f>IFERROR($E879*SUMIF(DAILYLOG!BK$27:BK$1500,$C879,DAILYLOG!BL$27:BL$1500),0)</f>
        <v>0</v>
      </c>
      <c r="BP879" s="73">
        <f>IFERROR($E879*SUMIF(DAILYLOG!BL$27:BL$1500,$C879,DAILYLOG!BM$27:BM$1500),0)</f>
        <v>0</v>
      </c>
      <c r="BQ879" s="73">
        <f>IFERROR($E879*SUMIF(DAILYLOG!BM$27:BM$1500,$C879,DAILYLOG!BN$27:BN$1500),0)</f>
        <v>0</v>
      </c>
      <c r="BR879" s="73">
        <f>IFERROR($E879*SUMIF(DAILYLOG!BN$27:BN$1500,$C879,DAILYLOG!BO$27:BO$1500),0)</f>
        <v>0</v>
      </c>
      <c r="BS879" s="73">
        <f>IFERROR($E879*SUMIF(DAILYLOG!BO$27:BO$1500,$C879,DAILYLOG!BP$27:BP$1500),0)</f>
        <v>0</v>
      </c>
      <c r="BT879" s="73">
        <f>IFERROR($E879*SUMIF(DAILYLOG!BP$27:BP$1500,$C879,DAILYLOG!BQ$27:BQ$1500),0)</f>
        <v>0</v>
      </c>
      <c r="BU879" s="73">
        <f>IFERROR($E879*SUMIF(DAILYLOG!BQ$27:BQ$1500,$C879,DAILYLOG!BR$27:BR$1500),0)</f>
        <v>0</v>
      </c>
      <c r="BV879" s="73">
        <f>IFERROR($E879*SUMIF(DAILYLOG!BR$27:BR$1500,$C879,DAILYLOG!BS$27:BS$1500),0)</f>
        <v>0</v>
      </c>
      <c r="BW879" s="73">
        <f>IFERROR($E879*SUMIF(DAILYLOG!BS$27:BS$1500,$C879,DAILYLOG!BT$27:BT$1500),0)</f>
        <v>0</v>
      </c>
      <c r="BX879" s="73">
        <f>IFERROR($E879*SUMIF(DAILYLOG!BT$27:BT$1500,$C879,DAILYLOG!BU$27:BU$1500),0)</f>
        <v>0</v>
      </c>
      <c r="BY879" s="73">
        <f>IFERROR($E879*SUMIF(DAILYLOG!BU$27:BU$1500,$C879,DAILYLOG!BV$27:BV$1500),0)</f>
        <v>0</v>
      </c>
      <c r="BZ879" s="73">
        <f>IFERROR($E879*SUMIF(DAILYLOG!BV$27:BV$1500,$C879,DAILYLOG!BW$27:BW$1500),0)</f>
        <v>0</v>
      </c>
      <c r="CA879" s="73">
        <f>IFERROR($E879*SUMIF(DAILYLOG!BW$27:BW$1500,$C879,DAILYLOG!BX$27:BX$1500),0)</f>
        <v>0</v>
      </c>
      <c r="CB879" s="73">
        <f>IFERROR($E879*SUMIF(DAILYLOG!BX$27:BX$1500,$C879,DAILYLOG!BY$27:BY$1500),0)</f>
        <v>0</v>
      </c>
      <c r="CC879" s="73">
        <f>IFERROR($E879*SUMIF(DAILYLOG!BY$27:BY$1500,$C879,DAILYLOG!BZ$27:BZ$1500),0)</f>
        <v>0</v>
      </c>
      <c r="CD879" s="73">
        <f>IFERROR($E879*SUMIF(DAILYLOG!BZ$27:BZ$1500,$C879,DAILYLOG!CA$27:CA$1500),0)</f>
        <v>0</v>
      </c>
      <c r="CE879" s="73">
        <f>IFERROR($E879*SUMIF(DAILYLOG!CA$27:CA$1500,$C879,DAILYLOG!CB$27:CB$1500),0)</f>
        <v>0</v>
      </c>
      <c r="CF879" s="73">
        <f>IFERROR($E879*SUMIF(DAILYLOG!CB$27:CB$1500,$C879,DAILYLOG!CC$27:CC$1500),0)</f>
        <v>0</v>
      </c>
      <c r="CG879" s="73">
        <f>IFERROR($E879*SUMIF(DAILYLOG!CC$27:CC$1500,$C879,DAILYLOG!CD$27:CD$1500),0)</f>
        <v>0</v>
      </c>
      <c r="CH879" s="73">
        <f>IFERROR($E879*SUMIF(DAILYLOG!CD$27:CD$1500,$C879,DAILYLOG!CE$27:CE$1500),0)</f>
        <v>0</v>
      </c>
      <c r="CI879" s="73">
        <f>IFERROR($E879*SUMIF(DAILYLOG!CE$27:CE$1500,$C879,DAILYLOG!CF$27:CF$1500),0)</f>
        <v>0</v>
      </c>
      <c r="CJ879" s="73">
        <f>IFERROR($E879*SUMIF(DAILYLOG!CF$27:CF$1500,$C879,DAILYLOG!CG$27:CG$1500),0)</f>
        <v>0</v>
      </c>
      <c r="CK879" s="73">
        <f>IFERROR($E879*SUMIF(DAILYLOG!CG$27:CG$1500,$C879,DAILYLOG!CH$27:CH$1500),0)</f>
        <v>0</v>
      </c>
      <c r="CL879" s="73">
        <f>IFERROR($E879*SUMIF(DAILYLOG!CH$27:CH$1500,$C879,DAILYLOG!CI$27:CI$1500),0)</f>
        <v>0</v>
      </c>
      <c r="CM879" s="73">
        <f>IFERROR($E879*SUMIF(DAILYLOG!CI$27:CI$1500,$C879,DAILYLOG!CJ$27:CJ$1500),0)</f>
        <v>0</v>
      </c>
      <c r="CN879" s="73">
        <f>IFERROR($E879*SUMIF(DAILYLOG!CJ$27:CJ$1500,$C879,DAILYLOG!CK$27:CK$1500),0)</f>
        <v>0</v>
      </c>
      <c r="CO879" s="73">
        <f>IFERROR($E879*SUMIF(DAILYLOG!CK$27:CK$1500,$C879,DAILYLOG!CL$27:CL$1500),0)</f>
        <v>0</v>
      </c>
      <c r="CP879" s="73">
        <f>IFERROR($E879*SUMIF(DAILYLOG!CL$27:CL$1500,$C879,DAILYLOG!CM$27:CM$1500),0)</f>
        <v>0</v>
      </c>
      <c r="CQ879" s="73">
        <f>IFERROR($E879*SUMIF(DAILYLOG!CM$27:CM$1500,$C879,DAILYLOG!CN$27:CN$1500),0)</f>
        <v>0</v>
      </c>
      <c r="CR879" s="73">
        <f>IFERROR($E879*SUMIF(DAILYLOG!CN$27:CN$1500,$C879,DAILYLOG!CO$27:CO$1500),0)</f>
        <v>0</v>
      </c>
      <c r="CS879" s="73">
        <f>IFERROR($E879*SUMIF(DAILYLOG!CO$27:CO$1500,$C879,DAILYLOG!CP$27:CP$1500),0)</f>
        <v>0</v>
      </c>
      <c r="CT879" s="14"/>
    </row>
    <row r="880" spans="2:98" ht="13.5" hidden="1" customHeight="1" outlineLevel="2">
      <c r="B880" s="13"/>
      <c r="C880" s="115" t="s">
        <v>1203</v>
      </c>
      <c r="D880" s="31" t="s">
        <v>346</v>
      </c>
      <c r="E880" s="65">
        <v>1</v>
      </c>
      <c r="F880" s="46">
        <f t="shared" si="375"/>
        <v>0</v>
      </c>
      <c r="G880" s="73">
        <f>IFERROR($E880*SUMIF(DAILYLOG!C$27:C$1500,$C880,DAILYLOG!D$27:D$1500),0)</f>
        <v>0</v>
      </c>
      <c r="H880" s="73">
        <f>IFERROR($E880*SUMIF(DAILYLOG!D$27:D$1500,$C880,DAILYLOG!E$27:E$1500),0)</f>
        <v>0</v>
      </c>
      <c r="I880" s="73">
        <f>IFERROR($E880*SUMIF(DAILYLOG!E$27:E$1500,$C880,DAILYLOG!F$27:F$1500),0)</f>
        <v>0</v>
      </c>
      <c r="J880" s="73">
        <f>IFERROR($E880*SUMIF(DAILYLOG!F$27:F$1500,$C880,DAILYLOG!G$27:G$1500),0)</f>
        <v>0</v>
      </c>
      <c r="K880" s="73">
        <f>IFERROR($E880*SUMIF(DAILYLOG!G$27:G$1500,$C880,DAILYLOG!H$27:H$1500),0)</f>
        <v>0</v>
      </c>
      <c r="L880" s="73">
        <f>IFERROR($E880*SUMIF(DAILYLOG!H$27:H$1500,$C880,DAILYLOG!I$27:I$1500),0)</f>
        <v>0</v>
      </c>
      <c r="M880" s="73">
        <f>IFERROR($E880*SUMIF(DAILYLOG!I$27:I$1500,$C880,DAILYLOG!J$27:J$1500),0)</f>
        <v>0</v>
      </c>
      <c r="N880" s="73">
        <f>IFERROR($E880*SUMIF(DAILYLOG!J$27:J$1500,$C880,DAILYLOG!K$27:K$1500),0)</f>
        <v>0</v>
      </c>
      <c r="O880" s="73">
        <f>IFERROR($E880*SUMIF(DAILYLOG!K$27:K$1500,$C880,DAILYLOG!L$27:L$1500),0)</f>
        <v>0</v>
      </c>
      <c r="P880" s="73">
        <f>IFERROR($E880*SUMIF(DAILYLOG!L$27:L$1500,$C880,DAILYLOG!M$27:M$1500),0)</f>
        <v>0</v>
      </c>
      <c r="Q880" s="73">
        <f>IFERROR($E880*SUMIF(DAILYLOG!M$27:M$1500,$C880,DAILYLOG!N$27:N$1500),0)</f>
        <v>0</v>
      </c>
      <c r="R880" s="73">
        <f>IFERROR($E880*SUMIF(DAILYLOG!N$27:N$1500,$C880,DAILYLOG!O$27:O$1500),0)</f>
        <v>0</v>
      </c>
      <c r="S880" s="73">
        <f>IFERROR($E880*SUMIF(DAILYLOG!O$27:O$1500,$C880,DAILYLOG!P$27:P$1500),0)</f>
        <v>0</v>
      </c>
      <c r="T880" s="73">
        <f>IFERROR($E880*SUMIF(DAILYLOG!P$27:P$1500,$C880,DAILYLOG!Q$27:Q$1500),0)</f>
        <v>0</v>
      </c>
      <c r="U880" s="73">
        <f>IFERROR($E880*SUMIF(DAILYLOG!Q$27:Q$1500,$C880,DAILYLOG!R$27:R$1500),0)</f>
        <v>0</v>
      </c>
      <c r="V880" s="73">
        <f>IFERROR($E880*SUMIF(DAILYLOG!R$27:R$1500,$C880,DAILYLOG!S$27:S$1500),0)</f>
        <v>0</v>
      </c>
      <c r="W880" s="73">
        <f>IFERROR($E880*SUMIF(DAILYLOG!S$27:S$1500,$C880,DAILYLOG!T$27:T$1500),0)</f>
        <v>0</v>
      </c>
      <c r="X880" s="73">
        <f>IFERROR($E880*SUMIF(DAILYLOG!T$27:T$1500,$C880,DAILYLOG!U$27:U$1500),0)</f>
        <v>0</v>
      </c>
      <c r="Y880" s="73">
        <f>IFERROR($E880*SUMIF(DAILYLOG!U$27:U$1500,$C880,DAILYLOG!V$27:V$1500),0)</f>
        <v>0</v>
      </c>
      <c r="Z880" s="73">
        <f>IFERROR($E880*SUMIF(DAILYLOG!V$27:V$1500,$C880,DAILYLOG!W$27:W$1500),0)</f>
        <v>0</v>
      </c>
      <c r="AA880" s="73">
        <f>IFERROR($E880*SUMIF(DAILYLOG!W$27:W$1500,$C880,DAILYLOG!X$27:X$1500),0)</f>
        <v>0</v>
      </c>
      <c r="AB880" s="73">
        <f>IFERROR($E880*SUMIF(DAILYLOG!X$27:X$1500,$C880,DAILYLOG!Y$27:Y$1500),0)</f>
        <v>0</v>
      </c>
      <c r="AC880" s="73">
        <f>IFERROR($E880*SUMIF(DAILYLOG!Y$27:Y$1500,$C880,DAILYLOG!Z$27:Z$1500),0)</f>
        <v>0</v>
      </c>
      <c r="AD880" s="73">
        <f>IFERROR($E880*SUMIF(DAILYLOG!Z$27:Z$1500,$C880,DAILYLOG!AA$27:AA$1500),0)</f>
        <v>0</v>
      </c>
      <c r="AE880" s="73">
        <f>IFERROR($E880*SUMIF(DAILYLOG!AA$27:AA$1500,$C880,DAILYLOG!AB$27:AB$1500),0)</f>
        <v>0</v>
      </c>
      <c r="AF880" s="73">
        <f>IFERROR($E880*SUMIF(DAILYLOG!AB$27:AB$1500,$C880,DAILYLOG!AC$27:AC$1500),0)</f>
        <v>0</v>
      </c>
      <c r="AG880" s="73">
        <f>IFERROR($E880*SUMIF(DAILYLOG!AC$27:AC$1500,$C880,DAILYLOG!AD$27:AD$1500),0)</f>
        <v>0</v>
      </c>
      <c r="AH880" s="73">
        <f>IFERROR($E880*SUMIF(DAILYLOG!AD$27:AD$1500,$C880,DAILYLOG!AE$27:AE$1500),0)</f>
        <v>0</v>
      </c>
      <c r="AI880" s="73">
        <f>IFERROR($E880*SUMIF(DAILYLOG!AE$27:AE$1500,$C880,DAILYLOG!AF$27:AF$1500),0)</f>
        <v>0</v>
      </c>
      <c r="AJ880" s="73">
        <f>IFERROR($E880*SUMIF(DAILYLOG!AF$27:AF$1500,$C880,DAILYLOG!AG$27:AG$1500),0)</f>
        <v>0</v>
      </c>
      <c r="AK880" s="73">
        <f>IFERROR($E880*SUMIF(DAILYLOG!AG$27:AG$1500,$C880,DAILYLOG!AH$27:AH$1500),0)</f>
        <v>0</v>
      </c>
      <c r="AL880" s="73">
        <f>IFERROR($E880*SUMIF(DAILYLOG!AH$27:AH$1500,$C880,DAILYLOG!AI$27:AI$1500),0)</f>
        <v>0</v>
      </c>
      <c r="AM880" s="73">
        <f>IFERROR($E880*SUMIF(DAILYLOG!AI$27:AI$1500,$C880,DAILYLOG!AJ$27:AJ$1500),0)</f>
        <v>0</v>
      </c>
      <c r="AN880" s="73">
        <f>IFERROR($E880*SUMIF(DAILYLOG!AJ$27:AJ$1500,$C880,DAILYLOG!AK$27:AK$1500),0)</f>
        <v>0</v>
      </c>
      <c r="AO880" s="73">
        <f>IFERROR($E880*SUMIF(DAILYLOG!AK$27:AK$1500,$C880,DAILYLOG!AL$27:AL$1500),0)</f>
        <v>0</v>
      </c>
      <c r="AP880" s="73">
        <f>IFERROR($E880*SUMIF(DAILYLOG!AL$27:AL$1500,$C880,DAILYLOG!AM$27:AM$1500),0)</f>
        <v>0</v>
      </c>
      <c r="AQ880" s="73">
        <f>IFERROR($E880*SUMIF(DAILYLOG!AM$27:AM$1500,$C880,DAILYLOG!AN$27:AN$1500),0)</f>
        <v>0</v>
      </c>
      <c r="AR880" s="73">
        <f>IFERROR($E880*SUMIF(DAILYLOG!AN$27:AN$1500,$C880,DAILYLOG!AO$27:AO$1500),0)</f>
        <v>0</v>
      </c>
      <c r="AS880" s="73">
        <f>IFERROR($E880*SUMIF(DAILYLOG!AO$27:AO$1500,$C880,DAILYLOG!AP$27:AP$1500),0)</f>
        <v>0</v>
      </c>
      <c r="AT880" s="73">
        <f>IFERROR($E880*SUMIF(DAILYLOG!AP$27:AP$1500,$C880,DAILYLOG!AQ$27:AQ$1500),0)</f>
        <v>0</v>
      </c>
      <c r="AU880" s="73">
        <f>IFERROR($E880*SUMIF(DAILYLOG!AQ$27:AQ$1500,$C880,DAILYLOG!AR$27:AR$1500),0)</f>
        <v>0</v>
      </c>
      <c r="AV880" s="73">
        <f>IFERROR($E880*SUMIF(DAILYLOG!AR$27:AR$1500,$C880,DAILYLOG!AS$27:AS$1500),0)</f>
        <v>0</v>
      </c>
      <c r="AW880" s="73">
        <f>IFERROR($E880*SUMIF(DAILYLOG!AS$27:AS$1500,$C880,DAILYLOG!AT$27:AT$1500),0)</f>
        <v>0</v>
      </c>
      <c r="AX880" s="73">
        <f>IFERROR($E880*SUMIF(DAILYLOG!AT$27:AT$1500,$C880,DAILYLOG!AU$27:AU$1500),0)</f>
        <v>0</v>
      </c>
      <c r="AY880" s="73">
        <f>IFERROR($E880*SUMIF(DAILYLOG!AU$27:AU$1500,$C880,DAILYLOG!AV$27:AV$1500),0)</f>
        <v>0</v>
      </c>
      <c r="AZ880" s="73">
        <f>IFERROR($E880*SUMIF(DAILYLOG!AV$27:AV$1500,$C880,DAILYLOG!AW$27:AW$1500),0)</f>
        <v>0</v>
      </c>
      <c r="BA880" s="73">
        <f>IFERROR($E880*SUMIF(DAILYLOG!AW$27:AW$1500,$C880,DAILYLOG!AX$27:AX$1500),0)</f>
        <v>0</v>
      </c>
      <c r="BB880" s="73">
        <f>IFERROR($E880*SUMIF(DAILYLOG!AX$27:AX$1500,$C880,DAILYLOG!AY$27:AY$1500),0)</f>
        <v>0</v>
      </c>
      <c r="BC880" s="73">
        <f>IFERROR($E880*SUMIF(DAILYLOG!AY$27:AY$1500,$C880,DAILYLOG!AZ$27:AZ$1500),0)</f>
        <v>0</v>
      </c>
      <c r="BD880" s="73">
        <f>IFERROR($E880*SUMIF(DAILYLOG!AZ$27:AZ$1500,$C880,DAILYLOG!BA$27:BA$1500),0)</f>
        <v>0</v>
      </c>
      <c r="BE880" s="73">
        <f>IFERROR($E880*SUMIF(DAILYLOG!BA$27:BA$1500,$C880,DAILYLOG!BB$27:BB$1500),0)</f>
        <v>0</v>
      </c>
      <c r="BF880" s="73">
        <f>IFERROR($E880*SUMIF(DAILYLOG!BB$27:BB$1500,$C880,DAILYLOG!BC$27:BC$1500),0)</f>
        <v>0</v>
      </c>
      <c r="BG880" s="73">
        <f>IFERROR($E880*SUMIF(DAILYLOG!BC$27:BC$1500,$C880,DAILYLOG!BD$27:BD$1500),0)</f>
        <v>0</v>
      </c>
      <c r="BH880" s="73">
        <f>IFERROR($E880*SUMIF(DAILYLOG!BD$27:BD$1500,$C880,DAILYLOG!BE$27:BE$1500),0)</f>
        <v>0</v>
      </c>
      <c r="BI880" s="73">
        <f>IFERROR($E880*SUMIF(DAILYLOG!BE$27:BE$1500,$C880,DAILYLOG!BF$27:BF$1500),0)</f>
        <v>0</v>
      </c>
      <c r="BJ880" s="73">
        <f>IFERROR($E880*SUMIF(DAILYLOG!BF$27:BF$1500,$C880,DAILYLOG!BG$27:BG$1500),0)</f>
        <v>0</v>
      </c>
      <c r="BK880" s="73">
        <f>IFERROR($E880*SUMIF(DAILYLOG!BG$27:BG$1500,$C880,DAILYLOG!BH$27:BH$1500),0)</f>
        <v>0</v>
      </c>
      <c r="BL880" s="73">
        <f>IFERROR($E880*SUMIF(DAILYLOG!BH$27:BH$1500,$C880,DAILYLOG!BI$27:BI$1500),0)</f>
        <v>0</v>
      </c>
      <c r="BM880" s="73">
        <f>IFERROR($E880*SUMIF(DAILYLOG!BI$27:BI$1500,$C880,DAILYLOG!BJ$27:BJ$1500),0)</f>
        <v>0</v>
      </c>
      <c r="BN880" s="73">
        <f>IFERROR($E880*SUMIF(DAILYLOG!BJ$27:BJ$1500,$C880,DAILYLOG!BK$27:BK$1500),0)</f>
        <v>0</v>
      </c>
      <c r="BO880" s="73">
        <f>IFERROR($E880*SUMIF(DAILYLOG!BK$27:BK$1500,$C880,DAILYLOG!BL$27:BL$1500),0)</f>
        <v>0</v>
      </c>
      <c r="BP880" s="73">
        <f>IFERROR($E880*SUMIF(DAILYLOG!BL$27:BL$1500,$C880,DAILYLOG!BM$27:BM$1500),0)</f>
        <v>0</v>
      </c>
      <c r="BQ880" s="73">
        <f>IFERROR($E880*SUMIF(DAILYLOG!BM$27:BM$1500,$C880,DAILYLOG!BN$27:BN$1500),0)</f>
        <v>0</v>
      </c>
      <c r="BR880" s="73">
        <f>IFERROR($E880*SUMIF(DAILYLOG!BN$27:BN$1500,$C880,DAILYLOG!BO$27:BO$1500),0)</f>
        <v>0</v>
      </c>
      <c r="BS880" s="73">
        <f>IFERROR($E880*SUMIF(DAILYLOG!BO$27:BO$1500,$C880,DAILYLOG!BP$27:BP$1500),0)</f>
        <v>0</v>
      </c>
      <c r="BT880" s="73">
        <f>IFERROR($E880*SUMIF(DAILYLOG!BP$27:BP$1500,$C880,DAILYLOG!BQ$27:BQ$1500),0)</f>
        <v>0</v>
      </c>
      <c r="BU880" s="73">
        <f>IFERROR($E880*SUMIF(DAILYLOG!BQ$27:BQ$1500,$C880,DAILYLOG!BR$27:BR$1500),0)</f>
        <v>0</v>
      </c>
      <c r="BV880" s="73">
        <f>IFERROR($E880*SUMIF(DAILYLOG!BR$27:BR$1500,$C880,DAILYLOG!BS$27:BS$1500),0)</f>
        <v>0</v>
      </c>
      <c r="BW880" s="73">
        <f>IFERROR($E880*SUMIF(DAILYLOG!BS$27:BS$1500,$C880,DAILYLOG!BT$27:BT$1500),0)</f>
        <v>0</v>
      </c>
      <c r="BX880" s="73">
        <f>IFERROR($E880*SUMIF(DAILYLOG!BT$27:BT$1500,$C880,DAILYLOG!BU$27:BU$1500),0)</f>
        <v>0</v>
      </c>
      <c r="BY880" s="73">
        <f>IFERROR($E880*SUMIF(DAILYLOG!BU$27:BU$1500,$C880,DAILYLOG!BV$27:BV$1500),0)</f>
        <v>0</v>
      </c>
      <c r="BZ880" s="73">
        <f>IFERROR($E880*SUMIF(DAILYLOG!BV$27:BV$1500,$C880,DAILYLOG!BW$27:BW$1500),0)</f>
        <v>0</v>
      </c>
      <c r="CA880" s="73">
        <f>IFERROR($E880*SUMIF(DAILYLOG!BW$27:BW$1500,$C880,DAILYLOG!BX$27:BX$1500),0)</f>
        <v>0</v>
      </c>
      <c r="CB880" s="73">
        <f>IFERROR($E880*SUMIF(DAILYLOG!BX$27:BX$1500,$C880,DAILYLOG!BY$27:BY$1500),0)</f>
        <v>0</v>
      </c>
      <c r="CC880" s="73">
        <f>IFERROR($E880*SUMIF(DAILYLOG!BY$27:BY$1500,$C880,DAILYLOG!BZ$27:BZ$1500),0)</f>
        <v>0</v>
      </c>
      <c r="CD880" s="73">
        <f>IFERROR($E880*SUMIF(DAILYLOG!BZ$27:BZ$1500,$C880,DAILYLOG!CA$27:CA$1500),0)</f>
        <v>0</v>
      </c>
      <c r="CE880" s="73">
        <f>IFERROR($E880*SUMIF(DAILYLOG!CA$27:CA$1500,$C880,DAILYLOG!CB$27:CB$1500),0)</f>
        <v>0</v>
      </c>
      <c r="CF880" s="73">
        <f>IFERROR($E880*SUMIF(DAILYLOG!CB$27:CB$1500,$C880,DAILYLOG!CC$27:CC$1500),0)</f>
        <v>0</v>
      </c>
      <c r="CG880" s="73">
        <f>IFERROR($E880*SUMIF(DAILYLOG!CC$27:CC$1500,$C880,DAILYLOG!CD$27:CD$1500),0)</f>
        <v>0</v>
      </c>
      <c r="CH880" s="73">
        <f>IFERROR($E880*SUMIF(DAILYLOG!CD$27:CD$1500,$C880,DAILYLOG!CE$27:CE$1500),0)</f>
        <v>0</v>
      </c>
      <c r="CI880" s="73">
        <f>IFERROR($E880*SUMIF(DAILYLOG!CE$27:CE$1500,$C880,DAILYLOG!CF$27:CF$1500),0)</f>
        <v>0</v>
      </c>
      <c r="CJ880" s="73">
        <f>IFERROR($E880*SUMIF(DAILYLOG!CF$27:CF$1500,$C880,DAILYLOG!CG$27:CG$1500),0)</f>
        <v>0</v>
      </c>
      <c r="CK880" s="73">
        <f>IFERROR($E880*SUMIF(DAILYLOG!CG$27:CG$1500,$C880,DAILYLOG!CH$27:CH$1500),0)</f>
        <v>0</v>
      </c>
      <c r="CL880" s="73">
        <f>IFERROR($E880*SUMIF(DAILYLOG!CH$27:CH$1500,$C880,DAILYLOG!CI$27:CI$1500),0)</f>
        <v>0</v>
      </c>
      <c r="CM880" s="73">
        <f>IFERROR($E880*SUMIF(DAILYLOG!CI$27:CI$1500,$C880,DAILYLOG!CJ$27:CJ$1500),0)</f>
        <v>0</v>
      </c>
      <c r="CN880" s="73">
        <f>IFERROR($E880*SUMIF(DAILYLOG!CJ$27:CJ$1500,$C880,DAILYLOG!CK$27:CK$1500),0)</f>
        <v>0</v>
      </c>
      <c r="CO880" s="73">
        <f>IFERROR($E880*SUMIF(DAILYLOG!CK$27:CK$1500,$C880,DAILYLOG!CL$27:CL$1500),0)</f>
        <v>0</v>
      </c>
      <c r="CP880" s="73">
        <f>IFERROR($E880*SUMIF(DAILYLOG!CL$27:CL$1500,$C880,DAILYLOG!CM$27:CM$1500),0)</f>
        <v>0</v>
      </c>
      <c r="CQ880" s="73">
        <f>IFERROR($E880*SUMIF(DAILYLOG!CM$27:CM$1500,$C880,DAILYLOG!CN$27:CN$1500),0)</f>
        <v>0</v>
      </c>
      <c r="CR880" s="73">
        <f>IFERROR($E880*SUMIF(DAILYLOG!CN$27:CN$1500,$C880,DAILYLOG!CO$27:CO$1500),0)</f>
        <v>0</v>
      </c>
      <c r="CS880" s="73">
        <f>IFERROR($E880*SUMIF(DAILYLOG!CO$27:CO$1500,$C880,DAILYLOG!CP$27:CP$1500),0)</f>
        <v>0</v>
      </c>
      <c r="CT880" s="14"/>
    </row>
    <row r="881" spans="2:98" ht="13.2" hidden="1" customHeight="1" outlineLevel="2">
      <c r="B881" s="13"/>
      <c r="C881" s="115" t="s">
        <v>1204</v>
      </c>
      <c r="D881" s="31" t="s">
        <v>346</v>
      </c>
      <c r="E881" s="65">
        <v>1</v>
      </c>
      <c r="F881" s="46">
        <f t="shared" si="375"/>
        <v>0</v>
      </c>
      <c r="G881" s="73">
        <f>IFERROR($E881*SUMIF(DAILYLOG!C$27:C$1500,$C881,DAILYLOG!D$27:D$1500),0)</f>
        <v>0</v>
      </c>
      <c r="H881" s="73">
        <f>IFERROR($E881*SUMIF(DAILYLOG!D$27:D$1500,$C881,DAILYLOG!E$27:E$1500),0)</f>
        <v>0</v>
      </c>
      <c r="I881" s="73">
        <f>IFERROR($E881*SUMIF(DAILYLOG!E$27:E$1500,$C881,DAILYLOG!F$27:F$1500),0)</f>
        <v>0</v>
      </c>
      <c r="J881" s="73">
        <f>IFERROR($E881*SUMIF(DAILYLOG!F$27:F$1500,$C881,DAILYLOG!G$27:G$1500),0)</f>
        <v>0</v>
      </c>
      <c r="K881" s="73">
        <f>IFERROR($E881*SUMIF(DAILYLOG!G$27:G$1500,$C881,DAILYLOG!H$27:H$1500),0)</f>
        <v>0</v>
      </c>
      <c r="L881" s="73">
        <f>IFERROR($E881*SUMIF(DAILYLOG!H$27:H$1500,$C881,DAILYLOG!I$27:I$1500),0)</f>
        <v>0</v>
      </c>
      <c r="M881" s="73">
        <f>IFERROR($E881*SUMIF(DAILYLOG!I$27:I$1500,$C881,DAILYLOG!J$27:J$1500),0)</f>
        <v>0</v>
      </c>
      <c r="N881" s="73">
        <f>IFERROR($E881*SUMIF(DAILYLOG!J$27:J$1500,$C881,DAILYLOG!K$27:K$1500),0)</f>
        <v>0</v>
      </c>
      <c r="O881" s="73">
        <f>IFERROR($E881*SUMIF(DAILYLOG!K$27:K$1500,$C881,DAILYLOG!L$27:L$1500),0)</f>
        <v>0</v>
      </c>
      <c r="P881" s="73">
        <f>IFERROR($E881*SUMIF(DAILYLOG!L$27:L$1500,$C881,DAILYLOG!M$27:M$1500),0)</f>
        <v>0</v>
      </c>
      <c r="Q881" s="73">
        <f>IFERROR($E881*SUMIF(DAILYLOG!M$27:M$1500,$C881,DAILYLOG!N$27:N$1500),0)</f>
        <v>0</v>
      </c>
      <c r="R881" s="73">
        <f>IFERROR($E881*SUMIF(DAILYLOG!N$27:N$1500,$C881,DAILYLOG!O$27:O$1500),0)</f>
        <v>0</v>
      </c>
      <c r="S881" s="73">
        <f>IFERROR($E881*SUMIF(DAILYLOG!O$27:O$1500,$C881,DAILYLOG!P$27:P$1500),0)</f>
        <v>0</v>
      </c>
      <c r="T881" s="73">
        <f>IFERROR($E881*SUMIF(DAILYLOG!P$27:P$1500,$C881,DAILYLOG!Q$27:Q$1500),0)</f>
        <v>0</v>
      </c>
      <c r="U881" s="73">
        <f>IFERROR($E881*SUMIF(DAILYLOG!Q$27:Q$1500,$C881,DAILYLOG!R$27:R$1500),0)</f>
        <v>0</v>
      </c>
      <c r="V881" s="73">
        <f>IFERROR($E881*SUMIF(DAILYLOG!R$27:R$1500,$C881,DAILYLOG!S$27:S$1500),0)</f>
        <v>0</v>
      </c>
      <c r="W881" s="73">
        <f>IFERROR($E881*SUMIF(DAILYLOG!S$27:S$1500,$C881,DAILYLOG!T$27:T$1500),0)</f>
        <v>0</v>
      </c>
      <c r="X881" s="73">
        <f>IFERROR($E881*SUMIF(DAILYLOG!T$27:T$1500,$C881,DAILYLOG!U$27:U$1500),0)</f>
        <v>0</v>
      </c>
      <c r="Y881" s="73">
        <f>IFERROR($E881*SUMIF(DAILYLOG!U$27:U$1500,$C881,DAILYLOG!V$27:V$1500),0)</f>
        <v>0</v>
      </c>
      <c r="Z881" s="73">
        <f>IFERROR($E881*SUMIF(DAILYLOG!V$27:V$1500,$C881,DAILYLOG!W$27:W$1500),0)</f>
        <v>0</v>
      </c>
      <c r="AA881" s="73">
        <f>IFERROR($E881*SUMIF(DAILYLOG!W$27:W$1500,$C881,DAILYLOG!X$27:X$1500),0)</f>
        <v>0</v>
      </c>
      <c r="AB881" s="73">
        <f>IFERROR($E881*SUMIF(DAILYLOG!X$27:X$1500,$C881,DAILYLOG!Y$27:Y$1500),0)</f>
        <v>0</v>
      </c>
      <c r="AC881" s="73">
        <f>IFERROR($E881*SUMIF(DAILYLOG!Y$27:Y$1500,$C881,DAILYLOG!Z$27:Z$1500),0)</f>
        <v>0</v>
      </c>
      <c r="AD881" s="73">
        <f>IFERROR($E881*SUMIF(DAILYLOG!Z$27:Z$1500,$C881,DAILYLOG!AA$27:AA$1500),0)</f>
        <v>0</v>
      </c>
      <c r="AE881" s="73">
        <f>IFERROR($E881*SUMIF(DAILYLOG!AA$27:AA$1500,$C881,DAILYLOG!AB$27:AB$1500),0)</f>
        <v>0</v>
      </c>
      <c r="AF881" s="73">
        <f>IFERROR($E881*SUMIF(DAILYLOG!AB$27:AB$1500,$C881,DAILYLOG!AC$27:AC$1500),0)</f>
        <v>0</v>
      </c>
      <c r="AG881" s="73">
        <f>IFERROR($E881*SUMIF(DAILYLOG!AC$27:AC$1500,$C881,DAILYLOG!AD$27:AD$1500),0)</f>
        <v>0</v>
      </c>
      <c r="AH881" s="73">
        <f>IFERROR($E881*SUMIF(DAILYLOG!AD$27:AD$1500,$C881,DAILYLOG!AE$27:AE$1500),0)</f>
        <v>0</v>
      </c>
      <c r="AI881" s="73">
        <f>IFERROR($E881*SUMIF(DAILYLOG!AE$27:AE$1500,$C881,DAILYLOG!AF$27:AF$1500),0)</f>
        <v>0</v>
      </c>
      <c r="AJ881" s="73">
        <f>IFERROR($E881*SUMIF(DAILYLOG!AF$27:AF$1500,$C881,DAILYLOG!AG$27:AG$1500),0)</f>
        <v>0</v>
      </c>
      <c r="AK881" s="73">
        <f>IFERROR($E881*SUMIF(DAILYLOG!AG$27:AG$1500,$C881,DAILYLOG!AH$27:AH$1500),0)</f>
        <v>0</v>
      </c>
      <c r="AL881" s="73">
        <f>IFERROR($E881*SUMIF(DAILYLOG!AH$27:AH$1500,$C881,DAILYLOG!AI$27:AI$1500),0)</f>
        <v>0</v>
      </c>
      <c r="AM881" s="73">
        <f>IFERROR($E881*SUMIF(DAILYLOG!AI$27:AI$1500,$C881,DAILYLOG!AJ$27:AJ$1500),0)</f>
        <v>0</v>
      </c>
      <c r="AN881" s="73">
        <f>IFERROR($E881*SUMIF(DAILYLOG!AJ$27:AJ$1500,$C881,DAILYLOG!AK$27:AK$1500),0)</f>
        <v>0</v>
      </c>
      <c r="AO881" s="73">
        <f>IFERROR($E881*SUMIF(DAILYLOG!AK$27:AK$1500,$C881,DAILYLOG!AL$27:AL$1500),0)</f>
        <v>0</v>
      </c>
      <c r="AP881" s="73">
        <f>IFERROR($E881*SUMIF(DAILYLOG!AL$27:AL$1500,$C881,DAILYLOG!AM$27:AM$1500),0)</f>
        <v>0</v>
      </c>
      <c r="AQ881" s="73">
        <f>IFERROR($E881*SUMIF(DAILYLOG!AM$27:AM$1500,$C881,DAILYLOG!AN$27:AN$1500),0)</f>
        <v>0</v>
      </c>
      <c r="AR881" s="73">
        <f>IFERROR($E881*SUMIF(DAILYLOG!AN$27:AN$1500,$C881,DAILYLOG!AO$27:AO$1500),0)</f>
        <v>0</v>
      </c>
      <c r="AS881" s="73">
        <f>IFERROR($E881*SUMIF(DAILYLOG!AO$27:AO$1500,$C881,DAILYLOG!AP$27:AP$1500),0)</f>
        <v>0</v>
      </c>
      <c r="AT881" s="73">
        <f>IFERROR($E881*SUMIF(DAILYLOG!AP$27:AP$1500,$C881,DAILYLOG!AQ$27:AQ$1500),0)</f>
        <v>0</v>
      </c>
      <c r="AU881" s="73">
        <f>IFERROR($E881*SUMIF(DAILYLOG!AQ$27:AQ$1500,$C881,DAILYLOG!AR$27:AR$1500),0)</f>
        <v>0</v>
      </c>
      <c r="AV881" s="73">
        <f>IFERROR($E881*SUMIF(DAILYLOG!AR$27:AR$1500,$C881,DAILYLOG!AS$27:AS$1500),0)</f>
        <v>0</v>
      </c>
      <c r="AW881" s="73">
        <f>IFERROR($E881*SUMIF(DAILYLOG!AS$27:AS$1500,$C881,DAILYLOG!AT$27:AT$1500),0)</f>
        <v>0</v>
      </c>
      <c r="AX881" s="73">
        <f>IFERROR($E881*SUMIF(DAILYLOG!AT$27:AT$1500,$C881,DAILYLOG!AU$27:AU$1500),0)</f>
        <v>0</v>
      </c>
      <c r="AY881" s="73">
        <f>IFERROR($E881*SUMIF(DAILYLOG!AU$27:AU$1500,$C881,DAILYLOG!AV$27:AV$1500),0)</f>
        <v>0</v>
      </c>
      <c r="AZ881" s="73">
        <f>IFERROR($E881*SUMIF(DAILYLOG!AV$27:AV$1500,$C881,DAILYLOG!AW$27:AW$1500),0)</f>
        <v>0</v>
      </c>
      <c r="BA881" s="73">
        <f>IFERROR($E881*SUMIF(DAILYLOG!AW$27:AW$1500,$C881,DAILYLOG!AX$27:AX$1500),0)</f>
        <v>0</v>
      </c>
      <c r="BB881" s="73">
        <f>IFERROR($E881*SUMIF(DAILYLOG!AX$27:AX$1500,$C881,DAILYLOG!AY$27:AY$1500),0)</f>
        <v>0</v>
      </c>
      <c r="BC881" s="73">
        <f>IFERROR($E881*SUMIF(DAILYLOG!AY$27:AY$1500,$C881,DAILYLOG!AZ$27:AZ$1500),0)</f>
        <v>0</v>
      </c>
      <c r="BD881" s="73">
        <f>IFERROR($E881*SUMIF(DAILYLOG!AZ$27:AZ$1500,$C881,DAILYLOG!BA$27:BA$1500),0)</f>
        <v>0</v>
      </c>
      <c r="BE881" s="73">
        <f>IFERROR($E881*SUMIF(DAILYLOG!BA$27:BA$1500,$C881,DAILYLOG!BB$27:BB$1500),0)</f>
        <v>0</v>
      </c>
      <c r="BF881" s="73">
        <f>IFERROR($E881*SUMIF(DAILYLOG!BB$27:BB$1500,$C881,DAILYLOG!BC$27:BC$1500),0)</f>
        <v>0</v>
      </c>
      <c r="BG881" s="73">
        <f>IFERROR($E881*SUMIF(DAILYLOG!BC$27:BC$1500,$C881,DAILYLOG!BD$27:BD$1500),0)</f>
        <v>0</v>
      </c>
      <c r="BH881" s="73">
        <f>IFERROR($E881*SUMIF(DAILYLOG!BD$27:BD$1500,$C881,DAILYLOG!BE$27:BE$1500),0)</f>
        <v>0</v>
      </c>
      <c r="BI881" s="73">
        <f>IFERROR($E881*SUMIF(DAILYLOG!BE$27:BE$1500,$C881,DAILYLOG!BF$27:BF$1500),0)</f>
        <v>0</v>
      </c>
      <c r="BJ881" s="73">
        <f>IFERROR($E881*SUMIF(DAILYLOG!BF$27:BF$1500,$C881,DAILYLOG!BG$27:BG$1500),0)</f>
        <v>0</v>
      </c>
      <c r="BK881" s="73">
        <f>IFERROR($E881*SUMIF(DAILYLOG!BG$27:BG$1500,$C881,DAILYLOG!BH$27:BH$1500),0)</f>
        <v>0</v>
      </c>
      <c r="BL881" s="73">
        <f>IFERROR($E881*SUMIF(DAILYLOG!BH$27:BH$1500,$C881,DAILYLOG!BI$27:BI$1500),0)</f>
        <v>0</v>
      </c>
      <c r="BM881" s="73">
        <f>IFERROR($E881*SUMIF(DAILYLOG!BI$27:BI$1500,$C881,DAILYLOG!BJ$27:BJ$1500),0)</f>
        <v>0</v>
      </c>
      <c r="BN881" s="73">
        <f>IFERROR($E881*SUMIF(DAILYLOG!BJ$27:BJ$1500,$C881,DAILYLOG!BK$27:BK$1500),0)</f>
        <v>0</v>
      </c>
      <c r="BO881" s="73">
        <f>IFERROR($E881*SUMIF(DAILYLOG!BK$27:BK$1500,$C881,DAILYLOG!BL$27:BL$1500),0)</f>
        <v>0</v>
      </c>
      <c r="BP881" s="73">
        <f>IFERROR($E881*SUMIF(DAILYLOG!BL$27:BL$1500,$C881,DAILYLOG!BM$27:BM$1500),0)</f>
        <v>0</v>
      </c>
      <c r="BQ881" s="73">
        <f>IFERROR($E881*SUMIF(DAILYLOG!BM$27:BM$1500,$C881,DAILYLOG!BN$27:BN$1500),0)</f>
        <v>0</v>
      </c>
      <c r="BR881" s="73">
        <f>IFERROR($E881*SUMIF(DAILYLOG!BN$27:BN$1500,$C881,DAILYLOG!BO$27:BO$1500),0)</f>
        <v>0</v>
      </c>
      <c r="BS881" s="73">
        <f>IFERROR($E881*SUMIF(DAILYLOG!BO$27:BO$1500,$C881,DAILYLOG!BP$27:BP$1500),0)</f>
        <v>0</v>
      </c>
      <c r="BT881" s="73">
        <f>IFERROR($E881*SUMIF(DAILYLOG!BP$27:BP$1500,$C881,DAILYLOG!BQ$27:BQ$1500),0)</f>
        <v>0</v>
      </c>
      <c r="BU881" s="73">
        <f>IFERROR($E881*SUMIF(DAILYLOG!BQ$27:BQ$1500,$C881,DAILYLOG!BR$27:BR$1500),0)</f>
        <v>0</v>
      </c>
      <c r="BV881" s="73">
        <f>IFERROR($E881*SUMIF(DAILYLOG!BR$27:BR$1500,$C881,DAILYLOG!BS$27:BS$1500),0)</f>
        <v>0</v>
      </c>
      <c r="BW881" s="73">
        <f>IFERROR($E881*SUMIF(DAILYLOG!BS$27:BS$1500,$C881,DAILYLOG!BT$27:BT$1500),0)</f>
        <v>0</v>
      </c>
      <c r="BX881" s="73">
        <f>IFERROR($E881*SUMIF(DAILYLOG!BT$27:BT$1500,$C881,DAILYLOG!BU$27:BU$1500),0)</f>
        <v>0</v>
      </c>
      <c r="BY881" s="73">
        <f>IFERROR($E881*SUMIF(DAILYLOG!BU$27:BU$1500,$C881,DAILYLOG!BV$27:BV$1500),0)</f>
        <v>0</v>
      </c>
      <c r="BZ881" s="73">
        <f>IFERROR($E881*SUMIF(DAILYLOG!BV$27:BV$1500,$C881,DAILYLOG!BW$27:BW$1500),0)</f>
        <v>0</v>
      </c>
      <c r="CA881" s="73">
        <f>IFERROR($E881*SUMIF(DAILYLOG!BW$27:BW$1500,$C881,DAILYLOG!BX$27:BX$1500),0)</f>
        <v>0</v>
      </c>
      <c r="CB881" s="73">
        <f>IFERROR($E881*SUMIF(DAILYLOG!BX$27:BX$1500,$C881,DAILYLOG!BY$27:BY$1500),0)</f>
        <v>0</v>
      </c>
      <c r="CC881" s="73">
        <f>IFERROR($E881*SUMIF(DAILYLOG!BY$27:BY$1500,$C881,DAILYLOG!BZ$27:BZ$1500),0)</f>
        <v>0</v>
      </c>
      <c r="CD881" s="73">
        <f>IFERROR($E881*SUMIF(DAILYLOG!BZ$27:BZ$1500,$C881,DAILYLOG!CA$27:CA$1500),0)</f>
        <v>0</v>
      </c>
      <c r="CE881" s="73">
        <f>IFERROR($E881*SUMIF(DAILYLOG!CA$27:CA$1500,$C881,DAILYLOG!CB$27:CB$1500),0)</f>
        <v>0</v>
      </c>
      <c r="CF881" s="73">
        <f>IFERROR($E881*SUMIF(DAILYLOG!CB$27:CB$1500,$C881,DAILYLOG!CC$27:CC$1500),0)</f>
        <v>0</v>
      </c>
      <c r="CG881" s="73">
        <f>IFERROR($E881*SUMIF(DAILYLOG!CC$27:CC$1500,$C881,DAILYLOG!CD$27:CD$1500),0)</f>
        <v>0</v>
      </c>
      <c r="CH881" s="73">
        <f>IFERROR($E881*SUMIF(DAILYLOG!CD$27:CD$1500,$C881,DAILYLOG!CE$27:CE$1500),0)</f>
        <v>0</v>
      </c>
      <c r="CI881" s="73">
        <f>IFERROR($E881*SUMIF(DAILYLOG!CE$27:CE$1500,$C881,DAILYLOG!CF$27:CF$1500),0)</f>
        <v>0</v>
      </c>
      <c r="CJ881" s="73">
        <f>IFERROR($E881*SUMIF(DAILYLOG!CF$27:CF$1500,$C881,DAILYLOG!CG$27:CG$1500),0)</f>
        <v>0</v>
      </c>
      <c r="CK881" s="73">
        <f>IFERROR($E881*SUMIF(DAILYLOG!CG$27:CG$1500,$C881,DAILYLOG!CH$27:CH$1500),0)</f>
        <v>0</v>
      </c>
      <c r="CL881" s="73">
        <f>IFERROR($E881*SUMIF(DAILYLOG!CH$27:CH$1500,$C881,DAILYLOG!CI$27:CI$1500),0)</f>
        <v>0</v>
      </c>
      <c r="CM881" s="73">
        <f>IFERROR($E881*SUMIF(DAILYLOG!CI$27:CI$1500,$C881,DAILYLOG!CJ$27:CJ$1500),0)</f>
        <v>0</v>
      </c>
      <c r="CN881" s="73">
        <f>IFERROR($E881*SUMIF(DAILYLOG!CJ$27:CJ$1500,$C881,DAILYLOG!CK$27:CK$1500),0)</f>
        <v>0</v>
      </c>
      <c r="CO881" s="73">
        <f>IFERROR($E881*SUMIF(DAILYLOG!CK$27:CK$1500,$C881,DAILYLOG!CL$27:CL$1500),0)</f>
        <v>0</v>
      </c>
      <c r="CP881" s="73">
        <f>IFERROR($E881*SUMIF(DAILYLOG!CL$27:CL$1500,$C881,DAILYLOG!CM$27:CM$1500),0)</f>
        <v>0</v>
      </c>
      <c r="CQ881" s="73">
        <f>IFERROR($E881*SUMIF(DAILYLOG!CM$27:CM$1500,$C881,DAILYLOG!CN$27:CN$1500),0)</f>
        <v>0</v>
      </c>
      <c r="CR881" s="73">
        <f>IFERROR($E881*SUMIF(DAILYLOG!CN$27:CN$1500,$C881,DAILYLOG!CO$27:CO$1500),0)</f>
        <v>0</v>
      </c>
      <c r="CS881" s="73">
        <f>IFERROR($E881*SUMIF(DAILYLOG!CO$27:CO$1500,$C881,DAILYLOG!CP$27:CP$1500),0)</f>
        <v>0</v>
      </c>
      <c r="CT881" s="14"/>
    </row>
    <row r="882" spans="2:98" ht="13.5" hidden="1" customHeight="1" outlineLevel="2">
      <c r="B882" s="13"/>
      <c r="C882" s="115" t="s">
        <v>1205</v>
      </c>
      <c r="D882" s="31" t="s">
        <v>346</v>
      </c>
      <c r="E882" s="65">
        <v>1</v>
      </c>
      <c r="F882" s="46">
        <f t="shared" si="375"/>
        <v>0</v>
      </c>
      <c r="G882" s="73">
        <f>IFERROR($E882*SUMIF(DAILYLOG!C$27:C$1500,$C882,DAILYLOG!D$27:D$1500),0)</f>
        <v>0</v>
      </c>
      <c r="H882" s="73">
        <f>IFERROR($E882*SUMIF(DAILYLOG!D$27:D$1500,$C882,DAILYLOG!E$27:E$1500),0)</f>
        <v>0</v>
      </c>
      <c r="I882" s="73">
        <f>IFERROR($E882*SUMIF(DAILYLOG!E$27:E$1500,$C882,DAILYLOG!F$27:F$1500),0)</f>
        <v>0</v>
      </c>
      <c r="J882" s="73">
        <f>IFERROR($E882*SUMIF(DAILYLOG!F$27:F$1500,$C882,DAILYLOG!G$27:G$1500),0)</f>
        <v>0</v>
      </c>
      <c r="K882" s="73">
        <f>IFERROR($E882*SUMIF(DAILYLOG!G$27:G$1500,$C882,DAILYLOG!H$27:H$1500),0)</f>
        <v>0</v>
      </c>
      <c r="L882" s="73">
        <f>IFERROR($E882*SUMIF(DAILYLOG!H$27:H$1500,$C882,DAILYLOG!I$27:I$1500),0)</f>
        <v>0</v>
      </c>
      <c r="M882" s="73">
        <f>IFERROR($E882*SUMIF(DAILYLOG!I$27:I$1500,$C882,DAILYLOG!J$27:J$1500),0)</f>
        <v>0</v>
      </c>
      <c r="N882" s="73">
        <f>IFERROR($E882*SUMIF(DAILYLOG!J$27:J$1500,$C882,DAILYLOG!K$27:K$1500),0)</f>
        <v>0</v>
      </c>
      <c r="O882" s="73">
        <f>IFERROR($E882*SUMIF(DAILYLOG!K$27:K$1500,$C882,DAILYLOG!L$27:L$1500),0)</f>
        <v>0</v>
      </c>
      <c r="P882" s="73">
        <f>IFERROR($E882*SUMIF(DAILYLOG!L$27:L$1500,$C882,DAILYLOG!M$27:M$1500),0)</f>
        <v>0</v>
      </c>
      <c r="Q882" s="73">
        <f>IFERROR($E882*SUMIF(DAILYLOG!M$27:M$1500,$C882,DAILYLOG!N$27:N$1500),0)</f>
        <v>0</v>
      </c>
      <c r="R882" s="73">
        <f>IFERROR($E882*SUMIF(DAILYLOG!N$27:N$1500,$C882,DAILYLOG!O$27:O$1500),0)</f>
        <v>0</v>
      </c>
      <c r="S882" s="73">
        <f>IFERROR($E882*SUMIF(DAILYLOG!O$27:O$1500,$C882,DAILYLOG!P$27:P$1500),0)</f>
        <v>0</v>
      </c>
      <c r="T882" s="73">
        <f>IFERROR($E882*SUMIF(DAILYLOG!P$27:P$1500,$C882,DAILYLOG!Q$27:Q$1500),0)</f>
        <v>0</v>
      </c>
      <c r="U882" s="73">
        <f>IFERROR($E882*SUMIF(DAILYLOG!Q$27:Q$1500,$C882,DAILYLOG!R$27:R$1500),0)</f>
        <v>0</v>
      </c>
      <c r="V882" s="73">
        <f>IFERROR($E882*SUMIF(DAILYLOG!R$27:R$1500,$C882,DAILYLOG!S$27:S$1500),0)</f>
        <v>0</v>
      </c>
      <c r="W882" s="73">
        <f>IFERROR($E882*SUMIF(DAILYLOG!S$27:S$1500,$C882,DAILYLOG!T$27:T$1500),0)</f>
        <v>0</v>
      </c>
      <c r="X882" s="73">
        <f>IFERROR($E882*SUMIF(DAILYLOG!T$27:T$1500,$C882,DAILYLOG!U$27:U$1500),0)</f>
        <v>0</v>
      </c>
      <c r="Y882" s="73">
        <f>IFERROR($E882*SUMIF(DAILYLOG!U$27:U$1500,$C882,DAILYLOG!V$27:V$1500),0)</f>
        <v>0</v>
      </c>
      <c r="Z882" s="73">
        <f>IFERROR($E882*SUMIF(DAILYLOG!V$27:V$1500,$C882,DAILYLOG!W$27:W$1500),0)</f>
        <v>0</v>
      </c>
      <c r="AA882" s="73">
        <f>IFERROR($E882*SUMIF(DAILYLOG!W$27:W$1500,$C882,DAILYLOG!X$27:X$1500),0)</f>
        <v>0</v>
      </c>
      <c r="AB882" s="73">
        <f>IFERROR($E882*SUMIF(DAILYLOG!X$27:X$1500,$C882,DAILYLOG!Y$27:Y$1500),0)</f>
        <v>0</v>
      </c>
      <c r="AC882" s="73">
        <f>IFERROR($E882*SUMIF(DAILYLOG!Y$27:Y$1500,$C882,DAILYLOG!Z$27:Z$1500),0)</f>
        <v>0</v>
      </c>
      <c r="AD882" s="73">
        <f>IFERROR($E882*SUMIF(DAILYLOG!Z$27:Z$1500,$C882,DAILYLOG!AA$27:AA$1500),0)</f>
        <v>0</v>
      </c>
      <c r="AE882" s="73">
        <f>IFERROR($E882*SUMIF(DAILYLOG!AA$27:AA$1500,$C882,DAILYLOG!AB$27:AB$1500),0)</f>
        <v>0</v>
      </c>
      <c r="AF882" s="73">
        <f>IFERROR($E882*SUMIF(DAILYLOG!AB$27:AB$1500,$C882,DAILYLOG!AC$27:AC$1500),0)</f>
        <v>0</v>
      </c>
      <c r="AG882" s="73">
        <f>IFERROR($E882*SUMIF(DAILYLOG!AC$27:AC$1500,$C882,DAILYLOG!AD$27:AD$1500),0)</f>
        <v>0</v>
      </c>
      <c r="AH882" s="73">
        <f>IFERROR($E882*SUMIF(DAILYLOG!AD$27:AD$1500,$C882,DAILYLOG!AE$27:AE$1500),0)</f>
        <v>0</v>
      </c>
      <c r="AI882" s="73">
        <f>IFERROR($E882*SUMIF(DAILYLOG!AE$27:AE$1500,$C882,DAILYLOG!AF$27:AF$1500),0)</f>
        <v>0</v>
      </c>
      <c r="AJ882" s="73">
        <f>IFERROR($E882*SUMIF(DAILYLOG!AF$27:AF$1500,$C882,DAILYLOG!AG$27:AG$1500),0)</f>
        <v>0</v>
      </c>
      <c r="AK882" s="73">
        <f>IFERROR($E882*SUMIF(DAILYLOG!AG$27:AG$1500,$C882,DAILYLOG!AH$27:AH$1500),0)</f>
        <v>0</v>
      </c>
      <c r="AL882" s="73">
        <f>IFERROR($E882*SUMIF(DAILYLOG!AH$27:AH$1500,$C882,DAILYLOG!AI$27:AI$1500),0)</f>
        <v>0</v>
      </c>
      <c r="AM882" s="73">
        <f>IFERROR($E882*SUMIF(DAILYLOG!AI$27:AI$1500,$C882,DAILYLOG!AJ$27:AJ$1500),0)</f>
        <v>0</v>
      </c>
      <c r="AN882" s="73">
        <f>IFERROR($E882*SUMIF(DAILYLOG!AJ$27:AJ$1500,$C882,DAILYLOG!AK$27:AK$1500),0)</f>
        <v>0</v>
      </c>
      <c r="AO882" s="73">
        <f>IFERROR($E882*SUMIF(DAILYLOG!AK$27:AK$1500,$C882,DAILYLOG!AL$27:AL$1500),0)</f>
        <v>0</v>
      </c>
      <c r="AP882" s="73">
        <f>IFERROR($E882*SUMIF(DAILYLOG!AL$27:AL$1500,$C882,DAILYLOG!AM$27:AM$1500),0)</f>
        <v>0</v>
      </c>
      <c r="AQ882" s="73">
        <f>IFERROR($E882*SUMIF(DAILYLOG!AM$27:AM$1500,$C882,DAILYLOG!AN$27:AN$1500),0)</f>
        <v>0</v>
      </c>
      <c r="AR882" s="73">
        <f>IFERROR($E882*SUMIF(DAILYLOG!AN$27:AN$1500,$C882,DAILYLOG!AO$27:AO$1500),0)</f>
        <v>0</v>
      </c>
      <c r="AS882" s="73">
        <f>IFERROR($E882*SUMIF(DAILYLOG!AO$27:AO$1500,$C882,DAILYLOG!AP$27:AP$1500),0)</f>
        <v>0</v>
      </c>
      <c r="AT882" s="73">
        <f>IFERROR($E882*SUMIF(DAILYLOG!AP$27:AP$1500,$C882,DAILYLOG!AQ$27:AQ$1500),0)</f>
        <v>0</v>
      </c>
      <c r="AU882" s="73">
        <f>IFERROR($E882*SUMIF(DAILYLOG!AQ$27:AQ$1500,$C882,DAILYLOG!AR$27:AR$1500),0)</f>
        <v>0</v>
      </c>
      <c r="AV882" s="73">
        <f>IFERROR($E882*SUMIF(DAILYLOG!AR$27:AR$1500,$C882,DAILYLOG!AS$27:AS$1500),0)</f>
        <v>0</v>
      </c>
      <c r="AW882" s="73">
        <f>IFERROR($E882*SUMIF(DAILYLOG!AS$27:AS$1500,$C882,DAILYLOG!AT$27:AT$1500),0)</f>
        <v>0</v>
      </c>
      <c r="AX882" s="73">
        <f>IFERROR($E882*SUMIF(DAILYLOG!AT$27:AT$1500,$C882,DAILYLOG!AU$27:AU$1500),0)</f>
        <v>0</v>
      </c>
      <c r="AY882" s="73">
        <f>IFERROR($E882*SUMIF(DAILYLOG!AU$27:AU$1500,$C882,DAILYLOG!AV$27:AV$1500),0)</f>
        <v>0</v>
      </c>
      <c r="AZ882" s="73">
        <f>IFERROR($E882*SUMIF(DAILYLOG!AV$27:AV$1500,$C882,DAILYLOG!AW$27:AW$1500),0)</f>
        <v>0</v>
      </c>
      <c r="BA882" s="73">
        <f>IFERROR($E882*SUMIF(DAILYLOG!AW$27:AW$1500,$C882,DAILYLOG!AX$27:AX$1500),0)</f>
        <v>0</v>
      </c>
      <c r="BB882" s="73">
        <f>IFERROR($E882*SUMIF(DAILYLOG!AX$27:AX$1500,$C882,DAILYLOG!AY$27:AY$1500),0)</f>
        <v>0</v>
      </c>
      <c r="BC882" s="73">
        <f>IFERROR($E882*SUMIF(DAILYLOG!AY$27:AY$1500,$C882,DAILYLOG!AZ$27:AZ$1500),0)</f>
        <v>0</v>
      </c>
      <c r="BD882" s="73">
        <f>IFERROR($E882*SUMIF(DAILYLOG!AZ$27:AZ$1500,$C882,DAILYLOG!BA$27:BA$1500),0)</f>
        <v>0</v>
      </c>
      <c r="BE882" s="73">
        <f>IFERROR($E882*SUMIF(DAILYLOG!BA$27:BA$1500,$C882,DAILYLOG!BB$27:BB$1500),0)</f>
        <v>0</v>
      </c>
      <c r="BF882" s="73">
        <f>IFERROR($E882*SUMIF(DAILYLOG!BB$27:BB$1500,$C882,DAILYLOG!BC$27:BC$1500),0)</f>
        <v>0</v>
      </c>
      <c r="BG882" s="73">
        <f>IFERROR($E882*SUMIF(DAILYLOG!BC$27:BC$1500,$C882,DAILYLOG!BD$27:BD$1500),0)</f>
        <v>0</v>
      </c>
      <c r="BH882" s="73">
        <f>IFERROR($E882*SUMIF(DAILYLOG!BD$27:BD$1500,$C882,DAILYLOG!BE$27:BE$1500),0)</f>
        <v>0</v>
      </c>
      <c r="BI882" s="73">
        <f>IFERROR($E882*SUMIF(DAILYLOG!BE$27:BE$1500,$C882,DAILYLOG!BF$27:BF$1500),0)</f>
        <v>0</v>
      </c>
      <c r="BJ882" s="73">
        <f>IFERROR($E882*SUMIF(DAILYLOG!BF$27:BF$1500,$C882,DAILYLOG!BG$27:BG$1500),0)</f>
        <v>0</v>
      </c>
      <c r="BK882" s="73">
        <f>IFERROR($E882*SUMIF(DAILYLOG!BG$27:BG$1500,$C882,DAILYLOG!BH$27:BH$1500),0)</f>
        <v>0</v>
      </c>
      <c r="BL882" s="73">
        <f>IFERROR($E882*SUMIF(DAILYLOG!BH$27:BH$1500,$C882,DAILYLOG!BI$27:BI$1500),0)</f>
        <v>0</v>
      </c>
      <c r="BM882" s="73">
        <f>IFERROR($E882*SUMIF(DAILYLOG!BI$27:BI$1500,$C882,DAILYLOG!BJ$27:BJ$1500),0)</f>
        <v>0</v>
      </c>
      <c r="BN882" s="73">
        <f>IFERROR($E882*SUMIF(DAILYLOG!BJ$27:BJ$1500,$C882,DAILYLOG!BK$27:BK$1500),0)</f>
        <v>0</v>
      </c>
      <c r="BO882" s="73">
        <f>IFERROR($E882*SUMIF(DAILYLOG!BK$27:BK$1500,$C882,DAILYLOG!BL$27:BL$1500),0)</f>
        <v>0</v>
      </c>
      <c r="BP882" s="73">
        <f>IFERROR($E882*SUMIF(DAILYLOG!BL$27:BL$1500,$C882,DAILYLOG!BM$27:BM$1500),0)</f>
        <v>0</v>
      </c>
      <c r="BQ882" s="73">
        <f>IFERROR($E882*SUMIF(DAILYLOG!BM$27:BM$1500,$C882,DAILYLOG!BN$27:BN$1500),0)</f>
        <v>0</v>
      </c>
      <c r="BR882" s="73">
        <f>IFERROR($E882*SUMIF(DAILYLOG!BN$27:BN$1500,$C882,DAILYLOG!BO$27:BO$1500),0)</f>
        <v>0</v>
      </c>
      <c r="BS882" s="73">
        <f>IFERROR($E882*SUMIF(DAILYLOG!BO$27:BO$1500,$C882,DAILYLOG!BP$27:BP$1500),0)</f>
        <v>0</v>
      </c>
      <c r="BT882" s="73">
        <f>IFERROR($E882*SUMIF(DAILYLOG!BP$27:BP$1500,$C882,DAILYLOG!BQ$27:BQ$1500),0)</f>
        <v>0</v>
      </c>
      <c r="BU882" s="73">
        <f>IFERROR($E882*SUMIF(DAILYLOG!BQ$27:BQ$1500,$C882,DAILYLOG!BR$27:BR$1500),0)</f>
        <v>0</v>
      </c>
      <c r="BV882" s="73">
        <f>IFERROR($E882*SUMIF(DAILYLOG!BR$27:BR$1500,$C882,DAILYLOG!BS$27:BS$1500),0)</f>
        <v>0</v>
      </c>
      <c r="BW882" s="73">
        <f>IFERROR($E882*SUMIF(DAILYLOG!BS$27:BS$1500,$C882,DAILYLOG!BT$27:BT$1500),0)</f>
        <v>0</v>
      </c>
      <c r="BX882" s="73">
        <f>IFERROR($E882*SUMIF(DAILYLOG!BT$27:BT$1500,$C882,DAILYLOG!BU$27:BU$1500),0)</f>
        <v>0</v>
      </c>
      <c r="BY882" s="73">
        <f>IFERROR($E882*SUMIF(DAILYLOG!BU$27:BU$1500,$C882,DAILYLOG!BV$27:BV$1500),0)</f>
        <v>0</v>
      </c>
      <c r="BZ882" s="73">
        <f>IFERROR($E882*SUMIF(DAILYLOG!BV$27:BV$1500,$C882,DAILYLOG!BW$27:BW$1500),0)</f>
        <v>0</v>
      </c>
      <c r="CA882" s="73">
        <f>IFERROR($E882*SUMIF(DAILYLOG!BW$27:BW$1500,$C882,DAILYLOG!BX$27:BX$1500),0)</f>
        <v>0</v>
      </c>
      <c r="CB882" s="73">
        <f>IFERROR($E882*SUMIF(DAILYLOG!BX$27:BX$1500,$C882,DAILYLOG!BY$27:BY$1500),0)</f>
        <v>0</v>
      </c>
      <c r="CC882" s="73">
        <f>IFERROR($E882*SUMIF(DAILYLOG!BY$27:BY$1500,$C882,DAILYLOG!BZ$27:BZ$1500),0)</f>
        <v>0</v>
      </c>
      <c r="CD882" s="73">
        <f>IFERROR($E882*SUMIF(DAILYLOG!BZ$27:BZ$1500,$C882,DAILYLOG!CA$27:CA$1500),0)</f>
        <v>0</v>
      </c>
      <c r="CE882" s="73">
        <f>IFERROR($E882*SUMIF(DAILYLOG!CA$27:CA$1500,$C882,DAILYLOG!CB$27:CB$1500),0)</f>
        <v>0</v>
      </c>
      <c r="CF882" s="73">
        <f>IFERROR($E882*SUMIF(DAILYLOG!CB$27:CB$1500,$C882,DAILYLOG!CC$27:CC$1500),0)</f>
        <v>0</v>
      </c>
      <c r="CG882" s="73">
        <f>IFERROR($E882*SUMIF(DAILYLOG!CC$27:CC$1500,$C882,DAILYLOG!CD$27:CD$1500),0)</f>
        <v>0</v>
      </c>
      <c r="CH882" s="73">
        <f>IFERROR($E882*SUMIF(DAILYLOG!CD$27:CD$1500,$C882,DAILYLOG!CE$27:CE$1500),0)</f>
        <v>0</v>
      </c>
      <c r="CI882" s="73">
        <f>IFERROR($E882*SUMIF(DAILYLOG!CE$27:CE$1500,$C882,DAILYLOG!CF$27:CF$1500),0)</f>
        <v>0</v>
      </c>
      <c r="CJ882" s="73">
        <f>IFERROR($E882*SUMIF(DAILYLOG!CF$27:CF$1500,$C882,DAILYLOG!CG$27:CG$1500),0)</f>
        <v>0</v>
      </c>
      <c r="CK882" s="73">
        <f>IFERROR($E882*SUMIF(DAILYLOG!CG$27:CG$1500,$C882,DAILYLOG!CH$27:CH$1500),0)</f>
        <v>0</v>
      </c>
      <c r="CL882" s="73">
        <f>IFERROR($E882*SUMIF(DAILYLOG!CH$27:CH$1500,$C882,DAILYLOG!CI$27:CI$1500),0)</f>
        <v>0</v>
      </c>
      <c r="CM882" s="73">
        <f>IFERROR($E882*SUMIF(DAILYLOG!CI$27:CI$1500,$C882,DAILYLOG!CJ$27:CJ$1500),0)</f>
        <v>0</v>
      </c>
      <c r="CN882" s="73">
        <f>IFERROR($E882*SUMIF(DAILYLOG!CJ$27:CJ$1500,$C882,DAILYLOG!CK$27:CK$1500),0)</f>
        <v>0</v>
      </c>
      <c r="CO882" s="73">
        <f>IFERROR($E882*SUMIF(DAILYLOG!CK$27:CK$1500,$C882,DAILYLOG!CL$27:CL$1500),0)</f>
        <v>0</v>
      </c>
      <c r="CP882" s="73">
        <f>IFERROR($E882*SUMIF(DAILYLOG!CL$27:CL$1500,$C882,DAILYLOG!CM$27:CM$1500),0)</f>
        <v>0</v>
      </c>
      <c r="CQ882" s="73">
        <f>IFERROR($E882*SUMIF(DAILYLOG!CM$27:CM$1500,$C882,DAILYLOG!CN$27:CN$1500),0)</f>
        <v>0</v>
      </c>
      <c r="CR882" s="73">
        <f>IFERROR($E882*SUMIF(DAILYLOG!CN$27:CN$1500,$C882,DAILYLOG!CO$27:CO$1500),0)</f>
        <v>0</v>
      </c>
      <c r="CS882" s="73">
        <f>IFERROR($E882*SUMIF(DAILYLOG!CO$27:CO$1500,$C882,DAILYLOG!CP$27:CP$1500),0)</f>
        <v>0</v>
      </c>
      <c r="CT882" s="14"/>
    </row>
    <row r="883" spans="2:98" ht="13.5" hidden="1" customHeight="1" outlineLevel="2">
      <c r="B883" s="13"/>
      <c r="C883" s="115" t="s">
        <v>1206</v>
      </c>
      <c r="D883" s="31" t="s">
        <v>346</v>
      </c>
      <c r="E883" s="65">
        <v>1</v>
      </c>
      <c r="F883" s="46">
        <f t="shared" si="375"/>
        <v>0</v>
      </c>
      <c r="G883" s="73">
        <f>IFERROR($E883*SUMIF(DAILYLOG!C$27:C$1500,$C883,DAILYLOG!D$27:D$1500),0)</f>
        <v>0</v>
      </c>
      <c r="H883" s="73">
        <f>IFERROR($E883*SUMIF(DAILYLOG!D$27:D$1500,$C883,DAILYLOG!E$27:E$1500),0)</f>
        <v>0</v>
      </c>
      <c r="I883" s="73">
        <f>IFERROR($E883*SUMIF(DAILYLOG!E$27:E$1500,$C883,DAILYLOG!F$27:F$1500),0)</f>
        <v>0</v>
      </c>
      <c r="J883" s="73">
        <f>IFERROR($E883*SUMIF(DAILYLOG!F$27:F$1500,$C883,DAILYLOG!G$27:G$1500),0)</f>
        <v>0</v>
      </c>
      <c r="K883" s="73">
        <f>IFERROR($E883*SUMIF(DAILYLOG!G$27:G$1500,$C883,DAILYLOG!H$27:H$1500),0)</f>
        <v>0</v>
      </c>
      <c r="L883" s="73">
        <f>IFERROR($E883*SUMIF(DAILYLOG!H$27:H$1500,$C883,DAILYLOG!I$27:I$1500),0)</f>
        <v>0</v>
      </c>
      <c r="M883" s="73">
        <f>IFERROR($E883*SUMIF(DAILYLOG!I$27:I$1500,$C883,DAILYLOG!J$27:J$1500),0)</f>
        <v>0</v>
      </c>
      <c r="N883" s="73">
        <f>IFERROR($E883*SUMIF(DAILYLOG!J$27:J$1500,$C883,DAILYLOG!K$27:K$1500),0)</f>
        <v>0</v>
      </c>
      <c r="O883" s="73">
        <f>IFERROR($E883*SUMIF(DAILYLOG!K$27:K$1500,$C883,DAILYLOG!L$27:L$1500),0)</f>
        <v>0</v>
      </c>
      <c r="P883" s="73">
        <f>IFERROR($E883*SUMIF(DAILYLOG!L$27:L$1500,$C883,DAILYLOG!M$27:M$1500),0)</f>
        <v>0</v>
      </c>
      <c r="Q883" s="73">
        <f>IFERROR($E883*SUMIF(DAILYLOG!M$27:M$1500,$C883,DAILYLOG!N$27:N$1500),0)</f>
        <v>0</v>
      </c>
      <c r="R883" s="73">
        <f>IFERROR($E883*SUMIF(DAILYLOG!N$27:N$1500,$C883,DAILYLOG!O$27:O$1500),0)</f>
        <v>0</v>
      </c>
      <c r="S883" s="73">
        <f>IFERROR($E883*SUMIF(DAILYLOG!O$27:O$1500,$C883,DAILYLOG!P$27:P$1500),0)</f>
        <v>0</v>
      </c>
      <c r="T883" s="73">
        <f>IFERROR($E883*SUMIF(DAILYLOG!P$27:P$1500,$C883,DAILYLOG!Q$27:Q$1500),0)</f>
        <v>0</v>
      </c>
      <c r="U883" s="73">
        <f>IFERROR($E883*SUMIF(DAILYLOG!Q$27:Q$1500,$C883,DAILYLOG!R$27:R$1500),0)</f>
        <v>0</v>
      </c>
      <c r="V883" s="73">
        <f>IFERROR($E883*SUMIF(DAILYLOG!R$27:R$1500,$C883,DAILYLOG!S$27:S$1500),0)</f>
        <v>0</v>
      </c>
      <c r="W883" s="73">
        <f>IFERROR($E883*SUMIF(DAILYLOG!S$27:S$1500,$C883,DAILYLOG!T$27:T$1500),0)</f>
        <v>0</v>
      </c>
      <c r="X883" s="73">
        <f>IFERROR($E883*SUMIF(DAILYLOG!T$27:T$1500,$C883,DAILYLOG!U$27:U$1500),0)</f>
        <v>0</v>
      </c>
      <c r="Y883" s="73">
        <f>IFERROR($E883*SUMIF(DAILYLOG!U$27:U$1500,$C883,DAILYLOG!V$27:V$1500),0)</f>
        <v>0</v>
      </c>
      <c r="Z883" s="73">
        <f>IFERROR($E883*SUMIF(DAILYLOG!V$27:V$1500,$C883,DAILYLOG!W$27:W$1500),0)</f>
        <v>0</v>
      </c>
      <c r="AA883" s="73">
        <f>IFERROR($E883*SUMIF(DAILYLOG!W$27:W$1500,$C883,DAILYLOG!X$27:X$1500),0)</f>
        <v>0</v>
      </c>
      <c r="AB883" s="73">
        <f>IFERROR($E883*SUMIF(DAILYLOG!X$27:X$1500,$C883,DAILYLOG!Y$27:Y$1500),0)</f>
        <v>0</v>
      </c>
      <c r="AC883" s="73">
        <f>IFERROR($E883*SUMIF(DAILYLOG!Y$27:Y$1500,$C883,DAILYLOG!Z$27:Z$1500),0)</f>
        <v>0</v>
      </c>
      <c r="AD883" s="73">
        <f>IFERROR($E883*SUMIF(DAILYLOG!Z$27:Z$1500,$C883,DAILYLOG!AA$27:AA$1500),0)</f>
        <v>0</v>
      </c>
      <c r="AE883" s="73">
        <f>IFERROR($E883*SUMIF(DAILYLOG!AA$27:AA$1500,$C883,DAILYLOG!AB$27:AB$1500),0)</f>
        <v>0</v>
      </c>
      <c r="AF883" s="73">
        <f>IFERROR($E883*SUMIF(DAILYLOG!AB$27:AB$1500,$C883,DAILYLOG!AC$27:AC$1500),0)</f>
        <v>0</v>
      </c>
      <c r="AG883" s="73">
        <f>IFERROR($E883*SUMIF(DAILYLOG!AC$27:AC$1500,$C883,DAILYLOG!AD$27:AD$1500),0)</f>
        <v>0</v>
      </c>
      <c r="AH883" s="73">
        <f>IFERROR($E883*SUMIF(DAILYLOG!AD$27:AD$1500,$C883,DAILYLOG!AE$27:AE$1500),0)</f>
        <v>0</v>
      </c>
      <c r="AI883" s="73">
        <f>IFERROR($E883*SUMIF(DAILYLOG!AE$27:AE$1500,$C883,DAILYLOG!AF$27:AF$1500),0)</f>
        <v>0</v>
      </c>
      <c r="AJ883" s="73">
        <f>IFERROR($E883*SUMIF(DAILYLOG!AF$27:AF$1500,$C883,DAILYLOG!AG$27:AG$1500),0)</f>
        <v>0</v>
      </c>
      <c r="AK883" s="73">
        <f>IFERROR($E883*SUMIF(DAILYLOG!AG$27:AG$1500,$C883,DAILYLOG!AH$27:AH$1500),0)</f>
        <v>0</v>
      </c>
      <c r="AL883" s="73">
        <f>IFERROR($E883*SUMIF(DAILYLOG!AH$27:AH$1500,$C883,DAILYLOG!AI$27:AI$1500),0)</f>
        <v>0</v>
      </c>
      <c r="AM883" s="73">
        <f>IFERROR($E883*SUMIF(DAILYLOG!AI$27:AI$1500,$C883,DAILYLOG!AJ$27:AJ$1500),0)</f>
        <v>0</v>
      </c>
      <c r="AN883" s="73">
        <f>IFERROR($E883*SUMIF(DAILYLOG!AJ$27:AJ$1500,$C883,DAILYLOG!AK$27:AK$1500),0)</f>
        <v>0</v>
      </c>
      <c r="AO883" s="73">
        <f>IFERROR($E883*SUMIF(DAILYLOG!AK$27:AK$1500,$C883,DAILYLOG!AL$27:AL$1500),0)</f>
        <v>0</v>
      </c>
      <c r="AP883" s="73">
        <f>IFERROR($E883*SUMIF(DAILYLOG!AL$27:AL$1500,$C883,DAILYLOG!AM$27:AM$1500),0)</f>
        <v>0</v>
      </c>
      <c r="AQ883" s="73">
        <f>IFERROR($E883*SUMIF(DAILYLOG!AM$27:AM$1500,$C883,DAILYLOG!AN$27:AN$1500),0)</f>
        <v>0</v>
      </c>
      <c r="AR883" s="73">
        <f>IFERROR($E883*SUMIF(DAILYLOG!AN$27:AN$1500,$C883,DAILYLOG!AO$27:AO$1500),0)</f>
        <v>0</v>
      </c>
      <c r="AS883" s="73">
        <f>IFERROR($E883*SUMIF(DAILYLOG!AO$27:AO$1500,$C883,DAILYLOG!AP$27:AP$1500),0)</f>
        <v>0</v>
      </c>
      <c r="AT883" s="73">
        <f>IFERROR($E883*SUMIF(DAILYLOG!AP$27:AP$1500,$C883,DAILYLOG!AQ$27:AQ$1500),0)</f>
        <v>0</v>
      </c>
      <c r="AU883" s="73">
        <f>IFERROR($E883*SUMIF(DAILYLOG!AQ$27:AQ$1500,$C883,DAILYLOG!AR$27:AR$1500),0)</f>
        <v>0</v>
      </c>
      <c r="AV883" s="73">
        <f>IFERROR($E883*SUMIF(DAILYLOG!AR$27:AR$1500,$C883,DAILYLOG!AS$27:AS$1500),0)</f>
        <v>0</v>
      </c>
      <c r="AW883" s="73">
        <f>IFERROR($E883*SUMIF(DAILYLOG!AS$27:AS$1500,$C883,DAILYLOG!AT$27:AT$1500),0)</f>
        <v>0</v>
      </c>
      <c r="AX883" s="73">
        <f>IFERROR($E883*SUMIF(DAILYLOG!AT$27:AT$1500,$C883,DAILYLOG!AU$27:AU$1500),0)</f>
        <v>0</v>
      </c>
      <c r="AY883" s="73">
        <f>IFERROR($E883*SUMIF(DAILYLOG!AU$27:AU$1500,$C883,DAILYLOG!AV$27:AV$1500),0)</f>
        <v>0</v>
      </c>
      <c r="AZ883" s="73">
        <f>IFERROR($E883*SUMIF(DAILYLOG!AV$27:AV$1500,$C883,DAILYLOG!AW$27:AW$1500),0)</f>
        <v>0</v>
      </c>
      <c r="BA883" s="73">
        <f>IFERROR($E883*SUMIF(DAILYLOG!AW$27:AW$1500,$C883,DAILYLOG!AX$27:AX$1500),0)</f>
        <v>0</v>
      </c>
      <c r="BB883" s="73">
        <f>IFERROR($E883*SUMIF(DAILYLOG!AX$27:AX$1500,$C883,DAILYLOG!AY$27:AY$1500),0)</f>
        <v>0</v>
      </c>
      <c r="BC883" s="73">
        <f>IFERROR($E883*SUMIF(DAILYLOG!AY$27:AY$1500,$C883,DAILYLOG!AZ$27:AZ$1500),0)</f>
        <v>0</v>
      </c>
      <c r="BD883" s="73">
        <f>IFERROR($E883*SUMIF(DAILYLOG!AZ$27:AZ$1500,$C883,DAILYLOG!BA$27:BA$1500),0)</f>
        <v>0</v>
      </c>
      <c r="BE883" s="73">
        <f>IFERROR($E883*SUMIF(DAILYLOG!BA$27:BA$1500,$C883,DAILYLOG!BB$27:BB$1500),0)</f>
        <v>0</v>
      </c>
      <c r="BF883" s="73">
        <f>IFERROR($E883*SUMIF(DAILYLOG!BB$27:BB$1500,$C883,DAILYLOG!BC$27:BC$1500),0)</f>
        <v>0</v>
      </c>
      <c r="BG883" s="73">
        <f>IFERROR($E883*SUMIF(DAILYLOG!BC$27:BC$1500,$C883,DAILYLOG!BD$27:BD$1500),0)</f>
        <v>0</v>
      </c>
      <c r="BH883" s="73">
        <f>IFERROR($E883*SUMIF(DAILYLOG!BD$27:BD$1500,$C883,DAILYLOG!BE$27:BE$1500),0)</f>
        <v>0</v>
      </c>
      <c r="BI883" s="73">
        <f>IFERROR($E883*SUMIF(DAILYLOG!BE$27:BE$1500,$C883,DAILYLOG!BF$27:BF$1500),0)</f>
        <v>0</v>
      </c>
      <c r="BJ883" s="73">
        <f>IFERROR($E883*SUMIF(DAILYLOG!BF$27:BF$1500,$C883,DAILYLOG!BG$27:BG$1500),0)</f>
        <v>0</v>
      </c>
      <c r="BK883" s="73">
        <f>IFERROR($E883*SUMIF(DAILYLOG!BG$27:BG$1500,$C883,DAILYLOG!BH$27:BH$1500),0)</f>
        <v>0</v>
      </c>
      <c r="BL883" s="73">
        <f>IFERROR($E883*SUMIF(DAILYLOG!BH$27:BH$1500,$C883,DAILYLOG!BI$27:BI$1500),0)</f>
        <v>0</v>
      </c>
      <c r="BM883" s="73">
        <f>IFERROR($E883*SUMIF(DAILYLOG!BI$27:BI$1500,$C883,DAILYLOG!BJ$27:BJ$1500),0)</f>
        <v>0</v>
      </c>
      <c r="BN883" s="73">
        <f>IFERROR($E883*SUMIF(DAILYLOG!BJ$27:BJ$1500,$C883,DAILYLOG!BK$27:BK$1500),0)</f>
        <v>0</v>
      </c>
      <c r="BO883" s="73">
        <f>IFERROR($E883*SUMIF(DAILYLOG!BK$27:BK$1500,$C883,DAILYLOG!BL$27:BL$1500),0)</f>
        <v>0</v>
      </c>
      <c r="BP883" s="73">
        <f>IFERROR($E883*SUMIF(DAILYLOG!BL$27:BL$1500,$C883,DAILYLOG!BM$27:BM$1500),0)</f>
        <v>0</v>
      </c>
      <c r="BQ883" s="73">
        <f>IFERROR($E883*SUMIF(DAILYLOG!BM$27:BM$1500,$C883,DAILYLOG!BN$27:BN$1500),0)</f>
        <v>0</v>
      </c>
      <c r="BR883" s="73">
        <f>IFERROR($E883*SUMIF(DAILYLOG!BN$27:BN$1500,$C883,DAILYLOG!BO$27:BO$1500),0)</f>
        <v>0</v>
      </c>
      <c r="BS883" s="73">
        <f>IFERROR($E883*SUMIF(DAILYLOG!BO$27:BO$1500,$C883,DAILYLOG!BP$27:BP$1500),0)</f>
        <v>0</v>
      </c>
      <c r="BT883" s="73">
        <f>IFERROR($E883*SUMIF(DAILYLOG!BP$27:BP$1500,$C883,DAILYLOG!BQ$27:BQ$1500),0)</f>
        <v>0</v>
      </c>
      <c r="BU883" s="73">
        <f>IFERROR($E883*SUMIF(DAILYLOG!BQ$27:BQ$1500,$C883,DAILYLOG!BR$27:BR$1500),0)</f>
        <v>0</v>
      </c>
      <c r="BV883" s="73">
        <f>IFERROR($E883*SUMIF(DAILYLOG!BR$27:BR$1500,$C883,DAILYLOG!BS$27:BS$1500),0)</f>
        <v>0</v>
      </c>
      <c r="BW883" s="73">
        <f>IFERROR($E883*SUMIF(DAILYLOG!BS$27:BS$1500,$C883,DAILYLOG!BT$27:BT$1500),0)</f>
        <v>0</v>
      </c>
      <c r="BX883" s="73">
        <f>IFERROR($E883*SUMIF(DAILYLOG!BT$27:BT$1500,$C883,DAILYLOG!BU$27:BU$1500),0)</f>
        <v>0</v>
      </c>
      <c r="BY883" s="73">
        <f>IFERROR($E883*SUMIF(DAILYLOG!BU$27:BU$1500,$C883,DAILYLOG!BV$27:BV$1500),0)</f>
        <v>0</v>
      </c>
      <c r="BZ883" s="73">
        <f>IFERROR($E883*SUMIF(DAILYLOG!BV$27:BV$1500,$C883,DAILYLOG!BW$27:BW$1500),0)</f>
        <v>0</v>
      </c>
      <c r="CA883" s="73">
        <f>IFERROR($E883*SUMIF(DAILYLOG!BW$27:BW$1500,$C883,DAILYLOG!BX$27:BX$1500),0)</f>
        <v>0</v>
      </c>
      <c r="CB883" s="73">
        <f>IFERROR($E883*SUMIF(DAILYLOG!BX$27:BX$1500,$C883,DAILYLOG!BY$27:BY$1500),0)</f>
        <v>0</v>
      </c>
      <c r="CC883" s="73">
        <f>IFERROR($E883*SUMIF(DAILYLOG!BY$27:BY$1500,$C883,DAILYLOG!BZ$27:BZ$1500),0)</f>
        <v>0</v>
      </c>
      <c r="CD883" s="73">
        <f>IFERROR($E883*SUMIF(DAILYLOG!BZ$27:BZ$1500,$C883,DAILYLOG!CA$27:CA$1500),0)</f>
        <v>0</v>
      </c>
      <c r="CE883" s="73">
        <f>IFERROR($E883*SUMIF(DAILYLOG!CA$27:CA$1500,$C883,DAILYLOG!CB$27:CB$1500),0)</f>
        <v>0</v>
      </c>
      <c r="CF883" s="73">
        <f>IFERROR($E883*SUMIF(DAILYLOG!CB$27:CB$1500,$C883,DAILYLOG!CC$27:CC$1500),0)</f>
        <v>0</v>
      </c>
      <c r="CG883" s="73">
        <f>IFERROR($E883*SUMIF(DAILYLOG!CC$27:CC$1500,$C883,DAILYLOG!CD$27:CD$1500),0)</f>
        <v>0</v>
      </c>
      <c r="CH883" s="73">
        <f>IFERROR($E883*SUMIF(DAILYLOG!CD$27:CD$1500,$C883,DAILYLOG!CE$27:CE$1500),0)</f>
        <v>0</v>
      </c>
      <c r="CI883" s="73">
        <f>IFERROR($E883*SUMIF(DAILYLOG!CE$27:CE$1500,$C883,DAILYLOG!CF$27:CF$1500),0)</f>
        <v>0</v>
      </c>
      <c r="CJ883" s="73">
        <f>IFERROR($E883*SUMIF(DAILYLOG!CF$27:CF$1500,$C883,DAILYLOG!CG$27:CG$1500),0)</f>
        <v>0</v>
      </c>
      <c r="CK883" s="73">
        <f>IFERROR($E883*SUMIF(DAILYLOG!CG$27:CG$1500,$C883,DAILYLOG!CH$27:CH$1500),0)</f>
        <v>0</v>
      </c>
      <c r="CL883" s="73">
        <f>IFERROR($E883*SUMIF(DAILYLOG!CH$27:CH$1500,$C883,DAILYLOG!CI$27:CI$1500),0)</f>
        <v>0</v>
      </c>
      <c r="CM883" s="73">
        <f>IFERROR($E883*SUMIF(DAILYLOG!CI$27:CI$1500,$C883,DAILYLOG!CJ$27:CJ$1500),0)</f>
        <v>0</v>
      </c>
      <c r="CN883" s="73">
        <f>IFERROR($E883*SUMIF(DAILYLOG!CJ$27:CJ$1500,$C883,DAILYLOG!CK$27:CK$1500),0)</f>
        <v>0</v>
      </c>
      <c r="CO883" s="73">
        <f>IFERROR($E883*SUMIF(DAILYLOG!CK$27:CK$1500,$C883,DAILYLOG!CL$27:CL$1500),0)</f>
        <v>0</v>
      </c>
      <c r="CP883" s="73">
        <f>IFERROR($E883*SUMIF(DAILYLOG!CL$27:CL$1500,$C883,DAILYLOG!CM$27:CM$1500),0)</f>
        <v>0</v>
      </c>
      <c r="CQ883" s="73">
        <f>IFERROR($E883*SUMIF(DAILYLOG!CM$27:CM$1500,$C883,DAILYLOG!CN$27:CN$1500),0)</f>
        <v>0</v>
      </c>
      <c r="CR883" s="73">
        <f>IFERROR($E883*SUMIF(DAILYLOG!CN$27:CN$1500,$C883,DAILYLOG!CO$27:CO$1500),0)</f>
        <v>0</v>
      </c>
      <c r="CS883" s="73">
        <f>IFERROR($E883*SUMIF(DAILYLOG!CO$27:CO$1500,$C883,DAILYLOG!CP$27:CP$1500),0)</f>
        <v>0</v>
      </c>
      <c r="CT883" s="14"/>
    </row>
    <row r="884" spans="2:98" ht="13.5" hidden="1" customHeight="1" outlineLevel="1" collapsed="1">
      <c r="B884" s="13"/>
      <c r="C884" s="47" t="s">
        <v>1212</v>
      </c>
      <c r="D884" s="56" t="s">
        <v>346</v>
      </c>
      <c r="E884" s="64"/>
      <c r="F884" s="48">
        <f>IFERROR(SUM(G884:CS884),0)</f>
        <v>0</v>
      </c>
      <c r="G884" s="72">
        <f>IFERROR(SUBTOTAL(9,G885:G889),0)</f>
        <v>0</v>
      </c>
      <c r="H884" s="72">
        <f t="shared" ref="H884:BS884" si="376">IFERROR(SUBTOTAL(9,H885:H889),0)</f>
        <v>0</v>
      </c>
      <c r="I884" s="72">
        <f t="shared" si="376"/>
        <v>0</v>
      </c>
      <c r="J884" s="72">
        <f t="shared" si="376"/>
        <v>0</v>
      </c>
      <c r="K884" s="72">
        <f t="shared" si="376"/>
        <v>0</v>
      </c>
      <c r="L884" s="72">
        <f t="shared" si="376"/>
        <v>0</v>
      </c>
      <c r="M884" s="72">
        <f t="shared" si="376"/>
        <v>0</v>
      </c>
      <c r="N884" s="72">
        <f t="shared" si="376"/>
        <v>0</v>
      </c>
      <c r="O884" s="72">
        <f t="shared" si="376"/>
        <v>0</v>
      </c>
      <c r="P884" s="72">
        <f t="shared" si="376"/>
        <v>0</v>
      </c>
      <c r="Q884" s="72">
        <f t="shared" si="376"/>
        <v>0</v>
      </c>
      <c r="R884" s="72">
        <f t="shared" si="376"/>
        <v>0</v>
      </c>
      <c r="S884" s="72">
        <f t="shared" si="376"/>
        <v>0</v>
      </c>
      <c r="T884" s="72">
        <f t="shared" si="376"/>
        <v>0</v>
      </c>
      <c r="U884" s="72">
        <f t="shared" si="376"/>
        <v>0</v>
      </c>
      <c r="V884" s="72">
        <f t="shared" si="376"/>
        <v>0</v>
      </c>
      <c r="W884" s="72">
        <f t="shared" si="376"/>
        <v>0</v>
      </c>
      <c r="X884" s="72">
        <f t="shared" si="376"/>
        <v>0</v>
      </c>
      <c r="Y884" s="72">
        <f t="shared" si="376"/>
        <v>0</v>
      </c>
      <c r="Z884" s="72">
        <f t="shared" si="376"/>
        <v>0</v>
      </c>
      <c r="AA884" s="72">
        <f t="shared" si="376"/>
        <v>0</v>
      </c>
      <c r="AB884" s="72">
        <f t="shared" si="376"/>
        <v>0</v>
      </c>
      <c r="AC884" s="72">
        <f t="shared" si="376"/>
        <v>0</v>
      </c>
      <c r="AD884" s="72">
        <f t="shared" si="376"/>
        <v>0</v>
      </c>
      <c r="AE884" s="72">
        <f t="shared" si="376"/>
        <v>0</v>
      </c>
      <c r="AF884" s="72">
        <f t="shared" si="376"/>
        <v>0</v>
      </c>
      <c r="AG884" s="72">
        <f t="shared" si="376"/>
        <v>0</v>
      </c>
      <c r="AH884" s="72">
        <f t="shared" si="376"/>
        <v>0</v>
      </c>
      <c r="AI884" s="72">
        <f t="shared" si="376"/>
        <v>0</v>
      </c>
      <c r="AJ884" s="72">
        <f t="shared" si="376"/>
        <v>0</v>
      </c>
      <c r="AK884" s="72">
        <f t="shared" si="376"/>
        <v>0</v>
      </c>
      <c r="AL884" s="72">
        <f t="shared" si="376"/>
        <v>0</v>
      </c>
      <c r="AM884" s="72">
        <f t="shared" si="376"/>
        <v>0</v>
      </c>
      <c r="AN884" s="72">
        <f t="shared" si="376"/>
        <v>0</v>
      </c>
      <c r="AO884" s="72">
        <f t="shared" si="376"/>
        <v>0</v>
      </c>
      <c r="AP884" s="72">
        <f t="shared" si="376"/>
        <v>0</v>
      </c>
      <c r="AQ884" s="72">
        <f t="shared" si="376"/>
        <v>0</v>
      </c>
      <c r="AR884" s="72">
        <f t="shared" si="376"/>
        <v>0</v>
      </c>
      <c r="AS884" s="72">
        <f t="shared" si="376"/>
        <v>0</v>
      </c>
      <c r="AT884" s="72">
        <f t="shared" si="376"/>
        <v>0</v>
      </c>
      <c r="AU884" s="72">
        <f t="shared" si="376"/>
        <v>0</v>
      </c>
      <c r="AV884" s="72">
        <f t="shared" si="376"/>
        <v>0</v>
      </c>
      <c r="AW884" s="72">
        <f t="shared" si="376"/>
        <v>0</v>
      </c>
      <c r="AX884" s="72">
        <f t="shared" si="376"/>
        <v>0</v>
      </c>
      <c r="AY884" s="72">
        <f t="shared" si="376"/>
        <v>0</v>
      </c>
      <c r="AZ884" s="72">
        <f t="shared" si="376"/>
        <v>0</v>
      </c>
      <c r="BA884" s="72">
        <f t="shared" si="376"/>
        <v>0</v>
      </c>
      <c r="BB884" s="72">
        <f t="shared" si="376"/>
        <v>0</v>
      </c>
      <c r="BC884" s="72">
        <f t="shared" si="376"/>
        <v>0</v>
      </c>
      <c r="BD884" s="72">
        <f t="shared" si="376"/>
        <v>0</v>
      </c>
      <c r="BE884" s="72">
        <f t="shared" si="376"/>
        <v>0</v>
      </c>
      <c r="BF884" s="72">
        <f t="shared" si="376"/>
        <v>0</v>
      </c>
      <c r="BG884" s="72">
        <f t="shared" si="376"/>
        <v>0</v>
      </c>
      <c r="BH884" s="72">
        <f t="shared" si="376"/>
        <v>0</v>
      </c>
      <c r="BI884" s="72">
        <f t="shared" si="376"/>
        <v>0</v>
      </c>
      <c r="BJ884" s="72">
        <f t="shared" si="376"/>
        <v>0</v>
      </c>
      <c r="BK884" s="72">
        <f t="shared" si="376"/>
        <v>0</v>
      </c>
      <c r="BL884" s="72">
        <f t="shared" si="376"/>
        <v>0</v>
      </c>
      <c r="BM884" s="72">
        <f t="shared" si="376"/>
        <v>0</v>
      </c>
      <c r="BN884" s="72">
        <f t="shared" si="376"/>
        <v>0</v>
      </c>
      <c r="BO884" s="72">
        <f t="shared" si="376"/>
        <v>0</v>
      </c>
      <c r="BP884" s="72">
        <f t="shared" si="376"/>
        <v>0</v>
      </c>
      <c r="BQ884" s="72">
        <f t="shared" si="376"/>
        <v>0</v>
      </c>
      <c r="BR884" s="72">
        <f t="shared" si="376"/>
        <v>0</v>
      </c>
      <c r="BS884" s="72">
        <f t="shared" si="376"/>
        <v>0</v>
      </c>
      <c r="BT884" s="72">
        <f t="shared" ref="BT884:CS884" si="377">IFERROR(SUBTOTAL(9,BT885:BT889),0)</f>
        <v>0</v>
      </c>
      <c r="BU884" s="72">
        <f t="shared" si="377"/>
        <v>0</v>
      </c>
      <c r="BV884" s="72">
        <f t="shared" si="377"/>
        <v>0</v>
      </c>
      <c r="BW884" s="72">
        <f t="shared" si="377"/>
        <v>0</v>
      </c>
      <c r="BX884" s="72">
        <f t="shared" si="377"/>
        <v>0</v>
      </c>
      <c r="BY884" s="72">
        <f t="shared" si="377"/>
        <v>0</v>
      </c>
      <c r="BZ884" s="72">
        <f t="shared" si="377"/>
        <v>0</v>
      </c>
      <c r="CA884" s="72">
        <f t="shared" si="377"/>
        <v>0</v>
      </c>
      <c r="CB884" s="72">
        <f t="shared" si="377"/>
        <v>0</v>
      </c>
      <c r="CC884" s="72">
        <f t="shared" si="377"/>
        <v>0</v>
      </c>
      <c r="CD884" s="72">
        <f t="shared" si="377"/>
        <v>0</v>
      </c>
      <c r="CE884" s="72">
        <f t="shared" si="377"/>
        <v>0</v>
      </c>
      <c r="CF884" s="72">
        <f t="shared" si="377"/>
        <v>0</v>
      </c>
      <c r="CG884" s="72">
        <f t="shared" si="377"/>
        <v>0</v>
      </c>
      <c r="CH884" s="72">
        <f t="shared" si="377"/>
        <v>0</v>
      </c>
      <c r="CI884" s="72">
        <f t="shared" si="377"/>
        <v>0</v>
      </c>
      <c r="CJ884" s="72">
        <f t="shared" si="377"/>
        <v>0</v>
      </c>
      <c r="CK884" s="72">
        <f t="shared" si="377"/>
        <v>0</v>
      </c>
      <c r="CL884" s="72">
        <f t="shared" si="377"/>
        <v>0</v>
      </c>
      <c r="CM884" s="72">
        <f t="shared" si="377"/>
        <v>0</v>
      </c>
      <c r="CN884" s="72">
        <f t="shared" si="377"/>
        <v>0</v>
      </c>
      <c r="CO884" s="72">
        <f t="shared" si="377"/>
        <v>0</v>
      </c>
      <c r="CP884" s="72">
        <f t="shared" si="377"/>
        <v>0</v>
      </c>
      <c r="CQ884" s="72">
        <f t="shared" si="377"/>
        <v>0</v>
      </c>
      <c r="CR884" s="72">
        <f t="shared" si="377"/>
        <v>0</v>
      </c>
      <c r="CS884" s="72">
        <f t="shared" si="377"/>
        <v>0</v>
      </c>
      <c r="CT884" s="14"/>
    </row>
    <row r="885" spans="2:98" ht="13.2" hidden="1" customHeight="1" outlineLevel="2">
      <c r="B885" s="13"/>
      <c r="C885" s="115" t="s">
        <v>1207</v>
      </c>
      <c r="D885" s="31" t="s">
        <v>346</v>
      </c>
      <c r="E885" s="65">
        <v>1</v>
      </c>
      <c r="F885" s="46">
        <f t="shared" si="375"/>
        <v>0</v>
      </c>
      <c r="G885" s="73">
        <f>IFERROR($E885*SUMIF(DAILYLOG!C$27:C$1500,$C885,DAILYLOG!D$27:D$1500),0)</f>
        <v>0</v>
      </c>
      <c r="H885" s="73">
        <f>IFERROR($E885*SUMIF(DAILYLOG!D$27:D$1500,$C885,DAILYLOG!E$27:E$1500),0)</f>
        <v>0</v>
      </c>
      <c r="I885" s="73">
        <f>IFERROR($E885*SUMIF(DAILYLOG!E$27:E$1500,$C885,DAILYLOG!F$27:F$1500),0)</f>
        <v>0</v>
      </c>
      <c r="J885" s="73">
        <f>IFERROR($E885*SUMIF(DAILYLOG!F$27:F$1500,$C885,DAILYLOG!G$27:G$1500),0)</f>
        <v>0</v>
      </c>
      <c r="K885" s="73">
        <f>IFERROR($E885*SUMIF(DAILYLOG!G$27:G$1500,$C885,DAILYLOG!H$27:H$1500),0)</f>
        <v>0</v>
      </c>
      <c r="L885" s="73">
        <f>IFERROR($E885*SUMIF(DAILYLOG!H$27:H$1500,$C885,DAILYLOG!I$27:I$1500),0)</f>
        <v>0</v>
      </c>
      <c r="M885" s="73">
        <f>IFERROR($E885*SUMIF(DAILYLOG!I$27:I$1500,$C885,DAILYLOG!J$27:J$1500),0)</f>
        <v>0</v>
      </c>
      <c r="N885" s="73">
        <f>IFERROR($E885*SUMIF(DAILYLOG!J$27:J$1500,$C885,DAILYLOG!K$27:K$1500),0)</f>
        <v>0</v>
      </c>
      <c r="O885" s="73">
        <f>IFERROR($E885*SUMIF(DAILYLOG!K$27:K$1500,$C885,DAILYLOG!L$27:L$1500),0)</f>
        <v>0</v>
      </c>
      <c r="P885" s="73">
        <f>IFERROR($E885*SUMIF(DAILYLOG!L$27:L$1500,$C885,DAILYLOG!M$27:M$1500),0)</f>
        <v>0</v>
      </c>
      <c r="Q885" s="73">
        <f>IFERROR($E885*SUMIF(DAILYLOG!M$27:M$1500,$C885,DAILYLOG!N$27:N$1500),0)</f>
        <v>0</v>
      </c>
      <c r="R885" s="73">
        <f>IFERROR($E885*SUMIF(DAILYLOG!N$27:N$1500,$C885,DAILYLOG!O$27:O$1500),0)</f>
        <v>0</v>
      </c>
      <c r="S885" s="73">
        <f>IFERROR($E885*SUMIF(DAILYLOG!O$27:O$1500,$C885,DAILYLOG!P$27:P$1500),0)</f>
        <v>0</v>
      </c>
      <c r="T885" s="73">
        <f>IFERROR($E885*SUMIF(DAILYLOG!P$27:P$1500,$C885,DAILYLOG!Q$27:Q$1500),0)</f>
        <v>0</v>
      </c>
      <c r="U885" s="73">
        <f>IFERROR($E885*SUMIF(DAILYLOG!Q$27:Q$1500,$C885,DAILYLOG!R$27:R$1500),0)</f>
        <v>0</v>
      </c>
      <c r="V885" s="73">
        <f>IFERROR($E885*SUMIF(DAILYLOG!R$27:R$1500,$C885,DAILYLOG!S$27:S$1500),0)</f>
        <v>0</v>
      </c>
      <c r="W885" s="73">
        <f>IFERROR($E885*SUMIF(DAILYLOG!S$27:S$1500,$C885,DAILYLOG!T$27:T$1500),0)</f>
        <v>0</v>
      </c>
      <c r="X885" s="73">
        <f>IFERROR($E885*SUMIF(DAILYLOG!T$27:T$1500,$C885,DAILYLOG!U$27:U$1500),0)</f>
        <v>0</v>
      </c>
      <c r="Y885" s="73">
        <f>IFERROR($E885*SUMIF(DAILYLOG!U$27:U$1500,$C885,DAILYLOG!V$27:V$1500),0)</f>
        <v>0</v>
      </c>
      <c r="Z885" s="73">
        <f>IFERROR($E885*SUMIF(DAILYLOG!V$27:V$1500,$C885,DAILYLOG!W$27:W$1500),0)</f>
        <v>0</v>
      </c>
      <c r="AA885" s="73">
        <f>IFERROR($E885*SUMIF(DAILYLOG!W$27:W$1500,$C885,DAILYLOG!X$27:X$1500),0)</f>
        <v>0</v>
      </c>
      <c r="AB885" s="73">
        <f>IFERROR($E885*SUMIF(DAILYLOG!X$27:X$1500,$C885,DAILYLOG!Y$27:Y$1500),0)</f>
        <v>0</v>
      </c>
      <c r="AC885" s="73">
        <f>IFERROR($E885*SUMIF(DAILYLOG!Y$27:Y$1500,$C885,DAILYLOG!Z$27:Z$1500),0)</f>
        <v>0</v>
      </c>
      <c r="AD885" s="73">
        <f>IFERROR($E885*SUMIF(DAILYLOG!Z$27:Z$1500,$C885,DAILYLOG!AA$27:AA$1500),0)</f>
        <v>0</v>
      </c>
      <c r="AE885" s="73">
        <f>IFERROR($E885*SUMIF(DAILYLOG!AA$27:AA$1500,$C885,DAILYLOG!AB$27:AB$1500),0)</f>
        <v>0</v>
      </c>
      <c r="AF885" s="73">
        <f>IFERROR($E885*SUMIF(DAILYLOG!AB$27:AB$1500,$C885,DAILYLOG!AC$27:AC$1500),0)</f>
        <v>0</v>
      </c>
      <c r="AG885" s="73">
        <f>IFERROR($E885*SUMIF(DAILYLOG!AC$27:AC$1500,$C885,DAILYLOG!AD$27:AD$1500),0)</f>
        <v>0</v>
      </c>
      <c r="AH885" s="73">
        <f>IFERROR($E885*SUMIF(DAILYLOG!AD$27:AD$1500,$C885,DAILYLOG!AE$27:AE$1500),0)</f>
        <v>0</v>
      </c>
      <c r="AI885" s="73">
        <f>IFERROR($E885*SUMIF(DAILYLOG!AE$27:AE$1500,$C885,DAILYLOG!AF$27:AF$1500),0)</f>
        <v>0</v>
      </c>
      <c r="AJ885" s="73">
        <f>IFERROR($E885*SUMIF(DAILYLOG!AF$27:AF$1500,$C885,DAILYLOG!AG$27:AG$1500),0)</f>
        <v>0</v>
      </c>
      <c r="AK885" s="73">
        <f>IFERROR($E885*SUMIF(DAILYLOG!AG$27:AG$1500,$C885,DAILYLOG!AH$27:AH$1500),0)</f>
        <v>0</v>
      </c>
      <c r="AL885" s="73">
        <f>IFERROR($E885*SUMIF(DAILYLOG!AH$27:AH$1500,$C885,DAILYLOG!AI$27:AI$1500),0)</f>
        <v>0</v>
      </c>
      <c r="AM885" s="73">
        <f>IFERROR($E885*SUMIF(DAILYLOG!AI$27:AI$1500,$C885,DAILYLOG!AJ$27:AJ$1500),0)</f>
        <v>0</v>
      </c>
      <c r="AN885" s="73">
        <f>IFERROR($E885*SUMIF(DAILYLOG!AJ$27:AJ$1500,$C885,DAILYLOG!AK$27:AK$1500),0)</f>
        <v>0</v>
      </c>
      <c r="AO885" s="73">
        <f>IFERROR($E885*SUMIF(DAILYLOG!AK$27:AK$1500,$C885,DAILYLOG!AL$27:AL$1500),0)</f>
        <v>0</v>
      </c>
      <c r="AP885" s="73">
        <f>IFERROR($E885*SUMIF(DAILYLOG!AL$27:AL$1500,$C885,DAILYLOG!AM$27:AM$1500),0)</f>
        <v>0</v>
      </c>
      <c r="AQ885" s="73">
        <f>IFERROR($E885*SUMIF(DAILYLOG!AM$27:AM$1500,$C885,DAILYLOG!AN$27:AN$1500),0)</f>
        <v>0</v>
      </c>
      <c r="AR885" s="73">
        <f>IFERROR($E885*SUMIF(DAILYLOG!AN$27:AN$1500,$C885,DAILYLOG!AO$27:AO$1500),0)</f>
        <v>0</v>
      </c>
      <c r="AS885" s="73">
        <f>IFERROR($E885*SUMIF(DAILYLOG!AO$27:AO$1500,$C885,DAILYLOG!AP$27:AP$1500),0)</f>
        <v>0</v>
      </c>
      <c r="AT885" s="73">
        <f>IFERROR($E885*SUMIF(DAILYLOG!AP$27:AP$1500,$C885,DAILYLOG!AQ$27:AQ$1500),0)</f>
        <v>0</v>
      </c>
      <c r="AU885" s="73">
        <f>IFERROR($E885*SUMIF(DAILYLOG!AQ$27:AQ$1500,$C885,DAILYLOG!AR$27:AR$1500),0)</f>
        <v>0</v>
      </c>
      <c r="AV885" s="73">
        <f>IFERROR($E885*SUMIF(DAILYLOG!AR$27:AR$1500,$C885,DAILYLOG!AS$27:AS$1500),0)</f>
        <v>0</v>
      </c>
      <c r="AW885" s="73">
        <f>IFERROR($E885*SUMIF(DAILYLOG!AS$27:AS$1500,$C885,DAILYLOG!AT$27:AT$1500),0)</f>
        <v>0</v>
      </c>
      <c r="AX885" s="73">
        <f>IFERROR($E885*SUMIF(DAILYLOG!AT$27:AT$1500,$C885,DAILYLOG!AU$27:AU$1500),0)</f>
        <v>0</v>
      </c>
      <c r="AY885" s="73">
        <f>IFERROR($E885*SUMIF(DAILYLOG!AU$27:AU$1500,$C885,DAILYLOG!AV$27:AV$1500),0)</f>
        <v>0</v>
      </c>
      <c r="AZ885" s="73">
        <f>IFERROR($E885*SUMIF(DAILYLOG!AV$27:AV$1500,$C885,DAILYLOG!AW$27:AW$1500),0)</f>
        <v>0</v>
      </c>
      <c r="BA885" s="73">
        <f>IFERROR($E885*SUMIF(DAILYLOG!AW$27:AW$1500,$C885,DAILYLOG!AX$27:AX$1500),0)</f>
        <v>0</v>
      </c>
      <c r="BB885" s="73">
        <f>IFERROR($E885*SUMIF(DAILYLOG!AX$27:AX$1500,$C885,DAILYLOG!AY$27:AY$1500),0)</f>
        <v>0</v>
      </c>
      <c r="BC885" s="73">
        <f>IFERROR($E885*SUMIF(DAILYLOG!AY$27:AY$1500,$C885,DAILYLOG!AZ$27:AZ$1500),0)</f>
        <v>0</v>
      </c>
      <c r="BD885" s="73">
        <f>IFERROR($E885*SUMIF(DAILYLOG!AZ$27:AZ$1500,$C885,DAILYLOG!BA$27:BA$1500),0)</f>
        <v>0</v>
      </c>
      <c r="BE885" s="73">
        <f>IFERROR($E885*SUMIF(DAILYLOG!BA$27:BA$1500,$C885,DAILYLOG!BB$27:BB$1500),0)</f>
        <v>0</v>
      </c>
      <c r="BF885" s="73">
        <f>IFERROR($E885*SUMIF(DAILYLOG!BB$27:BB$1500,$C885,DAILYLOG!BC$27:BC$1500),0)</f>
        <v>0</v>
      </c>
      <c r="BG885" s="73">
        <f>IFERROR($E885*SUMIF(DAILYLOG!BC$27:BC$1500,$C885,DAILYLOG!BD$27:BD$1500),0)</f>
        <v>0</v>
      </c>
      <c r="BH885" s="73">
        <f>IFERROR($E885*SUMIF(DAILYLOG!BD$27:BD$1500,$C885,DAILYLOG!BE$27:BE$1500),0)</f>
        <v>0</v>
      </c>
      <c r="BI885" s="73">
        <f>IFERROR($E885*SUMIF(DAILYLOG!BE$27:BE$1500,$C885,DAILYLOG!BF$27:BF$1500),0)</f>
        <v>0</v>
      </c>
      <c r="BJ885" s="73">
        <f>IFERROR($E885*SUMIF(DAILYLOG!BF$27:BF$1500,$C885,DAILYLOG!BG$27:BG$1500),0)</f>
        <v>0</v>
      </c>
      <c r="BK885" s="73">
        <f>IFERROR($E885*SUMIF(DAILYLOG!BG$27:BG$1500,$C885,DAILYLOG!BH$27:BH$1500),0)</f>
        <v>0</v>
      </c>
      <c r="BL885" s="73">
        <f>IFERROR($E885*SUMIF(DAILYLOG!BH$27:BH$1500,$C885,DAILYLOG!BI$27:BI$1500),0)</f>
        <v>0</v>
      </c>
      <c r="BM885" s="73">
        <f>IFERROR($E885*SUMIF(DAILYLOG!BI$27:BI$1500,$C885,DAILYLOG!BJ$27:BJ$1500),0)</f>
        <v>0</v>
      </c>
      <c r="BN885" s="73">
        <f>IFERROR($E885*SUMIF(DAILYLOG!BJ$27:BJ$1500,$C885,DAILYLOG!BK$27:BK$1500),0)</f>
        <v>0</v>
      </c>
      <c r="BO885" s="73">
        <f>IFERROR($E885*SUMIF(DAILYLOG!BK$27:BK$1500,$C885,DAILYLOG!BL$27:BL$1500),0)</f>
        <v>0</v>
      </c>
      <c r="BP885" s="73">
        <f>IFERROR($E885*SUMIF(DAILYLOG!BL$27:BL$1500,$C885,DAILYLOG!BM$27:BM$1500),0)</f>
        <v>0</v>
      </c>
      <c r="BQ885" s="73">
        <f>IFERROR($E885*SUMIF(DAILYLOG!BM$27:BM$1500,$C885,DAILYLOG!BN$27:BN$1500),0)</f>
        <v>0</v>
      </c>
      <c r="BR885" s="73">
        <f>IFERROR($E885*SUMIF(DAILYLOG!BN$27:BN$1500,$C885,DAILYLOG!BO$27:BO$1500),0)</f>
        <v>0</v>
      </c>
      <c r="BS885" s="73">
        <f>IFERROR($E885*SUMIF(DAILYLOG!BO$27:BO$1500,$C885,DAILYLOG!BP$27:BP$1500),0)</f>
        <v>0</v>
      </c>
      <c r="BT885" s="73">
        <f>IFERROR($E885*SUMIF(DAILYLOG!BP$27:BP$1500,$C885,DAILYLOG!BQ$27:BQ$1500),0)</f>
        <v>0</v>
      </c>
      <c r="BU885" s="73">
        <f>IFERROR($E885*SUMIF(DAILYLOG!BQ$27:BQ$1500,$C885,DAILYLOG!BR$27:BR$1500),0)</f>
        <v>0</v>
      </c>
      <c r="BV885" s="73">
        <f>IFERROR($E885*SUMIF(DAILYLOG!BR$27:BR$1500,$C885,DAILYLOG!BS$27:BS$1500),0)</f>
        <v>0</v>
      </c>
      <c r="BW885" s="73">
        <f>IFERROR($E885*SUMIF(DAILYLOG!BS$27:BS$1500,$C885,DAILYLOG!BT$27:BT$1500),0)</f>
        <v>0</v>
      </c>
      <c r="BX885" s="73">
        <f>IFERROR($E885*SUMIF(DAILYLOG!BT$27:BT$1500,$C885,DAILYLOG!BU$27:BU$1500),0)</f>
        <v>0</v>
      </c>
      <c r="BY885" s="73">
        <f>IFERROR($E885*SUMIF(DAILYLOG!BU$27:BU$1500,$C885,DAILYLOG!BV$27:BV$1500),0)</f>
        <v>0</v>
      </c>
      <c r="BZ885" s="73">
        <f>IFERROR($E885*SUMIF(DAILYLOG!BV$27:BV$1500,$C885,DAILYLOG!BW$27:BW$1500),0)</f>
        <v>0</v>
      </c>
      <c r="CA885" s="73">
        <f>IFERROR($E885*SUMIF(DAILYLOG!BW$27:BW$1500,$C885,DAILYLOG!BX$27:BX$1500),0)</f>
        <v>0</v>
      </c>
      <c r="CB885" s="73">
        <f>IFERROR($E885*SUMIF(DAILYLOG!BX$27:BX$1500,$C885,DAILYLOG!BY$27:BY$1500),0)</f>
        <v>0</v>
      </c>
      <c r="CC885" s="73">
        <f>IFERROR($E885*SUMIF(DAILYLOG!BY$27:BY$1500,$C885,DAILYLOG!BZ$27:BZ$1500),0)</f>
        <v>0</v>
      </c>
      <c r="CD885" s="73">
        <f>IFERROR($E885*SUMIF(DAILYLOG!BZ$27:BZ$1500,$C885,DAILYLOG!CA$27:CA$1500),0)</f>
        <v>0</v>
      </c>
      <c r="CE885" s="73">
        <f>IFERROR($E885*SUMIF(DAILYLOG!CA$27:CA$1500,$C885,DAILYLOG!CB$27:CB$1500),0)</f>
        <v>0</v>
      </c>
      <c r="CF885" s="73">
        <f>IFERROR($E885*SUMIF(DAILYLOG!CB$27:CB$1500,$C885,DAILYLOG!CC$27:CC$1500),0)</f>
        <v>0</v>
      </c>
      <c r="CG885" s="73">
        <f>IFERROR($E885*SUMIF(DAILYLOG!CC$27:CC$1500,$C885,DAILYLOG!CD$27:CD$1500),0)</f>
        <v>0</v>
      </c>
      <c r="CH885" s="73">
        <f>IFERROR($E885*SUMIF(DAILYLOG!CD$27:CD$1500,$C885,DAILYLOG!CE$27:CE$1500),0)</f>
        <v>0</v>
      </c>
      <c r="CI885" s="73">
        <f>IFERROR($E885*SUMIF(DAILYLOG!CE$27:CE$1500,$C885,DAILYLOG!CF$27:CF$1500),0)</f>
        <v>0</v>
      </c>
      <c r="CJ885" s="73">
        <f>IFERROR($E885*SUMIF(DAILYLOG!CF$27:CF$1500,$C885,DAILYLOG!CG$27:CG$1500),0)</f>
        <v>0</v>
      </c>
      <c r="CK885" s="73">
        <f>IFERROR($E885*SUMIF(DAILYLOG!CG$27:CG$1500,$C885,DAILYLOG!CH$27:CH$1500),0)</f>
        <v>0</v>
      </c>
      <c r="CL885" s="73">
        <f>IFERROR($E885*SUMIF(DAILYLOG!CH$27:CH$1500,$C885,DAILYLOG!CI$27:CI$1500),0)</f>
        <v>0</v>
      </c>
      <c r="CM885" s="73">
        <f>IFERROR($E885*SUMIF(DAILYLOG!CI$27:CI$1500,$C885,DAILYLOG!CJ$27:CJ$1500),0)</f>
        <v>0</v>
      </c>
      <c r="CN885" s="73">
        <f>IFERROR($E885*SUMIF(DAILYLOG!CJ$27:CJ$1500,$C885,DAILYLOG!CK$27:CK$1500),0)</f>
        <v>0</v>
      </c>
      <c r="CO885" s="73">
        <f>IFERROR($E885*SUMIF(DAILYLOG!CK$27:CK$1500,$C885,DAILYLOG!CL$27:CL$1500),0)</f>
        <v>0</v>
      </c>
      <c r="CP885" s="73">
        <f>IFERROR($E885*SUMIF(DAILYLOG!CL$27:CL$1500,$C885,DAILYLOG!CM$27:CM$1500),0)</f>
        <v>0</v>
      </c>
      <c r="CQ885" s="73">
        <f>IFERROR($E885*SUMIF(DAILYLOG!CM$27:CM$1500,$C885,DAILYLOG!CN$27:CN$1500),0)</f>
        <v>0</v>
      </c>
      <c r="CR885" s="73">
        <f>IFERROR($E885*SUMIF(DAILYLOG!CN$27:CN$1500,$C885,DAILYLOG!CO$27:CO$1500),0)</f>
        <v>0</v>
      </c>
      <c r="CS885" s="73">
        <f>IFERROR($E885*SUMIF(DAILYLOG!CO$27:CO$1500,$C885,DAILYLOG!CP$27:CP$1500),0)</f>
        <v>0</v>
      </c>
      <c r="CT885" s="14"/>
    </row>
    <row r="886" spans="2:98" ht="13.5" hidden="1" customHeight="1" outlineLevel="2">
      <c r="B886" s="13"/>
      <c r="C886" s="115" t="s">
        <v>1208</v>
      </c>
      <c r="D886" s="31" t="s">
        <v>346</v>
      </c>
      <c r="E886" s="65">
        <v>1</v>
      </c>
      <c r="F886" s="46">
        <f t="shared" si="375"/>
        <v>0</v>
      </c>
      <c r="G886" s="73">
        <f>IFERROR($E886*SUMIF(DAILYLOG!C$27:C$1500,$C886,DAILYLOG!D$27:D$1500),0)</f>
        <v>0</v>
      </c>
      <c r="H886" s="73">
        <f>IFERROR($E886*SUMIF(DAILYLOG!D$27:D$1500,$C886,DAILYLOG!E$27:E$1500),0)</f>
        <v>0</v>
      </c>
      <c r="I886" s="73">
        <f>IFERROR($E886*SUMIF(DAILYLOG!E$27:E$1500,$C886,DAILYLOG!F$27:F$1500),0)</f>
        <v>0</v>
      </c>
      <c r="J886" s="73">
        <f>IFERROR($E886*SUMIF(DAILYLOG!F$27:F$1500,$C886,DAILYLOG!G$27:G$1500),0)</f>
        <v>0</v>
      </c>
      <c r="K886" s="73">
        <f>IFERROR($E886*SUMIF(DAILYLOG!G$27:G$1500,$C886,DAILYLOG!H$27:H$1500),0)</f>
        <v>0</v>
      </c>
      <c r="L886" s="73">
        <f>IFERROR($E886*SUMIF(DAILYLOG!H$27:H$1500,$C886,DAILYLOG!I$27:I$1500),0)</f>
        <v>0</v>
      </c>
      <c r="M886" s="73">
        <f>IFERROR($E886*SUMIF(DAILYLOG!I$27:I$1500,$C886,DAILYLOG!J$27:J$1500),0)</f>
        <v>0</v>
      </c>
      <c r="N886" s="73">
        <f>IFERROR($E886*SUMIF(DAILYLOG!J$27:J$1500,$C886,DAILYLOG!K$27:K$1500),0)</f>
        <v>0</v>
      </c>
      <c r="O886" s="73">
        <f>IFERROR($E886*SUMIF(DAILYLOG!K$27:K$1500,$C886,DAILYLOG!L$27:L$1500),0)</f>
        <v>0</v>
      </c>
      <c r="P886" s="73">
        <f>IFERROR($E886*SUMIF(DAILYLOG!L$27:L$1500,$C886,DAILYLOG!M$27:M$1500),0)</f>
        <v>0</v>
      </c>
      <c r="Q886" s="73">
        <f>IFERROR($E886*SUMIF(DAILYLOG!M$27:M$1500,$C886,DAILYLOG!N$27:N$1500),0)</f>
        <v>0</v>
      </c>
      <c r="R886" s="73">
        <f>IFERROR($E886*SUMIF(DAILYLOG!N$27:N$1500,$C886,DAILYLOG!O$27:O$1500),0)</f>
        <v>0</v>
      </c>
      <c r="S886" s="73">
        <f>IFERROR($E886*SUMIF(DAILYLOG!O$27:O$1500,$C886,DAILYLOG!P$27:P$1500),0)</f>
        <v>0</v>
      </c>
      <c r="T886" s="73">
        <f>IFERROR($E886*SUMIF(DAILYLOG!P$27:P$1500,$C886,DAILYLOG!Q$27:Q$1500),0)</f>
        <v>0</v>
      </c>
      <c r="U886" s="73">
        <f>IFERROR($E886*SUMIF(DAILYLOG!Q$27:Q$1500,$C886,DAILYLOG!R$27:R$1500),0)</f>
        <v>0</v>
      </c>
      <c r="V886" s="73">
        <f>IFERROR($E886*SUMIF(DAILYLOG!R$27:R$1500,$C886,DAILYLOG!S$27:S$1500),0)</f>
        <v>0</v>
      </c>
      <c r="W886" s="73">
        <f>IFERROR($E886*SUMIF(DAILYLOG!S$27:S$1500,$C886,DAILYLOG!T$27:T$1500),0)</f>
        <v>0</v>
      </c>
      <c r="X886" s="73">
        <f>IFERROR($E886*SUMIF(DAILYLOG!T$27:T$1500,$C886,DAILYLOG!U$27:U$1500),0)</f>
        <v>0</v>
      </c>
      <c r="Y886" s="73">
        <f>IFERROR($E886*SUMIF(DAILYLOG!U$27:U$1500,$C886,DAILYLOG!V$27:V$1500),0)</f>
        <v>0</v>
      </c>
      <c r="Z886" s="73">
        <f>IFERROR($E886*SUMIF(DAILYLOG!V$27:V$1500,$C886,DAILYLOG!W$27:W$1500),0)</f>
        <v>0</v>
      </c>
      <c r="AA886" s="73">
        <f>IFERROR($E886*SUMIF(DAILYLOG!W$27:W$1500,$C886,DAILYLOG!X$27:X$1500),0)</f>
        <v>0</v>
      </c>
      <c r="AB886" s="73">
        <f>IFERROR($E886*SUMIF(DAILYLOG!X$27:X$1500,$C886,DAILYLOG!Y$27:Y$1500),0)</f>
        <v>0</v>
      </c>
      <c r="AC886" s="73">
        <f>IFERROR($E886*SUMIF(DAILYLOG!Y$27:Y$1500,$C886,DAILYLOG!Z$27:Z$1500),0)</f>
        <v>0</v>
      </c>
      <c r="AD886" s="73">
        <f>IFERROR($E886*SUMIF(DAILYLOG!Z$27:Z$1500,$C886,DAILYLOG!AA$27:AA$1500),0)</f>
        <v>0</v>
      </c>
      <c r="AE886" s="73">
        <f>IFERROR($E886*SUMIF(DAILYLOG!AA$27:AA$1500,$C886,DAILYLOG!AB$27:AB$1500),0)</f>
        <v>0</v>
      </c>
      <c r="AF886" s="73">
        <f>IFERROR($E886*SUMIF(DAILYLOG!AB$27:AB$1500,$C886,DAILYLOG!AC$27:AC$1500),0)</f>
        <v>0</v>
      </c>
      <c r="AG886" s="73">
        <f>IFERROR($E886*SUMIF(DAILYLOG!AC$27:AC$1500,$C886,DAILYLOG!AD$27:AD$1500),0)</f>
        <v>0</v>
      </c>
      <c r="AH886" s="73">
        <f>IFERROR($E886*SUMIF(DAILYLOG!AD$27:AD$1500,$C886,DAILYLOG!AE$27:AE$1500),0)</f>
        <v>0</v>
      </c>
      <c r="AI886" s="73">
        <f>IFERROR($E886*SUMIF(DAILYLOG!AE$27:AE$1500,$C886,DAILYLOG!AF$27:AF$1500),0)</f>
        <v>0</v>
      </c>
      <c r="AJ886" s="73">
        <f>IFERROR($E886*SUMIF(DAILYLOG!AF$27:AF$1500,$C886,DAILYLOG!AG$27:AG$1500),0)</f>
        <v>0</v>
      </c>
      <c r="AK886" s="73">
        <f>IFERROR($E886*SUMIF(DAILYLOG!AG$27:AG$1500,$C886,DAILYLOG!AH$27:AH$1500),0)</f>
        <v>0</v>
      </c>
      <c r="AL886" s="73">
        <f>IFERROR($E886*SUMIF(DAILYLOG!AH$27:AH$1500,$C886,DAILYLOG!AI$27:AI$1500),0)</f>
        <v>0</v>
      </c>
      <c r="AM886" s="73">
        <f>IFERROR($E886*SUMIF(DAILYLOG!AI$27:AI$1500,$C886,DAILYLOG!AJ$27:AJ$1500),0)</f>
        <v>0</v>
      </c>
      <c r="AN886" s="73">
        <f>IFERROR($E886*SUMIF(DAILYLOG!AJ$27:AJ$1500,$C886,DAILYLOG!AK$27:AK$1500),0)</f>
        <v>0</v>
      </c>
      <c r="AO886" s="73">
        <f>IFERROR($E886*SUMIF(DAILYLOG!AK$27:AK$1500,$C886,DAILYLOG!AL$27:AL$1500),0)</f>
        <v>0</v>
      </c>
      <c r="AP886" s="73">
        <f>IFERROR($E886*SUMIF(DAILYLOG!AL$27:AL$1500,$C886,DAILYLOG!AM$27:AM$1500),0)</f>
        <v>0</v>
      </c>
      <c r="AQ886" s="73">
        <f>IFERROR($E886*SUMIF(DAILYLOG!AM$27:AM$1500,$C886,DAILYLOG!AN$27:AN$1500),0)</f>
        <v>0</v>
      </c>
      <c r="AR886" s="73">
        <f>IFERROR($E886*SUMIF(DAILYLOG!AN$27:AN$1500,$C886,DAILYLOG!AO$27:AO$1500),0)</f>
        <v>0</v>
      </c>
      <c r="AS886" s="73">
        <f>IFERROR($E886*SUMIF(DAILYLOG!AO$27:AO$1500,$C886,DAILYLOG!AP$27:AP$1500),0)</f>
        <v>0</v>
      </c>
      <c r="AT886" s="73">
        <f>IFERROR($E886*SUMIF(DAILYLOG!AP$27:AP$1500,$C886,DAILYLOG!AQ$27:AQ$1500),0)</f>
        <v>0</v>
      </c>
      <c r="AU886" s="73">
        <f>IFERROR($E886*SUMIF(DAILYLOG!AQ$27:AQ$1500,$C886,DAILYLOG!AR$27:AR$1500),0)</f>
        <v>0</v>
      </c>
      <c r="AV886" s="73">
        <f>IFERROR($E886*SUMIF(DAILYLOG!AR$27:AR$1500,$C886,DAILYLOG!AS$27:AS$1500),0)</f>
        <v>0</v>
      </c>
      <c r="AW886" s="73">
        <f>IFERROR($E886*SUMIF(DAILYLOG!AS$27:AS$1500,$C886,DAILYLOG!AT$27:AT$1500),0)</f>
        <v>0</v>
      </c>
      <c r="AX886" s="73">
        <f>IFERROR($E886*SUMIF(DAILYLOG!AT$27:AT$1500,$C886,DAILYLOG!AU$27:AU$1500),0)</f>
        <v>0</v>
      </c>
      <c r="AY886" s="73">
        <f>IFERROR($E886*SUMIF(DAILYLOG!AU$27:AU$1500,$C886,DAILYLOG!AV$27:AV$1500),0)</f>
        <v>0</v>
      </c>
      <c r="AZ886" s="73">
        <f>IFERROR($E886*SUMIF(DAILYLOG!AV$27:AV$1500,$C886,DAILYLOG!AW$27:AW$1500),0)</f>
        <v>0</v>
      </c>
      <c r="BA886" s="73">
        <f>IFERROR($E886*SUMIF(DAILYLOG!AW$27:AW$1500,$C886,DAILYLOG!AX$27:AX$1500),0)</f>
        <v>0</v>
      </c>
      <c r="BB886" s="73">
        <f>IFERROR($E886*SUMIF(DAILYLOG!AX$27:AX$1500,$C886,DAILYLOG!AY$27:AY$1500),0)</f>
        <v>0</v>
      </c>
      <c r="BC886" s="73">
        <f>IFERROR($E886*SUMIF(DAILYLOG!AY$27:AY$1500,$C886,DAILYLOG!AZ$27:AZ$1500),0)</f>
        <v>0</v>
      </c>
      <c r="BD886" s="73">
        <f>IFERROR($E886*SUMIF(DAILYLOG!AZ$27:AZ$1500,$C886,DAILYLOG!BA$27:BA$1500),0)</f>
        <v>0</v>
      </c>
      <c r="BE886" s="73">
        <f>IFERROR($E886*SUMIF(DAILYLOG!BA$27:BA$1500,$C886,DAILYLOG!BB$27:BB$1500),0)</f>
        <v>0</v>
      </c>
      <c r="BF886" s="73">
        <f>IFERROR($E886*SUMIF(DAILYLOG!BB$27:BB$1500,$C886,DAILYLOG!BC$27:BC$1500),0)</f>
        <v>0</v>
      </c>
      <c r="BG886" s="73">
        <f>IFERROR($E886*SUMIF(DAILYLOG!BC$27:BC$1500,$C886,DAILYLOG!BD$27:BD$1500),0)</f>
        <v>0</v>
      </c>
      <c r="BH886" s="73">
        <f>IFERROR($E886*SUMIF(DAILYLOG!BD$27:BD$1500,$C886,DAILYLOG!BE$27:BE$1500),0)</f>
        <v>0</v>
      </c>
      <c r="BI886" s="73">
        <f>IFERROR($E886*SUMIF(DAILYLOG!BE$27:BE$1500,$C886,DAILYLOG!BF$27:BF$1500),0)</f>
        <v>0</v>
      </c>
      <c r="BJ886" s="73">
        <f>IFERROR($E886*SUMIF(DAILYLOG!BF$27:BF$1500,$C886,DAILYLOG!BG$27:BG$1500),0)</f>
        <v>0</v>
      </c>
      <c r="BK886" s="73">
        <f>IFERROR($E886*SUMIF(DAILYLOG!BG$27:BG$1500,$C886,DAILYLOG!BH$27:BH$1500),0)</f>
        <v>0</v>
      </c>
      <c r="BL886" s="73">
        <f>IFERROR($E886*SUMIF(DAILYLOG!BH$27:BH$1500,$C886,DAILYLOG!BI$27:BI$1500),0)</f>
        <v>0</v>
      </c>
      <c r="BM886" s="73">
        <f>IFERROR($E886*SUMIF(DAILYLOG!BI$27:BI$1500,$C886,DAILYLOG!BJ$27:BJ$1500),0)</f>
        <v>0</v>
      </c>
      <c r="BN886" s="73">
        <f>IFERROR($E886*SUMIF(DAILYLOG!BJ$27:BJ$1500,$C886,DAILYLOG!BK$27:BK$1500),0)</f>
        <v>0</v>
      </c>
      <c r="BO886" s="73">
        <f>IFERROR($E886*SUMIF(DAILYLOG!BK$27:BK$1500,$C886,DAILYLOG!BL$27:BL$1500),0)</f>
        <v>0</v>
      </c>
      <c r="BP886" s="73">
        <f>IFERROR($E886*SUMIF(DAILYLOG!BL$27:BL$1500,$C886,DAILYLOG!BM$27:BM$1500),0)</f>
        <v>0</v>
      </c>
      <c r="BQ886" s="73">
        <f>IFERROR($E886*SUMIF(DAILYLOG!BM$27:BM$1500,$C886,DAILYLOG!BN$27:BN$1500),0)</f>
        <v>0</v>
      </c>
      <c r="BR886" s="73">
        <f>IFERROR($E886*SUMIF(DAILYLOG!BN$27:BN$1500,$C886,DAILYLOG!BO$27:BO$1500),0)</f>
        <v>0</v>
      </c>
      <c r="BS886" s="73">
        <f>IFERROR($E886*SUMIF(DAILYLOG!BO$27:BO$1500,$C886,DAILYLOG!BP$27:BP$1500),0)</f>
        <v>0</v>
      </c>
      <c r="BT886" s="73">
        <f>IFERROR($E886*SUMIF(DAILYLOG!BP$27:BP$1500,$C886,DAILYLOG!BQ$27:BQ$1500),0)</f>
        <v>0</v>
      </c>
      <c r="BU886" s="73">
        <f>IFERROR($E886*SUMIF(DAILYLOG!BQ$27:BQ$1500,$C886,DAILYLOG!BR$27:BR$1500),0)</f>
        <v>0</v>
      </c>
      <c r="BV886" s="73">
        <f>IFERROR($E886*SUMIF(DAILYLOG!BR$27:BR$1500,$C886,DAILYLOG!BS$27:BS$1500),0)</f>
        <v>0</v>
      </c>
      <c r="BW886" s="73">
        <f>IFERROR($E886*SUMIF(DAILYLOG!BS$27:BS$1500,$C886,DAILYLOG!BT$27:BT$1500),0)</f>
        <v>0</v>
      </c>
      <c r="BX886" s="73">
        <f>IFERROR($E886*SUMIF(DAILYLOG!BT$27:BT$1500,$C886,DAILYLOG!BU$27:BU$1500),0)</f>
        <v>0</v>
      </c>
      <c r="BY886" s="73">
        <f>IFERROR($E886*SUMIF(DAILYLOG!BU$27:BU$1500,$C886,DAILYLOG!BV$27:BV$1500),0)</f>
        <v>0</v>
      </c>
      <c r="BZ886" s="73">
        <f>IFERROR($E886*SUMIF(DAILYLOG!BV$27:BV$1500,$C886,DAILYLOG!BW$27:BW$1500),0)</f>
        <v>0</v>
      </c>
      <c r="CA886" s="73">
        <f>IFERROR($E886*SUMIF(DAILYLOG!BW$27:BW$1500,$C886,DAILYLOG!BX$27:BX$1500),0)</f>
        <v>0</v>
      </c>
      <c r="CB886" s="73">
        <f>IFERROR($E886*SUMIF(DAILYLOG!BX$27:BX$1500,$C886,DAILYLOG!BY$27:BY$1500),0)</f>
        <v>0</v>
      </c>
      <c r="CC886" s="73">
        <f>IFERROR($E886*SUMIF(DAILYLOG!BY$27:BY$1500,$C886,DAILYLOG!BZ$27:BZ$1500),0)</f>
        <v>0</v>
      </c>
      <c r="CD886" s="73">
        <f>IFERROR($E886*SUMIF(DAILYLOG!BZ$27:BZ$1500,$C886,DAILYLOG!CA$27:CA$1500),0)</f>
        <v>0</v>
      </c>
      <c r="CE886" s="73">
        <f>IFERROR($E886*SUMIF(DAILYLOG!CA$27:CA$1500,$C886,DAILYLOG!CB$27:CB$1500),0)</f>
        <v>0</v>
      </c>
      <c r="CF886" s="73">
        <f>IFERROR($E886*SUMIF(DAILYLOG!CB$27:CB$1500,$C886,DAILYLOG!CC$27:CC$1500),0)</f>
        <v>0</v>
      </c>
      <c r="CG886" s="73">
        <f>IFERROR($E886*SUMIF(DAILYLOG!CC$27:CC$1500,$C886,DAILYLOG!CD$27:CD$1500),0)</f>
        <v>0</v>
      </c>
      <c r="CH886" s="73">
        <f>IFERROR($E886*SUMIF(DAILYLOG!CD$27:CD$1500,$C886,DAILYLOG!CE$27:CE$1500),0)</f>
        <v>0</v>
      </c>
      <c r="CI886" s="73">
        <f>IFERROR($E886*SUMIF(DAILYLOG!CE$27:CE$1500,$C886,DAILYLOG!CF$27:CF$1500),0)</f>
        <v>0</v>
      </c>
      <c r="CJ886" s="73">
        <f>IFERROR($E886*SUMIF(DAILYLOG!CF$27:CF$1500,$C886,DAILYLOG!CG$27:CG$1500),0)</f>
        <v>0</v>
      </c>
      <c r="CK886" s="73">
        <f>IFERROR($E886*SUMIF(DAILYLOG!CG$27:CG$1500,$C886,DAILYLOG!CH$27:CH$1500),0)</f>
        <v>0</v>
      </c>
      <c r="CL886" s="73">
        <f>IFERROR($E886*SUMIF(DAILYLOG!CH$27:CH$1500,$C886,DAILYLOG!CI$27:CI$1500),0)</f>
        <v>0</v>
      </c>
      <c r="CM886" s="73">
        <f>IFERROR($E886*SUMIF(DAILYLOG!CI$27:CI$1500,$C886,DAILYLOG!CJ$27:CJ$1500),0)</f>
        <v>0</v>
      </c>
      <c r="CN886" s="73">
        <f>IFERROR($E886*SUMIF(DAILYLOG!CJ$27:CJ$1500,$C886,DAILYLOG!CK$27:CK$1500),0)</f>
        <v>0</v>
      </c>
      <c r="CO886" s="73">
        <f>IFERROR($E886*SUMIF(DAILYLOG!CK$27:CK$1500,$C886,DAILYLOG!CL$27:CL$1500),0)</f>
        <v>0</v>
      </c>
      <c r="CP886" s="73">
        <f>IFERROR($E886*SUMIF(DAILYLOG!CL$27:CL$1500,$C886,DAILYLOG!CM$27:CM$1500),0)</f>
        <v>0</v>
      </c>
      <c r="CQ886" s="73">
        <f>IFERROR($E886*SUMIF(DAILYLOG!CM$27:CM$1500,$C886,DAILYLOG!CN$27:CN$1500),0)</f>
        <v>0</v>
      </c>
      <c r="CR886" s="73">
        <f>IFERROR($E886*SUMIF(DAILYLOG!CN$27:CN$1500,$C886,DAILYLOG!CO$27:CO$1500),0)</f>
        <v>0</v>
      </c>
      <c r="CS886" s="73">
        <f>IFERROR($E886*SUMIF(DAILYLOG!CO$27:CO$1500,$C886,DAILYLOG!CP$27:CP$1500),0)</f>
        <v>0</v>
      </c>
      <c r="CT886" s="14"/>
    </row>
    <row r="887" spans="2:98" ht="13.5" hidden="1" customHeight="1" outlineLevel="2">
      <c r="B887" s="13"/>
      <c r="C887" s="115" t="s">
        <v>1209</v>
      </c>
      <c r="D887" s="31" t="s">
        <v>346</v>
      </c>
      <c r="E887" s="65">
        <v>1</v>
      </c>
      <c r="F887" s="46">
        <f t="shared" si="375"/>
        <v>0</v>
      </c>
      <c r="G887" s="73">
        <f>IFERROR($E887*SUMIF(DAILYLOG!C$27:C$1500,$C887,DAILYLOG!D$27:D$1500),0)</f>
        <v>0</v>
      </c>
      <c r="H887" s="73">
        <f>IFERROR($E887*SUMIF(DAILYLOG!D$27:D$1500,$C887,DAILYLOG!E$27:E$1500),0)</f>
        <v>0</v>
      </c>
      <c r="I887" s="73">
        <f>IFERROR($E887*SUMIF(DAILYLOG!E$27:E$1500,$C887,DAILYLOG!F$27:F$1500),0)</f>
        <v>0</v>
      </c>
      <c r="J887" s="73">
        <f>IFERROR($E887*SUMIF(DAILYLOG!F$27:F$1500,$C887,DAILYLOG!G$27:G$1500),0)</f>
        <v>0</v>
      </c>
      <c r="K887" s="73">
        <f>IFERROR($E887*SUMIF(DAILYLOG!G$27:G$1500,$C887,DAILYLOG!H$27:H$1500),0)</f>
        <v>0</v>
      </c>
      <c r="L887" s="73">
        <f>IFERROR($E887*SUMIF(DAILYLOG!H$27:H$1500,$C887,DAILYLOG!I$27:I$1500),0)</f>
        <v>0</v>
      </c>
      <c r="M887" s="73">
        <f>IFERROR($E887*SUMIF(DAILYLOG!I$27:I$1500,$C887,DAILYLOG!J$27:J$1500),0)</f>
        <v>0</v>
      </c>
      <c r="N887" s="73">
        <f>IFERROR($E887*SUMIF(DAILYLOG!J$27:J$1500,$C887,DAILYLOG!K$27:K$1500),0)</f>
        <v>0</v>
      </c>
      <c r="O887" s="73">
        <f>IFERROR($E887*SUMIF(DAILYLOG!K$27:K$1500,$C887,DAILYLOG!L$27:L$1500),0)</f>
        <v>0</v>
      </c>
      <c r="P887" s="73">
        <f>IFERROR($E887*SUMIF(DAILYLOG!L$27:L$1500,$C887,DAILYLOG!M$27:M$1500),0)</f>
        <v>0</v>
      </c>
      <c r="Q887" s="73">
        <f>IFERROR($E887*SUMIF(DAILYLOG!M$27:M$1500,$C887,DAILYLOG!N$27:N$1500),0)</f>
        <v>0</v>
      </c>
      <c r="R887" s="73">
        <f>IFERROR($E887*SUMIF(DAILYLOG!N$27:N$1500,$C887,DAILYLOG!O$27:O$1500),0)</f>
        <v>0</v>
      </c>
      <c r="S887" s="73">
        <f>IFERROR($E887*SUMIF(DAILYLOG!O$27:O$1500,$C887,DAILYLOG!P$27:P$1500),0)</f>
        <v>0</v>
      </c>
      <c r="T887" s="73">
        <f>IFERROR($E887*SUMIF(DAILYLOG!P$27:P$1500,$C887,DAILYLOG!Q$27:Q$1500),0)</f>
        <v>0</v>
      </c>
      <c r="U887" s="73">
        <f>IFERROR($E887*SUMIF(DAILYLOG!Q$27:Q$1500,$C887,DAILYLOG!R$27:R$1500),0)</f>
        <v>0</v>
      </c>
      <c r="V887" s="73">
        <f>IFERROR($E887*SUMIF(DAILYLOG!R$27:R$1500,$C887,DAILYLOG!S$27:S$1500),0)</f>
        <v>0</v>
      </c>
      <c r="W887" s="73">
        <f>IFERROR($E887*SUMIF(DAILYLOG!S$27:S$1500,$C887,DAILYLOG!T$27:T$1500),0)</f>
        <v>0</v>
      </c>
      <c r="X887" s="73">
        <f>IFERROR($E887*SUMIF(DAILYLOG!T$27:T$1500,$C887,DAILYLOG!U$27:U$1500),0)</f>
        <v>0</v>
      </c>
      <c r="Y887" s="73">
        <f>IFERROR($E887*SUMIF(DAILYLOG!U$27:U$1500,$C887,DAILYLOG!V$27:V$1500),0)</f>
        <v>0</v>
      </c>
      <c r="Z887" s="73">
        <f>IFERROR($E887*SUMIF(DAILYLOG!V$27:V$1500,$C887,DAILYLOG!W$27:W$1500),0)</f>
        <v>0</v>
      </c>
      <c r="AA887" s="73">
        <f>IFERROR($E887*SUMIF(DAILYLOG!W$27:W$1500,$C887,DAILYLOG!X$27:X$1500),0)</f>
        <v>0</v>
      </c>
      <c r="AB887" s="73">
        <f>IFERROR($E887*SUMIF(DAILYLOG!X$27:X$1500,$C887,DAILYLOG!Y$27:Y$1500),0)</f>
        <v>0</v>
      </c>
      <c r="AC887" s="73">
        <f>IFERROR($E887*SUMIF(DAILYLOG!Y$27:Y$1500,$C887,DAILYLOG!Z$27:Z$1500),0)</f>
        <v>0</v>
      </c>
      <c r="AD887" s="73">
        <f>IFERROR($E887*SUMIF(DAILYLOG!Z$27:Z$1500,$C887,DAILYLOG!AA$27:AA$1500),0)</f>
        <v>0</v>
      </c>
      <c r="AE887" s="73">
        <f>IFERROR($E887*SUMIF(DAILYLOG!AA$27:AA$1500,$C887,DAILYLOG!AB$27:AB$1500),0)</f>
        <v>0</v>
      </c>
      <c r="AF887" s="73">
        <f>IFERROR($E887*SUMIF(DAILYLOG!AB$27:AB$1500,$C887,DAILYLOG!AC$27:AC$1500),0)</f>
        <v>0</v>
      </c>
      <c r="AG887" s="73">
        <f>IFERROR($E887*SUMIF(DAILYLOG!AC$27:AC$1500,$C887,DAILYLOG!AD$27:AD$1500),0)</f>
        <v>0</v>
      </c>
      <c r="AH887" s="73">
        <f>IFERROR($E887*SUMIF(DAILYLOG!AD$27:AD$1500,$C887,DAILYLOG!AE$27:AE$1500),0)</f>
        <v>0</v>
      </c>
      <c r="AI887" s="73">
        <f>IFERROR($E887*SUMIF(DAILYLOG!AE$27:AE$1500,$C887,DAILYLOG!AF$27:AF$1500),0)</f>
        <v>0</v>
      </c>
      <c r="AJ887" s="73">
        <f>IFERROR($E887*SUMIF(DAILYLOG!AF$27:AF$1500,$C887,DAILYLOG!AG$27:AG$1500),0)</f>
        <v>0</v>
      </c>
      <c r="AK887" s="73">
        <f>IFERROR($E887*SUMIF(DAILYLOG!AG$27:AG$1500,$C887,DAILYLOG!AH$27:AH$1500),0)</f>
        <v>0</v>
      </c>
      <c r="AL887" s="73">
        <f>IFERROR($E887*SUMIF(DAILYLOG!AH$27:AH$1500,$C887,DAILYLOG!AI$27:AI$1500),0)</f>
        <v>0</v>
      </c>
      <c r="AM887" s="73">
        <f>IFERROR($E887*SUMIF(DAILYLOG!AI$27:AI$1500,$C887,DAILYLOG!AJ$27:AJ$1500),0)</f>
        <v>0</v>
      </c>
      <c r="AN887" s="73">
        <f>IFERROR($E887*SUMIF(DAILYLOG!AJ$27:AJ$1500,$C887,DAILYLOG!AK$27:AK$1500),0)</f>
        <v>0</v>
      </c>
      <c r="AO887" s="73">
        <f>IFERROR($E887*SUMIF(DAILYLOG!AK$27:AK$1500,$C887,DAILYLOG!AL$27:AL$1500),0)</f>
        <v>0</v>
      </c>
      <c r="AP887" s="73">
        <f>IFERROR($E887*SUMIF(DAILYLOG!AL$27:AL$1500,$C887,DAILYLOG!AM$27:AM$1500),0)</f>
        <v>0</v>
      </c>
      <c r="AQ887" s="73">
        <f>IFERROR($E887*SUMIF(DAILYLOG!AM$27:AM$1500,$C887,DAILYLOG!AN$27:AN$1500),0)</f>
        <v>0</v>
      </c>
      <c r="AR887" s="73">
        <f>IFERROR($E887*SUMIF(DAILYLOG!AN$27:AN$1500,$C887,DAILYLOG!AO$27:AO$1500),0)</f>
        <v>0</v>
      </c>
      <c r="AS887" s="73">
        <f>IFERROR($E887*SUMIF(DAILYLOG!AO$27:AO$1500,$C887,DAILYLOG!AP$27:AP$1500),0)</f>
        <v>0</v>
      </c>
      <c r="AT887" s="73">
        <f>IFERROR($E887*SUMIF(DAILYLOG!AP$27:AP$1500,$C887,DAILYLOG!AQ$27:AQ$1500),0)</f>
        <v>0</v>
      </c>
      <c r="AU887" s="73">
        <f>IFERROR($E887*SUMIF(DAILYLOG!AQ$27:AQ$1500,$C887,DAILYLOG!AR$27:AR$1500),0)</f>
        <v>0</v>
      </c>
      <c r="AV887" s="73">
        <f>IFERROR($E887*SUMIF(DAILYLOG!AR$27:AR$1500,$C887,DAILYLOG!AS$27:AS$1500),0)</f>
        <v>0</v>
      </c>
      <c r="AW887" s="73">
        <f>IFERROR($E887*SUMIF(DAILYLOG!AS$27:AS$1500,$C887,DAILYLOG!AT$27:AT$1500),0)</f>
        <v>0</v>
      </c>
      <c r="AX887" s="73">
        <f>IFERROR($E887*SUMIF(DAILYLOG!AT$27:AT$1500,$C887,DAILYLOG!AU$27:AU$1500),0)</f>
        <v>0</v>
      </c>
      <c r="AY887" s="73">
        <f>IFERROR($E887*SUMIF(DAILYLOG!AU$27:AU$1500,$C887,DAILYLOG!AV$27:AV$1500),0)</f>
        <v>0</v>
      </c>
      <c r="AZ887" s="73">
        <f>IFERROR($E887*SUMIF(DAILYLOG!AV$27:AV$1500,$C887,DAILYLOG!AW$27:AW$1500),0)</f>
        <v>0</v>
      </c>
      <c r="BA887" s="73">
        <f>IFERROR($E887*SUMIF(DAILYLOG!AW$27:AW$1500,$C887,DAILYLOG!AX$27:AX$1500),0)</f>
        <v>0</v>
      </c>
      <c r="BB887" s="73">
        <f>IFERROR($E887*SUMIF(DAILYLOG!AX$27:AX$1500,$C887,DAILYLOG!AY$27:AY$1500),0)</f>
        <v>0</v>
      </c>
      <c r="BC887" s="73">
        <f>IFERROR($E887*SUMIF(DAILYLOG!AY$27:AY$1500,$C887,DAILYLOG!AZ$27:AZ$1500),0)</f>
        <v>0</v>
      </c>
      <c r="BD887" s="73">
        <f>IFERROR($E887*SUMIF(DAILYLOG!AZ$27:AZ$1500,$C887,DAILYLOG!BA$27:BA$1500),0)</f>
        <v>0</v>
      </c>
      <c r="BE887" s="73">
        <f>IFERROR($E887*SUMIF(DAILYLOG!BA$27:BA$1500,$C887,DAILYLOG!BB$27:BB$1500),0)</f>
        <v>0</v>
      </c>
      <c r="BF887" s="73">
        <f>IFERROR($E887*SUMIF(DAILYLOG!BB$27:BB$1500,$C887,DAILYLOG!BC$27:BC$1500),0)</f>
        <v>0</v>
      </c>
      <c r="BG887" s="73">
        <f>IFERROR($E887*SUMIF(DAILYLOG!BC$27:BC$1500,$C887,DAILYLOG!BD$27:BD$1500),0)</f>
        <v>0</v>
      </c>
      <c r="BH887" s="73">
        <f>IFERROR($E887*SUMIF(DAILYLOG!BD$27:BD$1500,$C887,DAILYLOG!BE$27:BE$1500),0)</f>
        <v>0</v>
      </c>
      <c r="BI887" s="73">
        <f>IFERROR($E887*SUMIF(DAILYLOG!BE$27:BE$1500,$C887,DAILYLOG!BF$27:BF$1500),0)</f>
        <v>0</v>
      </c>
      <c r="BJ887" s="73">
        <f>IFERROR($E887*SUMIF(DAILYLOG!BF$27:BF$1500,$C887,DAILYLOG!BG$27:BG$1500),0)</f>
        <v>0</v>
      </c>
      <c r="BK887" s="73">
        <f>IFERROR($E887*SUMIF(DAILYLOG!BG$27:BG$1500,$C887,DAILYLOG!BH$27:BH$1500),0)</f>
        <v>0</v>
      </c>
      <c r="BL887" s="73">
        <f>IFERROR($E887*SUMIF(DAILYLOG!BH$27:BH$1500,$C887,DAILYLOG!BI$27:BI$1500),0)</f>
        <v>0</v>
      </c>
      <c r="BM887" s="73">
        <f>IFERROR($E887*SUMIF(DAILYLOG!BI$27:BI$1500,$C887,DAILYLOG!BJ$27:BJ$1500),0)</f>
        <v>0</v>
      </c>
      <c r="BN887" s="73">
        <f>IFERROR($E887*SUMIF(DAILYLOG!BJ$27:BJ$1500,$C887,DAILYLOG!BK$27:BK$1500),0)</f>
        <v>0</v>
      </c>
      <c r="BO887" s="73">
        <f>IFERROR($E887*SUMIF(DAILYLOG!BK$27:BK$1500,$C887,DAILYLOG!BL$27:BL$1500),0)</f>
        <v>0</v>
      </c>
      <c r="BP887" s="73">
        <f>IFERROR($E887*SUMIF(DAILYLOG!BL$27:BL$1500,$C887,DAILYLOG!BM$27:BM$1500),0)</f>
        <v>0</v>
      </c>
      <c r="BQ887" s="73">
        <f>IFERROR($E887*SUMIF(DAILYLOG!BM$27:BM$1500,$C887,DAILYLOG!BN$27:BN$1500),0)</f>
        <v>0</v>
      </c>
      <c r="BR887" s="73">
        <f>IFERROR($E887*SUMIF(DAILYLOG!BN$27:BN$1500,$C887,DAILYLOG!BO$27:BO$1500),0)</f>
        <v>0</v>
      </c>
      <c r="BS887" s="73">
        <f>IFERROR($E887*SUMIF(DAILYLOG!BO$27:BO$1500,$C887,DAILYLOG!BP$27:BP$1500),0)</f>
        <v>0</v>
      </c>
      <c r="BT887" s="73">
        <f>IFERROR($E887*SUMIF(DAILYLOG!BP$27:BP$1500,$C887,DAILYLOG!BQ$27:BQ$1500),0)</f>
        <v>0</v>
      </c>
      <c r="BU887" s="73">
        <f>IFERROR($E887*SUMIF(DAILYLOG!BQ$27:BQ$1500,$C887,DAILYLOG!BR$27:BR$1500),0)</f>
        <v>0</v>
      </c>
      <c r="BV887" s="73">
        <f>IFERROR($E887*SUMIF(DAILYLOG!BR$27:BR$1500,$C887,DAILYLOG!BS$27:BS$1500),0)</f>
        <v>0</v>
      </c>
      <c r="BW887" s="73">
        <f>IFERROR($E887*SUMIF(DAILYLOG!BS$27:BS$1500,$C887,DAILYLOG!BT$27:BT$1500),0)</f>
        <v>0</v>
      </c>
      <c r="BX887" s="73">
        <f>IFERROR($E887*SUMIF(DAILYLOG!BT$27:BT$1500,$C887,DAILYLOG!BU$27:BU$1500),0)</f>
        <v>0</v>
      </c>
      <c r="BY887" s="73">
        <f>IFERROR($E887*SUMIF(DAILYLOG!BU$27:BU$1500,$C887,DAILYLOG!BV$27:BV$1500),0)</f>
        <v>0</v>
      </c>
      <c r="BZ887" s="73">
        <f>IFERROR($E887*SUMIF(DAILYLOG!BV$27:BV$1500,$C887,DAILYLOG!BW$27:BW$1500),0)</f>
        <v>0</v>
      </c>
      <c r="CA887" s="73">
        <f>IFERROR($E887*SUMIF(DAILYLOG!BW$27:BW$1500,$C887,DAILYLOG!BX$27:BX$1500),0)</f>
        <v>0</v>
      </c>
      <c r="CB887" s="73">
        <f>IFERROR($E887*SUMIF(DAILYLOG!BX$27:BX$1500,$C887,DAILYLOG!BY$27:BY$1500),0)</f>
        <v>0</v>
      </c>
      <c r="CC887" s="73">
        <f>IFERROR($E887*SUMIF(DAILYLOG!BY$27:BY$1500,$C887,DAILYLOG!BZ$27:BZ$1500),0)</f>
        <v>0</v>
      </c>
      <c r="CD887" s="73">
        <f>IFERROR($E887*SUMIF(DAILYLOG!BZ$27:BZ$1500,$C887,DAILYLOG!CA$27:CA$1500),0)</f>
        <v>0</v>
      </c>
      <c r="CE887" s="73">
        <f>IFERROR($E887*SUMIF(DAILYLOG!CA$27:CA$1500,$C887,DAILYLOG!CB$27:CB$1500),0)</f>
        <v>0</v>
      </c>
      <c r="CF887" s="73">
        <f>IFERROR($E887*SUMIF(DAILYLOG!CB$27:CB$1500,$C887,DAILYLOG!CC$27:CC$1500),0)</f>
        <v>0</v>
      </c>
      <c r="CG887" s="73">
        <f>IFERROR($E887*SUMIF(DAILYLOG!CC$27:CC$1500,$C887,DAILYLOG!CD$27:CD$1500),0)</f>
        <v>0</v>
      </c>
      <c r="CH887" s="73">
        <f>IFERROR($E887*SUMIF(DAILYLOG!CD$27:CD$1500,$C887,DAILYLOG!CE$27:CE$1500),0)</f>
        <v>0</v>
      </c>
      <c r="CI887" s="73">
        <f>IFERROR($E887*SUMIF(DAILYLOG!CE$27:CE$1500,$C887,DAILYLOG!CF$27:CF$1500),0)</f>
        <v>0</v>
      </c>
      <c r="CJ887" s="73">
        <f>IFERROR($E887*SUMIF(DAILYLOG!CF$27:CF$1500,$C887,DAILYLOG!CG$27:CG$1500),0)</f>
        <v>0</v>
      </c>
      <c r="CK887" s="73">
        <f>IFERROR($E887*SUMIF(DAILYLOG!CG$27:CG$1500,$C887,DAILYLOG!CH$27:CH$1500),0)</f>
        <v>0</v>
      </c>
      <c r="CL887" s="73">
        <f>IFERROR($E887*SUMIF(DAILYLOG!CH$27:CH$1500,$C887,DAILYLOG!CI$27:CI$1500),0)</f>
        <v>0</v>
      </c>
      <c r="CM887" s="73">
        <f>IFERROR($E887*SUMIF(DAILYLOG!CI$27:CI$1500,$C887,DAILYLOG!CJ$27:CJ$1500),0)</f>
        <v>0</v>
      </c>
      <c r="CN887" s="73">
        <f>IFERROR($E887*SUMIF(DAILYLOG!CJ$27:CJ$1500,$C887,DAILYLOG!CK$27:CK$1500),0)</f>
        <v>0</v>
      </c>
      <c r="CO887" s="73">
        <f>IFERROR($E887*SUMIF(DAILYLOG!CK$27:CK$1500,$C887,DAILYLOG!CL$27:CL$1500),0)</f>
        <v>0</v>
      </c>
      <c r="CP887" s="73">
        <f>IFERROR($E887*SUMIF(DAILYLOG!CL$27:CL$1500,$C887,DAILYLOG!CM$27:CM$1500),0)</f>
        <v>0</v>
      </c>
      <c r="CQ887" s="73">
        <f>IFERROR($E887*SUMIF(DAILYLOG!CM$27:CM$1500,$C887,DAILYLOG!CN$27:CN$1500),0)</f>
        <v>0</v>
      </c>
      <c r="CR887" s="73">
        <f>IFERROR($E887*SUMIF(DAILYLOG!CN$27:CN$1500,$C887,DAILYLOG!CO$27:CO$1500),0)</f>
        <v>0</v>
      </c>
      <c r="CS887" s="73">
        <f>IFERROR($E887*SUMIF(DAILYLOG!CO$27:CO$1500,$C887,DAILYLOG!CP$27:CP$1500),0)</f>
        <v>0</v>
      </c>
      <c r="CT887" s="14"/>
    </row>
    <row r="888" spans="2:98" ht="13.2" hidden="1" customHeight="1" outlineLevel="2">
      <c r="B888" s="13"/>
      <c r="C888" s="115" t="s">
        <v>1210</v>
      </c>
      <c r="D888" s="31" t="s">
        <v>346</v>
      </c>
      <c r="E888" s="65">
        <v>1</v>
      </c>
      <c r="F888" s="46">
        <f t="shared" si="375"/>
        <v>0</v>
      </c>
      <c r="G888" s="73">
        <f>IFERROR($E888*SUMIF(DAILYLOG!C$27:C$1500,$C888,DAILYLOG!D$27:D$1500),0)</f>
        <v>0</v>
      </c>
      <c r="H888" s="73">
        <f>IFERROR($E888*SUMIF(DAILYLOG!D$27:D$1500,$C888,DAILYLOG!E$27:E$1500),0)</f>
        <v>0</v>
      </c>
      <c r="I888" s="73">
        <f>IFERROR($E888*SUMIF(DAILYLOG!E$27:E$1500,$C888,DAILYLOG!F$27:F$1500),0)</f>
        <v>0</v>
      </c>
      <c r="J888" s="73">
        <f>IFERROR($E888*SUMIF(DAILYLOG!F$27:F$1500,$C888,DAILYLOG!G$27:G$1500),0)</f>
        <v>0</v>
      </c>
      <c r="K888" s="73">
        <f>IFERROR($E888*SUMIF(DAILYLOG!G$27:G$1500,$C888,DAILYLOG!H$27:H$1500),0)</f>
        <v>0</v>
      </c>
      <c r="L888" s="73">
        <f>IFERROR($E888*SUMIF(DAILYLOG!H$27:H$1500,$C888,DAILYLOG!I$27:I$1500),0)</f>
        <v>0</v>
      </c>
      <c r="M888" s="73">
        <f>IFERROR($E888*SUMIF(DAILYLOG!I$27:I$1500,$C888,DAILYLOG!J$27:J$1500),0)</f>
        <v>0</v>
      </c>
      <c r="N888" s="73">
        <f>IFERROR($E888*SUMIF(DAILYLOG!J$27:J$1500,$C888,DAILYLOG!K$27:K$1500),0)</f>
        <v>0</v>
      </c>
      <c r="O888" s="73">
        <f>IFERROR($E888*SUMIF(DAILYLOG!K$27:K$1500,$C888,DAILYLOG!L$27:L$1500),0)</f>
        <v>0</v>
      </c>
      <c r="P888" s="73">
        <f>IFERROR($E888*SUMIF(DAILYLOG!L$27:L$1500,$C888,DAILYLOG!M$27:M$1500),0)</f>
        <v>0</v>
      </c>
      <c r="Q888" s="73">
        <f>IFERROR($E888*SUMIF(DAILYLOG!M$27:M$1500,$C888,DAILYLOG!N$27:N$1500),0)</f>
        <v>0</v>
      </c>
      <c r="R888" s="73">
        <f>IFERROR($E888*SUMIF(DAILYLOG!N$27:N$1500,$C888,DAILYLOG!O$27:O$1500),0)</f>
        <v>0</v>
      </c>
      <c r="S888" s="73">
        <f>IFERROR($E888*SUMIF(DAILYLOG!O$27:O$1500,$C888,DAILYLOG!P$27:P$1500),0)</f>
        <v>0</v>
      </c>
      <c r="T888" s="73">
        <f>IFERROR($E888*SUMIF(DAILYLOG!P$27:P$1500,$C888,DAILYLOG!Q$27:Q$1500),0)</f>
        <v>0</v>
      </c>
      <c r="U888" s="73">
        <f>IFERROR($E888*SUMIF(DAILYLOG!Q$27:Q$1500,$C888,DAILYLOG!R$27:R$1500),0)</f>
        <v>0</v>
      </c>
      <c r="V888" s="73">
        <f>IFERROR($E888*SUMIF(DAILYLOG!R$27:R$1500,$C888,DAILYLOG!S$27:S$1500),0)</f>
        <v>0</v>
      </c>
      <c r="W888" s="73">
        <f>IFERROR($E888*SUMIF(DAILYLOG!S$27:S$1500,$C888,DAILYLOG!T$27:T$1500),0)</f>
        <v>0</v>
      </c>
      <c r="X888" s="73">
        <f>IFERROR($E888*SUMIF(DAILYLOG!T$27:T$1500,$C888,DAILYLOG!U$27:U$1500),0)</f>
        <v>0</v>
      </c>
      <c r="Y888" s="73">
        <f>IFERROR($E888*SUMIF(DAILYLOG!U$27:U$1500,$C888,DAILYLOG!V$27:V$1500),0)</f>
        <v>0</v>
      </c>
      <c r="Z888" s="73">
        <f>IFERROR($E888*SUMIF(DAILYLOG!V$27:V$1500,$C888,DAILYLOG!W$27:W$1500),0)</f>
        <v>0</v>
      </c>
      <c r="AA888" s="73">
        <f>IFERROR($E888*SUMIF(DAILYLOG!W$27:W$1500,$C888,DAILYLOG!X$27:X$1500),0)</f>
        <v>0</v>
      </c>
      <c r="AB888" s="73">
        <f>IFERROR($E888*SUMIF(DAILYLOG!X$27:X$1500,$C888,DAILYLOG!Y$27:Y$1500),0)</f>
        <v>0</v>
      </c>
      <c r="AC888" s="73">
        <f>IFERROR($E888*SUMIF(DAILYLOG!Y$27:Y$1500,$C888,DAILYLOG!Z$27:Z$1500),0)</f>
        <v>0</v>
      </c>
      <c r="AD888" s="73">
        <f>IFERROR($E888*SUMIF(DAILYLOG!Z$27:Z$1500,$C888,DAILYLOG!AA$27:AA$1500),0)</f>
        <v>0</v>
      </c>
      <c r="AE888" s="73">
        <f>IFERROR($E888*SUMIF(DAILYLOG!AA$27:AA$1500,$C888,DAILYLOG!AB$27:AB$1500),0)</f>
        <v>0</v>
      </c>
      <c r="AF888" s="73">
        <f>IFERROR($E888*SUMIF(DAILYLOG!AB$27:AB$1500,$C888,DAILYLOG!AC$27:AC$1500),0)</f>
        <v>0</v>
      </c>
      <c r="AG888" s="73">
        <f>IFERROR($E888*SUMIF(DAILYLOG!AC$27:AC$1500,$C888,DAILYLOG!AD$27:AD$1500),0)</f>
        <v>0</v>
      </c>
      <c r="AH888" s="73">
        <f>IFERROR($E888*SUMIF(DAILYLOG!AD$27:AD$1500,$C888,DAILYLOG!AE$27:AE$1500),0)</f>
        <v>0</v>
      </c>
      <c r="AI888" s="73">
        <f>IFERROR($E888*SUMIF(DAILYLOG!AE$27:AE$1500,$C888,DAILYLOG!AF$27:AF$1500),0)</f>
        <v>0</v>
      </c>
      <c r="AJ888" s="73">
        <f>IFERROR($E888*SUMIF(DAILYLOG!AF$27:AF$1500,$C888,DAILYLOG!AG$27:AG$1500),0)</f>
        <v>0</v>
      </c>
      <c r="AK888" s="73">
        <f>IFERROR($E888*SUMIF(DAILYLOG!AG$27:AG$1500,$C888,DAILYLOG!AH$27:AH$1500),0)</f>
        <v>0</v>
      </c>
      <c r="AL888" s="73">
        <f>IFERROR($E888*SUMIF(DAILYLOG!AH$27:AH$1500,$C888,DAILYLOG!AI$27:AI$1500),0)</f>
        <v>0</v>
      </c>
      <c r="AM888" s="73">
        <f>IFERROR($E888*SUMIF(DAILYLOG!AI$27:AI$1500,$C888,DAILYLOG!AJ$27:AJ$1500),0)</f>
        <v>0</v>
      </c>
      <c r="AN888" s="73">
        <f>IFERROR($E888*SUMIF(DAILYLOG!AJ$27:AJ$1500,$C888,DAILYLOG!AK$27:AK$1500),0)</f>
        <v>0</v>
      </c>
      <c r="AO888" s="73">
        <f>IFERROR($E888*SUMIF(DAILYLOG!AK$27:AK$1500,$C888,DAILYLOG!AL$27:AL$1500),0)</f>
        <v>0</v>
      </c>
      <c r="AP888" s="73">
        <f>IFERROR($E888*SUMIF(DAILYLOG!AL$27:AL$1500,$C888,DAILYLOG!AM$27:AM$1500),0)</f>
        <v>0</v>
      </c>
      <c r="AQ888" s="73">
        <f>IFERROR($E888*SUMIF(DAILYLOG!AM$27:AM$1500,$C888,DAILYLOG!AN$27:AN$1500),0)</f>
        <v>0</v>
      </c>
      <c r="AR888" s="73">
        <f>IFERROR($E888*SUMIF(DAILYLOG!AN$27:AN$1500,$C888,DAILYLOG!AO$27:AO$1500),0)</f>
        <v>0</v>
      </c>
      <c r="AS888" s="73">
        <f>IFERROR($E888*SUMIF(DAILYLOG!AO$27:AO$1500,$C888,DAILYLOG!AP$27:AP$1500),0)</f>
        <v>0</v>
      </c>
      <c r="AT888" s="73">
        <f>IFERROR($E888*SUMIF(DAILYLOG!AP$27:AP$1500,$C888,DAILYLOG!AQ$27:AQ$1500),0)</f>
        <v>0</v>
      </c>
      <c r="AU888" s="73">
        <f>IFERROR($E888*SUMIF(DAILYLOG!AQ$27:AQ$1500,$C888,DAILYLOG!AR$27:AR$1500),0)</f>
        <v>0</v>
      </c>
      <c r="AV888" s="73">
        <f>IFERROR($E888*SUMIF(DAILYLOG!AR$27:AR$1500,$C888,DAILYLOG!AS$27:AS$1500),0)</f>
        <v>0</v>
      </c>
      <c r="AW888" s="73">
        <f>IFERROR($E888*SUMIF(DAILYLOG!AS$27:AS$1500,$C888,DAILYLOG!AT$27:AT$1500),0)</f>
        <v>0</v>
      </c>
      <c r="AX888" s="73">
        <f>IFERROR($E888*SUMIF(DAILYLOG!AT$27:AT$1500,$C888,DAILYLOG!AU$27:AU$1500),0)</f>
        <v>0</v>
      </c>
      <c r="AY888" s="73">
        <f>IFERROR($E888*SUMIF(DAILYLOG!AU$27:AU$1500,$C888,DAILYLOG!AV$27:AV$1500),0)</f>
        <v>0</v>
      </c>
      <c r="AZ888" s="73">
        <f>IFERROR($E888*SUMIF(DAILYLOG!AV$27:AV$1500,$C888,DAILYLOG!AW$27:AW$1500),0)</f>
        <v>0</v>
      </c>
      <c r="BA888" s="73">
        <f>IFERROR($E888*SUMIF(DAILYLOG!AW$27:AW$1500,$C888,DAILYLOG!AX$27:AX$1500),0)</f>
        <v>0</v>
      </c>
      <c r="BB888" s="73">
        <f>IFERROR($E888*SUMIF(DAILYLOG!AX$27:AX$1500,$C888,DAILYLOG!AY$27:AY$1500),0)</f>
        <v>0</v>
      </c>
      <c r="BC888" s="73">
        <f>IFERROR($E888*SUMIF(DAILYLOG!AY$27:AY$1500,$C888,DAILYLOG!AZ$27:AZ$1500),0)</f>
        <v>0</v>
      </c>
      <c r="BD888" s="73">
        <f>IFERROR($E888*SUMIF(DAILYLOG!AZ$27:AZ$1500,$C888,DAILYLOG!BA$27:BA$1500),0)</f>
        <v>0</v>
      </c>
      <c r="BE888" s="73">
        <f>IFERROR($E888*SUMIF(DAILYLOG!BA$27:BA$1500,$C888,DAILYLOG!BB$27:BB$1500),0)</f>
        <v>0</v>
      </c>
      <c r="BF888" s="73">
        <f>IFERROR($E888*SUMIF(DAILYLOG!BB$27:BB$1500,$C888,DAILYLOG!BC$27:BC$1500),0)</f>
        <v>0</v>
      </c>
      <c r="BG888" s="73">
        <f>IFERROR($E888*SUMIF(DAILYLOG!BC$27:BC$1500,$C888,DAILYLOG!BD$27:BD$1500),0)</f>
        <v>0</v>
      </c>
      <c r="BH888" s="73">
        <f>IFERROR($E888*SUMIF(DAILYLOG!BD$27:BD$1500,$C888,DAILYLOG!BE$27:BE$1500),0)</f>
        <v>0</v>
      </c>
      <c r="BI888" s="73">
        <f>IFERROR($E888*SUMIF(DAILYLOG!BE$27:BE$1500,$C888,DAILYLOG!BF$27:BF$1500),0)</f>
        <v>0</v>
      </c>
      <c r="BJ888" s="73">
        <f>IFERROR($E888*SUMIF(DAILYLOG!BF$27:BF$1500,$C888,DAILYLOG!BG$27:BG$1500),0)</f>
        <v>0</v>
      </c>
      <c r="BK888" s="73">
        <f>IFERROR($E888*SUMIF(DAILYLOG!BG$27:BG$1500,$C888,DAILYLOG!BH$27:BH$1500),0)</f>
        <v>0</v>
      </c>
      <c r="BL888" s="73">
        <f>IFERROR($E888*SUMIF(DAILYLOG!BH$27:BH$1500,$C888,DAILYLOG!BI$27:BI$1500),0)</f>
        <v>0</v>
      </c>
      <c r="BM888" s="73">
        <f>IFERROR($E888*SUMIF(DAILYLOG!BI$27:BI$1500,$C888,DAILYLOG!BJ$27:BJ$1500),0)</f>
        <v>0</v>
      </c>
      <c r="BN888" s="73">
        <f>IFERROR($E888*SUMIF(DAILYLOG!BJ$27:BJ$1500,$C888,DAILYLOG!BK$27:BK$1500),0)</f>
        <v>0</v>
      </c>
      <c r="BO888" s="73">
        <f>IFERROR($E888*SUMIF(DAILYLOG!BK$27:BK$1500,$C888,DAILYLOG!BL$27:BL$1500),0)</f>
        <v>0</v>
      </c>
      <c r="BP888" s="73">
        <f>IFERROR($E888*SUMIF(DAILYLOG!BL$27:BL$1500,$C888,DAILYLOG!BM$27:BM$1500),0)</f>
        <v>0</v>
      </c>
      <c r="BQ888" s="73">
        <f>IFERROR($E888*SUMIF(DAILYLOG!BM$27:BM$1500,$C888,DAILYLOG!BN$27:BN$1500),0)</f>
        <v>0</v>
      </c>
      <c r="BR888" s="73">
        <f>IFERROR($E888*SUMIF(DAILYLOG!BN$27:BN$1500,$C888,DAILYLOG!BO$27:BO$1500),0)</f>
        <v>0</v>
      </c>
      <c r="BS888" s="73">
        <f>IFERROR($E888*SUMIF(DAILYLOG!BO$27:BO$1500,$C888,DAILYLOG!BP$27:BP$1500),0)</f>
        <v>0</v>
      </c>
      <c r="BT888" s="73">
        <f>IFERROR($E888*SUMIF(DAILYLOG!BP$27:BP$1500,$C888,DAILYLOG!BQ$27:BQ$1500),0)</f>
        <v>0</v>
      </c>
      <c r="BU888" s="73">
        <f>IFERROR($E888*SUMIF(DAILYLOG!BQ$27:BQ$1500,$C888,DAILYLOG!BR$27:BR$1500),0)</f>
        <v>0</v>
      </c>
      <c r="BV888" s="73">
        <f>IFERROR($E888*SUMIF(DAILYLOG!BR$27:BR$1500,$C888,DAILYLOG!BS$27:BS$1500),0)</f>
        <v>0</v>
      </c>
      <c r="BW888" s="73">
        <f>IFERROR($E888*SUMIF(DAILYLOG!BS$27:BS$1500,$C888,DAILYLOG!BT$27:BT$1500),0)</f>
        <v>0</v>
      </c>
      <c r="BX888" s="73">
        <f>IFERROR($E888*SUMIF(DAILYLOG!BT$27:BT$1500,$C888,DAILYLOG!BU$27:BU$1500),0)</f>
        <v>0</v>
      </c>
      <c r="BY888" s="73">
        <f>IFERROR($E888*SUMIF(DAILYLOG!BU$27:BU$1500,$C888,DAILYLOG!BV$27:BV$1500),0)</f>
        <v>0</v>
      </c>
      <c r="BZ888" s="73">
        <f>IFERROR($E888*SUMIF(DAILYLOG!BV$27:BV$1500,$C888,DAILYLOG!BW$27:BW$1500),0)</f>
        <v>0</v>
      </c>
      <c r="CA888" s="73">
        <f>IFERROR($E888*SUMIF(DAILYLOG!BW$27:BW$1500,$C888,DAILYLOG!BX$27:BX$1500),0)</f>
        <v>0</v>
      </c>
      <c r="CB888" s="73">
        <f>IFERROR($E888*SUMIF(DAILYLOG!BX$27:BX$1500,$C888,DAILYLOG!BY$27:BY$1500),0)</f>
        <v>0</v>
      </c>
      <c r="CC888" s="73">
        <f>IFERROR($E888*SUMIF(DAILYLOG!BY$27:BY$1500,$C888,DAILYLOG!BZ$27:BZ$1500),0)</f>
        <v>0</v>
      </c>
      <c r="CD888" s="73">
        <f>IFERROR($E888*SUMIF(DAILYLOG!BZ$27:BZ$1500,$C888,DAILYLOG!CA$27:CA$1500),0)</f>
        <v>0</v>
      </c>
      <c r="CE888" s="73">
        <f>IFERROR($E888*SUMIF(DAILYLOG!CA$27:CA$1500,$C888,DAILYLOG!CB$27:CB$1500),0)</f>
        <v>0</v>
      </c>
      <c r="CF888" s="73">
        <f>IFERROR($E888*SUMIF(DAILYLOG!CB$27:CB$1500,$C888,DAILYLOG!CC$27:CC$1500),0)</f>
        <v>0</v>
      </c>
      <c r="CG888" s="73">
        <f>IFERROR($E888*SUMIF(DAILYLOG!CC$27:CC$1500,$C888,DAILYLOG!CD$27:CD$1500),0)</f>
        <v>0</v>
      </c>
      <c r="CH888" s="73">
        <f>IFERROR($E888*SUMIF(DAILYLOG!CD$27:CD$1500,$C888,DAILYLOG!CE$27:CE$1500),0)</f>
        <v>0</v>
      </c>
      <c r="CI888" s="73">
        <f>IFERROR($E888*SUMIF(DAILYLOG!CE$27:CE$1500,$C888,DAILYLOG!CF$27:CF$1500),0)</f>
        <v>0</v>
      </c>
      <c r="CJ888" s="73">
        <f>IFERROR($E888*SUMIF(DAILYLOG!CF$27:CF$1500,$C888,DAILYLOG!CG$27:CG$1500),0)</f>
        <v>0</v>
      </c>
      <c r="CK888" s="73">
        <f>IFERROR($E888*SUMIF(DAILYLOG!CG$27:CG$1500,$C888,DAILYLOG!CH$27:CH$1500),0)</f>
        <v>0</v>
      </c>
      <c r="CL888" s="73">
        <f>IFERROR($E888*SUMIF(DAILYLOG!CH$27:CH$1500,$C888,DAILYLOG!CI$27:CI$1500),0)</f>
        <v>0</v>
      </c>
      <c r="CM888" s="73">
        <f>IFERROR($E888*SUMIF(DAILYLOG!CI$27:CI$1500,$C888,DAILYLOG!CJ$27:CJ$1500),0)</f>
        <v>0</v>
      </c>
      <c r="CN888" s="73">
        <f>IFERROR($E888*SUMIF(DAILYLOG!CJ$27:CJ$1500,$C888,DAILYLOG!CK$27:CK$1500),0)</f>
        <v>0</v>
      </c>
      <c r="CO888" s="73">
        <f>IFERROR($E888*SUMIF(DAILYLOG!CK$27:CK$1500,$C888,DAILYLOG!CL$27:CL$1500),0)</f>
        <v>0</v>
      </c>
      <c r="CP888" s="73">
        <f>IFERROR($E888*SUMIF(DAILYLOG!CL$27:CL$1500,$C888,DAILYLOG!CM$27:CM$1500),0)</f>
        <v>0</v>
      </c>
      <c r="CQ888" s="73">
        <f>IFERROR($E888*SUMIF(DAILYLOG!CM$27:CM$1500,$C888,DAILYLOG!CN$27:CN$1500),0)</f>
        <v>0</v>
      </c>
      <c r="CR888" s="73">
        <f>IFERROR($E888*SUMIF(DAILYLOG!CN$27:CN$1500,$C888,DAILYLOG!CO$27:CO$1500),0)</f>
        <v>0</v>
      </c>
      <c r="CS888" s="73">
        <f>IFERROR($E888*SUMIF(DAILYLOG!CO$27:CO$1500,$C888,DAILYLOG!CP$27:CP$1500),0)</f>
        <v>0</v>
      </c>
      <c r="CT888" s="14"/>
    </row>
    <row r="889" spans="2:98" ht="13.5" hidden="1" customHeight="1" outlineLevel="2">
      <c r="B889" s="13"/>
      <c r="C889" s="115" t="s">
        <v>1211</v>
      </c>
      <c r="D889" s="31" t="s">
        <v>346</v>
      </c>
      <c r="E889" s="65">
        <v>1</v>
      </c>
      <c r="F889" s="46">
        <f t="shared" si="375"/>
        <v>0</v>
      </c>
      <c r="G889" s="73">
        <f>IFERROR($E889*SUMIF(DAILYLOG!C$27:C$1500,$C889,DAILYLOG!D$27:D$1500),0)</f>
        <v>0</v>
      </c>
      <c r="H889" s="73">
        <f>IFERROR($E889*SUMIF(DAILYLOG!D$27:D$1500,$C889,DAILYLOG!E$27:E$1500),0)</f>
        <v>0</v>
      </c>
      <c r="I889" s="73">
        <f>IFERROR($E889*SUMIF(DAILYLOG!E$27:E$1500,$C889,DAILYLOG!F$27:F$1500),0)</f>
        <v>0</v>
      </c>
      <c r="J889" s="73">
        <f>IFERROR($E889*SUMIF(DAILYLOG!F$27:F$1500,$C889,DAILYLOG!G$27:G$1500),0)</f>
        <v>0</v>
      </c>
      <c r="K889" s="73">
        <f>IFERROR($E889*SUMIF(DAILYLOG!G$27:G$1500,$C889,DAILYLOG!H$27:H$1500),0)</f>
        <v>0</v>
      </c>
      <c r="L889" s="73">
        <f>IFERROR($E889*SUMIF(DAILYLOG!H$27:H$1500,$C889,DAILYLOG!I$27:I$1500),0)</f>
        <v>0</v>
      </c>
      <c r="M889" s="73">
        <f>IFERROR($E889*SUMIF(DAILYLOG!I$27:I$1500,$C889,DAILYLOG!J$27:J$1500),0)</f>
        <v>0</v>
      </c>
      <c r="N889" s="73">
        <f>IFERROR($E889*SUMIF(DAILYLOG!J$27:J$1500,$C889,DAILYLOG!K$27:K$1500),0)</f>
        <v>0</v>
      </c>
      <c r="O889" s="73">
        <f>IFERROR($E889*SUMIF(DAILYLOG!K$27:K$1500,$C889,DAILYLOG!L$27:L$1500),0)</f>
        <v>0</v>
      </c>
      <c r="P889" s="73">
        <f>IFERROR($E889*SUMIF(DAILYLOG!L$27:L$1500,$C889,DAILYLOG!M$27:M$1500),0)</f>
        <v>0</v>
      </c>
      <c r="Q889" s="73">
        <f>IFERROR($E889*SUMIF(DAILYLOG!M$27:M$1500,$C889,DAILYLOG!N$27:N$1500),0)</f>
        <v>0</v>
      </c>
      <c r="R889" s="73">
        <f>IFERROR($E889*SUMIF(DAILYLOG!N$27:N$1500,$C889,DAILYLOG!O$27:O$1500),0)</f>
        <v>0</v>
      </c>
      <c r="S889" s="73">
        <f>IFERROR($E889*SUMIF(DAILYLOG!O$27:O$1500,$C889,DAILYLOG!P$27:P$1500),0)</f>
        <v>0</v>
      </c>
      <c r="T889" s="73">
        <f>IFERROR($E889*SUMIF(DAILYLOG!P$27:P$1500,$C889,DAILYLOG!Q$27:Q$1500),0)</f>
        <v>0</v>
      </c>
      <c r="U889" s="73">
        <f>IFERROR($E889*SUMIF(DAILYLOG!Q$27:Q$1500,$C889,DAILYLOG!R$27:R$1500),0)</f>
        <v>0</v>
      </c>
      <c r="V889" s="73">
        <f>IFERROR($E889*SUMIF(DAILYLOG!R$27:R$1500,$C889,DAILYLOG!S$27:S$1500),0)</f>
        <v>0</v>
      </c>
      <c r="W889" s="73">
        <f>IFERROR($E889*SUMIF(DAILYLOG!S$27:S$1500,$C889,DAILYLOG!T$27:T$1500),0)</f>
        <v>0</v>
      </c>
      <c r="X889" s="73">
        <f>IFERROR($E889*SUMIF(DAILYLOG!T$27:T$1500,$C889,DAILYLOG!U$27:U$1500),0)</f>
        <v>0</v>
      </c>
      <c r="Y889" s="73">
        <f>IFERROR($E889*SUMIF(DAILYLOG!U$27:U$1500,$C889,DAILYLOG!V$27:V$1500),0)</f>
        <v>0</v>
      </c>
      <c r="Z889" s="73">
        <f>IFERROR($E889*SUMIF(DAILYLOG!V$27:V$1500,$C889,DAILYLOG!W$27:W$1500),0)</f>
        <v>0</v>
      </c>
      <c r="AA889" s="73">
        <f>IFERROR($E889*SUMIF(DAILYLOG!W$27:W$1500,$C889,DAILYLOG!X$27:X$1500),0)</f>
        <v>0</v>
      </c>
      <c r="AB889" s="73">
        <f>IFERROR($E889*SUMIF(DAILYLOG!X$27:X$1500,$C889,DAILYLOG!Y$27:Y$1500),0)</f>
        <v>0</v>
      </c>
      <c r="AC889" s="73">
        <f>IFERROR($E889*SUMIF(DAILYLOG!Y$27:Y$1500,$C889,DAILYLOG!Z$27:Z$1500),0)</f>
        <v>0</v>
      </c>
      <c r="AD889" s="73">
        <f>IFERROR($E889*SUMIF(DAILYLOG!Z$27:Z$1500,$C889,DAILYLOG!AA$27:AA$1500),0)</f>
        <v>0</v>
      </c>
      <c r="AE889" s="73">
        <f>IFERROR($E889*SUMIF(DAILYLOG!AA$27:AA$1500,$C889,DAILYLOG!AB$27:AB$1500),0)</f>
        <v>0</v>
      </c>
      <c r="AF889" s="73">
        <f>IFERROR($E889*SUMIF(DAILYLOG!AB$27:AB$1500,$C889,DAILYLOG!AC$27:AC$1500),0)</f>
        <v>0</v>
      </c>
      <c r="AG889" s="73">
        <f>IFERROR($E889*SUMIF(DAILYLOG!AC$27:AC$1500,$C889,DAILYLOG!AD$27:AD$1500),0)</f>
        <v>0</v>
      </c>
      <c r="AH889" s="73">
        <f>IFERROR($E889*SUMIF(DAILYLOG!AD$27:AD$1500,$C889,DAILYLOG!AE$27:AE$1500),0)</f>
        <v>0</v>
      </c>
      <c r="AI889" s="73">
        <f>IFERROR($E889*SUMIF(DAILYLOG!AE$27:AE$1500,$C889,DAILYLOG!AF$27:AF$1500),0)</f>
        <v>0</v>
      </c>
      <c r="AJ889" s="73">
        <f>IFERROR($E889*SUMIF(DAILYLOG!AF$27:AF$1500,$C889,DAILYLOG!AG$27:AG$1500),0)</f>
        <v>0</v>
      </c>
      <c r="AK889" s="73">
        <f>IFERROR($E889*SUMIF(DAILYLOG!AG$27:AG$1500,$C889,DAILYLOG!AH$27:AH$1500),0)</f>
        <v>0</v>
      </c>
      <c r="AL889" s="73">
        <f>IFERROR($E889*SUMIF(DAILYLOG!AH$27:AH$1500,$C889,DAILYLOG!AI$27:AI$1500),0)</f>
        <v>0</v>
      </c>
      <c r="AM889" s="73">
        <f>IFERROR($E889*SUMIF(DAILYLOG!AI$27:AI$1500,$C889,DAILYLOG!AJ$27:AJ$1500),0)</f>
        <v>0</v>
      </c>
      <c r="AN889" s="73">
        <f>IFERROR($E889*SUMIF(DAILYLOG!AJ$27:AJ$1500,$C889,DAILYLOG!AK$27:AK$1500),0)</f>
        <v>0</v>
      </c>
      <c r="AO889" s="73">
        <f>IFERROR($E889*SUMIF(DAILYLOG!AK$27:AK$1500,$C889,DAILYLOG!AL$27:AL$1500),0)</f>
        <v>0</v>
      </c>
      <c r="AP889" s="73">
        <f>IFERROR($E889*SUMIF(DAILYLOG!AL$27:AL$1500,$C889,DAILYLOG!AM$27:AM$1500),0)</f>
        <v>0</v>
      </c>
      <c r="AQ889" s="73">
        <f>IFERROR($E889*SUMIF(DAILYLOG!AM$27:AM$1500,$C889,DAILYLOG!AN$27:AN$1500),0)</f>
        <v>0</v>
      </c>
      <c r="AR889" s="73">
        <f>IFERROR($E889*SUMIF(DAILYLOG!AN$27:AN$1500,$C889,DAILYLOG!AO$27:AO$1500),0)</f>
        <v>0</v>
      </c>
      <c r="AS889" s="73">
        <f>IFERROR($E889*SUMIF(DAILYLOG!AO$27:AO$1500,$C889,DAILYLOG!AP$27:AP$1500),0)</f>
        <v>0</v>
      </c>
      <c r="AT889" s="73">
        <f>IFERROR($E889*SUMIF(DAILYLOG!AP$27:AP$1500,$C889,DAILYLOG!AQ$27:AQ$1500),0)</f>
        <v>0</v>
      </c>
      <c r="AU889" s="73">
        <f>IFERROR($E889*SUMIF(DAILYLOG!AQ$27:AQ$1500,$C889,DAILYLOG!AR$27:AR$1500),0)</f>
        <v>0</v>
      </c>
      <c r="AV889" s="73">
        <f>IFERROR($E889*SUMIF(DAILYLOG!AR$27:AR$1500,$C889,DAILYLOG!AS$27:AS$1500),0)</f>
        <v>0</v>
      </c>
      <c r="AW889" s="73">
        <f>IFERROR($E889*SUMIF(DAILYLOG!AS$27:AS$1500,$C889,DAILYLOG!AT$27:AT$1500),0)</f>
        <v>0</v>
      </c>
      <c r="AX889" s="73">
        <f>IFERROR($E889*SUMIF(DAILYLOG!AT$27:AT$1500,$C889,DAILYLOG!AU$27:AU$1500),0)</f>
        <v>0</v>
      </c>
      <c r="AY889" s="73">
        <f>IFERROR($E889*SUMIF(DAILYLOG!AU$27:AU$1500,$C889,DAILYLOG!AV$27:AV$1500),0)</f>
        <v>0</v>
      </c>
      <c r="AZ889" s="73">
        <f>IFERROR($E889*SUMIF(DAILYLOG!AV$27:AV$1500,$C889,DAILYLOG!AW$27:AW$1500),0)</f>
        <v>0</v>
      </c>
      <c r="BA889" s="73">
        <f>IFERROR($E889*SUMIF(DAILYLOG!AW$27:AW$1500,$C889,DAILYLOG!AX$27:AX$1500),0)</f>
        <v>0</v>
      </c>
      <c r="BB889" s="73">
        <f>IFERROR($E889*SUMIF(DAILYLOG!AX$27:AX$1500,$C889,DAILYLOG!AY$27:AY$1500),0)</f>
        <v>0</v>
      </c>
      <c r="BC889" s="73">
        <f>IFERROR($E889*SUMIF(DAILYLOG!AY$27:AY$1500,$C889,DAILYLOG!AZ$27:AZ$1500),0)</f>
        <v>0</v>
      </c>
      <c r="BD889" s="73">
        <f>IFERROR($E889*SUMIF(DAILYLOG!AZ$27:AZ$1500,$C889,DAILYLOG!BA$27:BA$1500),0)</f>
        <v>0</v>
      </c>
      <c r="BE889" s="73">
        <f>IFERROR($E889*SUMIF(DAILYLOG!BA$27:BA$1500,$C889,DAILYLOG!BB$27:BB$1500),0)</f>
        <v>0</v>
      </c>
      <c r="BF889" s="73">
        <f>IFERROR($E889*SUMIF(DAILYLOG!BB$27:BB$1500,$C889,DAILYLOG!BC$27:BC$1500),0)</f>
        <v>0</v>
      </c>
      <c r="BG889" s="73">
        <f>IFERROR($E889*SUMIF(DAILYLOG!BC$27:BC$1500,$C889,DAILYLOG!BD$27:BD$1500),0)</f>
        <v>0</v>
      </c>
      <c r="BH889" s="73">
        <f>IFERROR($E889*SUMIF(DAILYLOG!BD$27:BD$1500,$C889,DAILYLOG!BE$27:BE$1500),0)</f>
        <v>0</v>
      </c>
      <c r="BI889" s="73">
        <f>IFERROR($E889*SUMIF(DAILYLOG!BE$27:BE$1500,$C889,DAILYLOG!BF$27:BF$1500),0)</f>
        <v>0</v>
      </c>
      <c r="BJ889" s="73">
        <f>IFERROR($E889*SUMIF(DAILYLOG!BF$27:BF$1500,$C889,DAILYLOG!BG$27:BG$1500),0)</f>
        <v>0</v>
      </c>
      <c r="BK889" s="73">
        <f>IFERROR($E889*SUMIF(DAILYLOG!BG$27:BG$1500,$C889,DAILYLOG!BH$27:BH$1500),0)</f>
        <v>0</v>
      </c>
      <c r="BL889" s="73">
        <f>IFERROR($E889*SUMIF(DAILYLOG!BH$27:BH$1500,$C889,DAILYLOG!BI$27:BI$1500),0)</f>
        <v>0</v>
      </c>
      <c r="BM889" s="73">
        <f>IFERROR($E889*SUMIF(DAILYLOG!BI$27:BI$1500,$C889,DAILYLOG!BJ$27:BJ$1500),0)</f>
        <v>0</v>
      </c>
      <c r="BN889" s="73">
        <f>IFERROR($E889*SUMIF(DAILYLOG!BJ$27:BJ$1500,$C889,DAILYLOG!BK$27:BK$1500),0)</f>
        <v>0</v>
      </c>
      <c r="BO889" s="73">
        <f>IFERROR($E889*SUMIF(DAILYLOG!BK$27:BK$1500,$C889,DAILYLOG!BL$27:BL$1500),0)</f>
        <v>0</v>
      </c>
      <c r="BP889" s="73">
        <f>IFERROR($E889*SUMIF(DAILYLOG!BL$27:BL$1500,$C889,DAILYLOG!BM$27:BM$1500),0)</f>
        <v>0</v>
      </c>
      <c r="BQ889" s="73">
        <f>IFERROR($E889*SUMIF(DAILYLOG!BM$27:BM$1500,$C889,DAILYLOG!BN$27:BN$1500),0)</f>
        <v>0</v>
      </c>
      <c r="BR889" s="73">
        <f>IFERROR($E889*SUMIF(DAILYLOG!BN$27:BN$1500,$C889,DAILYLOG!BO$27:BO$1500),0)</f>
        <v>0</v>
      </c>
      <c r="BS889" s="73">
        <f>IFERROR($E889*SUMIF(DAILYLOG!BO$27:BO$1500,$C889,DAILYLOG!BP$27:BP$1500),0)</f>
        <v>0</v>
      </c>
      <c r="BT889" s="73">
        <f>IFERROR($E889*SUMIF(DAILYLOG!BP$27:BP$1500,$C889,DAILYLOG!BQ$27:BQ$1500),0)</f>
        <v>0</v>
      </c>
      <c r="BU889" s="73">
        <f>IFERROR($E889*SUMIF(DAILYLOG!BQ$27:BQ$1500,$C889,DAILYLOG!BR$27:BR$1500),0)</f>
        <v>0</v>
      </c>
      <c r="BV889" s="73">
        <f>IFERROR($E889*SUMIF(DAILYLOG!BR$27:BR$1500,$C889,DAILYLOG!BS$27:BS$1500),0)</f>
        <v>0</v>
      </c>
      <c r="BW889" s="73">
        <f>IFERROR($E889*SUMIF(DAILYLOG!BS$27:BS$1500,$C889,DAILYLOG!BT$27:BT$1500),0)</f>
        <v>0</v>
      </c>
      <c r="BX889" s="73">
        <f>IFERROR($E889*SUMIF(DAILYLOG!BT$27:BT$1500,$C889,DAILYLOG!BU$27:BU$1500),0)</f>
        <v>0</v>
      </c>
      <c r="BY889" s="73">
        <f>IFERROR($E889*SUMIF(DAILYLOG!BU$27:BU$1500,$C889,DAILYLOG!BV$27:BV$1500),0)</f>
        <v>0</v>
      </c>
      <c r="BZ889" s="73">
        <f>IFERROR($E889*SUMIF(DAILYLOG!BV$27:BV$1500,$C889,DAILYLOG!BW$27:BW$1500),0)</f>
        <v>0</v>
      </c>
      <c r="CA889" s="73">
        <f>IFERROR($E889*SUMIF(DAILYLOG!BW$27:BW$1500,$C889,DAILYLOG!BX$27:BX$1500),0)</f>
        <v>0</v>
      </c>
      <c r="CB889" s="73">
        <f>IFERROR($E889*SUMIF(DAILYLOG!BX$27:BX$1500,$C889,DAILYLOG!BY$27:BY$1500),0)</f>
        <v>0</v>
      </c>
      <c r="CC889" s="73">
        <f>IFERROR($E889*SUMIF(DAILYLOG!BY$27:BY$1500,$C889,DAILYLOG!BZ$27:BZ$1500),0)</f>
        <v>0</v>
      </c>
      <c r="CD889" s="73">
        <f>IFERROR($E889*SUMIF(DAILYLOG!BZ$27:BZ$1500,$C889,DAILYLOG!CA$27:CA$1500),0)</f>
        <v>0</v>
      </c>
      <c r="CE889" s="73">
        <f>IFERROR($E889*SUMIF(DAILYLOG!CA$27:CA$1500,$C889,DAILYLOG!CB$27:CB$1500),0)</f>
        <v>0</v>
      </c>
      <c r="CF889" s="73">
        <f>IFERROR($E889*SUMIF(DAILYLOG!CB$27:CB$1500,$C889,DAILYLOG!CC$27:CC$1500),0)</f>
        <v>0</v>
      </c>
      <c r="CG889" s="73">
        <f>IFERROR($E889*SUMIF(DAILYLOG!CC$27:CC$1500,$C889,DAILYLOG!CD$27:CD$1500),0)</f>
        <v>0</v>
      </c>
      <c r="CH889" s="73">
        <f>IFERROR($E889*SUMIF(DAILYLOG!CD$27:CD$1500,$C889,DAILYLOG!CE$27:CE$1500),0)</f>
        <v>0</v>
      </c>
      <c r="CI889" s="73">
        <f>IFERROR($E889*SUMIF(DAILYLOG!CE$27:CE$1500,$C889,DAILYLOG!CF$27:CF$1500),0)</f>
        <v>0</v>
      </c>
      <c r="CJ889" s="73">
        <f>IFERROR($E889*SUMIF(DAILYLOG!CF$27:CF$1500,$C889,DAILYLOG!CG$27:CG$1500),0)</f>
        <v>0</v>
      </c>
      <c r="CK889" s="73">
        <f>IFERROR($E889*SUMIF(DAILYLOG!CG$27:CG$1500,$C889,DAILYLOG!CH$27:CH$1500),0)</f>
        <v>0</v>
      </c>
      <c r="CL889" s="73">
        <f>IFERROR($E889*SUMIF(DAILYLOG!CH$27:CH$1500,$C889,DAILYLOG!CI$27:CI$1500),0)</f>
        <v>0</v>
      </c>
      <c r="CM889" s="73">
        <f>IFERROR($E889*SUMIF(DAILYLOG!CI$27:CI$1500,$C889,DAILYLOG!CJ$27:CJ$1500),0)</f>
        <v>0</v>
      </c>
      <c r="CN889" s="73">
        <f>IFERROR($E889*SUMIF(DAILYLOG!CJ$27:CJ$1500,$C889,DAILYLOG!CK$27:CK$1500),0)</f>
        <v>0</v>
      </c>
      <c r="CO889" s="73">
        <f>IFERROR($E889*SUMIF(DAILYLOG!CK$27:CK$1500,$C889,DAILYLOG!CL$27:CL$1500),0)</f>
        <v>0</v>
      </c>
      <c r="CP889" s="73">
        <f>IFERROR($E889*SUMIF(DAILYLOG!CL$27:CL$1500,$C889,DAILYLOG!CM$27:CM$1500),0)</f>
        <v>0</v>
      </c>
      <c r="CQ889" s="73">
        <f>IFERROR($E889*SUMIF(DAILYLOG!CM$27:CM$1500,$C889,DAILYLOG!CN$27:CN$1500),0)</f>
        <v>0</v>
      </c>
      <c r="CR889" s="73">
        <f>IFERROR($E889*SUMIF(DAILYLOG!CN$27:CN$1500,$C889,DAILYLOG!CO$27:CO$1500),0)</f>
        <v>0</v>
      </c>
      <c r="CS889" s="73">
        <f>IFERROR($E889*SUMIF(DAILYLOG!CO$27:CO$1500,$C889,DAILYLOG!CP$27:CP$1500),0)</f>
        <v>0</v>
      </c>
      <c r="CT889" s="14"/>
    </row>
    <row r="890" spans="2:98" ht="13.5" hidden="1" customHeight="1" outlineLevel="1" collapsed="1">
      <c r="B890" s="13"/>
      <c r="C890" s="47" t="s">
        <v>1218</v>
      </c>
      <c r="D890" s="56" t="s">
        <v>346</v>
      </c>
      <c r="E890" s="64"/>
      <c r="F890" s="48">
        <f>IFERROR(SUM(G890:CS890),0)</f>
        <v>0</v>
      </c>
      <c r="G890" s="72">
        <f>IFERROR(SUBTOTAL(9,G891:I895),0)</f>
        <v>0</v>
      </c>
      <c r="H890" s="72">
        <f t="shared" ref="H890:BS890" si="378">IFERROR(SUBTOTAL(9,H891:J895),0)</f>
        <v>0</v>
      </c>
      <c r="I890" s="72">
        <f t="shared" si="378"/>
        <v>0</v>
      </c>
      <c r="J890" s="72">
        <f t="shared" si="378"/>
        <v>0</v>
      </c>
      <c r="K890" s="72">
        <f t="shared" si="378"/>
        <v>0</v>
      </c>
      <c r="L890" s="72">
        <f t="shared" si="378"/>
        <v>0</v>
      </c>
      <c r="M890" s="72">
        <f t="shared" si="378"/>
        <v>0</v>
      </c>
      <c r="N890" s="72">
        <f t="shared" si="378"/>
        <v>0</v>
      </c>
      <c r="O890" s="72">
        <f t="shared" si="378"/>
        <v>0</v>
      </c>
      <c r="P890" s="72">
        <f t="shared" si="378"/>
        <v>0</v>
      </c>
      <c r="Q890" s="72">
        <f t="shared" si="378"/>
        <v>0</v>
      </c>
      <c r="R890" s="72">
        <f t="shared" si="378"/>
        <v>0</v>
      </c>
      <c r="S890" s="72">
        <f t="shared" si="378"/>
        <v>0</v>
      </c>
      <c r="T890" s="72">
        <f t="shared" si="378"/>
        <v>0</v>
      </c>
      <c r="U890" s="72">
        <f t="shared" si="378"/>
        <v>0</v>
      </c>
      <c r="V890" s="72">
        <f t="shared" si="378"/>
        <v>0</v>
      </c>
      <c r="W890" s="72">
        <f t="shared" si="378"/>
        <v>0</v>
      </c>
      <c r="X890" s="72">
        <f t="shared" si="378"/>
        <v>0</v>
      </c>
      <c r="Y890" s="72">
        <f t="shared" si="378"/>
        <v>0</v>
      </c>
      <c r="Z890" s="72">
        <f t="shared" si="378"/>
        <v>0</v>
      </c>
      <c r="AA890" s="72">
        <f t="shared" si="378"/>
        <v>0</v>
      </c>
      <c r="AB890" s="72">
        <f t="shared" si="378"/>
        <v>0</v>
      </c>
      <c r="AC890" s="72">
        <f t="shared" si="378"/>
        <v>0</v>
      </c>
      <c r="AD890" s="72">
        <f t="shared" si="378"/>
        <v>0</v>
      </c>
      <c r="AE890" s="72">
        <f t="shared" si="378"/>
        <v>0</v>
      </c>
      <c r="AF890" s="72">
        <f t="shared" si="378"/>
        <v>0</v>
      </c>
      <c r="AG890" s="72">
        <f t="shared" si="378"/>
        <v>0</v>
      </c>
      <c r="AH890" s="72">
        <f t="shared" si="378"/>
        <v>0</v>
      </c>
      <c r="AI890" s="72">
        <f t="shared" si="378"/>
        <v>0</v>
      </c>
      <c r="AJ890" s="72">
        <f t="shared" si="378"/>
        <v>0</v>
      </c>
      <c r="AK890" s="72">
        <f t="shared" si="378"/>
        <v>0</v>
      </c>
      <c r="AL890" s="72">
        <f t="shared" si="378"/>
        <v>0</v>
      </c>
      <c r="AM890" s="72">
        <f t="shared" si="378"/>
        <v>0</v>
      </c>
      <c r="AN890" s="72">
        <f t="shared" si="378"/>
        <v>0</v>
      </c>
      <c r="AO890" s="72">
        <f t="shared" si="378"/>
        <v>0</v>
      </c>
      <c r="AP890" s="72">
        <f t="shared" si="378"/>
        <v>0</v>
      </c>
      <c r="AQ890" s="72">
        <f t="shared" si="378"/>
        <v>0</v>
      </c>
      <c r="AR890" s="72">
        <f t="shared" si="378"/>
        <v>0</v>
      </c>
      <c r="AS890" s="72">
        <f t="shared" si="378"/>
        <v>0</v>
      </c>
      <c r="AT890" s="72">
        <f t="shared" si="378"/>
        <v>0</v>
      </c>
      <c r="AU890" s="72">
        <f t="shared" si="378"/>
        <v>0</v>
      </c>
      <c r="AV890" s="72">
        <f t="shared" si="378"/>
        <v>0</v>
      </c>
      <c r="AW890" s="72">
        <f t="shared" si="378"/>
        <v>0</v>
      </c>
      <c r="AX890" s="72">
        <f t="shared" si="378"/>
        <v>0</v>
      </c>
      <c r="AY890" s="72">
        <f t="shared" si="378"/>
        <v>0</v>
      </c>
      <c r="AZ890" s="72">
        <f t="shared" si="378"/>
        <v>0</v>
      </c>
      <c r="BA890" s="72">
        <f t="shared" si="378"/>
        <v>0</v>
      </c>
      <c r="BB890" s="72">
        <f t="shared" si="378"/>
        <v>0</v>
      </c>
      <c r="BC890" s="72">
        <f t="shared" si="378"/>
        <v>0</v>
      </c>
      <c r="BD890" s="72">
        <f t="shared" si="378"/>
        <v>0</v>
      </c>
      <c r="BE890" s="72">
        <f t="shared" si="378"/>
        <v>0</v>
      </c>
      <c r="BF890" s="72">
        <f t="shared" si="378"/>
        <v>0</v>
      </c>
      <c r="BG890" s="72">
        <f t="shared" si="378"/>
        <v>0</v>
      </c>
      <c r="BH890" s="72">
        <f t="shared" si="378"/>
        <v>0</v>
      </c>
      <c r="BI890" s="72">
        <f t="shared" si="378"/>
        <v>0</v>
      </c>
      <c r="BJ890" s="72">
        <f t="shared" si="378"/>
        <v>0</v>
      </c>
      <c r="BK890" s="72">
        <f t="shared" si="378"/>
        <v>0</v>
      </c>
      <c r="BL890" s="72">
        <f t="shared" si="378"/>
        <v>0</v>
      </c>
      <c r="BM890" s="72">
        <f t="shared" si="378"/>
        <v>0</v>
      </c>
      <c r="BN890" s="72">
        <f t="shared" si="378"/>
        <v>0</v>
      </c>
      <c r="BO890" s="72">
        <f t="shared" si="378"/>
        <v>0</v>
      </c>
      <c r="BP890" s="72">
        <f t="shared" si="378"/>
        <v>0</v>
      </c>
      <c r="BQ890" s="72">
        <f t="shared" si="378"/>
        <v>0</v>
      </c>
      <c r="BR890" s="72">
        <f t="shared" si="378"/>
        <v>0</v>
      </c>
      <c r="BS890" s="72">
        <f t="shared" si="378"/>
        <v>0</v>
      </c>
      <c r="BT890" s="72">
        <f t="shared" ref="BT890:CS890" si="379">IFERROR(SUBTOTAL(9,BT891:BV895),0)</f>
        <v>0</v>
      </c>
      <c r="BU890" s="72">
        <f t="shared" si="379"/>
        <v>0</v>
      </c>
      <c r="BV890" s="72">
        <f t="shared" si="379"/>
        <v>0</v>
      </c>
      <c r="BW890" s="72">
        <f t="shared" si="379"/>
        <v>0</v>
      </c>
      <c r="BX890" s="72">
        <f t="shared" si="379"/>
        <v>0</v>
      </c>
      <c r="BY890" s="72">
        <f t="shared" si="379"/>
        <v>0</v>
      </c>
      <c r="BZ890" s="72">
        <f t="shared" si="379"/>
        <v>0</v>
      </c>
      <c r="CA890" s="72">
        <f t="shared" si="379"/>
        <v>0</v>
      </c>
      <c r="CB890" s="72">
        <f t="shared" si="379"/>
        <v>0</v>
      </c>
      <c r="CC890" s="72">
        <f t="shared" si="379"/>
        <v>0</v>
      </c>
      <c r="CD890" s="72">
        <f t="shared" si="379"/>
        <v>0</v>
      </c>
      <c r="CE890" s="72">
        <f t="shared" si="379"/>
        <v>0</v>
      </c>
      <c r="CF890" s="72">
        <f t="shared" si="379"/>
        <v>0</v>
      </c>
      <c r="CG890" s="72">
        <f t="shared" si="379"/>
        <v>0</v>
      </c>
      <c r="CH890" s="72">
        <f t="shared" si="379"/>
        <v>0</v>
      </c>
      <c r="CI890" s="72">
        <f t="shared" si="379"/>
        <v>0</v>
      </c>
      <c r="CJ890" s="72">
        <f t="shared" si="379"/>
        <v>0</v>
      </c>
      <c r="CK890" s="72">
        <f t="shared" si="379"/>
        <v>0</v>
      </c>
      <c r="CL890" s="72">
        <f t="shared" si="379"/>
        <v>0</v>
      </c>
      <c r="CM890" s="72">
        <f t="shared" si="379"/>
        <v>0</v>
      </c>
      <c r="CN890" s="72">
        <f t="shared" si="379"/>
        <v>0</v>
      </c>
      <c r="CO890" s="72">
        <f t="shared" si="379"/>
        <v>0</v>
      </c>
      <c r="CP890" s="72">
        <f t="shared" si="379"/>
        <v>0</v>
      </c>
      <c r="CQ890" s="72">
        <f t="shared" si="379"/>
        <v>0</v>
      </c>
      <c r="CR890" s="72">
        <f t="shared" si="379"/>
        <v>0</v>
      </c>
      <c r="CS890" s="72">
        <f t="shared" si="379"/>
        <v>0</v>
      </c>
      <c r="CT890" s="14"/>
    </row>
    <row r="891" spans="2:98" ht="13.5" hidden="1" customHeight="1" outlineLevel="2">
      <c r="B891" s="13"/>
      <c r="C891" s="115" t="s">
        <v>1213</v>
      </c>
      <c r="D891" s="31" t="s">
        <v>346</v>
      </c>
      <c r="E891" s="65">
        <v>1</v>
      </c>
      <c r="F891" s="46">
        <f t="shared" si="375"/>
        <v>0</v>
      </c>
      <c r="G891" s="73">
        <f>IFERROR($E891*SUMIF(DAILYLOG!C$27:C$1500,$C891,DAILYLOG!D$27:D$1500),0)</f>
        <v>0</v>
      </c>
      <c r="H891" s="73">
        <f>IFERROR($E891*SUMIF(DAILYLOG!D$27:D$1500,$C891,DAILYLOG!E$27:E$1500),0)</f>
        <v>0</v>
      </c>
      <c r="I891" s="73">
        <f>IFERROR($E891*SUMIF(DAILYLOG!E$27:E$1500,$C891,DAILYLOG!F$27:F$1500),0)</f>
        <v>0</v>
      </c>
      <c r="J891" s="73">
        <f>IFERROR($E891*SUMIF(DAILYLOG!F$27:F$1500,$C891,DAILYLOG!G$27:G$1500),0)</f>
        <v>0</v>
      </c>
      <c r="K891" s="73">
        <f>IFERROR($E891*SUMIF(DAILYLOG!G$27:G$1500,$C891,DAILYLOG!H$27:H$1500),0)</f>
        <v>0</v>
      </c>
      <c r="L891" s="73">
        <f>IFERROR($E891*SUMIF(DAILYLOG!H$27:H$1500,$C891,DAILYLOG!I$27:I$1500),0)</f>
        <v>0</v>
      </c>
      <c r="M891" s="73">
        <f>IFERROR($E891*SUMIF(DAILYLOG!I$27:I$1500,$C891,DAILYLOG!J$27:J$1500),0)</f>
        <v>0</v>
      </c>
      <c r="N891" s="73">
        <f>IFERROR($E891*SUMIF(DAILYLOG!J$27:J$1500,$C891,DAILYLOG!K$27:K$1500),0)</f>
        <v>0</v>
      </c>
      <c r="O891" s="73">
        <f>IFERROR($E891*SUMIF(DAILYLOG!K$27:K$1500,$C891,DAILYLOG!L$27:L$1500),0)</f>
        <v>0</v>
      </c>
      <c r="P891" s="73">
        <f>IFERROR($E891*SUMIF(DAILYLOG!L$27:L$1500,$C891,DAILYLOG!M$27:M$1500),0)</f>
        <v>0</v>
      </c>
      <c r="Q891" s="73">
        <f>IFERROR($E891*SUMIF(DAILYLOG!M$27:M$1500,$C891,DAILYLOG!N$27:N$1500),0)</f>
        <v>0</v>
      </c>
      <c r="R891" s="73">
        <f>IFERROR($E891*SUMIF(DAILYLOG!N$27:N$1500,$C891,DAILYLOG!O$27:O$1500),0)</f>
        <v>0</v>
      </c>
      <c r="S891" s="73">
        <f>IFERROR($E891*SUMIF(DAILYLOG!O$27:O$1500,$C891,DAILYLOG!P$27:P$1500),0)</f>
        <v>0</v>
      </c>
      <c r="T891" s="73">
        <f>IFERROR($E891*SUMIF(DAILYLOG!P$27:P$1500,$C891,DAILYLOG!Q$27:Q$1500),0)</f>
        <v>0</v>
      </c>
      <c r="U891" s="73">
        <f>IFERROR($E891*SUMIF(DAILYLOG!Q$27:Q$1500,$C891,DAILYLOG!R$27:R$1500),0)</f>
        <v>0</v>
      </c>
      <c r="V891" s="73">
        <f>IFERROR($E891*SUMIF(DAILYLOG!R$27:R$1500,$C891,DAILYLOG!S$27:S$1500),0)</f>
        <v>0</v>
      </c>
      <c r="W891" s="73">
        <f>IFERROR($E891*SUMIF(DAILYLOG!S$27:S$1500,$C891,DAILYLOG!T$27:T$1500),0)</f>
        <v>0</v>
      </c>
      <c r="X891" s="73">
        <f>IFERROR($E891*SUMIF(DAILYLOG!T$27:T$1500,$C891,DAILYLOG!U$27:U$1500),0)</f>
        <v>0</v>
      </c>
      <c r="Y891" s="73">
        <f>IFERROR($E891*SUMIF(DAILYLOG!U$27:U$1500,$C891,DAILYLOG!V$27:V$1500),0)</f>
        <v>0</v>
      </c>
      <c r="Z891" s="73">
        <f>IFERROR($E891*SUMIF(DAILYLOG!V$27:V$1500,$C891,DAILYLOG!W$27:W$1500),0)</f>
        <v>0</v>
      </c>
      <c r="AA891" s="73">
        <f>IFERROR($E891*SUMIF(DAILYLOG!W$27:W$1500,$C891,DAILYLOG!X$27:X$1500),0)</f>
        <v>0</v>
      </c>
      <c r="AB891" s="73">
        <f>IFERROR($E891*SUMIF(DAILYLOG!X$27:X$1500,$C891,DAILYLOG!Y$27:Y$1500),0)</f>
        <v>0</v>
      </c>
      <c r="AC891" s="73">
        <f>IFERROR($E891*SUMIF(DAILYLOG!Y$27:Y$1500,$C891,DAILYLOG!Z$27:Z$1500),0)</f>
        <v>0</v>
      </c>
      <c r="AD891" s="73">
        <f>IFERROR($E891*SUMIF(DAILYLOG!Z$27:Z$1500,$C891,DAILYLOG!AA$27:AA$1500),0)</f>
        <v>0</v>
      </c>
      <c r="AE891" s="73">
        <f>IFERROR($E891*SUMIF(DAILYLOG!AA$27:AA$1500,$C891,DAILYLOG!AB$27:AB$1500),0)</f>
        <v>0</v>
      </c>
      <c r="AF891" s="73">
        <f>IFERROR($E891*SUMIF(DAILYLOG!AB$27:AB$1500,$C891,DAILYLOG!AC$27:AC$1500),0)</f>
        <v>0</v>
      </c>
      <c r="AG891" s="73">
        <f>IFERROR($E891*SUMIF(DAILYLOG!AC$27:AC$1500,$C891,DAILYLOG!AD$27:AD$1500),0)</f>
        <v>0</v>
      </c>
      <c r="AH891" s="73">
        <f>IFERROR($E891*SUMIF(DAILYLOG!AD$27:AD$1500,$C891,DAILYLOG!AE$27:AE$1500),0)</f>
        <v>0</v>
      </c>
      <c r="AI891" s="73">
        <f>IFERROR($E891*SUMIF(DAILYLOG!AE$27:AE$1500,$C891,DAILYLOG!AF$27:AF$1500),0)</f>
        <v>0</v>
      </c>
      <c r="AJ891" s="73">
        <f>IFERROR($E891*SUMIF(DAILYLOG!AF$27:AF$1500,$C891,DAILYLOG!AG$27:AG$1500),0)</f>
        <v>0</v>
      </c>
      <c r="AK891" s="73">
        <f>IFERROR($E891*SUMIF(DAILYLOG!AG$27:AG$1500,$C891,DAILYLOG!AH$27:AH$1500),0)</f>
        <v>0</v>
      </c>
      <c r="AL891" s="73">
        <f>IFERROR($E891*SUMIF(DAILYLOG!AH$27:AH$1500,$C891,DAILYLOG!AI$27:AI$1500),0)</f>
        <v>0</v>
      </c>
      <c r="AM891" s="73">
        <f>IFERROR($E891*SUMIF(DAILYLOG!AI$27:AI$1500,$C891,DAILYLOG!AJ$27:AJ$1500),0)</f>
        <v>0</v>
      </c>
      <c r="AN891" s="73">
        <f>IFERROR($E891*SUMIF(DAILYLOG!AJ$27:AJ$1500,$C891,DAILYLOG!AK$27:AK$1500),0)</f>
        <v>0</v>
      </c>
      <c r="AO891" s="73">
        <f>IFERROR($E891*SUMIF(DAILYLOG!AK$27:AK$1500,$C891,DAILYLOG!AL$27:AL$1500),0)</f>
        <v>0</v>
      </c>
      <c r="AP891" s="73">
        <f>IFERROR($E891*SUMIF(DAILYLOG!AL$27:AL$1500,$C891,DAILYLOG!AM$27:AM$1500),0)</f>
        <v>0</v>
      </c>
      <c r="AQ891" s="73">
        <f>IFERROR($E891*SUMIF(DAILYLOG!AM$27:AM$1500,$C891,DAILYLOG!AN$27:AN$1500),0)</f>
        <v>0</v>
      </c>
      <c r="AR891" s="73">
        <f>IFERROR($E891*SUMIF(DAILYLOG!AN$27:AN$1500,$C891,DAILYLOG!AO$27:AO$1500),0)</f>
        <v>0</v>
      </c>
      <c r="AS891" s="73">
        <f>IFERROR($E891*SUMIF(DAILYLOG!AO$27:AO$1500,$C891,DAILYLOG!AP$27:AP$1500),0)</f>
        <v>0</v>
      </c>
      <c r="AT891" s="73">
        <f>IFERROR($E891*SUMIF(DAILYLOG!AP$27:AP$1500,$C891,DAILYLOG!AQ$27:AQ$1500),0)</f>
        <v>0</v>
      </c>
      <c r="AU891" s="73">
        <f>IFERROR($E891*SUMIF(DAILYLOG!AQ$27:AQ$1500,$C891,DAILYLOG!AR$27:AR$1500),0)</f>
        <v>0</v>
      </c>
      <c r="AV891" s="73">
        <f>IFERROR($E891*SUMIF(DAILYLOG!AR$27:AR$1500,$C891,DAILYLOG!AS$27:AS$1500),0)</f>
        <v>0</v>
      </c>
      <c r="AW891" s="73">
        <f>IFERROR($E891*SUMIF(DAILYLOG!AS$27:AS$1500,$C891,DAILYLOG!AT$27:AT$1500),0)</f>
        <v>0</v>
      </c>
      <c r="AX891" s="73">
        <f>IFERROR($E891*SUMIF(DAILYLOG!AT$27:AT$1500,$C891,DAILYLOG!AU$27:AU$1500),0)</f>
        <v>0</v>
      </c>
      <c r="AY891" s="73">
        <f>IFERROR($E891*SUMIF(DAILYLOG!AU$27:AU$1500,$C891,DAILYLOG!AV$27:AV$1500),0)</f>
        <v>0</v>
      </c>
      <c r="AZ891" s="73">
        <f>IFERROR($E891*SUMIF(DAILYLOG!AV$27:AV$1500,$C891,DAILYLOG!AW$27:AW$1500),0)</f>
        <v>0</v>
      </c>
      <c r="BA891" s="73">
        <f>IFERROR($E891*SUMIF(DAILYLOG!AW$27:AW$1500,$C891,DAILYLOG!AX$27:AX$1500),0)</f>
        <v>0</v>
      </c>
      <c r="BB891" s="73">
        <f>IFERROR($E891*SUMIF(DAILYLOG!AX$27:AX$1500,$C891,DAILYLOG!AY$27:AY$1500),0)</f>
        <v>0</v>
      </c>
      <c r="BC891" s="73">
        <f>IFERROR($E891*SUMIF(DAILYLOG!AY$27:AY$1500,$C891,DAILYLOG!AZ$27:AZ$1500),0)</f>
        <v>0</v>
      </c>
      <c r="BD891" s="73">
        <f>IFERROR($E891*SUMIF(DAILYLOG!AZ$27:AZ$1500,$C891,DAILYLOG!BA$27:BA$1500),0)</f>
        <v>0</v>
      </c>
      <c r="BE891" s="73">
        <f>IFERROR($E891*SUMIF(DAILYLOG!BA$27:BA$1500,$C891,DAILYLOG!BB$27:BB$1500),0)</f>
        <v>0</v>
      </c>
      <c r="BF891" s="73">
        <f>IFERROR($E891*SUMIF(DAILYLOG!BB$27:BB$1500,$C891,DAILYLOG!BC$27:BC$1500),0)</f>
        <v>0</v>
      </c>
      <c r="BG891" s="73">
        <f>IFERROR($E891*SUMIF(DAILYLOG!BC$27:BC$1500,$C891,DAILYLOG!BD$27:BD$1500),0)</f>
        <v>0</v>
      </c>
      <c r="BH891" s="73">
        <f>IFERROR($E891*SUMIF(DAILYLOG!BD$27:BD$1500,$C891,DAILYLOG!BE$27:BE$1500),0)</f>
        <v>0</v>
      </c>
      <c r="BI891" s="73">
        <f>IFERROR($E891*SUMIF(DAILYLOG!BE$27:BE$1500,$C891,DAILYLOG!BF$27:BF$1500),0)</f>
        <v>0</v>
      </c>
      <c r="BJ891" s="73">
        <f>IFERROR($E891*SUMIF(DAILYLOG!BF$27:BF$1500,$C891,DAILYLOG!BG$27:BG$1500),0)</f>
        <v>0</v>
      </c>
      <c r="BK891" s="73">
        <f>IFERROR($E891*SUMIF(DAILYLOG!BG$27:BG$1500,$C891,DAILYLOG!BH$27:BH$1500),0)</f>
        <v>0</v>
      </c>
      <c r="BL891" s="73">
        <f>IFERROR($E891*SUMIF(DAILYLOG!BH$27:BH$1500,$C891,DAILYLOG!BI$27:BI$1500),0)</f>
        <v>0</v>
      </c>
      <c r="BM891" s="73">
        <f>IFERROR($E891*SUMIF(DAILYLOG!BI$27:BI$1500,$C891,DAILYLOG!BJ$27:BJ$1500),0)</f>
        <v>0</v>
      </c>
      <c r="BN891" s="73">
        <f>IFERROR($E891*SUMIF(DAILYLOG!BJ$27:BJ$1500,$C891,DAILYLOG!BK$27:BK$1500),0)</f>
        <v>0</v>
      </c>
      <c r="BO891" s="73">
        <f>IFERROR($E891*SUMIF(DAILYLOG!BK$27:BK$1500,$C891,DAILYLOG!BL$27:BL$1500),0)</f>
        <v>0</v>
      </c>
      <c r="BP891" s="73">
        <f>IFERROR($E891*SUMIF(DAILYLOG!BL$27:BL$1500,$C891,DAILYLOG!BM$27:BM$1500),0)</f>
        <v>0</v>
      </c>
      <c r="BQ891" s="73">
        <f>IFERROR($E891*SUMIF(DAILYLOG!BM$27:BM$1500,$C891,DAILYLOG!BN$27:BN$1500),0)</f>
        <v>0</v>
      </c>
      <c r="BR891" s="73">
        <f>IFERROR($E891*SUMIF(DAILYLOG!BN$27:BN$1500,$C891,DAILYLOG!BO$27:BO$1500),0)</f>
        <v>0</v>
      </c>
      <c r="BS891" s="73">
        <f>IFERROR($E891*SUMIF(DAILYLOG!BO$27:BO$1500,$C891,DAILYLOG!BP$27:BP$1500),0)</f>
        <v>0</v>
      </c>
      <c r="BT891" s="73">
        <f>IFERROR($E891*SUMIF(DAILYLOG!BP$27:BP$1500,$C891,DAILYLOG!BQ$27:BQ$1500),0)</f>
        <v>0</v>
      </c>
      <c r="BU891" s="73">
        <f>IFERROR($E891*SUMIF(DAILYLOG!BQ$27:BQ$1500,$C891,DAILYLOG!BR$27:BR$1500),0)</f>
        <v>0</v>
      </c>
      <c r="BV891" s="73">
        <f>IFERROR($E891*SUMIF(DAILYLOG!BR$27:BR$1500,$C891,DAILYLOG!BS$27:BS$1500),0)</f>
        <v>0</v>
      </c>
      <c r="BW891" s="73">
        <f>IFERROR($E891*SUMIF(DAILYLOG!BS$27:BS$1500,$C891,DAILYLOG!BT$27:BT$1500),0)</f>
        <v>0</v>
      </c>
      <c r="BX891" s="73">
        <f>IFERROR($E891*SUMIF(DAILYLOG!BT$27:BT$1500,$C891,DAILYLOG!BU$27:BU$1500),0)</f>
        <v>0</v>
      </c>
      <c r="BY891" s="73">
        <f>IFERROR($E891*SUMIF(DAILYLOG!BU$27:BU$1500,$C891,DAILYLOG!BV$27:BV$1500),0)</f>
        <v>0</v>
      </c>
      <c r="BZ891" s="73">
        <f>IFERROR($E891*SUMIF(DAILYLOG!BV$27:BV$1500,$C891,DAILYLOG!BW$27:BW$1500),0)</f>
        <v>0</v>
      </c>
      <c r="CA891" s="73">
        <f>IFERROR($E891*SUMIF(DAILYLOG!BW$27:BW$1500,$C891,DAILYLOG!BX$27:BX$1500),0)</f>
        <v>0</v>
      </c>
      <c r="CB891" s="73">
        <f>IFERROR($E891*SUMIF(DAILYLOG!BX$27:BX$1500,$C891,DAILYLOG!BY$27:BY$1500),0)</f>
        <v>0</v>
      </c>
      <c r="CC891" s="73">
        <f>IFERROR($E891*SUMIF(DAILYLOG!BY$27:BY$1500,$C891,DAILYLOG!BZ$27:BZ$1500),0)</f>
        <v>0</v>
      </c>
      <c r="CD891" s="73">
        <f>IFERROR($E891*SUMIF(DAILYLOG!BZ$27:BZ$1500,$C891,DAILYLOG!CA$27:CA$1500),0)</f>
        <v>0</v>
      </c>
      <c r="CE891" s="73">
        <f>IFERROR($E891*SUMIF(DAILYLOG!CA$27:CA$1500,$C891,DAILYLOG!CB$27:CB$1500),0)</f>
        <v>0</v>
      </c>
      <c r="CF891" s="73">
        <f>IFERROR($E891*SUMIF(DAILYLOG!CB$27:CB$1500,$C891,DAILYLOG!CC$27:CC$1500),0)</f>
        <v>0</v>
      </c>
      <c r="CG891" s="73">
        <f>IFERROR($E891*SUMIF(DAILYLOG!CC$27:CC$1500,$C891,DAILYLOG!CD$27:CD$1500),0)</f>
        <v>0</v>
      </c>
      <c r="CH891" s="73">
        <f>IFERROR($E891*SUMIF(DAILYLOG!CD$27:CD$1500,$C891,DAILYLOG!CE$27:CE$1500),0)</f>
        <v>0</v>
      </c>
      <c r="CI891" s="73">
        <f>IFERROR($E891*SUMIF(DAILYLOG!CE$27:CE$1500,$C891,DAILYLOG!CF$27:CF$1500),0)</f>
        <v>0</v>
      </c>
      <c r="CJ891" s="73">
        <f>IFERROR($E891*SUMIF(DAILYLOG!CF$27:CF$1500,$C891,DAILYLOG!CG$27:CG$1500),0)</f>
        <v>0</v>
      </c>
      <c r="CK891" s="73">
        <f>IFERROR($E891*SUMIF(DAILYLOG!CG$27:CG$1500,$C891,DAILYLOG!CH$27:CH$1500),0)</f>
        <v>0</v>
      </c>
      <c r="CL891" s="73">
        <f>IFERROR($E891*SUMIF(DAILYLOG!CH$27:CH$1500,$C891,DAILYLOG!CI$27:CI$1500),0)</f>
        <v>0</v>
      </c>
      <c r="CM891" s="73">
        <f>IFERROR($E891*SUMIF(DAILYLOG!CI$27:CI$1500,$C891,DAILYLOG!CJ$27:CJ$1500),0)</f>
        <v>0</v>
      </c>
      <c r="CN891" s="73">
        <f>IFERROR($E891*SUMIF(DAILYLOG!CJ$27:CJ$1500,$C891,DAILYLOG!CK$27:CK$1500),0)</f>
        <v>0</v>
      </c>
      <c r="CO891" s="73">
        <f>IFERROR($E891*SUMIF(DAILYLOG!CK$27:CK$1500,$C891,DAILYLOG!CL$27:CL$1500),0)</f>
        <v>0</v>
      </c>
      <c r="CP891" s="73">
        <f>IFERROR($E891*SUMIF(DAILYLOG!CL$27:CL$1500,$C891,DAILYLOG!CM$27:CM$1500),0)</f>
        <v>0</v>
      </c>
      <c r="CQ891" s="73">
        <f>IFERROR($E891*SUMIF(DAILYLOG!CM$27:CM$1500,$C891,DAILYLOG!CN$27:CN$1500),0)</f>
        <v>0</v>
      </c>
      <c r="CR891" s="73">
        <f>IFERROR($E891*SUMIF(DAILYLOG!CN$27:CN$1500,$C891,DAILYLOG!CO$27:CO$1500),0)</f>
        <v>0</v>
      </c>
      <c r="CS891" s="73">
        <f>IFERROR($E891*SUMIF(DAILYLOG!CO$27:CO$1500,$C891,DAILYLOG!CP$27:CP$1500),0)</f>
        <v>0</v>
      </c>
      <c r="CT891" s="14"/>
    </row>
    <row r="892" spans="2:98" ht="13.2" hidden="1" customHeight="1" outlineLevel="2">
      <c r="B892" s="13"/>
      <c r="C892" s="115" t="s">
        <v>1214</v>
      </c>
      <c r="D892" s="31" t="s">
        <v>346</v>
      </c>
      <c r="E892" s="65">
        <v>1</v>
      </c>
      <c r="F892" s="46">
        <f t="shared" si="375"/>
        <v>0</v>
      </c>
      <c r="G892" s="73">
        <f>IFERROR($E892*SUMIF(DAILYLOG!C$27:C$1500,$C892,DAILYLOG!D$27:D$1500),0)</f>
        <v>0</v>
      </c>
      <c r="H892" s="73">
        <f>IFERROR($E892*SUMIF(DAILYLOG!D$27:D$1500,$C892,DAILYLOG!E$27:E$1500),0)</f>
        <v>0</v>
      </c>
      <c r="I892" s="73">
        <f>IFERROR($E892*SUMIF(DAILYLOG!E$27:E$1500,$C892,DAILYLOG!F$27:F$1500),0)</f>
        <v>0</v>
      </c>
      <c r="J892" s="73">
        <f>IFERROR($E892*SUMIF(DAILYLOG!F$27:F$1500,$C892,DAILYLOG!G$27:G$1500),0)</f>
        <v>0</v>
      </c>
      <c r="K892" s="73">
        <f>IFERROR($E892*SUMIF(DAILYLOG!G$27:G$1500,$C892,DAILYLOG!H$27:H$1500),0)</f>
        <v>0</v>
      </c>
      <c r="L892" s="73">
        <f>IFERROR($E892*SUMIF(DAILYLOG!H$27:H$1500,$C892,DAILYLOG!I$27:I$1500),0)</f>
        <v>0</v>
      </c>
      <c r="M892" s="73">
        <f>IFERROR($E892*SUMIF(DAILYLOG!I$27:I$1500,$C892,DAILYLOG!J$27:J$1500),0)</f>
        <v>0</v>
      </c>
      <c r="N892" s="73">
        <f>IFERROR($E892*SUMIF(DAILYLOG!J$27:J$1500,$C892,DAILYLOG!K$27:K$1500),0)</f>
        <v>0</v>
      </c>
      <c r="O892" s="73">
        <f>IFERROR($E892*SUMIF(DAILYLOG!K$27:K$1500,$C892,DAILYLOG!L$27:L$1500),0)</f>
        <v>0</v>
      </c>
      <c r="P892" s="73">
        <f>IFERROR($E892*SUMIF(DAILYLOG!L$27:L$1500,$C892,DAILYLOG!M$27:M$1500),0)</f>
        <v>0</v>
      </c>
      <c r="Q892" s="73">
        <f>IFERROR($E892*SUMIF(DAILYLOG!M$27:M$1500,$C892,DAILYLOG!N$27:N$1500),0)</f>
        <v>0</v>
      </c>
      <c r="R892" s="73">
        <f>IFERROR($E892*SUMIF(DAILYLOG!N$27:N$1500,$C892,DAILYLOG!O$27:O$1500),0)</f>
        <v>0</v>
      </c>
      <c r="S892" s="73">
        <f>IFERROR($E892*SUMIF(DAILYLOG!O$27:O$1500,$C892,DAILYLOG!P$27:P$1500),0)</f>
        <v>0</v>
      </c>
      <c r="T892" s="73">
        <f>IFERROR($E892*SUMIF(DAILYLOG!P$27:P$1500,$C892,DAILYLOG!Q$27:Q$1500),0)</f>
        <v>0</v>
      </c>
      <c r="U892" s="73">
        <f>IFERROR($E892*SUMIF(DAILYLOG!Q$27:Q$1500,$C892,DAILYLOG!R$27:R$1500),0)</f>
        <v>0</v>
      </c>
      <c r="V892" s="73">
        <f>IFERROR($E892*SUMIF(DAILYLOG!R$27:R$1500,$C892,DAILYLOG!S$27:S$1500),0)</f>
        <v>0</v>
      </c>
      <c r="W892" s="73">
        <f>IFERROR($E892*SUMIF(DAILYLOG!S$27:S$1500,$C892,DAILYLOG!T$27:T$1500),0)</f>
        <v>0</v>
      </c>
      <c r="X892" s="73">
        <f>IFERROR($E892*SUMIF(DAILYLOG!T$27:T$1500,$C892,DAILYLOG!U$27:U$1500),0)</f>
        <v>0</v>
      </c>
      <c r="Y892" s="73">
        <f>IFERROR($E892*SUMIF(DAILYLOG!U$27:U$1500,$C892,DAILYLOG!V$27:V$1500),0)</f>
        <v>0</v>
      </c>
      <c r="Z892" s="73">
        <f>IFERROR($E892*SUMIF(DAILYLOG!V$27:V$1500,$C892,DAILYLOG!W$27:W$1500),0)</f>
        <v>0</v>
      </c>
      <c r="AA892" s="73">
        <f>IFERROR($E892*SUMIF(DAILYLOG!W$27:W$1500,$C892,DAILYLOG!X$27:X$1500),0)</f>
        <v>0</v>
      </c>
      <c r="AB892" s="73">
        <f>IFERROR($E892*SUMIF(DAILYLOG!X$27:X$1500,$C892,DAILYLOG!Y$27:Y$1500),0)</f>
        <v>0</v>
      </c>
      <c r="AC892" s="73">
        <f>IFERROR($E892*SUMIF(DAILYLOG!Y$27:Y$1500,$C892,DAILYLOG!Z$27:Z$1500),0)</f>
        <v>0</v>
      </c>
      <c r="AD892" s="73">
        <f>IFERROR($E892*SUMIF(DAILYLOG!Z$27:Z$1500,$C892,DAILYLOG!AA$27:AA$1500),0)</f>
        <v>0</v>
      </c>
      <c r="AE892" s="73">
        <f>IFERROR($E892*SUMIF(DAILYLOG!AA$27:AA$1500,$C892,DAILYLOG!AB$27:AB$1500),0)</f>
        <v>0</v>
      </c>
      <c r="AF892" s="73">
        <f>IFERROR($E892*SUMIF(DAILYLOG!AB$27:AB$1500,$C892,DAILYLOG!AC$27:AC$1500),0)</f>
        <v>0</v>
      </c>
      <c r="AG892" s="73">
        <f>IFERROR($E892*SUMIF(DAILYLOG!AC$27:AC$1500,$C892,DAILYLOG!AD$27:AD$1500),0)</f>
        <v>0</v>
      </c>
      <c r="AH892" s="73">
        <f>IFERROR($E892*SUMIF(DAILYLOG!AD$27:AD$1500,$C892,DAILYLOG!AE$27:AE$1500),0)</f>
        <v>0</v>
      </c>
      <c r="AI892" s="73">
        <f>IFERROR($E892*SUMIF(DAILYLOG!AE$27:AE$1500,$C892,DAILYLOG!AF$27:AF$1500),0)</f>
        <v>0</v>
      </c>
      <c r="AJ892" s="73">
        <f>IFERROR($E892*SUMIF(DAILYLOG!AF$27:AF$1500,$C892,DAILYLOG!AG$27:AG$1500),0)</f>
        <v>0</v>
      </c>
      <c r="AK892" s="73">
        <f>IFERROR($E892*SUMIF(DAILYLOG!AG$27:AG$1500,$C892,DAILYLOG!AH$27:AH$1500),0)</f>
        <v>0</v>
      </c>
      <c r="AL892" s="73">
        <f>IFERROR($E892*SUMIF(DAILYLOG!AH$27:AH$1500,$C892,DAILYLOG!AI$27:AI$1500),0)</f>
        <v>0</v>
      </c>
      <c r="AM892" s="73">
        <f>IFERROR($E892*SUMIF(DAILYLOG!AI$27:AI$1500,$C892,DAILYLOG!AJ$27:AJ$1500),0)</f>
        <v>0</v>
      </c>
      <c r="AN892" s="73">
        <f>IFERROR($E892*SUMIF(DAILYLOG!AJ$27:AJ$1500,$C892,DAILYLOG!AK$27:AK$1500),0)</f>
        <v>0</v>
      </c>
      <c r="AO892" s="73">
        <f>IFERROR($E892*SUMIF(DAILYLOG!AK$27:AK$1500,$C892,DAILYLOG!AL$27:AL$1500),0)</f>
        <v>0</v>
      </c>
      <c r="AP892" s="73">
        <f>IFERROR($E892*SUMIF(DAILYLOG!AL$27:AL$1500,$C892,DAILYLOG!AM$27:AM$1500),0)</f>
        <v>0</v>
      </c>
      <c r="AQ892" s="73">
        <f>IFERROR($E892*SUMIF(DAILYLOG!AM$27:AM$1500,$C892,DAILYLOG!AN$27:AN$1500),0)</f>
        <v>0</v>
      </c>
      <c r="AR892" s="73">
        <f>IFERROR($E892*SUMIF(DAILYLOG!AN$27:AN$1500,$C892,DAILYLOG!AO$27:AO$1500),0)</f>
        <v>0</v>
      </c>
      <c r="AS892" s="73">
        <f>IFERROR($E892*SUMIF(DAILYLOG!AO$27:AO$1500,$C892,DAILYLOG!AP$27:AP$1500),0)</f>
        <v>0</v>
      </c>
      <c r="AT892" s="73">
        <f>IFERROR($E892*SUMIF(DAILYLOG!AP$27:AP$1500,$C892,DAILYLOG!AQ$27:AQ$1500),0)</f>
        <v>0</v>
      </c>
      <c r="AU892" s="73">
        <f>IFERROR($E892*SUMIF(DAILYLOG!AQ$27:AQ$1500,$C892,DAILYLOG!AR$27:AR$1500),0)</f>
        <v>0</v>
      </c>
      <c r="AV892" s="73">
        <f>IFERROR($E892*SUMIF(DAILYLOG!AR$27:AR$1500,$C892,DAILYLOG!AS$27:AS$1500),0)</f>
        <v>0</v>
      </c>
      <c r="AW892" s="73">
        <f>IFERROR($E892*SUMIF(DAILYLOG!AS$27:AS$1500,$C892,DAILYLOG!AT$27:AT$1500),0)</f>
        <v>0</v>
      </c>
      <c r="AX892" s="73">
        <f>IFERROR($E892*SUMIF(DAILYLOG!AT$27:AT$1500,$C892,DAILYLOG!AU$27:AU$1500),0)</f>
        <v>0</v>
      </c>
      <c r="AY892" s="73">
        <f>IFERROR($E892*SUMIF(DAILYLOG!AU$27:AU$1500,$C892,DAILYLOG!AV$27:AV$1500),0)</f>
        <v>0</v>
      </c>
      <c r="AZ892" s="73">
        <f>IFERROR($E892*SUMIF(DAILYLOG!AV$27:AV$1500,$C892,DAILYLOG!AW$27:AW$1500),0)</f>
        <v>0</v>
      </c>
      <c r="BA892" s="73">
        <f>IFERROR($E892*SUMIF(DAILYLOG!AW$27:AW$1500,$C892,DAILYLOG!AX$27:AX$1500),0)</f>
        <v>0</v>
      </c>
      <c r="BB892" s="73">
        <f>IFERROR($E892*SUMIF(DAILYLOG!AX$27:AX$1500,$C892,DAILYLOG!AY$27:AY$1500),0)</f>
        <v>0</v>
      </c>
      <c r="BC892" s="73">
        <f>IFERROR($E892*SUMIF(DAILYLOG!AY$27:AY$1500,$C892,DAILYLOG!AZ$27:AZ$1500),0)</f>
        <v>0</v>
      </c>
      <c r="BD892" s="73">
        <f>IFERROR($E892*SUMIF(DAILYLOG!AZ$27:AZ$1500,$C892,DAILYLOG!BA$27:BA$1500),0)</f>
        <v>0</v>
      </c>
      <c r="BE892" s="73">
        <f>IFERROR($E892*SUMIF(DAILYLOG!BA$27:BA$1500,$C892,DAILYLOG!BB$27:BB$1500),0)</f>
        <v>0</v>
      </c>
      <c r="BF892" s="73">
        <f>IFERROR($E892*SUMIF(DAILYLOG!BB$27:BB$1500,$C892,DAILYLOG!BC$27:BC$1500),0)</f>
        <v>0</v>
      </c>
      <c r="BG892" s="73">
        <f>IFERROR($E892*SUMIF(DAILYLOG!BC$27:BC$1500,$C892,DAILYLOG!BD$27:BD$1500),0)</f>
        <v>0</v>
      </c>
      <c r="BH892" s="73">
        <f>IFERROR($E892*SUMIF(DAILYLOG!BD$27:BD$1500,$C892,DAILYLOG!BE$27:BE$1500),0)</f>
        <v>0</v>
      </c>
      <c r="BI892" s="73">
        <f>IFERROR($E892*SUMIF(DAILYLOG!BE$27:BE$1500,$C892,DAILYLOG!BF$27:BF$1500),0)</f>
        <v>0</v>
      </c>
      <c r="BJ892" s="73">
        <f>IFERROR($E892*SUMIF(DAILYLOG!BF$27:BF$1500,$C892,DAILYLOG!BG$27:BG$1500),0)</f>
        <v>0</v>
      </c>
      <c r="BK892" s="73">
        <f>IFERROR($E892*SUMIF(DAILYLOG!BG$27:BG$1500,$C892,DAILYLOG!BH$27:BH$1500),0)</f>
        <v>0</v>
      </c>
      <c r="BL892" s="73">
        <f>IFERROR($E892*SUMIF(DAILYLOG!BH$27:BH$1500,$C892,DAILYLOG!BI$27:BI$1500),0)</f>
        <v>0</v>
      </c>
      <c r="BM892" s="73">
        <f>IFERROR($E892*SUMIF(DAILYLOG!BI$27:BI$1500,$C892,DAILYLOG!BJ$27:BJ$1500),0)</f>
        <v>0</v>
      </c>
      <c r="BN892" s="73">
        <f>IFERROR($E892*SUMIF(DAILYLOG!BJ$27:BJ$1500,$C892,DAILYLOG!BK$27:BK$1500),0)</f>
        <v>0</v>
      </c>
      <c r="BO892" s="73">
        <f>IFERROR($E892*SUMIF(DAILYLOG!BK$27:BK$1500,$C892,DAILYLOG!BL$27:BL$1500),0)</f>
        <v>0</v>
      </c>
      <c r="BP892" s="73">
        <f>IFERROR($E892*SUMIF(DAILYLOG!BL$27:BL$1500,$C892,DAILYLOG!BM$27:BM$1500),0)</f>
        <v>0</v>
      </c>
      <c r="BQ892" s="73">
        <f>IFERROR($E892*SUMIF(DAILYLOG!BM$27:BM$1500,$C892,DAILYLOG!BN$27:BN$1500),0)</f>
        <v>0</v>
      </c>
      <c r="BR892" s="73">
        <f>IFERROR($E892*SUMIF(DAILYLOG!BN$27:BN$1500,$C892,DAILYLOG!BO$27:BO$1500),0)</f>
        <v>0</v>
      </c>
      <c r="BS892" s="73">
        <f>IFERROR($E892*SUMIF(DAILYLOG!BO$27:BO$1500,$C892,DAILYLOG!BP$27:BP$1500),0)</f>
        <v>0</v>
      </c>
      <c r="BT892" s="73">
        <f>IFERROR($E892*SUMIF(DAILYLOG!BP$27:BP$1500,$C892,DAILYLOG!BQ$27:BQ$1500),0)</f>
        <v>0</v>
      </c>
      <c r="BU892" s="73">
        <f>IFERROR($E892*SUMIF(DAILYLOG!BQ$27:BQ$1500,$C892,DAILYLOG!BR$27:BR$1500),0)</f>
        <v>0</v>
      </c>
      <c r="BV892" s="73">
        <f>IFERROR($E892*SUMIF(DAILYLOG!BR$27:BR$1500,$C892,DAILYLOG!BS$27:BS$1500),0)</f>
        <v>0</v>
      </c>
      <c r="BW892" s="73">
        <f>IFERROR($E892*SUMIF(DAILYLOG!BS$27:BS$1500,$C892,DAILYLOG!BT$27:BT$1500),0)</f>
        <v>0</v>
      </c>
      <c r="BX892" s="73">
        <f>IFERROR($E892*SUMIF(DAILYLOG!BT$27:BT$1500,$C892,DAILYLOG!BU$27:BU$1500),0)</f>
        <v>0</v>
      </c>
      <c r="BY892" s="73">
        <f>IFERROR($E892*SUMIF(DAILYLOG!BU$27:BU$1500,$C892,DAILYLOG!BV$27:BV$1500),0)</f>
        <v>0</v>
      </c>
      <c r="BZ892" s="73">
        <f>IFERROR($E892*SUMIF(DAILYLOG!BV$27:BV$1500,$C892,DAILYLOG!BW$27:BW$1500),0)</f>
        <v>0</v>
      </c>
      <c r="CA892" s="73">
        <f>IFERROR($E892*SUMIF(DAILYLOG!BW$27:BW$1500,$C892,DAILYLOG!BX$27:BX$1500),0)</f>
        <v>0</v>
      </c>
      <c r="CB892" s="73">
        <f>IFERROR($E892*SUMIF(DAILYLOG!BX$27:BX$1500,$C892,DAILYLOG!BY$27:BY$1500),0)</f>
        <v>0</v>
      </c>
      <c r="CC892" s="73">
        <f>IFERROR($E892*SUMIF(DAILYLOG!BY$27:BY$1500,$C892,DAILYLOG!BZ$27:BZ$1500),0)</f>
        <v>0</v>
      </c>
      <c r="CD892" s="73">
        <f>IFERROR($E892*SUMIF(DAILYLOG!BZ$27:BZ$1500,$C892,DAILYLOG!CA$27:CA$1500),0)</f>
        <v>0</v>
      </c>
      <c r="CE892" s="73">
        <f>IFERROR($E892*SUMIF(DAILYLOG!CA$27:CA$1500,$C892,DAILYLOG!CB$27:CB$1500),0)</f>
        <v>0</v>
      </c>
      <c r="CF892" s="73">
        <f>IFERROR($E892*SUMIF(DAILYLOG!CB$27:CB$1500,$C892,DAILYLOG!CC$27:CC$1500),0)</f>
        <v>0</v>
      </c>
      <c r="CG892" s="73">
        <f>IFERROR($E892*SUMIF(DAILYLOG!CC$27:CC$1500,$C892,DAILYLOG!CD$27:CD$1500),0)</f>
        <v>0</v>
      </c>
      <c r="CH892" s="73">
        <f>IFERROR($E892*SUMIF(DAILYLOG!CD$27:CD$1500,$C892,DAILYLOG!CE$27:CE$1500),0)</f>
        <v>0</v>
      </c>
      <c r="CI892" s="73">
        <f>IFERROR($E892*SUMIF(DAILYLOG!CE$27:CE$1500,$C892,DAILYLOG!CF$27:CF$1500),0)</f>
        <v>0</v>
      </c>
      <c r="CJ892" s="73">
        <f>IFERROR($E892*SUMIF(DAILYLOG!CF$27:CF$1500,$C892,DAILYLOG!CG$27:CG$1500),0)</f>
        <v>0</v>
      </c>
      <c r="CK892" s="73">
        <f>IFERROR($E892*SUMIF(DAILYLOG!CG$27:CG$1500,$C892,DAILYLOG!CH$27:CH$1500),0)</f>
        <v>0</v>
      </c>
      <c r="CL892" s="73">
        <f>IFERROR($E892*SUMIF(DAILYLOG!CH$27:CH$1500,$C892,DAILYLOG!CI$27:CI$1500),0)</f>
        <v>0</v>
      </c>
      <c r="CM892" s="73">
        <f>IFERROR($E892*SUMIF(DAILYLOG!CI$27:CI$1500,$C892,DAILYLOG!CJ$27:CJ$1500),0)</f>
        <v>0</v>
      </c>
      <c r="CN892" s="73">
        <f>IFERROR($E892*SUMIF(DAILYLOG!CJ$27:CJ$1500,$C892,DAILYLOG!CK$27:CK$1500),0)</f>
        <v>0</v>
      </c>
      <c r="CO892" s="73">
        <f>IFERROR($E892*SUMIF(DAILYLOG!CK$27:CK$1500,$C892,DAILYLOG!CL$27:CL$1500),0)</f>
        <v>0</v>
      </c>
      <c r="CP892" s="73">
        <f>IFERROR($E892*SUMIF(DAILYLOG!CL$27:CL$1500,$C892,DAILYLOG!CM$27:CM$1500),0)</f>
        <v>0</v>
      </c>
      <c r="CQ892" s="73">
        <f>IFERROR($E892*SUMIF(DAILYLOG!CM$27:CM$1500,$C892,DAILYLOG!CN$27:CN$1500),0)</f>
        <v>0</v>
      </c>
      <c r="CR892" s="73">
        <f>IFERROR($E892*SUMIF(DAILYLOG!CN$27:CN$1500,$C892,DAILYLOG!CO$27:CO$1500),0)</f>
        <v>0</v>
      </c>
      <c r="CS892" s="73">
        <f>IFERROR($E892*SUMIF(DAILYLOG!CO$27:CO$1500,$C892,DAILYLOG!CP$27:CP$1500),0)</f>
        <v>0</v>
      </c>
      <c r="CT892" s="14"/>
    </row>
    <row r="893" spans="2:98" ht="13.5" hidden="1" customHeight="1" outlineLevel="2">
      <c r="B893" s="13"/>
      <c r="C893" s="115" t="s">
        <v>1215</v>
      </c>
      <c r="D893" s="31" t="s">
        <v>346</v>
      </c>
      <c r="E893" s="65">
        <v>1</v>
      </c>
      <c r="F893" s="46">
        <f t="shared" si="375"/>
        <v>0</v>
      </c>
      <c r="G893" s="73">
        <f>IFERROR($E893*SUMIF(DAILYLOG!C$27:C$1500,$C893,DAILYLOG!D$27:D$1500),0)</f>
        <v>0</v>
      </c>
      <c r="H893" s="73">
        <f>IFERROR($E893*SUMIF(DAILYLOG!D$27:D$1500,$C893,DAILYLOG!E$27:E$1500),0)</f>
        <v>0</v>
      </c>
      <c r="I893" s="73">
        <f>IFERROR($E893*SUMIF(DAILYLOG!E$27:E$1500,$C893,DAILYLOG!F$27:F$1500),0)</f>
        <v>0</v>
      </c>
      <c r="J893" s="73">
        <f>IFERROR($E893*SUMIF(DAILYLOG!F$27:F$1500,$C893,DAILYLOG!G$27:G$1500),0)</f>
        <v>0</v>
      </c>
      <c r="K893" s="73">
        <f>IFERROR($E893*SUMIF(DAILYLOG!G$27:G$1500,$C893,DAILYLOG!H$27:H$1500),0)</f>
        <v>0</v>
      </c>
      <c r="L893" s="73">
        <f>IFERROR($E893*SUMIF(DAILYLOG!H$27:H$1500,$C893,DAILYLOG!I$27:I$1500),0)</f>
        <v>0</v>
      </c>
      <c r="M893" s="73">
        <f>IFERROR($E893*SUMIF(DAILYLOG!I$27:I$1500,$C893,DAILYLOG!J$27:J$1500),0)</f>
        <v>0</v>
      </c>
      <c r="N893" s="73">
        <f>IFERROR($E893*SUMIF(DAILYLOG!J$27:J$1500,$C893,DAILYLOG!K$27:K$1500),0)</f>
        <v>0</v>
      </c>
      <c r="O893" s="73">
        <f>IFERROR($E893*SUMIF(DAILYLOG!K$27:K$1500,$C893,DAILYLOG!L$27:L$1500),0)</f>
        <v>0</v>
      </c>
      <c r="P893" s="73">
        <f>IFERROR($E893*SUMIF(DAILYLOG!L$27:L$1500,$C893,DAILYLOG!M$27:M$1500),0)</f>
        <v>0</v>
      </c>
      <c r="Q893" s="73">
        <f>IFERROR($E893*SUMIF(DAILYLOG!M$27:M$1500,$C893,DAILYLOG!N$27:N$1500),0)</f>
        <v>0</v>
      </c>
      <c r="R893" s="73">
        <f>IFERROR($E893*SUMIF(DAILYLOG!N$27:N$1500,$C893,DAILYLOG!O$27:O$1500),0)</f>
        <v>0</v>
      </c>
      <c r="S893" s="73">
        <f>IFERROR($E893*SUMIF(DAILYLOG!O$27:O$1500,$C893,DAILYLOG!P$27:P$1500),0)</f>
        <v>0</v>
      </c>
      <c r="T893" s="73">
        <f>IFERROR($E893*SUMIF(DAILYLOG!P$27:P$1500,$C893,DAILYLOG!Q$27:Q$1500),0)</f>
        <v>0</v>
      </c>
      <c r="U893" s="73">
        <f>IFERROR($E893*SUMIF(DAILYLOG!Q$27:Q$1500,$C893,DAILYLOG!R$27:R$1500),0)</f>
        <v>0</v>
      </c>
      <c r="V893" s="73">
        <f>IFERROR($E893*SUMIF(DAILYLOG!R$27:R$1500,$C893,DAILYLOG!S$27:S$1500),0)</f>
        <v>0</v>
      </c>
      <c r="W893" s="73">
        <f>IFERROR($E893*SUMIF(DAILYLOG!S$27:S$1500,$C893,DAILYLOG!T$27:T$1500),0)</f>
        <v>0</v>
      </c>
      <c r="X893" s="73">
        <f>IFERROR($E893*SUMIF(DAILYLOG!T$27:T$1500,$C893,DAILYLOG!U$27:U$1500),0)</f>
        <v>0</v>
      </c>
      <c r="Y893" s="73">
        <f>IFERROR($E893*SUMIF(DAILYLOG!U$27:U$1500,$C893,DAILYLOG!V$27:V$1500),0)</f>
        <v>0</v>
      </c>
      <c r="Z893" s="73">
        <f>IFERROR($E893*SUMIF(DAILYLOG!V$27:V$1500,$C893,DAILYLOG!W$27:W$1500),0)</f>
        <v>0</v>
      </c>
      <c r="AA893" s="73">
        <f>IFERROR($E893*SUMIF(DAILYLOG!W$27:W$1500,$C893,DAILYLOG!X$27:X$1500),0)</f>
        <v>0</v>
      </c>
      <c r="AB893" s="73">
        <f>IFERROR($E893*SUMIF(DAILYLOG!X$27:X$1500,$C893,DAILYLOG!Y$27:Y$1500),0)</f>
        <v>0</v>
      </c>
      <c r="AC893" s="73">
        <f>IFERROR($E893*SUMIF(DAILYLOG!Y$27:Y$1500,$C893,DAILYLOG!Z$27:Z$1500),0)</f>
        <v>0</v>
      </c>
      <c r="AD893" s="73">
        <f>IFERROR($E893*SUMIF(DAILYLOG!Z$27:Z$1500,$C893,DAILYLOG!AA$27:AA$1500),0)</f>
        <v>0</v>
      </c>
      <c r="AE893" s="73">
        <f>IFERROR($E893*SUMIF(DAILYLOG!AA$27:AA$1500,$C893,DAILYLOG!AB$27:AB$1500),0)</f>
        <v>0</v>
      </c>
      <c r="AF893" s="73">
        <f>IFERROR($E893*SUMIF(DAILYLOG!AB$27:AB$1500,$C893,DAILYLOG!AC$27:AC$1500),0)</f>
        <v>0</v>
      </c>
      <c r="AG893" s="73">
        <f>IFERROR($E893*SUMIF(DAILYLOG!AC$27:AC$1500,$C893,DAILYLOG!AD$27:AD$1500),0)</f>
        <v>0</v>
      </c>
      <c r="AH893" s="73">
        <f>IFERROR($E893*SUMIF(DAILYLOG!AD$27:AD$1500,$C893,DAILYLOG!AE$27:AE$1500),0)</f>
        <v>0</v>
      </c>
      <c r="AI893" s="73">
        <f>IFERROR($E893*SUMIF(DAILYLOG!AE$27:AE$1500,$C893,DAILYLOG!AF$27:AF$1500),0)</f>
        <v>0</v>
      </c>
      <c r="AJ893" s="73">
        <f>IFERROR($E893*SUMIF(DAILYLOG!AF$27:AF$1500,$C893,DAILYLOG!AG$27:AG$1500),0)</f>
        <v>0</v>
      </c>
      <c r="AK893" s="73">
        <f>IFERROR($E893*SUMIF(DAILYLOG!AG$27:AG$1500,$C893,DAILYLOG!AH$27:AH$1500),0)</f>
        <v>0</v>
      </c>
      <c r="AL893" s="73">
        <f>IFERROR($E893*SUMIF(DAILYLOG!AH$27:AH$1500,$C893,DAILYLOG!AI$27:AI$1500),0)</f>
        <v>0</v>
      </c>
      <c r="AM893" s="73">
        <f>IFERROR($E893*SUMIF(DAILYLOG!AI$27:AI$1500,$C893,DAILYLOG!AJ$27:AJ$1500),0)</f>
        <v>0</v>
      </c>
      <c r="AN893" s="73">
        <f>IFERROR($E893*SUMIF(DAILYLOG!AJ$27:AJ$1500,$C893,DAILYLOG!AK$27:AK$1500),0)</f>
        <v>0</v>
      </c>
      <c r="AO893" s="73">
        <f>IFERROR($E893*SUMIF(DAILYLOG!AK$27:AK$1500,$C893,DAILYLOG!AL$27:AL$1500),0)</f>
        <v>0</v>
      </c>
      <c r="AP893" s="73">
        <f>IFERROR($E893*SUMIF(DAILYLOG!AL$27:AL$1500,$C893,DAILYLOG!AM$27:AM$1500),0)</f>
        <v>0</v>
      </c>
      <c r="AQ893" s="73">
        <f>IFERROR($E893*SUMIF(DAILYLOG!AM$27:AM$1500,$C893,DAILYLOG!AN$27:AN$1500),0)</f>
        <v>0</v>
      </c>
      <c r="AR893" s="73">
        <f>IFERROR($E893*SUMIF(DAILYLOG!AN$27:AN$1500,$C893,DAILYLOG!AO$27:AO$1500),0)</f>
        <v>0</v>
      </c>
      <c r="AS893" s="73">
        <f>IFERROR($E893*SUMIF(DAILYLOG!AO$27:AO$1500,$C893,DAILYLOG!AP$27:AP$1500),0)</f>
        <v>0</v>
      </c>
      <c r="AT893" s="73">
        <f>IFERROR($E893*SUMIF(DAILYLOG!AP$27:AP$1500,$C893,DAILYLOG!AQ$27:AQ$1500),0)</f>
        <v>0</v>
      </c>
      <c r="AU893" s="73">
        <f>IFERROR($E893*SUMIF(DAILYLOG!AQ$27:AQ$1500,$C893,DAILYLOG!AR$27:AR$1500),0)</f>
        <v>0</v>
      </c>
      <c r="AV893" s="73">
        <f>IFERROR($E893*SUMIF(DAILYLOG!AR$27:AR$1500,$C893,DAILYLOG!AS$27:AS$1500),0)</f>
        <v>0</v>
      </c>
      <c r="AW893" s="73">
        <f>IFERROR($E893*SUMIF(DAILYLOG!AS$27:AS$1500,$C893,DAILYLOG!AT$27:AT$1500),0)</f>
        <v>0</v>
      </c>
      <c r="AX893" s="73">
        <f>IFERROR($E893*SUMIF(DAILYLOG!AT$27:AT$1500,$C893,DAILYLOG!AU$27:AU$1500),0)</f>
        <v>0</v>
      </c>
      <c r="AY893" s="73">
        <f>IFERROR($E893*SUMIF(DAILYLOG!AU$27:AU$1500,$C893,DAILYLOG!AV$27:AV$1500),0)</f>
        <v>0</v>
      </c>
      <c r="AZ893" s="73">
        <f>IFERROR($E893*SUMIF(DAILYLOG!AV$27:AV$1500,$C893,DAILYLOG!AW$27:AW$1500),0)</f>
        <v>0</v>
      </c>
      <c r="BA893" s="73">
        <f>IFERROR($E893*SUMIF(DAILYLOG!AW$27:AW$1500,$C893,DAILYLOG!AX$27:AX$1500),0)</f>
        <v>0</v>
      </c>
      <c r="BB893" s="73">
        <f>IFERROR($E893*SUMIF(DAILYLOG!AX$27:AX$1500,$C893,DAILYLOG!AY$27:AY$1500),0)</f>
        <v>0</v>
      </c>
      <c r="BC893" s="73">
        <f>IFERROR($E893*SUMIF(DAILYLOG!AY$27:AY$1500,$C893,DAILYLOG!AZ$27:AZ$1500),0)</f>
        <v>0</v>
      </c>
      <c r="BD893" s="73">
        <f>IFERROR($E893*SUMIF(DAILYLOG!AZ$27:AZ$1500,$C893,DAILYLOG!BA$27:BA$1500),0)</f>
        <v>0</v>
      </c>
      <c r="BE893" s="73">
        <f>IFERROR($E893*SUMIF(DAILYLOG!BA$27:BA$1500,$C893,DAILYLOG!BB$27:BB$1500),0)</f>
        <v>0</v>
      </c>
      <c r="BF893" s="73">
        <f>IFERROR($E893*SUMIF(DAILYLOG!BB$27:BB$1500,$C893,DAILYLOG!BC$27:BC$1500),0)</f>
        <v>0</v>
      </c>
      <c r="BG893" s="73">
        <f>IFERROR($E893*SUMIF(DAILYLOG!BC$27:BC$1500,$C893,DAILYLOG!BD$27:BD$1500),0)</f>
        <v>0</v>
      </c>
      <c r="BH893" s="73">
        <f>IFERROR($E893*SUMIF(DAILYLOG!BD$27:BD$1500,$C893,DAILYLOG!BE$27:BE$1500),0)</f>
        <v>0</v>
      </c>
      <c r="BI893" s="73">
        <f>IFERROR($E893*SUMIF(DAILYLOG!BE$27:BE$1500,$C893,DAILYLOG!BF$27:BF$1500),0)</f>
        <v>0</v>
      </c>
      <c r="BJ893" s="73">
        <f>IFERROR($E893*SUMIF(DAILYLOG!BF$27:BF$1500,$C893,DAILYLOG!BG$27:BG$1500),0)</f>
        <v>0</v>
      </c>
      <c r="BK893" s="73">
        <f>IFERROR($E893*SUMIF(DAILYLOG!BG$27:BG$1500,$C893,DAILYLOG!BH$27:BH$1500),0)</f>
        <v>0</v>
      </c>
      <c r="BL893" s="73">
        <f>IFERROR($E893*SUMIF(DAILYLOG!BH$27:BH$1500,$C893,DAILYLOG!BI$27:BI$1500),0)</f>
        <v>0</v>
      </c>
      <c r="BM893" s="73">
        <f>IFERROR($E893*SUMIF(DAILYLOG!BI$27:BI$1500,$C893,DAILYLOG!BJ$27:BJ$1500),0)</f>
        <v>0</v>
      </c>
      <c r="BN893" s="73">
        <f>IFERROR($E893*SUMIF(DAILYLOG!BJ$27:BJ$1500,$C893,DAILYLOG!BK$27:BK$1500),0)</f>
        <v>0</v>
      </c>
      <c r="BO893" s="73">
        <f>IFERROR($E893*SUMIF(DAILYLOG!BK$27:BK$1500,$C893,DAILYLOG!BL$27:BL$1500),0)</f>
        <v>0</v>
      </c>
      <c r="BP893" s="73">
        <f>IFERROR($E893*SUMIF(DAILYLOG!BL$27:BL$1500,$C893,DAILYLOG!BM$27:BM$1500),0)</f>
        <v>0</v>
      </c>
      <c r="BQ893" s="73">
        <f>IFERROR($E893*SUMIF(DAILYLOG!BM$27:BM$1500,$C893,DAILYLOG!BN$27:BN$1500),0)</f>
        <v>0</v>
      </c>
      <c r="BR893" s="73">
        <f>IFERROR($E893*SUMIF(DAILYLOG!BN$27:BN$1500,$C893,DAILYLOG!BO$27:BO$1500),0)</f>
        <v>0</v>
      </c>
      <c r="BS893" s="73">
        <f>IFERROR($E893*SUMIF(DAILYLOG!BO$27:BO$1500,$C893,DAILYLOG!BP$27:BP$1500),0)</f>
        <v>0</v>
      </c>
      <c r="BT893" s="73">
        <f>IFERROR($E893*SUMIF(DAILYLOG!BP$27:BP$1500,$C893,DAILYLOG!BQ$27:BQ$1500),0)</f>
        <v>0</v>
      </c>
      <c r="BU893" s="73">
        <f>IFERROR($E893*SUMIF(DAILYLOG!BQ$27:BQ$1500,$C893,DAILYLOG!BR$27:BR$1500),0)</f>
        <v>0</v>
      </c>
      <c r="BV893" s="73">
        <f>IFERROR($E893*SUMIF(DAILYLOG!BR$27:BR$1500,$C893,DAILYLOG!BS$27:BS$1500),0)</f>
        <v>0</v>
      </c>
      <c r="BW893" s="73">
        <f>IFERROR($E893*SUMIF(DAILYLOG!BS$27:BS$1500,$C893,DAILYLOG!BT$27:BT$1500),0)</f>
        <v>0</v>
      </c>
      <c r="BX893" s="73">
        <f>IFERROR($E893*SUMIF(DAILYLOG!BT$27:BT$1500,$C893,DAILYLOG!BU$27:BU$1500),0)</f>
        <v>0</v>
      </c>
      <c r="BY893" s="73">
        <f>IFERROR($E893*SUMIF(DAILYLOG!BU$27:BU$1500,$C893,DAILYLOG!BV$27:BV$1500),0)</f>
        <v>0</v>
      </c>
      <c r="BZ893" s="73">
        <f>IFERROR($E893*SUMIF(DAILYLOG!BV$27:BV$1500,$C893,DAILYLOG!BW$27:BW$1500),0)</f>
        <v>0</v>
      </c>
      <c r="CA893" s="73">
        <f>IFERROR($E893*SUMIF(DAILYLOG!BW$27:BW$1500,$C893,DAILYLOG!BX$27:BX$1500),0)</f>
        <v>0</v>
      </c>
      <c r="CB893" s="73">
        <f>IFERROR($E893*SUMIF(DAILYLOG!BX$27:BX$1500,$C893,DAILYLOG!BY$27:BY$1500),0)</f>
        <v>0</v>
      </c>
      <c r="CC893" s="73">
        <f>IFERROR($E893*SUMIF(DAILYLOG!BY$27:BY$1500,$C893,DAILYLOG!BZ$27:BZ$1500),0)</f>
        <v>0</v>
      </c>
      <c r="CD893" s="73">
        <f>IFERROR($E893*SUMIF(DAILYLOG!BZ$27:BZ$1500,$C893,DAILYLOG!CA$27:CA$1500),0)</f>
        <v>0</v>
      </c>
      <c r="CE893" s="73">
        <f>IFERROR($E893*SUMIF(DAILYLOG!CA$27:CA$1500,$C893,DAILYLOG!CB$27:CB$1500),0)</f>
        <v>0</v>
      </c>
      <c r="CF893" s="73">
        <f>IFERROR($E893*SUMIF(DAILYLOG!CB$27:CB$1500,$C893,DAILYLOG!CC$27:CC$1500),0)</f>
        <v>0</v>
      </c>
      <c r="CG893" s="73">
        <f>IFERROR($E893*SUMIF(DAILYLOG!CC$27:CC$1500,$C893,DAILYLOG!CD$27:CD$1500),0)</f>
        <v>0</v>
      </c>
      <c r="CH893" s="73">
        <f>IFERROR($E893*SUMIF(DAILYLOG!CD$27:CD$1500,$C893,DAILYLOG!CE$27:CE$1500),0)</f>
        <v>0</v>
      </c>
      <c r="CI893" s="73">
        <f>IFERROR($E893*SUMIF(DAILYLOG!CE$27:CE$1500,$C893,DAILYLOG!CF$27:CF$1500),0)</f>
        <v>0</v>
      </c>
      <c r="CJ893" s="73">
        <f>IFERROR($E893*SUMIF(DAILYLOG!CF$27:CF$1500,$C893,DAILYLOG!CG$27:CG$1500),0)</f>
        <v>0</v>
      </c>
      <c r="CK893" s="73">
        <f>IFERROR($E893*SUMIF(DAILYLOG!CG$27:CG$1500,$C893,DAILYLOG!CH$27:CH$1500),0)</f>
        <v>0</v>
      </c>
      <c r="CL893" s="73">
        <f>IFERROR($E893*SUMIF(DAILYLOG!CH$27:CH$1500,$C893,DAILYLOG!CI$27:CI$1500),0)</f>
        <v>0</v>
      </c>
      <c r="CM893" s="73">
        <f>IFERROR($E893*SUMIF(DAILYLOG!CI$27:CI$1500,$C893,DAILYLOG!CJ$27:CJ$1500),0)</f>
        <v>0</v>
      </c>
      <c r="CN893" s="73">
        <f>IFERROR($E893*SUMIF(DAILYLOG!CJ$27:CJ$1500,$C893,DAILYLOG!CK$27:CK$1500),0)</f>
        <v>0</v>
      </c>
      <c r="CO893" s="73">
        <f>IFERROR($E893*SUMIF(DAILYLOG!CK$27:CK$1500,$C893,DAILYLOG!CL$27:CL$1500),0)</f>
        <v>0</v>
      </c>
      <c r="CP893" s="73">
        <f>IFERROR($E893*SUMIF(DAILYLOG!CL$27:CL$1500,$C893,DAILYLOG!CM$27:CM$1500),0)</f>
        <v>0</v>
      </c>
      <c r="CQ893" s="73">
        <f>IFERROR($E893*SUMIF(DAILYLOG!CM$27:CM$1500,$C893,DAILYLOG!CN$27:CN$1500),0)</f>
        <v>0</v>
      </c>
      <c r="CR893" s="73">
        <f>IFERROR($E893*SUMIF(DAILYLOG!CN$27:CN$1500,$C893,DAILYLOG!CO$27:CO$1500),0)</f>
        <v>0</v>
      </c>
      <c r="CS893" s="73">
        <f>IFERROR($E893*SUMIF(DAILYLOG!CO$27:CO$1500,$C893,DAILYLOG!CP$27:CP$1500),0)</f>
        <v>0</v>
      </c>
      <c r="CT893" s="14"/>
    </row>
    <row r="894" spans="2:98" ht="13.5" hidden="1" customHeight="1" outlineLevel="2">
      <c r="B894" s="13"/>
      <c r="C894" s="115" t="s">
        <v>1216</v>
      </c>
      <c r="D894" s="31" t="s">
        <v>346</v>
      </c>
      <c r="E894" s="65">
        <v>1</v>
      </c>
      <c r="F894" s="46">
        <f t="shared" si="375"/>
        <v>0</v>
      </c>
      <c r="G894" s="73">
        <f>IFERROR($E894*SUMIF(DAILYLOG!C$27:C$1500,$C894,DAILYLOG!D$27:D$1500),0)</f>
        <v>0</v>
      </c>
      <c r="H894" s="73">
        <f>IFERROR($E894*SUMIF(DAILYLOG!D$27:D$1500,$C894,DAILYLOG!E$27:E$1500),0)</f>
        <v>0</v>
      </c>
      <c r="I894" s="73">
        <f>IFERROR($E894*SUMIF(DAILYLOG!E$27:E$1500,$C894,DAILYLOG!F$27:F$1500),0)</f>
        <v>0</v>
      </c>
      <c r="J894" s="73">
        <f>IFERROR($E894*SUMIF(DAILYLOG!F$27:F$1500,$C894,DAILYLOG!G$27:G$1500),0)</f>
        <v>0</v>
      </c>
      <c r="K894" s="73">
        <f>IFERROR($E894*SUMIF(DAILYLOG!G$27:G$1500,$C894,DAILYLOG!H$27:H$1500),0)</f>
        <v>0</v>
      </c>
      <c r="L894" s="73">
        <f>IFERROR($E894*SUMIF(DAILYLOG!H$27:H$1500,$C894,DAILYLOG!I$27:I$1500),0)</f>
        <v>0</v>
      </c>
      <c r="M894" s="73">
        <f>IFERROR($E894*SUMIF(DAILYLOG!I$27:I$1500,$C894,DAILYLOG!J$27:J$1500),0)</f>
        <v>0</v>
      </c>
      <c r="N894" s="73">
        <f>IFERROR($E894*SUMIF(DAILYLOG!J$27:J$1500,$C894,DAILYLOG!K$27:K$1500),0)</f>
        <v>0</v>
      </c>
      <c r="O894" s="73">
        <f>IFERROR($E894*SUMIF(DAILYLOG!K$27:K$1500,$C894,DAILYLOG!L$27:L$1500),0)</f>
        <v>0</v>
      </c>
      <c r="P894" s="73">
        <f>IFERROR($E894*SUMIF(DAILYLOG!L$27:L$1500,$C894,DAILYLOG!M$27:M$1500),0)</f>
        <v>0</v>
      </c>
      <c r="Q894" s="73">
        <f>IFERROR($E894*SUMIF(DAILYLOG!M$27:M$1500,$C894,DAILYLOG!N$27:N$1500),0)</f>
        <v>0</v>
      </c>
      <c r="R894" s="73">
        <f>IFERROR($E894*SUMIF(DAILYLOG!N$27:N$1500,$C894,DAILYLOG!O$27:O$1500),0)</f>
        <v>0</v>
      </c>
      <c r="S894" s="73">
        <f>IFERROR($E894*SUMIF(DAILYLOG!O$27:O$1500,$C894,DAILYLOG!P$27:P$1500),0)</f>
        <v>0</v>
      </c>
      <c r="T894" s="73">
        <f>IFERROR($E894*SUMIF(DAILYLOG!P$27:P$1500,$C894,DAILYLOG!Q$27:Q$1500),0)</f>
        <v>0</v>
      </c>
      <c r="U894" s="73">
        <f>IFERROR($E894*SUMIF(DAILYLOG!Q$27:Q$1500,$C894,DAILYLOG!R$27:R$1500),0)</f>
        <v>0</v>
      </c>
      <c r="V894" s="73">
        <f>IFERROR($E894*SUMIF(DAILYLOG!R$27:R$1500,$C894,DAILYLOG!S$27:S$1500),0)</f>
        <v>0</v>
      </c>
      <c r="W894" s="73">
        <f>IFERROR($E894*SUMIF(DAILYLOG!S$27:S$1500,$C894,DAILYLOG!T$27:T$1500),0)</f>
        <v>0</v>
      </c>
      <c r="X894" s="73">
        <f>IFERROR($E894*SUMIF(DAILYLOG!T$27:T$1500,$C894,DAILYLOG!U$27:U$1500),0)</f>
        <v>0</v>
      </c>
      <c r="Y894" s="73">
        <f>IFERROR($E894*SUMIF(DAILYLOG!U$27:U$1500,$C894,DAILYLOG!V$27:V$1500),0)</f>
        <v>0</v>
      </c>
      <c r="Z894" s="73">
        <f>IFERROR($E894*SUMIF(DAILYLOG!V$27:V$1500,$C894,DAILYLOG!W$27:W$1500),0)</f>
        <v>0</v>
      </c>
      <c r="AA894" s="73">
        <f>IFERROR($E894*SUMIF(DAILYLOG!W$27:W$1500,$C894,DAILYLOG!X$27:X$1500),0)</f>
        <v>0</v>
      </c>
      <c r="AB894" s="73">
        <f>IFERROR($E894*SUMIF(DAILYLOG!X$27:X$1500,$C894,DAILYLOG!Y$27:Y$1500),0)</f>
        <v>0</v>
      </c>
      <c r="AC894" s="73">
        <f>IFERROR($E894*SUMIF(DAILYLOG!Y$27:Y$1500,$C894,DAILYLOG!Z$27:Z$1500),0)</f>
        <v>0</v>
      </c>
      <c r="AD894" s="73">
        <f>IFERROR($E894*SUMIF(DAILYLOG!Z$27:Z$1500,$C894,DAILYLOG!AA$27:AA$1500),0)</f>
        <v>0</v>
      </c>
      <c r="AE894" s="73">
        <f>IFERROR($E894*SUMIF(DAILYLOG!AA$27:AA$1500,$C894,DAILYLOG!AB$27:AB$1500),0)</f>
        <v>0</v>
      </c>
      <c r="AF894" s="73">
        <f>IFERROR($E894*SUMIF(DAILYLOG!AB$27:AB$1500,$C894,DAILYLOG!AC$27:AC$1500),0)</f>
        <v>0</v>
      </c>
      <c r="AG894" s="73">
        <f>IFERROR($E894*SUMIF(DAILYLOG!AC$27:AC$1500,$C894,DAILYLOG!AD$27:AD$1500),0)</f>
        <v>0</v>
      </c>
      <c r="AH894" s="73">
        <f>IFERROR($E894*SUMIF(DAILYLOG!AD$27:AD$1500,$C894,DAILYLOG!AE$27:AE$1500),0)</f>
        <v>0</v>
      </c>
      <c r="AI894" s="73">
        <f>IFERROR($E894*SUMIF(DAILYLOG!AE$27:AE$1500,$C894,DAILYLOG!AF$27:AF$1500),0)</f>
        <v>0</v>
      </c>
      <c r="AJ894" s="73">
        <f>IFERROR($E894*SUMIF(DAILYLOG!AF$27:AF$1500,$C894,DAILYLOG!AG$27:AG$1500),0)</f>
        <v>0</v>
      </c>
      <c r="AK894" s="73">
        <f>IFERROR($E894*SUMIF(DAILYLOG!AG$27:AG$1500,$C894,DAILYLOG!AH$27:AH$1500),0)</f>
        <v>0</v>
      </c>
      <c r="AL894" s="73">
        <f>IFERROR($E894*SUMIF(DAILYLOG!AH$27:AH$1500,$C894,DAILYLOG!AI$27:AI$1500),0)</f>
        <v>0</v>
      </c>
      <c r="AM894" s="73">
        <f>IFERROR($E894*SUMIF(DAILYLOG!AI$27:AI$1500,$C894,DAILYLOG!AJ$27:AJ$1500),0)</f>
        <v>0</v>
      </c>
      <c r="AN894" s="73">
        <f>IFERROR($E894*SUMIF(DAILYLOG!AJ$27:AJ$1500,$C894,DAILYLOG!AK$27:AK$1500),0)</f>
        <v>0</v>
      </c>
      <c r="AO894" s="73">
        <f>IFERROR($E894*SUMIF(DAILYLOG!AK$27:AK$1500,$C894,DAILYLOG!AL$27:AL$1500),0)</f>
        <v>0</v>
      </c>
      <c r="AP894" s="73">
        <f>IFERROR($E894*SUMIF(DAILYLOG!AL$27:AL$1500,$C894,DAILYLOG!AM$27:AM$1500),0)</f>
        <v>0</v>
      </c>
      <c r="AQ894" s="73">
        <f>IFERROR($E894*SUMIF(DAILYLOG!AM$27:AM$1500,$C894,DAILYLOG!AN$27:AN$1500),0)</f>
        <v>0</v>
      </c>
      <c r="AR894" s="73">
        <f>IFERROR($E894*SUMIF(DAILYLOG!AN$27:AN$1500,$C894,DAILYLOG!AO$27:AO$1500),0)</f>
        <v>0</v>
      </c>
      <c r="AS894" s="73">
        <f>IFERROR($E894*SUMIF(DAILYLOG!AO$27:AO$1500,$C894,DAILYLOG!AP$27:AP$1500),0)</f>
        <v>0</v>
      </c>
      <c r="AT894" s="73">
        <f>IFERROR($E894*SUMIF(DAILYLOG!AP$27:AP$1500,$C894,DAILYLOG!AQ$27:AQ$1500),0)</f>
        <v>0</v>
      </c>
      <c r="AU894" s="73">
        <f>IFERROR($E894*SUMIF(DAILYLOG!AQ$27:AQ$1500,$C894,DAILYLOG!AR$27:AR$1500),0)</f>
        <v>0</v>
      </c>
      <c r="AV894" s="73">
        <f>IFERROR($E894*SUMIF(DAILYLOG!AR$27:AR$1500,$C894,DAILYLOG!AS$27:AS$1500),0)</f>
        <v>0</v>
      </c>
      <c r="AW894" s="73">
        <f>IFERROR($E894*SUMIF(DAILYLOG!AS$27:AS$1500,$C894,DAILYLOG!AT$27:AT$1500),0)</f>
        <v>0</v>
      </c>
      <c r="AX894" s="73">
        <f>IFERROR($E894*SUMIF(DAILYLOG!AT$27:AT$1500,$C894,DAILYLOG!AU$27:AU$1500),0)</f>
        <v>0</v>
      </c>
      <c r="AY894" s="73">
        <f>IFERROR($E894*SUMIF(DAILYLOG!AU$27:AU$1500,$C894,DAILYLOG!AV$27:AV$1500),0)</f>
        <v>0</v>
      </c>
      <c r="AZ894" s="73">
        <f>IFERROR($E894*SUMIF(DAILYLOG!AV$27:AV$1500,$C894,DAILYLOG!AW$27:AW$1500),0)</f>
        <v>0</v>
      </c>
      <c r="BA894" s="73">
        <f>IFERROR($E894*SUMIF(DAILYLOG!AW$27:AW$1500,$C894,DAILYLOG!AX$27:AX$1500),0)</f>
        <v>0</v>
      </c>
      <c r="BB894" s="73">
        <f>IFERROR($E894*SUMIF(DAILYLOG!AX$27:AX$1500,$C894,DAILYLOG!AY$27:AY$1500),0)</f>
        <v>0</v>
      </c>
      <c r="BC894" s="73">
        <f>IFERROR($E894*SUMIF(DAILYLOG!AY$27:AY$1500,$C894,DAILYLOG!AZ$27:AZ$1500),0)</f>
        <v>0</v>
      </c>
      <c r="BD894" s="73">
        <f>IFERROR($E894*SUMIF(DAILYLOG!AZ$27:AZ$1500,$C894,DAILYLOG!BA$27:BA$1500),0)</f>
        <v>0</v>
      </c>
      <c r="BE894" s="73">
        <f>IFERROR($E894*SUMIF(DAILYLOG!BA$27:BA$1500,$C894,DAILYLOG!BB$27:BB$1500),0)</f>
        <v>0</v>
      </c>
      <c r="BF894" s="73">
        <f>IFERROR($E894*SUMIF(DAILYLOG!BB$27:BB$1500,$C894,DAILYLOG!BC$27:BC$1500),0)</f>
        <v>0</v>
      </c>
      <c r="BG894" s="73">
        <f>IFERROR($E894*SUMIF(DAILYLOG!BC$27:BC$1500,$C894,DAILYLOG!BD$27:BD$1500),0)</f>
        <v>0</v>
      </c>
      <c r="BH894" s="73">
        <f>IFERROR($E894*SUMIF(DAILYLOG!BD$27:BD$1500,$C894,DAILYLOG!BE$27:BE$1500),0)</f>
        <v>0</v>
      </c>
      <c r="BI894" s="73">
        <f>IFERROR($E894*SUMIF(DAILYLOG!BE$27:BE$1500,$C894,DAILYLOG!BF$27:BF$1500),0)</f>
        <v>0</v>
      </c>
      <c r="BJ894" s="73">
        <f>IFERROR($E894*SUMIF(DAILYLOG!BF$27:BF$1500,$C894,DAILYLOG!BG$27:BG$1500),0)</f>
        <v>0</v>
      </c>
      <c r="BK894" s="73">
        <f>IFERROR($E894*SUMIF(DAILYLOG!BG$27:BG$1500,$C894,DAILYLOG!BH$27:BH$1500),0)</f>
        <v>0</v>
      </c>
      <c r="BL894" s="73">
        <f>IFERROR($E894*SUMIF(DAILYLOG!BH$27:BH$1500,$C894,DAILYLOG!BI$27:BI$1500),0)</f>
        <v>0</v>
      </c>
      <c r="BM894" s="73">
        <f>IFERROR($E894*SUMIF(DAILYLOG!BI$27:BI$1500,$C894,DAILYLOG!BJ$27:BJ$1500),0)</f>
        <v>0</v>
      </c>
      <c r="BN894" s="73">
        <f>IFERROR($E894*SUMIF(DAILYLOG!BJ$27:BJ$1500,$C894,DAILYLOG!BK$27:BK$1500),0)</f>
        <v>0</v>
      </c>
      <c r="BO894" s="73">
        <f>IFERROR($E894*SUMIF(DAILYLOG!BK$27:BK$1500,$C894,DAILYLOG!BL$27:BL$1500),0)</f>
        <v>0</v>
      </c>
      <c r="BP894" s="73">
        <f>IFERROR($E894*SUMIF(DAILYLOG!BL$27:BL$1500,$C894,DAILYLOG!BM$27:BM$1500),0)</f>
        <v>0</v>
      </c>
      <c r="BQ894" s="73">
        <f>IFERROR($E894*SUMIF(DAILYLOG!BM$27:BM$1500,$C894,DAILYLOG!BN$27:BN$1500),0)</f>
        <v>0</v>
      </c>
      <c r="BR894" s="73">
        <f>IFERROR($E894*SUMIF(DAILYLOG!BN$27:BN$1500,$C894,DAILYLOG!BO$27:BO$1500),0)</f>
        <v>0</v>
      </c>
      <c r="BS894" s="73">
        <f>IFERROR($E894*SUMIF(DAILYLOG!BO$27:BO$1500,$C894,DAILYLOG!BP$27:BP$1500),0)</f>
        <v>0</v>
      </c>
      <c r="BT894" s="73">
        <f>IFERROR($E894*SUMIF(DAILYLOG!BP$27:BP$1500,$C894,DAILYLOG!BQ$27:BQ$1500),0)</f>
        <v>0</v>
      </c>
      <c r="BU894" s="73">
        <f>IFERROR($E894*SUMIF(DAILYLOG!BQ$27:BQ$1500,$C894,DAILYLOG!BR$27:BR$1500),0)</f>
        <v>0</v>
      </c>
      <c r="BV894" s="73">
        <f>IFERROR($E894*SUMIF(DAILYLOG!BR$27:BR$1500,$C894,DAILYLOG!BS$27:BS$1500),0)</f>
        <v>0</v>
      </c>
      <c r="BW894" s="73">
        <f>IFERROR($E894*SUMIF(DAILYLOG!BS$27:BS$1500,$C894,DAILYLOG!BT$27:BT$1500),0)</f>
        <v>0</v>
      </c>
      <c r="BX894" s="73">
        <f>IFERROR($E894*SUMIF(DAILYLOG!BT$27:BT$1500,$C894,DAILYLOG!BU$27:BU$1500),0)</f>
        <v>0</v>
      </c>
      <c r="BY894" s="73">
        <f>IFERROR($E894*SUMIF(DAILYLOG!BU$27:BU$1500,$C894,DAILYLOG!BV$27:BV$1500),0)</f>
        <v>0</v>
      </c>
      <c r="BZ894" s="73">
        <f>IFERROR($E894*SUMIF(DAILYLOG!BV$27:BV$1500,$C894,DAILYLOG!BW$27:BW$1500),0)</f>
        <v>0</v>
      </c>
      <c r="CA894" s="73">
        <f>IFERROR($E894*SUMIF(DAILYLOG!BW$27:BW$1500,$C894,DAILYLOG!BX$27:BX$1500),0)</f>
        <v>0</v>
      </c>
      <c r="CB894" s="73">
        <f>IFERROR($E894*SUMIF(DAILYLOG!BX$27:BX$1500,$C894,DAILYLOG!BY$27:BY$1500),0)</f>
        <v>0</v>
      </c>
      <c r="CC894" s="73">
        <f>IFERROR($E894*SUMIF(DAILYLOG!BY$27:BY$1500,$C894,DAILYLOG!BZ$27:BZ$1500),0)</f>
        <v>0</v>
      </c>
      <c r="CD894" s="73">
        <f>IFERROR($E894*SUMIF(DAILYLOG!BZ$27:BZ$1500,$C894,DAILYLOG!CA$27:CA$1500),0)</f>
        <v>0</v>
      </c>
      <c r="CE894" s="73">
        <f>IFERROR($E894*SUMIF(DAILYLOG!CA$27:CA$1500,$C894,DAILYLOG!CB$27:CB$1500),0)</f>
        <v>0</v>
      </c>
      <c r="CF894" s="73">
        <f>IFERROR($E894*SUMIF(DAILYLOG!CB$27:CB$1500,$C894,DAILYLOG!CC$27:CC$1500),0)</f>
        <v>0</v>
      </c>
      <c r="CG894" s="73">
        <f>IFERROR($E894*SUMIF(DAILYLOG!CC$27:CC$1500,$C894,DAILYLOG!CD$27:CD$1500),0)</f>
        <v>0</v>
      </c>
      <c r="CH894" s="73">
        <f>IFERROR($E894*SUMIF(DAILYLOG!CD$27:CD$1500,$C894,DAILYLOG!CE$27:CE$1500),0)</f>
        <v>0</v>
      </c>
      <c r="CI894" s="73">
        <f>IFERROR($E894*SUMIF(DAILYLOG!CE$27:CE$1500,$C894,DAILYLOG!CF$27:CF$1500),0)</f>
        <v>0</v>
      </c>
      <c r="CJ894" s="73">
        <f>IFERROR($E894*SUMIF(DAILYLOG!CF$27:CF$1500,$C894,DAILYLOG!CG$27:CG$1500),0)</f>
        <v>0</v>
      </c>
      <c r="CK894" s="73">
        <f>IFERROR($E894*SUMIF(DAILYLOG!CG$27:CG$1500,$C894,DAILYLOG!CH$27:CH$1500),0)</f>
        <v>0</v>
      </c>
      <c r="CL894" s="73">
        <f>IFERROR($E894*SUMIF(DAILYLOG!CH$27:CH$1500,$C894,DAILYLOG!CI$27:CI$1500),0)</f>
        <v>0</v>
      </c>
      <c r="CM894" s="73">
        <f>IFERROR($E894*SUMIF(DAILYLOG!CI$27:CI$1500,$C894,DAILYLOG!CJ$27:CJ$1500),0)</f>
        <v>0</v>
      </c>
      <c r="CN894" s="73">
        <f>IFERROR($E894*SUMIF(DAILYLOG!CJ$27:CJ$1500,$C894,DAILYLOG!CK$27:CK$1500),0)</f>
        <v>0</v>
      </c>
      <c r="CO894" s="73">
        <f>IFERROR($E894*SUMIF(DAILYLOG!CK$27:CK$1500,$C894,DAILYLOG!CL$27:CL$1500),0)</f>
        <v>0</v>
      </c>
      <c r="CP894" s="73">
        <f>IFERROR($E894*SUMIF(DAILYLOG!CL$27:CL$1500,$C894,DAILYLOG!CM$27:CM$1500),0)</f>
        <v>0</v>
      </c>
      <c r="CQ894" s="73">
        <f>IFERROR($E894*SUMIF(DAILYLOG!CM$27:CM$1500,$C894,DAILYLOG!CN$27:CN$1500),0)</f>
        <v>0</v>
      </c>
      <c r="CR894" s="73">
        <f>IFERROR($E894*SUMIF(DAILYLOG!CN$27:CN$1500,$C894,DAILYLOG!CO$27:CO$1500),0)</f>
        <v>0</v>
      </c>
      <c r="CS894" s="73">
        <f>IFERROR($E894*SUMIF(DAILYLOG!CO$27:CO$1500,$C894,DAILYLOG!CP$27:CP$1500),0)</f>
        <v>0</v>
      </c>
      <c r="CT894" s="14"/>
    </row>
    <row r="895" spans="2:98" ht="13.2" hidden="1" customHeight="1" outlineLevel="2">
      <c r="B895" s="13"/>
      <c r="C895" s="115" t="s">
        <v>1217</v>
      </c>
      <c r="D895" s="31" t="s">
        <v>346</v>
      </c>
      <c r="E895" s="65">
        <v>1</v>
      </c>
      <c r="F895" s="46">
        <f t="shared" si="375"/>
        <v>0</v>
      </c>
      <c r="G895" s="73">
        <f>IFERROR($E895*SUMIF(DAILYLOG!C$27:C$1500,$C895,DAILYLOG!D$27:D$1500),0)</f>
        <v>0</v>
      </c>
      <c r="H895" s="73">
        <f>IFERROR($E895*SUMIF(DAILYLOG!D$27:D$1500,$C895,DAILYLOG!E$27:E$1500),0)</f>
        <v>0</v>
      </c>
      <c r="I895" s="73">
        <f>IFERROR($E895*SUMIF(DAILYLOG!E$27:E$1500,$C895,DAILYLOG!F$27:F$1500),0)</f>
        <v>0</v>
      </c>
      <c r="J895" s="73">
        <f>IFERROR($E895*SUMIF(DAILYLOG!F$27:F$1500,$C895,DAILYLOG!G$27:G$1500),0)</f>
        <v>0</v>
      </c>
      <c r="K895" s="73">
        <f>IFERROR($E895*SUMIF(DAILYLOG!G$27:G$1500,$C895,DAILYLOG!H$27:H$1500),0)</f>
        <v>0</v>
      </c>
      <c r="L895" s="73">
        <f>IFERROR($E895*SUMIF(DAILYLOG!H$27:H$1500,$C895,DAILYLOG!I$27:I$1500),0)</f>
        <v>0</v>
      </c>
      <c r="M895" s="73">
        <f>IFERROR($E895*SUMIF(DAILYLOG!I$27:I$1500,$C895,DAILYLOG!J$27:J$1500),0)</f>
        <v>0</v>
      </c>
      <c r="N895" s="73">
        <f>IFERROR($E895*SUMIF(DAILYLOG!J$27:J$1500,$C895,DAILYLOG!K$27:K$1500),0)</f>
        <v>0</v>
      </c>
      <c r="O895" s="73">
        <f>IFERROR($E895*SUMIF(DAILYLOG!K$27:K$1500,$C895,DAILYLOG!L$27:L$1500),0)</f>
        <v>0</v>
      </c>
      <c r="P895" s="73">
        <f>IFERROR($E895*SUMIF(DAILYLOG!L$27:L$1500,$C895,DAILYLOG!M$27:M$1500),0)</f>
        <v>0</v>
      </c>
      <c r="Q895" s="73">
        <f>IFERROR($E895*SUMIF(DAILYLOG!M$27:M$1500,$C895,DAILYLOG!N$27:N$1500),0)</f>
        <v>0</v>
      </c>
      <c r="R895" s="73">
        <f>IFERROR($E895*SUMIF(DAILYLOG!N$27:N$1500,$C895,DAILYLOG!O$27:O$1500),0)</f>
        <v>0</v>
      </c>
      <c r="S895" s="73">
        <f>IFERROR($E895*SUMIF(DAILYLOG!O$27:O$1500,$C895,DAILYLOG!P$27:P$1500),0)</f>
        <v>0</v>
      </c>
      <c r="T895" s="73">
        <f>IFERROR($E895*SUMIF(DAILYLOG!P$27:P$1500,$C895,DAILYLOG!Q$27:Q$1500),0)</f>
        <v>0</v>
      </c>
      <c r="U895" s="73">
        <f>IFERROR($E895*SUMIF(DAILYLOG!Q$27:Q$1500,$C895,DAILYLOG!R$27:R$1500),0)</f>
        <v>0</v>
      </c>
      <c r="V895" s="73">
        <f>IFERROR($E895*SUMIF(DAILYLOG!R$27:R$1500,$C895,DAILYLOG!S$27:S$1500),0)</f>
        <v>0</v>
      </c>
      <c r="W895" s="73">
        <f>IFERROR($E895*SUMIF(DAILYLOG!S$27:S$1500,$C895,DAILYLOG!T$27:T$1500),0)</f>
        <v>0</v>
      </c>
      <c r="X895" s="73">
        <f>IFERROR($E895*SUMIF(DAILYLOG!T$27:T$1500,$C895,DAILYLOG!U$27:U$1500),0)</f>
        <v>0</v>
      </c>
      <c r="Y895" s="73">
        <f>IFERROR($E895*SUMIF(DAILYLOG!U$27:U$1500,$C895,DAILYLOG!V$27:V$1500),0)</f>
        <v>0</v>
      </c>
      <c r="Z895" s="73">
        <f>IFERROR($E895*SUMIF(DAILYLOG!V$27:V$1500,$C895,DAILYLOG!W$27:W$1500),0)</f>
        <v>0</v>
      </c>
      <c r="AA895" s="73">
        <f>IFERROR($E895*SUMIF(DAILYLOG!W$27:W$1500,$C895,DAILYLOG!X$27:X$1500),0)</f>
        <v>0</v>
      </c>
      <c r="AB895" s="73">
        <f>IFERROR($E895*SUMIF(DAILYLOG!X$27:X$1500,$C895,DAILYLOG!Y$27:Y$1500),0)</f>
        <v>0</v>
      </c>
      <c r="AC895" s="73">
        <f>IFERROR($E895*SUMIF(DAILYLOG!Y$27:Y$1500,$C895,DAILYLOG!Z$27:Z$1500),0)</f>
        <v>0</v>
      </c>
      <c r="AD895" s="73">
        <f>IFERROR($E895*SUMIF(DAILYLOG!Z$27:Z$1500,$C895,DAILYLOG!AA$27:AA$1500),0)</f>
        <v>0</v>
      </c>
      <c r="AE895" s="73">
        <f>IFERROR($E895*SUMIF(DAILYLOG!AA$27:AA$1500,$C895,DAILYLOG!AB$27:AB$1500),0)</f>
        <v>0</v>
      </c>
      <c r="AF895" s="73">
        <f>IFERROR($E895*SUMIF(DAILYLOG!AB$27:AB$1500,$C895,DAILYLOG!AC$27:AC$1500),0)</f>
        <v>0</v>
      </c>
      <c r="AG895" s="73">
        <f>IFERROR($E895*SUMIF(DAILYLOG!AC$27:AC$1500,$C895,DAILYLOG!AD$27:AD$1500),0)</f>
        <v>0</v>
      </c>
      <c r="AH895" s="73">
        <f>IFERROR($E895*SUMIF(DAILYLOG!AD$27:AD$1500,$C895,DAILYLOG!AE$27:AE$1500),0)</f>
        <v>0</v>
      </c>
      <c r="AI895" s="73">
        <f>IFERROR($E895*SUMIF(DAILYLOG!AE$27:AE$1500,$C895,DAILYLOG!AF$27:AF$1500),0)</f>
        <v>0</v>
      </c>
      <c r="AJ895" s="73">
        <f>IFERROR($E895*SUMIF(DAILYLOG!AF$27:AF$1500,$C895,DAILYLOG!AG$27:AG$1500),0)</f>
        <v>0</v>
      </c>
      <c r="AK895" s="73">
        <f>IFERROR($E895*SUMIF(DAILYLOG!AG$27:AG$1500,$C895,DAILYLOG!AH$27:AH$1500),0)</f>
        <v>0</v>
      </c>
      <c r="AL895" s="73">
        <f>IFERROR($E895*SUMIF(DAILYLOG!AH$27:AH$1500,$C895,DAILYLOG!AI$27:AI$1500),0)</f>
        <v>0</v>
      </c>
      <c r="AM895" s="73">
        <f>IFERROR($E895*SUMIF(DAILYLOG!AI$27:AI$1500,$C895,DAILYLOG!AJ$27:AJ$1500),0)</f>
        <v>0</v>
      </c>
      <c r="AN895" s="73">
        <f>IFERROR($E895*SUMIF(DAILYLOG!AJ$27:AJ$1500,$C895,DAILYLOG!AK$27:AK$1500),0)</f>
        <v>0</v>
      </c>
      <c r="AO895" s="73">
        <f>IFERROR($E895*SUMIF(DAILYLOG!AK$27:AK$1500,$C895,DAILYLOG!AL$27:AL$1500),0)</f>
        <v>0</v>
      </c>
      <c r="AP895" s="73">
        <f>IFERROR($E895*SUMIF(DAILYLOG!AL$27:AL$1500,$C895,DAILYLOG!AM$27:AM$1500),0)</f>
        <v>0</v>
      </c>
      <c r="AQ895" s="73">
        <f>IFERROR($E895*SUMIF(DAILYLOG!AM$27:AM$1500,$C895,DAILYLOG!AN$27:AN$1500),0)</f>
        <v>0</v>
      </c>
      <c r="AR895" s="73">
        <f>IFERROR($E895*SUMIF(DAILYLOG!AN$27:AN$1500,$C895,DAILYLOG!AO$27:AO$1500),0)</f>
        <v>0</v>
      </c>
      <c r="AS895" s="73">
        <f>IFERROR($E895*SUMIF(DAILYLOG!AO$27:AO$1500,$C895,DAILYLOG!AP$27:AP$1500),0)</f>
        <v>0</v>
      </c>
      <c r="AT895" s="73">
        <f>IFERROR($E895*SUMIF(DAILYLOG!AP$27:AP$1500,$C895,DAILYLOG!AQ$27:AQ$1500),0)</f>
        <v>0</v>
      </c>
      <c r="AU895" s="73">
        <f>IFERROR($E895*SUMIF(DAILYLOG!AQ$27:AQ$1500,$C895,DAILYLOG!AR$27:AR$1500),0)</f>
        <v>0</v>
      </c>
      <c r="AV895" s="73">
        <f>IFERROR($E895*SUMIF(DAILYLOG!AR$27:AR$1500,$C895,DAILYLOG!AS$27:AS$1500),0)</f>
        <v>0</v>
      </c>
      <c r="AW895" s="73">
        <f>IFERROR($E895*SUMIF(DAILYLOG!AS$27:AS$1500,$C895,DAILYLOG!AT$27:AT$1500),0)</f>
        <v>0</v>
      </c>
      <c r="AX895" s="73">
        <f>IFERROR($E895*SUMIF(DAILYLOG!AT$27:AT$1500,$C895,DAILYLOG!AU$27:AU$1500),0)</f>
        <v>0</v>
      </c>
      <c r="AY895" s="73">
        <f>IFERROR($E895*SUMIF(DAILYLOG!AU$27:AU$1500,$C895,DAILYLOG!AV$27:AV$1500),0)</f>
        <v>0</v>
      </c>
      <c r="AZ895" s="73">
        <f>IFERROR($E895*SUMIF(DAILYLOG!AV$27:AV$1500,$C895,DAILYLOG!AW$27:AW$1500),0)</f>
        <v>0</v>
      </c>
      <c r="BA895" s="73">
        <f>IFERROR($E895*SUMIF(DAILYLOG!AW$27:AW$1500,$C895,DAILYLOG!AX$27:AX$1500),0)</f>
        <v>0</v>
      </c>
      <c r="BB895" s="73">
        <f>IFERROR($E895*SUMIF(DAILYLOG!AX$27:AX$1500,$C895,DAILYLOG!AY$27:AY$1500),0)</f>
        <v>0</v>
      </c>
      <c r="BC895" s="73">
        <f>IFERROR($E895*SUMIF(DAILYLOG!AY$27:AY$1500,$C895,DAILYLOG!AZ$27:AZ$1500),0)</f>
        <v>0</v>
      </c>
      <c r="BD895" s="73">
        <f>IFERROR($E895*SUMIF(DAILYLOG!AZ$27:AZ$1500,$C895,DAILYLOG!BA$27:BA$1500),0)</f>
        <v>0</v>
      </c>
      <c r="BE895" s="73">
        <f>IFERROR($E895*SUMIF(DAILYLOG!BA$27:BA$1500,$C895,DAILYLOG!BB$27:BB$1500),0)</f>
        <v>0</v>
      </c>
      <c r="BF895" s="73">
        <f>IFERROR($E895*SUMIF(DAILYLOG!BB$27:BB$1500,$C895,DAILYLOG!BC$27:BC$1500),0)</f>
        <v>0</v>
      </c>
      <c r="BG895" s="73">
        <f>IFERROR($E895*SUMIF(DAILYLOG!BC$27:BC$1500,$C895,DAILYLOG!BD$27:BD$1500),0)</f>
        <v>0</v>
      </c>
      <c r="BH895" s="73">
        <f>IFERROR($E895*SUMIF(DAILYLOG!BD$27:BD$1500,$C895,DAILYLOG!BE$27:BE$1500),0)</f>
        <v>0</v>
      </c>
      <c r="BI895" s="73">
        <f>IFERROR($E895*SUMIF(DAILYLOG!BE$27:BE$1500,$C895,DAILYLOG!BF$27:BF$1500),0)</f>
        <v>0</v>
      </c>
      <c r="BJ895" s="73">
        <f>IFERROR($E895*SUMIF(DAILYLOG!BF$27:BF$1500,$C895,DAILYLOG!BG$27:BG$1500),0)</f>
        <v>0</v>
      </c>
      <c r="BK895" s="73">
        <f>IFERROR($E895*SUMIF(DAILYLOG!BG$27:BG$1500,$C895,DAILYLOG!BH$27:BH$1500),0)</f>
        <v>0</v>
      </c>
      <c r="BL895" s="73">
        <f>IFERROR($E895*SUMIF(DAILYLOG!BH$27:BH$1500,$C895,DAILYLOG!BI$27:BI$1500),0)</f>
        <v>0</v>
      </c>
      <c r="BM895" s="73">
        <f>IFERROR($E895*SUMIF(DAILYLOG!BI$27:BI$1500,$C895,DAILYLOG!BJ$27:BJ$1500),0)</f>
        <v>0</v>
      </c>
      <c r="BN895" s="73">
        <f>IFERROR($E895*SUMIF(DAILYLOG!BJ$27:BJ$1500,$C895,DAILYLOG!BK$27:BK$1500),0)</f>
        <v>0</v>
      </c>
      <c r="BO895" s="73">
        <f>IFERROR($E895*SUMIF(DAILYLOG!BK$27:BK$1500,$C895,DAILYLOG!BL$27:BL$1500),0)</f>
        <v>0</v>
      </c>
      <c r="BP895" s="73">
        <f>IFERROR($E895*SUMIF(DAILYLOG!BL$27:BL$1500,$C895,DAILYLOG!BM$27:BM$1500),0)</f>
        <v>0</v>
      </c>
      <c r="BQ895" s="73">
        <f>IFERROR($E895*SUMIF(DAILYLOG!BM$27:BM$1500,$C895,DAILYLOG!BN$27:BN$1500),0)</f>
        <v>0</v>
      </c>
      <c r="BR895" s="73">
        <f>IFERROR($E895*SUMIF(DAILYLOG!BN$27:BN$1500,$C895,DAILYLOG!BO$27:BO$1500),0)</f>
        <v>0</v>
      </c>
      <c r="BS895" s="73">
        <f>IFERROR($E895*SUMIF(DAILYLOG!BO$27:BO$1500,$C895,DAILYLOG!BP$27:BP$1500),0)</f>
        <v>0</v>
      </c>
      <c r="BT895" s="73">
        <f>IFERROR($E895*SUMIF(DAILYLOG!BP$27:BP$1500,$C895,DAILYLOG!BQ$27:BQ$1500),0)</f>
        <v>0</v>
      </c>
      <c r="BU895" s="73">
        <f>IFERROR($E895*SUMIF(DAILYLOG!BQ$27:BQ$1500,$C895,DAILYLOG!BR$27:BR$1500),0)</f>
        <v>0</v>
      </c>
      <c r="BV895" s="73">
        <f>IFERROR($E895*SUMIF(DAILYLOG!BR$27:BR$1500,$C895,DAILYLOG!BS$27:BS$1500),0)</f>
        <v>0</v>
      </c>
      <c r="BW895" s="73">
        <f>IFERROR($E895*SUMIF(DAILYLOG!BS$27:BS$1500,$C895,DAILYLOG!BT$27:BT$1500),0)</f>
        <v>0</v>
      </c>
      <c r="BX895" s="73">
        <f>IFERROR($E895*SUMIF(DAILYLOG!BT$27:BT$1500,$C895,DAILYLOG!BU$27:BU$1500),0)</f>
        <v>0</v>
      </c>
      <c r="BY895" s="73">
        <f>IFERROR($E895*SUMIF(DAILYLOG!BU$27:BU$1500,$C895,DAILYLOG!BV$27:BV$1500),0)</f>
        <v>0</v>
      </c>
      <c r="BZ895" s="73">
        <f>IFERROR($E895*SUMIF(DAILYLOG!BV$27:BV$1500,$C895,DAILYLOG!BW$27:BW$1500),0)</f>
        <v>0</v>
      </c>
      <c r="CA895" s="73">
        <f>IFERROR($E895*SUMIF(DAILYLOG!BW$27:BW$1500,$C895,DAILYLOG!BX$27:BX$1500),0)</f>
        <v>0</v>
      </c>
      <c r="CB895" s="73">
        <f>IFERROR($E895*SUMIF(DAILYLOG!BX$27:BX$1500,$C895,DAILYLOG!BY$27:BY$1500),0)</f>
        <v>0</v>
      </c>
      <c r="CC895" s="73">
        <f>IFERROR($E895*SUMIF(DAILYLOG!BY$27:BY$1500,$C895,DAILYLOG!BZ$27:BZ$1500),0)</f>
        <v>0</v>
      </c>
      <c r="CD895" s="73">
        <f>IFERROR($E895*SUMIF(DAILYLOG!BZ$27:BZ$1500,$C895,DAILYLOG!CA$27:CA$1500),0)</f>
        <v>0</v>
      </c>
      <c r="CE895" s="73">
        <f>IFERROR($E895*SUMIF(DAILYLOG!CA$27:CA$1500,$C895,DAILYLOG!CB$27:CB$1500),0)</f>
        <v>0</v>
      </c>
      <c r="CF895" s="73">
        <f>IFERROR($E895*SUMIF(DAILYLOG!CB$27:CB$1500,$C895,DAILYLOG!CC$27:CC$1500),0)</f>
        <v>0</v>
      </c>
      <c r="CG895" s="73">
        <f>IFERROR($E895*SUMIF(DAILYLOG!CC$27:CC$1500,$C895,DAILYLOG!CD$27:CD$1500),0)</f>
        <v>0</v>
      </c>
      <c r="CH895" s="73">
        <f>IFERROR($E895*SUMIF(DAILYLOG!CD$27:CD$1500,$C895,DAILYLOG!CE$27:CE$1500),0)</f>
        <v>0</v>
      </c>
      <c r="CI895" s="73">
        <f>IFERROR($E895*SUMIF(DAILYLOG!CE$27:CE$1500,$C895,DAILYLOG!CF$27:CF$1500),0)</f>
        <v>0</v>
      </c>
      <c r="CJ895" s="73">
        <f>IFERROR($E895*SUMIF(DAILYLOG!CF$27:CF$1500,$C895,DAILYLOG!CG$27:CG$1500),0)</f>
        <v>0</v>
      </c>
      <c r="CK895" s="73">
        <f>IFERROR($E895*SUMIF(DAILYLOG!CG$27:CG$1500,$C895,DAILYLOG!CH$27:CH$1500),0)</f>
        <v>0</v>
      </c>
      <c r="CL895" s="73">
        <f>IFERROR($E895*SUMIF(DAILYLOG!CH$27:CH$1500,$C895,DAILYLOG!CI$27:CI$1500),0)</f>
        <v>0</v>
      </c>
      <c r="CM895" s="73">
        <f>IFERROR($E895*SUMIF(DAILYLOG!CI$27:CI$1500,$C895,DAILYLOG!CJ$27:CJ$1500),0)</f>
        <v>0</v>
      </c>
      <c r="CN895" s="73">
        <f>IFERROR($E895*SUMIF(DAILYLOG!CJ$27:CJ$1500,$C895,DAILYLOG!CK$27:CK$1500),0)</f>
        <v>0</v>
      </c>
      <c r="CO895" s="73">
        <f>IFERROR($E895*SUMIF(DAILYLOG!CK$27:CK$1500,$C895,DAILYLOG!CL$27:CL$1500),0)</f>
        <v>0</v>
      </c>
      <c r="CP895" s="73">
        <f>IFERROR($E895*SUMIF(DAILYLOG!CL$27:CL$1500,$C895,DAILYLOG!CM$27:CM$1500),0)</f>
        <v>0</v>
      </c>
      <c r="CQ895" s="73">
        <f>IFERROR($E895*SUMIF(DAILYLOG!CM$27:CM$1500,$C895,DAILYLOG!CN$27:CN$1500),0)</f>
        <v>0</v>
      </c>
      <c r="CR895" s="73">
        <f>IFERROR($E895*SUMIF(DAILYLOG!CN$27:CN$1500,$C895,DAILYLOG!CO$27:CO$1500),0)</f>
        <v>0</v>
      </c>
      <c r="CS895" s="73">
        <f>IFERROR($E895*SUMIF(DAILYLOG!CO$27:CO$1500,$C895,DAILYLOG!CP$27:CP$1500),0)</f>
        <v>0</v>
      </c>
      <c r="CT895" s="14"/>
    </row>
    <row r="896" spans="2:98" ht="13.5" hidden="1" customHeight="1" outlineLevel="1" collapsed="1">
      <c r="B896" s="13"/>
      <c r="C896" s="47" t="s">
        <v>1227</v>
      </c>
      <c r="D896" s="56" t="s">
        <v>346</v>
      </c>
      <c r="E896" s="64"/>
      <c r="F896" s="48">
        <f>IFERROR(SUM(G896:CS896),0)</f>
        <v>0</v>
      </c>
      <c r="G896" s="72">
        <f>IFERROR(SUBTOTAL(9,G897:I904),0)</f>
        <v>0</v>
      </c>
      <c r="H896" s="72">
        <f t="shared" ref="H896:BS896" si="380">IFERROR(SUBTOTAL(9,H897:J904),0)</f>
        <v>0</v>
      </c>
      <c r="I896" s="72">
        <f t="shared" si="380"/>
        <v>0</v>
      </c>
      <c r="J896" s="72">
        <f t="shared" si="380"/>
        <v>0</v>
      </c>
      <c r="K896" s="72">
        <f t="shared" si="380"/>
        <v>0</v>
      </c>
      <c r="L896" s="72">
        <f t="shared" si="380"/>
        <v>0</v>
      </c>
      <c r="M896" s="72">
        <f t="shared" si="380"/>
        <v>0</v>
      </c>
      <c r="N896" s="72">
        <f t="shared" si="380"/>
        <v>0</v>
      </c>
      <c r="O896" s="72">
        <f t="shared" si="380"/>
        <v>0</v>
      </c>
      <c r="P896" s="72">
        <f t="shared" si="380"/>
        <v>0</v>
      </c>
      <c r="Q896" s="72">
        <f t="shared" si="380"/>
        <v>0</v>
      </c>
      <c r="R896" s="72">
        <f t="shared" si="380"/>
        <v>0</v>
      </c>
      <c r="S896" s="72">
        <f t="shared" si="380"/>
        <v>0</v>
      </c>
      <c r="T896" s="72">
        <f t="shared" si="380"/>
        <v>0</v>
      </c>
      <c r="U896" s="72">
        <f t="shared" si="380"/>
        <v>0</v>
      </c>
      <c r="V896" s="72">
        <f t="shared" si="380"/>
        <v>0</v>
      </c>
      <c r="W896" s="72">
        <f t="shared" si="380"/>
        <v>0</v>
      </c>
      <c r="X896" s="72">
        <f t="shared" si="380"/>
        <v>0</v>
      </c>
      <c r="Y896" s="72">
        <f t="shared" si="380"/>
        <v>0</v>
      </c>
      <c r="Z896" s="72">
        <f t="shared" si="380"/>
        <v>0</v>
      </c>
      <c r="AA896" s="72">
        <f t="shared" si="380"/>
        <v>0</v>
      </c>
      <c r="AB896" s="72">
        <f t="shared" si="380"/>
        <v>0</v>
      </c>
      <c r="AC896" s="72">
        <f t="shared" si="380"/>
        <v>0</v>
      </c>
      <c r="AD896" s="72">
        <f t="shared" si="380"/>
        <v>0</v>
      </c>
      <c r="AE896" s="72">
        <f t="shared" si="380"/>
        <v>0</v>
      </c>
      <c r="AF896" s="72">
        <f t="shared" si="380"/>
        <v>0</v>
      </c>
      <c r="AG896" s="72">
        <f t="shared" si="380"/>
        <v>0</v>
      </c>
      <c r="AH896" s="72">
        <f t="shared" si="380"/>
        <v>0</v>
      </c>
      <c r="AI896" s="72">
        <f t="shared" si="380"/>
        <v>0</v>
      </c>
      <c r="AJ896" s="72">
        <f t="shared" si="380"/>
        <v>0</v>
      </c>
      <c r="AK896" s="72">
        <f t="shared" si="380"/>
        <v>0</v>
      </c>
      <c r="AL896" s="72">
        <f t="shared" si="380"/>
        <v>0</v>
      </c>
      <c r="AM896" s="72">
        <f t="shared" si="380"/>
        <v>0</v>
      </c>
      <c r="AN896" s="72">
        <f t="shared" si="380"/>
        <v>0</v>
      </c>
      <c r="AO896" s="72">
        <f t="shared" si="380"/>
        <v>0</v>
      </c>
      <c r="AP896" s="72">
        <f t="shared" si="380"/>
        <v>0</v>
      </c>
      <c r="AQ896" s="72">
        <f t="shared" si="380"/>
        <v>0</v>
      </c>
      <c r="AR896" s="72">
        <f t="shared" si="380"/>
        <v>0</v>
      </c>
      <c r="AS896" s="72">
        <f t="shared" si="380"/>
        <v>0</v>
      </c>
      <c r="AT896" s="72">
        <f t="shared" si="380"/>
        <v>0</v>
      </c>
      <c r="AU896" s="72">
        <f t="shared" si="380"/>
        <v>0</v>
      </c>
      <c r="AV896" s="72">
        <f t="shared" si="380"/>
        <v>0</v>
      </c>
      <c r="AW896" s="72">
        <f t="shared" si="380"/>
        <v>0</v>
      </c>
      <c r="AX896" s="72">
        <f t="shared" si="380"/>
        <v>0</v>
      </c>
      <c r="AY896" s="72">
        <f t="shared" si="380"/>
        <v>0</v>
      </c>
      <c r="AZ896" s="72">
        <f t="shared" si="380"/>
        <v>0</v>
      </c>
      <c r="BA896" s="72">
        <f t="shared" si="380"/>
        <v>0</v>
      </c>
      <c r="BB896" s="72">
        <f t="shared" si="380"/>
        <v>0</v>
      </c>
      <c r="BC896" s="72">
        <f t="shared" si="380"/>
        <v>0</v>
      </c>
      <c r="BD896" s="72">
        <f t="shared" si="380"/>
        <v>0</v>
      </c>
      <c r="BE896" s="72">
        <f t="shared" si="380"/>
        <v>0</v>
      </c>
      <c r="BF896" s="72">
        <f t="shared" si="380"/>
        <v>0</v>
      </c>
      <c r="BG896" s="72">
        <f t="shared" si="380"/>
        <v>0</v>
      </c>
      <c r="BH896" s="72">
        <f t="shared" si="380"/>
        <v>0</v>
      </c>
      <c r="BI896" s="72">
        <f t="shared" si="380"/>
        <v>0</v>
      </c>
      <c r="BJ896" s="72">
        <f t="shared" si="380"/>
        <v>0</v>
      </c>
      <c r="BK896" s="72">
        <f t="shared" si="380"/>
        <v>0</v>
      </c>
      <c r="BL896" s="72">
        <f t="shared" si="380"/>
        <v>0</v>
      </c>
      <c r="BM896" s="72">
        <f t="shared" si="380"/>
        <v>0</v>
      </c>
      <c r="BN896" s="72">
        <f t="shared" si="380"/>
        <v>0</v>
      </c>
      <c r="BO896" s="72">
        <f t="shared" si="380"/>
        <v>0</v>
      </c>
      <c r="BP896" s="72">
        <f t="shared" si="380"/>
        <v>0</v>
      </c>
      <c r="BQ896" s="72">
        <f t="shared" si="380"/>
        <v>0</v>
      </c>
      <c r="BR896" s="72">
        <f t="shared" si="380"/>
        <v>0</v>
      </c>
      <c r="BS896" s="72">
        <f t="shared" si="380"/>
        <v>0</v>
      </c>
      <c r="BT896" s="72">
        <f t="shared" ref="BT896:CS896" si="381">IFERROR(SUBTOTAL(9,BT897:BV904),0)</f>
        <v>0</v>
      </c>
      <c r="BU896" s="72">
        <f t="shared" si="381"/>
        <v>0</v>
      </c>
      <c r="BV896" s="72">
        <f t="shared" si="381"/>
        <v>0</v>
      </c>
      <c r="BW896" s="72">
        <f t="shared" si="381"/>
        <v>0</v>
      </c>
      <c r="BX896" s="72">
        <f t="shared" si="381"/>
        <v>0</v>
      </c>
      <c r="BY896" s="72">
        <f t="shared" si="381"/>
        <v>0</v>
      </c>
      <c r="BZ896" s="72">
        <f t="shared" si="381"/>
        <v>0</v>
      </c>
      <c r="CA896" s="72">
        <f t="shared" si="381"/>
        <v>0</v>
      </c>
      <c r="CB896" s="72">
        <f t="shared" si="381"/>
        <v>0</v>
      </c>
      <c r="CC896" s="72">
        <f t="shared" si="381"/>
        <v>0</v>
      </c>
      <c r="CD896" s="72">
        <f t="shared" si="381"/>
        <v>0</v>
      </c>
      <c r="CE896" s="72">
        <f t="shared" si="381"/>
        <v>0</v>
      </c>
      <c r="CF896" s="72">
        <f t="shared" si="381"/>
        <v>0</v>
      </c>
      <c r="CG896" s="72">
        <f t="shared" si="381"/>
        <v>0</v>
      </c>
      <c r="CH896" s="72">
        <f t="shared" si="381"/>
        <v>0</v>
      </c>
      <c r="CI896" s="72">
        <f t="shared" si="381"/>
        <v>0</v>
      </c>
      <c r="CJ896" s="72">
        <f t="shared" si="381"/>
        <v>0</v>
      </c>
      <c r="CK896" s="72">
        <f t="shared" si="381"/>
        <v>0</v>
      </c>
      <c r="CL896" s="72">
        <f t="shared" si="381"/>
        <v>0</v>
      </c>
      <c r="CM896" s="72">
        <f t="shared" si="381"/>
        <v>0</v>
      </c>
      <c r="CN896" s="72">
        <f t="shared" si="381"/>
        <v>0</v>
      </c>
      <c r="CO896" s="72">
        <f t="shared" si="381"/>
        <v>0</v>
      </c>
      <c r="CP896" s="72">
        <f t="shared" si="381"/>
        <v>0</v>
      </c>
      <c r="CQ896" s="72">
        <f t="shared" si="381"/>
        <v>0</v>
      </c>
      <c r="CR896" s="72">
        <f t="shared" si="381"/>
        <v>0</v>
      </c>
      <c r="CS896" s="72">
        <f t="shared" si="381"/>
        <v>0</v>
      </c>
      <c r="CT896" s="14"/>
    </row>
    <row r="897" spans="2:98" ht="13.5" hidden="1" customHeight="1" outlineLevel="2">
      <c r="B897" s="13"/>
      <c r="C897" s="115" t="s">
        <v>1219</v>
      </c>
      <c r="D897" s="31" t="s">
        <v>346</v>
      </c>
      <c r="E897" s="65">
        <v>1</v>
      </c>
      <c r="F897" s="46">
        <f t="shared" si="375"/>
        <v>0</v>
      </c>
      <c r="G897" s="73">
        <f>IFERROR($E897*SUMIF(DAILYLOG!C$27:C$1500,$C897,DAILYLOG!D$27:D$1500),0)</f>
        <v>0</v>
      </c>
      <c r="H897" s="73">
        <f>IFERROR($E897*SUMIF(DAILYLOG!D$27:D$1500,$C897,DAILYLOG!E$27:E$1500),0)</f>
        <v>0</v>
      </c>
      <c r="I897" s="73">
        <f>IFERROR($E897*SUMIF(DAILYLOG!E$27:E$1500,$C897,DAILYLOG!F$27:F$1500),0)</f>
        <v>0</v>
      </c>
      <c r="J897" s="73">
        <f>IFERROR($E897*SUMIF(DAILYLOG!F$27:F$1500,$C897,DAILYLOG!G$27:G$1500),0)</f>
        <v>0</v>
      </c>
      <c r="K897" s="73">
        <f>IFERROR($E897*SUMIF(DAILYLOG!G$27:G$1500,$C897,DAILYLOG!H$27:H$1500),0)</f>
        <v>0</v>
      </c>
      <c r="L897" s="73">
        <f>IFERROR($E897*SUMIF(DAILYLOG!H$27:H$1500,$C897,DAILYLOG!I$27:I$1500),0)</f>
        <v>0</v>
      </c>
      <c r="M897" s="73">
        <f>IFERROR($E897*SUMIF(DAILYLOG!I$27:I$1500,$C897,DAILYLOG!J$27:J$1500),0)</f>
        <v>0</v>
      </c>
      <c r="N897" s="73">
        <f>IFERROR($E897*SUMIF(DAILYLOG!J$27:J$1500,$C897,DAILYLOG!K$27:K$1500),0)</f>
        <v>0</v>
      </c>
      <c r="O897" s="73">
        <f>IFERROR($E897*SUMIF(DAILYLOG!K$27:K$1500,$C897,DAILYLOG!L$27:L$1500),0)</f>
        <v>0</v>
      </c>
      <c r="P897" s="73">
        <f>IFERROR($E897*SUMIF(DAILYLOG!L$27:L$1500,$C897,DAILYLOG!M$27:M$1500),0)</f>
        <v>0</v>
      </c>
      <c r="Q897" s="73">
        <f>IFERROR($E897*SUMIF(DAILYLOG!M$27:M$1500,$C897,DAILYLOG!N$27:N$1500),0)</f>
        <v>0</v>
      </c>
      <c r="R897" s="73">
        <f>IFERROR($E897*SUMIF(DAILYLOG!N$27:N$1500,$C897,DAILYLOG!O$27:O$1500),0)</f>
        <v>0</v>
      </c>
      <c r="S897" s="73">
        <f>IFERROR($E897*SUMIF(DAILYLOG!O$27:O$1500,$C897,DAILYLOG!P$27:P$1500),0)</f>
        <v>0</v>
      </c>
      <c r="T897" s="73">
        <f>IFERROR($E897*SUMIF(DAILYLOG!P$27:P$1500,$C897,DAILYLOG!Q$27:Q$1500),0)</f>
        <v>0</v>
      </c>
      <c r="U897" s="73">
        <f>IFERROR($E897*SUMIF(DAILYLOG!Q$27:Q$1500,$C897,DAILYLOG!R$27:R$1500),0)</f>
        <v>0</v>
      </c>
      <c r="V897" s="73">
        <f>IFERROR($E897*SUMIF(DAILYLOG!R$27:R$1500,$C897,DAILYLOG!S$27:S$1500),0)</f>
        <v>0</v>
      </c>
      <c r="W897" s="73">
        <f>IFERROR($E897*SUMIF(DAILYLOG!S$27:S$1500,$C897,DAILYLOG!T$27:T$1500),0)</f>
        <v>0</v>
      </c>
      <c r="X897" s="73">
        <f>IFERROR($E897*SUMIF(DAILYLOG!T$27:T$1500,$C897,DAILYLOG!U$27:U$1500),0)</f>
        <v>0</v>
      </c>
      <c r="Y897" s="73">
        <f>IFERROR($E897*SUMIF(DAILYLOG!U$27:U$1500,$C897,DAILYLOG!V$27:V$1500),0)</f>
        <v>0</v>
      </c>
      <c r="Z897" s="73">
        <f>IFERROR($E897*SUMIF(DAILYLOG!V$27:V$1500,$C897,DAILYLOG!W$27:W$1500),0)</f>
        <v>0</v>
      </c>
      <c r="AA897" s="73">
        <f>IFERROR($E897*SUMIF(DAILYLOG!W$27:W$1500,$C897,DAILYLOG!X$27:X$1500),0)</f>
        <v>0</v>
      </c>
      <c r="AB897" s="73">
        <f>IFERROR($E897*SUMIF(DAILYLOG!X$27:X$1500,$C897,DAILYLOG!Y$27:Y$1500),0)</f>
        <v>0</v>
      </c>
      <c r="AC897" s="73">
        <f>IFERROR($E897*SUMIF(DAILYLOG!Y$27:Y$1500,$C897,DAILYLOG!Z$27:Z$1500),0)</f>
        <v>0</v>
      </c>
      <c r="AD897" s="73">
        <f>IFERROR($E897*SUMIF(DAILYLOG!Z$27:Z$1500,$C897,DAILYLOG!AA$27:AA$1500),0)</f>
        <v>0</v>
      </c>
      <c r="AE897" s="73">
        <f>IFERROR($E897*SUMIF(DAILYLOG!AA$27:AA$1500,$C897,DAILYLOG!AB$27:AB$1500),0)</f>
        <v>0</v>
      </c>
      <c r="AF897" s="73">
        <f>IFERROR($E897*SUMIF(DAILYLOG!AB$27:AB$1500,$C897,DAILYLOG!AC$27:AC$1500),0)</f>
        <v>0</v>
      </c>
      <c r="AG897" s="73">
        <f>IFERROR($E897*SUMIF(DAILYLOG!AC$27:AC$1500,$C897,DAILYLOG!AD$27:AD$1500),0)</f>
        <v>0</v>
      </c>
      <c r="AH897" s="73">
        <f>IFERROR($E897*SUMIF(DAILYLOG!AD$27:AD$1500,$C897,DAILYLOG!AE$27:AE$1500),0)</f>
        <v>0</v>
      </c>
      <c r="AI897" s="73">
        <f>IFERROR($E897*SUMIF(DAILYLOG!AE$27:AE$1500,$C897,DAILYLOG!AF$27:AF$1500),0)</f>
        <v>0</v>
      </c>
      <c r="AJ897" s="73">
        <f>IFERROR($E897*SUMIF(DAILYLOG!AF$27:AF$1500,$C897,DAILYLOG!AG$27:AG$1500),0)</f>
        <v>0</v>
      </c>
      <c r="AK897" s="73">
        <f>IFERROR($E897*SUMIF(DAILYLOG!AG$27:AG$1500,$C897,DAILYLOG!AH$27:AH$1500),0)</f>
        <v>0</v>
      </c>
      <c r="AL897" s="73">
        <f>IFERROR($E897*SUMIF(DAILYLOG!AH$27:AH$1500,$C897,DAILYLOG!AI$27:AI$1500),0)</f>
        <v>0</v>
      </c>
      <c r="AM897" s="73">
        <f>IFERROR($E897*SUMIF(DAILYLOG!AI$27:AI$1500,$C897,DAILYLOG!AJ$27:AJ$1500),0)</f>
        <v>0</v>
      </c>
      <c r="AN897" s="73">
        <f>IFERROR($E897*SUMIF(DAILYLOG!AJ$27:AJ$1500,$C897,DAILYLOG!AK$27:AK$1500),0)</f>
        <v>0</v>
      </c>
      <c r="AO897" s="73">
        <f>IFERROR($E897*SUMIF(DAILYLOG!AK$27:AK$1500,$C897,DAILYLOG!AL$27:AL$1500),0)</f>
        <v>0</v>
      </c>
      <c r="AP897" s="73">
        <f>IFERROR($E897*SUMIF(DAILYLOG!AL$27:AL$1500,$C897,DAILYLOG!AM$27:AM$1500),0)</f>
        <v>0</v>
      </c>
      <c r="AQ897" s="73">
        <f>IFERROR($E897*SUMIF(DAILYLOG!AM$27:AM$1500,$C897,DAILYLOG!AN$27:AN$1500),0)</f>
        <v>0</v>
      </c>
      <c r="AR897" s="73">
        <f>IFERROR($E897*SUMIF(DAILYLOG!AN$27:AN$1500,$C897,DAILYLOG!AO$27:AO$1500),0)</f>
        <v>0</v>
      </c>
      <c r="AS897" s="73">
        <f>IFERROR($E897*SUMIF(DAILYLOG!AO$27:AO$1500,$C897,DAILYLOG!AP$27:AP$1500),0)</f>
        <v>0</v>
      </c>
      <c r="AT897" s="73">
        <f>IFERROR($E897*SUMIF(DAILYLOG!AP$27:AP$1500,$C897,DAILYLOG!AQ$27:AQ$1500),0)</f>
        <v>0</v>
      </c>
      <c r="AU897" s="73">
        <f>IFERROR($E897*SUMIF(DAILYLOG!AQ$27:AQ$1500,$C897,DAILYLOG!AR$27:AR$1500),0)</f>
        <v>0</v>
      </c>
      <c r="AV897" s="73">
        <f>IFERROR($E897*SUMIF(DAILYLOG!AR$27:AR$1500,$C897,DAILYLOG!AS$27:AS$1500),0)</f>
        <v>0</v>
      </c>
      <c r="AW897" s="73">
        <f>IFERROR($E897*SUMIF(DAILYLOG!AS$27:AS$1500,$C897,DAILYLOG!AT$27:AT$1500),0)</f>
        <v>0</v>
      </c>
      <c r="AX897" s="73">
        <f>IFERROR($E897*SUMIF(DAILYLOG!AT$27:AT$1500,$C897,DAILYLOG!AU$27:AU$1500),0)</f>
        <v>0</v>
      </c>
      <c r="AY897" s="73">
        <f>IFERROR($E897*SUMIF(DAILYLOG!AU$27:AU$1500,$C897,DAILYLOG!AV$27:AV$1500),0)</f>
        <v>0</v>
      </c>
      <c r="AZ897" s="73">
        <f>IFERROR($E897*SUMIF(DAILYLOG!AV$27:AV$1500,$C897,DAILYLOG!AW$27:AW$1500),0)</f>
        <v>0</v>
      </c>
      <c r="BA897" s="73">
        <f>IFERROR($E897*SUMIF(DAILYLOG!AW$27:AW$1500,$C897,DAILYLOG!AX$27:AX$1500),0)</f>
        <v>0</v>
      </c>
      <c r="BB897" s="73">
        <f>IFERROR($E897*SUMIF(DAILYLOG!AX$27:AX$1500,$C897,DAILYLOG!AY$27:AY$1500),0)</f>
        <v>0</v>
      </c>
      <c r="BC897" s="73">
        <f>IFERROR($E897*SUMIF(DAILYLOG!AY$27:AY$1500,$C897,DAILYLOG!AZ$27:AZ$1500),0)</f>
        <v>0</v>
      </c>
      <c r="BD897" s="73">
        <f>IFERROR($E897*SUMIF(DAILYLOG!AZ$27:AZ$1500,$C897,DAILYLOG!BA$27:BA$1500),0)</f>
        <v>0</v>
      </c>
      <c r="BE897" s="73">
        <f>IFERROR($E897*SUMIF(DAILYLOG!BA$27:BA$1500,$C897,DAILYLOG!BB$27:BB$1500),0)</f>
        <v>0</v>
      </c>
      <c r="BF897" s="73">
        <f>IFERROR($E897*SUMIF(DAILYLOG!BB$27:BB$1500,$C897,DAILYLOG!BC$27:BC$1500),0)</f>
        <v>0</v>
      </c>
      <c r="BG897" s="73">
        <f>IFERROR($E897*SUMIF(DAILYLOG!BC$27:BC$1500,$C897,DAILYLOG!BD$27:BD$1500),0)</f>
        <v>0</v>
      </c>
      <c r="BH897" s="73">
        <f>IFERROR($E897*SUMIF(DAILYLOG!BD$27:BD$1500,$C897,DAILYLOG!BE$27:BE$1500),0)</f>
        <v>0</v>
      </c>
      <c r="BI897" s="73">
        <f>IFERROR($E897*SUMIF(DAILYLOG!BE$27:BE$1500,$C897,DAILYLOG!BF$27:BF$1500),0)</f>
        <v>0</v>
      </c>
      <c r="BJ897" s="73">
        <f>IFERROR($E897*SUMIF(DAILYLOG!BF$27:BF$1500,$C897,DAILYLOG!BG$27:BG$1500),0)</f>
        <v>0</v>
      </c>
      <c r="BK897" s="73">
        <f>IFERROR($E897*SUMIF(DAILYLOG!BG$27:BG$1500,$C897,DAILYLOG!BH$27:BH$1500),0)</f>
        <v>0</v>
      </c>
      <c r="BL897" s="73">
        <f>IFERROR($E897*SUMIF(DAILYLOG!BH$27:BH$1500,$C897,DAILYLOG!BI$27:BI$1500),0)</f>
        <v>0</v>
      </c>
      <c r="BM897" s="73">
        <f>IFERROR($E897*SUMIF(DAILYLOG!BI$27:BI$1500,$C897,DAILYLOG!BJ$27:BJ$1500),0)</f>
        <v>0</v>
      </c>
      <c r="BN897" s="73">
        <f>IFERROR($E897*SUMIF(DAILYLOG!BJ$27:BJ$1500,$C897,DAILYLOG!BK$27:BK$1500),0)</f>
        <v>0</v>
      </c>
      <c r="BO897" s="73">
        <f>IFERROR($E897*SUMIF(DAILYLOG!BK$27:BK$1500,$C897,DAILYLOG!BL$27:BL$1500),0)</f>
        <v>0</v>
      </c>
      <c r="BP897" s="73">
        <f>IFERROR($E897*SUMIF(DAILYLOG!BL$27:BL$1500,$C897,DAILYLOG!BM$27:BM$1500),0)</f>
        <v>0</v>
      </c>
      <c r="BQ897" s="73">
        <f>IFERROR($E897*SUMIF(DAILYLOG!BM$27:BM$1500,$C897,DAILYLOG!BN$27:BN$1500),0)</f>
        <v>0</v>
      </c>
      <c r="BR897" s="73">
        <f>IFERROR($E897*SUMIF(DAILYLOG!BN$27:BN$1500,$C897,DAILYLOG!BO$27:BO$1500),0)</f>
        <v>0</v>
      </c>
      <c r="BS897" s="73">
        <f>IFERROR($E897*SUMIF(DAILYLOG!BO$27:BO$1500,$C897,DAILYLOG!BP$27:BP$1500),0)</f>
        <v>0</v>
      </c>
      <c r="BT897" s="73">
        <f>IFERROR($E897*SUMIF(DAILYLOG!BP$27:BP$1500,$C897,DAILYLOG!BQ$27:BQ$1500),0)</f>
        <v>0</v>
      </c>
      <c r="BU897" s="73">
        <f>IFERROR($E897*SUMIF(DAILYLOG!BQ$27:BQ$1500,$C897,DAILYLOG!BR$27:BR$1500),0)</f>
        <v>0</v>
      </c>
      <c r="BV897" s="73">
        <f>IFERROR($E897*SUMIF(DAILYLOG!BR$27:BR$1500,$C897,DAILYLOG!BS$27:BS$1500),0)</f>
        <v>0</v>
      </c>
      <c r="BW897" s="73">
        <f>IFERROR($E897*SUMIF(DAILYLOG!BS$27:BS$1500,$C897,DAILYLOG!BT$27:BT$1500),0)</f>
        <v>0</v>
      </c>
      <c r="BX897" s="73">
        <f>IFERROR($E897*SUMIF(DAILYLOG!BT$27:BT$1500,$C897,DAILYLOG!BU$27:BU$1500),0)</f>
        <v>0</v>
      </c>
      <c r="BY897" s="73">
        <f>IFERROR($E897*SUMIF(DAILYLOG!BU$27:BU$1500,$C897,DAILYLOG!BV$27:BV$1500),0)</f>
        <v>0</v>
      </c>
      <c r="BZ897" s="73">
        <f>IFERROR($E897*SUMIF(DAILYLOG!BV$27:BV$1500,$C897,DAILYLOG!BW$27:BW$1500),0)</f>
        <v>0</v>
      </c>
      <c r="CA897" s="73">
        <f>IFERROR($E897*SUMIF(DAILYLOG!BW$27:BW$1500,$C897,DAILYLOG!BX$27:BX$1500),0)</f>
        <v>0</v>
      </c>
      <c r="CB897" s="73">
        <f>IFERROR($E897*SUMIF(DAILYLOG!BX$27:BX$1500,$C897,DAILYLOG!BY$27:BY$1500),0)</f>
        <v>0</v>
      </c>
      <c r="CC897" s="73">
        <f>IFERROR($E897*SUMIF(DAILYLOG!BY$27:BY$1500,$C897,DAILYLOG!BZ$27:BZ$1500),0)</f>
        <v>0</v>
      </c>
      <c r="CD897" s="73">
        <f>IFERROR($E897*SUMIF(DAILYLOG!BZ$27:BZ$1500,$C897,DAILYLOG!CA$27:CA$1500),0)</f>
        <v>0</v>
      </c>
      <c r="CE897" s="73">
        <f>IFERROR($E897*SUMIF(DAILYLOG!CA$27:CA$1500,$C897,DAILYLOG!CB$27:CB$1500),0)</f>
        <v>0</v>
      </c>
      <c r="CF897" s="73">
        <f>IFERROR($E897*SUMIF(DAILYLOG!CB$27:CB$1500,$C897,DAILYLOG!CC$27:CC$1500),0)</f>
        <v>0</v>
      </c>
      <c r="CG897" s="73">
        <f>IFERROR($E897*SUMIF(DAILYLOG!CC$27:CC$1500,$C897,DAILYLOG!CD$27:CD$1500),0)</f>
        <v>0</v>
      </c>
      <c r="CH897" s="73">
        <f>IFERROR($E897*SUMIF(DAILYLOG!CD$27:CD$1500,$C897,DAILYLOG!CE$27:CE$1500),0)</f>
        <v>0</v>
      </c>
      <c r="CI897" s="73">
        <f>IFERROR($E897*SUMIF(DAILYLOG!CE$27:CE$1500,$C897,DAILYLOG!CF$27:CF$1500),0)</f>
        <v>0</v>
      </c>
      <c r="CJ897" s="73">
        <f>IFERROR($E897*SUMIF(DAILYLOG!CF$27:CF$1500,$C897,DAILYLOG!CG$27:CG$1500),0)</f>
        <v>0</v>
      </c>
      <c r="CK897" s="73">
        <f>IFERROR($E897*SUMIF(DAILYLOG!CG$27:CG$1500,$C897,DAILYLOG!CH$27:CH$1500),0)</f>
        <v>0</v>
      </c>
      <c r="CL897" s="73">
        <f>IFERROR($E897*SUMIF(DAILYLOG!CH$27:CH$1500,$C897,DAILYLOG!CI$27:CI$1500),0)</f>
        <v>0</v>
      </c>
      <c r="CM897" s="73">
        <f>IFERROR($E897*SUMIF(DAILYLOG!CI$27:CI$1500,$C897,DAILYLOG!CJ$27:CJ$1500),0)</f>
        <v>0</v>
      </c>
      <c r="CN897" s="73">
        <f>IFERROR($E897*SUMIF(DAILYLOG!CJ$27:CJ$1500,$C897,DAILYLOG!CK$27:CK$1500),0)</f>
        <v>0</v>
      </c>
      <c r="CO897" s="73">
        <f>IFERROR($E897*SUMIF(DAILYLOG!CK$27:CK$1500,$C897,DAILYLOG!CL$27:CL$1500),0)</f>
        <v>0</v>
      </c>
      <c r="CP897" s="73">
        <f>IFERROR($E897*SUMIF(DAILYLOG!CL$27:CL$1500,$C897,DAILYLOG!CM$27:CM$1500),0)</f>
        <v>0</v>
      </c>
      <c r="CQ897" s="73">
        <f>IFERROR($E897*SUMIF(DAILYLOG!CM$27:CM$1500,$C897,DAILYLOG!CN$27:CN$1500),0)</f>
        <v>0</v>
      </c>
      <c r="CR897" s="73">
        <f>IFERROR($E897*SUMIF(DAILYLOG!CN$27:CN$1500,$C897,DAILYLOG!CO$27:CO$1500),0)</f>
        <v>0</v>
      </c>
      <c r="CS897" s="73">
        <f>IFERROR($E897*SUMIF(DAILYLOG!CO$27:CO$1500,$C897,DAILYLOG!CP$27:CP$1500),0)</f>
        <v>0</v>
      </c>
      <c r="CT897" s="14"/>
    </row>
    <row r="898" spans="2:98" ht="13.5" hidden="1" customHeight="1" outlineLevel="2">
      <c r="B898" s="13"/>
      <c r="C898" s="115" t="s">
        <v>1220</v>
      </c>
      <c r="D898" s="31" t="s">
        <v>346</v>
      </c>
      <c r="E898" s="65">
        <v>1</v>
      </c>
      <c r="F898" s="46">
        <f t="shared" si="375"/>
        <v>0</v>
      </c>
      <c r="G898" s="73">
        <f>IFERROR($E898*SUMIF(DAILYLOG!C$27:C$1500,$C898,DAILYLOG!D$27:D$1500),0)</f>
        <v>0</v>
      </c>
      <c r="H898" s="73">
        <f>IFERROR($E898*SUMIF(DAILYLOG!D$27:D$1500,$C898,DAILYLOG!E$27:E$1500),0)</f>
        <v>0</v>
      </c>
      <c r="I898" s="73">
        <f>IFERROR($E898*SUMIF(DAILYLOG!E$27:E$1500,$C898,DAILYLOG!F$27:F$1500),0)</f>
        <v>0</v>
      </c>
      <c r="J898" s="73">
        <f>IFERROR($E898*SUMIF(DAILYLOG!F$27:F$1500,$C898,DAILYLOG!G$27:G$1500),0)</f>
        <v>0</v>
      </c>
      <c r="K898" s="73">
        <f>IFERROR($E898*SUMIF(DAILYLOG!G$27:G$1500,$C898,DAILYLOG!H$27:H$1500),0)</f>
        <v>0</v>
      </c>
      <c r="L898" s="73">
        <f>IFERROR($E898*SUMIF(DAILYLOG!H$27:H$1500,$C898,DAILYLOG!I$27:I$1500),0)</f>
        <v>0</v>
      </c>
      <c r="M898" s="73">
        <f>IFERROR($E898*SUMIF(DAILYLOG!I$27:I$1500,$C898,DAILYLOG!J$27:J$1500),0)</f>
        <v>0</v>
      </c>
      <c r="N898" s="73">
        <f>IFERROR($E898*SUMIF(DAILYLOG!J$27:J$1500,$C898,DAILYLOG!K$27:K$1500),0)</f>
        <v>0</v>
      </c>
      <c r="O898" s="73">
        <f>IFERROR($E898*SUMIF(DAILYLOG!K$27:K$1500,$C898,DAILYLOG!L$27:L$1500),0)</f>
        <v>0</v>
      </c>
      <c r="P898" s="73">
        <f>IFERROR($E898*SUMIF(DAILYLOG!L$27:L$1500,$C898,DAILYLOG!M$27:M$1500),0)</f>
        <v>0</v>
      </c>
      <c r="Q898" s="73">
        <f>IFERROR($E898*SUMIF(DAILYLOG!M$27:M$1500,$C898,DAILYLOG!N$27:N$1500),0)</f>
        <v>0</v>
      </c>
      <c r="R898" s="73">
        <f>IFERROR($E898*SUMIF(DAILYLOG!N$27:N$1500,$C898,DAILYLOG!O$27:O$1500),0)</f>
        <v>0</v>
      </c>
      <c r="S898" s="73">
        <f>IFERROR($E898*SUMIF(DAILYLOG!O$27:O$1500,$C898,DAILYLOG!P$27:P$1500),0)</f>
        <v>0</v>
      </c>
      <c r="T898" s="73">
        <f>IFERROR($E898*SUMIF(DAILYLOG!P$27:P$1500,$C898,DAILYLOG!Q$27:Q$1500),0)</f>
        <v>0</v>
      </c>
      <c r="U898" s="73">
        <f>IFERROR($E898*SUMIF(DAILYLOG!Q$27:Q$1500,$C898,DAILYLOG!R$27:R$1500),0)</f>
        <v>0</v>
      </c>
      <c r="V898" s="73">
        <f>IFERROR($E898*SUMIF(DAILYLOG!R$27:R$1500,$C898,DAILYLOG!S$27:S$1500),0)</f>
        <v>0</v>
      </c>
      <c r="W898" s="73">
        <f>IFERROR($E898*SUMIF(DAILYLOG!S$27:S$1500,$C898,DAILYLOG!T$27:T$1500),0)</f>
        <v>0</v>
      </c>
      <c r="X898" s="73">
        <f>IFERROR($E898*SUMIF(DAILYLOG!T$27:T$1500,$C898,DAILYLOG!U$27:U$1500),0)</f>
        <v>0</v>
      </c>
      <c r="Y898" s="73">
        <f>IFERROR($E898*SUMIF(DAILYLOG!U$27:U$1500,$C898,DAILYLOG!V$27:V$1500),0)</f>
        <v>0</v>
      </c>
      <c r="Z898" s="73">
        <f>IFERROR($E898*SUMIF(DAILYLOG!V$27:V$1500,$C898,DAILYLOG!W$27:W$1500),0)</f>
        <v>0</v>
      </c>
      <c r="AA898" s="73">
        <f>IFERROR($E898*SUMIF(DAILYLOG!W$27:W$1500,$C898,DAILYLOG!X$27:X$1500),0)</f>
        <v>0</v>
      </c>
      <c r="AB898" s="73">
        <f>IFERROR($E898*SUMIF(DAILYLOG!X$27:X$1500,$C898,DAILYLOG!Y$27:Y$1500),0)</f>
        <v>0</v>
      </c>
      <c r="AC898" s="73">
        <f>IFERROR($E898*SUMIF(DAILYLOG!Y$27:Y$1500,$C898,DAILYLOG!Z$27:Z$1500),0)</f>
        <v>0</v>
      </c>
      <c r="AD898" s="73">
        <f>IFERROR($E898*SUMIF(DAILYLOG!Z$27:Z$1500,$C898,DAILYLOG!AA$27:AA$1500),0)</f>
        <v>0</v>
      </c>
      <c r="AE898" s="73">
        <f>IFERROR($E898*SUMIF(DAILYLOG!AA$27:AA$1500,$C898,DAILYLOG!AB$27:AB$1500),0)</f>
        <v>0</v>
      </c>
      <c r="AF898" s="73">
        <f>IFERROR($E898*SUMIF(DAILYLOG!AB$27:AB$1500,$C898,DAILYLOG!AC$27:AC$1500),0)</f>
        <v>0</v>
      </c>
      <c r="AG898" s="73">
        <f>IFERROR($E898*SUMIF(DAILYLOG!AC$27:AC$1500,$C898,DAILYLOG!AD$27:AD$1500),0)</f>
        <v>0</v>
      </c>
      <c r="AH898" s="73">
        <f>IFERROR($E898*SUMIF(DAILYLOG!AD$27:AD$1500,$C898,DAILYLOG!AE$27:AE$1500),0)</f>
        <v>0</v>
      </c>
      <c r="AI898" s="73">
        <f>IFERROR($E898*SUMIF(DAILYLOG!AE$27:AE$1500,$C898,DAILYLOG!AF$27:AF$1500),0)</f>
        <v>0</v>
      </c>
      <c r="AJ898" s="73">
        <f>IFERROR($E898*SUMIF(DAILYLOG!AF$27:AF$1500,$C898,DAILYLOG!AG$27:AG$1500),0)</f>
        <v>0</v>
      </c>
      <c r="AK898" s="73">
        <f>IFERROR($E898*SUMIF(DAILYLOG!AG$27:AG$1500,$C898,DAILYLOG!AH$27:AH$1500),0)</f>
        <v>0</v>
      </c>
      <c r="AL898" s="73">
        <f>IFERROR($E898*SUMIF(DAILYLOG!AH$27:AH$1500,$C898,DAILYLOG!AI$27:AI$1500),0)</f>
        <v>0</v>
      </c>
      <c r="AM898" s="73">
        <f>IFERROR($E898*SUMIF(DAILYLOG!AI$27:AI$1500,$C898,DAILYLOG!AJ$27:AJ$1500),0)</f>
        <v>0</v>
      </c>
      <c r="AN898" s="73">
        <f>IFERROR($E898*SUMIF(DAILYLOG!AJ$27:AJ$1500,$C898,DAILYLOG!AK$27:AK$1500),0)</f>
        <v>0</v>
      </c>
      <c r="AO898" s="73">
        <f>IFERROR($E898*SUMIF(DAILYLOG!AK$27:AK$1500,$C898,DAILYLOG!AL$27:AL$1500),0)</f>
        <v>0</v>
      </c>
      <c r="AP898" s="73">
        <f>IFERROR($E898*SUMIF(DAILYLOG!AL$27:AL$1500,$C898,DAILYLOG!AM$27:AM$1500),0)</f>
        <v>0</v>
      </c>
      <c r="AQ898" s="73">
        <f>IFERROR($E898*SUMIF(DAILYLOG!AM$27:AM$1500,$C898,DAILYLOG!AN$27:AN$1500),0)</f>
        <v>0</v>
      </c>
      <c r="AR898" s="73">
        <f>IFERROR($E898*SUMIF(DAILYLOG!AN$27:AN$1500,$C898,DAILYLOG!AO$27:AO$1500),0)</f>
        <v>0</v>
      </c>
      <c r="AS898" s="73">
        <f>IFERROR($E898*SUMIF(DAILYLOG!AO$27:AO$1500,$C898,DAILYLOG!AP$27:AP$1500),0)</f>
        <v>0</v>
      </c>
      <c r="AT898" s="73">
        <f>IFERROR($E898*SUMIF(DAILYLOG!AP$27:AP$1500,$C898,DAILYLOG!AQ$27:AQ$1500),0)</f>
        <v>0</v>
      </c>
      <c r="AU898" s="73">
        <f>IFERROR($E898*SUMIF(DAILYLOG!AQ$27:AQ$1500,$C898,DAILYLOG!AR$27:AR$1500),0)</f>
        <v>0</v>
      </c>
      <c r="AV898" s="73">
        <f>IFERROR($E898*SUMIF(DAILYLOG!AR$27:AR$1500,$C898,DAILYLOG!AS$27:AS$1500),0)</f>
        <v>0</v>
      </c>
      <c r="AW898" s="73">
        <f>IFERROR($E898*SUMIF(DAILYLOG!AS$27:AS$1500,$C898,DAILYLOG!AT$27:AT$1500),0)</f>
        <v>0</v>
      </c>
      <c r="AX898" s="73">
        <f>IFERROR($E898*SUMIF(DAILYLOG!AT$27:AT$1500,$C898,DAILYLOG!AU$27:AU$1500),0)</f>
        <v>0</v>
      </c>
      <c r="AY898" s="73">
        <f>IFERROR($E898*SUMIF(DAILYLOG!AU$27:AU$1500,$C898,DAILYLOG!AV$27:AV$1500),0)</f>
        <v>0</v>
      </c>
      <c r="AZ898" s="73">
        <f>IFERROR($E898*SUMIF(DAILYLOG!AV$27:AV$1500,$C898,DAILYLOG!AW$27:AW$1500),0)</f>
        <v>0</v>
      </c>
      <c r="BA898" s="73">
        <f>IFERROR($E898*SUMIF(DAILYLOG!AW$27:AW$1500,$C898,DAILYLOG!AX$27:AX$1500),0)</f>
        <v>0</v>
      </c>
      <c r="BB898" s="73">
        <f>IFERROR($E898*SUMIF(DAILYLOG!AX$27:AX$1500,$C898,DAILYLOG!AY$27:AY$1500),0)</f>
        <v>0</v>
      </c>
      <c r="BC898" s="73">
        <f>IFERROR($E898*SUMIF(DAILYLOG!AY$27:AY$1500,$C898,DAILYLOG!AZ$27:AZ$1500),0)</f>
        <v>0</v>
      </c>
      <c r="BD898" s="73">
        <f>IFERROR($E898*SUMIF(DAILYLOG!AZ$27:AZ$1500,$C898,DAILYLOG!BA$27:BA$1500),0)</f>
        <v>0</v>
      </c>
      <c r="BE898" s="73">
        <f>IFERROR($E898*SUMIF(DAILYLOG!BA$27:BA$1500,$C898,DAILYLOG!BB$27:BB$1500),0)</f>
        <v>0</v>
      </c>
      <c r="BF898" s="73">
        <f>IFERROR($E898*SUMIF(DAILYLOG!BB$27:BB$1500,$C898,DAILYLOG!BC$27:BC$1500),0)</f>
        <v>0</v>
      </c>
      <c r="BG898" s="73">
        <f>IFERROR($E898*SUMIF(DAILYLOG!BC$27:BC$1500,$C898,DAILYLOG!BD$27:BD$1500),0)</f>
        <v>0</v>
      </c>
      <c r="BH898" s="73">
        <f>IFERROR($E898*SUMIF(DAILYLOG!BD$27:BD$1500,$C898,DAILYLOG!BE$27:BE$1500),0)</f>
        <v>0</v>
      </c>
      <c r="BI898" s="73">
        <f>IFERROR($E898*SUMIF(DAILYLOG!BE$27:BE$1500,$C898,DAILYLOG!BF$27:BF$1500),0)</f>
        <v>0</v>
      </c>
      <c r="BJ898" s="73">
        <f>IFERROR($E898*SUMIF(DAILYLOG!BF$27:BF$1500,$C898,DAILYLOG!BG$27:BG$1500),0)</f>
        <v>0</v>
      </c>
      <c r="BK898" s="73">
        <f>IFERROR($E898*SUMIF(DAILYLOG!BG$27:BG$1500,$C898,DAILYLOG!BH$27:BH$1500),0)</f>
        <v>0</v>
      </c>
      <c r="BL898" s="73">
        <f>IFERROR($E898*SUMIF(DAILYLOG!BH$27:BH$1500,$C898,DAILYLOG!BI$27:BI$1500),0)</f>
        <v>0</v>
      </c>
      <c r="BM898" s="73">
        <f>IFERROR($E898*SUMIF(DAILYLOG!BI$27:BI$1500,$C898,DAILYLOG!BJ$27:BJ$1500),0)</f>
        <v>0</v>
      </c>
      <c r="BN898" s="73">
        <f>IFERROR($E898*SUMIF(DAILYLOG!BJ$27:BJ$1500,$C898,DAILYLOG!BK$27:BK$1500),0)</f>
        <v>0</v>
      </c>
      <c r="BO898" s="73">
        <f>IFERROR($E898*SUMIF(DAILYLOG!BK$27:BK$1500,$C898,DAILYLOG!BL$27:BL$1500),0)</f>
        <v>0</v>
      </c>
      <c r="BP898" s="73">
        <f>IFERROR($E898*SUMIF(DAILYLOG!BL$27:BL$1500,$C898,DAILYLOG!BM$27:BM$1500),0)</f>
        <v>0</v>
      </c>
      <c r="BQ898" s="73">
        <f>IFERROR($E898*SUMIF(DAILYLOG!BM$27:BM$1500,$C898,DAILYLOG!BN$27:BN$1500),0)</f>
        <v>0</v>
      </c>
      <c r="BR898" s="73">
        <f>IFERROR($E898*SUMIF(DAILYLOG!BN$27:BN$1500,$C898,DAILYLOG!BO$27:BO$1500),0)</f>
        <v>0</v>
      </c>
      <c r="BS898" s="73">
        <f>IFERROR($E898*SUMIF(DAILYLOG!BO$27:BO$1500,$C898,DAILYLOG!BP$27:BP$1500),0)</f>
        <v>0</v>
      </c>
      <c r="BT898" s="73">
        <f>IFERROR($E898*SUMIF(DAILYLOG!BP$27:BP$1500,$C898,DAILYLOG!BQ$27:BQ$1500),0)</f>
        <v>0</v>
      </c>
      <c r="BU898" s="73">
        <f>IFERROR($E898*SUMIF(DAILYLOG!BQ$27:BQ$1500,$C898,DAILYLOG!BR$27:BR$1500),0)</f>
        <v>0</v>
      </c>
      <c r="BV898" s="73">
        <f>IFERROR($E898*SUMIF(DAILYLOG!BR$27:BR$1500,$C898,DAILYLOG!BS$27:BS$1500),0)</f>
        <v>0</v>
      </c>
      <c r="BW898" s="73">
        <f>IFERROR($E898*SUMIF(DAILYLOG!BS$27:BS$1500,$C898,DAILYLOG!BT$27:BT$1500),0)</f>
        <v>0</v>
      </c>
      <c r="BX898" s="73">
        <f>IFERROR($E898*SUMIF(DAILYLOG!BT$27:BT$1500,$C898,DAILYLOG!BU$27:BU$1500),0)</f>
        <v>0</v>
      </c>
      <c r="BY898" s="73">
        <f>IFERROR($E898*SUMIF(DAILYLOG!BU$27:BU$1500,$C898,DAILYLOG!BV$27:BV$1500),0)</f>
        <v>0</v>
      </c>
      <c r="BZ898" s="73">
        <f>IFERROR($E898*SUMIF(DAILYLOG!BV$27:BV$1500,$C898,DAILYLOG!BW$27:BW$1500),0)</f>
        <v>0</v>
      </c>
      <c r="CA898" s="73">
        <f>IFERROR($E898*SUMIF(DAILYLOG!BW$27:BW$1500,$C898,DAILYLOG!BX$27:BX$1500),0)</f>
        <v>0</v>
      </c>
      <c r="CB898" s="73">
        <f>IFERROR($E898*SUMIF(DAILYLOG!BX$27:BX$1500,$C898,DAILYLOG!BY$27:BY$1500),0)</f>
        <v>0</v>
      </c>
      <c r="CC898" s="73">
        <f>IFERROR($E898*SUMIF(DAILYLOG!BY$27:BY$1500,$C898,DAILYLOG!BZ$27:BZ$1500),0)</f>
        <v>0</v>
      </c>
      <c r="CD898" s="73">
        <f>IFERROR($E898*SUMIF(DAILYLOG!BZ$27:BZ$1500,$C898,DAILYLOG!CA$27:CA$1500),0)</f>
        <v>0</v>
      </c>
      <c r="CE898" s="73">
        <f>IFERROR($E898*SUMIF(DAILYLOG!CA$27:CA$1500,$C898,DAILYLOG!CB$27:CB$1500),0)</f>
        <v>0</v>
      </c>
      <c r="CF898" s="73">
        <f>IFERROR($E898*SUMIF(DAILYLOG!CB$27:CB$1500,$C898,DAILYLOG!CC$27:CC$1500),0)</f>
        <v>0</v>
      </c>
      <c r="CG898" s="73">
        <f>IFERROR($E898*SUMIF(DAILYLOG!CC$27:CC$1500,$C898,DAILYLOG!CD$27:CD$1500),0)</f>
        <v>0</v>
      </c>
      <c r="CH898" s="73">
        <f>IFERROR($E898*SUMIF(DAILYLOG!CD$27:CD$1500,$C898,DAILYLOG!CE$27:CE$1500),0)</f>
        <v>0</v>
      </c>
      <c r="CI898" s="73">
        <f>IFERROR($E898*SUMIF(DAILYLOG!CE$27:CE$1500,$C898,DAILYLOG!CF$27:CF$1500),0)</f>
        <v>0</v>
      </c>
      <c r="CJ898" s="73">
        <f>IFERROR($E898*SUMIF(DAILYLOG!CF$27:CF$1500,$C898,DAILYLOG!CG$27:CG$1500),0)</f>
        <v>0</v>
      </c>
      <c r="CK898" s="73">
        <f>IFERROR($E898*SUMIF(DAILYLOG!CG$27:CG$1500,$C898,DAILYLOG!CH$27:CH$1500),0)</f>
        <v>0</v>
      </c>
      <c r="CL898" s="73">
        <f>IFERROR($E898*SUMIF(DAILYLOG!CH$27:CH$1500,$C898,DAILYLOG!CI$27:CI$1500),0)</f>
        <v>0</v>
      </c>
      <c r="CM898" s="73">
        <f>IFERROR($E898*SUMIF(DAILYLOG!CI$27:CI$1500,$C898,DAILYLOG!CJ$27:CJ$1500),0)</f>
        <v>0</v>
      </c>
      <c r="CN898" s="73">
        <f>IFERROR($E898*SUMIF(DAILYLOG!CJ$27:CJ$1500,$C898,DAILYLOG!CK$27:CK$1500),0)</f>
        <v>0</v>
      </c>
      <c r="CO898" s="73">
        <f>IFERROR($E898*SUMIF(DAILYLOG!CK$27:CK$1500,$C898,DAILYLOG!CL$27:CL$1500),0)</f>
        <v>0</v>
      </c>
      <c r="CP898" s="73">
        <f>IFERROR($E898*SUMIF(DAILYLOG!CL$27:CL$1500,$C898,DAILYLOG!CM$27:CM$1500),0)</f>
        <v>0</v>
      </c>
      <c r="CQ898" s="73">
        <f>IFERROR($E898*SUMIF(DAILYLOG!CM$27:CM$1500,$C898,DAILYLOG!CN$27:CN$1500),0)</f>
        <v>0</v>
      </c>
      <c r="CR898" s="73">
        <f>IFERROR($E898*SUMIF(DAILYLOG!CN$27:CN$1500,$C898,DAILYLOG!CO$27:CO$1500),0)</f>
        <v>0</v>
      </c>
      <c r="CS898" s="73">
        <f>IFERROR($E898*SUMIF(DAILYLOG!CO$27:CO$1500,$C898,DAILYLOG!CP$27:CP$1500),0)</f>
        <v>0</v>
      </c>
      <c r="CT898" s="14"/>
    </row>
    <row r="899" spans="2:98" ht="13.2" hidden="1" customHeight="1" outlineLevel="2">
      <c r="B899" s="13"/>
      <c r="C899" s="115" t="s">
        <v>1221</v>
      </c>
      <c r="D899" s="31" t="s">
        <v>346</v>
      </c>
      <c r="E899" s="65">
        <v>1</v>
      </c>
      <c r="F899" s="46">
        <f t="shared" si="375"/>
        <v>0</v>
      </c>
      <c r="G899" s="73">
        <f>IFERROR($E899*SUMIF(DAILYLOG!C$27:C$1500,$C899,DAILYLOG!D$27:D$1500),0)</f>
        <v>0</v>
      </c>
      <c r="H899" s="73">
        <f>IFERROR($E899*SUMIF(DAILYLOG!D$27:D$1500,$C899,DAILYLOG!E$27:E$1500),0)</f>
        <v>0</v>
      </c>
      <c r="I899" s="73">
        <f>IFERROR($E899*SUMIF(DAILYLOG!E$27:E$1500,$C899,DAILYLOG!F$27:F$1500),0)</f>
        <v>0</v>
      </c>
      <c r="J899" s="73">
        <f>IFERROR($E899*SUMIF(DAILYLOG!F$27:F$1500,$C899,DAILYLOG!G$27:G$1500),0)</f>
        <v>0</v>
      </c>
      <c r="K899" s="73">
        <f>IFERROR($E899*SUMIF(DAILYLOG!G$27:G$1500,$C899,DAILYLOG!H$27:H$1500),0)</f>
        <v>0</v>
      </c>
      <c r="L899" s="73">
        <f>IFERROR($E899*SUMIF(DAILYLOG!H$27:H$1500,$C899,DAILYLOG!I$27:I$1500),0)</f>
        <v>0</v>
      </c>
      <c r="M899" s="73">
        <f>IFERROR($E899*SUMIF(DAILYLOG!I$27:I$1500,$C899,DAILYLOG!J$27:J$1500),0)</f>
        <v>0</v>
      </c>
      <c r="N899" s="73">
        <f>IFERROR($E899*SUMIF(DAILYLOG!J$27:J$1500,$C899,DAILYLOG!K$27:K$1500),0)</f>
        <v>0</v>
      </c>
      <c r="O899" s="73">
        <f>IFERROR($E899*SUMIF(DAILYLOG!K$27:K$1500,$C899,DAILYLOG!L$27:L$1500),0)</f>
        <v>0</v>
      </c>
      <c r="P899" s="73">
        <f>IFERROR($E899*SUMIF(DAILYLOG!L$27:L$1500,$C899,DAILYLOG!M$27:M$1500),0)</f>
        <v>0</v>
      </c>
      <c r="Q899" s="73">
        <f>IFERROR($E899*SUMIF(DAILYLOG!M$27:M$1500,$C899,DAILYLOG!N$27:N$1500),0)</f>
        <v>0</v>
      </c>
      <c r="R899" s="73">
        <f>IFERROR($E899*SUMIF(DAILYLOG!N$27:N$1500,$C899,DAILYLOG!O$27:O$1500),0)</f>
        <v>0</v>
      </c>
      <c r="S899" s="73">
        <f>IFERROR($E899*SUMIF(DAILYLOG!O$27:O$1500,$C899,DAILYLOG!P$27:P$1500),0)</f>
        <v>0</v>
      </c>
      <c r="T899" s="73">
        <f>IFERROR($E899*SUMIF(DAILYLOG!P$27:P$1500,$C899,DAILYLOG!Q$27:Q$1500),0)</f>
        <v>0</v>
      </c>
      <c r="U899" s="73">
        <f>IFERROR($E899*SUMIF(DAILYLOG!Q$27:Q$1500,$C899,DAILYLOG!R$27:R$1500),0)</f>
        <v>0</v>
      </c>
      <c r="V899" s="73">
        <f>IFERROR($E899*SUMIF(DAILYLOG!R$27:R$1500,$C899,DAILYLOG!S$27:S$1500),0)</f>
        <v>0</v>
      </c>
      <c r="W899" s="73">
        <f>IFERROR($E899*SUMIF(DAILYLOG!S$27:S$1500,$C899,DAILYLOG!T$27:T$1500),0)</f>
        <v>0</v>
      </c>
      <c r="X899" s="73">
        <f>IFERROR($E899*SUMIF(DAILYLOG!T$27:T$1500,$C899,DAILYLOG!U$27:U$1500),0)</f>
        <v>0</v>
      </c>
      <c r="Y899" s="73">
        <f>IFERROR($E899*SUMIF(DAILYLOG!U$27:U$1500,$C899,DAILYLOG!V$27:V$1500),0)</f>
        <v>0</v>
      </c>
      <c r="Z899" s="73">
        <f>IFERROR($E899*SUMIF(DAILYLOG!V$27:V$1500,$C899,DAILYLOG!W$27:W$1500),0)</f>
        <v>0</v>
      </c>
      <c r="AA899" s="73">
        <f>IFERROR($E899*SUMIF(DAILYLOG!W$27:W$1500,$C899,DAILYLOG!X$27:X$1500),0)</f>
        <v>0</v>
      </c>
      <c r="AB899" s="73">
        <f>IFERROR($E899*SUMIF(DAILYLOG!X$27:X$1500,$C899,DAILYLOG!Y$27:Y$1500),0)</f>
        <v>0</v>
      </c>
      <c r="AC899" s="73">
        <f>IFERROR($E899*SUMIF(DAILYLOG!Y$27:Y$1500,$C899,DAILYLOG!Z$27:Z$1500),0)</f>
        <v>0</v>
      </c>
      <c r="AD899" s="73">
        <f>IFERROR($E899*SUMIF(DAILYLOG!Z$27:Z$1500,$C899,DAILYLOG!AA$27:AA$1500),0)</f>
        <v>0</v>
      </c>
      <c r="AE899" s="73">
        <f>IFERROR($E899*SUMIF(DAILYLOG!AA$27:AA$1500,$C899,DAILYLOG!AB$27:AB$1500),0)</f>
        <v>0</v>
      </c>
      <c r="AF899" s="73">
        <f>IFERROR($E899*SUMIF(DAILYLOG!AB$27:AB$1500,$C899,DAILYLOG!AC$27:AC$1500),0)</f>
        <v>0</v>
      </c>
      <c r="AG899" s="73">
        <f>IFERROR($E899*SUMIF(DAILYLOG!AC$27:AC$1500,$C899,DAILYLOG!AD$27:AD$1500),0)</f>
        <v>0</v>
      </c>
      <c r="AH899" s="73">
        <f>IFERROR($E899*SUMIF(DAILYLOG!AD$27:AD$1500,$C899,DAILYLOG!AE$27:AE$1500),0)</f>
        <v>0</v>
      </c>
      <c r="AI899" s="73">
        <f>IFERROR($E899*SUMIF(DAILYLOG!AE$27:AE$1500,$C899,DAILYLOG!AF$27:AF$1500),0)</f>
        <v>0</v>
      </c>
      <c r="AJ899" s="73">
        <f>IFERROR($E899*SUMIF(DAILYLOG!AF$27:AF$1500,$C899,DAILYLOG!AG$27:AG$1500),0)</f>
        <v>0</v>
      </c>
      <c r="AK899" s="73">
        <f>IFERROR($E899*SUMIF(DAILYLOG!AG$27:AG$1500,$C899,DAILYLOG!AH$27:AH$1500),0)</f>
        <v>0</v>
      </c>
      <c r="AL899" s="73">
        <f>IFERROR($E899*SUMIF(DAILYLOG!AH$27:AH$1500,$C899,DAILYLOG!AI$27:AI$1500),0)</f>
        <v>0</v>
      </c>
      <c r="AM899" s="73">
        <f>IFERROR($E899*SUMIF(DAILYLOG!AI$27:AI$1500,$C899,DAILYLOG!AJ$27:AJ$1500),0)</f>
        <v>0</v>
      </c>
      <c r="AN899" s="73">
        <f>IFERROR($E899*SUMIF(DAILYLOG!AJ$27:AJ$1500,$C899,DAILYLOG!AK$27:AK$1500),0)</f>
        <v>0</v>
      </c>
      <c r="AO899" s="73">
        <f>IFERROR($E899*SUMIF(DAILYLOG!AK$27:AK$1500,$C899,DAILYLOG!AL$27:AL$1500),0)</f>
        <v>0</v>
      </c>
      <c r="AP899" s="73">
        <f>IFERROR($E899*SUMIF(DAILYLOG!AL$27:AL$1500,$C899,DAILYLOG!AM$27:AM$1500),0)</f>
        <v>0</v>
      </c>
      <c r="AQ899" s="73">
        <f>IFERROR($E899*SUMIF(DAILYLOG!AM$27:AM$1500,$C899,DAILYLOG!AN$27:AN$1500),0)</f>
        <v>0</v>
      </c>
      <c r="AR899" s="73">
        <f>IFERROR($E899*SUMIF(DAILYLOG!AN$27:AN$1500,$C899,DAILYLOG!AO$27:AO$1500),0)</f>
        <v>0</v>
      </c>
      <c r="AS899" s="73">
        <f>IFERROR($E899*SUMIF(DAILYLOG!AO$27:AO$1500,$C899,DAILYLOG!AP$27:AP$1500),0)</f>
        <v>0</v>
      </c>
      <c r="AT899" s="73">
        <f>IFERROR($E899*SUMIF(DAILYLOG!AP$27:AP$1500,$C899,DAILYLOG!AQ$27:AQ$1500),0)</f>
        <v>0</v>
      </c>
      <c r="AU899" s="73">
        <f>IFERROR($E899*SUMIF(DAILYLOG!AQ$27:AQ$1500,$C899,DAILYLOG!AR$27:AR$1500),0)</f>
        <v>0</v>
      </c>
      <c r="AV899" s="73">
        <f>IFERROR($E899*SUMIF(DAILYLOG!AR$27:AR$1500,$C899,DAILYLOG!AS$27:AS$1500),0)</f>
        <v>0</v>
      </c>
      <c r="AW899" s="73">
        <f>IFERROR($E899*SUMIF(DAILYLOG!AS$27:AS$1500,$C899,DAILYLOG!AT$27:AT$1500),0)</f>
        <v>0</v>
      </c>
      <c r="AX899" s="73">
        <f>IFERROR($E899*SUMIF(DAILYLOG!AT$27:AT$1500,$C899,DAILYLOG!AU$27:AU$1500),0)</f>
        <v>0</v>
      </c>
      <c r="AY899" s="73">
        <f>IFERROR($E899*SUMIF(DAILYLOG!AU$27:AU$1500,$C899,DAILYLOG!AV$27:AV$1500),0)</f>
        <v>0</v>
      </c>
      <c r="AZ899" s="73">
        <f>IFERROR($E899*SUMIF(DAILYLOG!AV$27:AV$1500,$C899,DAILYLOG!AW$27:AW$1500),0)</f>
        <v>0</v>
      </c>
      <c r="BA899" s="73">
        <f>IFERROR($E899*SUMIF(DAILYLOG!AW$27:AW$1500,$C899,DAILYLOG!AX$27:AX$1500),0)</f>
        <v>0</v>
      </c>
      <c r="BB899" s="73">
        <f>IFERROR($E899*SUMIF(DAILYLOG!AX$27:AX$1500,$C899,DAILYLOG!AY$27:AY$1500),0)</f>
        <v>0</v>
      </c>
      <c r="BC899" s="73">
        <f>IFERROR($E899*SUMIF(DAILYLOG!AY$27:AY$1500,$C899,DAILYLOG!AZ$27:AZ$1500),0)</f>
        <v>0</v>
      </c>
      <c r="BD899" s="73">
        <f>IFERROR($E899*SUMIF(DAILYLOG!AZ$27:AZ$1500,$C899,DAILYLOG!BA$27:BA$1500),0)</f>
        <v>0</v>
      </c>
      <c r="BE899" s="73">
        <f>IFERROR($E899*SUMIF(DAILYLOG!BA$27:BA$1500,$C899,DAILYLOG!BB$27:BB$1500),0)</f>
        <v>0</v>
      </c>
      <c r="BF899" s="73">
        <f>IFERROR($E899*SUMIF(DAILYLOG!BB$27:BB$1500,$C899,DAILYLOG!BC$27:BC$1500),0)</f>
        <v>0</v>
      </c>
      <c r="BG899" s="73">
        <f>IFERROR($E899*SUMIF(DAILYLOG!BC$27:BC$1500,$C899,DAILYLOG!BD$27:BD$1500),0)</f>
        <v>0</v>
      </c>
      <c r="BH899" s="73">
        <f>IFERROR($E899*SUMIF(DAILYLOG!BD$27:BD$1500,$C899,DAILYLOG!BE$27:BE$1500),0)</f>
        <v>0</v>
      </c>
      <c r="BI899" s="73">
        <f>IFERROR($E899*SUMIF(DAILYLOG!BE$27:BE$1500,$C899,DAILYLOG!BF$27:BF$1500),0)</f>
        <v>0</v>
      </c>
      <c r="BJ899" s="73">
        <f>IFERROR($E899*SUMIF(DAILYLOG!BF$27:BF$1500,$C899,DAILYLOG!BG$27:BG$1500),0)</f>
        <v>0</v>
      </c>
      <c r="BK899" s="73">
        <f>IFERROR($E899*SUMIF(DAILYLOG!BG$27:BG$1500,$C899,DAILYLOG!BH$27:BH$1500),0)</f>
        <v>0</v>
      </c>
      <c r="BL899" s="73">
        <f>IFERROR($E899*SUMIF(DAILYLOG!BH$27:BH$1500,$C899,DAILYLOG!BI$27:BI$1500),0)</f>
        <v>0</v>
      </c>
      <c r="BM899" s="73">
        <f>IFERROR($E899*SUMIF(DAILYLOG!BI$27:BI$1500,$C899,DAILYLOG!BJ$27:BJ$1500),0)</f>
        <v>0</v>
      </c>
      <c r="BN899" s="73">
        <f>IFERROR($E899*SUMIF(DAILYLOG!BJ$27:BJ$1500,$C899,DAILYLOG!BK$27:BK$1500),0)</f>
        <v>0</v>
      </c>
      <c r="BO899" s="73">
        <f>IFERROR($E899*SUMIF(DAILYLOG!BK$27:BK$1500,$C899,DAILYLOG!BL$27:BL$1500),0)</f>
        <v>0</v>
      </c>
      <c r="BP899" s="73">
        <f>IFERROR($E899*SUMIF(DAILYLOG!BL$27:BL$1500,$C899,DAILYLOG!BM$27:BM$1500),0)</f>
        <v>0</v>
      </c>
      <c r="BQ899" s="73">
        <f>IFERROR($E899*SUMIF(DAILYLOG!BM$27:BM$1500,$C899,DAILYLOG!BN$27:BN$1500),0)</f>
        <v>0</v>
      </c>
      <c r="BR899" s="73">
        <f>IFERROR($E899*SUMIF(DAILYLOG!BN$27:BN$1500,$C899,DAILYLOG!BO$27:BO$1500),0)</f>
        <v>0</v>
      </c>
      <c r="BS899" s="73">
        <f>IFERROR($E899*SUMIF(DAILYLOG!BO$27:BO$1500,$C899,DAILYLOG!BP$27:BP$1500),0)</f>
        <v>0</v>
      </c>
      <c r="BT899" s="73">
        <f>IFERROR($E899*SUMIF(DAILYLOG!BP$27:BP$1500,$C899,DAILYLOG!BQ$27:BQ$1500),0)</f>
        <v>0</v>
      </c>
      <c r="BU899" s="73">
        <f>IFERROR($E899*SUMIF(DAILYLOG!BQ$27:BQ$1500,$C899,DAILYLOG!BR$27:BR$1500),0)</f>
        <v>0</v>
      </c>
      <c r="BV899" s="73">
        <f>IFERROR($E899*SUMIF(DAILYLOG!BR$27:BR$1500,$C899,DAILYLOG!BS$27:BS$1500),0)</f>
        <v>0</v>
      </c>
      <c r="BW899" s="73">
        <f>IFERROR($E899*SUMIF(DAILYLOG!BS$27:BS$1500,$C899,DAILYLOG!BT$27:BT$1500),0)</f>
        <v>0</v>
      </c>
      <c r="BX899" s="73">
        <f>IFERROR($E899*SUMIF(DAILYLOG!BT$27:BT$1500,$C899,DAILYLOG!BU$27:BU$1500),0)</f>
        <v>0</v>
      </c>
      <c r="BY899" s="73">
        <f>IFERROR($E899*SUMIF(DAILYLOG!BU$27:BU$1500,$C899,DAILYLOG!BV$27:BV$1500),0)</f>
        <v>0</v>
      </c>
      <c r="BZ899" s="73">
        <f>IFERROR($E899*SUMIF(DAILYLOG!BV$27:BV$1500,$C899,DAILYLOG!BW$27:BW$1500),0)</f>
        <v>0</v>
      </c>
      <c r="CA899" s="73">
        <f>IFERROR($E899*SUMIF(DAILYLOG!BW$27:BW$1500,$C899,DAILYLOG!BX$27:BX$1500),0)</f>
        <v>0</v>
      </c>
      <c r="CB899" s="73">
        <f>IFERROR($E899*SUMIF(DAILYLOG!BX$27:BX$1500,$C899,DAILYLOG!BY$27:BY$1500),0)</f>
        <v>0</v>
      </c>
      <c r="CC899" s="73">
        <f>IFERROR($E899*SUMIF(DAILYLOG!BY$27:BY$1500,$C899,DAILYLOG!BZ$27:BZ$1500),0)</f>
        <v>0</v>
      </c>
      <c r="CD899" s="73">
        <f>IFERROR($E899*SUMIF(DAILYLOG!BZ$27:BZ$1500,$C899,DAILYLOG!CA$27:CA$1500),0)</f>
        <v>0</v>
      </c>
      <c r="CE899" s="73">
        <f>IFERROR($E899*SUMIF(DAILYLOG!CA$27:CA$1500,$C899,DAILYLOG!CB$27:CB$1500),0)</f>
        <v>0</v>
      </c>
      <c r="CF899" s="73">
        <f>IFERROR($E899*SUMIF(DAILYLOG!CB$27:CB$1500,$C899,DAILYLOG!CC$27:CC$1500),0)</f>
        <v>0</v>
      </c>
      <c r="CG899" s="73">
        <f>IFERROR($E899*SUMIF(DAILYLOG!CC$27:CC$1500,$C899,DAILYLOG!CD$27:CD$1500),0)</f>
        <v>0</v>
      </c>
      <c r="CH899" s="73">
        <f>IFERROR($E899*SUMIF(DAILYLOG!CD$27:CD$1500,$C899,DAILYLOG!CE$27:CE$1500),0)</f>
        <v>0</v>
      </c>
      <c r="CI899" s="73">
        <f>IFERROR($E899*SUMIF(DAILYLOG!CE$27:CE$1500,$C899,DAILYLOG!CF$27:CF$1500),0)</f>
        <v>0</v>
      </c>
      <c r="CJ899" s="73">
        <f>IFERROR($E899*SUMIF(DAILYLOG!CF$27:CF$1500,$C899,DAILYLOG!CG$27:CG$1500),0)</f>
        <v>0</v>
      </c>
      <c r="CK899" s="73">
        <f>IFERROR($E899*SUMIF(DAILYLOG!CG$27:CG$1500,$C899,DAILYLOG!CH$27:CH$1500),0)</f>
        <v>0</v>
      </c>
      <c r="CL899" s="73">
        <f>IFERROR($E899*SUMIF(DAILYLOG!CH$27:CH$1500,$C899,DAILYLOG!CI$27:CI$1500),0)</f>
        <v>0</v>
      </c>
      <c r="CM899" s="73">
        <f>IFERROR($E899*SUMIF(DAILYLOG!CI$27:CI$1500,$C899,DAILYLOG!CJ$27:CJ$1500),0)</f>
        <v>0</v>
      </c>
      <c r="CN899" s="73">
        <f>IFERROR($E899*SUMIF(DAILYLOG!CJ$27:CJ$1500,$C899,DAILYLOG!CK$27:CK$1500),0)</f>
        <v>0</v>
      </c>
      <c r="CO899" s="73">
        <f>IFERROR($E899*SUMIF(DAILYLOG!CK$27:CK$1500,$C899,DAILYLOG!CL$27:CL$1500),0)</f>
        <v>0</v>
      </c>
      <c r="CP899" s="73">
        <f>IFERROR($E899*SUMIF(DAILYLOG!CL$27:CL$1500,$C899,DAILYLOG!CM$27:CM$1500),0)</f>
        <v>0</v>
      </c>
      <c r="CQ899" s="73">
        <f>IFERROR($E899*SUMIF(DAILYLOG!CM$27:CM$1500,$C899,DAILYLOG!CN$27:CN$1500),0)</f>
        <v>0</v>
      </c>
      <c r="CR899" s="73">
        <f>IFERROR($E899*SUMIF(DAILYLOG!CN$27:CN$1500,$C899,DAILYLOG!CO$27:CO$1500),0)</f>
        <v>0</v>
      </c>
      <c r="CS899" s="73">
        <f>IFERROR($E899*SUMIF(DAILYLOG!CO$27:CO$1500,$C899,DAILYLOG!CP$27:CP$1500),0)</f>
        <v>0</v>
      </c>
      <c r="CT899" s="14"/>
    </row>
    <row r="900" spans="2:98" ht="13.5" hidden="1" customHeight="1" outlineLevel="2">
      <c r="B900" s="13"/>
      <c r="C900" s="115" t="s">
        <v>1222</v>
      </c>
      <c r="D900" s="31" t="s">
        <v>346</v>
      </c>
      <c r="E900" s="65">
        <v>1</v>
      </c>
      <c r="F900" s="46">
        <f t="shared" si="375"/>
        <v>0</v>
      </c>
      <c r="G900" s="73">
        <f>IFERROR($E900*SUMIF(DAILYLOG!C$27:C$1500,$C900,DAILYLOG!D$27:D$1500),0)</f>
        <v>0</v>
      </c>
      <c r="H900" s="73">
        <f>IFERROR($E900*SUMIF(DAILYLOG!D$27:D$1500,$C900,DAILYLOG!E$27:E$1500),0)</f>
        <v>0</v>
      </c>
      <c r="I900" s="73">
        <f>IFERROR($E900*SUMIF(DAILYLOG!E$27:E$1500,$C900,DAILYLOG!F$27:F$1500),0)</f>
        <v>0</v>
      </c>
      <c r="J900" s="73">
        <f>IFERROR($E900*SUMIF(DAILYLOG!F$27:F$1500,$C900,DAILYLOG!G$27:G$1500),0)</f>
        <v>0</v>
      </c>
      <c r="K900" s="73">
        <f>IFERROR($E900*SUMIF(DAILYLOG!G$27:G$1500,$C900,DAILYLOG!H$27:H$1500),0)</f>
        <v>0</v>
      </c>
      <c r="L900" s="73">
        <f>IFERROR($E900*SUMIF(DAILYLOG!H$27:H$1500,$C900,DAILYLOG!I$27:I$1500),0)</f>
        <v>0</v>
      </c>
      <c r="M900" s="73">
        <f>IFERROR($E900*SUMIF(DAILYLOG!I$27:I$1500,$C900,DAILYLOG!J$27:J$1500),0)</f>
        <v>0</v>
      </c>
      <c r="N900" s="73">
        <f>IFERROR($E900*SUMIF(DAILYLOG!J$27:J$1500,$C900,DAILYLOG!K$27:K$1500),0)</f>
        <v>0</v>
      </c>
      <c r="O900" s="73">
        <f>IFERROR($E900*SUMIF(DAILYLOG!K$27:K$1500,$C900,DAILYLOG!L$27:L$1500),0)</f>
        <v>0</v>
      </c>
      <c r="P900" s="73">
        <f>IFERROR($E900*SUMIF(DAILYLOG!L$27:L$1500,$C900,DAILYLOG!M$27:M$1500),0)</f>
        <v>0</v>
      </c>
      <c r="Q900" s="73">
        <f>IFERROR($E900*SUMIF(DAILYLOG!M$27:M$1500,$C900,DAILYLOG!N$27:N$1500),0)</f>
        <v>0</v>
      </c>
      <c r="R900" s="73">
        <f>IFERROR($E900*SUMIF(DAILYLOG!N$27:N$1500,$C900,DAILYLOG!O$27:O$1500),0)</f>
        <v>0</v>
      </c>
      <c r="S900" s="73">
        <f>IFERROR($E900*SUMIF(DAILYLOG!O$27:O$1500,$C900,DAILYLOG!P$27:P$1500),0)</f>
        <v>0</v>
      </c>
      <c r="T900" s="73">
        <f>IFERROR($E900*SUMIF(DAILYLOG!P$27:P$1500,$C900,DAILYLOG!Q$27:Q$1500),0)</f>
        <v>0</v>
      </c>
      <c r="U900" s="73">
        <f>IFERROR($E900*SUMIF(DAILYLOG!Q$27:Q$1500,$C900,DAILYLOG!R$27:R$1500),0)</f>
        <v>0</v>
      </c>
      <c r="V900" s="73">
        <f>IFERROR($E900*SUMIF(DAILYLOG!R$27:R$1500,$C900,DAILYLOG!S$27:S$1500),0)</f>
        <v>0</v>
      </c>
      <c r="W900" s="73">
        <f>IFERROR($E900*SUMIF(DAILYLOG!S$27:S$1500,$C900,DAILYLOG!T$27:T$1500),0)</f>
        <v>0</v>
      </c>
      <c r="X900" s="73">
        <f>IFERROR($E900*SUMIF(DAILYLOG!T$27:T$1500,$C900,DAILYLOG!U$27:U$1500),0)</f>
        <v>0</v>
      </c>
      <c r="Y900" s="73">
        <f>IFERROR($E900*SUMIF(DAILYLOG!U$27:U$1500,$C900,DAILYLOG!V$27:V$1500),0)</f>
        <v>0</v>
      </c>
      <c r="Z900" s="73">
        <f>IFERROR($E900*SUMIF(DAILYLOG!V$27:V$1500,$C900,DAILYLOG!W$27:W$1500),0)</f>
        <v>0</v>
      </c>
      <c r="AA900" s="73">
        <f>IFERROR($E900*SUMIF(DAILYLOG!W$27:W$1500,$C900,DAILYLOG!X$27:X$1500),0)</f>
        <v>0</v>
      </c>
      <c r="AB900" s="73">
        <f>IFERROR($E900*SUMIF(DAILYLOG!X$27:X$1500,$C900,DAILYLOG!Y$27:Y$1500),0)</f>
        <v>0</v>
      </c>
      <c r="AC900" s="73">
        <f>IFERROR($E900*SUMIF(DAILYLOG!Y$27:Y$1500,$C900,DAILYLOG!Z$27:Z$1500),0)</f>
        <v>0</v>
      </c>
      <c r="AD900" s="73">
        <f>IFERROR($E900*SUMIF(DAILYLOG!Z$27:Z$1500,$C900,DAILYLOG!AA$27:AA$1500),0)</f>
        <v>0</v>
      </c>
      <c r="AE900" s="73">
        <f>IFERROR($E900*SUMIF(DAILYLOG!AA$27:AA$1500,$C900,DAILYLOG!AB$27:AB$1500),0)</f>
        <v>0</v>
      </c>
      <c r="AF900" s="73">
        <f>IFERROR($E900*SUMIF(DAILYLOG!AB$27:AB$1500,$C900,DAILYLOG!AC$27:AC$1500),0)</f>
        <v>0</v>
      </c>
      <c r="AG900" s="73">
        <f>IFERROR($E900*SUMIF(DAILYLOG!AC$27:AC$1500,$C900,DAILYLOG!AD$27:AD$1500),0)</f>
        <v>0</v>
      </c>
      <c r="AH900" s="73">
        <f>IFERROR($E900*SUMIF(DAILYLOG!AD$27:AD$1500,$C900,DAILYLOG!AE$27:AE$1500),0)</f>
        <v>0</v>
      </c>
      <c r="AI900" s="73">
        <f>IFERROR($E900*SUMIF(DAILYLOG!AE$27:AE$1500,$C900,DAILYLOG!AF$27:AF$1500),0)</f>
        <v>0</v>
      </c>
      <c r="AJ900" s="73">
        <f>IFERROR($E900*SUMIF(DAILYLOG!AF$27:AF$1500,$C900,DAILYLOG!AG$27:AG$1500),0)</f>
        <v>0</v>
      </c>
      <c r="AK900" s="73">
        <f>IFERROR($E900*SUMIF(DAILYLOG!AG$27:AG$1500,$C900,DAILYLOG!AH$27:AH$1500),0)</f>
        <v>0</v>
      </c>
      <c r="AL900" s="73">
        <f>IFERROR($E900*SUMIF(DAILYLOG!AH$27:AH$1500,$C900,DAILYLOG!AI$27:AI$1500),0)</f>
        <v>0</v>
      </c>
      <c r="AM900" s="73">
        <f>IFERROR($E900*SUMIF(DAILYLOG!AI$27:AI$1500,$C900,DAILYLOG!AJ$27:AJ$1500),0)</f>
        <v>0</v>
      </c>
      <c r="AN900" s="73">
        <f>IFERROR($E900*SUMIF(DAILYLOG!AJ$27:AJ$1500,$C900,DAILYLOG!AK$27:AK$1500),0)</f>
        <v>0</v>
      </c>
      <c r="AO900" s="73">
        <f>IFERROR($E900*SUMIF(DAILYLOG!AK$27:AK$1500,$C900,DAILYLOG!AL$27:AL$1500),0)</f>
        <v>0</v>
      </c>
      <c r="AP900" s="73">
        <f>IFERROR($E900*SUMIF(DAILYLOG!AL$27:AL$1500,$C900,DAILYLOG!AM$27:AM$1500),0)</f>
        <v>0</v>
      </c>
      <c r="AQ900" s="73">
        <f>IFERROR($E900*SUMIF(DAILYLOG!AM$27:AM$1500,$C900,DAILYLOG!AN$27:AN$1500),0)</f>
        <v>0</v>
      </c>
      <c r="AR900" s="73">
        <f>IFERROR($E900*SUMIF(DAILYLOG!AN$27:AN$1500,$C900,DAILYLOG!AO$27:AO$1500),0)</f>
        <v>0</v>
      </c>
      <c r="AS900" s="73">
        <f>IFERROR($E900*SUMIF(DAILYLOG!AO$27:AO$1500,$C900,DAILYLOG!AP$27:AP$1500),0)</f>
        <v>0</v>
      </c>
      <c r="AT900" s="73">
        <f>IFERROR($E900*SUMIF(DAILYLOG!AP$27:AP$1500,$C900,DAILYLOG!AQ$27:AQ$1500),0)</f>
        <v>0</v>
      </c>
      <c r="AU900" s="73">
        <f>IFERROR($E900*SUMIF(DAILYLOG!AQ$27:AQ$1500,$C900,DAILYLOG!AR$27:AR$1500),0)</f>
        <v>0</v>
      </c>
      <c r="AV900" s="73">
        <f>IFERROR($E900*SUMIF(DAILYLOG!AR$27:AR$1500,$C900,DAILYLOG!AS$27:AS$1500),0)</f>
        <v>0</v>
      </c>
      <c r="AW900" s="73">
        <f>IFERROR($E900*SUMIF(DAILYLOG!AS$27:AS$1500,$C900,DAILYLOG!AT$27:AT$1500),0)</f>
        <v>0</v>
      </c>
      <c r="AX900" s="73">
        <f>IFERROR($E900*SUMIF(DAILYLOG!AT$27:AT$1500,$C900,DAILYLOG!AU$27:AU$1500),0)</f>
        <v>0</v>
      </c>
      <c r="AY900" s="73">
        <f>IFERROR($E900*SUMIF(DAILYLOG!AU$27:AU$1500,$C900,DAILYLOG!AV$27:AV$1500),0)</f>
        <v>0</v>
      </c>
      <c r="AZ900" s="73">
        <f>IFERROR($E900*SUMIF(DAILYLOG!AV$27:AV$1500,$C900,DAILYLOG!AW$27:AW$1500),0)</f>
        <v>0</v>
      </c>
      <c r="BA900" s="73">
        <f>IFERROR($E900*SUMIF(DAILYLOG!AW$27:AW$1500,$C900,DAILYLOG!AX$27:AX$1500),0)</f>
        <v>0</v>
      </c>
      <c r="BB900" s="73">
        <f>IFERROR($E900*SUMIF(DAILYLOG!AX$27:AX$1500,$C900,DAILYLOG!AY$27:AY$1500),0)</f>
        <v>0</v>
      </c>
      <c r="BC900" s="73">
        <f>IFERROR($E900*SUMIF(DAILYLOG!AY$27:AY$1500,$C900,DAILYLOG!AZ$27:AZ$1500),0)</f>
        <v>0</v>
      </c>
      <c r="BD900" s="73">
        <f>IFERROR($E900*SUMIF(DAILYLOG!AZ$27:AZ$1500,$C900,DAILYLOG!BA$27:BA$1500),0)</f>
        <v>0</v>
      </c>
      <c r="BE900" s="73">
        <f>IFERROR($E900*SUMIF(DAILYLOG!BA$27:BA$1500,$C900,DAILYLOG!BB$27:BB$1500),0)</f>
        <v>0</v>
      </c>
      <c r="BF900" s="73">
        <f>IFERROR($E900*SUMIF(DAILYLOG!BB$27:BB$1500,$C900,DAILYLOG!BC$27:BC$1500),0)</f>
        <v>0</v>
      </c>
      <c r="BG900" s="73">
        <f>IFERROR($E900*SUMIF(DAILYLOG!BC$27:BC$1500,$C900,DAILYLOG!BD$27:BD$1500),0)</f>
        <v>0</v>
      </c>
      <c r="BH900" s="73">
        <f>IFERROR($E900*SUMIF(DAILYLOG!BD$27:BD$1500,$C900,DAILYLOG!BE$27:BE$1500),0)</f>
        <v>0</v>
      </c>
      <c r="BI900" s="73">
        <f>IFERROR($E900*SUMIF(DAILYLOG!BE$27:BE$1500,$C900,DAILYLOG!BF$27:BF$1500),0)</f>
        <v>0</v>
      </c>
      <c r="BJ900" s="73">
        <f>IFERROR($E900*SUMIF(DAILYLOG!BF$27:BF$1500,$C900,DAILYLOG!BG$27:BG$1500),0)</f>
        <v>0</v>
      </c>
      <c r="BK900" s="73">
        <f>IFERROR($E900*SUMIF(DAILYLOG!BG$27:BG$1500,$C900,DAILYLOG!BH$27:BH$1500),0)</f>
        <v>0</v>
      </c>
      <c r="BL900" s="73">
        <f>IFERROR($E900*SUMIF(DAILYLOG!BH$27:BH$1500,$C900,DAILYLOG!BI$27:BI$1500),0)</f>
        <v>0</v>
      </c>
      <c r="BM900" s="73">
        <f>IFERROR($E900*SUMIF(DAILYLOG!BI$27:BI$1500,$C900,DAILYLOG!BJ$27:BJ$1500),0)</f>
        <v>0</v>
      </c>
      <c r="BN900" s="73">
        <f>IFERROR($E900*SUMIF(DAILYLOG!BJ$27:BJ$1500,$C900,DAILYLOG!BK$27:BK$1500),0)</f>
        <v>0</v>
      </c>
      <c r="BO900" s="73">
        <f>IFERROR($E900*SUMIF(DAILYLOG!BK$27:BK$1500,$C900,DAILYLOG!BL$27:BL$1500),0)</f>
        <v>0</v>
      </c>
      <c r="BP900" s="73">
        <f>IFERROR($E900*SUMIF(DAILYLOG!BL$27:BL$1500,$C900,DAILYLOG!BM$27:BM$1500),0)</f>
        <v>0</v>
      </c>
      <c r="BQ900" s="73">
        <f>IFERROR($E900*SUMIF(DAILYLOG!BM$27:BM$1500,$C900,DAILYLOG!BN$27:BN$1500),0)</f>
        <v>0</v>
      </c>
      <c r="BR900" s="73">
        <f>IFERROR($E900*SUMIF(DAILYLOG!BN$27:BN$1500,$C900,DAILYLOG!BO$27:BO$1500),0)</f>
        <v>0</v>
      </c>
      <c r="BS900" s="73">
        <f>IFERROR($E900*SUMIF(DAILYLOG!BO$27:BO$1500,$C900,DAILYLOG!BP$27:BP$1500),0)</f>
        <v>0</v>
      </c>
      <c r="BT900" s="73">
        <f>IFERROR($E900*SUMIF(DAILYLOG!BP$27:BP$1500,$C900,DAILYLOG!BQ$27:BQ$1500),0)</f>
        <v>0</v>
      </c>
      <c r="BU900" s="73">
        <f>IFERROR($E900*SUMIF(DAILYLOG!BQ$27:BQ$1500,$C900,DAILYLOG!BR$27:BR$1500),0)</f>
        <v>0</v>
      </c>
      <c r="BV900" s="73">
        <f>IFERROR($E900*SUMIF(DAILYLOG!BR$27:BR$1500,$C900,DAILYLOG!BS$27:BS$1500),0)</f>
        <v>0</v>
      </c>
      <c r="BW900" s="73">
        <f>IFERROR($E900*SUMIF(DAILYLOG!BS$27:BS$1500,$C900,DAILYLOG!BT$27:BT$1500),0)</f>
        <v>0</v>
      </c>
      <c r="BX900" s="73">
        <f>IFERROR($E900*SUMIF(DAILYLOG!BT$27:BT$1500,$C900,DAILYLOG!BU$27:BU$1500),0)</f>
        <v>0</v>
      </c>
      <c r="BY900" s="73">
        <f>IFERROR($E900*SUMIF(DAILYLOG!BU$27:BU$1500,$C900,DAILYLOG!BV$27:BV$1500),0)</f>
        <v>0</v>
      </c>
      <c r="BZ900" s="73">
        <f>IFERROR($E900*SUMIF(DAILYLOG!BV$27:BV$1500,$C900,DAILYLOG!BW$27:BW$1500),0)</f>
        <v>0</v>
      </c>
      <c r="CA900" s="73">
        <f>IFERROR($E900*SUMIF(DAILYLOG!BW$27:BW$1500,$C900,DAILYLOG!BX$27:BX$1500),0)</f>
        <v>0</v>
      </c>
      <c r="CB900" s="73">
        <f>IFERROR($E900*SUMIF(DAILYLOG!BX$27:BX$1500,$C900,DAILYLOG!BY$27:BY$1500),0)</f>
        <v>0</v>
      </c>
      <c r="CC900" s="73">
        <f>IFERROR($E900*SUMIF(DAILYLOG!BY$27:BY$1500,$C900,DAILYLOG!BZ$27:BZ$1500),0)</f>
        <v>0</v>
      </c>
      <c r="CD900" s="73">
        <f>IFERROR($E900*SUMIF(DAILYLOG!BZ$27:BZ$1500,$C900,DAILYLOG!CA$27:CA$1500),0)</f>
        <v>0</v>
      </c>
      <c r="CE900" s="73">
        <f>IFERROR($E900*SUMIF(DAILYLOG!CA$27:CA$1500,$C900,DAILYLOG!CB$27:CB$1500),0)</f>
        <v>0</v>
      </c>
      <c r="CF900" s="73">
        <f>IFERROR($E900*SUMIF(DAILYLOG!CB$27:CB$1500,$C900,DAILYLOG!CC$27:CC$1500),0)</f>
        <v>0</v>
      </c>
      <c r="CG900" s="73">
        <f>IFERROR($E900*SUMIF(DAILYLOG!CC$27:CC$1500,$C900,DAILYLOG!CD$27:CD$1500),0)</f>
        <v>0</v>
      </c>
      <c r="CH900" s="73">
        <f>IFERROR($E900*SUMIF(DAILYLOG!CD$27:CD$1500,$C900,DAILYLOG!CE$27:CE$1500),0)</f>
        <v>0</v>
      </c>
      <c r="CI900" s="73">
        <f>IFERROR($E900*SUMIF(DAILYLOG!CE$27:CE$1500,$C900,DAILYLOG!CF$27:CF$1500),0)</f>
        <v>0</v>
      </c>
      <c r="CJ900" s="73">
        <f>IFERROR($E900*SUMIF(DAILYLOG!CF$27:CF$1500,$C900,DAILYLOG!CG$27:CG$1500),0)</f>
        <v>0</v>
      </c>
      <c r="CK900" s="73">
        <f>IFERROR($E900*SUMIF(DAILYLOG!CG$27:CG$1500,$C900,DAILYLOG!CH$27:CH$1500),0)</f>
        <v>0</v>
      </c>
      <c r="CL900" s="73">
        <f>IFERROR($E900*SUMIF(DAILYLOG!CH$27:CH$1500,$C900,DAILYLOG!CI$27:CI$1500),0)</f>
        <v>0</v>
      </c>
      <c r="CM900" s="73">
        <f>IFERROR($E900*SUMIF(DAILYLOG!CI$27:CI$1500,$C900,DAILYLOG!CJ$27:CJ$1500),0)</f>
        <v>0</v>
      </c>
      <c r="CN900" s="73">
        <f>IFERROR($E900*SUMIF(DAILYLOG!CJ$27:CJ$1500,$C900,DAILYLOG!CK$27:CK$1500),0)</f>
        <v>0</v>
      </c>
      <c r="CO900" s="73">
        <f>IFERROR($E900*SUMIF(DAILYLOG!CK$27:CK$1500,$C900,DAILYLOG!CL$27:CL$1500),0)</f>
        <v>0</v>
      </c>
      <c r="CP900" s="73">
        <f>IFERROR($E900*SUMIF(DAILYLOG!CL$27:CL$1500,$C900,DAILYLOG!CM$27:CM$1500),0)</f>
        <v>0</v>
      </c>
      <c r="CQ900" s="73">
        <f>IFERROR($E900*SUMIF(DAILYLOG!CM$27:CM$1500,$C900,DAILYLOG!CN$27:CN$1500),0)</f>
        <v>0</v>
      </c>
      <c r="CR900" s="73">
        <f>IFERROR($E900*SUMIF(DAILYLOG!CN$27:CN$1500,$C900,DAILYLOG!CO$27:CO$1500),0)</f>
        <v>0</v>
      </c>
      <c r="CS900" s="73">
        <f>IFERROR($E900*SUMIF(DAILYLOG!CO$27:CO$1500,$C900,DAILYLOG!CP$27:CP$1500),0)</f>
        <v>0</v>
      </c>
      <c r="CT900" s="14"/>
    </row>
    <row r="901" spans="2:98" ht="13.5" hidden="1" customHeight="1" outlineLevel="2">
      <c r="B901" s="13"/>
      <c r="C901" s="115" t="s">
        <v>1223</v>
      </c>
      <c r="D901" s="31" t="s">
        <v>346</v>
      </c>
      <c r="E901" s="65">
        <v>1</v>
      </c>
      <c r="F901" s="46">
        <f t="shared" si="375"/>
        <v>0</v>
      </c>
      <c r="G901" s="73">
        <f>IFERROR($E901*SUMIF(DAILYLOG!C$27:C$1500,$C901,DAILYLOG!D$27:D$1500),0)</f>
        <v>0</v>
      </c>
      <c r="H901" s="73">
        <f>IFERROR($E901*SUMIF(DAILYLOG!D$27:D$1500,$C901,DAILYLOG!E$27:E$1500),0)</f>
        <v>0</v>
      </c>
      <c r="I901" s="73">
        <f>IFERROR($E901*SUMIF(DAILYLOG!E$27:E$1500,$C901,DAILYLOG!F$27:F$1500),0)</f>
        <v>0</v>
      </c>
      <c r="J901" s="73">
        <f>IFERROR($E901*SUMIF(DAILYLOG!F$27:F$1500,$C901,DAILYLOG!G$27:G$1500),0)</f>
        <v>0</v>
      </c>
      <c r="K901" s="73">
        <f>IFERROR($E901*SUMIF(DAILYLOG!G$27:G$1500,$C901,DAILYLOG!H$27:H$1500),0)</f>
        <v>0</v>
      </c>
      <c r="L901" s="73">
        <f>IFERROR($E901*SUMIF(DAILYLOG!H$27:H$1500,$C901,DAILYLOG!I$27:I$1500),0)</f>
        <v>0</v>
      </c>
      <c r="M901" s="73">
        <f>IFERROR($E901*SUMIF(DAILYLOG!I$27:I$1500,$C901,DAILYLOG!J$27:J$1500),0)</f>
        <v>0</v>
      </c>
      <c r="N901" s="73">
        <f>IFERROR($E901*SUMIF(DAILYLOG!J$27:J$1500,$C901,DAILYLOG!K$27:K$1500),0)</f>
        <v>0</v>
      </c>
      <c r="O901" s="73">
        <f>IFERROR($E901*SUMIF(DAILYLOG!K$27:K$1500,$C901,DAILYLOG!L$27:L$1500),0)</f>
        <v>0</v>
      </c>
      <c r="P901" s="73">
        <f>IFERROR($E901*SUMIF(DAILYLOG!L$27:L$1500,$C901,DAILYLOG!M$27:M$1500),0)</f>
        <v>0</v>
      </c>
      <c r="Q901" s="73">
        <f>IFERROR($E901*SUMIF(DAILYLOG!M$27:M$1500,$C901,DAILYLOG!N$27:N$1500),0)</f>
        <v>0</v>
      </c>
      <c r="R901" s="73">
        <f>IFERROR($E901*SUMIF(DAILYLOG!N$27:N$1500,$C901,DAILYLOG!O$27:O$1500),0)</f>
        <v>0</v>
      </c>
      <c r="S901" s="73">
        <f>IFERROR($E901*SUMIF(DAILYLOG!O$27:O$1500,$C901,DAILYLOG!P$27:P$1500),0)</f>
        <v>0</v>
      </c>
      <c r="T901" s="73">
        <f>IFERROR($E901*SUMIF(DAILYLOG!P$27:P$1500,$C901,DAILYLOG!Q$27:Q$1500),0)</f>
        <v>0</v>
      </c>
      <c r="U901" s="73">
        <f>IFERROR($E901*SUMIF(DAILYLOG!Q$27:Q$1500,$C901,DAILYLOG!R$27:R$1500),0)</f>
        <v>0</v>
      </c>
      <c r="V901" s="73">
        <f>IFERROR($E901*SUMIF(DAILYLOG!R$27:R$1500,$C901,DAILYLOG!S$27:S$1500),0)</f>
        <v>0</v>
      </c>
      <c r="W901" s="73">
        <f>IFERROR($E901*SUMIF(DAILYLOG!S$27:S$1500,$C901,DAILYLOG!T$27:T$1500),0)</f>
        <v>0</v>
      </c>
      <c r="X901" s="73">
        <f>IFERROR($E901*SUMIF(DAILYLOG!T$27:T$1500,$C901,DAILYLOG!U$27:U$1500),0)</f>
        <v>0</v>
      </c>
      <c r="Y901" s="73">
        <f>IFERROR($E901*SUMIF(DAILYLOG!U$27:U$1500,$C901,DAILYLOG!V$27:V$1500),0)</f>
        <v>0</v>
      </c>
      <c r="Z901" s="73">
        <f>IFERROR($E901*SUMIF(DAILYLOG!V$27:V$1500,$C901,DAILYLOG!W$27:W$1500),0)</f>
        <v>0</v>
      </c>
      <c r="AA901" s="73">
        <f>IFERROR($E901*SUMIF(DAILYLOG!W$27:W$1500,$C901,DAILYLOG!X$27:X$1500),0)</f>
        <v>0</v>
      </c>
      <c r="AB901" s="73">
        <f>IFERROR($E901*SUMIF(DAILYLOG!X$27:X$1500,$C901,DAILYLOG!Y$27:Y$1500),0)</f>
        <v>0</v>
      </c>
      <c r="AC901" s="73">
        <f>IFERROR($E901*SUMIF(DAILYLOG!Y$27:Y$1500,$C901,DAILYLOG!Z$27:Z$1500),0)</f>
        <v>0</v>
      </c>
      <c r="AD901" s="73">
        <f>IFERROR($E901*SUMIF(DAILYLOG!Z$27:Z$1500,$C901,DAILYLOG!AA$27:AA$1500),0)</f>
        <v>0</v>
      </c>
      <c r="AE901" s="73">
        <f>IFERROR($E901*SUMIF(DAILYLOG!AA$27:AA$1500,$C901,DAILYLOG!AB$27:AB$1500),0)</f>
        <v>0</v>
      </c>
      <c r="AF901" s="73">
        <f>IFERROR($E901*SUMIF(DAILYLOG!AB$27:AB$1500,$C901,DAILYLOG!AC$27:AC$1500),0)</f>
        <v>0</v>
      </c>
      <c r="AG901" s="73">
        <f>IFERROR($E901*SUMIF(DAILYLOG!AC$27:AC$1500,$C901,DAILYLOG!AD$27:AD$1500),0)</f>
        <v>0</v>
      </c>
      <c r="AH901" s="73">
        <f>IFERROR($E901*SUMIF(DAILYLOG!AD$27:AD$1500,$C901,DAILYLOG!AE$27:AE$1500),0)</f>
        <v>0</v>
      </c>
      <c r="AI901" s="73">
        <f>IFERROR($E901*SUMIF(DAILYLOG!AE$27:AE$1500,$C901,DAILYLOG!AF$27:AF$1500),0)</f>
        <v>0</v>
      </c>
      <c r="AJ901" s="73">
        <f>IFERROR($E901*SUMIF(DAILYLOG!AF$27:AF$1500,$C901,DAILYLOG!AG$27:AG$1500),0)</f>
        <v>0</v>
      </c>
      <c r="AK901" s="73">
        <f>IFERROR($E901*SUMIF(DAILYLOG!AG$27:AG$1500,$C901,DAILYLOG!AH$27:AH$1500),0)</f>
        <v>0</v>
      </c>
      <c r="AL901" s="73">
        <f>IFERROR($E901*SUMIF(DAILYLOG!AH$27:AH$1500,$C901,DAILYLOG!AI$27:AI$1500),0)</f>
        <v>0</v>
      </c>
      <c r="AM901" s="73">
        <f>IFERROR($E901*SUMIF(DAILYLOG!AI$27:AI$1500,$C901,DAILYLOG!AJ$27:AJ$1500),0)</f>
        <v>0</v>
      </c>
      <c r="AN901" s="73">
        <f>IFERROR($E901*SUMIF(DAILYLOG!AJ$27:AJ$1500,$C901,DAILYLOG!AK$27:AK$1500),0)</f>
        <v>0</v>
      </c>
      <c r="AO901" s="73">
        <f>IFERROR($E901*SUMIF(DAILYLOG!AK$27:AK$1500,$C901,DAILYLOG!AL$27:AL$1500),0)</f>
        <v>0</v>
      </c>
      <c r="AP901" s="73">
        <f>IFERROR($E901*SUMIF(DAILYLOG!AL$27:AL$1500,$C901,DAILYLOG!AM$27:AM$1500),0)</f>
        <v>0</v>
      </c>
      <c r="AQ901" s="73">
        <f>IFERROR($E901*SUMIF(DAILYLOG!AM$27:AM$1500,$C901,DAILYLOG!AN$27:AN$1500),0)</f>
        <v>0</v>
      </c>
      <c r="AR901" s="73">
        <f>IFERROR($E901*SUMIF(DAILYLOG!AN$27:AN$1500,$C901,DAILYLOG!AO$27:AO$1500),0)</f>
        <v>0</v>
      </c>
      <c r="AS901" s="73">
        <f>IFERROR($E901*SUMIF(DAILYLOG!AO$27:AO$1500,$C901,DAILYLOG!AP$27:AP$1500),0)</f>
        <v>0</v>
      </c>
      <c r="AT901" s="73">
        <f>IFERROR($E901*SUMIF(DAILYLOG!AP$27:AP$1500,$C901,DAILYLOG!AQ$27:AQ$1500),0)</f>
        <v>0</v>
      </c>
      <c r="AU901" s="73">
        <f>IFERROR($E901*SUMIF(DAILYLOG!AQ$27:AQ$1500,$C901,DAILYLOG!AR$27:AR$1500),0)</f>
        <v>0</v>
      </c>
      <c r="AV901" s="73">
        <f>IFERROR($E901*SUMIF(DAILYLOG!AR$27:AR$1500,$C901,DAILYLOG!AS$27:AS$1500),0)</f>
        <v>0</v>
      </c>
      <c r="AW901" s="73">
        <f>IFERROR($E901*SUMIF(DAILYLOG!AS$27:AS$1500,$C901,DAILYLOG!AT$27:AT$1500),0)</f>
        <v>0</v>
      </c>
      <c r="AX901" s="73">
        <f>IFERROR($E901*SUMIF(DAILYLOG!AT$27:AT$1500,$C901,DAILYLOG!AU$27:AU$1500),0)</f>
        <v>0</v>
      </c>
      <c r="AY901" s="73">
        <f>IFERROR($E901*SUMIF(DAILYLOG!AU$27:AU$1500,$C901,DAILYLOG!AV$27:AV$1500),0)</f>
        <v>0</v>
      </c>
      <c r="AZ901" s="73">
        <f>IFERROR($E901*SUMIF(DAILYLOG!AV$27:AV$1500,$C901,DAILYLOG!AW$27:AW$1500),0)</f>
        <v>0</v>
      </c>
      <c r="BA901" s="73">
        <f>IFERROR($E901*SUMIF(DAILYLOG!AW$27:AW$1500,$C901,DAILYLOG!AX$27:AX$1500),0)</f>
        <v>0</v>
      </c>
      <c r="BB901" s="73">
        <f>IFERROR($E901*SUMIF(DAILYLOG!AX$27:AX$1500,$C901,DAILYLOG!AY$27:AY$1500),0)</f>
        <v>0</v>
      </c>
      <c r="BC901" s="73">
        <f>IFERROR($E901*SUMIF(DAILYLOG!AY$27:AY$1500,$C901,DAILYLOG!AZ$27:AZ$1500),0)</f>
        <v>0</v>
      </c>
      <c r="BD901" s="73">
        <f>IFERROR($E901*SUMIF(DAILYLOG!AZ$27:AZ$1500,$C901,DAILYLOG!BA$27:BA$1500),0)</f>
        <v>0</v>
      </c>
      <c r="BE901" s="73">
        <f>IFERROR($E901*SUMIF(DAILYLOG!BA$27:BA$1500,$C901,DAILYLOG!BB$27:BB$1500),0)</f>
        <v>0</v>
      </c>
      <c r="BF901" s="73">
        <f>IFERROR($E901*SUMIF(DAILYLOG!BB$27:BB$1500,$C901,DAILYLOG!BC$27:BC$1500),0)</f>
        <v>0</v>
      </c>
      <c r="BG901" s="73">
        <f>IFERROR($E901*SUMIF(DAILYLOG!BC$27:BC$1500,$C901,DAILYLOG!BD$27:BD$1500),0)</f>
        <v>0</v>
      </c>
      <c r="BH901" s="73">
        <f>IFERROR($E901*SUMIF(DAILYLOG!BD$27:BD$1500,$C901,DAILYLOG!BE$27:BE$1500),0)</f>
        <v>0</v>
      </c>
      <c r="BI901" s="73">
        <f>IFERROR($E901*SUMIF(DAILYLOG!BE$27:BE$1500,$C901,DAILYLOG!BF$27:BF$1500),0)</f>
        <v>0</v>
      </c>
      <c r="BJ901" s="73">
        <f>IFERROR($E901*SUMIF(DAILYLOG!BF$27:BF$1500,$C901,DAILYLOG!BG$27:BG$1500),0)</f>
        <v>0</v>
      </c>
      <c r="BK901" s="73">
        <f>IFERROR($E901*SUMIF(DAILYLOG!BG$27:BG$1500,$C901,DAILYLOG!BH$27:BH$1500),0)</f>
        <v>0</v>
      </c>
      <c r="BL901" s="73">
        <f>IFERROR($E901*SUMIF(DAILYLOG!BH$27:BH$1500,$C901,DAILYLOG!BI$27:BI$1500),0)</f>
        <v>0</v>
      </c>
      <c r="BM901" s="73">
        <f>IFERROR($E901*SUMIF(DAILYLOG!BI$27:BI$1500,$C901,DAILYLOG!BJ$27:BJ$1500),0)</f>
        <v>0</v>
      </c>
      <c r="BN901" s="73">
        <f>IFERROR($E901*SUMIF(DAILYLOG!BJ$27:BJ$1500,$C901,DAILYLOG!BK$27:BK$1500),0)</f>
        <v>0</v>
      </c>
      <c r="BO901" s="73">
        <f>IFERROR($E901*SUMIF(DAILYLOG!BK$27:BK$1500,$C901,DAILYLOG!BL$27:BL$1500),0)</f>
        <v>0</v>
      </c>
      <c r="BP901" s="73">
        <f>IFERROR($E901*SUMIF(DAILYLOG!BL$27:BL$1500,$C901,DAILYLOG!BM$27:BM$1500),0)</f>
        <v>0</v>
      </c>
      <c r="BQ901" s="73">
        <f>IFERROR($E901*SUMIF(DAILYLOG!BM$27:BM$1500,$C901,DAILYLOG!BN$27:BN$1500),0)</f>
        <v>0</v>
      </c>
      <c r="BR901" s="73">
        <f>IFERROR($E901*SUMIF(DAILYLOG!BN$27:BN$1500,$C901,DAILYLOG!BO$27:BO$1500),0)</f>
        <v>0</v>
      </c>
      <c r="BS901" s="73">
        <f>IFERROR($E901*SUMIF(DAILYLOG!BO$27:BO$1500,$C901,DAILYLOG!BP$27:BP$1500),0)</f>
        <v>0</v>
      </c>
      <c r="BT901" s="73">
        <f>IFERROR($E901*SUMIF(DAILYLOG!BP$27:BP$1500,$C901,DAILYLOG!BQ$27:BQ$1500),0)</f>
        <v>0</v>
      </c>
      <c r="BU901" s="73">
        <f>IFERROR($E901*SUMIF(DAILYLOG!BQ$27:BQ$1500,$C901,DAILYLOG!BR$27:BR$1500),0)</f>
        <v>0</v>
      </c>
      <c r="BV901" s="73">
        <f>IFERROR($E901*SUMIF(DAILYLOG!BR$27:BR$1500,$C901,DAILYLOG!BS$27:BS$1500),0)</f>
        <v>0</v>
      </c>
      <c r="BW901" s="73">
        <f>IFERROR($E901*SUMIF(DAILYLOG!BS$27:BS$1500,$C901,DAILYLOG!BT$27:BT$1500),0)</f>
        <v>0</v>
      </c>
      <c r="BX901" s="73">
        <f>IFERROR($E901*SUMIF(DAILYLOG!BT$27:BT$1500,$C901,DAILYLOG!BU$27:BU$1500),0)</f>
        <v>0</v>
      </c>
      <c r="BY901" s="73">
        <f>IFERROR($E901*SUMIF(DAILYLOG!BU$27:BU$1500,$C901,DAILYLOG!BV$27:BV$1500),0)</f>
        <v>0</v>
      </c>
      <c r="BZ901" s="73">
        <f>IFERROR($E901*SUMIF(DAILYLOG!BV$27:BV$1500,$C901,DAILYLOG!BW$27:BW$1500),0)</f>
        <v>0</v>
      </c>
      <c r="CA901" s="73">
        <f>IFERROR($E901*SUMIF(DAILYLOG!BW$27:BW$1500,$C901,DAILYLOG!BX$27:BX$1500),0)</f>
        <v>0</v>
      </c>
      <c r="CB901" s="73">
        <f>IFERROR($E901*SUMIF(DAILYLOG!BX$27:BX$1500,$C901,DAILYLOG!BY$27:BY$1500),0)</f>
        <v>0</v>
      </c>
      <c r="CC901" s="73">
        <f>IFERROR($E901*SUMIF(DAILYLOG!BY$27:BY$1500,$C901,DAILYLOG!BZ$27:BZ$1500),0)</f>
        <v>0</v>
      </c>
      <c r="CD901" s="73">
        <f>IFERROR($E901*SUMIF(DAILYLOG!BZ$27:BZ$1500,$C901,DAILYLOG!CA$27:CA$1500),0)</f>
        <v>0</v>
      </c>
      <c r="CE901" s="73">
        <f>IFERROR($E901*SUMIF(DAILYLOG!CA$27:CA$1500,$C901,DAILYLOG!CB$27:CB$1500),0)</f>
        <v>0</v>
      </c>
      <c r="CF901" s="73">
        <f>IFERROR($E901*SUMIF(DAILYLOG!CB$27:CB$1500,$C901,DAILYLOG!CC$27:CC$1500),0)</f>
        <v>0</v>
      </c>
      <c r="CG901" s="73">
        <f>IFERROR($E901*SUMIF(DAILYLOG!CC$27:CC$1500,$C901,DAILYLOG!CD$27:CD$1500),0)</f>
        <v>0</v>
      </c>
      <c r="CH901" s="73">
        <f>IFERROR($E901*SUMIF(DAILYLOG!CD$27:CD$1500,$C901,DAILYLOG!CE$27:CE$1500),0)</f>
        <v>0</v>
      </c>
      <c r="CI901" s="73">
        <f>IFERROR($E901*SUMIF(DAILYLOG!CE$27:CE$1500,$C901,DAILYLOG!CF$27:CF$1500),0)</f>
        <v>0</v>
      </c>
      <c r="CJ901" s="73">
        <f>IFERROR($E901*SUMIF(DAILYLOG!CF$27:CF$1500,$C901,DAILYLOG!CG$27:CG$1500),0)</f>
        <v>0</v>
      </c>
      <c r="CK901" s="73">
        <f>IFERROR($E901*SUMIF(DAILYLOG!CG$27:CG$1500,$C901,DAILYLOG!CH$27:CH$1500),0)</f>
        <v>0</v>
      </c>
      <c r="CL901" s="73">
        <f>IFERROR($E901*SUMIF(DAILYLOG!CH$27:CH$1500,$C901,DAILYLOG!CI$27:CI$1500),0)</f>
        <v>0</v>
      </c>
      <c r="CM901" s="73">
        <f>IFERROR($E901*SUMIF(DAILYLOG!CI$27:CI$1500,$C901,DAILYLOG!CJ$27:CJ$1500),0)</f>
        <v>0</v>
      </c>
      <c r="CN901" s="73">
        <f>IFERROR($E901*SUMIF(DAILYLOG!CJ$27:CJ$1500,$C901,DAILYLOG!CK$27:CK$1500),0)</f>
        <v>0</v>
      </c>
      <c r="CO901" s="73">
        <f>IFERROR($E901*SUMIF(DAILYLOG!CK$27:CK$1500,$C901,DAILYLOG!CL$27:CL$1500),0)</f>
        <v>0</v>
      </c>
      <c r="CP901" s="73">
        <f>IFERROR($E901*SUMIF(DAILYLOG!CL$27:CL$1500,$C901,DAILYLOG!CM$27:CM$1500),0)</f>
        <v>0</v>
      </c>
      <c r="CQ901" s="73">
        <f>IFERROR($E901*SUMIF(DAILYLOG!CM$27:CM$1500,$C901,DAILYLOG!CN$27:CN$1500),0)</f>
        <v>0</v>
      </c>
      <c r="CR901" s="73">
        <f>IFERROR($E901*SUMIF(DAILYLOG!CN$27:CN$1500,$C901,DAILYLOG!CO$27:CO$1500),0)</f>
        <v>0</v>
      </c>
      <c r="CS901" s="73">
        <f>IFERROR($E901*SUMIF(DAILYLOG!CO$27:CO$1500,$C901,DAILYLOG!CP$27:CP$1500),0)</f>
        <v>0</v>
      </c>
      <c r="CT901" s="14"/>
    </row>
    <row r="902" spans="2:98" ht="13.2" hidden="1" customHeight="1" outlineLevel="2">
      <c r="B902" s="13"/>
      <c r="C902" s="115" t="s">
        <v>1224</v>
      </c>
      <c r="D902" s="31" t="s">
        <v>346</v>
      </c>
      <c r="E902" s="65">
        <v>1</v>
      </c>
      <c r="F902" s="46">
        <f t="shared" si="375"/>
        <v>0</v>
      </c>
      <c r="G902" s="73">
        <f>IFERROR($E902*SUMIF(DAILYLOG!C$27:C$1500,$C902,DAILYLOG!D$27:D$1500),0)</f>
        <v>0</v>
      </c>
      <c r="H902" s="73">
        <f>IFERROR($E902*SUMIF(DAILYLOG!D$27:D$1500,$C902,DAILYLOG!E$27:E$1500),0)</f>
        <v>0</v>
      </c>
      <c r="I902" s="73">
        <f>IFERROR($E902*SUMIF(DAILYLOG!E$27:E$1500,$C902,DAILYLOG!F$27:F$1500),0)</f>
        <v>0</v>
      </c>
      <c r="J902" s="73">
        <f>IFERROR($E902*SUMIF(DAILYLOG!F$27:F$1500,$C902,DAILYLOG!G$27:G$1500),0)</f>
        <v>0</v>
      </c>
      <c r="K902" s="73">
        <f>IFERROR($E902*SUMIF(DAILYLOG!G$27:G$1500,$C902,DAILYLOG!H$27:H$1500),0)</f>
        <v>0</v>
      </c>
      <c r="L902" s="73">
        <f>IFERROR($E902*SUMIF(DAILYLOG!H$27:H$1500,$C902,DAILYLOG!I$27:I$1500),0)</f>
        <v>0</v>
      </c>
      <c r="M902" s="73">
        <f>IFERROR($E902*SUMIF(DAILYLOG!I$27:I$1500,$C902,DAILYLOG!J$27:J$1500),0)</f>
        <v>0</v>
      </c>
      <c r="N902" s="73">
        <f>IFERROR($E902*SUMIF(DAILYLOG!J$27:J$1500,$C902,DAILYLOG!K$27:K$1500),0)</f>
        <v>0</v>
      </c>
      <c r="O902" s="73">
        <f>IFERROR($E902*SUMIF(DAILYLOG!K$27:K$1500,$C902,DAILYLOG!L$27:L$1500),0)</f>
        <v>0</v>
      </c>
      <c r="P902" s="73">
        <f>IFERROR($E902*SUMIF(DAILYLOG!L$27:L$1500,$C902,DAILYLOG!M$27:M$1500),0)</f>
        <v>0</v>
      </c>
      <c r="Q902" s="73">
        <f>IFERROR($E902*SUMIF(DAILYLOG!M$27:M$1500,$C902,DAILYLOG!N$27:N$1500),0)</f>
        <v>0</v>
      </c>
      <c r="R902" s="73">
        <f>IFERROR($E902*SUMIF(DAILYLOG!N$27:N$1500,$C902,DAILYLOG!O$27:O$1500),0)</f>
        <v>0</v>
      </c>
      <c r="S902" s="73">
        <f>IFERROR($E902*SUMIF(DAILYLOG!O$27:O$1500,$C902,DAILYLOG!P$27:P$1500),0)</f>
        <v>0</v>
      </c>
      <c r="T902" s="73">
        <f>IFERROR($E902*SUMIF(DAILYLOG!P$27:P$1500,$C902,DAILYLOG!Q$27:Q$1500),0)</f>
        <v>0</v>
      </c>
      <c r="U902" s="73">
        <f>IFERROR($E902*SUMIF(DAILYLOG!Q$27:Q$1500,$C902,DAILYLOG!R$27:R$1500),0)</f>
        <v>0</v>
      </c>
      <c r="V902" s="73">
        <f>IFERROR($E902*SUMIF(DAILYLOG!R$27:R$1500,$C902,DAILYLOG!S$27:S$1500),0)</f>
        <v>0</v>
      </c>
      <c r="W902" s="73">
        <f>IFERROR($E902*SUMIF(DAILYLOG!S$27:S$1500,$C902,DAILYLOG!T$27:T$1500),0)</f>
        <v>0</v>
      </c>
      <c r="X902" s="73">
        <f>IFERROR($E902*SUMIF(DAILYLOG!T$27:T$1500,$C902,DAILYLOG!U$27:U$1500),0)</f>
        <v>0</v>
      </c>
      <c r="Y902" s="73">
        <f>IFERROR($E902*SUMIF(DAILYLOG!U$27:U$1500,$C902,DAILYLOG!V$27:V$1500),0)</f>
        <v>0</v>
      </c>
      <c r="Z902" s="73">
        <f>IFERROR($E902*SUMIF(DAILYLOG!V$27:V$1500,$C902,DAILYLOG!W$27:W$1500),0)</f>
        <v>0</v>
      </c>
      <c r="AA902" s="73">
        <f>IFERROR($E902*SUMIF(DAILYLOG!W$27:W$1500,$C902,DAILYLOG!X$27:X$1500),0)</f>
        <v>0</v>
      </c>
      <c r="AB902" s="73">
        <f>IFERROR($E902*SUMIF(DAILYLOG!X$27:X$1500,$C902,DAILYLOG!Y$27:Y$1500),0)</f>
        <v>0</v>
      </c>
      <c r="AC902" s="73">
        <f>IFERROR($E902*SUMIF(DAILYLOG!Y$27:Y$1500,$C902,DAILYLOG!Z$27:Z$1500),0)</f>
        <v>0</v>
      </c>
      <c r="AD902" s="73">
        <f>IFERROR($E902*SUMIF(DAILYLOG!Z$27:Z$1500,$C902,DAILYLOG!AA$27:AA$1500),0)</f>
        <v>0</v>
      </c>
      <c r="AE902" s="73">
        <f>IFERROR($E902*SUMIF(DAILYLOG!AA$27:AA$1500,$C902,DAILYLOG!AB$27:AB$1500),0)</f>
        <v>0</v>
      </c>
      <c r="AF902" s="73">
        <f>IFERROR($E902*SUMIF(DAILYLOG!AB$27:AB$1500,$C902,DAILYLOG!AC$27:AC$1500),0)</f>
        <v>0</v>
      </c>
      <c r="AG902" s="73">
        <f>IFERROR($E902*SUMIF(DAILYLOG!AC$27:AC$1500,$C902,DAILYLOG!AD$27:AD$1500),0)</f>
        <v>0</v>
      </c>
      <c r="AH902" s="73">
        <f>IFERROR($E902*SUMIF(DAILYLOG!AD$27:AD$1500,$C902,DAILYLOG!AE$27:AE$1500),0)</f>
        <v>0</v>
      </c>
      <c r="AI902" s="73">
        <f>IFERROR($E902*SUMIF(DAILYLOG!AE$27:AE$1500,$C902,DAILYLOG!AF$27:AF$1500),0)</f>
        <v>0</v>
      </c>
      <c r="AJ902" s="73">
        <f>IFERROR($E902*SUMIF(DAILYLOG!AF$27:AF$1500,$C902,DAILYLOG!AG$27:AG$1500),0)</f>
        <v>0</v>
      </c>
      <c r="AK902" s="73">
        <f>IFERROR($E902*SUMIF(DAILYLOG!AG$27:AG$1500,$C902,DAILYLOG!AH$27:AH$1500),0)</f>
        <v>0</v>
      </c>
      <c r="AL902" s="73">
        <f>IFERROR($E902*SUMIF(DAILYLOG!AH$27:AH$1500,$C902,DAILYLOG!AI$27:AI$1500),0)</f>
        <v>0</v>
      </c>
      <c r="AM902" s="73">
        <f>IFERROR($E902*SUMIF(DAILYLOG!AI$27:AI$1500,$C902,DAILYLOG!AJ$27:AJ$1500),0)</f>
        <v>0</v>
      </c>
      <c r="AN902" s="73">
        <f>IFERROR($E902*SUMIF(DAILYLOG!AJ$27:AJ$1500,$C902,DAILYLOG!AK$27:AK$1500),0)</f>
        <v>0</v>
      </c>
      <c r="AO902" s="73">
        <f>IFERROR($E902*SUMIF(DAILYLOG!AK$27:AK$1500,$C902,DAILYLOG!AL$27:AL$1500),0)</f>
        <v>0</v>
      </c>
      <c r="AP902" s="73">
        <f>IFERROR($E902*SUMIF(DAILYLOG!AL$27:AL$1500,$C902,DAILYLOG!AM$27:AM$1500),0)</f>
        <v>0</v>
      </c>
      <c r="AQ902" s="73">
        <f>IFERROR($E902*SUMIF(DAILYLOG!AM$27:AM$1500,$C902,DAILYLOG!AN$27:AN$1500),0)</f>
        <v>0</v>
      </c>
      <c r="AR902" s="73">
        <f>IFERROR($E902*SUMIF(DAILYLOG!AN$27:AN$1500,$C902,DAILYLOG!AO$27:AO$1500),0)</f>
        <v>0</v>
      </c>
      <c r="AS902" s="73">
        <f>IFERROR($E902*SUMIF(DAILYLOG!AO$27:AO$1500,$C902,DAILYLOG!AP$27:AP$1500),0)</f>
        <v>0</v>
      </c>
      <c r="AT902" s="73">
        <f>IFERROR($E902*SUMIF(DAILYLOG!AP$27:AP$1500,$C902,DAILYLOG!AQ$27:AQ$1500),0)</f>
        <v>0</v>
      </c>
      <c r="AU902" s="73">
        <f>IFERROR($E902*SUMIF(DAILYLOG!AQ$27:AQ$1500,$C902,DAILYLOG!AR$27:AR$1500),0)</f>
        <v>0</v>
      </c>
      <c r="AV902" s="73">
        <f>IFERROR($E902*SUMIF(DAILYLOG!AR$27:AR$1500,$C902,DAILYLOG!AS$27:AS$1500),0)</f>
        <v>0</v>
      </c>
      <c r="AW902" s="73">
        <f>IFERROR($E902*SUMIF(DAILYLOG!AS$27:AS$1500,$C902,DAILYLOG!AT$27:AT$1500),0)</f>
        <v>0</v>
      </c>
      <c r="AX902" s="73">
        <f>IFERROR($E902*SUMIF(DAILYLOG!AT$27:AT$1500,$C902,DAILYLOG!AU$27:AU$1500),0)</f>
        <v>0</v>
      </c>
      <c r="AY902" s="73">
        <f>IFERROR($E902*SUMIF(DAILYLOG!AU$27:AU$1500,$C902,DAILYLOG!AV$27:AV$1500),0)</f>
        <v>0</v>
      </c>
      <c r="AZ902" s="73">
        <f>IFERROR($E902*SUMIF(DAILYLOG!AV$27:AV$1500,$C902,DAILYLOG!AW$27:AW$1500),0)</f>
        <v>0</v>
      </c>
      <c r="BA902" s="73">
        <f>IFERROR($E902*SUMIF(DAILYLOG!AW$27:AW$1500,$C902,DAILYLOG!AX$27:AX$1500),0)</f>
        <v>0</v>
      </c>
      <c r="BB902" s="73">
        <f>IFERROR($E902*SUMIF(DAILYLOG!AX$27:AX$1500,$C902,DAILYLOG!AY$27:AY$1500),0)</f>
        <v>0</v>
      </c>
      <c r="BC902" s="73">
        <f>IFERROR($E902*SUMIF(DAILYLOG!AY$27:AY$1500,$C902,DAILYLOG!AZ$27:AZ$1500),0)</f>
        <v>0</v>
      </c>
      <c r="BD902" s="73">
        <f>IFERROR($E902*SUMIF(DAILYLOG!AZ$27:AZ$1500,$C902,DAILYLOG!BA$27:BA$1500),0)</f>
        <v>0</v>
      </c>
      <c r="BE902" s="73">
        <f>IFERROR($E902*SUMIF(DAILYLOG!BA$27:BA$1500,$C902,DAILYLOG!BB$27:BB$1500),0)</f>
        <v>0</v>
      </c>
      <c r="BF902" s="73">
        <f>IFERROR($E902*SUMIF(DAILYLOG!BB$27:BB$1500,$C902,DAILYLOG!BC$27:BC$1500),0)</f>
        <v>0</v>
      </c>
      <c r="BG902" s="73">
        <f>IFERROR($E902*SUMIF(DAILYLOG!BC$27:BC$1500,$C902,DAILYLOG!BD$27:BD$1500),0)</f>
        <v>0</v>
      </c>
      <c r="BH902" s="73">
        <f>IFERROR($E902*SUMIF(DAILYLOG!BD$27:BD$1500,$C902,DAILYLOG!BE$27:BE$1500),0)</f>
        <v>0</v>
      </c>
      <c r="BI902" s="73">
        <f>IFERROR($E902*SUMIF(DAILYLOG!BE$27:BE$1500,$C902,DAILYLOG!BF$27:BF$1500),0)</f>
        <v>0</v>
      </c>
      <c r="BJ902" s="73">
        <f>IFERROR($E902*SUMIF(DAILYLOG!BF$27:BF$1500,$C902,DAILYLOG!BG$27:BG$1500),0)</f>
        <v>0</v>
      </c>
      <c r="BK902" s="73">
        <f>IFERROR($E902*SUMIF(DAILYLOG!BG$27:BG$1500,$C902,DAILYLOG!BH$27:BH$1500),0)</f>
        <v>0</v>
      </c>
      <c r="BL902" s="73">
        <f>IFERROR($E902*SUMIF(DAILYLOG!BH$27:BH$1500,$C902,DAILYLOG!BI$27:BI$1500),0)</f>
        <v>0</v>
      </c>
      <c r="BM902" s="73">
        <f>IFERROR($E902*SUMIF(DAILYLOG!BI$27:BI$1500,$C902,DAILYLOG!BJ$27:BJ$1500),0)</f>
        <v>0</v>
      </c>
      <c r="BN902" s="73">
        <f>IFERROR($E902*SUMIF(DAILYLOG!BJ$27:BJ$1500,$C902,DAILYLOG!BK$27:BK$1500),0)</f>
        <v>0</v>
      </c>
      <c r="BO902" s="73">
        <f>IFERROR($E902*SUMIF(DAILYLOG!BK$27:BK$1500,$C902,DAILYLOG!BL$27:BL$1500),0)</f>
        <v>0</v>
      </c>
      <c r="BP902" s="73">
        <f>IFERROR($E902*SUMIF(DAILYLOG!BL$27:BL$1500,$C902,DAILYLOG!BM$27:BM$1500),0)</f>
        <v>0</v>
      </c>
      <c r="BQ902" s="73">
        <f>IFERROR($E902*SUMIF(DAILYLOG!BM$27:BM$1500,$C902,DAILYLOG!BN$27:BN$1500),0)</f>
        <v>0</v>
      </c>
      <c r="BR902" s="73">
        <f>IFERROR($E902*SUMIF(DAILYLOG!BN$27:BN$1500,$C902,DAILYLOG!BO$27:BO$1500),0)</f>
        <v>0</v>
      </c>
      <c r="BS902" s="73">
        <f>IFERROR($E902*SUMIF(DAILYLOG!BO$27:BO$1500,$C902,DAILYLOG!BP$27:BP$1500),0)</f>
        <v>0</v>
      </c>
      <c r="BT902" s="73">
        <f>IFERROR($E902*SUMIF(DAILYLOG!BP$27:BP$1500,$C902,DAILYLOG!BQ$27:BQ$1500),0)</f>
        <v>0</v>
      </c>
      <c r="BU902" s="73">
        <f>IFERROR($E902*SUMIF(DAILYLOG!BQ$27:BQ$1500,$C902,DAILYLOG!BR$27:BR$1500),0)</f>
        <v>0</v>
      </c>
      <c r="BV902" s="73">
        <f>IFERROR($E902*SUMIF(DAILYLOG!BR$27:BR$1500,$C902,DAILYLOG!BS$27:BS$1500),0)</f>
        <v>0</v>
      </c>
      <c r="BW902" s="73">
        <f>IFERROR($E902*SUMIF(DAILYLOG!BS$27:BS$1500,$C902,DAILYLOG!BT$27:BT$1500),0)</f>
        <v>0</v>
      </c>
      <c r="BX902" s="73">
        <f>IFERROR($E902*SUMIF(DAILYLOG!BT$27:BT$1500,$C902,DAILYLOG!BU$27:BU$1500),0)</f>
        <v>0</v>
      </c>
      <c r="BY902" s="73">
        <f>IFERROR($E902*SUMIF(DAILYLOG!BU$27:BU$1500,$C902,DAILYLOG!BV$27:BV$1500),0)</f>
        <v>0</v>
      </c>
      <c r="BZ902" s="73">
        <f>IFERROR($E902*SUMIF(DAILYLOG!BV$27:BV$1500,$C902,DAILYLOG!BW$27:BW$1500),0)</f>
        <v>0</v>
      </c>
      <c r="CA902" s="73">
        <f>IFERROR($E902*SUMIF(DAILYLOG!BW$27:BW$1500,$C902,DAILYLOG!BX$27:BX$1500),0)</f>
        <v>0</v>
      </c>
      <c r="CB902" s="73">
        <f>IFERROR($E902*SUMIF(DAILYLOG!BX$27:BX$1500,$C902,DAILYLOG!BY$27:BY$1500),0)</f>
        <v>0</v>
      </c>
      <c r="CC902" s="73">
        <f>IFERROR($E902*SUMIF(DAILYLOG!BY$27:BY$1500,$C902,DAILYLOG!BZ$27:BZ$1500),0)</f>
        <v>0</v>
      </c>
      <c r="CD902" s="73">
        <f>IFERROR($E902*SUMIF(DAILYLOG!BZ$27:BZ$1500,$C902,DAILYLOG!CA$27:CA$1500),0)</f>
        <v>0</v>
      </c>
      <c r="CE902" s="73">
        <f>IFERROR($E902*SUMIF(DAILYLOG!CA$27:CA$1500,$C902,DAILYLOG!CB$27:CB$1500),0)</f>
        <v>0</v>
      </c>
      <c r="CF902" s="73">
        <f>IFERROR($E902*SUMIF(DAILYLOG!CB$27:CB$1500,$C902,DAILYLOG!CC$27:CC$1500),0)</f>
        <v>0</v>
      </c>
      <c r="CG902" s="73">
        <f>IFERROR($E902*SUMIF(DAILYLOG!CC$27:CC$1500,$C902,DAILYLOG!CD$27:CD$1500),0)</f>
        <v>0</v>
      </c>
      <c r="CH902" s="73">
        <f>IFERROR($E902*SUMIF(DAILYLOG!CD$27:CD$1500,$C902,DAILYLOG!CE$27:CE$1500),0)</f>
        <v>0</v>
      </c>
      <c r="CI902" s="73">
        <f>IFERROR($E902*SUMIF(DAILYLOG!CE$27:CE$1500,$C902,DAILYLOG!CF$27:CF$1500),0)</f>
        <v>0</v>
      </c>
      <c r="CJ902" s="73">
        <f>IFERROR($E902*SUMIF(DAILYLOG!CF$27:CF$1500,$C902,DAILYLOG!CG$27:CG$1500),0)</f>
        <v>0</v>
      </c>
      <c r="CK902" s="73">
        <f>IFERROR($E902*SUMIF(DAILYLOG!CG$27:CG$1500,$C902,DAILYLOG!CH$27:CH$1500),0)</f>
        <v>0</v>
      </c>
      <c r="CL902" s="73">
        <f>IFERROR($E902*SUMIF(DAILYLOG!CH$27:CH$1500,$C902,DAILYLOG!CI$27:CI$1500),0)</f>
        <v>0</v>
      </c>
      <c r="CM902" s="73">
        <f>IFERROR($E902*SUMIF(DAILYLOG!CI$27:CI$1500,$C902,DAILYLOG!CJ$27:CJ$1500),0)</f>
        <v>0</v>
      </c>
      <c r="CN902" s="73">
        <f>IFERROR($E902*SUMIF(DAILYLOG!CJ$27:CJ$1500,$C902,DAILYLOG!CK$27:CK$1500),0)</f>
        <v>0</v>
      </c>
      <c r="CO902" s="73">
        <f>IFERROR($E902*SUMIF(DAILYLOG!CK$27:CK$1500,$C902,DAILYLOG!CL$27:CL$1500),0)</f>
        <v>0</v>
      </c>
      <c r="CP902" s="73">
        <f>IFERROR($E902*SUMIF(DAILYLOG!CL$27:CL$1500,$C902,DAILYLOG!CM$27:CM$1500),0)</f>
        <v>0</v>
      </c>
      <c r="CQ902" s="73">
        <f>IFERROR($E902*SUMIF(DAILYLOG!CM$27:CM$1500,$C902,DAILYLOG!CN$27:CN$1500),0)</f>
        <v>0</v>
      </c>
      <c r="CR902" s="73">
        <f>IFERROR($E902*SUMIF(DAILYLOG!CN$27:CN$1500,$C902,DAILYLOG!CO$27:CO$1500),0)</f>
        <v>0</v>
      </c>
      <c r="CS902" s="73">
        <f>IFERROR($E902*SUMIF(DAILYLOG!CO$27:CO$1500,$C902,DAILYLOG!CP$27:CP$1500),0)</f>
        <v>0</v>
      </c>
      <c r="CT902" s="14"/>
    </row>
    <row r="903" spans="2:98" ht="13.5" hidden="1" customHeight="1" outlineLevel="2">
      <c r="B903" s="13"/>
      <c r="C903" s="115" t="s">
        <v>1225</v>
      </c>
      <c r="D903" s="31" t="s">
        <v>346</v>
      </c>
      <c r="E903" s="65">
        <v>1</v>
      </c>
      <c r="F903" s="46">
        <f t="shared" si="373"/>
        <v>0</v>
      </c>
      <c r="G903" s="73">
        <f>IFERROR($E903*SUMIF(DAILYLOG!C$27:C$1500,$C903,DAILYLOG!D$27:D$1500),0)</f>
        <v>0</v>
      </c>
      <c r="H903" s="73">
        <f>IFERROR($E903*SUMIF(DAILYLOG!D$27:D$1500,$C903,DAILYLOG!E$27:E$1500),0)</f>
        <v>0</v>
      </c>
      <c r="I903" s="73">
        <f>IFERROR($E903*SUMIF(DAILYLOG!E$27:E$1500,$C903,DAILYLOG!F$27:F$1500),0)</f>
        <v>0</v>
      </c>
      <c r="J903" s="73">
        <f>IFERROR($E903*SUMIF(DAILYLOG!F$27:F$1500,$C903,DAILYLOG!G$27:G$1500),0)</f>
        <v>0</v>
      </c>
      <c r="K903" s="73">
        <f>IFERROR($E903*SUMIF(DAILYLOG!G$27:G$1500,$C903,DAILYLOG!H$27:H$1500),0)</f>
        <v>0</v>
      </c>
      <c r="L903" s="73">
        <f>IFERROR($E903*SUMIF(DAILYLOG!H$27:H$1500,$C903,DAILYLOG!I$27:I$1500),0)</f>
        <v>0</v>
      </c>
      <c r="M903" s="73">
        <f>IFERROR($E903*SUMIF(DAILYLOG!I$27:I$1500,$C903,DAILYLOG!J$27:J$1500),0)</f>
        <v>0</v>
      </c>
      <c r="N903" s="73">
        <f>IFERROR($E903*SUMIF(DAILYLOG!J$27:J$1500,$C903,DAILYLOG!K$27:K$1500),0)</f>
        <v>0</v>
      </c>
      <c r="O903" s="73">
        <f>IFERROR($E903*SUMIF(DAILYLOG!K$27:K$1500,$C903,DAILYLOG!L$27:L$1500),0)</f>
        <v>0</v>
      </c>
      <c r="P903" s="73">
        <f>IFERROR($E903*SUMIF(DAILYLOG!L$27:L$1500,$C903,DAILYLOG!M$27:M$1500),0)</f>
        <v>0</v>
      </c>
      <c r="Q903" s="73">
        <f>IFERROR($E903*SUMIF(DAILYLOG!M$27:M$1500,$C903,DAILYLOG!N$27:N$1500),0)</f>
        <v>0</v>
      </c>
      <c r="R903" s="73">
        <f>IFERROR($E903*SUMIF(DAILYLOG!N$27:N$1500,$C903,DAILYLOG!O$27:O$1500),0)</f>
        <v>0</v>
      </c>
      <c r="S903" s="73">
        <f>IFERROR($E903*SUMIF(DAILYLOG!O$27:O$1500,$C903,DAILYLOG!P$27:P$1500),0)</f>
        <v>0</v>
      </c>
      <c r="T903" s="73">
        <f>IFERROR($E903*SUMIF(DAILYLOG!P$27:P$1500,$C903,DAILYLOG!Q$27:Q$1500),0)</f>
        <v>0</v>
      </c>
      <c r="U903" s="73">
        <f>IFERROR($E903*SUMIF(DAILYLOG!Q$27:Q$1500,$C903,DAILYLOG!R$27:R$1500),0)</f>
        <v>0</v>
      </c>
      <c r="V903" s="73">
        <f>IFERROR($E903*SUMIF(DAILYLOG!R$27:R$1500,$C903,DAILYLOG!S$27:S$1500),0)</f>
        <v>0</v>
      </c>
      <c r="W903" s="73">
        <f>IFERROR($E903*SUMIF(DAILYLOG!S$27:S$1500,$C903,DAILYLOG!T$27:T$1500),0)</f>
        <v>0</v>
      </c>
      <c r="X903" s="73">
        <f>IFERROR($E903*SUMIF(DAILYLOG!T$27:T$1500,$C903,DAILYLOG!U$27:U$1500),0)</f>
        <v>0</v>
      </c>
      <c r="Y903" s="73">
        <f>IFERROR($E903*SUMIF(DAILYLOG!U$27:U$1500,$C903,DAILYLOG!V$27:V$1500),0)</f>
        <v>0</v>
      </c>
      <c r="Z903" s="73">
        <f>IFERROR($E903*SUMIF(DAILYLOG!V$27:V$1500,$C903,DAILYLOG!W$27:W$1500),0)</f>
        <v>0</v>
      </c>
      <c r="AA903" s="73">
        <f>IFERROR($E903*SUMIF(DAILYLOG!W$27:W$1500,$C903,DAILYLOG!X$27:X$1500),0)</f>
        <v>0</v>
      </c>
      <c r="AB903" s="73">
        <f>IFERROR($E903*SUMIF(DAILYLOG!X$27:X$1500,$C903,DAILYLOG!Y$27:Y$1500),0)</f>
        <v>0</v>
      </c>
      <c r="AC903" s="73">
        <f>IFERROR($E903*SUMIF(DAILYLOG!Y$27:Y$1500,$C903,DAILYLOG!Z$27:Z$1500),0)</f>
        <v>0</v>
      </c>
      <c r="AD903" s="73">
        <f>IFERROR($E903*SUMIF(DAILYLOG!Z$27:Z$1500,$C903,DAILYLOG!AA$27:AA$1500),0)</f>
        <v>0</v>
      </c>
      <c r="AE903" s="73">
        <f>IFERROR($E903*SUMIF(DAILYLOG!AA$27:AA$1500,$C903,DAILYLOG!AB$27:AB$1500),0)</f>
        <v>0</v>
      </c>
      <c r="AF903" s="73">
        <f>IFERROR($E903*SUMIF(DAILYLOG!AB$27:AB$1500,$C903,DAILYLOG!AC$27:AC$1500),0)</f>
        <v>0</v>
      </c>
      <c r="AG903" s="73">
        <f>IFERROR($E903*SUMIF(DAILYLOG!AC$27:AC$1500,$C903,DAILYLOG!AD$27:AD$1500),0)</f>
        <v>0</v>
      </c>
      <c r="AH903" s="73">
        <f>IFERROR($E903*SUMIF(DAILYLOG!AD$27:AD$1500,$C903,DAILYLOG!AE$27:AE$1500),0)</f>
        <v>0</v>
      </c>
      <c r="AI903" s="73">
        <f>IFERROR($E903*SUMIF(DAILYLOG!AE$27:AE$1500,$C903,DAILYLOG!AF$27:AF$1500),0)</f>
        <v>0</v>
      </c>
      <c r="AJ903" s="73">
        <f>IFERROR($E903*SUMIF(DAILYLOG!AF$27:AF$1500,$C903,DAILYLOG!AG$27:AG$1500),0)</f>
        <v>0</v>
      </c>
      <c r="AK903" s="73">
        <f>IFERROR($E903*SUMIF(DAILYLOG!AG$27:AG$1500,$C903,DAILYLOG!AH$27:AH$1500),0)</f>
        <v>0</v>
      </c>
      <c r="AL903" s="73">
        <f>IFERROR($E903*SUMIF(DAILYLOG!AH$27:AH$1500,$C903,DAILYLOG!AI$27:AI$1500),0)</f>
        <v>0</v>
      </c>
      <c r="AM903" s="73">
        <f>IFERROR($E903*SUMIF(DAILYLOG!AI$27:AI$1500,$C903,DAILYLOG!AJ$27:AJ$1500),0)</f>
        <v>0</v>
      </c>
      <c r="AN903" s="73">
        <f>IFERROR($E903*SUMIF(DAILYLOG!AJ$27:AJ$1500,$C903,DAILYLOG!AK$27:AK$1500),0)</f>
        <v>0</v>
      </c>
      <c r="AO903" s="73">
        <f>IFERROR($E903*SUMIF(DAILYLOG!AK$27:AK$1500,$C903,DAILYLOG!AL$27:AL$1500),0)</f>
        <v>0</v>
      </c>
      <c r="AP903" s="73">
        <f>IFERROR($E903*SUMIF(DAILYLOG!AL$27:AL$1500,$C903,DAILYLOG!AM$27:AM$1500),0)</f>
        <v>0</v>
      </c>
      <c r="AQ903" s="73">
        <f>IFERROR($E903*SUMIF(DAILYLOG!AM$27:AM$1500,$C903,DAILYLOG!AN$27:AN$1500),0)</f>
        <v>0</v>
      </c>
      <c r="AR903" s="73">
        <f>IFERROR($E903*SUMIF(DAILYLOG!AN$27:AN$1500,$C903,DAILYLOG!AO$27:AO$1500),0)</f>
        <v>0</v>
      </c>
      <c r="AS903" s="73">
        <f>IFERROR($E903*SUMIF(DAILYLOG!AO$27:AO$1500,$C903,DAILYLOG!AP$27:AP$1500),0)</f>
        <v>0</v>
      </c>
      <c r="AT903" s="73">
        <f>IFERROR($E903*SUMIF(DAILYLOG!AP$27:AP$1500,$C903,DAILYLOG!AQ$27:AQ$1500),0)</f>
        <v>0</v>
      </c>
      <c r="AU903" s="73">
        <f>IFERROR($E903*SUMIF(DAILYLOG!AQ$27:AQ$1500,$C903,DAILYLOG!AR$27:AR$1500),0)</f>
        <v>0</v>
      </c>
      <c r="AV903" s="73">
        <f>IFERROR($E903*SUMIF(DAILYLOG!AR$27:AR$1500,$C903,DAILYLOG!AS$27:AS$1500),0)</f>
        <v>0</v>
      </c>
      <c r="AW903" s="73">
        <f>IFERROR($E903*SUMIF(DAILYLOG!AS$27:AS$1500,$C903,DAILYLOG!AT$27:AT$1500),0)</f>
        <v>0</v>
      </c>
      <c r="AX903" s="73">
        <f>IFERROR($E903*SUMIF(DAILYLOG!AT$27:AT$1500,$C903,DAILYLOG!AU$27:AU$1500),0)</f>
        <v>0</v>
      </c>
      <c r="AY903" s="73">
        <f>IFERROR($E903*SUMIF(DAILYLOG!AU$27:AU$1500,$C903,DAILYLOG!AV$27:AV$1500),0)</f>
        <v>0</v>
      </c>
      <c r="AZ903" s="73">
        <f>IFERROR($E903*SUMIF(DAILYLOG!AV$27:AV$1500,$C903,DAILYLOG!AW$27:AW$1500),0)</f>
        <v>0</v>
      </c>
      <c r="BA903" s="73">
        <f>IFERROR($E903*SUMIF(DAILYLOG!AW$27:AW$1500,$C903,DAILYLOG!AX$27:AX$1500),0)</f>
        <v>0</v>
      </c>
      <c r="BB903" s="73">
        <f>IFERROR($E903*SUMIF(DAILYLOG!AX$27:AX$1500,$C903,DAILYLOG!AY$27:AY$1500),0)</f>
        <v>0</v>
      </c>
      <c r="BC903" s="73">
        <f>IFERROR($E903*SUMIF(DAILYLOG!AY$27:AY$1500,$C903,DAILYLOG!AZ$27:AZ$1500),0)</f>
        <v>0</v>
      </c>
      <c r="BD903" s="73">
        <f>IFERROR($E903*SUMIF(DAILYLOG!AZ$27:AZ$1500,$C903,DAILYLOG!BA$27:BA$1500),0)</f>
        <v>0</v>
      </c>
      <c r="BE903" s="73">
        <f>IFERROR($E903*SUMIF(DAILYLOG!BA$27:BA$1500,$C903,DAILYLOG!BB$27:BB$1500),0)</f>
        <v>0</v>
      </c>
      <c r="BF903" s="73">
        <f>IFERROR($E903*SUMIF(DAILYLOG!BB$27:BB$1500,$C903,DAILYLOG!BC$27:BC$1500),0)</f>
        <v>0</v>
      </c>
      <c r="BG903" s="73">
        <f>IFERROR($E903*SUMIF(DAILYLOG!BC$27:BC$1500,$C903,DAILYLOG!BD$27:BD$1500),0)</f>
        <v>0</v>
      </c>
      <c r="BH903" s="73">
        <f>IFERROR($E903*SUMIF(DAILYLOG!BD$27:BD$1500,$C903,DAILYLOG!BE$27:BE$1500),0)</f>
        <v>0</v>
      </c>
      <c r="BI903" s="73">
        <f>IFERROR($E903*SUMIF(DAILYLOG!BE$27:BE$1500,$C903,DAILYLOG!BF$27:BF$1500),0)</f>
        <v>0</v>
      </c>
      <c r="BJ903" s="73">
        <f>IFERROR($E903*SUMIF(DAILYLOG!BF$27:BF$1500,$C903,DAILYLOG!BG$27:BG$1500),0)</f>
        <v>0</v>
      </c>
      <c r="BK903" s="73">
        <f>IFERROR($E903*SUMIF(DAILYLOG!BG$27:BG$1500,$C903,DAILYLOG!BH$27:BH$1500),0)</f>
        <v>0</v>
      </c>
      <c r="BL903" s="73">
        <f>IFERROR($E903*SUMIF(DAILYLOG!BH$27:BH$1500,$C903,DAILYLOG!BI$27:BI$1500),0)</f>
        <v>0</v>
      </c>
      <c r="BM903" s="73">
        <f>IFERROR($E903*SUMIF(DAILYLOG!BI$27:BI$1500,$C903,DAILYLOG!BJ$27:BJ$1500),0)</f>
        <v>0</v>
      </c>
      <c r="BN903" s="73">
        <f>IFERROR($E903*SUMIF(DAILYLOG!BJ$27:BJ$1500,$C903,DAILYLOG!BK$27:BK$1500),0)</f>
        <v>0</v>
      </c>
      <c r="BO903" s="73">
        <f>IFERROR($E903*SUMIF(DAILYLOG!BK$27:BK$1500,$C903,DAILYLOG!BL$27:BL$1500),0)</f>
        <v>0</v>
      </c>
      <c r="BP903" s="73">
        <f>IFERROR($E903*SUMIF(DAILYLOG!BL$27:BL$1500,$C903,DAILYLOG!BM$27:BM$1500),0)</f>
        <v>0</v>
      </c>
      <c r="BQ903" s="73">
        <f>IFERROR($E903*SUMIF(DAILYLOG!BM$27:BM$1500,$C903,DAILYLOG!BN$27:BN$1500),0)</f>
        <v>0</v>
      </c>
      <c r="BR903" s="73">
        <f>IFERROR($E903*SUMIF(DAILYLOG!BN$27:BN$1500,$C903,DAILYLOG!BO$27:BO$1500),0)</f>
        <v>0</v>
      </c>
      <c r="BS903" s="73">
        <f>IFERROR($E903*SUMIF(DAILYLOG!BO$27:BO$1500,$C903,DAILYLOG!BP$27:BP$1500),0)</f>
        <v>0</v>
      </c>
      <c r="BT903" s="73">
        <f>IFERROR($E903*SUMIF(DAILYLOG!BP$27:BP$1500,$C903,DAILYLOG!BQ$27:BQ$1500),0)</f>
        <v>0</v>
      </c>
      <c r="BU903" s="73">
        <f>IFERROR($E903*SUMIF(DAILYLOG!BQ$27:BQ$1500,$C903,DAILYLOG!BR$27:BR$1500),0)</f>
        <v>0</v>
      </c>
      <c r="BV903" s="73">
        <f>IFERROR($E903*SUMIF(DAILYLOG!BR$27:BR$1500,$C903,DAILYLOG!BS$27:BS$1500),0)</f>
        <v>0</v>
      </c>
      <c r="BW903" s="73">
        <f>IFERROR($E903*SUMIF(DAILYLOG!BS$27:BS$1500,$C903,DAILYLOG!BT$27:BT$1500),0)</f>
        <v>0</v>
      </c>
      <c r="BX903" s="73">
        <f>IFERROR($E903*SUMIF(DAILYLOG!BT$27:BT$1500,$C903,DAILYLOG!BU$27:BU$1500),0)</f>
        <v>0</v>
      </c>
      <c r="BY903" s="73">
        <f>IFERROR($E903*SUMIF(DAILYLOG!BU$27:BU$1500,$C903,DAILYLOG!BV$27:BV$1500),0)</f>
        <v>0</v>
      </c>
      <c r="BZ903" s="73">
        <f>IFERROR($E903*SUMIF(DAILYLOG!BV$27:BV$1500,$C903,DAILYLOG!BW$27:BW$1500),0)</f>
        <v>0</v>
      </c>
      <c r="CA903" s="73">
        <f>IFERROR($E903*SUMIF(DAILYLOG!BW$27:BW$1500,$C903,DAILYLOG!BX$27:BX$1500),0)</f>
        <v>0</v>
      </c>
      <c r="CB903" s="73">
        <f>IFERROR($E903*SUMIF(DAILYLOG!BX$27:BX$1500,$C903,DAILYLOG!BY$27:BY$1500),0)</f>
        <v>0</v>
      </c>
      <c r="CC903" s="73">
        <f>IFERROR($E903*SUMIF(DAILYLOG!BY$27:BY$1500,$C903,DAILYLOG!BZ$27:BZ$1500),0)</f>
        <v>0</v>
      </c>
      <c r="CD903" s="73">
        <f>IFERROR($E903*SUMIF(DAILYLOG!BZ$27:BZ$1500,$C903,DAILYLOG!CA$27:CA$1500),0)</f>
        <v>0</v>
      </c>
      <c r="CE903" s="73">
        <f>IFERROR($E903*SUMIF(DAILYLOG!CA$27:CA$1500,$C903,DAILYLOG!CB$27:CB$1500),0)</f>
        <v>0</v>
      </c>
      <c r="CF903" s="73">
        <f>IFERROR($E903*SUMIF(DAILYLOG!CB$27:CB$1500,$C903,DAILYLOG!CC$27:CC$1500),0)</f>
        <v>0</v>
      </c>
      <c r="CG903" s="73">
        <f>IFERROR($E903*SUMIF(DAILYLOG!CC$27:CC$1500,$C903,DAILYLOG!CD$27:CD$1500),0)</f>
        <v>0</v>
      </c>
      <c r="CH903" s="73">
        <f>IFERROR($E903*SUMIF(DAILYLOG!CD$27:CD$1500,$C903,DAILYLOG!CE$27:CE$1500),0)</f>
        <v>0</v>
      </c>
      <c r="CI903" s="73">
        <f>IFERROR($E903*SUMIF(DAILYLOG!CE$27:CE$1500,$C903,DAILYLOG!CF$27:CF$1500),0)</f>
        <v>0</v>
      </c>
      <c r="CJ903" s="73">
        <f>IFERROR($E903*SUMIF(DAILYLOG!CF$27:CF$1500,$C903,DAILYLOG!CG$27:CG$1500),0)</f>
        <v>0</v>
      </c>
      <c r="CK903" s="73">
        <f>IFERROR($E903*SUMIF(DAILYLOG!CG$27:CG$1500,$C903,DAILYLOG!CH$27:CH$1500),0)</f>
        <v>0</v>
      </c>
      <c r="CL903" s="73">
        <f>IFERROR($E903*SUMIF(DAILYLOG!CH$27:CH$1500,$C903,DAILYLOG!CI$27:CI$1500),0)</f>
        <v>0</v>
      </c>
      <c r="CM903" s="73">
        <f>IFERROR($E903*SUMIF(DAILYLOG!CI$27:CI$1500,$C903,DAILYLOG!CJ$27:CJ$1500),0)</f>
        <v>0</v>
      </c>
      <c r="CN903" s="73">
        <f>IFERROR($E903*SUMIF(DAILYLOG!CJ$27:CJ$1500,$C903,DAILYLOG!CK$27:CK$1500),0)</f>
        <v>0</v>
      </c>
      <c r="CO903" s="73">
        <f>IFERROR($E903*SUMIF(DAILYLOG!CK$27:CK$1500,$C903,DAILYLOG!CL$27:CL$1500),0)</f>
        <v>0</v>
      </c>
      <c r="CP903" s="73">
        <f>IFERROR($E903*SUMIF(DAILYLOG!CL$27:CL$1500,$C903,DAILYLOG!CM$27:CM$1500),0)</f>
        <v>0</v>
      </c>
      <c r="CQ903" s="73">
        <f>IFERROR($E903*SUMIF(DAILYLOG!CM$27:CM$1500,$C903,DAILYLOG!CN$27:CN$1500),0)</f>
        <v>0</v>
      </c>
      <c r="CR903" s="73">
        <f>IFERROR($E903*SUMIF(DAILYLOG!CN$27:CN$1500,$C903,DAILYLOG!CO$27:CO$1500),0)</f>
        <v>0</v>
      </c>
      <c r="CS903" s="73">
        <f>IFERROR($E903*SUMIF(DAILYLOG!CO$27:CO$1500,$C903,DAILYLOG!CP$27:CP$1500),0)</f>
        <v>0</v>
      </c>
      <c r="CT903" s="14"/>
    </row>
    <row r="904" spans="2:98" ht="13.5" hidden="1" customHeight="1" outlineLevel="2">
      <c r="B904" s="13"/>
      <c r="C904" s="115" t="s">
        <v>1226</v>
      </c>
      <c r="D904" s="31" t="s">
        <v>346</v>
      </c>
      <c r="E904" s="65">
        <v>1</v>
      </c>
      <c r="F904" s="46">
        <f t="shared" si="373"/>
        <v>0</v>
      </c>
      <c r="G904" s="73">
        <f>IFERROR($E904*SUMIF(DAILYLOG!C$27:C$1500,$C904,DAILYLOG!D$27:D$1500),0)</f>
        <v>0</v>
      </c>
      <c r="H904" s="73">
        <f>IFERROR($E904*SUMIF(DAILYLOG!D$27:D$1500,$C904,DAILYLOG!E$27:E$1500),0)</f>
        <v>0</v>
      </c>
      <c r="I904" s="73">
        <f>IFERROR($E904*SUMIF(DAILYLOG!E$27:E$1500,$C904,DAILYLOG!F$27:F$1500),0)</f>
        <v>0</v>
      </c>
      <c r="J904" s="73">
        <f>IFERROR($E904*SUMIF(DAILYLOG!F$27:F$1500,$C904,DAILYLOG!G$27:G$1500),0)</f>
        <v>0</v>
      </c>
      <c r="K904" s="73">
        <f>IFERROR($E904*SUMIF(DAILYLOG!G$27:G$1500,$C904,DAILYLOG!H$27:H$1500),0)</f>
        <v>0</v>
      </c>
      <c r="L904" s="73">
        <f>IFERROR($E904*SUMIF(DAILYLOG!H$27:H$1500,$C904,DAILYLOG!I$27:I$1500),0)</f>
        <v>0</v>
      </c>
      <c r="M904" s="73">
        <f>IFERROR($E904*SUMIF(DAILYLOG!I$27:I$1500,$C904,DAILYLOG!J$27:J$1500),0)</f>
        <v>0</v>
      </c>
      <c r="N904" s="73">
        <f>IFERROR($E904*SUMIF(DAILYLOG!J$27:J$1500,$C904,DAILYLOG!K$27:K$1500),0)</f>
        <v>0</v>
      </c>
      <c r="O904" s="73">
        <f>IFERROR($E904*SUMIF(DAILYLOG!K$27:K$1500,$C904,DAILYLOG!L$27:L$1500),0)</f>
        <v>0</v>
      </c>
      <c r="P904" s="73">
        <f>IFERROR($E904*SUMIF(DAILYLOG!L$27:L$1500,$C904,DAILYLOG!M$27:M$1500),0)</f>
        <v>0</v>
      </c>
      <c r="Q904" s="73">
        <f>IFERROR($E904*SUMIF(DAILYLOG!M$27:M$1500,$C904,DAILYLOG!N$27:N$1500),0)</f>
        <v>0</v>
      </c>
      <c r="R904" s="73">
        <f>IFERROR($E904*SUMIF(DAILYLOG!N$27:N$1500,$C904,DAILYLOG!O$27:O$1500),0)</f>
        <v>0</v>
      </c>
      <c r="S904" s="73">
        <f>IFERROR($E904*SUMIF(DAILYLOG!O$27:O$1500,$C904,DAILYLOG!P$27:P$1500),0)</f>
        <v>0</v>
      </c>
      <c r="T904" s="73">
        <f>IFERROR($E904*SUMIF(DAILYLOG!P$27:P$1500,$C904,DAILYLOG!Q$27:Q$1500),0)</f>
        <v>0</v>
      </c>
      <c r="U904" s="73">
        <f>IFERROR($E904*SUMIF(DAILYLOG!Q$27:Q$1500,$C904,DAILYLOG!R$27:R$1500),0)</f>
        <v>0</v>
      </c>
      <c r="V904" s="73">
        <f>IFERROR($E904*SUMIF(DAILYLOG!R$27:R$1500,$C904,DAILYLOG!S$27:S$1500),0)</f>
        <v>0</v>
      </c>
      <c r="W904" s="73">
        <f>IFERROR($E904*SUMIF(DAILYLOG!S$27:S$1500,$C904,DAILYLOG!T$27:T$1500),0)</f>
        <v>0</v>
      </c>
      <c r="X904" s="73">
        <f>IFERROR($E904*SUMIF(DAILYLOG!T$27:T$1500,$C904,DAILYLOG!U$27:U$1500),0)</f>
        <v>0</v>
      </c>
      <c r="Y904" s="73">
        <f>IFERROR($E904*SUMIF(DAILYLOG!U$27:U$1500,$C904,DAILYLOG!V$27:V$1500),0)</f>
        <v>0</v>
      </c>
      <c r="Z904" s="73">
        <f>IFERROR($E904*SUMIF(DAILYLOG!V$27:V$1500,$C904,DAILYLOG!W$27:W$1500),0)</f>
        <v>0</v>
      </c>
      <c r="AA904" s="73">
        <f>IFERROR($E904*SUMIF(DAILYLOG!W$27:W$1500,$C904,DAILYLOG!X$27:X$1500),0)</f>
        <v>0</v>
      </c>
      <c r="AB904" s="73">
        <f>IFERROR($E904*SUMIF(DAILYLOG!X$27:X$1500,$C904,DAILYLOG!Y$27:Y$1500),0)</f>
        <v>0</v>
      </c>
      <c r="AC904" s="73">
        <f>IFERROR($E904*SUMIF(DAILYLOG!Y$27:Y$1500,$C904,DAILYLOG!Z$27:Z$1500),0)</f>
        <v>0</v>
      </c>
      <c r="AD904" s="73">
        <f>IFERROR($E904*SUMIF(DAILYLOG!Z$27:Z$1500,$C904,DAILYLOG!AA$27:AA$1500),0)</f>
        <v>0</v>
      </c>
      <c r="AE904" s="73">
        <f>IFERROR($E904*SUMIF(DAILYLOG!AA$27:AA$1500,$C904,DAILYLOG!AB$27:AB$1500),0)</f>
        <v>0</v>
      </c>
      <c r="AF904" s="73">
        <f>IFERROR($E904*SUMIF(DAILYLOG!AB$27:AB$1500,$C904,DAILYLOG!AC$27:AC$1500),0)</f>
        <v>0</v>
      </c>
      <c r="AG904" s="73">
        <f>IFERROR($E904*SUMIF(DAILYLOG!AC$27:AC$1500,$C904,DAILYLOG!AD$27:AD$1500),0)</f>
        <v>0</v>
      </c>
      <c r="AH904" s="73">
        <f>IFERROR($E904*SUMIF(DAILYLOG!AD$27:AD$1500,$C904,DAILYLOG!AE$27:AE$1500),0)</f>
        <v>0</v>
      </c>
      <c r="AI904" s="73">
        <f>IFERROR($E904*SUMIF(DAILYLOG!AE$27:AE$1500,$C904,DAILYLOG!AF$27:AF$1500),0)</f>
        <v>0</v>
      </c>
      <c r="AJ904" s="73">
        <f>IFERROR($E904*SUMIF(DAILYLOG!AF$27:AF$1500,$C904,DAILYLOG!AG$27:AG$1500),0)</f>
        <v>0</v>
      </c>
      <c r="AK904" s="73">
        <f>IFERROR($E904*SUMIF(DAILYLOG!AG$27:AG$1500,$C904,DAILYLOG!AH$27:AH$1500),0)</f>
        <v>0</v>
      </c>
      <c r="AL904" s="73">
        <f>IFERROR($E904*SUMIF(DAILYLOG!AH$27:AH$1500,$C904,DAILYLOG!AI$27:AI$1500),0)</f>
        <v>0</v>
      </c>
      <c r="AM904" s="73">
        <f>IFERROR($E904*SUMIF(DAILYLOG!AI$27:AI$1500,$C904,DAILYLOG!AJ$27:AJ$1500),0)</f>
        <v>0</v>
      </c>
      <c r="AN904" s="73">
        <f>IFERROR($E904*SUMIF(DAILYLOG!AJ$27:AJ$1500,$C904,DAILYLOG!AK$27:AK$1500),0)</f>
        <v>0</v>
      </c>
      <c r="AO904" s="73">
        <f>IFERROR($E904*SUMIF(DAILYLOG!AK$27:AK$1500,$C904,DAILYLOG!AL$27:AL$1500),0)</f>
        <v>0</v>
      </c>
      <c r="AP904" s="73">
        <f>IFERROR($E904*SUMIF(DAILYLOG!AL$27:AL$1500,$C904,DAILYLOG!AM$27:AM$1500),0)</f>
        <v>0</v>
      </c>
      <c r="AQ904" s="73">
        <f>IFERROR($E904*SUMIF(DAILYLOG!AM$27:AM$1500,$C904,DAILYLOG!AN$27:AN$1500),0)</f>
        <v>0</v>
      </c>
      <c r="AR904" s="73">
        <f>IFERROR($E904*SUMIF(DAILYLOG!AN$27:AN$1500,$C904,DAILYLOG!AO$27:AO$1500),0)</f>
        <v>0</v>
      </c>
      <c r="AS904" s="73">
        <f>IFERROR($E904*SUMIF(DAILYLOG!AO$27:AO$1500,$C904,DAILYLOG!AP$27:AP$1500),0)</f>
        <v>0</v>
      </c>
      <c r="AT904" s="73">
        <f>IFERROR($E904*SUMIF(DAILYLOG!AP$27:AP$1500,$C904,DAILYLOG!AQ$27:AQ$1500),0)</f>
        <v>0</v>
      </c>
      <c r="AU904" s="73">
        <f>IFERROR($E904*SUMIF(DAILYLOG!AQ$27:AQ$1500,$C904,DAILYLOG!AR$27:AR$1500),0)</f>
        <v>0</v>
      </c>
      <c r="AV904" s="73">
        <f>IFERROR($E904*SUMIF(DAILYLOG!AR$27:AR$1500,$C904,DAILYLOG!AS$27:AS$1500),0)</f>
        <v>0</v>
      </c>
      <c r="AW904" s="73">
        <f>IFERROR($E904*SUMIF(DAILYLOG!AS$27:AS$1500,$C904,DAILYLOG!AT$27:AT$1500),0)</f>
        <v>0</v>
      </c>
      <c r="AX904" s="73">
        <f>IFERROR($E904*SUMIF(DAILYLOG!AT$27:AT$1500,$C904,DAILYLOG!AU$27:AU$1500),0)</f>
        <v>0</v>
      </c>
      <c r="AY904" s="73">
        <f>IFERROR($E904*SUMIF(DAILYLOG!AU$27:AU$1500,$C904,DAILYLOG!AV$27:AV$1500),0)</f>
        <v>0</v>
      </c>
      <c r="AZ904" s="73">
        <f>IFERROR($E904*SUMIF(DAILYLOG!AV$27:AV$1500,$C904,DAILYLOG!AW$27:AW$1500),0)</f>
        <v>0</v>
      </c>
      <c r="BA904" s="73">
        <f>IFERROR($E904*SUMIF(DAILYLOG!AW$27:AW$1500,$C904,DAILYLOG!AX$27:AX$1500),0)</f>
        <v>0</v>
      </c>
      <c r="BB904" s="73">
        <f>IFERROR($E904*SUMIF(DAILYLOG!AX$27:AX$1500,$C904,DAILYLOG!AY$27:AY$1500),0)</f>
        <v>0</v>
      </c>
      <c r="BC904" s="73">
        <f>IFERROR($E904*SUMIF(DAILYLOG!AY$27:AY$1500,$C904,DAILYLOG!AZ$27:AZ$1500),0)</f>
        <v>0</v>
      </c>
      <c r="BD904" s="73">
        <f>IFERROR($E904*SUMIF(DAILYLOG!AZ$27:AZ$1500,$C904,DAILYLOG!BA$27:BA$1500),0)</f>
        <v>0</v>
      </c>
      <c r="BE904" s="73">
        <f>IFERROR($E904*SUMIF(DAILYLOG!BA$27:BA$1500,$C904,DAILYLOG!BB$27:BB$1500),0)</f>
        <v>0</v>
      </c>
      <c r="BF904" s="73">
        <f>IFERROR($E904*SUMIF(DAILYLOG!BB$27:BB$1500,$C904,DAILYLOG!BC$27:BC$1500),0)</f>
        <v>0</v>
      </c>
      <c r="BG904" s="73">
        <f>IFERROR($E904*SUMIF(DAILYLOG!BC$27:BC$1500,$C904,DAILYLOG!BD$27:BD$1500),0)</f>
        <v>0</v>
      </c>
      <c r="BH904" s="73">
        <f>IFERROR($E904*SUMIF(DAILYLOG!BD$27:BD$1500,$C904,DAILYLOG!BE$27:BE$1500),0)</f>
        <v>0</v>
      </c>
      <c r="BI904" s="73">
        <f>IFERROR($E904*SUMIF(DAILYLOG!BE$27:BE$1500,$C904,DAILYLOG!BF$27:BF$1500),0)</f>
        <v>0</v>
      </c>
      <c r="BJ904" s="73">
        <f>IFERROR($E904*SUMIF(DAILYLOG!BF$27:BF$1500,$C904,DAILYLOG!BG$27:BG$1500),0)</f>
        <v>0</v>
      </c>
      <c r="BK904" s="73">
        <f>IFERROR($E904*SUMIF(DAILYLOG!BG$27:BG$1500,$C904,DAILYLOG!BH$27:BH$1500),0)</f>
        <v>0</v>
      </c>
      <c r="BL904" s="73">
        <f>IFERROR($E904*SUMIF(DAILYLOG!BH$27:BH$1500,$C904,DAILYLOG!BI$27:BI$1500),0)</f>
        <v>0</v>
      </c>
      <c r="BM904" s="73">
        <f>IFERROR($E904*SUMIF(DAILYLOG!BI$27:BI$1500,$C904,DAILYLOG!BJ$27:BJ$1500),0)</f>
        <v>0</v>
      </c>
      <c r="BN904" s="73">
        <f>IFERROR($E904*SUMIF(DAILYLOG!BJ$27:BJ$1500,$C904,DAILYLOG!BK$27:BK$1500),0)</f>
        <v>0</v>
      </c>
      <c r="BO904" s="73">
        <f>IFERROR($E904*SUMIF(DAILYLOG!BK$27:BK$1500,$C904,DAILYLOG!BL$27:BL$1500),0)</f>
        <v>0</v>
      </c>
      <c r="BP904" s="73">
        <f>IFERROR($E904*SUMIF(DAILYLOG!BL$27:BL$1500,$C904,DAILYLOG!BM$27:BM$1500),0)</f>
        <v>0</v>
      </c>
      <c r="BQ904" s="73">
        <f>IFERROR($E904*SUMIF(DAILYLOG!BM$27:BM$1500,$C904,DAILYLOG!BN$27:BN$1500),0)</f>
        <v>0</v>
      </c>
      <c r="BR904" s="73">
        <f>IFERROR($E904*SUMIF(DAILYLOG!BN$27:BN$1500,$C904,DAILYLOG!BO$27:BO$1500),0)</f>
        <v>0</v>
      </c>
      <c r="BS904" s="73">
        <f>IFERROR($E904*SUMIF(DAILYLOG!BO$27:BO$1500,$C904,DAILYLOG!BP$27:BP$1500),0)</f>
        <v>0</v>
      </c>
      <c r="BT904" s="73">
        <f>IFERROR($E904*SUMIF(DAILYLOG!BP$27:BP$1500,$C904,DAILYLOG!BQ$27:BQ$1500),0)</f>
        <v>0</v>
      </c>
      <c r="BU904" s="73">
        <f>IFERROR($E904*SUMIF(DAILYLOG!BQ$27:BQ$1500,$C904,DAILYLOG!BR$27:BR$1500),0)</f>
        <v>0</v>
      </c>
      <c r="BV904" s="73">
        <f>IFERROR($E904*SUMIF(DAILYLOG!BR$27:BR$1500,$C904,DAILYLOG!BS$27:BS$1500),0)</f>
        <v>0</v>
      </c>
      <c r="BW904" s="73">
        <f>IFERROR($E904*SUMIF(DAILYLOG!BS$27:BS$1500,$C904,DAILYLOG!BT$27:BT$1500),0)</f>
        <v>0</v>
      </c>
      <c r="BX904" s="73">
        <f>IFERROR($E904*SUMIF(DAILYLOG!BT$27:BT$1500,$C904,DAILYLOG!BU$27:BU$1500),0)</f>
        <v>0</v>
      </c>
      <c r="BY904" s="73">
        <f>IFERROR($E904*SUMIF(DAILYLOG!BU$27:BU$1500,$C904,DAILYLOG!BV$27:BV$1500),0)</f>
        <v>0</v>
      </c>
      <c r="BZ904" s="73">
        <f>IFERROR($E904*SUMIF(DAILYLOG!BV$27:BV$1500,$C904,DAILYLOG!BW$27:BW$1500),0)</f>
        <v>0</v>
      </c>
      <c r="CA904" s="73">
        <f>IFERROR($E904*SUMIF(DAILYLOG!BW$27:BW$1500,$C904,DAILYLOG!BX$27:BX$1500),0)</f>
        <v>0</v>
      </c>
      <c r="CB904" s="73">
        <f>IFERROR($E904*SUMIF(DAILYLOG!BX$27:BX$1500,$C904,DAILYLOG!BY$27:BY$1500),0)</f>
        <v>0</v>
      </c>
      <c r="CC904" s="73">
        <f>IFERROR($E904*SUMIF(DAILYLOG!BY$27:BY$1500,$C904,DAILYLOG!BZ$27:BZ$1500),0)</f>
        <v>0</v>
      </c>
      <c r="CD904" s="73">
        <f>IFERROR($E904*SUMIF(DAILYLOG!BZ$27:BZ$1500,$C904,DAILYLOG!CA$27:CA$1500),0)</f>
        <v>0</v>
      </c>
      <c r="CE904" s="73">
        <f>IFERROR($E904*SUMIF(DAILYLOG!CA$27:CA$1500,$C904,DAILYLOG!CB$27:CB$1500),0)</f>
        <v>0</v>
      </c>
      <c r="CF904" s="73">
        <f>IFERROR($E904*SUMIF(DAILYLOG!CB$27:CB$1500,$C904,DAILYLOG!CC$27:CC$1500),0)</f>
        <v>0</v>
      </c>
      <c r="CG904" s="73">
        <f>IFERROR($E904*SUMIF(DAILYLOG!CC$27:CC$1500,$C904,DAILYLOG!CD$27:CD$1500),0)</f>
        <v>0</v>
      </c>
      <c r="CH904" s="73">
        <f>IFERROR($E904*SUMIF(DAILYLOG!CD$27:CD$1500,$C904,DAILYLOG!CE$27:CE$1500),0)</f>
        <v>0</v>
      </c>
      <c r="CI904" s="73">
        <f>IFERROR($E904*SUMIF(DAILYLOG!CE$27:CE$1500,$C904,DAILYLOG!CF$27:CF$1500),0)</f>
        <v>0</v>
      </c>
      <c r="CJ904" s="73">
        <f>IFERROR($E904*SUMIF(DAILYLOG!CF$27:CF$1500,$C904,DAILYLOG!CG$27:CG$1500),0)</f>
        <v>0</v>
      </c>
      <c r="CK904" s="73">
        <f>IFERROR($E904*SUMIF(DAILYLOG!CG$27:CG$1500,$C904,DAILYLOG!CH$27:CH$1500),0)</f>
        <v>0</v>
      </c>
      <c r="CL904" s="73">
        <f>IFERROR($E904*SUMIF(DAILYLOG!CH$27:CH$1500,$C904,DAILYLOG!CI$27:CI$1500),0)</f>
        <v>0</v>
      </c>
      <c r="CM904" s="73">
        <f>IFERROR($E904*SUMIF(DAILYLOG!CI$27:CI$1500,$C904,DAILYLOG!CJ$27:CJ$1500),0)</f>
        <v>0</v>
      </c>
      <c r="CN904" s="73">
        <f>IFERROR($E904*SUMIF(DAILYLOG!CJ$27:CJ$1500,$C904,DAILYLOG!CK$27:CK$1500),0)</f>
        <v>0</v>
      </c>
      <c r="CO904" s="73">
        <f>IFERROR($E904*SUMIF(DAILYLOG!CK$27:CK$1500,$C904,DAILYLOG!CL$27:CL$1500),0)</f>
        <v>0</v>
      </c>
      <c r="CP904" s="73">
        <f>IFERROR($E904*SUMIF(DAILYLOG!CL$27:CL$1500,$C904,DAILYLOG!CM$27:CM$1500),0)</f>
        <v>0</v>
      </c>
      <c r="CQ904" s="73">
        <f>IFERROR($E904*SUMIF(DAILYLOG!CM$27:CM$1500,$C904,DAILYLOG!CN$27:CN$1500),0)</f>
        <v>0</v>
      </c>
      <c r="CR904" s="73">
        <f>IFERROR($E904*SUMIF(DAILYLOG!CN$27:CN$1500,$C904,DAILYLOG!CO$27:CO$1500),0)</f>
        <v>0</v>
      </c>
      <c r="CS904" s="73">
        <f>IFERROR($E904*SUMIF(DAILYLOG!CO$27:CO$1500,$C904,DAILYLOG!CP$27:CP$1500),0)</f>
        <v>0</v>
      </c>
      <c r="CT904" s="14"/>
    </row>
    <row r="905" spans="2:98" ht="13.5" hidden="1" customHeight="1" outlineLevel="1" collapsed="1">
      <c r="B905" s="13"/>
      <c r="C905" s="47" t="s">
        <v>1228</v>
      </c>
      <c r="D905" s="56" t="s">
        <v>346</v>
      </c>
      <c r="E905" s="64"/>
      <c r="F905" s="48">
        <f>IFERROR(SUM(G905:CS905),0)</f>
        <v>0</v>
      </c>
      <c r="G905" s="72">
        <f>IFERROR(SUBTOTAL(9,G906:G915),0)</f>
        <v>0</v>
      </c>
      <c r="H905" s="72">
        <f t="shared" ref="H905:BS905" si="382">IFERROR(SUBTOTAL(9,H906:H915),0)</f>
        <v>0</v>
      </c>
      <c r="I905" s="72">
        <f t="shared" si="382"/>
        <v>0</v>
      </c>
      <c r="J905" s="72">
        <f t="shared" si="382"/>
        <v>0</v>
      </c>
      <c r="K905" s="72">
        <f t="shared" si="382"/>
        <v>0</v>
      </c>
      <c r="L905" s="72">
        <f t="shared" si="382"/>
        <v>0</v>
      </c>
      <c r="M905" s="72">
        <f t="shared" si="382"/>
        <v>0</v>
      </c>
      <c r="N905" s="72">
        <f t="shared" si="382"/>
        <v>0</v>
      </c>
      <c r="O905" s="72">
        <f t="shared" si="382"/>
        <v>0</v>
      </c>
      <c r="P905" s="72">
        <f t="shared" si="382"/>
        <v>0</v>
      </c>
      <c r="Q905" s="72">
        <f t="shared" si="382"/>
        <v>0</v>
      </c>
      <c r="R905" s="72">
        <f t="shared" si="382"/>
        <v>0</v>
      </c>
      <c r="S905" s="72">
        <f t="shared" si="382"/>
        <v>0</v>
      </c>
      <c r="T905" s="72">
        <f t="shared" si="382"/>
        <v>0</v>
      </c>
      <c r="U905" s="72">
        <f t="shared" si="382"/>
        <v>0</v>
      </c>
      <c r="V905" s="72">
        <f t="shared" si="382"/>
        <v>0</v>
      </c>
      <c r="W905" s="72">
        <f t="shared" si="382"/>
        <v>0</v>
      </c>
      <c r="X905" s="72">
        <f t="shared" si="382"/>
        <v>0</v>
      </c>
      <c r="Y905" s="72">
        <f t="shared" si="382"/>
        <v>0</v>
      </c>
      <c r="Z905" s="72">
        <f t="shared" si="382"/>
        <v>0</v>
      </c>
      <c r="AA905" s="72">
        <f t="shared" si="382"/>
        <v>0</v>
      </c>
      <c r="AB905" s="72">
        <f t="shared" si="382"/>
        <v>0</v>
      </c>
      <c r="AC905" s="72">
        <f t="shared" si="382"/>
        <v>0</v>
      </c>
      <c r="AD905" s="72">
        <f t="shared" si="382"/>
        <v>0</v>
      </c>
      <c r="AE905" s="72">
        <f t="shared" si="382"/>
        <v>0</v>
      </c>
      <c r="AF905" s="72">
        <f t="shared" si="382"/>
        <v>0</v>
      </c>
      <c r="AG905" s="72">
        <f t="shared" si="382"/>
        <v>0</v>
      </c>
      <c r="AH905" s="72">
        <f t="shared" si="382"/>
        <v>0</v>
      </c>
      <c r="AI905" s="72">
        <f t="shared" si="382"/>
        <v>0</v>
      </c>
      <c r="AJ905" s="72">
        <f t="shared" si="382"/>
        <v>0</v>
      </c>
      <c r="AK905" s="72">
        <f t="shared" si="382"/>
        <v>0</v>
      </c>
      <c r="AL905" s="72">
        <f t="shared" si="382"/>
        <v>0</v>
      </c>
      <c r="AM905" s="72">
        <f t="shared" si="382"/>
        <v>0</v>
      </c>
      <c r="AN905" s="72">
        <f t="shared" si="382"/>
        <v>0</v>
      </c>
      <c r="AO905" s="72">
        <f t="shared" si="382"/>
        <v>0</v>
      </c>
      <c r="AP905" s="72">
        <f t="shared" si="382"/>
        <v>0</v>
      </c>
      <c r="AQ905" s="72">
        <f t="shared" si="382"/>
        <v>0</v>
      </c>
      <c r="AR905" s="72">
        <f t="shared" si="382"/>
        <v>0</v>
      </c>
      <c r="AS905" s="72">
        <f t="shared" si="382"/>
        <v>0</v>
      </c>
      <c r="AT905" s="72">
        <f t="shared" si="382"/>
        <v>0</v>
      </c>
      <c r="AU905" s="72">
        <f t="shared" si="382"/>
        <v>0</v>
      </c>
      <c r="AV905" s="72">
        <f t="shared" si="382"/>
        <v>0</v>
      </c>
      <c r="AW905" s="72">
        <f t="shared" si="382"/>
        <v>0</v>
      </c>
      <c r="AX905" s="72">
        <f t="shared" si="382"/>
        <v>0</v>
      </c>
      <c r="AY905" s="72">
        <f t="shared" si="382"/>
        <v>0</v>
      </c>
      <c r="AZ905" s="72">
        <f t="shared" si="382"/>
        <v>0</v>
      </c>
      <c r="BA905" s="72">
        <f t="shared" si="382"/>
        <v>0</v>
      </c>
      <c r="BB905" s="72">
        <f t="shared" si="382"/>
        <v>0</v>
      </c>
      <c r="BC905" s="72">
        <f t="shared" si="382"/>
        <v>0</v>
      </c>
      <c r="BD905" s="72">
        <f t="shared" si="382"/>
        <v>0</v>
      </c>
      <c r="BE905" s="72">
        <f t="shared" si="382"/>
        <v>0</v>
      </c>
      <c r="BF905" s="72">
        <f t="shared" si="382"/>
        <v>0</v>
      </c>
      <c r="BG905" s="72">
        <f t="shared" si="382"/>
        <v>0</v>
      </c>
      <c r="BH905" s="72">
        <f t="shared" si="382"/>
        <v>0</v>
      </c>
      <c r="BI905" s="72">
        <f t="shared" si="382"/>
        <v>0</v>
      </c>
      <c r="BJ905" s="72">
        <f t="shared" si="382"/>
        <v>0</v>
      </c>
      <c r="BK905" s="72">
        <f t="shared" si="382"/>
        <v>0</v>
      </c>
      <c r="BL905" s="72">
        <f t="shared" si="382"/>
        <v>0</v>
      </c>
      <c r="BM905" s="72">
        <f t="shared" si="382"/>
        <v>0</v>
      </c>
      <c r="BN905" s="72">
        <f t="shared" si="382"/>
        <v>0</v>
      </c>
      <c r="BO905" s="72">
        <f t="shared" si="382"/>
        <v>0</v>
      </c>
      <c r="BP905" s="72">
        <f t="shared" si="382"/>
        <v>0</v>
      </c>
      <c r="BQ905" s="72">
        <f t="shared" si="382"/>
        <v>0</v>
      </c>
      <c r="BR905" s="72">
        <f t="shared" si="382"/>
        <v>0</v>
      </c>
      <c r="BS905" s="72">
        <f t="shared" si="382"/>
        <v>0</v>
      </c>
      <c r="BT905" s="72">
        <f t="shared" ref="BT905:CS905" si="383">IFERROR(SUBTOTAL(9,BT906:BT915),0)</f>
        <v>0</v>
      </c>
      <c r="BU905" s="72">
        <f t="shared" si="383"/>
        <v>0</v>
      </c>
      <c r="BV905" s="72">
        <f t="shared" si="383"/>
        <v>0</v>
      </c>
      <c r="BW905" s="72">
        <f t="shared" si="383"/>
        <v>0</v>
      </c>
      <c r="BX905" s="72">
        <f>IFERROR(SUBTOTAL(9,BX906:BX915),0)</f>
        <v>0</v>
      </c>
      <c r="BY905" s="72">
        <f t="shared" si="383"/>
        <v>0</v>
      </c>
      <c r="BZ905" s="72">
        <f t="shared" si="383"/>
        <v>0</v>
      </c>
      <c r="CA905" s="72">
        <f t="shared" si="383"/>
        <v>0</v>
      </c>
      <c r="CB905" s="72">
        <f t="shared" si="383"/>
        <v>0</v>
      </c>
      <c r="CC905" s="72">
        <f t="shared" si="383"/>
        <v>0</v>
      </c>
      <c r="CD905" s="72">
        <f t="shared" si="383"/>
        <v>0</v>
      </c>
      <c r="CE905" s="72">
        <f t="shared" si="383"/>
        <v>0</v>
      </c>
      <c r="CF905" s="72">
        <f t="shared" si="383"/>
        <v>0</v>
      </c>
      <c r="CG905" s="72">
        <f t="shared" si="383"/>
        <v>0</v>
      </c>
      <c r="CH905" s="72">
        <f t="shared" si="383"/>
        <v>0</v>
      </c>
      <c r="CI905" s="72">
        <f t="shared" si="383"/>
        <v>0</v>
      </c>
      <c r="CJ905" s="72">
        <f t="shared" si="383"/>
        <v>0</v>
      </c>
      <c r="CK905" s="72">
        <f t="shared" si="383"/>
        <v>0</v>
      </c>
      <c r="CL905" s="72">
        <f t="shared" si="383"/>
        <v>0</v>
      </c>
      <c r="CM905" s="72">
        <f t="shared" si="383"/>
        <v>0</v>
      </c>
      <c r="CN905" s="72">
        <f t="shared" si="383"/>
        <v>0</v>
      </c>
      <c r="CO905" s="72">
        <f t="shared" si="383"/>
        <v>0</v>
      </c>
      <c r="CP905" s="72">
        <f t="shared" si="383"/>
        <v>0</v>
      </c>
      <c r="CQ905" s="72">
        <f t="shared" si="383"/>
        <v>0</v>
      </c>
      <c r="CR905" s="72">
        <f t="shared" si="383"/>
        <v>0</v>
      </c>
      <c r="CS905" s="72">
        <f t="shared" si="383"/>
        <v>0</v>
      </c>
      <c r="CT905" s="14"/>
    </row>
    <row r="906" spans="2:98" ht="13.5" hidden="1" customHeight="1" outlineLevel="3">
      <c r="B906" s="13"/>
      <c r="C906" s="115" t="s">
        <v>1229</v>
      </c>
      <c r="D906" s="31" t="s">
        <v>346</v>
      </c>
      <c r="E906" s="65">
        <v>1</v>
      </c>
      <c r="F906" s="46">
        <f t="shared" ref="F906:F917" si="384">IFERROR(SUM(G906:CS906),0)</f>
        <v>0</v>
      </c>
      <c r="G906" s="73">
        <f>IFERROR($E906*SUMIF(DAILYLOG!C$27:C$1500,$C906,DAILYLOG!D$27:D$1500),0)</f>
        <v>0</v>
      </c>
      <c r="H906" s="73">
        <f>IFERROR($E906*SUMIF(DAILYLOG!D$27:D$1500,$C906,DAILYLOG!E$27:E$1500),0)</f>
        <v>0</v>
      </c>
      <c r="I906" s="73">
        <f>IFERROR($E906*SUMIF(DAILYLOG!E$27:E$1500,$C906,DAILYLOG!F$27:F$1500),0)</f>
        <v>0</v>
      </c>
      <c r="J906" s="73">
        <f>IFERROR($E906*SUMIF(DAILYLOG!F$27:F$1500,$C906,DAILYLOG!G$27:G$1500),0)</f>
        <v>0</v>
      </c>
      <c r="K906" s="73">
        <f>IFERROR($E906*SUMIF(DAILYLOG!G$27:G$1500,$C906,DAILYLOG!H$27:H$1500),0)</f>
        <v>0</v>
      </c>
      <c r="L906" s="73">
        <f>IFERROR($E906*SUMIF(DAILYLOG!H$27:H$1500,$C906,DAILYLOG!I$27:I$1500),0)</f>
        <v>0</v>
      </c>
      <c r="M906" s="73">
        <f>IFERROR($E906*SUMIF(DAILYLOG!I$27:I$1500,$C906,DAILYLOG!J$27:J$1500),0)</f>
        <v>0</v>
      </c>
      <c r="N906" s="73">
        <f>IFERROR($E906*SUMIF(DAILYLOG!J$27:J$1500,$C906,DAILYLOG!K$27:K$1500),0)</f>
        <v>0</v>
      </c>
      <c r="O906" s="73">
        <f>IFERROR($E906*SUMIF(DAILYLOG!K$27:K$1500,$C906,DAILYLOG!L$27:L$1500),0)</f>
        <v>0</v>
      </c>
      <c r="P906" s="73">
        <f>IFERROR($E906*SUMIF(DAILYLOG!L$27:L$1500,$C906,DAILYLOG!M$27:M$1500),0)</f>
        <v>0</v>
      </c>
      <c r="Q906" s="73">
        <f>IFERROR($E906*SUMIF(DAILYLOG!M$27:M$1500,$C906,DAILYLOG!N$27:N$1500),0)</f>
        <v>0</v>
      </c>
      <c r="R906" s="73">
        <f>IFERROR($E906*SUMIF(DAILYLOG!N$27:N$1500,$C906,DAILYLOG!O$27:O$1500),0)</f>
        <v>0</v>
      </c>
      <c r="S906" s="73">
        <f>IFERROR($E906*SUMIF(DAILYLOG!O$27:O$1500,$C906,DAILYLOG!P$27:P$1500),0)</f>
        <v>0</v>
      </c>
      <c r="T906" s="73">
        <f>IFERROR($E906*SUMIF(DAILYLOG!P$27:P$1500,$C906,DAILYLOG!Q$27:Q$1500),0)</f>
        <v>0</v>
      </c>
      <c r="U906" s="73">
        <f>IFERROR($E906*SUMIF(DAILYLOG!Q$27:Q$1500,$C906,DAILYLOG!R$27:R$1500),0)</f>
        <v>0</v>
      </c>
      <c r="V906" s="73">
        <f>IFERROR($E906*SUMIF(DAILYLOG!R$27:R$1500,$C906,DAILYLOG!S$27:S$1500),0)</f>
        <v>0</v>
      </c>
      <c r="W906" s="73">
        <f>IFERROR($E906*SUMIF(DAILYLOG!S$27:S$1500,$C906,DAILYLOG!T$27:T$1500),0)</f>
        <v>0</v>
      </c>
      <c r="X906" s="73">
        <f>IFERROR($E906*SUMIF(DAILYLOG!T$27:T$1500,$C906,DAILYLOG!U$27:U$1500),0)</f>
        <v>0</v>
      </c>
      <c r="Y906" s="73">
        <f>IFERROR($E906*SUMIF(DAILYLOG!U$27:U$1500,$C906,DAILYLOG!V$27:V$1500),0)</f>
        <v>0</v>
      </c>
      <c r="Z906" s="73">
        <f>IFERROR($E906*SUMIF(DAILYLOG!V$27:V$1500,$C906,DAILYLOG!W$27:W$1500),0)</f>
        <v>0</v>
      </c>
      <c r="AA906" s="73">
        <f>IFERROR($E906*SUMIF(DAILYLOG!W$27:W$1500,$C906,DAILYLOG!X$27:X$1500),0)</f>
        <v>0</v>
      </c>
      <c r="AB906" s="73">
        <f>IFERROR($E906*SUMIF(DAILYLOG!X$27:X$1500,$C906,DAILYLOG!Y$27:Y$1500),0)</f>
        <v>0</v>
      </c>
      <c r="AC906" s="73">
        <f>IFERROR($E906*SUMIF(DAILYLOG!Y$27:Y$1500,$C906,DAILYLOG!Z$27:Z$1500),0)</f>
        <v>0</v>
      </c>
      <c r="AD906" s="73">
        <f>IFERROR($E906*SUMIF(DAILYLOG!Z$27:Z$1500,$C906,DAILYLOG!AA$27:AA$1500),0)</f>
        <v>0</v>
      </c>
      <c r="AE906" s="73">
        <f>IFERROR($E906*SUMIF(DAILYLOG!AA$27:AA$1500,$C906,DAILYLOG!AB$27:AB$1500),0)</f>
        <v>0</v>
      </c>
      <c r="AF906" s="73">
        <f>IFERROR($E906*SUMIF(DAILYLOG!AB$27:AB$1500,$C906,DAILYLOG!AC$27:AC$1500),0)</f>
        <v>0</v>
      </c>
      <c r="AG906" s="73">
        <f>IFERROR($E906*SUMIF(DAILYLOG!AC$27:AC$1500,$C906,DAILYLOG!AD$27:AD$1500),0)</f>
        <v>0</v>
      </c>
      <c r="AH906" s="73">
        <f>IFERROR($E906*SUMIF(DAILYLOG!AD$27:AD$1500,$C906,DAILYLOG!AE$27:AE$1500),0)</f>
        <v>0</v>
      </c>
      <c r="AI906" s="73">
        <f>IFERROR($E906*SUMIF(DAILYLOG!AE$27:AE$1500,$C906,DAILYLOG!AF$27:AF$1500),0)</f>
        <v>0</v>
      </c>
      <c r="AJ906" s="73">
        <f>IFERROR($E906*SUMIF(DAILYLOG!AF$27:AF$1500,$C906,DAILYLOG!AG$27:AG$1500),0)</f>
        <v>0</v>
      </c>
      <c r="AK906" s="73">
        <f>IFERROR($E906*SUMIF(DAILYLOG!AG$27:AG$1500,$C906,DAILYLOG!AH$27:AH$1500),0)</f>
        <v>0</v>
      </c>
      <c r="AL906" s="73">
        <f>IFERROR($E906*SUMIF(DAILYLOG!AH$27:AH$1500,$C906,DAILYLOG!AI$27:AI$1500),0)</f>
        <v>0</v>
      </c>
      <c r="AM906" s="73">
        <f>IFERROR($E906*SUMIF(DAILYLOG!AI$27:AI$1500,$C906,DAILYLOG!AJ$27:AJ$1500),0)</f>
        <v>0</v>
      </c>
      <c r="AN906" s="73">
        <f>IFERROR($E906*SUMIF(DAILYLOG!AJ$27:AJ$1500,$C906,DAILYLOG!AK$27:AK$1500),0)</f>
        <v>0</v>
      </c>
      <c r="AO906" s="73">
        <f>IFERROR($E906*SUMIF(DAILYLOG!AK$27:AK$1500,$C906,DAILYLOG!AL$27:AL$1500),0)</f>
        <v>0</v>
      </c>
      <c r="AP906" s="73">
        <f>IFERROR($E906*SUMIF(DAILYLOG!AL$27:AL$1500,$C906,DAILYLOG!AM$27:AM$1500),0)</f>
        <v>0</v>
      </c>
      <c r="AQ906" s="73">
        <f>IFERROR($E906*SUMIF(DAILYLOG!AM$27:AM$1500,$C906,DAILYLOG!AN$27:AN$1500),0)</f>
        <v>0</v>
      </c>
      <c r="AR906" s="73">
        <f>IFERROR($E906*SUMIF(DAILYLOG!AN$27:AN$1500,$C906,DAILYLOG!AO$27:AO$1500),0)</f>
        <v>0</v>
      </c>
      <c r="AS906" s="73">
        <f>IFERROR($E906*SUMIF(DAILYLOG!AO$27:AO$1500,$C906,DAILYLOG!AP$27:AP$1500),0)</f>
        <v>0</v>
      </c>
      <c r="AT906" s="73">
        <f>IFERROR($E906*SUMIF(DAILYLOG!AP$27:AP$1500,$C906,DAILYLOG!AQ$27:AQ$1500),0)</f>
        <v>0</v>
      </c>
      <c r="AU906" s="73">
        <f>IFERROR($E906*SUMIF(DAILYLOG!AQ$27:AQ$1500,$C906,DAILYLOG!AR$27:AR$1500),0)</f>
        <v>0</v>
      </c>
      <c r="AV906" s="73">
        <f>IFERROR($E906*SUMIF(DAILYLOG!AR$27:AR$1500,$C906,DAILYLOG!AS$27:AS$1500),0)</f>
        <v>0</v>
      </c>
      <c r="AW906" s="73">
        <f>IFERROR($E906*SUMIF(DAILYLOG!AS$27:AS$1500,$C906,DAILYLOG!AT$27:AT$1500),0)</f>
        <v>0</v>
      </c>
      <c r="AX906" s="73">
        <f>IFERROR($E906*SUMIF(DAILYLOG!AT$27:AT$1500,$C906,DAILYLOG!AU$27:AU$1500),0)</f>
        <v>0</v>
      </c>
      <c r="AY906" s="73">
        <f>IFERROR($E906*SUMIF(DAILYLOG!AU$27:AU$1500,$C906,DAILYLOG!AV$27:AV$1500),0)</f>
        <v>0</v>
      </c>
      <c r="AZ906" s="73">
        <f>IFERROR($E906*SUMIF(DAILYLOG!AV$27:AV$1500,$C906,DAILYLOG!AW$27:AW$1500),0)</f>
        <v>0</v>
      </c>
      <c r="BA906" s="73">
        <f>IFERROR($E906*SUMIF(DAILYLOG!AW$27:AW$1500,$C906,DAILYLOG!AX$27:AX$1500),0)</f>
        <v>0</v>
      </c>
      <c r="BB906" s="73">
        <f>IFERROR($E906*SUMIF(DAILYLOG!AX$27:AX$1500,$C906,DAILYLOG!AY$27:AY$1500),0)</f>
        <v>0</v>
      </c>
      <c r="BC906" s="73">
        <f>IFERROR($E906*SUMIF(DAILYLOG!AY$27:AY$1500,$C906,DAILYLOG!AZ$27:AZ$1500),0)</f>
        <v>0</v>
      </c>
      <c r="BD906" s="73">
        <f>IFERROR($E906*SUMIF(DAILYLOG!AZ$27:AZ$1500,$C906,DAILYLOG!BA$27:BA$1500),0)</f>
        <v>0</v>
      </c>
      <c r="BE906" s="73">
        <f>IFERROR($E906*SUMIF(DAILYLOG!BA$27:BA$1500,$C906,DAILYLOG!BB$27:BB$1500),0)</f>
        <v>0</v>
      </c>
      <c r="BF906" s="73">
        <f>IFERROR($E906*SUMIF(DAILYLOG!BB$27:BB$1500,$C906,DAILYLOG!BC$27:BC$1500),0)</f>
        <v>0</v>
      </c>
      <c r="BG906" s="73">
        <f>IFERROR($E906*SUMIF(DAILYLOG!BC$27:BC$1500,$C906,DAILYLOG!BD$27:BD$1500),0)</f>
        <v>0</v>
      </c>
      <c r="BH906" s="73">
        <f>IFERROR($E906*SUMIF(DAILYLOG!BD$27:BD$1500,$C906,DAILYLOG!BE$27:BE$1500),0)</f>
        <v>0</v>
      </c>
      <c r="BI906" s="73">
        <f>IFERROR($E906*SUMIF(DAILYLOG!BE$27:BE$1500,$C906,DAILYLOG!BF$27:BF$1500),0)</f>
        <v>0</v>
      </c>
      <c r="BJ906" s="73">
        <f>IFERROR($E906*SUMIF(DAILYLOG!BF$27:BF$1500,$C906,DAILYLOG!BG$27:BG$1500),0)</f>
        <v>0</v>
      </c>
      <c r="BK906" s="73">
        <f>IFERROR($E906*SUMIF(DAILYLOG!BG$27:BG$1500,$C906,DAILYLOG!BH$27:BH$1500),0)</f>
        <v>0</v>
      </c>
      <c r="BL906" s="73">
        <f>IFERROR($E906*SUMIF(DAILYLOG!BH$27:BH$1500,$C906,DAILYLOG!BI$27:BI$1500),0)</f>
        <v>0</v>
      </c>
      <c r="BM906" s="73">
        <f>IFERROR($E906*SUMIF(DAILYLOG!BI$27:BI$1500,$C906,DAILYLOG!BJ$27:BJ$1500),0)</f>
        <v>0</v>
      </c>
      <c r="BN906" s="73">
        <f>IFERROR($E906*SUMIF(DAILYLOG!BJ$27:BJ$1500,$C906,DAILYLOG!BK$27:BK$1500),0)</f>
        <v>0</v>
      </c>
      <c r="BO906" s="73">
        <f>IFERROR($E906*SUMIF(DAILYLOG!BK$27:BK$1500,$C906,DAILYLOG!BL$27:BL$1500),0)</f>
        <v>0</v>
      </c>
      <c r="BP906" s="73">
        <f>IFERROR($E906*SUMIF(DAILYLOG!BL$27:BL$1500,$C906,DAILYLOG!BM$27:BM$1500),0)</f>
        <v>0</v>
      </c>
      <c r="BQ906" s="73">
        <f>IFERROR($E906*SUMIF(DAILYLOG!BM$27:BM$1500,$C906,DAILYLOG!BN$27:BN$1500),0)</f>
        <v>0</v>
      </c>
      <c r="BR906" s="73">
        <f>IFERROR($E906*SUMIF(DAILYLOG!BN$27:BN$1500,$C906,DAILYLOG!BO$27:BO$1500),0)</f>
        <v>0</v>
      </c>
      <c r="BS906" s="73">
        <f>IFERROR($E906*SUMIF(DAILYLOG!BO$27:BO$1500,$C906,DAILYLOG!BP$27:BP$1500),0)</f>
        <v>0</v>
      </c>
      <c r="BT906" s="73">
        <f>IFERROR($E906*SUMIF(DAILYLOG!BP$27:BP$1500,$C906,DAILYLOG!BQ$27:BQ$1500),0)</f>
        <v>0</v>
      </c>
      <c r="BU906" s="73">
        <f>IFERROR($E906*SUMIF(DAILYLOG!BQ$27:BQ$1500,$C906,DAILYLOG!BR$27:BR$1500),0)</f>
        <v>0</v>
      </c>
      <c r="BV906" s="73">
        <f>IFERROR($E906*SUMIF(DAILYLOG!BR$27:BR$1500,$C906,DAILYLOG!BS$27:BS$1500),0)</f>
        <v>0</v>
      </c>
      <c r="BW906" s="73">
        <f>IFERROR($E906*SUMIF(DAILYLOG!BS$27:BS$1500,$C906,DAILYLOG!BT$27:BT$1500),0)</f>
        <v>0</v>
      </c>
      <c r="BX906" s="73">
        <f>IFERROR($E906*SUMIF(DAILYLOG!BT$27:BT$1500,$C906,DAILYLOG!BU$27:BU$1500),0)</f>
        <v>0</v>
      </c>
      <c r="BY906" s="73">
        <f>IFERROR($E906*SUMIF(DAILYLOG!BU$27:BU$1500,$C906,DAILYLOG!BV$27:BV$1500),0)</f>
        <v>0</v>
      </c>
      <c r="BZ906" s="73">
        <f>IFERROR($E906*SUMIF(DAILYLOG!BV$27:BV$1500,$C906,DAILYLOG!BW$27:BW$1500),0)</f>
        <v>0</v>
      </c>
      <c r="CA906" s="73">
        <f>IFERROR($E906*SUMIF(DAILYLOG!BW$27:BW$1500,$C906,DAILYLOG!BX$27:BX$1500),0)</f>
        <v>0</v>
      </c>
      <c r="CB906" s="73">
        <f>IFERROR($E906*SUMIF(DAILYLOG!BX$27:BX$1500,$C906,DAILYLOG!BY$27:BY$1500),0)</f>
        <v>0</v>
      </c>
      <c r="CC906" s="73">
        <f>IFERROR($E906*SUMIF(DAILYLOG!BY$27:BY$1500,$C906,DAILYLOG!BZ$27:BZ$1500),0)</f>
        <v>0</v>
      </c>
      <c r="CD906" s="73">
        <f>IFERROR($E906*SUMIF(DAILYLOG!BZ$27:BZ$1500,$C906,DAILYLOG!CA$27:CA$1500),0)</f>
        <v>0</v>
      </c>
      <c r="CE906" s="73">
        <f>IFERROR($E906*SUMIF(DAILYLOG!CA$27:CA$1500,$C906,DAILYLOG!CB$27:CB$1500),0)</f>
        <v>0</v>
      </c>
      <c r="CF906" s="73">
        <f>IFERROR($E906*SUMIF(DAILYLOG!CB$27:CB$1500,$C906,DAILYLOG!CC$27:CC$1500),0)</f>
        <v>0</v>
      </c>
      <c r="CG906" s="73">
        <f>IFERROR($E906*SUMIF(DAILYLOG!CC$27:CC$1500,$C906,DAILYLOG!CD$27:CD$1500),0)</f>
        <v>0</v>
      </c>
      <c r="CH906" s="73">
        <f>IFERROR($E906*SUMIF(DAILYLOG!CD$27:CD$1500,$C906,DAILYLOG!CE$27:CE$1500),0)</f>
        <v>0</v>
      </c>
      <c r="CI906" s="73">
        <f>IFERROR($E906*SUMIF(DAILYLOG!CE$27:CE$1500,$C906,DAILYLOG!CF$27:CF$1500),0)</f>
        <v>0</v>
      </c>
      <c r="CJ906" s="73">
        <f>IFERROR($E906*SUMIF(DAILYLOG!CF$27:CF$1500,$C906,DAILYLOG!CG$27:CG$1500),0)</f>
        <v>0</v>
      </c>
      <c r="CK906" s="73">
        <f>IFERROR($E906*SUMIF(DAILYLOG!CG$27:CG$1500,$C906,DAILYLOG!CH$27:CH$1500),0)</f>
        <v>0</v>
      </c>
      <c r="CL906" s="73">
        <f>IFERROR($E906*SUMIF(DAILYLOG!CH$27:CH$1500,$C906,DAILYLOG!CI$27:CI$1500),0)</f>
        <v>0</v>
      </c>
      <c r="CM906" s="73">
        <f>IFERROR($E906*SUMIF(DAILYLOG!CI$27:CI$1500,$C906,DAILYLOG!CJ$27:CJ$1500),0)</f>
        <v>0</v>
      </c>
      <c r="CN906" s="73">
        <f>IFERROR($E906*SUMIF(DAILYLOG!CJ$27:CJ$1500,$C906,DAILYLOG!CK$27:CK$1500),0)</f>
        <v>0</v>
      </c>
      <c r="CO906" s="73">
        <f>IFERROR($E906*SUMIF(DAILYLOG!CK$27:CK$1500,$C906,DAILYLOG!CL$27:CL$1500),0)</f>
        <v>0</v>
      </c>
      <c r="CP906" s="73">
        <f>IFERROR($E906*SUMIF(DAILYLOG!CL$27:CL$1500,$C906,DAILYLOG!CM$27:CM$1500),0)</f>
        <v>0</v>
      </c>
      <c r="CQ906" s="73">
        <f>IFERROR($E906*SUMIF(DAILYLOG!CM$27:CM$1500,$C906,DAILYLOG!CN$27:CN$1500),0)</f>
        <v>0</v>
      </c>
      <c r="CR906" s="73">
        <f>IFERROR($E906*SUMIF(DAILYLOG!CN$27:CN$1500,$C906,DAILYLOG!CO$27:CO$1500),0)</f>
        <v>0</v>
      </c>
      <c r="CS906" s="73">
        <f>IFERROR($E906*SUMIF(DAILYLOG!CO$27:CO$1500,$C906,DAILYLOG!CP$27:CP$1500),0)</f>
        <v>0</v>
      </c>
      <c r="CT906" s="14"/>
    </row>
    <row r="907" spans="2:98" ht="13.5" hidden="1" customHeight="1" outlineLevel="3">
      <c r="B907" s="13"/>
      <c r="C907" s="115" t="s">
        <v>1230</v>
      </c>
      <c r="D907" s="31" t="s">
        <v>346</v>
      </c>
      <c r="E907" s="65">
        <v>1</v>
      </c>
      <c r="F907" s="46">
        <f t="shared" si="384"/>
        <v>0</v>
      </c>
      <c r="G907" s="73">
        <f>IFERROR($E907*SUMIF(DAILYLOG!C$27:C$1500,$C907,DAILYLOG!D$27:D$1500),0)</f>
        <v>0</v>
      </c>
      <c r="H907" s="73">
        <f>IFERROR($E907*SUMIF(DAILYLOG!D$27:D$1500,$C907,DAILYLOG!E$27:E$1500),0)</f>
        <v>0</v>
      </c>
      <c r="I907" s="73">
        <f>IFERROR($E907*SUMIF(DAILYLOG!E$27:E$1500,$C907,DAILYLOG!F$27:F$1500),0)</f>
        <v>0</v>
      </c>
      <c r="J907" s="73">
        <f>IFERROR($E907*SUMIF(DAILYLOG!F$27:F$1500,$C907,DAILYLOG!G$27:G$1500),0)</f>
        <v>0</v>
      </c>
      <c r="K907" s="73">
        <f>IFERROR($E907*SUMIF(DAILYLOG!G$27:G$1500,$C907,DAILYLOG!H$27:H$1500),0)</f>
        <v>0</v>
      </c>
      <c r="L907" s="73">
        <f>IFERROR($E907*SUMIF(DAILYLOG!H$27:H$1500,$C907,DAILYLOG!I$27:I$1500),0)</f>
        <v>0</v>
      </c>
      <c r="M907" s="73">
        <f>IFERROR($E907*SUMIF(DAILYLOG!I$27:I$1500,$C907,DAILYLOG!J$27:J$1500),0)</f>
        <v>0</v>
      </c>
      <c r="N907" s="73">
        <f>IFERROR($E907*SUMIF(DAILYLOG!J$27:J$1500,$C907,DAILYLOG!K$27:K$1500),0)</f>
        <v>0</v>
      </c>
      <c r="O907" s="73">
        <f>IFERROR($E907*SUMIF(DAILYLOG!K$27:K$1500,$C907,DAILYLOG!L$27:L$1500),0)</f>
        <v>0</v>
      </c>
      <c r="P907" s="73">
        <f>IFERROR($E907*SUMIF(DAILYLOG!L$27:L$1500,$C907,DAILYLOG!M$27:M$1500),0)</f>
        <v>0</v>
      </c>
      <c r="Q907" s="73">
        <f>IFERROR($E907*SUMIF(DAILYLOG!M$27:M$1500,$C907,DAILYLOG!N$27:N$1500),0)</f>
        <v>0</v>
      </c>
      <c r="R907" s="73">
        <f>IFERROR($E907*SUMIF(DAILYLOG!N$27:N$1500,$C907,DAILYLOG!O$27:O$1500),0)</f>
        <v>0</v>
      </c>
      <c r="S907" s="73">
        <f>IFERROR($E907*SUMIF(DAILYLOG!O$27:O$1500,$C907,DAILYLOG!P$27:P$1500),0)</f>
        <v>0</v>
      </c>
      <c r="T907" s="73">
        <f>IFERROR($E907*SUMIF(DAILYLOG!P$27:P$1500,$C907,DAILYLOG!Q$27:Q$1500),0)</f>
        <v>0</v>
      </c>
      <c r="U907" s="73">
        <f>IFERROR($E907*SUMIF(DAILYLOG!Q$27:Q$1500,$C907,DAILYLOG!R$27:R$1500),0)</f>
        <v>0</v>
      </c>
      <c r="V907" s="73">
        <f>IFERROR($E907*SUMIF(DAILYLOG!R$27:R$1500,$C907,DAILYLOG!S$27:S$1500),0)</f>
        <v>0</v>
      </c>
      <c r="W907" s="73">
        <f>IFERROR($E907*SUMIF(DAILYLOG!S$27:S$1500,$C907,DAILYLOG!T$27:T$1500),0)</f>
        <v>0</v>
      </c>
      <c r="X907" s="73">
        <f>IFERROR($E907*SUMIF(DAILYLOG!T$27:T$1500,$C907,DAILYLOG!U$27:U$1500),0)</f>
        <v>0</v>
      </c>
      <c r="Y907" s="73">
        <f>IFERROR($E907*SUMIF(DAILYLOG!U$27:U$1500,$C907,DAILYLOG!V$27:V$1500),0)</f>
        <v>0</v>
      </c>
      <c r="Z907" s="73">
        <f>IFERROR($E907*SUMIF(DAILYLOG!V$27:V$1500,$C907,DAILYLOG!W$27:W$1500),0)</f>
        <v>0</v>
      </c>
      <c r="AA907" s="73">
        <f>IFERROR($E907*SUMIF(DAILYLOG!W$27:W$1500,$C907,DAILYLOG!X$27:X$1500),0)</f>
        <v>0</v>
      </c>
      <c r="AB907" s="73">
        <f>IFERROR($E907*SUMIF(DAILYLOG!X$27:X$1500,$C907,DAILYLOG!Y$27:Y$1500),0)</f>
        <v>0</v>
      </c>
      <c r="AC907" s="73">
        <f>IFERROR($E907*SUMIF(DAILYLOG!Y$27:Y$1500,$C907,DAILYLOG!Z$27:Z$1500),0)</f>
        <v>0</v>
      </c>
      <c r="AD907" s="73">
        <f>IFERROR($E907*SUMIF(DAILYLOG!Z$27:Z$1500,$C907,DAILYLOG!AA$27:AA$1500),0)</f>
        <v>0</v>
      </c>
      <c r="AE907" s="73">
        <f>IFERROR($E907*SUMIF(DAILYLOG!AA$27:AA$1500,$C907,DAILYLOG!AB$27:AB$1500),0)</f>
        <v>0</v>
      </c>
      <c r="AF907" s="73">
        <f>IFERROR($E907*SUMIF(DAILYLOG!AB$27:AB$1500,$C907,DAILYLOG!AC$27:AC$1500),0)</f>
        <v>0</v>
      </c>
      <c r="AG907" s="73">
        <f>IFERROR($E907*SUMIF(DAILYLOG!AC$27:AC$1500,$C907,DAILYLOG!AD$27:AD$1500),0)</f>
        <v>0</v>
      </c>
      <c r="AH907" s="73">
        <f>IFERROR($E907*SUMIF(DAILYLOG!AD$27:AD$1500,$C907,DAILYLOG!AE$27:AE$1500),0)</f>
        <v>0</v>
      </c>
      <c r="AI907" s="73">
        <f>IFERROR($E907*SUMIF(DAILYLOG!AE$27:AE$1500,$C907,DAILYLOG!AF$27:AF$1500),0)</f>
        <v>0</v>
      </c>
      <c r="AJ907" s="73">
        <f>IFERROR($E907*SUMIF(DAILYLOG!AF$27:AF$1500,$C907,DAILYLOG!AG$27:AG$1500),0)</f>
        <v>0</v>
      </c>
      <c r="AK907" s="73">
        <f>IFERROR($E907*SUMIF(DAILYLOG!AG$27:AG$1500,$C907,DAILYLOG!AH$27:AH$1500),0)</f>
        <v>0</v>
      </c>
      <c r="AL907" s="73">
        <f>IFERROR($E907*SUMIF(DAILYLOG!AH$27:AH$1500,$C907,DAILYLOG!AI$27:AI$1500),0)</f>
        <v>0</v>
      </c>
      <c r="AM907" s="73">
        <f>IFERROR($E907*SUMIF(DAILYLOG!AI$27:AI$1500,$C907,DAILYLOG!AJ$27:AJ$1500),0)</f>
        <v>0</v>
      </c>
      <c r="AN907" s="73">
        <f>IFERROR($E907*SUMIF(DAILYLOG!AJ$27:AJ$1500,$C907,DAILYLOG!AK$27:AK$1500),0)</f>
        <v>0</v>
      </c>
      <c r="AO907" s="73">
        <f>IFERROR($E907*SUMIF(DAILYLOG!AK$27:AK$1500,$C907,DAILYLOG!AL$27:AL$1500),0)</f>
        <v>0</v>
      </c>
      <c r="AP907" s="73">
        <f>IFERROR($E907*SUMIF(DAILYLOG!AL$27:AL$1500,$C907,DAILYLOG!AM$27:AM$1500),0)</f>
        <v>0</v>
      </c>
      <c r="AQ907" s="73">
        <f>IFERROR($E907*SUMIF(DAILYLOG!AM$27:AM$1500,$C907,DAILYLOG!AN$27:AN$1500),0)</f>
        <v>0</v>
      </c>
      <c r="AR907" s="73">
        <f>IFERROR($E907*SUMIF(DAILYLOG!AN$27:AN$1500,$C907,DAILYLOG!AO$27:AO$1500),0)</f>
        <v>0</v>
      </c>
      <c r="AS907" s="73">
        <f>IFERROR($E907*SUMIF(DAILYLOG!AO$27:AO$1500,$C907,DAILYLOG!AP$27:AP$1500),0)</f>
        <v>0</v>
      </c>
      <c r="AT907" s="73">
        <f>IFERROR($E907*SUMIF(DAILYLOG!AP$27:AP$1500,$C907,DAILYLOG!AQ$27:AQ$1500),0)</f>
        <v>0</v>
      </c>
      <c r="AU907" s="73">
        <f>IFERROR($E907*SUMIF(DAILYLOG!AQ$27:AQ$1500,$C907,DAILYLOG!AR$27:AR$1500),0)</f>
        <v>0</v>
      </c>
      <c r="AV907" s="73">
        <f>IFERROR($E907*SUMIF(DAILYLOG!AR$27:AR$1500,$C907,DAILYLOG!AS$27:AS$1500),0)</f>
        <v>0</v>
      </c>
      <c r="AW907" s="73">
        <f>IFERROR($E907*SUMIF(DAILYLOG!AS$27:AS$1500,$C907,DAILYLOG!AT$27:AT$1500),0)</f>
        <v>0</v>
      </c>
      <c r="AX907" s="73">
        <f>IFERROR($E907*SUMIF(DAILYLOG!AT$27:AT$1500,$C907,DAILYLOG!AU$27:AU$1500),0)</f>
        <v>0</v>
      </c>
      <c r="AY907" s="73">
        <f>IFERROR($E907*SUMIF(DAILYLOG!AU$27:AU$1500,$C907,DAILYLOG!AV$27:AV$1500),0)</f>
        <v>0</v>
      </c>
      <c r="AZ907" s="73">
        <f>IFERROR($E907*SUMIF(DAILYLOG!AV$27:AV$1500,$C907,DAILYLOG!AW$27:AW$1500),0)</f>
        <v>0</v>
      </c>
      <c r="BA907" s="73">
        <f>IFERROR($E907*SUMIF(DAILYLOG!AW$27:AW$1500,$C907,DAILYLOG!AX$27:AX$1500),0)</f>
        <v>0</v>
      </c>
      <c r="BB907" s="73">
        <f>IFERROR($E907*SUMIF(DAILYLOG!AX$27:AX$1500,$C907,DAILYLOG!AY$27:AY$1500),0)</f>
        <v>0</v>
      </c>
      <c r="BC907" s="73">
        <f>IFERROR($E907*SUMIF(DAILYLOG!AY$27:AY$1500,$C907,DAILYLOG!AZ$27:AZ$1500),0)</f>
        <v>0</v>
      </c>
      <c r="BD907" s="73">
        <f>IFERROR($E907*SUMIF(DAILYLOG!AZ$27:AZ$1500,$C907,DAILYLOG!BA$27:BA$1500),0)</f>
        <v>0</v>
      </c>
      <c r="BE907" s="73">
        <f>IFERROR($E907*SUMIF(DAILYLOG!BA$27:BA$1500,$C907,DAILYLOG!BB$27:BB$1500),0)</f>
        <v>0</v>
      </c>
      <c r="BF907" s="73">
        <f>IFERROR($E907*SUMIF(DAILYLOG!BB$27:BB$1500,$C907,DAILYLOG!BC$27:BC$1500),0)</f>
        <v>0</v>
      </c>
      <c r="BG907" s="73">
        <f>IFERROR($E907*SUMIF(DAILYLOG!BC$27:BC$1500,$C907,DAILYLOG!BD$27:BD$1500),0)</f>
        <v>0</v>
      </c>
      <c r="BH907" s="73">
        <f>IFERROR($E907*SUMIF(DAILYLOG!BD$27:BD$1500,$C907,DAILYLOG!BE$27:BE$1500),0)</f>
        <v>0</v>
      </c>
      <c r="BI907" s="73">
        <f>IFERROR($E907*SUMIF(DAILYLOG!BE$27:BE$1500,$C907,DAILYLOG!BF$27:BF$1500),0)</f>
        <v>0</v>
      </c>
      <c r="BJ907" s="73">
        <f>IFERROR($E907*SUMIF(DAILYLOG!BF$27:BF$1500,$C907,DAILYLOG!BG$27:BG$1500),0)</f>
        <v>0</v>
      </c>
      <c r="BK907" s="73">
        <f>IFERROR($E907*SUMIF(DAILYLOG!BG$27:BG$1500,$C907,DAILYLOG!BH$27:BH$1500),0)</f>
        <v>0</v>
      </c>
      <c r="BL907" s="73">
        <f>IFERROR($E907*SUMIF(DAILYLOG!BH$27:BH$1500,$C907,DAILYLOG!BI$27:BI$1500),0)</f>
        <v>0</v>
      </c>
      <c r="BM907" s="73">
        <f>IFERROR($E907*SUMIF(DAILYLOG!BI$27:BI$1500,$C907,DAILYLOG!BJ$27:BJ$1500),0)</f>
        <v>0</v>
      </c>
      <c r="BN907" s="73">
        <f>IFERROR($E907*SUMIF(DAILYLOG!BJ$27:BJ$1500,$C907,DAILYLOG!BK$27:BK$1500),0)</f>
        <v>0</v>
      </c>
      <c r="BO907" s="73">
        <f>IFERROR($E907*SUMIF(DAILYLOG!BK$27:BK$1500,$C907,DAILYLOG!BL$27:BL$1500),0)</f>
        <v>0</v>
      </c>
      <c r="BP907" s="73">
        <f>IFERROR($E907*SUMIF(DAILYLOG!BL$27:BL$1500,$C907,DAILYLOG!BM$27:BM$1500),0)</f>
        <v>0</v>
      </c>
      <c r="BQ907" s="73">
        <f>IFERROR($E907*SUMIF(DAILYLOG!BM$27:BM$1500,$C907,DAILYLOG!BN$27:BN$1500),0)</f>
        <v>0</v>
      </c>
      <c r="BR907" s="73">
        <f>IFERROR($E907*SUMIF(DAILYLOG!BN$27:BN$1500,$C907,DAILYLOG!BO$27:BO$1500),0)</f>
        <v>0</v>
      </c>
      <c r="BS907" s="73">
        <f>IFERROR($E907*SUMIF(DAILYLOG!BO$27:BO$1500,$C907,DAILYLOG!BP$27:BP$1500),0)</f>
        <v>0</v>
      </c>
      <c r="BT907" s="73">
        <f>IFERROR($E907*SUMIF(DAILYLOG!BP$27:BP$1500,$C907,DAILYLOG!BQ$27:BQ$1500),0)</f>
        <v>0</v>
      </c>
      <c r="BU907" s="73">
        <f>IFERROR($E907*SUMIF(DAILYLOG!BQ$27:BQ$1500,$C907,DAILYLOG!BR$27:BR$1500),0)</f>
        <v>0</v>
      </c>
      <c r="BV907" s="73">
        <f>IFERROR($E907*SUMIF(DAILYLOG!BR$27:BR$1500,$C907,DAILYLOG!BS$27:BS$1500),0)</f>
        <v>0</v>
      </c>
      <c r="BW907" s="73">
        <f>IFERROR($E907*SUMIF(DAILYLOG!BS$27:BS$1500,$C907,DAILYLOG!BT$27:BT$1500),0)</f>
        <v>0</v>
      </c>
      <c r="BX907" s="73">
        <f>IFERROR($E907*SUMIF(DAILYLOG!BT$27:BT$1500,$C907,DAILYLOG!BU$27:BU$1500),0)</f>
        <v>0</v>
      </c>
      <c r="BY907" s="73">
        <f>IFERROR($E907*SUMIF(DAILYLOG!BU$27:BU$1500,$C907,DAILYLOG!BV$27:BV$1500),0)</f>
        <v>0</v>
      </c>
      <c r="BZ907" s="73">
        <f>IFERROR($E907*SUMIF(DAILYLOG!BV$27:BV$1500,$C907,DAILYLOG!BW$27:BW$1500),0)</f>
        <v>0</v>
      </c>
      <c r="CA907" s="73">
        <f>IFERROR($E907*SUMIF(DAILYLOG!BW$27:BW$1500,$C907,DAILYLOG!BX$27:BX$1500),0)</f>
        <v>0</v>
      </c>
      <c r="CB907" s="73">
        <f>IFERROR($E907*SUMIF(DAILYLOG!BX$27:BX$1500,$C907,DAILYLOG!BY$27:BY$1500),0)</f>
        <v>0</v>
      </c>
      <c r="CC907" s="73">
        <f>IFERROR($E907*SUMIF(DAILYLOG!BY$27:BY$1500,$C907,DAILYLOG!BZ$27:BZ$1500),0)</f>
        <v>0</v>
      </c>
      <c r="CD907" s="73">
        <f>IFERROR($E907*SUMIF(DAILYLOG!BZ$27:BZ$1500,$C907,DAILYLOG!CA$27:CA$1500),0)</f>
        <v>0</v>
      </c>
      <c r="CE907" s="73">
        <f>IFERROR($E907*SUMIF(DAILYLOG!CA$27:CA$1500,$C907,DAILYLOG!CB$27:CB$1500),0)</f>
        <v>0</v>
      </c>
      <c r="CF907" s="73">
        <f>IFERROR($E907*SUMIF(DAILYLOG!CB$27:CB$1500,$C907,DAILYLOG!CC$27:CC$1500),0)</f>
        <v>0</v>
      </c>
      <c r="CG907" s="73">
        <f>IFERROR($E907*SUMIF(DAILYLOG!CC$27:CC$1500,$C907,DAILYLOG!CD$27:CD$1500),0)</f>
        <v>0</v>
      </c>
      <c r="CH907" s="73">
        <f>IFERROR($E907*SUMIF(DAILYLOG!CD$27:CD$1500,$C907,DAILYLOG!CE$27:CE$1500),0)</f>
        <v>0</v>
      </c>
      <c r="CI907" s="73">
        <f>IFERROR($E907*SUMIF(DAILYLOG!CE$27:CE$1500,$C907,DAILYLOG!CF$27:CF$1500),0)</f>
        <v>0</v>
      </c>
      <c r="CJ907" s="73">
        <f>IFERROR($E907*SUMIF(DAILYLOG!CF$27:CF$1500,$C907,DAILYLOG!CG$27:CG$1500),0)</f>
        <v>0</v>
      </c>
      <c r="CK907" s="73">
        <f>IFERROR($E907*SUMIF(DAILYLOG!CG$27:CG$1500,$C907,DAILYLOG!CH$27:CH$1500),0)</f>
        <v>0</v>
      </c>
      <c r="CL907" s="73">
        <f>IFERROR($E907*SUMIF(DAILYLOG!CH$27:CH$1500,$C907,DAILYLOG!CI$27:CI$1500),0)</f>
        <v>0</v>
      </c>
      <c r="CM907" s="73">
        <f>IFERROR($E907*SUMIF(DAILYLOG!CI$27:CI$1500,$C907,DAILYLOG!CJ$27:CJ$1500),0)</f>
        <v>0</v>
      </c>
      <c r="CN907" s="73">
        <f>IFERROR($E907*SUMIF(DAILYLOG!CJ$27:CJ$1500,$C907,DAILYLOG!CK$27:CK$1500),0)</f>
        <v>0</v>
      </c>
      <c r="CO907" s="73">
        <f>IFERROR($E907*SUMIF(DAILYLOG!CK$27:CK$1500,$C907,DAILYLOG!CL$27:CL$1500),0)</f>
        <v>0</v>
      </c>
      <c r="CP907" s="73">
        <f>IFERROR($E907*SUMIF(DAILYLOG!CL$27:CL$1500,$C907,DAILYLOG!CM$27:CM$1500),0)</f>
        <v>0</v>
      </c>
      <c r="CQ907" s="73">
        <f>IFERROR($E907*SUMIF(DAILYLOG!CM$27:CM$1500,$C907,DAILYLOG!CN$27:CN$1500),0)</f>
        <v>0</v>
      </c>
      <c r="CR907" s="73">
        <f>IFERROR($E907*SUMIF(DAILYLOG!CN$27:CN$1500,$C907,DAILYLOG!CO$27:CO$1500),0)</f>
        <v>0</v>
      </c>
      <c r="CS907" s="73">
        <f>IFERROR($E907*SUMIF(DAILYLOG!CO$27:CO$1500,$C907,DAILYLOG!CP$27:CP$1500),0)</f>
        <v>0</v>
      </c>
      <c r="CT907" s="14"/>
    </row>
    <row r="908" spans="2:98" ht="13.5" hidden="1" customHeight="1" outlineLevel="3">
      <c r="B908" s="13"/>
      <c r="C908" s="115" t="s">
        <v>1231</v>
      </c>
      <c r="D908" s="31" t="s">
        <v>346</v>
      </c>
      <c r="E908" s="65">
        <v>1</v>
      </c>
      <c r="F908" s="46">
        <f t="shared" si="384"/>
        <v>0</v>
      </c>
      <c r="G908" s="73">
        <f>IFERROR($E908*SUMIF(DAILYLOG!C$27:C$1500,$C908,DAILYLOG!D$27:D$1500),0)</f>
        <v>0</v>
      </c>
      <c r="H908" s="73">
        <f>IFERROR($E908*SUMIF(DAILYLOG!D$27:D$1500,$C908,DAILYLOG!E$27:E$1500),0)</f>
        <v>0</v>
      </c>
      <c r="I908" s="73">
        <f>IFERROR($E908*SUMIF(DAILYLOG!E$27:E$1500,$C908,DAILYLOG!F$27:F$1500),0)</f>
        <v>0</v>
      </c>
      <c r="J908" s="73">
        <f>IFERROR($E908*SUMIF(DAILYLOG!F$27:F$1500,$C908,DAILYLOG!G$27:G$1500),0)</f>
        <v>0</v>
      </c>
      <c r="K908" s="73">
        <f>IFERROR($E908*SUMIF(DAILYLOG!G$27:G$1500,$C908,DAILYLOG!H$27:H$1500),0)</f>
        <v>0</v>
      </c>
      <c r="L908" s="73">
        <f>IFERROR($E908*SUMIF(DAILYLOG!H$27:H$1500,$C908,DAILYLOG!I$27:I$1500),0)</f>
        <v>0</v>
      </c>
      <c r="M908" s="73">
        <f>IFERROR($E908*SUMIF(DAILYLOG!I$27:I$1500,$C908,DAILYLOG!J$27:J$1500),0)</f>
        <v>0</v>
      </c>
      <c r="N908" s="73">
        <f>IFERROR($E908*SUMIF(DAILYLOG!J$27:J$1500,$C908,DAILYLOG!K$27:K$1500),0)</f>
        <v>0</v>
      </c>
      <c r="O908" s="73">
        <f>IFERROR($E908*SUMIF(DAILYLOG!K$27:K$1500,$C908,DAILYLOG!L$27:L$1500),0)</f>
        <v>0</v>
      </c>
      <c r="P908" s="73">
        <f>IFERROR($E908*SUMIF(DAILYLOG!L$27:L$1500,$C908,DAILYLOG!M$27:M$1500),0)</f>
        <v>0</v>
      </c>
      <c r="Q908" s="73">
        <f>IFERROR($E908*SUMIF(DAILYLOG!M$27:M$1500,$C908,DAILYLOG!N$27:N$1500),0)</f>
        <v>0</v>
      </c>
      <c r="R908" s="73">
        <f>IFERROR($E908*SUMIF(DAILYLOG!N$27:N$1500,$C908,DAILYLOG!O$27:O$1500),0)</f>
        <v>0</v>
      </c>
      <c r="S908" s="73">
        <f>IFERROR($E908*SUMIF(DAILYLOG!O$27:O$1500,$C908,DAILYLOG!P$27:P$1500),0)</f>
        <v>0</v>
      </c>
      <c r="T908" s="73">
        <f>IFERROR($E908*SUMIF(DAILYLOG!P$27:P$1500,$C908,DAILYLOG!Q$27:Q$1500),0)</f>
        <v>0</v>
      </c>
      <c r="U908" s="73">
        <f>IFERROR($E908*SUMIF(DAILYLOG!Q$27:Q$1500,$C908,DAILYLOG!R$27:R$1500),0)</f>
        <v>0</v>
      </c>
      <c r="V908" s="73">
        <f>IFERROR($E908*SUMIF(DAILYLOG!R$27:R$1500,$C908,DAILYLOG!S$27:S$1500),0)</f>
        <v>0</v>
      </c>
      <c r="W908" s="73">
        <f>IFERROR($E908*SUMIF(DAILYLOG!S$27:S$1500,$C908,DAILYLOG!T$27:T$1500),0)</f>
        <v>0</v>
      </c>
      <c r="X908" s="73">
        <f>IFERROR($E908*SUMIF(DAILYLOG!T$27:T$1500,$C908,DAILYLOG!U$27:U$1500),0)</f>
        <v>0</v>
      </c>
      <c r="Y908" s="73">
        <f>IFERROR($E908*SUMIF(DAILYLOG!U$27:U$1500,$C908,DAILYLOG!V$27:V$1500),0)</f>
        <v>0</v>
      </c>
      <c r="Z908" s="73">
        <f>IFERROR($E908*SUMIF(DAILYLOG!V$27:V$1500,$C908,DAILYLOG!W$27:W$1500),0)</f>
        <v>0</v>
      </c>
      <c r="AA908" s="73">
        <f>IFERROR($E908*SUMIF(DAILYLOG!W$27:W$1500,$C908,DAILYLOG!X$27:X$1500),0)</f>
        <v>0</v>
      </c>
      <c r="AB908" s="73">
        <f>IFERROR($E908*SUMIF(DAILYLOG!X$27:X$1500,$C908,DAILYLOG!Y$27:Y$1500),0)</f>
        <v>0</v>
      </c>
      <c r="AC908" s="73">
        <f>IFERROR($E908*SUMIF(DAILYLOG!Y$27:Y$1500,$C908,DAILYLOG!Z$27:Z$1500),0)</f>
        <v>0</v>
      </c>
      <c r="AD908" s="73">
        <f>IFERROR($E908*SUMIF(DAILYLOG!Z$27:Z$1500,$C908,DAILYLOG!AA$27:AA$1500),0)</f>
        <v>0</v>
      </c>
      <c r="AE908" s="73">
        <f>IFERROR($E908*SUMIF(DAILYLOG!AA$27:AA$1500,$C908,DAILYLOG!AB$27:AB$1500),0)</f>
        <v>0</v>
      </c>
      <c r="AF908" s="73">
        <f>IFERROR($E908*SUMIF(DAILYLOG!AB$27:AB$1500,$C908,DAILYLOG!AC$27:AC$1500),0)</f>
        <v>0</v>
      </c>
      <c r="AG908" s="73">
        <f>IFERROR($E908*SUMIF(DAILYLOG!AC$27:AC$1500,$C908,DAILYLOG!AD$27:AD$1500),0)</f>
        <v>0</v>
      </c>
      <c r="AH908" s="73">
        <f>IFERROR($E908*SUMIF(DAILYLOG!AD$27:AD$1500,$C908,DAILYLOG!AE$27:AE$1500),0)</f>
        <v>0</v>
      </c>
      <c r="AI908" s="73">
        <f>IFERROR($E908*SUMIF(DAILYLOG!AE$27:AE$1500,$C908,DAILYLOG!AF$27:AF$1500),0)</f>
        <v>0</v>
      </c>
      <c r="AJ908" s="73">
        <f>IFERROR($E908*SUMIF(DAILYLOG!AF$27:AF$1500,$C908,DAILYLOG!AG$27:AG$1500),0)</f>
        <v>0</v>
      </c>
      <c r="AK908" s="73">
        <f>IFERROR($E908*SUMIF(DAILYLOG!AG$27:AG$1500,$C908,DAILYLOG!AH$27:AH$1500),0)</f>
        <v>0</v>
      </c>
      <c r="AL908" s="73">
        <f>IFERROR($E908*SUMIF(DAILYLOG!AH$27:AH$1500,$C908,DAILYLOG!AI$27:AI$1500),0)</f>
        <v>0</v>
      </c>
      <c r="AM908" s="73">
        <f>IFERROR($E908*SUMIF(DAILYLOG!AI$27:AI$1500,$C908,DAILYLOG!AJ$27:AJ$1500),0)</f>
        <v>0</v>
      </c>
      <c r="AN908" s="73">
        <f>IFERROR($E908*SUMIF(DAILYLOG!AJ$27:AJ$1500,$C908,DAILYLOG!AK$27:AK$1500),0)</f>
        <v>0</v>
      </c>
      <c r="AO908" s="73">
        <f>IFERROR($E908*SUMIF(DAILYLOG!AK$27:AK$1500,$C908,DAILYLOG!AL$27:AL$1500),0)</f>
        <v>0</v>
      </c>
      <c r="AP908" s="73">
        <f>IFERROR($E908*SUMIF(DAILYLOG!AL$27:AL$1500,$C908,DAILYLOG!AM$27:AM$1500),0)</f>
        <v>0</v>
      </c>
      <c r="AQ908" s="73">
        <f>IFERROR($E908*SUMIF(DAILYLOG!AM$27:AM$1500,$C908,DAILYLOG!AN$27:AN$1500),0)</f>
        <v>0</v>
      </c>
      <c r="AR908" s="73">
        <f>IFERROR($E908*SUMIF(DAILYLOG!AN$27:AN$1500,$C908,DAILYLOG!AO$27:AO$1500),0)</f>
        <v>0</v>
      </c>
      <c r="AS908" s="73">
        <f>IFERROR($E908*SUMIF(DAILYLOG!AO$27:AO$1500,$C908,DAILYLOG!AP$27:AP$1500),0)</f>
        <v>0</v>
      </c>
      <c r="AT908" s="73">
        <f>IFERROR($E908*SUMIF(DAILYLOG!AP$27:AP$1500,$C908,DAILYLOG!AQ$27:AQ$1500),0)</f>
        <v>0</v>
      </c>
      <c r="AU908" s="73">
        <f>IFERROR($E908*SUMIF(DAILYLOG!AQ$27:AQ$1500,$C908,DAILYLOG!AR$27:AR$1500),0)</f>
        <v>0</v>
      </c>
      <c r="AV908" s="73">
        <f>IFERROR($E908*SUMIF(DAILYLOG!AR$27:AR$1500,$C908,DAILYLOG!AS$27:AS$1500),0)</f>
        <v>0</v>
      </c>
      <c r="AW908" s="73">
        <f>IFERROR($E908*SUMIF(DAILYLOG!AS$27:AS$1500,$C908,DAILYLOG!AT$27:AT$1500),0)</f>
        <v>0</v>
      </c>
      <c r="AX908" s="73">
        <f>IFERROR($E908*SUMIF(DAILYLOG!AT$27:AT$1500,$C908,DAILYLOG!AU$27:AU$1500),0)</f>
        <v>0</v>
      </c>
      <c r="AY908" s="73">
        <f>IFERROR($E908*SUMIF(DAILYLOG!AU$27:AU$1500,$C908,DAILYLOG!AV$27:AV$1500),0)</f>
        <v>0</v>
      </c>
      <c r="AZ908" s="73">
        <f>IFERROR($E908*SUMIF(DAILYLOG!AV$27:AV$1500,$C908,DAILYLOG!AW$27:AW$1500),0)</f>
        <v>0</v>
      </c>
      <c r="BA908" s="73">
        <f>IFERROR($E908*SUMIF(DAILYLOG!AW$27:AW$1500,$C908,DAILYLOG!AX$27:AX$1500),0)</f>
        <v>0</v>
      </c>
      <c r="BB908" s="73">
        <f>IFERROR($E908*SUMIF(DAILYLOG!AX$27:AX$1500,$C908,DAILYLOG!AY$27:AY$1500),0)</f>
        <v>0</v>
      </c>
      <c r="BC908" s="73">
        <f>IFERROR($E908*SUMIF(DAILYLOG!AY$27:AY$1500,$C908,DAILYLOG!AZ$27:AZ$1500),0)</f>
        <v>0</v>
      </c>
      <c r="BD908" s="73">
        <f>IFERROR($E908*SUMIF(DAILYLOG!AZ$27:AZ$1500,$C908,DAILYLOG!BA$27:BA$1500),0)</f>
        <v>0</v>
      </c>
      <c r="BE908" s="73">
        <f>IFERROR($E908*SUMIF(DAILYLOG!BA$27:BA$1500,$C908,DAILYLOG!BB$27:BB$1500),0)</f>
        <v>0</v>
      </c>
      <c r="BF908" s="73">
        <f>IFERROR($E908*SUMIF(DAILYLOG!BB$27:BB$1500,$C908,DAILYLOG!BC$27:BC$1500),0)</f>
        <v>0</v>
      </c>
      <c r="BG908" s="73">
        <f>IFERROR($E908*SUMIF(DAILYLOG!BC$27:BC$1500,$C908,DAILYLOG!BD$27:BD$1500),0)</f>
        <v>0</v>
      </c>
      <c r="BH908" s="73">
        <f>IFERROR($E908*SUMIF(DAILYLOG!BD$27:BD$1500,$C908,DAILYLOG!BE$27:BE$1500),0)</f>
        <v>0</v>
      </c>
      <c r="BI908" s="73">
        <f>IFERROR($E908*SUMIF(DAILYLOG!BE$27:BE$1500,$C908,DAILYLOG!BF$27:BF$1500),0)</f>
        <v>0</v>
      </c>
      <c r="BJ908" s="73">
        <f>IFERROR($E908*SUMIF(DAILYLOG!BF$27:BF$1500,$C908,DAILYLOG!BG$27:BG$1500),0)</f>
        <v>0</v>
      </c>
      <c r="BK908" s="73">
        <f>IFERROR($E908*SUMIF(DAILYLOG!BG$27:BG$1500,$C908,DAILYLOG!BH$27:BH$1500),0)</f>
        <v>0</v>
      </c>
      <c r="BL908" s="73">
        <f>IFERROR($E908*SUMIF(DAILYLOG!BH$27:BH$1500,$C908,DAILYLOG!BI$27:BI$1500),0)</f>
        <v>0</v>
      </c>
      <c r="BM908" s="73">
        <f>IFERROR($E908*SUMIF(DAILYLOG!BI$27:BI$1500,$C908,DAILYLOG!BJ$27:BJ$1500),0)</f>
        <v>0</v>
      </c>
      <c r="BN908" s="73">
        <f>IFERROR($E908*SUMIF(DAILYLOG!BJ$27:BJ$1500,$C908,DAILYLOG!BK$27:BK$1500),0)</f>
        <v>0</v>
      </c>
      <c r="BO908" s="73">
        <f>IFERROR($E908*SUMIF(DAILYLOG!BK$27:BK$1500,$C908,DAILYLOG!BL$27:BL$1500),0)</f>
        <v>0</v>
      </c>
      <c r="BP908" s="73">
        <f>IFERROR($E908*SUMIF(DAILYLOG!BL$27:BL$1500,$C908,DAILYLOG!BM$27:BM$1500),0)</f>
        <v>0</v>
      </c>
      <c r="BQ908" s="73">
        <f>IFERROR($E908*SUMIF(DAILYLOG!BM$27:BM$1500,$C908,DAILYLOG!BN$27:BN$1500),0)</f>
        <v>0</v>
      </c>
      <c r="BR908" s="73">
        <f>IFERROR($E908*SUMIF(DAILYLOG!BN$27:BN$1500,$C908,DAILYLOG!BO$27:BO$1500),0)</f>
        <v>0</v>
      </c>
      <c r="BS908" s="73">
        <f>IFERROR($E908*SUMIF(DAILYLOG!BO$27:BO$1500,$C908,DAILYLOG!BP$27:BP$1500),0)</f>
        <v>0</v>
      </c>
      <c r="BT908" s="73">
        <f>IFERROR($E908*SUMIF(DAILYLOG!BP$27:BP$1500,$C908,DAILYLOG!BQ$27:BQ$1500),0)</f>
        <v>0</v>
      </c>
      <c r="BU908" s="73">
        <f>IFERROR($E908*SUMIF(DAILYLOG!BQ$27:BQ$1500,$C908,DAILYLOG!BR$27:BR$1500),0)</f>
        <v>0</v>
      </c>
      <c r="BV908" s="73">
        <f>IFERROR($E908*SUMIF(DAILYLOG!BR$27:BR$1500,$C908,DAILYLOG!BS$27:BS$1500),0)</f>
        <v>0</v>
      </c>
      <c r="BW908" s="73">
        <f>IFERROR($E908*SUMIF(DAILYLOG!BS$27:BS$1500,$C908,DAILYLOG!BT$27:BT$1500),0)</f>
        <v>0</v>
      </c>
      <c r="BX908" s="73">
        <f>IFERROR($E908*SUMIF(DAILYLOG!BT$27:BT$1500,$C908,DAILYLOG!BU$27:BU$1500),0)</f>
        <v>0</v>
      </c>
      <c r="BY908" s="73">
        <f>IFERROR($E908*SUMIF(DAILYLOG!BU$27:BU$1500,$C908,DAILYLOG!BV$27:BV$1500),0)</f>
        <v>0</v>
      </c>
      <c r="BZ908" s="73">
        <f>IFERROR($E908*SUMIF(DAILYLOG!BV$27:BV$1500,$C908,DAILYLOG!BW$27:BW$1500),0)</f>
        <v>0</v>
      </c>
      <c r="CA908" s="73">
        <f>IFERROR($E908*SUMIF(DAILYLOG!BW$27:BW$1500,$C908,DAILYLOG!BX$27:BX$1500),0)</f>
        <v>0</v>
      </c>
      <c r="CB908" s="73">
        <f>IFERROR($E908*SUMIF(DAILYLOG!BX$27:BX$1500,$C908,DAILYLOG!BY$27:BY$1500),0)</f>
        <v>0</v>
      </c>
      <c r="CC908" s="73">
        <f>IFERROR($E908*SUMIF(DAILYLOG!BY$27:BY$1500,$C908,DAILYLOG!BZ$27:BZ$1500),0)</f>
        <v>0</v>
      </c>
      <c r="CD908" s="73">
        <f>IFERROR($E908*SUMIF(DAILYLOG!BZ$27:BZ$1500,$C908,DAILYLOG!CA$27:CA$1500),0)</f>
        <v>0</v>
      </c>
      <c r="CE908" s="73">
        <f>IFERROR($E908*SUMIF(DAILYLOG!CA$27:CA$1500,$C908,DAILYLOG!CB$27:CB$1500),0)</f>
        <v>0</v>
      </c>
      <c r="CF908" s="73">
        <f>IFERROR($E908*SUMIF(DAILYLOG!CB$27:CB$1500,$C908,DAILYLOG!CC$27:CC$1500),0)</f>
        <v>0</v>
      </c>
      <c r="CG908" s="73">
        <f>IFERROR($E908*SUMIF(DAILYLOG!CC$27:CC$1500,$C908,DAILYLOG!CD$27:CD$1500),0)</f>
        <v>0</v>
      </c>
      <c r="CH908" s="73">
        <f>IFERROR($E908*SUMIF(DAILYLOG!CD$27:CD$1500,$C908,DAILYLOG!CE$27:CE$1500),0)</f>
        <v>0</v>
      </c>
      <c r="CI908" s="73">
        <f>IFERROR($E908*SUMIF(DAILYLOG!CE$27:CE$1500,$C908,DAILYLOG!CF$27:CF$1500),0)</f>
        <v>0</v>
      </c>
      <c r="CJ908" s="73">
        <f>IFERROR($E908*SUMIF(DAILYLOG!CF$27:CF$1500,$C908,DAILYLOG!CG$27:CG$1500),0)</f>
        <v>0</v>
      </c>
      <c r="CK908" s="73">
        <f>IFERROR($E908*SUMIF(DAILYLOG!CG$27:CG$1500,$C908,DAILYLOG!CH$27:CH$1500),0)</f>
        <v>0</v>
      </c>
      <c r="CL908" s="73">
        <f>IFERROR($E908*SUMIF(DAILYLOG!CH$27:CH$1500,$C908,DAILYLOG!CI$27:CI$1500),0)</f>
        <v>0</v>
      </c>
      <c r="CM908" s="73">
        <f>IFERROR($E908*SUMIF(DAILYLOG!CI$27:CI$1500,$C908,DAILYLOG!CJ$27:CJ$1500),0)</f>
        <v>0</v>
      </c>
      <c r="CN908" s="73">
        <f>IFERROR($E908*SUMIF(DAILYLOG!CJ$27:CJ$1500,$C908,DAILYLOG!CK$27:CK$1500),0)</f>
        <v>0</v>
      </c>
      <c r="CO908" s="73">
        <f>IFERROR($E908*SUMIF(DAILYLOG!CK$27:CK$1500,$C908,DAILYLOG!CL$27:CL$1500),0)</f>
        <v>0</v>
      </c>
      <c r="CP908" s="73">
        <f>IFERROR($E908*SUMIF(DAILYLOG!CL$27:CL$1500,$C908,DAILYLOG!CM$27:CM$1500),0)</f>
        <v>0</v>
      </c>
      <c r="CQ908" s="73">
        <f>IFERROR($E908*SUMIF(DAILYLOG!CM$27:CM$1500,$C908,DAILYLOG!CN$27:CN$1500),0)</f>
        <v>0</v>
      </c>
      <c r="CR908" s="73">
        <f>IFERROR($E908*SUMIF(DAILYLOG!CN$27:CN$1500,$C908,DAILYLOG!CO$27:CO$1500),0)</f>
        <v>0</v>
      </c>
      <c r="CS908" s="73">
        <f>IFERROR($E908*SUMIF(DAILYLOG!CO$27:CO$1500,$C908,DAILYLOG!CP$27:CP$1500),0)</f>
        <v>0</v>
      </c>
      <c r="CT908" s="14"/>
    </row>
    <row r="909" spans="2:98" ht="13.5" hidden="1" customHeight="1" outlineLevel="3">
      <c r="B909" s="13"/>
      <c r="C909" s="115" t="s">
        <v>1232</v>
      </c>
      <c r="D909" s="31" t="s">
        <v>346</v>
      </c>
      <c r="E909" s="65">
        <v>1</v>
      </c>
      <c r="F909" s="46">
        <f t="shared" si="384"/>
        <v>0</v>
      </c>
      <c r="G909" s="73">
        <f>IFERROR($E909*SUMIF(DAILYLOG!C$27:C$1500,$C909,DAILYLOG!D$27:D$1500),0)</f>
        <v>0</v>
      </c>
      <c r="H909" s="73">
        <f>IFERROR($E909*SUMIF(DAILYLOG!D$27:D$1500,$C909,DAILYLOG!E$27:E$1500),0)</f>
        <v>0</v>
      </c>
      <c r="I909" s="73">
        <f>IFERROR($E909*SUMIF(DAILYLOG!E$27:E$1500,$C909,DAILYLOG!F$27:F$1500),0)</f>
        <v>0</v>
      </c>
      <c r="J909" s="73">
        <f>IFERROR($E909*SUMIF(DAILYLOG!F$27:F$1500,$C909,DAILYLOG!G$27:G$1500),0)</f>
        <v>0</v>
      </c>
      <c r="K909" s="73">
        <f>IFERROR($E909*SUMIF(DAILYLOG!G$27:G$1500,$C909,DAILYLOG!H$27:H$1500),0)</f>
        <v>0</v>
      </c>
      <c r="L909" s="73">
        <f>IFERROR($E909*SUMIF(DAILYLOG!H$27:H$1500,$C909,DAILYLOG!I$27:I$1500),0)</f>
        <v>0</v>
      </c>
      <c r="M909" s="73">
        <f>IFERROR($E909*SUMIF(DAILYLOG!I$27:I$1500,$C909,DAILYLOG!J$27:J$1500),0)</f>
        <v>0</v>
      </c>
      <c r="N909" s="73">
        <f>IFERROR($E909*SUMIF(DAILYLOG!J$27:J$1500,$C909,DAILYLOG!K$27:K$1500),0)</f>
        <v>0</v>
      </c>
      <c r="O909" s="73">
        <f>IFERROR($E909*SUMIF(DAILYLOG!K$27:K$1500,$C909,DAILYLOG!L$27:L$1500),0)</f>
        <v>0</v>
      </c>
      <c r="P909" s="73">
        <f>IFERROR($E909*SUMIF(DAILYLOG!L$27:L$1500,$C909,DAILYLOG!M$27:M$1500),0)</f>
        <v>0</v>
      </c>
      <c r="Q909" s="73">
        <f>IFERROR($E909*SUMIF(DAILYLOG!M$27:M$1500,$C909,DAILYLOG!N$27:N$1500),0)</f>
        <v>0</v>
      </c>
      <c r="R909" s="73">
        <f>IFERROR($E909*SUMIF(DAILYLOG!N$27:N$1500,$C909,DAILYLOG!O$27:O$1500),0)</f>
        <v>0</v>
      </c>
      <c r="S909" s="73">
        <f>IFERROR($E909*SUMIF(DAILYLOG!O$27:O$1500,$C909,DAILYLOG!P$27:P$1500),0)</f>
        <v>0</v>
      </c>
      <c r="T909" s="73">
        <f>IFERROR($E909*SUMIF(DAILYLOG!P$27:P$1500,$C909,DAILYLOG!Q$27:Q$1500),0)</f>
        <v>0</v>
      </c>
      <c r="U909" s="73">
        <f>IFERROR($E909*SUMIF(DAILYLOG!Q$27:Q$1500,$C909,DAILYLOG!R$27:R$1500),0)</f>
        <v>0</v>
      </c>
      <c r="V909" s="73">
        <f>IFERROR($E909*SUMIF(DAILYLOG!R$27:R$1500,$C909,DAILYLOG!S$27:S$1500),0)</f>
        <v>0</v>
      </c>
      <c r="W909" s="73">
        <f>IFERROR($E909*SUMIF(DAILYLOG!S$27:S$1500,$C909,DAILYLOG!T$27:T$1500),0)</f>
        <v>0</v>
      </c>
      <c r="X909" s="73">
        <f>IFERROR($E909*SUMIF(DAILYLOG!T$27:T$1500,$C909,DAILYLOG!U$27:U$1500),0)</f>
        <v>0</v>
      </c>
      <c r="Y909" s="73">
        <f>IFERROR($E909*SUMIF(DAILYLOG!U$27:U$1500,$C909,DAILYLOG!V$27:V$1500),0)</f>
        <v>0</v>
      </c>
      <c r="Z909" s="73">
        <f>IFERROR($E909*SUMIF(DAILYLOG!V$27:V$1500,$C909,DAILYLOG!W$27:W$1500),0)</f>
        <v>0</v>
      </c>
      <c r="AA909" s="73">
        <f>IFERROR($E909*SUMIF(DAILYLOG!W$27:W$1500,$C909,DAILYLOG!X$27:X$1500),0)</f>
        <v>0</v>
      </c>
      <c r="AB909" s="73">
        <f>IFERROR($E909*SUMIF(DAILYLOG!X$27:X$1500,$C909,DAILYLOG!Y$27:Y$1500),0)</f>
        <v>0</v>
      </c>
      <c r="AC909" s="73">
        <f>IFERROR($E909*SUMIF(DAILYLOG!Y$27:Y$1500,$C909,DAILYLOG!Z$27:Z$1500),0)</f>
        <v>0</v>
      </c>
      <c r="AD909" s="73">
        <f>IFERROR($E909*SUMIF(DAILYLOG!Z$27:Z$1500,$C909,DAILYLOG!AA$27:AA$1500),0)</f>
        <v>0</v>
      </c>
      <c r="AE909" s="73">
        <f>IFERROR($E909*SUMIF(DAILYLOG!AA$27:AA$1500,$C909,DAILYLOG!AB$27:AB$1500),0)</f>
        <v>0</v>
      </c>
      <c r="AF909" s="73">
        <f>IFERROR($E909*SUMIF(DAILYLOG!AB$27:AB$1500,$C909,DAILYLOG!AC$27:AC$1500),0)</f>
        <v>0</v>
      </c>
      <c r="AG909" s="73">
        <f>IFERROR($E909*SUMIF(DAILYLOG!AC$27:AC$1500,$C909,DAILYLOG!AD$27:AD$1500),0)</f>
        <v>0</v>
      </c>
      <c r="AH909" s="73">
        <f>IFERROR($E909*SUMIF(DAILYLOG!AD$27:AD$1500,$C909,DAILYLOG!AE$27:AE$1500),0)</f>
        <v>0</v>
      </c>
      <c r="AI909" s="73">
        <f>IFERROR($E909*SUMIF(DAILYLOG!AE$27:AE$1500,$C909,DAILYLOG!AF$27:AF$1500),0)</f>
        <v>0</v>
      </c>
      <c r="AJ909" s="73">
        <f>IFERROR($E909*SUMIF(DAILYLOG!AF$27:AF$1500,$C909,DAILYLOG!AG$27:AG$1500),0)</f>
        <v>0</v>
      </c>
      <c r="AK909" s="73">
        <f>IFERROR($E909*SUMIF(DAILYLOG!AG$27:AG$1500,$C909,DAILYLOG!AH$27:AH$1500),0)</f>
        <v>0</v>
      </c>
      <c r="AL909" s="73">
        <f>IFERROR($E909*SUMIF(DAILYLOG!AH$27:AH$1500,$C909,DAILYLOG!AI$27:AI$1500),0)</f>
        <v>0</v>
      </c>
      <c r="AM909" s="73">
        <f>IFERROR($E909*SUMIF(DAILYLOG!AI$27:AI$1500,$C909,DAILYLOG!AJ$27:AJ$1500),0)</f>
        <v>0</v>
      </c>
      <c r="AN909" s="73">
        <f>IFERROR($E909*SUMIF(DAILYLOG!AJ$27:AJ$1500,$C909,DAILYLOG!AK$27:AK$1500),0)</f>
        <v>0</v>
      </c>
      <c r="AO909" s="73">
        <f>IFERROR($E909*SUMIF(DAILYLOG!AK$27:AK$1500,$C909,DAILYLOG!AL$27:AL$1500),0)</f>
        <v>0</v>
      </c>
      <c r="AP909" s="73">
        <f>IFERROR($E909*SUMIF(DAILYLOG!AL$27:AL$1500,$C909,DAILYLOG!AM$27:AM$1500),0)</f>
        <v>0</v>
      </c>
      <c r="AQ909" s="73">
        <f>IFERROR($E909*SUMIF(DAILYLOG!AM$27:AM$1500,$C909,DAILYLOG!AN$27:AN$1500),0)</f>
        <v>0</v>
      </c>
      <c r="AR909" s="73">
        <f>IFERROR($E909*SUMIF(DAILYLOG!AN$27:AN$1500,$C909,DAILYLOG!AO$27:AO$1500),0)</f>
        <v>0</v>
      </c>
      <c r="AS909" s="73">
        <f>IFERROR($E909*SUMIF(DAILYLOG!AO$27:AO$1500,$C909,DAILYLOG!AP$27:AP$1500),0)</f>
        <v>0</v>
      </c>
      <c r="AT909" s="73">
        <f>IFERROR($E909*SUMIF(DAILYLOG!AP$27:AP$1500,$C909,DAILYLOG!AQ$27:AQ$1500),0)</f>
        <v>0</v>
      </c>
      <c r="AU909" s="73">
        <f>IFERROR($E909*SUMIF(DAILYLOG!AQ$27:AQ$1500,$C909,DAILYLOG!AR$27:AR$1500),0)</f>
        <v>0</v>
      </c>
      <c r="AV909" s="73">
        <f>IFERROR($E909*SUMIF(DAILYLOG!AR$27:AR$1500,$C909,DAILYLOG!AS$27:AS$1500),0)</f>
        <v>0</v>
      </c>
      <c r="AW909" s="73">
        <f>IFERROR($E909*SUMIF(DAILYLOG!AS$27:AS$1500,$C909,DAILYLOG!AT$27:AT$1500),0)</f>
        <v>0</v>
      </c>
      <c r="AX909" s="73">
        <f>IFERROR($E909*SUMIF(DAILYLOG!AT$27:AT$1500,$C909,DAILYLOG!AU$27:AU$1500),0)</f>
        <v>0</v>
      </c>
      <c r="AY909" s="73">
        <f>IFERROR($E909*SUMIF(DAILYLOG!AU$27:AU$1500,$C909,DAILYLOG!AV$27:AV$1500),0)</f>
        <v>0</v>
      </c>
      <c r="AZ909" s="73">
        <f>IFERROR($E909*SUMIF(DAILYLOG!AV$27:AV$1500,$C909,DAILYLOG!AW$27:AW$1500),0)</f>
        <v>0</v>
      </c>
      <c r="BA909" s="73">
        <f>IFERROR($E909*SUMIF(DAILYLOG!AW$27:AW$1500,$C909,DAILYLOG!AX$27:AX$1500),0)</f>
        <v>0</v>
      </c>
      <c r="BB909" s="73">
        <f>IFERROR($E909*SUMIF(DAILYLOG!AX$27:AX$1500,$C909,DAILYLOG!AY$27:AY$1500),0)</f>
        <v>0</v>
      </c>
      <c r="BC909" s="73">
        <f>IFERROR($E909*SUMIF(DAILYLOG!AY$27:AY$1500,$C909,DAILYLOG!AZ$27:AZ$1500),0)</f>
        <v>0</v>
      </c>
      <c r="BD909" s="73">
        <f>IFERROR($E909*SUMIF(DAILYLOG!AZ$27:AZ$1500,$C909,DAILYLOG!BA$27:BA$1500),0)</f>
        <v>0</v>
      </c>
      <c r="BE909" s="73">
        <f>IFERROR($E909*SUMIF(DAILYLOG!BA$27:BA$1500,$C909,DAILYLOG!BB$27:BB$1500),0)</f>
        <v>0</v>
      </c>
      <c r="BF909" s="73">
        <f>IFERROR($E909*SUMIF(DAILYLOG!BB$27:BB$1500,$C909,DAILYLOG!BC$27:BC$1500),0)</f>
        <v>0</v>
      </c>
      <c r="BG909" s="73">
        <f>IFERROR($E909*SUMIF(DAILYLOG!BC$27:BC$1500,$C909,DAILYLOG!BD$27:BD$1500),0)</f>
        <v>0</v>
      </c>
      <c r="BH909" s="73">
        <f>IFERROR($E909*SUMIF(DAILYLOG!BD$27:BD$1500,$C909,DAILYLOG!BE$27:BE$1500),0)</f>
        <v>0</v>
      </c>
      <c r="BI909" s="73">
        <f>IFERROR($E909*SUMIF(DAILYLOG!BE$27:BE$1500,$C909,DAILYLOG!BF$27:BF$1500),0)</f>
        <v>0</v>
      </c>
      <c r="BJ909" s="73">
        <f>IFERROR($E909*SUMIF(DAILYLOG!BF$27:BF$1500,$C909,DAILYLOG!BG$27:BG$1500),0)</f>
        <v>0</v>
      </c>
      <c r="BK909" s="73">
        <f>IFERROR($E909*SUMIF(DAILYLOG!BG$27:BG$1500,$C909,DAILYLOG!BH$27:BH$1500),0)</f>
        <v>0</v>
      </c>
      <c r="BL909" s="73">
        <f>IFERROR($E909*SUMIF(DAILYLOG!BH$27:BH$1500,$C909,DAILYLOG!BI$27:BI$1500),0)</f>
        <v>0</v>
      </c>
      <c r="BM909" s="73">
        <f>IFERROR($E909*SUMIF(DAILYLOG!BI$27:BI$1500,$C909,DAILYLOG!BJ$27:BJ$1500),0)</f>
        <v>0</v>
      </c>
      <c r="BN909" s="73">
        <f>IFERROR($E909*SUMIF(DAILYLOG!BJ$27:BJ$1500,$C909,DAILYLOG!BK$27:BK$1500),0)</f>
        <v>0</v>
      </c>
      <c r="BO909" s="73">
        <f>IFERROR($E909*SUMIF(DAILYLOG!BK$27:BK$1500,$C909,DAILYLOG!BL$27:BL$1500),0)</f>
        <v>0</v>
      </c>
      <c r="BP909" s="73">
        <f>IFERROR($E909*SUMIF(DAILYLOG!BL$27:BL$1500,$C909,DAILYLOG!BM$27:BM$1500),0)</f>
        <v>0</v>
      </c>
      <c r="BQ909" s="73">
        <f>IFERROR($E909*SUMIF(DAILYLOG!BM$27:BM$1500,$C909,DAILYLOG!BN$27:BN$1500),0)</f>
        <v>0</v>
      </c>
      <c r="BR909" s="73">
        <f>IFERROR($E909*SUMIF(DAILYLOG!BN$27:BN$1500,$C909,DAILYLOG!BO$27:BO$1500),0)</f>
        <v>0</v>
      </c>
      <c r="BS909" s="73">
        <f>IFERROR($E909*SUMIF(DAILYLOG!BO$27:BO$1500,$C909,DAILYLOG!BP$27:BP$1500),0)</f>
        <v>0</v>
      </c>
      <c r="BT909" s="73">
        <f>IFERROR($E909*SUMIF(DAILYLOG!BP$27:BP$1500,$C909,DAILYLOG!BQ$27:BQ$1500),0)</f>
        <v>0</v>
      </c>
      <c r="BU909" s="73">
        <f>IFERROR($E909*SUMIF(DAILYLOG!BQ$27:BQ$1500,$C909,DAILYLOG!BR$27:BR$1500),0)</f>
        <v>0</v>
      </c>
      <c r="BV909" s="73">
        <f>IFERROR($E909*SUMIF(DAILYLOG!BR$27:BR$1500,$C909,DAILYLOG!BS$27:BS$1500),0)</f>
        <v>0</v>
      </c>
      <c r="BW909" s="73">
        <f>IFERROR($E909*SUMIF(DAILYLOG!BS$27:BS$1500,$C909,DAILYLOG!BT$27:BT$1500),0)</f>
        <v>0</v>
      </c>
      <c r="BX909" s="73">
        <f>IFERROR($E909*SUMIF(DAILYLOG!BT$27:BT$1500,$C909,DAILYLOG!BU$27:BU$1500),0)</f>
        <v>0</v>
      </c>
      <c r="BY909" s="73">
        <f>IFERROR($E909*SUMIF(DAILYLOG!BU$27:BU$1500,$C909,DAILYLOG!BV$27:BV$1500),0)</f>
        <v>0</v>
      </c>
      <c r="BZ909" s="73">
        <f>IFERROR($E909*SUMIF(DAILYLOG!BV$27:BV$1500,$C909,DAILYLOG!BW$27:BW$1500),0)</f>
        <v>0</v>
      </c>
      <c r="CA909" s="73">
        <f>IFERROR($E909*SUMIF(DAILYLOG!BW$27:BW$1500,$C909,DAILYLOG!BX$27:BX$1500),0)</f>
        <v>0</v>
      </c>
      <c r="CB909" s="73">
        <f>IFERROR($E909*SUMIF(DAILYLOG!BX$27:BX$1500,$C909,DAILYLOG!BY$27:BY$1500),0)</f>
        <v>0</v>
      </c>
      <c r="CC909" s="73">
        <f>IFERROR($E909*SUMIF(DAILYLOG!BY$27:BY$1500,$C909,DAILYLOG!BZ$27:BZ$1500),0)</f>
        <v>0</v>
      </c>
      <c r="CD909" s="73">
        <f>IFERROR($E909*SUMIF(DAILYLOG!BZ$27:BZ$1500,$C909,DAILYLOG!CA$27:CA$1500),0)</f>
        <v>0</v>
      </c>
      <c r="CE909" s="73">
        <f>IFERROR($E909*SUMIF(DAILYLOG!CA$27:CA$1500,$C909,DAILYLOG!CB$27:CB$1500),0)</f>
        <v>0</v>
      </c>
      <c r="CF909" s="73">
        <f>IFERROR($E909*SUMIF(DAILYLOG!CB$27:CB$1500,$C909,DAILYLOG!CC$27:CC$1500),0)</f>
        <v>0</v>
      </c>
      <c r="CG909" s="73">
        <f>IFERROR($E909*SUMIF(DAILYLOG!CC$27:CC$1500,$C909,DAILYLOG!CD$27:CD$1500),0)</f>
        <v>0</v>
      </c>
      <c r="CH909" s="73">
        <f>IFERROR($E909*SUMIF(DAILYLOG!CD$27:CD$1500,$C909,DAILYLOG!CE$27:CE$1500),0)</f>
        <v>0</v>
      </c>
      <c r="CI909" s="73">
        <f>IFERROR($E909*SUMIF(DAILYLOG!CE$27:CE$1500,$C909,DAILYLOG!CF$27:CF$1500),0)</f>
        <v>0</v>
      </c>
      <c r="CJ909" s="73">
        <f>IFERROR($E909*SUMIF(DAILYLOG!CF$27:CF$1500,$C909,DAILYLOG!CG$27:CG$1500),0)</f>
        <v>0</v>
      </c>
      <c r="CK909" s="73">
        <f>IFERROR($E909*SUMIF(DAILYLOG!CG$27:CG$1500,$C909,DAILYLOG!CH$27:CH$1500),0)</f>
        <v>0</v>
      </c>
      <c r="CL909" s="73">
        <f>IFERROR($E909*SUMIF(DAILYLOG!CH$27:CH$1500,$C909,DAILYLOG!CI$27:CI$1500),0)</f>
        <v>0</v>
      </c>
      <c r="CM909" s="73">
        <f>IFERROR($E909*SUMIF(DAILYLOG!CI$27:CI$1500,$C909,DAILYLOG!CJ$27:CJ$1500),0)</f>
        <v>0</v>
      </c>
      <c r="CN909" s="73">
        <f>IFERROR($E909*SUMIF(DAILYLOG!CJ$27:CJ$1500,$C909,DAILYLOG!CK$27:CK$1500),0)</f>
        <v>0</v>
      </c>
      <c r="CO909" s="73">
        <f>IFERROR($E909*SUMIF(DAILYLOG!CK$27:CK$1500,$C909,DAILYLOG!CL$27:CL$1500),0)</f>
        <v>0</v>
      </c>
      <c r="CP909" s="73">
        <f>IFERROR($E909*SUMIF(DAILYLOG!CL$27:CL$1500,$C909,DAILYLOG!CM$27:CM$1500),0)</f>
        <v>0</v>
      </c>
      <c r="CQ909" s="73">
        <f>IFERROR($E909*SUMIF(DAILYLOG!CM$27:CM$1500,$C909,DAILYLOG!CN$27:CN$1500),0)</f>
        <v>0</v>
      </c>
      <c r="CR909" s="73">
        <f>IFERROR($E909*SUMIF(DAILYLOG!CN$27:CN$1500,$C909,DAILYLOG!CO$27:CO$1500),0)</f>
        <v>0</v>
      </c>
      <c r="CS909" s="73">
        <f>IFERROR($E909*SUMIF(DAILYLOG!CO$27:CO$1500,$C909,DAILYLOG!CP$27:CP$1500),0)</f>
        <v>0</v>
      </c>
      <c r="CT909" s="14"/>
    </row>
    <row r="910" spans="2:98" ht="13.5" hidden="1" customHeight="1" outlineLevel="3">
      <c r="B910" s="13"/>
      <c r="C910" s="115" t="s">
        <v>1233</v>
      </c>
      <c r="D910" s="31" t="s">
        <v>346</v>
      </c>
      <c r="E910" s="65">
        <v>1</v>
      </c>
      <c r="F910" s="46">
        <f t="shared" si="384"/>
        <v>0</v>
      </c>
      <c r="G910" s="73">
        <f>IFERROR($E910*SUMIF(DAILYLOG!C$27:C$1500,$C910,DAILYLOG!D$27:D$1500),0)</f>
        <v>0</v>
      </c>
      <c r="H910" s="73">
        <f>IFERROR($E910*SUMIF(DAILYLOG!D$27:D$1500,$C910,DAILYLOG!E$27:E$1500),0)</f>
        <v>0</v>
      </c>
      <c r="I910" s="73">
        <f>IFERROR($E910*SUMIF(DAILYLOG!E$27:E$1500,$C910,DAILYLOG!F$27:F$1500),0)</f>
        <v>0</v>
      </c>
      <c r="J910" s="73">
        <f>IFERROR($E910*SUMIF(DAILYLOG!F$27:F$1500,$C910,DAILYLOG!G$27:G$1500),0)</f>
        <v>0</v>
      </c>
      <c r="K910" s="73">
        <f>IFERROR($E910*SUMIF(DAILYLOG!G$27:G$1500,$C910,DAILYLOG!H$27:H$1500),0)</f>
        <v>0</v>
      </c>
      <c r="L910" s="73">
        <f>IFERROR($E910*SUMIF(DAILYLOG!H$27:H$1500,$C910,DAILYLOG!I$27:I$1500),0)</f>
        <v>0</v>
      </c>
      <c r="M910" s="73">
        <f>IFERROR($E910*SUMIF(DAILYLOG!I$27:I$1500,$C910,DAILYLOG!J$27:J$1500),0)</f>
        <v>0</v>
      </c>
      <c r="N910" s="73">
        <f>IFERROR($E910*SUMIF(DAILYLOG!J$27:J$1500,$C910,DAILYLOG!K$27:K$1500),0)</f>
        <v>0</v>
      </c>
      <c r="O910" s="73">
        <f>IFERROR($E910*SUMIF(DAILYLOG!K$27:K$1500,$C910,DAILYLOG!L$27:L$1500),0)</f>
        <v>0</v>
      </c>
      <c r="P910" s="73">
        <f>IFERROR($E910*SUMIF(DAILYLOG!L$27:L$1500,$C910,DAILYLOG!M$27:M$1500),0)</f>
        <v>0</v>
      </c>
      <c r="Q910" s="73">
        <f>IFERROR($E910*SUMIF(DAILYLOG!M$27:M$1500,$C910,DAILYLOG!N$27:N$1500),0)</f>
        <v>0</v>
      </c>
      <c r="R910" s="73">
        <f>IFERROR($E910*SUMIF(DAILYLOG!N$27:N$1500,$C910,DAILYLOG!O$27:O$1500),0)</f>
        <v>0</v>
      </c>
      <c r="S910" s="73">
        <f>IFERROR($E910*SUMIF(DAILYLOG!O$27:O$1500,$C910,DAILYLOG!P$27:P$1500),0)</f>
        <v>0</v>
      </c>
      <c r="T910" s="73">
        <f>IFERROR($E910*SUMIF(DAILYLOG!P$27:P$1500,$C910,DAILYLOG!Q$27:Q$1500),0)</f>
        <v>0</v>
      </c>
      <c r="U910" s="73">
        <f>IFERROR($E910*SUMIF(DAILYLOG!Q$27:Q$1500,$C910,DAILYLOG!R$27:R$1500),0)</f>
        <v>0</v>
      </c>
      <c r="V910" s="73">
        <f>IFERROR($E910*SUMIF(DAILYLOG!R$27:R$1500,$C910,DAILYLOG!S$27:S$1500),0)</f>
        <v>0</v>
      </c>
      <c r="W910" s="73">
        <f>IFERROR($E910*SUMIF(DAILYLOG!S$27:S$1500,$C910,DAILYLOG!T$27:T$1500),0)</f>
        <v>0</v>
      </c>
      <c r="X910" s="73">
        <f>IFERROR($E910*SUMIF(DAILYLOG!T$27:T$1500,$C910,DAILYLOG!U$27:U$1500),0)</f>
        <v>0</v>
      </c>
      <c r="Y910" s="73">
        <f>IFERROR($E910*SUMIF(DAILYLOG!U$27:U$1500,$C910,DAILYLOG!V$27:V$1500),0)</f>
        <v>0</v>
      </c>
      <c r="Z910" s="73">
        <f>IFERROR($E910*SUMIF(DAILYLOG!V$27:V$1500,$C910,DAILYLOG!W$27:W$1500),0)</f>
        <v>0</v>
      </c>
      <c r="AA910" s="73">
        <f>IFERROR($E910*SUMIF(DAILYLOG!W$27:W$1500,$C910,DAILYLOG!X$27:X$1500),0)</f>
        <v>0</v>
      </c>
      <c r="AB910" s="73">
        <f>IFERROR($E910*SUMIF(DAILYLOG!X$27:X$1500,$C910,DAILYLOG!Y$27:Y$1500),0)</f>
        <v>0</v>
      </c>
      <c r="AC910" s="73">
        <f>IFERROR($E910*SUMIF(DAILYLOG!Y$27:Y$1500,$C910,DAILYLOG!Z$27:Z$1500),0)</f>
        <v>0</v>
      </c>
      <c r="AD910" s="73">
        <f>IFERROR($E910*SUMIF(DAILYLOG!Z$27:Z$1500,$C910,DAILYLOG!AA$27:AA$1500),0)</f>
        <v>0</v>
      </c>
      <c r="AE910" s="73">
        <f>IFERROR($E910*SUMIF(DAILYLOG!AA$27:AA$1500,$C910,DAILYLOG!AB$27:AB$1500),0)</f>
        <v>0</v>
      </c>
      <c r="AF910" s="73">
        <f>IFERROR($E910*SUMIF(DAILYLOG!AB$27:AB$1500,$C910,DAILYLOG!AC$27:AC$1500),0)</f>
        <v>0</v>
      </c>
      <c r="AG910" s="73">
        <f>IFERROR($E910*SUMIF(DAILYLOG!AC$27:AC$1500,$C910,DAILYLOG!AD$27:AD$1500),0)</f>
        <v>0</v>
      </c>
      <c r="AH910" s="73">
        <f>IFERROR($E910*SUMIF(DAILYLOG!AD$27:AD$1500,$C910,DAILYLOG!AE$27:AE$1500),0)</f>
        <v>0</v>
      </c>
      <c r="AI910" s="73">
        <f>IFERROR($E910*SUMIF(DAILYLOG!AE$27:AE$1500,$C910,DAILYLOG!AF$27:AF$1500),0)</f>
        <v>0</v>
      </c>
      <c r="AJ910" s="73">
        <f>IFERROR($E910*SUMIF(DAILYLOG!AF$27:AF$1500,$C910,DAILYLOG!AG$27:AG$1500),0)</f>
        <v>0</v>
      </c>
      <c r="AK910" s="73">
        <f>IFERROR($E910*SUMIF(DAILYLOG!AG$27:AG$1500,$C910,DAILYLOG!AH$27:AH$1500),0)</f>
        <v>0</v>
      </c>
      <c r="AL910" s="73">
        <f>IFERROR($E910*SUMIF(DAILYLOG!AH$27:AH$1500,$C910,DAILYLOG!AI$27:AI$1500),0)</f>
        <v>0</v>
      </c>
      <c r="AM910" s="73">
        <f>IFERROR($E910*SUMIF(DAILYLOG!AI$27:AI$1500,$C910,DAILYLOG!AJ$27:AJ$1500),0)</f>
        <v>0</v>
      </c>
      <c r="AN910" s="73">
        <f>IFERROR($E910*SUMIF(DAILYLOG!AJ$27:AJ$1500,$C910,DAILYLOG!AK$27:AK$1500),0)</f>
        <v>0</v>
      </c>
      <c r="AO910" s="73">
        <f>IFERROR($E910*SUMIF(DAILYLOG!AK$27:AK$1500,$C910,DAILYLOG!AL$27:AL$1500),0)</f>
        <v>0</v>
      </c>
      <c r="AP910" s="73">
        <f>IFERROR($E910*SUMIF(DAILYLOG!AL$27:AL$1500,$C910,DAILYLOG!AM$27:AM$1500),0)</f>
        <v>0</v>
      </c>
      <c r="AQ910" s="73">
        <f>IFERROR($E910*SUMIF(DAILYLOG!AM$27:AM$1500,$C910,DAILYLOG!AN$27:AN$1500),0)</f>
        <v>0</v>
      </c>
      <c r="AR910" s="73">
        <f>IFERROR($E910*SUMIF(DAILYLOG!AN$27:AN$1500,$C910,DAILYLOG!AO$27:AO$1500),0)</f>
        <v>0</v>
      </c>
      <c r="AS910" s="73">
        <f>IFERROR($E910*SUMIF(DAILYLOG!AO$27:AO$1500,$C910,DAILYLOG!AP$27:AP$1500),0)</f>
        <v>0</v>
      </c>
      <c r="AT910" s="73">
        <f>IFERROR($E910*SUMIF(DAILYLOG!AP$27:AP$1500,$C910,DAILYLOG!AQ$27:AQ$1500),0)</f>
        <v>0</v>
      </c>
      <c r="AU910" s="73">
        <f>IFERROR($E910*SUMIF(DAILYLOG!AQ$27:AQ$1500,$C910,DAILYLOG!AR$27:AR$1500),0)</f>
        <v>0</v>
      </c>
      <c r="AV910" s="73">
        <f>IFERROR($E910*SUMIF(DAILYLOG!AR$27:AR$1500,$C910,DAILYLOG!AS$27:AS$1500),0)</f>
        <v>0</v>
      </c>
      <c r="AW910" s="73">
        <f>IFERROR($E910*SUMIF(DAILYLOG!AS$27:AS$1500,$C910,DAILYLOG!AT$27:AT$1500),0)</f>
        <v>0</v>
      </c>
      <c r="AX910" s="73">
        <f>IFERROR($E910*SUMIF(DAILYLOG!AT$27:AT$1500,$C910,DAILYLOG!AU$27:AU$1500),0)</f>
        <v>0</v>
      </c>
      <c r="AY910" s="73">
        <f>IFERROR($E910*SUMIF(DAILYLOG!AU$27:AU$1500,$C910,DAILYLOG!AV$27:AV$1500),0)</f>
        <v>0</v>
      </c>
      <c r="AZ910" s="73">
        <f>IFERROR($E910*SUMIF(DAILYLOG!AV$27:AV$1500,$C910,DAILYLOG!AW$27:AW$1500),0)</f>
        <v>0</v>
      </c>
      <c r="BA910" s="73">
        <f>IFERROR($E910*SUMIF(DAILYLOG!AW$27:AW$1500,$C910,DAILYLOG!AX$27:AX$1500),0)</f>
        <v>0</v>
      </c>
      <c r="BB910" s="73">
        <f>IFERROR($E910*SUMIF(DAILYLOG!AX$27:AX$1500,$C910,DAILYLOG!AY$27:AY$1500),0)</f>
        <v>0</v>
      </c>
      <c r="BC910" s="73">
        <f>IFERROR($E910*SUMIF(DAILYLOG!AY$27:AY$1500,$C910,DAILYLOG!AZ$27:AZ$1500),0)</f>
        <v>0</v>
      </c>
      <c r="BD910" s="73">
        <f>IFERROR($E910*SUMIF(DAILYLOG!AZ$27:AZ$1500,$C910,DAILYLOG!BA$27:BA$1500),0)</f>
        <v>0</v>
      </c>
      <c r="BE910" s="73">
        <f>IFERROR($E910*SUMIF(DAILYLOG!BA$27:BA$1500,$C910,DAILYLOG!BB$27:BB$1500),0)</f>
        <v>0</v>
      </c>
      <c r="BF910" s="73">
        <f>IFERROR($E910*SUMIF(DAILYLOG!BB$27:BB$1500,$C910,DAILYLOG!BC$27:BC$1500),0)</f>
        <v>0</v>
      </c>
      <c r="BG910" s="73">
        <f>IFERROR($E910*SUMIF(DAILYLOG!BC$27:BC$1500,$C910,DAILYLOG!BD$27:BD$1500),0)</f>
        <v>0</v>
      </c>
      <c r="BH910" s="73">
        <f>IFERROR($E910*SUMIF(DAILYLOG!BD$27:BD$1500,$C910,DAILYLOG!BE$27:BE$1500),0)</f>
        <v>0</v>
      </c>
      <c r="BI910" s="73">
        <f>IFERROR($E910*SUMIF(DAILYLOG!BE$27:BE$1500,$C910,DAILYLOG!BF$27:BF$1500),0)</f>
        <v>0</v>
      </c>
      <c r="BJ910" s="73">
        <f>IFERROR($E910*SUMIF(DAILYLOG!BF$27:BF$1500,$C910,DAILYLOG!BG$27:BG$1500),0)</f>
        <v>0</v>
      </c>
      <c r="BK910" s="73">
        <f>IFERROR($E910*SUMIF(DAILYLOG!BG$27:BG$1500,$C910,DAILYLOG!BH$27:BH$1500),0)</f>
        <v>0</v>
      </c>
      <c r="BL910" s="73">
        <f>IFERROR($E910*SUMIF(DAILYLOG!BH$27:BH$1500,$C910,DAILYLOG!BI$27:BI$1500),0)</f>
        <v>0</v>
      </c>
      <c r="BM910" s="73">
        <f>IFERROR($E910*SUMIF(DAILYLOG!BI$27:BI$1500,$C910,DAILYLOG!BJ$27:BJ$1500),0)</f>
        <v>0</v>
      </c>
      <c r="BN910" s="73">
        <f>IFERROR($E910*SUMIF(DAILYLOG!BJ$27:BJ$1500,$C910,DAILYLOG!BK$27:BK$1500),0)</f>
        <v>0</v>
      </c>
      <c r="BO910" s="73">
        <f>IFERROR($E910*SUMIF(DAILYLOG!BK$27:BK$1500,$C910,DAILYLOG!BL$27:BL$1500),0)</f>
        <v>0</v>
      </c>
      <c r="BP910" s="73">
        <f>IFERROR($E910*SUMIF(DAILYLOG!BL$27:BL$1500,$C910,DAILYLOG!BM$27:BM$1500),0)</f>
        <v>0</v>
      </c>
      <c r="BQ910" s="73">
        <f>IFERROR($E910*SUMIF(DAILYLOG!BM$27:BM$1500,$C910,DAILYLOG!BN$27:BN$1500),0)</f>
        <v>0</v>
      </c>
      <c r="BR910" s="73">
        <f>IFERROR($E910*SUMIF(DAILYLOG!BN$27:BN$1500,$C910,DAILYLOG!BO$27:BO$1500),0)</f>
        <v>0</v>
      </c>
      <c r="BS910" s="73">
        <f>IFERROR($E910*SUMIF(DAILYLOG!BO$27:BO$1500,$C910,DAILYLOG!BP$27:BP$1500),0)</f>
        <v>0</v>
      </c>
      <c r="BT910" s="73">
        <f>IFERROR($E910*SUMIF(DAILYLOG!BP$27:BP$1500,$C910,DAILYLOG!BQ$27:BQ$1500),0)</f>
        <v>0</v>
      </c>
      <c r="BU910" s="73">
        <f>IFERROR($E910*SUMIF(DAILYLOG!BQ$27:BQ$1500,$C910,DAILYLOG!BR$27:BR$1500),0)</f>
        <v>0</v>
      </c>
      <c r="BV910" s="73">
        <f>IFERROR($E910*SUMIF(DAILYLOG!BR$27:BR$1500,$C910,DAILYLOG!BS$27:BS$1500),0)</f>
        <v>0</v>
      </c>
      <c r="BW910" s="73">
        <f>IFERROR($E910*SUMIF(DAILYLOG!BS$27:BS$1500,$C910,DAILYLOG!BT$27:BT$1500),0)</f>
        <v>0</v>
      </c>
      <c r="BX910" s="73">
        <f>IFERROR($E910*SUMIF(DAILYLOG!BT$27:BT$1500,$C910,DAILYLOG!BU$27:BU$1500),0)</f>
        <v>0</v>
      </c>
      <c r="BY910" s="73">
        <f>IFERROR($E910*SUMIF(DAILYLOG!BU$27:BU$1500,$C910,DAILYLOG!BV$27:BV$1500),0)</f>
        <v>0</v>
      </c>
      <c r="BZ910" s="73">
        <f>IFERROR($E910*SUMIF(DAILYLOG!BV$27:BV$1500,$C910,DAILYLOG!BW$27:BW$1500),0)</f>
        <v>0</v>
      </c>
      <c r="CA910" s="73">
        <f>IFERROR($E910*SUMIF(DAILYLOG!BW$27:BW$1500,$C910,DAILYLOG!BX$27:BX$1500),0)</f>
        <v>0</v>
      </c>
      <c r="CB910" s="73">
        <f>IFERROR($E910*SUMIF(DAILYLOG!BX$27:BX$1500,$C910,DAILYLOG!BY$27:BY$1500),0)</f>
        <v>0</v>
      </c>
      <c r="CC910" s="73">
        <f>IFERROR($E910*SUMIF(DAILYLOG!BY$27:BY$1500,$C910,DAILYLOG!BZ$27:BZ$1500),0)</f>
        <v>0</v>
      </c>
      <c r="CD910" s="73">
        <f>IFERROR($E910*SUMIF(DAILYLOG!BZ$27:BZ$1500,$C910,DAILYLOG!CA$27:CA$1500),0)</f>
        <v>0</v>
      </c>
      <c r="CE910" s="73">
        <f>IFERROR($E910*SUMIF(DAILYLOG!CA$27:CA$1500,$C910,DAILYLOG!CB$27:CB$1500),0)</f>
        <v>0</v>
      </c>
      <c r="CF910" s="73">
        <f>IFERROR($E910*SUMIF(DAILYLOG!CB$27:CB$1500,$C910,DAILYLOG!CC$27:CC$1500),0)</f>
        <v>0</v>
      </c>
      <c r="CG910" s="73">
        <f>IFERROR($E910*SUMIF(DAILYLOG!CC$27:CC$1500,$C910,DAILYLOG!CD$27:CD$1500),0)</f>
        <v>0</v>
      </c>
      <c r="CH910" s="73">
        <f>IFERROR($E910*SUMIF(DAILYLOG!CD$27:CD$1500,$C910,DAILYLOG!CE$27:CE$1500),0)</f>
        <v>0</v>
      </c>
      <c r="CI910" s="73">
        <f>IFERROR($E910*SUMIF(DAILYLOG!CE$27:CE$1500,$C910,DAILYLOG!CF$27:CF$1500),0)</f>
        <v>0</v>
      </c>
      <c r="CJ910" s="73">
        <f>IFERROR($E910*SUMIF(DAILYLOG!CF$27:CF$1500,$C910,DAILYLOG!CG$27:CG$1500),0)</f>
        <v>0</v>
      </c>
      <c r="CK910" s="73">
        <f>IFERROR($E910*SUMIF(DAILYLOG!CG$27:CG$1500,$C910,DAILYLOG!CH$27:CH$1500),0)</f>
        <v>0</v>
      </c>
      <c r="CL910" s="73">
        <f>IFERROR($E910*SUMIF(DAILYLOG!CH$27:CH$1500,$C910,DAILYLOG!CI$27:CI$1500),0)</f>
        <v>0</v>
      </c>
      <c r="CM910" s="73">
        <f>IFERROR($E910*SUMIF(DAILYLOG!CI$27:CI$1500,$C910,DAILYLOG!CJ$27:CJ$1500),0)</f>
        <v>0</v>
      </c>
      <c r="CN910" s="73">
        <f>IFERROR($E910*SUMIF(DAILYLOG!CJ$27:CJ$1500,$C910,DAILYLOG!CK$27:CK$1500),0)</f>
        <v>0</v>
      </c>
      <c r="CO910" s="73">
        <f>IFERROR($E910*SUMIF(DAILYLOG!CK$27:CK$1500,$C910,DAILYLOG!CL$27:CL$1500),0)</f>
        <v>0</v>
      </c>
      <c r="CP910" s="73">
        <f>IFERROR($E910*SUMIF(DAILYLOG!CL$27:CL$1500,$C910,DAILYLOG!CM$27:CM$1500),0)</f>
        <v>0</v>
      </c>
      <c r="CQ910" s="73">
        <f>IFERROR($E910*SUMIF(DAILYLOG!CM$27:CM$1500,$C910,DAILYLOG!CN$27:CN$1500),0)</f>
        <v>0</v>
      </c>
      <c r="CR910" s="73">
        <f>IFERROR($E910*SUMIF(DAILYLOG!CN$27:CN$1500,$C910,DAILYLOG!CO$27:CO$1500),0)</f>
        <v>0</v>
      </c>
      <c r="CS910" s="73">
        <f>IFERROR($E910*SUMIF(DAILYLOG!CO$27:CO$1500,$C910,DAILYLOG!CP$27:CP$1500),0)</f>
        <v>0</v>
      </c>
      <c r="CT910" s="14"/>
    </row>
    <row r="911" spans="2:98" ht="13.5" hidden="1" customHeight="1" outlineLevel="3">
      <c r="B911" s="13"/>
      <c r="C911" s="115" t="s">
        <v>1234</v>
      </c>
      <c r="D911" s="31" t="s">
        <v>346</v>
      </c>
      <c r="E911" s="65">
        <v>1</v>
      </c>
      <c r="F911" s="46">
        <f t="shared" si="384"/>
        <v>0</v>
      </c>
      <c r="G911" s="73">
        <f>IFERROR($E911*SUMIF(DAILYLOG!C$27:C$1500,$C911,DAILYLOG!D$27:D$1500),0)</f>
        <v>0</v>
      </c>
      <c r="H911" s="73">
        <f>IFERROR($E911*SUMIF(DAILYLOG!D$27:D$1500,$C911,DAILYLOG!E$27:E$1500),0)</f>
        <v>0</v>
      </c>
      <c r="I911" s="73">
        <f>IFERROR($E911*SUMIF(DAILYLOG!E$27:E$1500,$C911,DAILYLOG!F$27:F$1500),0)</f>
        <v>0</v>
      </c>
      <c r="J911" s="73">
        <f>IFERROR($E911*SUMIF(DAILYLOG!F$27:F$1500,$C911,DAILYLOG!G$27:G$1500),0)</f>
        <v>0</v>
      </c>
      <c r="K911" s="73">
        <f>IFERROR($E911*SUMIF(DAILYLOG!G$27:G$1500,$C911,DAILYLOG!H$27:H$1500),0)</f>
        <v>0</v>
      </c>
      <c r="L911" s="73">
        <f>IFERROR($E911*SUMIF(DAILYLOG!H$27:H$1500,$C911,DAILYLOG!I$27:I$1500),0)</f>
        <v>0</v>
      </c>
      <c r="M911" s="73">
        <f>IFERROR($E911*SUMIF(DAILYLOG!I$27:I$1500,$C911,DAILYLOG!J$27:J$1500),0)</f>
        <v>0</v>
      </c>
      <c r="N911" s="73">
        <f>IFERROR($E911*SUMIF(DAILYLOG!J$27:J$1500,$C911,DAILYLOG!K$27:K$1500),0)</f>
        <v>0</v>
      </c>
      <c r="O911" s="73">
        <f>IFERROR($E911*SUMIF(DAILYLOG!K$27:K$1500,$C911,DAILYLOG!L$27:L$1500),0)</f>
        <v>0</v>
      </c>
      <c r="P911" s="73">
        <f>IFERROR($E911*SUMIF(DAILYLOG!L$27:L$1500,$C911,DAILYLOG!M$27:M$1500),0)</f>
        <v>0</v>
      </c>
      <c r="Q911" s="73">
        <f>IFERROR($E911*SUMIF(DAILYLOG!M$27:M$1500,$C911,DAILYLOG!N$27:N$1500),0)</f>
        <v>0</v>
      </c>
      <c r="R911" s="73">
        <f>IFERROR($E911*SUMIF(DAILYLOG!N$27:N$1500,$C911,DAILYLOG!O$27:O$1500),0)</f>
        <v>0</v>
      </c>
      <c r="S911" s="73">
        <f>IFERROR($E911*SUMIF(DAILYLOG!O$27:O$1500,$C911,DAILYLOG!P$27:P$1500),0)</f>
        <v>0</v>
      </c>
      <c r="T911" s="73">
        <f>IFERROR($E911*SUMIF(DAILYLOG!P$27:P$1500,$C911,DAILYLOG!Q$27:Q$1500),0)</f>
        <v>0</v>
      </c>
      <c r="U911" s="73">
        <f>IFERROR($E911*SUMIF(DAILYLOG!Q$27:Q$1500,$C911,DAILYLOG!R$27:R$1500),0)</f>
        <v>0</v>
      </c>
      <c r="V911" s="73">
        <f>IFERROR($E911*SUMIF(DAILYLOG!R$27:R$1500,$C911,DAILYLOG!S$27:S$1500),0)</f>
        <v>0</v>
      </c>
      <c r="W911" s="73">
        <f>IFERROR($E911*SUMIF(DAILYLOG!S$27:S$1500,$C911,DAILYLOG!T$27:T$1500),0)</f>
        <v>0</v>
      </c>
      <c r="X911" s="73">
        <f>IFERROR($E911*SUMIF(DAILYLOG!T$27:T$1500,$C911,DAILYLOG!U$27:U$1500),0)</f>
        <v>0</v>
      </c>
      <c r="Y911" s="73">
        <f>IFERROR($E911*SUMIF(DAILYLOG!U$27:U$1500,$C911,DAILYLOG!V$27:V$1500),0)</f>
        <v>0</v>
      </c>
      <c r="Z911" s="73">
        <f>IFERROR($E911*SUMIF(DAILYLOG!V$27:V$1500,$C911,DAILYLOG!W$27:W$1500),0)</f>
        <v>0</v>
      </c>
      <c r="AA911" s="73">
        <f>IFERROR($E911*SUMIF(DAILYLOG!W$27:W$1500,$C911,DAILYLOG!X$27:X$1500),0)</f>
        <v>0</v>
      </c>
      <c r="AB911" s="73">
        <f>IFERROR($E911*SUMIF(DAILYLOG!X$27:X$1500,$C911,DAILYLOG!Y$27:Y$1500),0)</f>
        <v>0</v>
      </c>
      <c r="AC911" s="73">
        <f>IFERROR($E911*SUMIF(DAILYLOG!Y$27:Y$1500,$C911,DAILYLOG!Z$27:Z$1500),0)</f>
        <v>0</v>
      </c>
      <c r="AD911" s="73">
        <f>IFERROR($E911*SUMIF(DAILYLOG!Z$27:Z$1500,$C911,DAILYLOG!AA$27:AA$1500),0)</f>
        <v>0</v>
      </c>
      <c r="AE911" s="73">
        <f>IFERROR($E911*SUMIF(DAILYLOG!AA$27:AA$1500,$C911,DAILYLOG!AB$27:AB$1500),0)</f>
        <v>0</v>
      </c>
      <c r="AF911" s="73">
        <f>IFERROR($E911*SUMIF(DAILYLOG!AB$27:AB$1500,$C911,DAILYLOG!AC$27:AC$1500),0)</f>
        <v>0</v>
      </c>
      <c r="AG911" s="73">
        <f>IFERROR($E911*SUMIF(DAILYLOG!AC$27:AC$1500,$C911,DAILYLOG!AD$27:AD$1500),0)</f>
        <v>0</v>
      </c>
      <c r="AH911" s="73">
        <f>IFERROR($E911*SUMIF(DAILYLOG!AD$27:AD$1500,$C911,DAILYLOG!AE$27:AE$1500),0)</f>
        <v>0</v>
      </c>
      <c r="AI911" s="73">
        <f>IFERROR($E911*SUMIF(DAILYLOG!AE$27:AE$1500,$C911,DAILYLOG!AF$27:AF$1500),0)</f>
        <v>0</v>
      </c>
      <c r="AJ911" s="73">
        <f>IFERROR($E911*SUMIF(DAILYLOG!AF$27:AF$1500,$C911,DAILYLOG!AG$27:AG$1500),0)</f>
        <v>0</v>
      </c>
      <c r="AK911" s="73">
        <f>IFERROR($E911*SUMIF(DAILYLOG!AG$27:AG$1500,$C911,DAILYLOG!AH$27:AH$1500),0)</f>
        <v>0</v>
      </c>
      <c r="AL911" s="73">
        <f>IFERROR($E911*SUMIF(DAILYLOG!AH$27:AH$1500,$C911,DAILYLOG!AI$27:AI$1500),0)</f>
        <v>0</v>
      </c>
      <c r="AM911" s="73">
        <f>IFERROR($E911*SUMIF(DAILYLOG!AI$27:AI$1500,$C911,DAILYLOG!AJ$27:AJ$1500),0)</f>
        <v>0</v>
      </c>
      <c r="AN911" s="73">
        <f>IFERROR($E911*SUMIF(DAILYLOG!AJ$27:AJ$1500,$C911,DAILYLOG!AK$27:AK$1500),0)</f>
        <v>0</v>
      </c>
      <c r="AO911" s="73">
        <f>IFERROR($E911*SUMIF(DAILYLOG!AK$27:AK$1500,$C911,DAILYLOG!AL$27:AL$1500),0)</f>
        <v>0</v>
      </c>
      <c r="AP911" s="73">
        <f>IFERROR($E911*SUMIF(DAILYLOG!AL$27:AL$1500,$C911,DAILYLOG!AM$27:AM$1500),0)</f>
        <v>0</v>
      </c>
      <c r="AQ911" s="73">
        <f>IFERROR($E911*SUMIF(DAILYLOG!AM$27:AM$1500,$C911,DAILYLOG!AN$27:AN$1500),0)</f>
        <v>0</v>
      </c>
      <c r="AR911" s="73">
        <f>IFERROR($E911*SUMIF(DAILYLOG!AN$27:AN$1500,$C911,DAILYLOG!AO$27:AO$1500),0)</f>
        <v>0</v>
      </c>
      <c r="AS911" s="73">
        <f>IFERROR($E911*SUMIF(DAILYLOG!AO$27:AO$1500,$C911,DAILYLOG!AP$27:AP$1500),0)</f>
        <v>0</v>
      </c>
      <c r="AT911" s="73">
        <f>IFERROR($E911*SUMIF(DAILYLOG!AP$27:AP$1500,$C911,DAILYLOG!AQ$27:AQ$1500),0)</f>
        <v>0</v>
      </c>
      <c r="AU911" s="73">
        <f>IFERROR($E911*SUMIF(DAILYLOG!AQ$27:AQ$1500,$C911,DAILYLOG!AR$27:AR$1500),0)</f>
        <v>0</v>
      </c>
      <c r="AV911" s="73">
        <f>IFERROR($E911*SUMIF(DAILYLOG!AR$27:AR$1500,$C911,DAILYLOG!AS$27:AS$1500),0)</f>
        <v>0</v>
      </c>
      <c r="AW911" s="73">
        <f>IFERROR($E911*SUMIF(DAILYLOG!AS$27:AS$1500,$C911,DAILYLOG!AT$27:AT$1500),0)</f>
        <v>0</v>
      </c>
      <c r="AX911" s="73">
        <f>IFERROR($E911*SUMIF(DAILYLOG!AT$27:AT$1500,$C911,DAILYLOG!AU$27:AU$1500),0)</f>
        <v>0</v>
      </c>
      <c r="AY911" s="73">
        <f>IFERROR($E911*SUMIF(DAILYLOG!AU$27:AU$1500,$C911,DAILYLOG!AV$27:AV$1500),0)</f>
        <v>0</v>
      </c>
      <c r="AZ911" s="73">
        <f>IFERROR($E911*SUMIF(DAILYLOG!AV$27:AV$1500,$C911,DAILYLOG!AW$27:AW$1500),0)</f>
        <v>0</v>
      </c>
      <c r="BA911" s="73">
        <f>IFERROR($E911*SUMIF(DAILYLOG!AW$27:AW$1500,$C911,DAILYLOG!AX$27:AX$1500),0)</f>
        <v>0</v>
      </c>
      <c r="BB911" s="73">
        <f>IFERROR($E911*SUMIF(DAILYLOG!AX$27:AX$1500,$C911,DAILYLOG!AY$27:AY$1500),0)</f>
        <v>0</v>
      </c>
      <c r="BC911" s="73">
        <f>IFERROR($E911*SUMIF(DAILYLOG!AY$27:AY$1500,$C911,DAILYLOG!AZ$27:AZ$1500),0)</f>
        <v>0</v>
      </c>
      <c r="BD911" s="73">
        <f>IFERROR($E911*SUMIF(DAILYLOG!AZ$27:AZ$1500,$C911,DAILYLOG!BA$27:BA$1500),0)</f>
        <v>0</v>
      </c>
      <c r="BE911" s="73">
        <f>IFERROR($E911*SUMIF(DAILYLOG!BA$27:BA$1500,$C911,DAILYLOG!BB$27:BB$1500),0)</f>
        <v>0</v>
      </c>
      <c r="BF911" s="73">
        <f>IFERROR($E911*SUMIF(DAILYLOG!BB$27:BB$1500,$C911,DAILYLOG!BC$27:BC$1500),0)</f>
        <v>0</v>
      </c>
      <c r="BG911" s="73">
        <f>IFERROR($E911*SUMIF(DAILYLOG!BC$27:BC$1500,$C911,DAILYLOG!BD$27:BD$1500),0)</f>
        <v>0</v>
      </c>
      <c r="BH911" s="73">
        <f>IFERROR($E911*SUMIF(DAILYLOG!BD$27:BD$1500,$C911,DAILYLOG!BE$27:BE$1500),0)</f>
        <v>0</v>
      </c>
      <c r="BI911" s="73">
        <f>IFERROR($E911*SUMIF(DAILYLOG!BE$27:BE$1500,$C911,DAILYLOG!BF$27:BF$1500),0)</f>
        <v>0</v>
      </c>
      <c r="BJ911" s="73">
        <f>IFERROR($E911*SUMIF(DAILYLOG!BF$27:BF$1500,$C911,DAILYLOG!BG$27:BG$1500),0)</f>
        <v>0</v>
      </c>
      <c r="BK911" s="73">
        <f>IFERROR($E911*SUMIF(DAILYLOG!BG$27:BG$1500,$C911,DAILYLOG!BH$27:BH$1500),0)</f>
        <v>0</v>
      </c>
      <c r="BL911" s="73">
        <f>IFERROR($E911*SUMIF(DAILYLOG!BH$27:BH$1500,$C911,DAILYLOG!BI$27:BI$1500),0)</f>
        <v>0</v>
      </c>
      <c r="BM911" s="73">
        <f>IFERROR($E911*SUMIF(DAILYLOG!BI$27:BI$1500,$C911,DAILYLOG!BJ$27:BJ$1500),0)</f>
        <v>0</v>
      </c>
      <c r="BN911" s="73">
        <f>IFERROR($E911*SUMIF(DAILYLOG!BJ$27:BJ$1500,$C911,DAILYLOG!BK$27:BK$1500),0)</f>
        <v>0</v>
      </c>
      <c r="BO911" s="73">
        <f>IFERROR($E911*SUMIF(DAILYLOG!BK$27:BK$1500,$C911,DAILYLOG!BL$27:BL$1500),0)</f>
        <v>0</v>
      </c>
      <c r="BP911" s="73">
        <f>IFERROR($E911*SUMIF(DAILYLOG!BL$27:BL$1500,$C911,DAILYLOG!BM$27:BM$1500),0)</f>
        <v>0</v>
      </c>
      <c r="BQ911" s="73">
        <f>IFERROR($E911*SUMIF(DAILYLOG!BM$27:BM$1500,$C911,DAILYLOG!BN$27:BN$1500),0)</f>
        <v>0</v>
      </c>
      <c r="BR911" s="73">
        <f>IFERROR($E911*SUMIF(DAILYLOG!BN$27:BN$1500,$C911,DAILYLOG!BO$27:BO$1500),0)</f>
        <v>0</v>
      </c>
      <c r="BS911" s="73">
        <f>IFERROR($E911*SUMIF(DAILYLOG!BO$27:BO$1500,$C911,DAILYLOG!BP$27:BP$1500),0)</f>
        <v>0</v>
      </c>
      <c r="BT911" s="73">
        <f>IFERROR($E911*SUMIF(DAILYLOG!BP$27:BP$1500,$C911,DAILYLOG!BQ$27:BQ$1500),0)</f>
        <v>0</v>
      </c>
      <c r="BU911" s="73">
        <f>IFERROR($E911*SUMIF(DAILYLOG!BQ$27:BQ$1500,$C911,DAILYLOG!BR$27:BR$1500),0)</f>
        <v>0</v>
      </c>
      <c r="BV911" s="73">
        <f>IFERROR($E911*SUMIF(DAILYLOG!BR$27:BR$1500,$C911,DAILYLOG!BS$27:BS$1500),0)</f>
        <v>0</v>
      </c>
      <c r="BW911" s="73">
        <f>IFERROR($E911*SUMIF(DAILYLOG!BS$27:BS$1500,$C911,DAILYLOG!BT$27:BT$1500),0)</f>
        <v>0</v>
      </c>
      <c r="BX911" s="73">
        <f>IFERROR($E911*SUMIF(DAILYLOG!BT$27:BT$1500,$C911,DAILYLOG!BU$27:BU$1500),0)</f>
        <v>0</v>
      </c>
      <c r="BY911" s="73">
        <f>IFERROR($E911*SUMIF(DAILYLOG!BU$27:BU$1500,$C911,DAILYLOG!BV$27:BV$1500),0)</f>
        <v>0</v>
      </c>
      <c r="BZ911" s="73">
        <f>IFERROR($E911*SUMIF(DAILYLOG!BV$27:BV$1500,$C911,DAILYLOG!BW$27:BW$1500),0)</f>
        <v>0</v>
      </c>
      <c r="CA911" s="73">
        <f>IFERROR($E911*SUMIF(DAILYLOG!BW$27:BW$1500,$C911,DAILYLOG!BX$27:BX$1500),0)</f>
        <v>0</v>
      </c>
      <c r="CB911" s="73">
        <f>IFERROR($E911*SUMIF(DAILYLOG!BX$27:BX$1500,$C911,DAILYLOG!BY$27:BY$1500),0)</f>
        <v>0</v>
      </c>
      <c r="CC911" s="73">
        <f>IFERROR($E911*SUMIF(DAILYLOG!BY$27:BY$1500,$C911,DAILYLOG!BZ$27:BZ$1500),0)</f>
        <v>0</v>
      </c>
      <c r="CD911" s="73">
        <f>IFERROR($E911*SUMIF(DAILYLOG!BZ$27:BZ$1500,$C911,DAILYLOG!CA$27:CA$1500),0)</f>
        <v>0</v>
      </c>
      <c r="CE911" s="73">
        <f>IFERROR($E911*SUMIF(DAILYLOG!CA$27:CA$1500,$C911,DAILYLOG!CB$27:CB$1500),0)</f>
        <v>0</v>
      </c>
      <c r="CF911" s="73">
        <f>IFERROR($E911*SUMIF(DAILYLOG!CB$27:CB$1500,$C911,DAILYLOG!CC$27:CC$1500),0)</f>
        <v>0</v>
      </c>
      <c r="CG911" s="73">
        <f>IFERROR($E911*SUMIF(DAILYLOG!CC$27:CC$1500,$C911,DAILYLOG!CD$27:CD$1500),0)</f>
        <v>0</v>
      </c>
      <c r="CH911" s="73">
        <f>IFERROR($E911*SUMIF(DAILYLOG!CD$27:CD$1500,$C911,DAILYLOG!CE$27:CE$1500),0)</f>
        <v>0</v>
      </c>
      <c r="CI911" s="73">
        <f>IFERROR($E911*SUMIF(DAILYLOG!CE$27:CE$1500,$C911,DAILYLOG!CF$27:CF$1500),0)</f>
        <v>0</v>
      </c>
      <c r="CJ911" s="73">
        <f>IFERROR($E911*SUMIF(DAILYLOG!CF$27:CF$1500,$C911,DAILYLOG!CG$27:CG$1500),0)</f>
        <v>0</v>
      </c>
      <c r="CK911" s="73">
        <f>IFERROR($E911*SUMIF(DAILYLOG!CG$27:CG$1500,$C911,DAILYLOG!CH$27:CH$1500),0)</f>
        <v>0</v>
      </c>
      <c r="CL911" s="73">
        <f>IFERROR($E911*SUMIF(DAILYLOG!CH$27:CH$1500,$C911,DAILYLOG!CI$27:CI$1500),0)</f>
        <v>0</v>
      </c>
      <c r="CM911" s="73">
        <f>IFERROR($E911*SUMIF(DAILYLOG!CI$27:CI$1500,$C911,DAILYLOG!CJ$27:CJ$1500),0)</f>
        <v>0</v>
      </c>
      <c r="CN911" s="73">
        <f>IFERROR($E911*SUMIF(DAILYLOG!CJ$27:CJ$1500,$C911,DAILYLOG!CK$27:CK$1500),0)</f>
        <v>0</v>
      </c>
      <c r="CO911" s="73">
        <f>IFERROR($E911*SUMIF(DAILYLOG!CK$27:CK$1500,$C911,DAILYLOG!CL$27:CL$1500),0)</f>
        <v>0</v>
      </c>
      <c r="CP911" s="73">
        <f>IFERROR($E911*SUMIF(DAILYLOG!CL$27:CL$1500,$C911,DAILYLOG!CM$27:CM$1500),0)</f>
        <v>0</v>
      </c>
      <c r="CQ911" s="73">
        <f>IFERROR($E911*SUMIF(DAILYLOG!CM$27:CM$1500,$C911,DAILYLOG!CN$27:CN$1500),0)</f>
        <v>0</v>
      </c>
      <c r="CR911" s="73">
        <f>IFERROR($E911*SUMIF(DAILYLOG!CN$27:CN$1500,$C911,DAILYLOG!CO$27:CO$1500),0)</f>
        <v>0</v>
      </c>
      <c r="CS911" s="73">
        <f>IFERROR($E911*SUMIF(DAILYLOG!CO$27:CO$1500,$C911,DAILYLOG!CP$27:CP$1500),0)</f>
        <v>0</v>
      </c>
      <c r="CT911" s="14"/>
    </row>
    <row r="912" spans="2:98" ht="13.5" hidden="1" customHeight="1" outlineLevel="3">
      <c r="B912" s="13"/>
      <c r="C912" s="115" t="s">
        <v>1235</v>
      </c>
      <c r="D912" s="31" t="s">
        <v>346</v>
      </c>
      <c r="E912" s="65">
        <v>1</v>
      </c>
      <c r="F912" s="46">
        <f t="shared" si="384"/>
        <v>0</v>
      </c>
      <c r="G912" s="73">
        <f>IFERROR($E912*SUMIF(DAILYLOG!C$27:C$1500,$C912,DAILYLOG!D$27:D$1500),0)</f>
        <v>0</v>
      </c>
      <c r="H912" s="73">
        <f>IFERROR($E912*SUMIF(DAILYLOG!D$27:D$1500,$C912,DAILYLOG!E$27:E$1500),0)</f>
        <v>0</v>
      </c>
      <c r="I912" s="73">
        <f>IFERROR($E912*SUMIF(DAILYLOG!E$27:E$1500,$C912,DAILYLOG!F$27:F$1500),0)</f>
        <v>0</v>
      </c>
      <c r="J912" s="73">
        <f>IFERROR($E912*SUMIF(DAILYLOG!F$27:F$1500,$C912,DAILYLOG!G$27:G$1500),0)</f>
        <v>0</v>
      </c>
      <c r="K912" s="73">
        <f>IFERROR($E912*SUMIF(DAILYLOG!G$27:G$1500,$C912,DAILYLOG!H$27:H$1500),0)</f>
        <v>0</v>
      </c>
      <c r="L912" s="73">
        <f>IFERROR($E912*SUMIF(DAILYLOG!H$27:H$1500,$C912,DAILYLOG!I$27:I$1500),0)</f>
        <v>0</v>
      </c>
      <c r="M912" s="73">
        <f>IFERROR($E912*SUMIF(DAILYLOG!I$27:I$1500,$C912,DAILYLOG!J$27:J$1500),0)</f>
        <v>0</v>
      </c>
      <c r="N912" s="73">
        <f>IFERROR($E912*SUMIF(DAILYLOG!J$27:J$1500,$C912,DAILYLOG!K$27:K$1500),0)</f>
        <v>0</v>
      </c>
      <c r="O912" s="73">
        <f>IFERROR($E912*SUMIF(DAILYLOG!K$27:K$1500,$C912,DAILYLOG!L$27:L$1500),0)</f>
        <v>0</v>
      </c>
      <c r="P912" s="73">
        <f>IFERROR($E912*SUMIF(DAILYLOG!L$27:L$1500,$C912,DAILYLOG!M$27:M$1500),0)</f>
        <v>0</v>
      </c>
      <c r="Q912" s="73">
        <f>IFERROR($E912*SUMIF(DAILYLOG!M$27:M$1500,$C912,DAILYLOG!N$27:N$1500),0)</f>
        <v>0</v>
      </c>
      <c r="R912" s="73">
        <f>IFERROR($E912*SUMIF(DAILYLOG!N$27:N$1500,$C912,DAILYLOG!O$27:O$1500),0)</f>
        <v>0</v>
      </c>
      <c r="S912" s="73">
        <f>IFERROR($E912*SUMIF(DAILYLOG!O$27:O$1500,$C912,DAILYLOG!P$27:P$1500),0)</f>
        <v>0</v>
      </c>
      <c r="T912" s="73">
        <f>IFERROR($E912*SUMIF(DAILYLOG!P$27:P$1500,$C912,DAILYLOG!Q$27:Q$1500),0)</f>
        <v>0</v>
      </c>
      <c r="U912" s="73">
        <f>IFERROR($E912*SUMIF(DAILYLOG!Q$27:Q$1500,$C912,DAILYLOG!R$27:R$1500),0)</f>
        <v>0</v>
      </c>
      <c r="V912" s="73">
        <f>IFERROR($E912*SUMIF(DAILYLOG!R$27:R$1500,$C912,DAILYLOG!S$27:S$1500),0)</f>
        <v>0</v>
      </c>
      <c r="W912" s="73">
        <f>IFERROR($E912*SUMIF(DAILYLOG!S$27:S$1500,$C912,DAILYLOG!T$27:T$1500),0)</f>
        <v>0</v>
      </c>
      <c r="X912" s="73">
        <f>IFERROR($E912*SUMIF(DAILYLOG!T$27:T$1500,$C912,DAILYLOG!U$27:U$1500),0)</f>
        <v>0</v>
      </c>
      <c r="Y912" s="73">
        <f>IFERROR($E912*SUMIF(DAILYLOG!U$27:U$1500,$C912,DAILYLOG!V$27:V$1500),0)</f>
        <v>0</v>
      </c>
      <c r="Z912" s="73">
        <f>IFERROR($E912*SUMIF(DAILYLOG!V$27:V$1500,$C912,DAILYLOG!W$27:W$1500),0)</f>
        <v>0</v>
      </c>
      <c r="AA912" s="73">
        <f>IFERROR($E912*SUMIF(DAILYLOG!W$27:W$1500,$C912,DAILYLOG!X$27:X$1500),0)</f>
        <v>0</v>
      </c>
      <c r="AB912" s="73">
        <f>IFERROR($E912*SUMIF(DAILYLOG!X$27:X$1500,$C912,DAILYLOG!Y$27:Y$1500),0)</f>
        <v>0</v>
      </c>
      <c r="AC912" s="73">
        <f>IFERROR($E912*SUMIF(DAILYLOG!Y$27:Y$1500,$C912,DAILYLOG!Z$27:Z$1500),0)</f>
        <v>0</v>
      </c>
      <c r="AD912" s="73">
        <f>IFERROR($E912*SUMIF(DAILYLOG!Z$27:Z$1500,$C912,DAILYLOG!AA$27:AA$1500),0)</f>
        <v>0</v>
      </c>
      <c r="AE912" s="73">
        <f>IFERROR($E912*SUMIF(DAILYLOG!AA$27:AA$1500,$C912,DAILYLOG!AB$27:AB$1500),0)</f>
        <v>0</v>
      </c>
      <c r="AF912" s="73">
        <f>IFERROR($E912*SUMIF(DAILYLOG!AB$27:AB$1500,$C912,DAILYLOG!AC$27:AC$1500),0)</f>
        <v>0</v>
      </c>
      <c r="AG912" s="73">
        <f>IFERROR($E912*SUMIF(DAILYLOG!AC$27:AC$1500,$C912,DAILYLOG!AD$27:AD$1500),0)</f>
        <v>0</v>
      </c>
      <c r="AH912" s="73">
        <f>IFERROR($E912*SUMIF(DAILYLOG!AD$27:AD$1500,$C912,DAILYLOG!AE$27:AE$1500),0)</f>
        <v>0</v>
      </c>
      <c r="AI912" s="73">
        <f>IFERROR($E912*SUMIF(DAILYLOG!AE$27:AE$1500,$C912,DAILYLOG!AF$27:AF$1500),0)</f>
        <v>0</v>
      </c>
      <c r="AJ912" s="73">
        <f>IFERROR($E912*SUMIF(DAILYLOG!AF$27:AF$1500,$C912,DAILYLOG!AG$27:AG$1500),0)</f>
        <v>0</v>
      </c>
      <c r="AK912" s="73">
        <f>IFERROR($E912*SUMIF(DAILYLOG!AG$27:AG$1500,$C912,DAILYLOG!AH$27:AH$1500),0)</f>
        <v>0</v>
      </c>
      <c r="AL912" s="73">
        <f>IFERROR($E912*SUMIF(DAILYLOG!AH$27:AH$1500,$C912,DAILYLOG!AI$27:AI$1500),0)</f>
        <v>0</v>
      </c>
      <c r="AM912" s="73">
        <f>IFERROR($E912*SUMIF(DAILYLOG!AI$27:AI$1500,$C912,DAILYLOG!AJ$27:AJ$1500),0)</f>
        <v>0</v>
      </c>
      <c r="AN912" s="73">
        <f>IFERROR($E912*SUMIF(DAILYLOG!AJ$27:AJ$1500,$C912,DAILYLOG!AK$27:AK$1500),0)</f>
        <v>0</v>
      </c>
      <c r="AO912" s="73">
        <f>IFERROR($E912*SUMIF(DAILYLOG!AK$27:AK$1500,$C912,DAILYLOG!AL$27:AL$1500),0)</f>
        <v>0</v>
      </c>
      <c r="AP912" s="73">
        <f>IFERROR($E912*SUMIF(DAILYLOG!AL$27:AL$1500,$C912,DAILYLOG!AM$27:AM$1500),0)</f>
        <v>0</v>
      </c>
      <c r="AQ912" s="73">
        <f>IFERROR($E912*SUMIF(DAILYLOG!AM$27:AM$1500,$C912,DAILYLOG!AN$27:AN$1500),0)</f>
        <v>0</v>
      </c>
      <c r="AR912" s="73">
        <f>IFERROR($E912*SUMIF(DAILYLOG!AN$27:AN$1500,$C912,DAILYLOG!AO$27:AO$1500),0)</f>
        <v>0</v>
      </c>
      <c r="AS912" s="73">
        <f>IFERROR($E912*SUMIF(DAILYLOG!AO$27:AO$1500,$C912,DAILYLOG!AP$27:AP$1500),0)</f>
        <v>0</v>
      </c>
      <c r="AT912" s="73">
        <f>IFERROR($E912*SUMIF(DAILYLOG!AP$27:AP$1500,$C912,DAILYLOG!AQ$27:AQ$1500),0)</f>
        <v>0</v>
      </c>
      <c r="AU912" s="73">
        <f>IFERROR($E912*SUMIF(DAILYLOG!AQ$27:AQ$1500,$C912,DAILYLOG!AR$27:AR$1500),0)</f>
        <v>0</v>
      </c>
      <c r="AV912" s="73">
        <f>IFERROR($E912*SUMIF(DAILYLOG!AR$27:AR$1500,$C912,DAILYLOG!AS$27:AS$1500),0)</f>
        <v>0</v>
      </c>
      <c r="AW912" s="73">
        <f>IFERROR($E912*SUMIF(DAILYLOG!AS$27:AS$1500,$C912,DAILYLOG!AT$27:AT$1500),0)</f>
        <v>0</v>
      </c>
      <c r="AX912" s="73">
        <f>IFERROR($E912*SUMIF(DAILYLOG!AT$27:AT$1500,$C912,DAILYLOG!AU$27:AU$1500),0)</f>
        <v>0</v>
      </c>
      <c r="AY912" s="73">
        <f>IFERROR($E912*SUMIF(DAILYLOG!AU$27:AU$1500,$C912,DAILYLOG!AV$27:AV$1500),0)</f>
        <v>0</v>
      </c>
      <c r="AZ912" s="73">
        <f>IFERROR($E912*SUMIF(DAILYLOG!AV$27:AV$1500,$C912,DAILYLOG!AW$27:AW$1500),0)</f>
        <v>0</v>
      </c>
      <c r="BA912" s="73">
        <f>IFERROR($E912*SUMIF(DAILYLOG!AW$27:AW$1500,$C912,DAILYLOG!AX$27:AX$1500),0)</f>
        <v>0</v>
      </c>
      <c r="BB912" s="73">
        <f>IFERROR($E912*SUMIF(DAILYLOG!AX$27:AX$1500,$C912,DAILYLOG!AY$27:AY$1500),0)</f>
        <v>0</v>
      </c>
      <c r="BC912" s="73">
        <f>IFERROR($E912*SUMIF(DAILYLOG!AY$27:AY$1500,$C912,DAILYLOG!AZ$27:AZ$1500),0)</f>
        <v>0</v>
      </c>
      <c r="BD912" s="73">
        <f>IFERROR($E912*SUMIF(DAILYLOG!AZ$27:AZ$1500,$C912,DAILYLOG!BA$27:BA$1500),0)</f>
        <v>0</v>
      </c>
      <c r="BE912" s="73">
        <f>IFERROR($E912*SUMIF(DAILYLOG!BA$27:BA$1500,$C912,DAILYLOG!BB$27:BB$1500),0)</f>
        <v>0</v>
      </c>
      <c r="BF912" s="73">
        <f>IFERROR($E912*SUMIF(DAILYLOG!BB$27:BB$1500,$C912,DAILYLOG!BC$27:BC$1500),0)</f>
        <v>0</v>
      </c>
      <c r="BG912" s="73">
        <f>IFERROR($E912*SUMIF(DAILYLOG!BC$27:BC$1500,$C912,DAILYLOG!BD$27:BD$1500),0)</f>
        <v>0</v>
      </c>
      <c r="BH912" s="73">
        <f>IFERROR($E912*SUMIF(DAILYLOG!BD$27:BD$1500,$C912,DAILYLOG!BE$27:BE$1500),0)</f>
        <v>0</v>
      </c>
      <c r="BI912" s="73">
        <f>IFERROR($E912*SUMIF(DAILYLOG!BE$27:BE$1500,$C912,DAILYLOG!BF$27:BF$1500),0)</f>
        <v>0</v>
      </c>
      <c r="BJ912" s="73">
        <f>IFERROR($E912*SUMIF(DAILYLOG!BF$27:BF$1500,$C912,DAILYLOG!BG$27:BG$1500),0)</f>
        <v>0</v>
      </c>
      <c r="BK912" s="73">
        <f>IFERROR($E912*SUMIF(DAILYLOG!BG$27:BG$1500,$C912,DAILYLOG!BH$27:BH$1500),0)</f>
        <v>0</v>
      </c>
      <c r="BL912" s="73">
        <f>IFERROR($E912*SUMIF(DAILYLOG!BH$27:BH$1500,$C912,DAILYLOG!BI$27:BI$1500),0)</f>
        <v>0</v>
      </c>
      <c r="BM912" s="73">
        <f>IFERROR($E912*SUMIF(DAILYLOG!BI$27:BI$1500,$C912,DAILYLOG!BJ$27:BJ$1500),0)</f>
        <v>0</v>
      </c>
      <c r="BN912" s="73">
        <f>IFERROR($E912*SUMIF(DAILYLOG!BJ$27:BJ$1500,$C912,DAILYLOG!BK$27:BK$1500),0)</f>
        <v>0</v>
      </c>
      <c r="BO912" s="73">
        <f>IFERROR($E912*SUMIF(DAILYLOG!BK$27:BK$1500,$C912,DAILYLOG!BL$27:BL$1500),0)</f>
        <v>0</v>
      </c>
      <c r="BP912" s="73">
        <f>IFERROR($E912*SUMIF(DAILYLOG!BL$27:BL$1500,$C912,DAILYLOG!BM$27:BM$1500),0)</f>
        <v>0</v>
      </c>
      <c r="BQ912" s="73">
        <f>IFERROR($E912*SUMIF(DAILYLOG!BM$27:BM$1500,$C912,DAILYLOG!BN$27:BN$1500),0)</f>
        <v>0</v>
      </c>
      <c r="BR912" s="73">
        <f>IFERROR($E912*SUMIF(DAILYLOG!BN$27:BN$1500,$C912,DAILYLOG!BO$27:BO$1500),0)</f>
        <v>0</v>
      </c>
      <c r="BS912" s="73">
        <f>IFERROR($E912*SUMIF(DAILYLOG!BO$27:BO$1500,$C912,DAILYLOG!BP$27:BP$1500),0)</f>
        <v>0</v>
      </c>
      <c r="BT912" s="73">
        <f>IFERROR($E912*SUMIF(DAILYLOG!BP$27:BP$1500,$C912,DAILYLOG!BQ$27:BQ$1500),0)</f>
        <v>0</v>
      </c>
      <c r="BU912" s="73">
        <f>IFERROR($E912*SUMIF(DAILYLOG!BQ$27:BQ$1500,$C912,DAILYLOG!BR$27:BR$1500),0)</f>
        <v>0</v>
      </c>
      <c r="BV912" s="73">
        <f>IFERROR($E912*SUMIF(DAILYLOG!BR$27:BR$1500,$C912,DAILYLOG!BS$27:BS$1500),0)</f>
        <v>0</v>
      </c>
      <c r="BW912" s="73">
        <f>IFERROR($E912*SUMIF(DAILYLOG!BS$27:BS$1500,$C912,DAILYLOG!BT$27:BT$1500),0)</f>
        <v>0</v>
      </c>
      <c r="BX912" s="73">
        <f>IFERROR($E912*SUMIF(DAILYLOG!BT$27:BT$1500,$C912,DAILYLOG!BU$27:BU$1500),0)</f>
        <v>0</v>
      </c>
      <c r="BY912" s="73">
        <f>IFERROR($E912*SUMIF(DAILYLOG!BU$27:BU$1500,$C912,DAILYLOG!BV$27:BV$1500),0)</f>
        <v>0</v>
      </c>
      <c r="BZ912" s="73">
        <f>IFERROR($E912*SUMIF(DAILYLOG!BV$27:BV$1500,$C912,DAILYLOG!BW$27:BW$1500),0)</f>
        <v>0</v>
      </c>
      <c r="CA912" s="73">
        <f>IFERROR($E912*SUMIF(DAILYLOG!BW$27:BW$1500,$C912,DAILYLOG!BX$27:BX$1500),0)</f>
        <v>0</v>
      </c>
      <c r="CB912" s="73">
        <f>IFERROR($E912*SUMIF(DAILYLOG!BX$27:BX$1500,$C912,DAILYLOG!BY$27:BY$1500),0)</f>
        <v>0</v>
      </c>
      <c r="CC912" s="73">
        <f>IFERROR($E912*SUMIF(DAILYLOG!BY$27:BY$1500,$C912,DAILYLOG!BZ$27:BZ$1500),0)</f>
        <v>0</v>
      </c>
      <c r="CD912" s="73">
        <f>IFERROR($E912*SUMIF(DAILYLOG!BZ$27:BZ$1500,$C912,DAILYLOG!CA$27:CA$1500),0)</f>
        <v>0</v>
      </c>
      <c r="CE912" s="73">
        <f>IFERROR($E912*SUMIF(DAILYLOG!CA$27:CA$1500,$C912,DAILYLOG!CB$27:CB$1500),0)</f>
        <v>0</v>
      </c>
      <c r="CF912" s="73">
        <f>IFERROR($E912*SUMIF(DAILYLOG!CB$27:CB$1500,$C912,DAILYLOG!CC$27:CC$1500),0)</f>
        <v>0</v>
      </c>
      <c r="CG912" s="73">
        <f>IFERROR($E912*SUMIF(DAILYLOG!CC$27:CC$1500,$C912,DAILYLOG!CD$27:CD$1500),0)</f>
        <v>0</v>
      </c>
      <c r="CH912" s="73">
        <f>IFERROR($E912*SUMIF(DAILYLOG!CD$27:CD$1500,$C912,DAILYLOG!CE$27:CE$1500),0)</f>
        <v>0</v>
      </c>
      <c r="CI912" s="73">
        <f>IFERROR($E912*SUMIF(DAILYLOG!CE$27:CE$1500,$C912,DAILYLOG!CF$27:CF$1500),0)</f>
        <v>0</v>
      </c>
      <c r="CJ912" s="73">
        <f>IFERROR($E912*SUMIF(DAILYLOG!CF$27:CF$1500,$C912,DAILYLOG!CG$27:CG$1500),0)</f>
        <v>0</v>
      </c>
      <c r="CK912" s="73">
        <f>IFERROR($E912*SUMIF(DAILYLOG!CG$27:CG$1500,$C912,DAILYLOG!CH$27:CH$1500),0)</f>
        <v>0</v>
      </c>
      <c r="CL912" s="73">
        <f>IFERROR($E912*SUMIF(DAILYLOG!CH$27:CH$1500,$C912,DAILYLOG!CI$27:CI$1500),0)</f>
        <v>0</v>
      </c>
      <c r="CM912" s="73">
        <f>IFERROR($E912*SUMIF(DAILYLOG!CI$27:CI$1500,$C912,DAILYLOG!CJ$27:CJ$1500),0)</f>
        <v>0</v>
      </c>
      <c r="CN912" s="73">
        <f>IFERROR($E912*SUMIF(DAILYLOG!CJ$27:CJ$1500,$C912,DAILYLOG!CK$27:CK$1500),0)</f>
        <v>0</v>
      </c>
      <c r="CO912" s="73">
        <f>IFERROR($E912*SUMIF(DAILYLOG!CK$27:CK$1500,$C912,DAILYLOG!CL$27:CL$1500),0)</f>
        <v>0</v>
      </c>
      <c r="CP912" s="73">
        <f>IFERROR($E912*SUMIF(DAILYLOG!CL$27:CL$1500,$C912,DAILYLOG!CM$27:CM$1500),0)</f>
        <v>0</v>
      </c>
      <c r="CQ912" s="73">
        <f>IFERROR($E912*SUMIF(DAILYLOG!CM$27:CM$1500,$C912,DAILYLOG!CN$27:CN$1500),0)</f>
        <v>0</v>
      </c>
      <c r="CR912" s="73">
        <f>IFERROR($E912*SUMIF(DAILYLOG!CN$27:CN$1500,$C912,DAILYLOG!CO$27:CO$1500),0)</f>
        <v>0</v>
      </c>
      <c r="CS912" s="73">
        <f>IFERROR($E912*SUMIF(DAILYLOG!CO$27:CO$1500,$C912,DAILYLOG!CP$27:CP$1500),0)</f>
        <v>0</v>
      </c>
      <c r="CT912" s="14"/>
    </row>
    <row r="913" spans="2:98" ht="13.5" hidden="1" customHeight="1" outlineLevel="3">
      <c r="B913" s="13"/>
      <c r="C913" s="115" t="s">
        <v>1236</v>
      </c>
      <c r="D913" s="31" t="s">
        <v>346</v>
      </c>
      <c r="E913" s="65">
        <v>1</v>
      </c>
      <c r="F913" s="46">
        <f t="shared" si="384"/>
        <v>0</v>
      </c>
      <c r="G913" s="73">
        <f>IFERROR($E913*SUMIF(DAILYLOG!C$27:C$1500,$C913,DAILYLOG!D$27:D$1500),0)</f>
        <v>0</v>
      </c>
      <c r="H913" s="73">
        <f>IFERROR($E913*SUMIF(DAILYLOG!D$27:D$1500,$C913,DAILYLOG!E$27:E$1500),0)</f>
        <v>0</v>
      </c>
      <c r="I913" s="73">
        <f>IFERROR($E913*SUMIF(DAILYLOG!E$27:E$1500,$C913,DAILYLOG!F$27:F$1500),0)</f>
        <v>0</v>
      </c>
      <c r="J913" s="73">
        <f>IFERROR($E913*SUMIF(DAILYLOG!F$27:F$1500,$C913,DAILYLOG!G$27:G$1500),0)</f>
        <v>0</v>
      </c>
      <c r="K913" s="73">
        <f>IFERROR($E913*SUMIF(DAILYLOG!G$27:G$1500,$C913,DAILYLOG!H$27:H$1500),0)</f>
        <v>0</v>
      </c>
      <c r="L913" s="73">
        <f>IFERROR($E913*SUMIF(DAILYLOG!H$27:H$1500,$C913,DAILYLOG!I$27:I$1500),0)</f>
        <v>0</v>
      </c>
      <c r="M913" s="73">
        <f>IFERROR($E913*SUMIF(DAILYLOG!I$27:I$1500,$C913,DAILYLOG!J$27:J$1500),0)</f>
        <v>0</v>
      </c>
      <c r="N913" s="73">
        <f>IFERROR($E913*SUMIF(DAILYLOG!J$27:J$1500,$C913,DAILYLOG!K$27:K$1500),0)</f>
        <v>0</v>
      </c>
      <c r="O913" s="73">
        <f>IFERROR($E913*SUMIF(DAILYLOG!K$27:K$1500,$C913,DAILYLOG!L$27:L$1500),0)</f>
        <v>0</v>
      </c>
      <c r="P913" s="73">
        <f>IFERROR($E913*SUMIF(DAILYLOG!L$27:L$1500,$C913,DAILYLOG!M$27:M$1500),0)</f>
        <v>0</v>
      </c>
      <c r="Q913" s="73">
        <f>IFERROR($E913*SUMIF(DAILYLOG!M$27:M$1500,$C913,DAILYLOG!N$27:N$1500),0)</f>
        <v>0</v>
      </c>
      <c r="R913" s="73">
        <f>IFERROR($E913*SUMIF(DAILYLOG!N$27:N$1500,$C913,DAILYLOG!O$27:O$1500),0)</f>
        <v>0</v>
      </c>
      <c r="S913" s="73">
        <f>IFERROR($E913*SUMIF(DAILYLOG!O$27:O$1500,$C913,DAILYLOG!P$27:P$1500),0)</f>
        <v>0</v>
      </c>
      <c r="T913" s="73">
        <f>IFERROR($E913*SUMIF(DAILYLOG!P$27:P$1500,$C913,DAILYLOG!Q$27:Q$1500),0)</f>
        <v>0</v>
      </c>
      <c r="U913" s="73">
        <f>IFERROR($E913*SUMIF(DAILYLOG!Q$27:Q$1500,$C913,DAILYLOG!R$27:R$1500),0)</f>
        <v>0</v>
      </c>
      <c r="V913" s="73">
        <f>IFERROR($E913*SUMIF(DAILYLOG!R$27:R$1500,$C913,DAILYLOG!S$27:S$1500),0)</f>
        <v>0</v>
      </c>
      <c r="W913" s="73">
        <f>IFERROR($E913*SUMIF(DAILYLOG!S$27:S$1500,$C913,DAILYLOG!T$27:T$1500),0)</f>
        <v>0</v>
      </c>
      <c r="X913" s="73">
        <f>IFERROR($E913*SUMIF(DAILYLOG!T$27:T$1500,$C913,DAILYLOG!U$27:U$1500),0)</f>
        <v>0</v>
      </c>
      <c r="Y913" s="73">
        <f>IFERROR($E913*SUMIF(DAILYLOG!U$27:U$1500,$C913,DAILYLOG!V$27:V$1500),0)</f>
        <v>0</v>
      </c>
      <c r="Z913" s="73">
        <f>IFERROR($E913*SUMIF(DAILYLOG!V$27:V$1500,$C913,DAILYLOG!W$27:W$1500),0)</f>
        <v>0</v>
      </c>
      <c r="AA913" s="73">
        <f>IFERROR($E913*SUMIF(DAILYLOG!W$27:W$1500,$C913,DAILYLOG!X$27:X$1500),0)</f>
        <v>0</v>
      </c>
      <c r="AB913" s="73">
        <f>IFERROR($E913*SUMIF(DAILYLOG!X$27:X$1500,$C913,DAILYLOG!Y$27:Y$1500),0)</f>
        <v>0</v>
      </c>
      <c r="AC913" s="73">
        <f>IFERROR($E913*SUMIF(DAILYLOG!Y$27:Y$1500,$C913,DAILYLOG!Z$27:Z$1500),0)</f>
        <v>0</v>
      </c>
      <c r="AD913" s="73">
        <f>IFERROR($E913*SUMIF(DAILYLOG!Z$27:Z$1500,$C913,DAILYLOG!AA$27:AA$1500),0)</f>
        <v>0</v>
      </c>
      <c r="AE913" s="73">
        <f>IFERROR($E913*SUMIF(DAILYLOG!AA$27:AA$1500,$C913,DAILYLOG!AB$27:AB$1500),0)</f>
        <v>0</v>
      </c>
      <c r="AF913" s="73">
        <f>IFERROR($E913*SUMIF(DAILYLOG!AB$27:AB$1500,$C913,DAILYLOG!AC$27:AC$1500),0)</f>
        <v>0</v>
      </c>
      <c r="AG913" s="73">
        <f>IFERROR($E913*SUMIF(DAILYLOG!AC$27:AC$1500,$C913,DAILYLOG!AD$27:AD$1500),0)</f>
        <v>0</v>
      </c>
      <c r="AH913" s="73">
        <f>IFERROR($E913*SUMIF(DAILYLOG!AD$27:AD$1500,$C913,DAILYLOG!AE$27:AE$1500),0)</f>
        <v>0</v>
      </c>
      <c r="AI913" s="73">
        <f>IFERROR($E913*SUMIF(DAILYLOG!AE$27:AE$1500,$C913,DAILYLOG!AF$27:AF$1500),0)</f>
        <v>0</v>
      </c>
      <c r="AJ913" s="73">
        <f>IFERROR($E913*SUMIF(DAILYLOG!AF$27:AF$1500,$C913,DAILYLOG!AG$27:AG$1500),0)</f>
        <v>0</v>
      </c>
      <c r="AK913" s="73">
        <f>IFERROR($E913*SUMIF(DAILYLOG!AG$27:AG$1500,$C913,DAILYLOG!AH$27:AH$1500),0)</f>
        <v>0</v>
      </c>
      <c r="AL913" s="73">
        <f>IFERROR($E913*SUMIF(DAILYLOG!AH$27:AH$1500,$C913,DAILYLOG!AI$27:AI$1500),0)</f>
        <v>0</v>
      </c>
      <c r="AM913" s="73">
        <f>IFERROR($E913*SUMIF(DAILYLOG!AI$27:AI$1500,$C913,DAILYLOG!AJ$27:AJ$1500),0)</f>
        <v>0</v>
      </c>
      <c r="AN913" s="73">
        <f>IFERROR($E913*SUMIF(DAILYLOG!AJ$27:AJ$1500,$C913,DAILYLOG!AK$27:AK$1500),0)</f>
        <v>0</v>
      </c>
      <c r="AO913" s="73">
        <f>IFERROR($E913*SUMIF(DAILYLOG!AK$27:AK$1500,$C913,DAILYLOG!AL$27:AL$1500),0)</f>
        <v>0</v>
      </c>
      <c r="AP913" s="73">
        <f>IFERROR($E913*SUMIF(DAILYLOG!AL$27:AL$1500,$C913,DAILYLOG!AM$27:AM$1500),0)</f>
        <v>0</v>
      </c>
      <c r="AQ913" s="73">
        <f>IFERROR($E913*SUMIF(DAILYLOG!AM$27:AM$1500,$C913,DAILYLOG!AN$27:AN$1500),0)</f>
        <v>0</v>
      </c>
      <c r="AR913" s="73">
        <f>IFERROR($E913*SUMIF(DAILYLOG!AN$27:AN$1500,$C913,DAILYLOG!AO$27:AO$1500),0)</f>
        <v>0</v>
      </c>
      <c r="AS913" s="73">
        <f>IFERROR($E913*SUMIF(DAILYLOG!AO$27:AO$1500,$C913,DAILYLOG!AP$27:AP$1500),0)</f>
        <v>0</v>
      </c>
      <c r="AT913" s="73">
        <f>IFERROR($E913*SUMIF(DAILYLOG!AP$27:AP$1500,$C913,DAILYLOG!AQ$27:AQ$1500),0)</f>
        <v>0</v>
      </c>
      <c r="AU913" s="73">
        <f>IFERROR($E913*SUMIF(DAILYLOG!AQ$27:AQ$1500,$C913,DAILYLOG!AR$27:AR$1500),0)</f>
        <v>0</v>
      </c>
      <c r="AV913" s="73">
        <f>IFERROR($E913*SUMIF(DAILYLOG!AR$27:AR$1500,$C913,DAILYLOG!AS$27:AS$1500),0)</f>
        <v>0</v>
      </c>
      <c r="AW913" s="73">
        <f>IFERROR($E913*SUMIF(DAILYLOG!AS$27:AS$1500,$C913,DAILYLOG!AT$27:AT$1500),0)</f>
        <v>0</v>
      </c>
      <c r="AX913" s="73">
        <f>IFERROR($E913*SUMIF(DAILYLOG!AT$27:AT$1500,$C913,DAILYLOG!AU$27:AU$1500),0)</f>
        <v>0</v>
      </c>
      <c r="AY913" s="73">
        <f>IFERROR($E913*SUMIF(DAILYLOG!AU$27:AU$1500,$C913,DAILYLOG!AV$27:AV$1500),0)</f>
        <v>0</v>
      </c>
      <c r="AZ913" s="73">
        <f>IFERROR($E913*SUMIF(DAILYLOG!AV$27:AV$1500,$C913,DAILYLOG!AW$27:AW$1500),0)</f>
        <v>0</v>
      </c>
      <c r="BA913" s="73">
        <f>IFERROR($E913*SUMIF(DAILYLOG!AW$27:AW$1500,$C913,DAILYLOG!AX$27:AX$1500),0)</f>
        <v>0</v>
      </c>
      <c r="BB913" s="73">
        <f>IFERROR($E913*SUMIF(DAILYLOG!AX$27:AX$1500,$C913,DAILYLOG!AY$27:AY$1500),0)</f>
        <v>0</v>
      </c>
      <c r="BC913" s="73">
        <f>IFERROR($E913*SUMIF(DAILYLOG!AY$27:AY$1500,$C913,DAILYLOG!AZ$27:AZ$1500),0)</f>
        <v>0</v>
      </c>
      <c r="BD913" s="73">
        <f>IFERROR($E913*SUMIF(DAILYLOG!AZ$27:AZ$1500,$C913,DAILYLOG!BA$27:BA$1500),0)</f>
        <v>0</v>
      </c>
      <c r="BE913" s="73">
        <f>IFERROR($E913*SUMIF(DAILYLOG!BA$27:BA$1500,$C913,DAILYLOG!BB$27:BB$1500),0)</f>
        <v>0</v>
      </c>
      <c r="BF913" s="73">
        <f>IFERROR($E913*SUMIF(DAILYLOG!BB$27:BB$1500,$C913,DAILYLOG!BC$27:BC$1500),0)</f>
        <v>0</v>
      </c>
      <c r="BG913" s="73">
        <f>IFERROR($E913*SUMIF(DAILYLOG!BC$27:BC$1500,$C913,DAILYLOG!BD$27:BD$1500),0)</f>
        <v>0</v>
      </c>
      <c r="BH913" s="73">
        <f>IFERROR($E913*SUMIF(DAILYLOG!BD$27:BD$1500,$C913,DAILYLOG!BE$27:BE$1500),0)</f>
        <v>0</v>
      </c>
      <c r="BI913" s="73">
        <f>IFERROR($E913*SUMIF(DAILYLOG!BE$27:BE$1500,$C913,DAILYLOG!BF$27:BF$1500),0)</f>
        <v>0</v>
      </c>
      <c r="BJ913" s="73">
        <f>IFERROR($E913*SUMIF(DAILYLOG!BF$27:BF$1500,$C913,DAILYLOG!BG$27:BG$1500),0)</f>
        <v>0</v>
      </c>
      <c r="BK913" s="73">
        <f>IFERROR($E913*SUMIF(DAILYLOG!BG$27:BG$1500,$C913,DAILYLOG!BH$27:BH$1500),0)</f>
        <v>0</v>
      </c>
      <c r="BL913" s="73">
        <f>IFERROR($E913*SUMIF(DAILYLOG!BH$27:BH$1500,$C913,DAILYLOG!BI$27:BI$1500),0)</f>
        <v>0</v>
      </c>
      <c r="BM913" s="73">
        <f>IFERROR($E913*SUMIF(DAILYLOG!BI$27:BI$1500,$C913,DAILYLOG!BJ$27:BJ$1500),0)</f>
        <v>0</v>
      </c>
      <c r="BN913" s="73">
        <f>IFERROR($E913*SUMIF(DAILYLOG!BJ$27:BJ$1500,$C913,DAILYLOG!BK$27:BK$1500),0)</f>
        <v>0</v>
      </c>
      <c r="BO913" s="73">
        <f>IFERROR($E913*SUMIF(DAILYLOG!BK$27:BK$1500,$C913,DAILYLOG!BL$27:BL$1500),0)</f>
        <v>0</v>
      </c>
      <c r="BP913" s="73">
        <f>IFERROR($E913*SUMIF(DAILYLOG!BL$27:BL$1500,$C913,DAILYLOG!BM$27:BM$1500),0)</f>
        <v>0</v>
      </c>
      <c r="BQ913" s="73">
        <f>IFERROR($E913*SUMIF(DAILYLOG!BM$27:BM$1500,$C913,DAILYLOG!BN$27:BN$1500),0)</f>
        <v>0</v>
      </c>
      <c r="BR913" s="73">
        <f>IFERROR($E913*SUMIF(DAILYLOG!BN$27:BN$1500,$C913,DAILYLOG!BO$27:BO$1500),0)</f>
        <v>0</v>
      </c>
      <c r="BS913" s="73">
        <f>IFERROR($E913*SUMIF(DAILYLOG!BO$27:BO$1500,$C913,DAILYLOG!BP$27:BP$1500),0)</f>
        <v>0</v>
      </c>
      <c r="BT913" s="73">
        <f>IFERROR($E913*SUMIF(DAILYLOG!BP$27:BP$1500,$C913,DAILYLOG!BQ$27:BQ$1500),0)</f>
        <v>0</v>
      </c>
      <c r="BU913" s="73">
        <f>IFERROR($E913*SUMIF(DAILYLOG!BQ$27:BQ$1500,$C913,DAILYLOG!BR$27:BR$1500),0)</f>
        <v>0</v>
      </c>
      <c r="BV913" s="73">
        <f>IFERROR($E913*SUMIF(DAILYLOG!BR$27:BR$1500,$C913,DAILYLOG!BS$27:BS$1500),0)</f>
        <v>0</v>
      </c>
      <c r="BW913" s="73">
        <f>IFERROR($E913*SUMIF(DAILYLOG!BS$27:BS$1500,$C913,DAILYLOG!BT$27:BT$1500),0)</f>
        <v>0</v>
      </c>
      <c r="BX913" s="73">
        <f>IFERROR($E913*SUMIF(DAILYLOG!BT$27:BT$1500,$C913,DAILYLOG!BU$27:BU$1500),0)</f>
        <v>0</v>
      </c>
      <c r="BY913" s="73">
        <f>IFERROR($E913*SUMIF(DAILYLOG!BU$27:BU$1500,$C913,DAILYLOG!BV$27:BV$1500),0)</f>
        <v>0</v>
      </c>
      <c r="BZ913" s="73">
        <f>IFERROR($E913*SUMIF(DAILYLOG!BV$27:BV$1500,$C913,DAILYLOG!BW$27:BW$1500),0)</f>
        <v>0</v>
      </c>
      <c r="CA913" s="73">
        <f>IFERROR($E913*SUMIF(DAILYLOG!BW$27:BW$1500,$C913,DAILYLOG!BX$27:BX$1500),0)</f>
        <v>0</v>
      </c>
      <c r="CB913" s="73">
        <f>IFERROR($E913*SUMIF(DAILYLOG!BX$27:BX$1500,$C913,DAILYLOG!BY$27:BY$1500),0)</f>
        <v>0</v>
      </c>
      <c r="CC913" s="73">
        <f>IFERROR($E913*SUMIF(DAILYLOG!BY$27:BY$1500,$C913,DAILYLOG!BZ$27:BZ$1500),0)</f>
        <v>0</v>
      </c>
      <c r="CD913" s="73">
        <f>IFERROR($E913*SUMIF(DAILYLOG!BZ$27:BZ$1500,$C913,DAILYLOG!CA$27:CA$1500),0)</f>
        <v>0</v>
      </c>
      <c r="CE913" s="73">
        <f>IFERROR($E913*SUMIF(DAILYLOG!CA$27:CA$1500,$C913,DAILYLOG!CB$27:CB$1500),0)</f>
        <v>0</v>
      </c>
      <c r="CF913" s="73">
        <f>IFERROR($E913*SUMIF(DAILYLOG!CB$27:CB$1500,$C913,DAILYLOG!CC$27:CC$1500),0)</f>
        <v>0</v>
      </c>
      <c r="CG913" s="73">
        <f>IFERROR($E913*SUMIF(DAILYLOG!CC$27:CC$1500,$C913,DAILYLOG!CD$27:CD$1500),0)</f>
        <v>0</v>
      </c>
      <c r="CH913" s="73">
        <f>IFERROR($E913*SUMIF(DAILYLOG!CD$27:CD$1500,$C913,DAILYLOG!CE$27:CE$1500),0)</f>
        <v>0</v>
      </c>
      <c r="CI913" s="73">
        <f>IFERROR($E913*SUMIF(DAILYLOG!CE$27:CE$1500,$C913,DAILYLOG!CF$27:CF$1500),0)</f>
        <v>0</v>
      </c>
      <c r="CJ913" s="73">
        <f>IFERROR($E913*SUMIF(DAILYLOG!CF$27:CF$1500,$C913,DAILYLOG!CG$27:CG$1500),0)</f>
        <v>0</v>
      </c>
      <c r="CK913" s="73">
        <f>IFERROR($E913*SUMIF(DAILYLOG!CG$27:CG$1500,$C913,DAILYLOG!CH$27:CH$1500),0)</f>
        <v>0</v>
      </c>
      <c r="CL913" s="73">
        <f>IFERROR($E913*SUMIF(DAILYLOG!CH$27:CH$1500,$C913,DAILYLOG!CI$27:CI$1500),0)</f>
        <v>0</v>
      </c>
      <c r="CM913" s="73">
        <f>IFERROR($E913*SUMIF(DAILYLOG!CI$27:CI$1500,$C913,DAILYLOG!CJ$27:CJ$1500),0)</f>
        <v>0</v>
      </c>
      <c r="CN913" s="73">
        <f>IFERROR($E913*SUMIF(DAILYLOG!CJ$27:CJ$1500,$C913,DAILYLOG!CK$27:CK$1500),0)</f>
        <v>0</v>
      </c>
      <c r="CO913" s="73">
        <f>IFERROR($E913*SUMIF(DAILYLOG!CK$27:CK$1500,$C913,DAILYLOG!CL$27:CL$1500),0)</f>
        <v>0</v>
      </c>
      <c r="CP913" s="73">
        <f>IFERROR($E913*SUMIF(DAILYLOG!CL$27:CL$1500,$C913,DAILYLOG!CM$27:CM$1500),0)</f>
        <v>0</v>
      </c>
      <c r="CQ913" s="73">
        <f>IFERROR($E913*SUMIF(DAILYLOG!CM$27:CM$1500,$C913,DAILYLOG!CN$27:CN$1500),0)</f>
        <v>0</v>
      </c>
      <c r="CR913" s="73">
        <f>IFERROR($E913*SUMIF(DAILYLOG!CN$27:CN$1500,$C913,DAILYLOG!CO$27:CO$1500),0)</f>
        <v>0</v>
      </c>
      <c r="CS913" s="73">
        <f>IFERROR($E913*SUMIF(DAILYLOG!CO$27:CO$1500,$C913,DAILYLOG!CP$27:CP$1500),0)</f>
        <v>0</v>
      </c>
      <c r="CT913" s="14"/>
    </row>
    <row r="914" spans="2:98" ht="13.5" hidden="1" customHeight="1" outlineLevel="3">
      <c r="B914" s="13"/>
      <c r="C914" s="115" t="s">
        <v>1237</v>
      </c>
      <c r="D914" s="31" t="s">
        <v>346</v>
      </c>
      <c r="E914" s="65">
        <v>1</v>
      </c>
      <c r="F914" s="46">
        <f t="shared" si="384"/>
        <v>0</v>
      </c>
      <c r="G914" s="73">
        <f>IFERROR($E914*SUMIF(DAILYLOG!C$27:C$1500,$C914,DAILYLOG!D$27:D$1500),0)</f>
        <v>0</v>
      </c>
      <c r="H914" s="73">
        <f>IFERROR($E914*SUMIF(DAILYLOG!D$27:D$1500,$C914,DAILYLOG!E$27:E$1500),0)</f>
        <v>0</v>
      </c>
      <c r="I914" s="73">
        <f>IFERROR($E914*SUMIF(DAILYLOG!E$27:E$1500,$C914,DAILYLOG!F$27:F$1500),0)</f>
        <v>0</v>
      </c>
      <c r="J914" s="73">
        <f>IFERROR($E914*SUMIF(DAILYLOG!F$27:F$1500,$C914,DAILYLOG!G$27:G$1500),0)</f>
        <v>0</v>
      </c>
      <c r="K914" s="73">
        <f>IFERROR($E914*SUMIF(DAILYLOG!G$27:G$1500,$C914,DAILYLOG!H$27:H$1500),0)</f>
        <v>0</v>
      </c>
      <c r="L914" s="73">
        <f>IFERROR($E914*SUMIF(DAILYLOG!H$27:H$1500,$C914,DAILYLOG!I$27:I$1500),0)</f>
        <v>0</v>
      </c>
      <c r="M914" s="73">
        <f>IFERROR($E914*SUMIF(DAILYLOG!I$27:I$1500,$C914,DAILYLOG!J$27:J$1500),0)</f>
        <v>0</v>
      </c>
      <c r="N914" s="73">
        <f>IFERROR($E914*SUMIF(DAILYLOG!J$27:J$1500,$C914,DAILYLOG!K$27:K$1500),0)</f>
        <v>0</v>
      </c>
      <c r="O914" s="73">
        <f>IFERROR($E914*SUMIF(DAILYLOG!K$27:K$1500,$C914,DAILYLOG!L$27:L$1500),0)</f>
        <v>0</v>
      </c>
      <c r="P914" s="73">
        <f>IFERROR($E914*SUMIF(DAILYLOG!L$27:L$1500,$C914,DAILYLOG!M$27:M$1500),0)</f>
        <v>0</v>
      </c>
      <c r="Q914" s="73">
        <f>IFERROR($E914*SUMIF(DAILYLOG!M$27:M$1500,$C914,DAILYLOG!N$27:N$1500),0)</f>
        <v>0</v>
      </c>
      <c r="R914" s="73">
        <f>IFERROR($E914*SUMIF(DAILYLOG!N$27:N$1500,$C914,DAILYLOG!O$27:O$1500),0)</f>
        <v>0</v>
      </c>
      <c r="S914" s="73">
        <f>IFERROR($E914*SUMIF(DAILYLOG!O$27:O$1500,$C914,DAILYLOG!P$27:P$1500),0)</f>
        <v>0</v>
      </c>
      <c r="T914" s="73">
        <f>IFERROR($E914*SUMIF(DAILYLOG!P$27:P$1500,$C914,DAILYLOG!Q$27:Q$1500),0)</f>
        <v>0</v>
      </c>
      <c r="U914" s="73">
        <f>IFERROR($E914*SUMIF(DAILYLOG!Q$27:Q$1500,$C914,DAILYLOG!R$27:R$1500),0)</f>
        <v>0</v>
      </c>
      <c r="V914" s="73">
        <f>IFERROR($E914*SUMIF(DAILYLOG!R$27:R$1500,$C914,DAILYLOG!S$27:S$1500),0)</f>
        <v>0</v>
      </c>
      <c r="W914" s="73">
        <f>IFERROR($E914*SUMIF(DAILYLOG!S$27:S$1500,$C914,DAILYLOG!T$27:T$1500),0)</f>
        <v>0</v>
      </c>
      <c r="X914" s="73">
        <f>IFERROR($E914*SUMIF(DAILYLOG!T$27:T$1500,$C914,DAILYLOG!U$27:U$1500),0)</f>
        <v>0</v>
      </c>
      <c r="Y914" s="73">
        <f>IFERROR($E914*SUMIF(DAILYLOG!U$27:U$1500,$C914,DAILYLOG!V$27:V$1500),0)</f>
        <v>0</v>
      </c>
      <c r="Z914" s="73">
        <f>IFERROR($E914*SUMIF(DAILYLOG!V$27:V$1500,$C914,DAILYLOG!W$27:W$1500),0)</f>
        <v>0</v>
      </c>
      <c r="AA914" s="73">
        <f>IFERROR($E914*SUMIF(DAILYLOG!W$27:W$1500,$C914,DAILYLOG!X$27:X$1500),0)</f>
        <v>0</v>
      </c>
      <c r="AB914" s="73">
        <f>IFERROR($E914*SUMIF(DAILYLOG!X$27:X$1500,$C914,DAILYLOG!Y$27:Y$1500),0)</f>
        <v>0</v>
      </c>
      <c r="AC914" s="73">
        <f>IFERROR($E914*SUMIF(DAILYLOG!Y$27:Y$1500,$C914,DAILYLOG!Z$27:Z$1500),0)</f>
        <v>0</v>
      </c>
      <c r="AD914" s="73">
        <f>IFERROR($E914*SUMIF(DAILYLOG!Z$27:Z$1500,$C914,DAILYLOG!AA$27:AA$1500),0)</f>
        <v>0</v>
      </c>
      <c r="AE914" s="73">
        <f>IFERROR($E914*SUMIF(DAILYLOG!AA$27:AA$1500,$C914,DAILYLOG!AB$27:AB$1500),0)</f>
        <v>0</v>
      </c>
      <c r="AF914" s="73">
        <f>IFERROR($E914*SUMIF(DAILYLOG!AB$27:AB$1500,$C914,DAILYLOG!AC$27:AC$1500),0)</f>
        <v>0</v>
      </c>
      <c r="AG914" s="73">
        <f>IFERROR($E914*SUMIF(DAILYLOG!AC$27:AC$1500,$C914,DAILYLOG!AD$27:AD$1500),0)</f>
        <v>0</v>
      </c>
      <c r="AH914" s="73">
        <f>IFERROR($E914*SUMIF(DAILYLOG!AD$27:AD$1500,$C914,DAILYLOG!AE$27:AE$1500),0)</f>
        <v>0</v>
      </c>
      <c r="AI914" s="73">
        <f>IFERROR($E914*SUMIF(DAILYLOG!AE$27:AE$1500,$C914,DAILYLOG!AF$27:AF$1500),0)</f>
        <v>0</v>
      </c>
      <c r="AJ914" s="73">
        <f>IFERROR($E914*SUMIF(DAILYLOG!AF$27:AF$1500,$C914,DAILYLOG!AG$27:AG$1500),0)</f>
        <v>0</v>
      </c>
      <c r="AK914" s="73">
        <f>IFERROR($E914*SUMIF(DAILYLOG!AG$27:AG$1500,$C914,DAILYLOG!AH$27:AH$1500),0)</f>
        <v>0</v>
      </c>
      <c r="AL914" s="73">
        <f>IFERROR($E914*SUMIF(DAILYLOG!AH$27:AH$1500,$C914,DAILYLOG!AI$27:AI$1500),0)</f>
        <v>0</v>
      </c>
      <c r="AM914" s="73">
        <f>IFERROR($E914*SUMIF(DAILYLOG!AI$27:AI$1500,$C914,DAILYLOG!AJ$27:AJ$1500),0)</f>
        <v>0</v>
      </c>
      <c r="AN914" s="73">
        <f>IFERROR($E914*SUMIF(DAILYLOG!AJ$27:AJ$1500,$C914,DAILYLOG!AK$27:AK$1500),0)</f>
        <v>0</v>
      </c>
      <c r="AO914" s="73">
        <f>IFERROR($E914*SUMIF(DAILYLOG!AK$27:AK$1500,$C914,DAILYLOG!AL$27:AL$1500),0)</f>
        <v>0</v>
      </c>
      <c r="AP914" s="73">
        <f>IFERROR($E914*SUMIF(DAILYLOG!AL$27:AL$1500,$C914,DAILYLOG!AM$27:AM$1500),0)</f>
        <v>0</v>
      </c>
      <c r="AQ914" s="73">
        <f>IFERROR($E914*SUMIF(DAILYLOG!AM$27:AM$1500,$C914,DAILYLOG!AN$27:AN$1500),0)</f>
        <v>0</v>
      </c>
      <c r="AR914" s="73">
        <f>IFERROR($E914*SUMIF(DAILYLOG!AN$27:AN$1500,$C914,DAILYLOG!AO$27:AO$1500),0)</f>
        <v>0</v>
      </c>
      <c r="AS914" s="73">
        <f>IFERROR($E914*SUMIF(DAILYLOG!AO$27:AO$1500,$C914,DAILYLOG!AP$27:AP$1500),0)</f>
        <v>0</v>
      </c>
      <c r="AT914" s="73">
        <f>IFERROR($E914*SUMIF(DAILYLOG!AP$27:AP$1500,$C914,DAILYLOG!AQ$27:AQ$1500),0)</f>
        <v>0</v>
      </c>
      <c r="AU914" s="73">
        <f>IFERROR($E914*SUMIF(DAILYLOG!AQ$27:AQ$1500,$C914,DAILYLOG!AR$27:AR$1500),0)</f>
        <v>0</v>
      </c>
      <c r="AV914" s="73">
        <f>IFERROR($E914*SUMIF(DAILYLOG!AR$27:AR$1500,$C914,DAILYLOG!AS$27:AS$1500),0)</f>
        <v>0</v>
      </c>
      <c r="AW914" s="73">
        <f>IFERROR($E914*SUMIF(DAILYLOG!AS$27:AS$1500,$C914,DAILYLOG!AT$27:AT$1500),0)</f>
        <v>0</v>
      </c>
      <c r="AX914" s="73">
        <f>IFERROR($E914*SUMIF(DAILYLOG!AT$27:AT$1500,$C914,DAILYLOG!AU$27:AU$1500),0)</f>
        <v>0</v>
      </c>
      <c r="AY914" s="73">
        <f>IFERROR($E914*SUMIF(DAILYLOG!AU$27:AU$1500,$C914,DAILYLOG!AV$27:AV$1500),0)</f>
        <v>0</v>
      </c>
      <c r="AZ914" s="73">
        <f>IFERROR($E914*SUMIF(DAILYLOG!AV$27:AV$1500,$C914,DAILYLOG!AW$27:AW$1500),0)</f>
        <v>0</v>
      </c>
      <c r="BA914" s="73">
        <f>IFERROR($E914*SUMIF(DAILYLOG!AW$27:AW$1500,$C914,DAILYLOG!AX$27:AX$1500),0)</f>
        <v>0</v>
      </c>
      <c r="BB914" s="73">
        <f>IFERROR($E914*SUMIF(DAILYLOG!AX$27:AX$1500,$C914,DAILYLOG!AY$27:AY$1500),0)</f>
        <v>0</v>
      </c>
      <c r="BC914" s="73">
        <f>IFERROR($E914*SUMIF(DAILYLOG!AY$27:AY$1500,$C914,DAILYLOG!AZ$27:AZ$1500),0)</f>
        <v>0</v>
      </c>
      <c r="BD914" s="73">
        <f>IFERROR($E914*SUMIF(DAILYLOG!AZ$27:AZ$1500,$C914,DAILYLOG!BA$27:BA$1500),0)</f>
        <v>0</v>
      </c>
      <c r="BE914" s="73">
        <f>IFERROR($E914*SUMIF(DAILYLOG!BA$27:BA$1500,$C914,DAILYLOG!BB$27:BB$1500),0)</f>
        <v>0</v>
      </c>
      <c r="BF914" s="73">
        <f>IFERROR($E914*SUMIF(DAILYLOG!BB$27:BB$1500,$C914,DAILYLOG!BC$27:BC$1500),0)</f>
        <v>0</v>
      </c>
      <c r="BG914" s="73">
        <f>IFERROR($E914*SUMIF(DAILYLOG!BC$27:BC$1500,$C914,DAILYLOG!BD$27:BD$1500),0)</f>
        <v>0</v>
      </c>
      <c r="BH914" s="73">
        <f>IFERROR($E914*SUMIF(DAILYLOG!BD$27:BD$1500,$C914,DAILYLOG!BE$27:BE$1500),0)</f>
        <v>0</v>
      </c>
      <c r="BI914" s="73">
        <f>IFERROR($E914*SUMIF(DAILYLOG!BE$27:BE$1500,$C914,DAILYLOG!BF$27:BF$1500),0)</f>
        <v>0</v>
      </c>
      <c r="BJ914" s="73">
        <f>IFERROR($E914*SUMIF(DAILYLOG!BF$27:BF$1500,$C914,DAILYLOG!BG$27:BG$1500),0)</f>
        <v>0</v>
      </c>
      <c r="BK914" s="73">
        <f>IFERROR($E914*SUMIF(DAILYLOG!BG$27:BG$1500,$C914,DAILYLOG!BH$27:BH$1500),0)</f>
        <v>0</v>
      </c>
      <c r="BL914" s="73">
        <f>IFERROR($E914*SUMIF(DAILYLOG!BH$27:BH$1500,$C914,DAILYLOG!BI$27:BI$1500),0)</f>
        <v>0</v>
      </c>
      <c r="BM914" s="73">
        <f>IFERROR($E914*SUMIF(DAILYLOG!BI$27:BI$1500,$C914,DAILYLOG!BJ$27:BJ$1500),0)</f>
        <v>0</v>
      </c>
      <c r="BN914" s="73">
        <f>IFERROR($E914*SUMIF(DAILYLOG!BJ$27:BJ$1500,$C914,DAILYLOG!BK$27:BK$1500),0)</f>
        <v>0</v>
      </c>
      <c r="BO914" s="73">
        <f>IFERROR($E914*SUMIF(DAILYLOG!BK$27:BK$1500,$C914,DAILYLOG!BL$27:BL$1500),0)</f>
        <v>0</v>
      </c>
      <c r="BP914" s="73">
        <f>IFERROR($E914*SUMIF(DAILYLOG!BL$27:BL$1500,$C914,DAILYLOG!BM$27:BM$1500),0)</f>
        <v>0</v>
      </c>
      <c r="BQ914" s="73">
        <f>IFERROR($E914*SUMIF(DAILYLOG!BM$27:BM$1500,$C914,DAILYLOG!BN$27:BN$1500),0)</f>
        <v>0</v>
      </c>
      <c r="BR914" s="73">
        <f>IFERROR($E914*SUMIF(DAILYLOG!BN$27:BN$1500,$C914,DAILYLOG!BO$27:BO$1500),0)</f>
        <v>0</v>
      </c>
      <c r="BS914" s="73">
        <f>IFERROR($E914*SUMIF(DAILYLOG!BO$27:BO$1500,$C914,DAILYLOG!BP$27:BP$1500),0)</f>
        <v>0</v>
      </c>
      <c r="BT914" s="73">
        <f>IFERROR($E914*SUMIF(DAILYLOG!BP$27:BP$1500,$C914,DAILYLOG!BQ$27:BQ$1500),0)</f>
        <v>0</v>
      </c>
      <c r="BU914" s="73">
        <f>IFERROR($E914*SUMIF(DAILYLOG!BQ$27:BQ$1500,$C914,DAILYLOG!BR$27:BR$1500),0)</f>
        <v>0</v>
      </c>
      <c r="BV914" s="73">
        <f>IFERROR($E914*SUMIF(DAILYLOG!BR$27:BR$1500,$C914,DAILYLOG!BS$27:BS$1500),0)</f>
        <v>0</v>
      </c>
      <c r="BW914" s="73">
        <f>IFERROR($E914*SUMIF(DAILYLOG!BS$27:BS$1500,$C914,DAILYLOG!BT$27:BT$1500),0)</f>
        <v>0</v>
      </c>
      <c r="BX914" s="73">
        <f>IFERROR($E914*SUMIF(DAILYLOG!BT$27:BT$1500,$C914,DAILYLOG!BU$27:BU$1500),0)</f>
        <v>0</v>
      </c>
      <c r="BY914" s="73">
        <f>IFERROR($E914*SUMIF(DAILYLOG!BU$27:BU$1500,$C914,DAILYLOG!BV$27:BV$1500),0)</f>
        <v>0</v>
      </c>
      <c r="BZ914" s="73">
        <f>IFERROR($E914*SUMIF(DAILYLOG!BV$27:BV$1500,$C914,DAILYLOG!BW$27:BW$1500),0)</f>
        <v>0</v>
      </c>
      <c r="CA914" s="73">
        <f>IFERROR($E914*SUMIF(DAILYLOG!BW$27:BW$1500,$C914,DAILYLOG!BX$27:BX$1500),0)</f>
        <v>0</v>
      </c>
      <c r="CB914" s="73">
        <f>IFERROR($E914*SUMIF(DAILYLOG!BX$27:BX$1500,$C914,DAILYLOG!BY$27:BY$1500),0)</f>
        <v>0</v>
      </c>
      <c r="CC914" s="73">
        <f>IFERROR($E914*SUMIF(DAILYLOG!BY$27:BY$1500,$C914,DAILYLOG!BZ$27:BZ$1500),0)</f>
        <v>0</v>
      </c>
      <c r="CD914" s="73">
        <f>IFERROR($E914*SUMIF(DAILYLOG!BZ$27:BZ$1500,$C914,DAILYLOG!CA$27:CA$1500),0)</f>
        <v>0</v>
      </c>
      <c r="CE914" s="73">
        <f>IFERROR($E914*SUMIF(DAILYLOG!CA$27:CA$1500,$C914,DAILYLOG!CB$27:CB$1500),0)</f>
        <v>0</v>
      </c>
      <c r="CF914" s="73">
        <f>IFERROR($E914*SUMIF(DAILYLOG!CB$27:CB$1500,$C914,DAILYLOG!CC$27:CC$1500),0)</f>
        <v>0</v>
      </c>
      <c r="CG914" s="73">
        <f>IFERROR($E914*SUMIF(DAILYLOG!CC$27:CC$1500,$C914,DAILYLOG!CD$27:CD$1500),0)</f>
        <v>0</v>
      </c>
      <c r="CH914" s="73">
        <f>IFERROR($E914*SUMIF(DAILYLOG!CD$27:CD$1500,$C914,DAILYLOG!CE$27:CE$1500),0)</f>
        <v>0</v>
      </c>
      <c r="CI914" s="73">
        <f>IFERROR($E914*SUMIF(DAILYLOG!CE$27:CE$1500,$C914,DAILYLOG!CF$27:CF$1500),0)</f>
        <v>0</v>
      </c>
      <c r="CJ914" s="73">
        <f>IFERROR($E914*SUMIF(DAILYLOG!CF$27:CF$1500,$C914,DAILYLOG!CG$27:CG$1500),0)</f>
        <v>0</v>
      </c>
      <c r="CK914" s="73">
        <f>IFERROR($E914*SUMIF(DAILYLOG!CG$27:CG$1500,$C914,DAILYLOG!CH$27:CH$1500),0)</f>
        <v>0</v>
      </c>
      <c r="CL914" s="73">
        <f>IFERROR($E914*SUMIF(DAILYLOG!CH$27:CH$1500,$C914,DAILYLOG!CI$27:CI$1500),0)</f>
        <v>0</v>
      </c>
      <c r="CM914" s="73">
        <f>IFERROR($E914*SUMIF(DAILYLOG!CI$27:CI$1500,$C914,DAILYLOG!CJ$27:CJ$1500),0)</f>
        <v>0</v>
      </c>
      <c r="CN914" s="73">
        <f>IFERROR($E914*SUMIF(DAILYLOG!CJ$27:CJ$1500,$C914,DAILYLOG!CK$27:CK$1500),0)</f>
        <v>0</v>
      </c>
      <c r="CO914" s="73">
        <f>IFERROR($E914*SUMIF(DAILYLOG!CK$27:CK$1500,$C914,DAILYLOG!CL$27:CL$1500),0)</f>
        <v>0</v>
      </c>
      <c r="CP914" s="73">
        <f>IFERROR($E914*SUMIF(DAILYLOG!CL$27:CL$1500,$C914,DAILYLOG!CM$27:CM$1500),0)</f>
        <v>0</v>
      </c>
      <c r="CQ914" s="73">
        <f>IFERROR($E914*SUMIF(DAILYLOG!CM$27:CM$1500,$C914,DAILYLOG!CN$27:CN$1500),0)</f>
        <v>0</v>
      </c>
      <c r="CR914" s="73">
        <f>IFERROR($E914*SUMIF(DAILYLOG!CN$27:CN$1500,$C914,DAILYLOG!CO$27:CO$1500),0)</f>
        <v>0</v>
      </c>
      <c r="CS914" s="73">
        <f>IFERROR($E914*SUMIF(DAILYLOG!CO$27:CO$1500,$C914,DAILYLOG!CP$27:CP$1500),0)</f>
        <v>0</v>
      </c>
      <c r="CT914" s="14"/>
    </row>
    <row r="915" spans="2:98" ht="13.5" hidden="1" customHeight="1" outlineLevel="3">
      <c r="B915" s="13"/>
      <c r="C915" s="115" t="s">
        <v>1238</v>
      </c>
      <c r="D915" s="31" t="s">
        <v>346</v>
      </c>
      <c r="E915" s="65">
        <v>1</v>
      </c>
      <c r="F915" s="46">
        <f t="shared" si="384"/>
        <v>0</v>
      </c>
      <c r="G915" s="73">
        <f>IFERROR($E915*SUMIF(DAILYLOG!C$27:C$1500,$C915,DAILYLOG!D$27:D$1500),0)</f>
        <v>0</v>
      </c>
      <c r="H915" s="73">
        <f>IFERROR($E915*SUMIF(DAILYLOG!D$27:D$1500,$C915,DAILYLOG!E$27:E$1500),0)</f>
        <v>0</v>
      </c>
      <c r="I915" s="73">
        <f>IFERROR($E915*SUMIF(DAILYLOG!E$27:E$1500,$C915,DAILYLOG!F$27:F$1500),0)</f>
        <v>0</v>
      </c>
      <c r="J915" s="73">
        <f>IFERROR($E915*SUMIF(DAILYLOG!F$27:F$1500,$C915,DAILYLOG!G$27:G$1500),0)</f>
        <v>0</v>
      </c>
      <c r="K915" s="73">
        <f>IFERROR($E915*SUMIF(DAILYLOG!G$27:G$1500,$C915,DAILYLOG!H$27:H$1500),0)</f>
        <v>0</v>
      </c>
      <c r="L915" s="73">
        <f>IFERROR($E915*SUMIF(DAILYLOG!H$27:H$1500,$C915,DAILYLOG!I$27:I$1500),0)</f>
        <v>0</v>
      </c>
      <c r="M915" s="73">
        <f>IFERROR($E915*SUMIF(DAILYLOG!I$27:I$1500,$C915,DAILYLOG!J$27:J$1500),0)</f>
        <v>0</v>
      </c>
      <c r="N915" s="73">
        <f>IFERROR($E915*SUMIF(DAILYLOG!J$27:J$1500,$C915,DAILYLOG!K$27:K$1500),0)</f>
        <v>0</v>
      </c>
      <c r="O915" s="73">
        <f>IFERROR($E915*SUMIF(DAILYLOG!K$27:K$1500,$C915,DAILYLOG!L$27:L$1500),0)</f>
        <v>0</v>
      </c>
      <c r="P915" s="73">
        <f>IFERROR($E915*SUMIF(DAILYLOG!L$27:L$1500,$C915,DAILYLOG!M$27:M$1500),0)</f>
        <v>0</v>
      </c>
      <c r="Q915" s="73">
        <f>IFERROR($E915*SUMIF(DAILYLOG!M$27:M$1500,$C915,DAILYLOG!N$27:N$1500),0)</f>
        <v>0</v>
      </c>
      <c r="R915" s="73">
        <f>IFERROR($E915*SUMIF(DAILYLOG!N$27:N$1500,$C915,DAILYLOG!O$27:O$1500),0)</f>
        <v>0</v>
      </c>
      <c r="S915" s="73">
        <f>IFERROR($E915*SUMIF(DAILYLOG!O$27:O$1500,$C915,DAILYLOG!P$27:P$1500),0)</f>
        <v>0</v>
      </c>
      <c r="T915" s="73">
        <f>IFERROR($E915*SUMIF(DAILYLOG!P$27:P$1500,$C915,DAILYLOG!Q$27:Q$1500),0)</f>
        <v>0</v>
      </c>
      <c r="U915" s="73">
        <f>IFERROR($E915*SUMIF(DAILYLOG!Q$27:Q$1500,$C915,DAILYLOG!R$27:R$1500),0)</f>
        <v>0</v>
      </c>
      <c r="V915" s="73">
        <f>IFERROR($E915*SUMIF(DAILYLOG!R$27:R$1500,$C915,DAILYLOG!S$27:S$1500),0)</f>
        <v>0</v>
      </c>
      <c r="W915" s="73">
        <f>IFERROR($E915*SUMIF(DAILYLOG!S$27:S$1500,$C915,DAILYLOG!T$27:T$1500),0)</f>
        <v>0</v>
      </c>
      <c r="X915" s="73">
        <f>IFERROR($E915*SUMIF(DAILYLOG!T$27:T$1500,$C915,DAILYLOG!U$27:U$1500),0)</f>
        <v>0</v>
      </c>
      <c r="Y915" s="73">
        <f>IFERROR($E915*SUMIF(DAILYLOG!U$27:U$1500,$C915,DAILYLOG!V$27:V$1500),0)</f>
        <v>0</v>
      </c>
      <c r="Z915" s="73">
        <f>IFERROR($E915*SUMIF(DAILYLOG!V$27:V$1500,$C915,DAILYLOG!W$27:W$1500),0)</f>
        <v>0</v>
      </c>
      <c r="AA915" s="73">
        <f>IFERROR($E915*SUMIF(DAILYLOG!W$27:W$1500,$C915,DAILYLOG!X$27:X$1500),0)</f>
        <v>0</v>
      </c>
      <c r="AB915" s="73">
        <f>IFERROR($E915*SUMIF(DAILYLOG!X$27:X$1500,$C915,DAILYLOG!Y$27:Y$1500),0)</f>
        <v>0</v>
      </c>
      <c r="AC915" s="73">
        <f>IFERROR($E915*SUMIF(DAILYLOG!Y$27:Y$1500,$C915,DAILYLOG!Z$27:Z$1500),0)</f>
        <v>0</v>
      </c>
      <c r="AD915" s="73">
        <f>IFERROR($E915*SUMIF(DAILYLOG!Z$27:Z$1500,$C915,DAILYLOG!AA$27:AA$1500),0)</f>
        <v>0</v>
      </c>
      <c r="AE915" s="73">
        <f>IFERROR($E915*SUMIF(DAILYLOG!AA$27:AA$1500,$C915,DAILYLOG!AB$27:AB$1500),0)</f>
        <v>0</v>
      </c>
      <c r="AF915" s="73">
        <f>IFERROR($E915*SUMIF(DAILYLOG!AB$27:AB$1500,$C915,DAILYLOG!AC$27:AC$1500),0)</f>
        <v>0</v>
      </c>
      <c r="AG915" s="73">
        <f>IFERROR($E915*SUMIF(DAILYLOG!AC$27:AC$1500,$C915,DAILYLOG!AD$27:AD$1500),0)</f>
        <v>0</v>
      </c>
      <c r="AH915" s="73">
        <f>IFERROR($E915*SUMIF(DAILYLOG!AD$27:AD$1500,$C915,DAILYLOG!AE$27:AE$1500),0)</f>
        <v>0</v>
      </c>
      <c r="AI915" s="73">
        <f>IFERROR($E915*SUMIF(DAILYLOG!AE$27:AE$1500,$C915,DAILYLOG!AF$27:AF$1500),0)</f>
        <v>0</v>
      </c>
      <c r="AJ915" s="73">
        <f>IFERROR($E915*SUMIF(DAILYLOG!AF$27:AF$1500,$C915,DAILYLOG!AG$27:AG$1500),0)</f>
        <v>0</v>
      </c>
      <c r="AK915" s="73">
        <f>IFERROR($E915*SUMIF(DAILYLOG!AG$27:AG$1500,$C915,DAILYLOG!AH$27:AH$1500),0)</f>
        <v>0</v>
      </c>
      <c r="AL915" s="73">
        <f>IFERROR($E915*SUMIF(DAILYLOG!AH$27:AH$1500,$C915,DAILYLOG!AI$27:AI$1500),0)</f>
        <v>0</v>
      </c>
      <c r="AM915" s="73">
        <f>IFERROR($E915*SUMIF(DAILYLOG!AI$27:AI$1500,$C915,DAILYLOG!AJ$27:AJ$1500),0)</f>
        <v>0</v>
      </c>
      <c r="AN915" s="73">
        <f>IFERROR($E915*SUMIF(DAILYLOG!AJ$27:AJ$1500,$C915,DAILYLOG!AK$27:AK$1500),0)</f>
        <v>0</v>
      </c>
      <c r="AO915" s="73">
        <f>IFERROR($E915*SUMIF(DAILYLOG!AK$27:AK$1500,$C915,DAILYLOG!AL$27:AL$1500),0)</f>
        <v>0</v>
      </c>
      <c r="AP915" s="73">
        <f>IFERROR($E915*SUMIF(DAILYLOG!AL$27:AL$1500,$C915,DAILYLOG!AM$27:AM$1500),0)</f>
        <v>0</v>
      </c>
      <c r="AQ915" s="73">
        <f>IFERROR($E915*SUMIF(DAILYLOG!AM$27:AM$1500,$C915,DAILYLOG!AN$27:AN$1500),0)</f>
        <v>0</v>
      </c>
      <c r="AR915" s="73">
        <f>IFERROR($E915*SUMIF(DAILYLOG!AN$27:AN$1500,$C915,DAILYLOG!AO$27:AO$1500),0)</f>
        <v>0</v>
      </c>
      <c r="AS915" s="73">
        <f>IFERROR($E915*SUMIF(DAILYLOG!AO$27:AO$1500,$C915,DAILYLOG!AP$27:AP$1500),0)</f>
        <v>0</v>
      </c>
      <c r="AT915" s="73">
        <f>IFERROR($E915*SUMIF(DAILYLOG!AP$27:AP$1500,$C915,DAILYLOG!AQ$27:AQ$1500),0)</f>
        <v>0</v>
      </c>
      <c r="AU915" s="73">
        <f>IFERROR($E915*SUMIF(DAILYLOG!AQ$27:AQ$1500,$C915,DAILYLOG!AR$27:AR$1500),0)</f>
        <v>0</v>
      </c>
      <c r="AV915" s="73">
        <f>IFERROR($E915*SUMIF(DAILYLOG!AR$27:AR$1500,$C915,DAILYLOG!AS$27:AS$1500),0)</f>
        <v>0</v>
      </c>
      <c r="AW915" s="73">
        <f>IFERROR($E915*SUMIF(DAILYLOG!AS$27:AS$1500,$C915,DAILYLOG!AT$27:AT$1500),0)</f>
        <v>0</v>
      </c>
      <c r="AX915" s="73">
        <f>IFERROR($E915*SUMIF(DAILYLOG!AT$27:AT$1500,$C915,DAILYLOG!AU$27:AU$1500),0)</f>
        <v>0</v>
      </c>
      <c r="AY915" s="73">
        <f>IFERROR($E915*SUMIF(DAILYLOG!AU$27:AU$1500,$C915,DAILYLOG!AV$27:AV$1500),0)</f>
        <v>0</v>
      </c>
      <c r="AZ915" s="73">
        <f>IFERROR($E915*SUMIF(DAILYLOG!AV$27:AV$1500,$C915,DAILYLOG!AW$27:AW$1500),0)</f>
        <v>0</v>
      </c>
      <c r="BA915" s="73">
        <f>IFERROR($E915*SUMIF(DAILYLOG!AW$27:AW$1500,$C915,DAILYLOG!AX$27:AX$1500),0)</f>
        <v>0</v>
      </c>
      <c r="BB915" s="73">
        <f>IFERROR($E915*SUMIF(DAILYLOG!AX$27:AX$1500,$C915,DAILYLOG!AY$27:AY$1500),0)</f>
        <v>0</v>
      </c>
      <c r="BC915" s="73">
        <f>IFERROR($E915*SUMIF(DAILYLOG!AY$27:AY$1500,$C915,DAILYLOG!AZ$27:AZ$1500),0)</f>
        <v>0</v>
      </c>
      <c r="BD915" s="73">
        <f>IFERROR($E915*SUMIF(DAILYLOG!AZ$27:AZ$1500,$C915,DAILYLOG!BA$27:BA$1500),0)</f>
        <v>0</v>
      </c>
      <c r="BE915" s="73">
        <f>IFERROR($E915*SUMIF(DAILYLOG!BA$27:BA$1500,$C915,DAILYLOG!BB$27:BB$1500),0)</f>
        <v>0</v>
      </c>
      <c r="BF915" s="73">
        <f>IFERROR($E915*SUMIF(DAILYLOG!BB$27:BB$1500,$C915,DAILYLOG!BC$27:BC$1500),0)</f>
        <v>0</v>
      </c>
      <c r="BG915" s="73">
        <f>IFERROR($E915*SUMIF(DAILYLOG!BC$27:BC$1500,$C915,DAILYLOG!BD$27:BD$1500),0)</f>
        <v>0</v>
      </c>
      <c r="BH915" s="73">
        <f>IFERROR($E915*SUMIF(DAILYLOG!BD$27:BD$1500,$C915,DAILYLOG!BE$27:BE$1500),0)</f>
        <v>0</v>
      </c>
      <c r="BI915" s="73">
        <f>IFERROR($E915*SUMIF(DAILYLOG!BE$27:BE$1500,$C915,DAILYLOG!BF$27:BF$1500),0)</f>
        <v>0</v>
      </c>
      <c r="BJ915" s="73">
        <f>IFERROR($E915*SUMIF(DAILYLOG!BF$27:BF$1500,$C915,DAILYLOG!BG$27:BG$1500),0)</f>
        <v>0</v>
      </c>
      <c r="BK915" s="73">
        <f>IFERROR($E915*SUMIF(DAILYLOG!BG$27:BG$1500,$C915,DAILYLOG!BH$27:BH$1500),0)</f>
        <v>0</v>
      </c>
      <c r="BL915" s="73">
        <f>IFERROR($E915*SUMIF(DAILYLOG!BH$27:BH$1500,$C915,DAILYLOG!BI$27:BI$1500),0)</f>
        <v>0</v>
      </c>
      <c r="BM915" s="73">
        <f>IFERROR($E915*SUMIF(DAILYLOG!BI$27:BI$1500,$C915,DAILYLOG!BJ$27:BJ$1500),0)</f>
        <v>0</v>
      </c>
      <c r="BN915" s="73">
        <f>IFERROR($E915*SUMIF(DAILYLOG!BJ$27:BJ$1500,$C915,DAILYLOG!BK$27:BK$1500),0)</f>
        <v>0</v>
      </c>
      <c r="BO915" s="73">
        <f>IFERROR($E915*SUMIF(DAILYLOG!BK$27:BK$1500,$C915,DAILYLOG!BL$27:BL$1500),0)</f>
        <v>0</v>
      </c>
      <c r="BP915" s="73">
        <f>IFERROR($E915*SUMIF(DAILYLOG!BL$27:BL$1500,$C915,DAILYLOG!BM$27:BM$1500),0)</f>
        <v>0</v>
      </c>
      <c r="BQ915" s="73">
        <f>IFERROR($E915*SUMIF(DAILYLOG!BM$27:BM$1500,$C915,DAILYLOG!BN$27:BN$1500),0)</f>
        <v>0</v>
      </c>
      <c r="BR915" s="73">
        <f>IFERROR($E915*SUMIF(DAILYLOG!BN$27:BN$1500,$C915,DAILYLOG!BO$27:BO$1500),0)</f>
        <v>0</v>
      </c>
      <c r="BS915" s="73">
        <f>IFERROR($E915*SUMIF(DAILYLOG!BO$27:BO$1500,$C915,DAILYLOG!BP$27:BP$1500),0)</f>
        <v>0</v>
      </c>
      <c r="BT915" s="73">
        <f>IFERROR($E915*SUMIF(DAILYLOG!BP$27:BP$1500,$C915,DAILYLOG!BQ$27:BQ$1500),0)</f>
        <v>0</v>
      </c>
      <c r="BU915" s="73">
        <f>IFERROR($E915*SUMIF(DAILYLOG!BQ$27:BQ$1500,$C915,DAILYLOG!BR$27:BR$1500),0)</f>
        <v>0</v>
      </c>
      <c r="BV915" s="73">
        <f>IFERROR($E915*SUMIF(DAILYLOG!BR$27:BR$1500,$C915,DAILYLOG!BS$27:BS$1500),0)</f>
        <v>0</v>
      </c>
      <c r="BW915" s="73">
        <f>IFERROR($E915*SUMIF(DAILYLOG!BS$27:BS$1500,$C915,DAILYLOG!BT$27:BT$1500),0)</f>
        <v>0</v>
      </c>
      <c r="BX915" s="73">
        <f>IFERROR($E915*SUMIF(DAILYLOG!BT$27:BT$1500,$C915,DAILYLOG!BU$27:BU$1500),0)</f>
        <v>0</v>
      </c>
      <c r="BY915" s="73">
        <f>IFERROR($E915*SUMIF(DAILYLOG!BU$27:BU$1500,$C915,DAILYLOG!BV$27:BV$1500),0)</f>
        <v>0</v>
      </c>
      <c r="BZ915" s="73">
        <f>IFERROR($E915*SUMIF(DAILYLOG!BV$27:BV$1500,$C915,DAILYLOG!BW$27:BW$1500),0)</f>
        <v>0</v>
      </c>
      <c r="CA915" s="73">
        <f>IFERROR($E915*SUMIF(DAILYLOG!BW$27:BW$1500,$C915,DAILYLOG!BX$27:BX$1500),0)</f>
        <v>0</v>
      </c>
      <c r="CB915" s="73">
        <f>IFERROR($E915*SUMIF(DAILYLOG!BX$27:BX$1500,$C915,DAILYLOG!BY$27:BY$1500),0)</f>
        <v>0</v>
      </c>
      <c r="CC915" s="73">
        <f>IFERROR($E915*SUMIF(DAILYLOG!BY$27:BY$1500,$C915,DAILYLOG!BZ$27:BZ$1500),0)</f>
        <v>0</v>
      </c>
      <c r="CD915" s="73">
        <f>IFERROR($E915*SUMIF(DAILYLOG!BZ$27:BZ$1500,$C915,DAILYLOG!CA$27:CA$1500),0)</f>
        <v>0</v>
      </c>
      <c r="CE915" s="73">
        <f>IFERROR($E915*SUMIF(DAILYLOG!CA$27:CA$1500,$C915,DAILYLOG!CB$27:CB$1500),0)</f>
        <v>0</v>
      </c>
      <c r="CF915" s="73">
        <f>IFERROR($E915*SUMIF(DAILYLOG!CB$27:CB$1500,$C915,DAILYLOG!CC$27:CC$1500),0)</f>
        <v>0</v>
      </c>
      <c r="CG915" s="73">
        <f>IFERROR($E915*SUMIF(DAILYLOG!CC$27:CC$1500,$C915,DAILYLOG!CD$27:CD$1500),0)</f>
        <v>0</v>
      </c>
      <c r="CH915" s="73">
        <f>IFERROR($E915*SUMIF(DAILYLOG!CD$27:CD$1500,$C915,DAILYLOG!CE$27:CE$1500),0)</f>
        <v>0</v>
      </c>
      <c r="CI915" s="73">
        <f>IFERROR($E915*SUMIF(DAILYLOG!CE$27:CE$1500,$C915,DAILYLOG!CF$27:CF$1500),0)</f>
        <v>0</v>
      </c>
      <c r="CJ915" s="73">
        <f>IFERROR($E915*SUMIF(DAILYLOG!CF$27:CF$1500,$C915,DAILYLOG!CG$27:CG$1500),0)</f>
        <v>0</v>
      </c>
      <c r="CK915" s="73">
        <f>IFERROR($E915*SUMIF(DAILYLOG!CG$27:CG$1500,$C915,DAILYLOG!CH$27:CH$1500),0)</f>
        <v>0</v>
      </c>
      <c r="CL915" s="73">
        <f>IFERROR($E915*SUMIF(DAILYLOG!CH$27:CH$1500,$C915,DAILYLOG!CI$27:CI$1500),0)</f>
        <v>0</v>
      </c>
      <c r="CM915" s="73">
        <f>IFERROR($E915*SUMIF(DAILYLOG!CI$27:CI$1500,$C915,DAILYLOG!CJ$27:CJ$1500),0)</f>
        <v>0</v>
      </c>
      <c r="CN915" s="73">
        <f>IFERROR($E915*SUMIF(DAILYLOG!CJ$27:CJ$1500,$C915,DAILYLOG!CK$27:CK$1500),0)</f>
        <v>0</v>
      </c>
      <c r="CO915" s="73">
        <f>IFERROR($E915*SUMIF(DAILYLOG!CK$27:CK$1500,$C915,DAILYLOG!CL$27:CL$1500),0)</f>
        <v>0</v>
      </c>
      <c r="CP915" s="73">
        <f>IFERROR($E915*SUMIF(DAILYLOG!CL$27:CL$1500,$C915,DAILYLOG!CM$27:CM$1500),0)</f>
        <v>0</v>
      </c>
      <c r="CQ915" s="73">
        <f>IFERROR($E915*SUMIF(DAILYLOG!CM$27:CM$1500,$C915,DAILYLOG!CN$27:CN$1500),0)</f>
        <v>0</v>
      </c>
      <c r="CR915" s="73">
        <f>IFERROR($E915*SUMIF(DAILYLOG!CN$27:CN$1500,$C915,DAILYLOG!CO$27:CO$1500),0)</f>
        <v>0</v>
      </c>
      <c r="CS915" s="73">
        <f>IFERROR($E915*SUMIF(DAILYLOG!CO$27:CO$1500,$C915,DAILYLOG!CP$27:CP$1500),0)</f>
        <v>0</v>
      </c>
      <c r="CT915" s="14"/>
    </row>
    <row r="916" spans="2:98" ht="13.5" customHeight="1" collapsed="1">
      <c r="B916" s="13"/>
      <c r="C916" s="47" t="s">
        <v>1240</v>
      </c>
      <c r="D916" s="56" t="s">
        <v>346</v>
      </c>
      <c r="E916" s="64"/>
      <c r="F916" s="48">
        <f>IFERROR(SUM(G916:CS916),0)</f>
        <v>0</v>
      </c>
      <c r="G916" s="72">
        <f>IFERROR(SUBTOTAL(9,G917:I917),0)</f>
        <v>0</v>
      </c>
      <c r="H916" s="72">
        <f t="shared" ref="H916:BS916" si="385">IFERROR(SUBTOTAL(9,H917:J917),0)</f>
        <v>0</v>
      </c>
      <c r="I916" s="72">
        <f t="shared" si="385"/>
        <v>0</v>
      </c>
      <c r="J916" s="72">
        <f t="shared" si="385"/>
        <v>0</v>
      </c>
      <c r="K916" s="72">
        <f t="shared" si="385"/>
        <v>0</v>
      </c>
      <c r="L916" s="72">
        <f t="shared" si="385"/>
        <v>0</v>
      </c>
      <c r="M916" s="72">
        <f t="shared" si="385"/>
        <v>0</v>
      </c>
      <c r="N916" s="72">
        <f t="shared" si="385"/>
        <v>0</v>
      </c>
      <c r="O916" s="72">
        <f t="shared" si="385"/>
        <v>0</v>
      </c>
      <c r="P916" s="72">
        <f t="shared" si="385"/>
        <v>0</v>
      </c>
      <c r="Q916" s="72">
        <f t="shared" si="385"/>
        <v>0</v>
      </c>
      <c r="R916" s="72">
        <f t="shared" si="385"/>
        <v>0</v>
      </c>
      <c r="S916" s="72">
        <f t="shared" si="385"/>
        <v>0</v>
      </c>
      <c r="T916" s="72">
        <f t="shared" si="385"/>
        <v>0</v>
      </c>
      <c r="U916" s="72">
        <f t="shared" si="385"/>
        <v>0</v>
      </c>
      <c r="V916" s="72">
        <f t="shared" si="385"/>
        <v>0</v>
      </c>
      <c r="W916" s="72">
        <f t="shared" si="385"/>
        <v>0</v>
      </c>
      <c r="X916" s="72">
        <f t="shared" si="385"/>
        <v>0</v>
      </c>
      <c r="Y916" s="72">
        <f t="shared" si="385"/>
        <v>0</v>
      </c>
      <c r="Z916" s="72">
        <f t="shared" si="385"/>
        <v>0</v>
      </c>
      <c r="AA916" s="72">
        <f t="shared" si="385"/>
        <v>0</v>
      </c>
      <c r="AB916" s="72">
        <f t="shared" si="385"/>
        <v>0</v>
      </c>
      <c r="AC916" s="72">
        <f t="shared" si="385"/>
        <v>0</v>
      </c>
      <c r="AD916" s="72">
        <f t="shared" si="385"/>
        <v>0</v>
      </c>
      <c r="AE916" s="72">
        <f t="shared" si="385"/>
        <v>0</v>
      </c>
      <c r="AF916" s="72">
        <f t="shared" si="385"/>
        <v>0</v>
      </c>
      <c r="AG916" s="72">
        <f t="shared" si="385"/>
        <v>0</v>
      </c>
      <c r="AH916" s="72">
        <f t="shared" si="385"/>
        <v>0</v>
      </c>
      <c r="AI916" s="72">
        <f t="shared" si="385"/>
        <v>0</v>
      </c>
      <c r="AJ916" s="72">
        <f t="shared" si="385"/>
        <v>0</v>
      </c>
      <c r="AK916" s="72">
        <f t="shared" si="385"/>
        <v>0</v>
      </c>
      <c r="AL916" s="72">
        <f t="shared" si="385"/>
        <v>0</v>
      </c>
      <c r="AM916" s="72">
        <f t="shared" si="385"/>
        <v>0</v>
      </c>
      <c r="AN916" s="72">
        <f t="shared" si="385"/>
        <v>0</v>
      </c>
      <c r="AO916" s="72">
        <f t="shared" si="385"/>
        <v>0</v>
      </c>
      <c r="AP916" s="72">
        <f t="shared" si="385"/>
        <v>0</v>
      </c>
      <c r="AQ916" s="72">
        <f t="shared" si="385"/>
        <v>0</v>
      </c>
      <c r="AR916" s="72">
        <f t="shared" si="385"/>
        <v>0</v>
      </c>
      <c r="AS916" s="72">
        <f t="shared" si="385"/>
        <v>0</v>
      </c>
      <c r="AT916" s="72">
        <f t="shared" si="385"/>
        <v>0</v>
      </c>
      <c r="AU916" s="72">
        <f t="shared" si="385"/>
        <v>0</v>
      </c>
      <c r="AV916" s="72">
        <f t="shared" si="385"/>
        <v>0</v>
      </c>
      <c r="AW916" s="72">
        <f t="shared" si="385"/>
        <v>0</v>
      </c>
      <c r="AX916" s="72">
        <f t="shared" si="385"/>
        <v>0</v>
      </c>
      <c r="AY916" s="72">
        <f t="shared" si="385"/>
        <v>0</v>
      </c>
      <c r="AZ916" s="72">
        <f t="shared" si="385"/>
        <v>0</v>
      </c>
      <c r="BA916" s="72">
        <f t="shared" si="385"/>
        <v>0</v>
      </c>
      <c r="BB916" s="72">
        <f t="shared" si="385"/>
        <v>0</v>
      </c>
      <c r="BC916" s="72">
        <f t="shared" si="385"/>
        <v>0</v>
      </c>
      <c r="BD916" s="72">
        <f t="shared" si="385"/>
        <v>0</v>
      </c>
      <c r="BE916" s="72">
        <f t="shared" si="385"/>
        <v>0</v>
      </c>
      <c r="BF916" s="72">
        <f t="shared" si="385"/>
        <v>0</v>
      </c>
      <c r="BG916" s="72">
        <f t="shared" si="385"/>
        <v>0</v>
      </c>
      <c r="BH916" s="72">
        <f t="shared" si="385"/>
        <v>0</v>
      </c>
      <c r="BI916" s="72">
        <f t="shared" si="385"/>
        <v>0</v>
      </c>
      <c r="BJ916" s="72">
        <f t="shared" si="385"/>
        <v>0</v>
      </c>
      <c r="BK916" s="72">
        <f t="shared" si="385"/>
        <v>0</v>
      </c>
      <c r="BL916" s="72">
        <f t="shared" si="385"/>
        <v>0</v>
      </c>
      <c r="BM916" s="72">
        <f t="shared" si="385"/>
        <v>0</v>
      </c>
      <c r="BN916" s="72">
        <f t="shared" si="385"/>
        <v>0</v>
      </c>
      <c r="BO916" s="72">
        <f t="shared" si="385"/>
        <v>0</v>
      </c>
      <c r="BP916" s="72">
        <f t="shared" si="385"/>
        <v>0</v>
      </c>
      <c r="BQ916" s="72">
        <f t="shared" si="385"/>
        <v>0</v>
      </c>
      <c r="BR916" s="72">
        <f t="shared" si="385"/>
        <v>0</v>
      </c>
      <c r="BS916" s="72">
        <f t="shared" si="385"/>
        <v>0</v>
      </c>
      <c r="BT916" s="72">
        <f t="shared" ref="BT916:CS916" si="386">IFERROR(SUBTOTAL(9,BT917:BV917),0)</f>
        <v>0</v>
      </c>
      <c r="BU916" s="72">
        <f t="shared" si="386"/>
        <v>0</v>
      </c>
      <c r="BV916" s="72">
        <f t="shared" si="386"/>
        <v>0</v>
      </c>
      <c r="BW916" s="72">
        <f t="shared" si="386"/>
        <v>0</v>
      </c>
      <c r="BX916" s="72">
        <f t="shared" si="386"/>
        <v>0</v>
      </c>
      <c r="BY916" s="72">
        <f t="shared" si="386"/>
        <v>0</v>
      </c>
      <c r="BZ916" s="72">
        <f t="shared" si="386"/>
        <v>0</v>
      </c>
      <c r="CA916" s="72">
        <f t="shared" si="386"/>
        <v>0</v>
      </c>
      <c r="CB916" s="72">
        <f t="shared" si="386"/>
        <v>0</v>
      </c>
      <c r="CC916" s="72">
        <f t="shared" si="386"/>
        <v>0</v>
      </c>
      <c r="CD916" s="72">
        <f t="shared" si="386"/>
        <v>0</v>
      </c>
      <c r="CE916" s="72">
        <f t="shared" si="386"/>
        <v>0</v>
      </c>
      <c r="CF916" s="72">
        <f t="shared" si="386"/>
        <v>0</v>
      </c>
      <c r="CG916" s="72">
        <f t="shared" si="386"/>
        <v>0</v>
      </c>
      <c r="CH916" s="72">
        <f t="shared" si="386"/>
        <v>0</v>
      </c>
      <c r="CI916" s="72">
        <f t="shared" si="386"/>
        <v>0</v>
      </c>
      <c r="CJ916" s="72">
        <f t="shared" si="386"/>
        <v>0</v>
      </c>
      <c r="CK916" s="72">
        <f t="shared" si="386"/>
        <v>0</v>
      </c>
      <c r="CL916" s="72">
        <f t="shared" si="386"/>
        <v>0</v>
      </c>
      <c r="CM916" s="72">
        <f t="shared" si="386"/>
        <v>0</v>
      </c>
      <c r="CN916" s="72">
        <f t="shared" si="386"/>
        <v>0</v>
      </c>
      <c r="CO916" s="72">
        <f t="shared" si="386"/>
        <v>0</v>
      </c>
      <c r="CP916" s="72">
        <f t="shared" si="386"/>
        <v>0</v>
      </c>
      <c r="CQ916" s="72">
        <f t="shared" si="386"/>
        <v>0</v>
      </c>
      <c r="CR916" s="72">
        <f t="shared" si="386"/>
        <v>0</v>
      </c>
      <c r="CS916" s="72">
        <f t="shared" si="386"/>
        <v>0</v>
      </c>
      <c r="CT916" s="14"/>
    </row>
    <row r="917" spans="2:98" ht="13.5" hidden="1" customHeight="1" outlineLevel="3">
      <c r="B917" s="13"/>
      <c r="C917" s="115" t="s">
        <v>1239</v>
      </c>
      <c r="D917" s="31" t="s">
        <v>346</v>
      </c>
      <c r="E917" s="65">
        <v>1</v>
      </c>
      <c r="F917" s="46">
        <f t="shared" si="384"/>
        <v>0</v>
      </c>
      <c r="G917" s="73">
        <f>IFERROR($E917*SUMIF(DAILYLOG!C$27:C$1500,$C917,DAILYLOG!D$27:D$1500),0)</f>
        <v>0</v>
      </c>
      <c r="H917" s="73">
        <f>IFERROR($E917*SUMIF(DAILYLOG!D$27:D$1500,$C917,DAILYLOG!E$27:E$1500),0)</f>
        <v>0</v>
      </c>
      <c r="I917" s="73">
        <f>IFERROR($E917*SUMIF(DAILYLOG!E$27:E$1500,$C917,DAILYLOG!F$27:F$1500),0)</f>
        <v>0</v>
      </c>
      <c r="J917" s="73">
        <f>IFERROR($E917*SUMIF(DAILYLOG!F$27:F$1500,$C917,DAILYLOG!G$27:G$1500),0)</f>
        <v>0</v>
      </c>
      <c r="K917" s="73">
        <f>IFERROR($E917*SUMIF(DAILYLOG!G$27:G$1500,$C917,DAILYLOG!H$27:H$1500),0)</f>
        <v>0</v>
      </c>
      <c r="L917" s="73">
        <f>IFERROR($E917*SUMIF(DAILYLOG!H$27:H$1500,$C917,DAILYLOG!I$27:I$1500),0)</f>
        <v>0</v>
      </c>
      <c r="M917" s="73">
        <f>IFERROR($E917*SUMIF(DAILYLOG!I$27:I$1500,$C917,DAILYLOG!J$27:J$1500),0)</f>
        <v>0</v>
      </c>
      <c r="N917" s="73">
        <f>IFERROR($E917*SUMIF(DAILYLOG!J$27:J$1500,$C917,DAILYLOG!K$27:K$1500),0)</f>
        <v>0</v>
      </c>
      <c r="O917" s="73">
        <f>IFERROR($E917*SUMIF(DAILYLOG!K$27:K$1500,$C917,DAILYLOG!L$27:L$1500),0)</f>
        <v>0</v>
      </c>
      <c r="P917" s="73">
        <f>IFERROR($E917*SUMIF(DAILYLOG!L$27:L$1500,$C917,DAILYLOG!M$27:M$1500),0)</f>
        <v>0</v>
      </c>
      <c r="Q917" s="73">
        <f>IFERROR($E917*SUMIF(DAILYLOG!M$27:M$1500,$C917,DAILYLOG!N$27:N$1500),0)</f>
        <v>0</v>
      </c>
      <c r="R917" s="73">
        <f>IFERROR($E917*SUMIF(DAILYLOG!N$27:N$1500,$C917,DAILYLOG!O$27:O$1500),0)</f>
        <v>0</v>
      </c>
      <c r="S917" s="73">
        <f>IFERROR($E917*SUMIF(DAILYLOG!O$27:O$1500,$C917,DAILYLOG!P$27:P$1500),0)</f>
        <v>0</v>
      </c>
      <c r="T917" s="73">
        <f>IFERROR($E917*SUMIF(DAILYLOG!P$27:P$1500,$C917,DAILYLOG!Q$27:Q$1500),0)</f>
        <v>0</v>
      </c>
      <c r="U917" s="73">
        <f>IFERROR($E917*SUMIF(DAILYLOG!Q$27:Q$1500,$C917,DAILYLOG!R$27:R$1500),0)</f>
        <v>0</v>
      </c>
      <c r="V917" s="73">
        <f>IFERROR($E917*SUMIF(DAILYLOG!R$27:R$1500,$C917,DAILYLOG!S$27:S$1500),0)</f>
        <v>0</v>
      </c>
      <c r="W917" s="73">
        <f>IFERROR($E917*SUMIF(DAILYLOG!S$27:S$1500,$C917,DAILYLOG!T$27:T$1500),0)</f>
        <v>0</v>
      </c>
      <c r="X917" s="73">
        <f>IFERROR($E917*SUMIF(DAILYLOG!T$27:T$1500,$C917,DAILYLOG!U$27:U$1500),0)</f>
        <v>0</v>
      </c>
      <c r="Y917" s="73">
        <f>IFERROR($E917*SUMIF(DAILYLOG!U$27:U$1500,$C917,DAILYLOG!V$27:V$1500),0)</f>
        <v>0</v>
      </c>
      <c r="Z917" s="73">
        <f>IFERROR($E917*SUMIF(DAILYLOG!V$27:V$1500,$C917,DAILYLOG!W$27:W$1500),0)</f>
        <v>0</v>
      </c>
      <c r="AA917" s="73">
        <f>IFERROR($E917*SUMIF(DAILYLOG!W$27:W$1500,$C917,DAILYLOG!X$27:X$1500),0)</f>
        <v>0</v>
      </c>
      <c r="AB917" s="73">
        <f>IFERROR($E917*SUMIF(DAILYLOG!X$27:X$1500,$C917,DAILYLOG!Y$27:Y$1500),0)</f>
        <v>0</v>
      </c>
      <c r="AC917" s="73">
        <f>IFERROR($E917*SUMIF(DAILYLOG!Y$27:Y$1500,$C917,DAILYLOG!Z$27:Z$1500),0)</f>
        <v>0</v>
      </c>
      <c r="AD917" s="73">
        <f>IFERROR($E917*SUMIF(DAILYLOG!Z$27:Z$1500,$C917,DAILYLOG!AA$27:AA$1500),0)</f>
        <v>0</v>
      </c>
      <c r="AE917" s="73">
        <f>IFERROR($E917*SUMIF(DAILYLOG!AA$27:AA$1500,$C917,DAILYLOG!AB$27:AB$1500),0)</f>
        <v>0</v>
      </c>
      <c r="AF917" s="73">
        <f>IFERROR($E917*SUMIF(DAILYLOG!AB$27:AB$1500,$C917,DAILYLOG!AC$27:AC$1500),0)</f>
        <v>0</v>
      </c>
      <c r="AG917" s="73">
        <f>IFERROR($E917*SUMIF(DAILYLOG!AC$27:AC$1500,$C917,DAILYLOG!AD$27:AD$1500),0)</f>
        <v>0</v>
      </c>
      <c r="AH917" s="73">
        <f>IFERROR($E917*SUMIF(DAILYLOG!AD$27:AD$1500,$C917,DAILYLOG!AE$27:AE$1500),0)</f>
        <v>0</v>
      </c>
      <c r="AI917" s="73">
        <f>IFERROR($E917*SUMIF(DAILYLOG!AE$27:AE$1500,$C917,DAILYLOG!AF$27:AF$1500),0)</f>
        <v>0</v>
      </c>
      <c r="AJ917" s="73">
        <f>IFERROR($E917*SUMIF(DAILYLOG!AF$27:AF$1500,$C917,DAILYLOG!AG$27:AG$1500),0)</f>
        <v>0</v>
      </c>
      <c r="AK917" s="73">
        <f>IFERROR($E917*SUMIF(DAILYLOG!AG$27:AG$1500,$C917,DAILYLOG!AH$27:AH$1500),0)</f>
        <v>0</v>
      </c>
      <c r="AL917" s="73">
        <f>IFERROR($E917*SUMIF(DAILYLOG!AH$27:AH$1500,$C917,DAILYLOG!AI$27:AI$1500),0)</f>
        <v>0</v>
      </c>
      <c r="AM917" s="73">
        <f>IFERROR($E917*SUMIF(DAILYLOG!AI$27:AI$1500,$C917,DAILYLOG!AJ$27:AJ$1500),0)</f>
        <v>0</v>
      </c>
      <c r="AN917" s="73">
        <f>IFERROR($E917*SUMIF(DAILYLOG!AJ$27:AJ$1500,$C917,DAILYLOG!AK$27:AK$1500),0)</f>
        <v>0</v>
      </c>
      <c r="AO917" s="73">
        <f>IFERROR($E917*SUMIF(DAILYLOG!AK$27:AK$1500,$C917,DAILYLOG!AL$27:AL$1500),0)</f>
        <v>0</v>
      </c>
      <c r="AP917" s="73">
        <f>IFERROR($E917*SUMIF(DAILYLOG!AL$27:AL$1500,$C917,DAILYLOG!AM$27:AM$1500),0)</f>
        <v>0</v>
      </c>
      <c r="AQ917" s="73">
        <f>IFERROR($E917*SUMIF(DAILYLOG!AM$27:AM$1500,$C917,DAILYLOG!AN$27:AN$1500),0)</f>
        <v>0</v>
      </c>
      <c r="AR917" s="73">
        <f>IFERROR($E917*SUMIF(DAILYLOG!AN$27:AN$1500,$C917,DAILYLOG!AO$27:AO$1500),0)</f>
        <v>0</v>
      </c>
      <c r="AS917" s="73">
        <f>IFERROR($E917*SUMIF(DAILYLOG!AO$27:AO$1500,$C917,DAILYLOG!AP$27:AP$1500),0)</f>
        <v>0</v>
      </c>
      <c r="AT917" s="73">
        <f>IFERROR($E917*SUMIF(DAILYLOG!AP$27:AP$1500,$C917,DAILYLOG!AQ$27:AQ$1500),0)</f>
        <v>0</v>
      </c>
      <c r="AU917" s="73">
        <f>IFERROR($E917*SUMIF(DAILYLOG!AQ$27:AQ$1500,$C917,DAILYLOG!AR$27:AR$1500),0)</f>
        <v>0</v>
      </c>
      <c r="AV917" s="73">
        <f>IFERROR($E917*SUMIF(DAILYLOG!AR$27:AR$1500,$C917,DAILYLOG!AS$27:AS$1500),0)</f>
        <v>0</v>
      </c>
      <c r="AW917" s="73">
        <f>IFERROR($E917*SUMIF(DAILYLOG!AS$27:AS$1500,$C917,DAILYLOG!AT$27:AT$1500),0)</f>
        <v>0</v>
      </c>
      <c r="AX917" s="73">
        <f>IFERROR($E917*SUMIF(DAILYLOG!AT$27:AT$1500,$C917,DAILYLOG!AU$27:AU$1500),0)</f>
        <v>0</v>
      </c>
      <c r="AY917" s="73">
        <f>IFERROR($E917*SUMIF(DAILYLOG!AU$27:AU$1500,$C917,DAILYLOG!AV$27:AV$1500),0)</f>
        <v>0</v>
      </c>
      <c r="AZ917" s="73">
        <f>IFERROR($E917*SUMIF(DAILYLOG!AV$27:AV$1500,$C917,DAILYLOG!AW$27:AW$1500),0)</f>
        <v>0</v>
      </c>
      <c r="BA917" s="73">
        <f>IFERROR($E917*SUMIF(DAILYLOG!AW$27:AW$1500,$C917,DAILYLOG!AX$27:AX$1500),0)</f>
        <v>0</v>
      </c>
      <c r="BB917" s="73">
        <f>IFERROR($E917*SUMIF(DAILYLOG!AX$27:AX$1500,$C917,DAILYLOG!AY$27:AY$1500),0)</f>
        <v>0</v>
      </c>
      <c r="BC917" s="73">
        <f>IFERROR($E917*SUMIF(DAILYLOG!AY$27:AY$1500,$C917,DAILYLOG!AZ$27:AZ$1500),0)</f>
        <v>0</v>
      </c>
      <c r="BD917" s="73">
        <f>IFERROR($E917*SUMIF(DAILYLOG!AZ$27:AZ$1500,$C917,DAILYLOG!BA$27:BA$1500),0)</f>
        <v>0</v>
      </c>
      <c r="BE917" s="73">
        <f>IFERROR($E917*SUMIF(DAILYLOG!BA$27:BA$1500,$C917,DAILYLOG!BB$27:BB$1500),0)</f>
        <v>0</v>
      </c>
      <c r="BF917" s="73">
        <f>IFERROR($E917*SUMIF(DAILYLOG!BB$27:BB$1500,$C917,DAILYLOG!BC$27:BC$1500),0)</f>
        <v>0</v>
      </c>
      <c r="BG917" s="73">
        <f>IFERROR($E917*SUMIF(DAILYLOG!BC$27:BC$1500,$C917,DAILYLOG!BD$27:BD$1500),0)</f>
        <v>0</v>
      </c>
      <c r="BH917" s="73">
        <f>IFERROR($E917*SUMIF(DAILYLOG!BD$27:BD$1500,$C917,DAILYLOG!BE$27:BE$1500),0)</f>
        <v>0</v>
      </c>
      <c r="BI917" s="73">
        <f>IFERROR($E917*SUMIF(DAILYLOG!BE$27:BE$1500,$C917,DAILYLOG!BF$27:BF$1500),0)</f>
        <v>0</v>
      </c>
      <c r="BJ917" s="73">
        <f>IFERROR($E917*SUMIF(DAILYLOG!BF$27:BF$1500,$C917,DAILYLOG!BG$27:BG$1500),0)</f>
        <v>0</v>
      </c>
      <c r="BK917" s="73">
        <f>IFERROR($E917*SUMIF(DAILYLOG!BG$27:BG$1500,$C917,DAILYLOG!BH$27:BH$1500),0)</f>
        <v>0</v>
      </c>
      <c r="BL917" s="73">
        <f>IFERROR($E917*SUMIF(DAILYLOG!BH$27:BH$1500,$C917,DAILYLOG!BI$27:BI$1500),0)</f>
        <v>0</v>
      </c>
      <c r="BM917" s="73">
        <f>IFERROR($E917*SUMIF(DAILYLOG!BI$27:BI$1500,$C917,DAILYLOG!BJ$27:BJ$1500),0)</f>
        <v>0</v>
      </c>
      <c r="BN917" s="73">
        <f>IFERROR($E917*SUMIF(DAILYLOG!BJ$27:BJ$1500,$C917,DAILYLOG!BK$27:BK$1500),0)</f>
        <v>0</v>
      </c>
      <c r="BO917" s="73">
        <f>IFERROR($E917*SUMIF(DAILYLOG!BK$27:BK$1500,$C917,DAILYLOG!BL$27:BL$1500),0)</f>
        <v>0</v>
      </c>
      <c r="BP917" s="73">
        <f>IFERROR($E917*SUMIF(DAILYLOG!BL$27:BL$1500,$C917,DAILYLOG!BM$27:BM$1500),0)</f>
        <v>0</v>
      </c>
      <c r="BQ917" s="73">
        <f>IFERROR($E917*SUMIF(DAILYLOG!BM$27:BM$1500,$C917,DAILYLOG!BN$27:BN$1500),0)</f>
        <v>0</v>
      </c>
      <c r="BR917" s="73">
        <f>IFERROR($E917*SUMIF(DAILYLOG!BN$27:BN$1500,$C917,DAILYLOG!BO$27:BO$1500),0)</f>
        <v>0</v>
      </c>
      <c r="BS917" s="73">
        <f>IFERROR($E917*SUMIF(DAILYLOG!BO$27:BO$1500,$C917,DAILYLOG!BP$27:BP$1500),0)</f>
        <v>0</v>
      </c>
      <c r="BT917" s="73">
        <f>IFERROR($E917*SUMIF(DAILYLOG!BP$27:BP$1500,$C917,DAILYLOG!BQ$27:BQ$1500),0)</f>
        <v>0</v>
      </c>
      <c r="BU917" s="73">
        <f>IFERROR($E917*SUMIF(DAILYLOG!BQ$27:BQ$1500,$C917,DAILYLOG!BR$27:BR$1500),0)</f>
        <v>0</v>
      </c>
      <c r="BV917" s="73">
        <f>IFERROR($E917*SUMIF(DAILYLOG!BR$27:BR$1500,$C917,DAILYLOG!BS$27:BS$1500),0)</f>
        <v>0</v>
      </c>
      <c r="BW917" s="73">
        <f>IFERROR($E917*SUMIF(DAILYLOG!BS$27:BS$1500,$C917,DAILYLOG!BT$27:BT$1500),0)</f>
        <v>0</v>
      </c>
      <c r="BX917" s="73">
        <f>IFERROR($E917*SUMIF(DAILYLOG!BT$27:BT$1500,$C917,DAILYLOG!BU$27:BU$1500),0)</f>
        <v>0</v>
      </c>
      <c r="BY917" s="73">
        <f>IFERROR($E917*SUMIF(DAILYLOG!BU$27:BU$1500,$C917,DAILYLOG!BV$27:BV$1500),0)</f>
        <v>0</v>
      </c>
      <c r="BZ917" s="73">
        <f>IFERROR($E917*SUMIF(DAILYLOG!BV$27:BV$1500,$C917,DAILYLOG!BW$27:BW$1500),0)</f>
        <v>0</v>
      </c>
      <c r="CA917" s="73">
        <f>IFERROR($E917*SUMIF(DAILYLOG!BW$27:BW$1500,$C917,DAILYLOG!BX$27:BX$1500),0)</f>
        <v>0</v>
      </c>
      <c r="CB917" s="73">
        <f>IFERROR($E917*SUMIF(DAILYLOG!BX$27:BX$1500,$C917,DAILYLOG!BY$27:BY$1500),0)</f>
        <v>0</v>
      </c>
      <c r="CC917" s="73">
        <f>IFERROR($E917*SUMIF(DAILYLOG!BY$27:BY$1500,$C917,DAILYLOG!BZ$27:BZ$1500),0)</f>
        <v>0</v>
      </c>
      <c r="CD917" s="73">
        <f>IFERROR($E917*SUMIF(DAILYLOG!BZ$27:BZ$1500,$C917,DAILYLOG!CA$27:CA$1500),0)</f>
        <v>0</v>
      </c>
      <c r="CE917" s="73">
        <f>IFERROR($E917*SUMIF(DAILYLOG!CA$27:CA$1500,$C917,DAILYLOG!CB$27:CB$1500),0)</f>
        <v>0</v>
      </c>
      <c r="CF917" s="73">
        <f>IFERROR($E917*SUMIF(DAILYLOG!CB$27:CB$1500,$C917,DAILYLOG!CC$27:CC$1500),0)</f>
        <v>0</v>
      </c>
      <c r="CG917" s="73">
        <f>IFERROR($E917*SUMIF(DAILYLOG!CC$27:CC$1500,$C917,DAILYLOG!CD$27:CD$1500),0)</f>
        <v>0</v>
      </c>
      <c r="CH917" s="73">
        <f>IFERROR($E917*SUMIF(DAILYLOG!CD$27:CD$1500,$C917,DAILYLOG!CE$27:CE$1500),0)</f>
        <v>0</v>
      </c>
      <c r="CI917" s="73">
        <f>IFERROR($E917*SUMIF(DAILYLOG!CE$27:CE$1500,$C917,DAILYLOG!CF$27:CF$1500),0)</f>
        <v>0</v>
      </c>
      <c r="CJ917" s="73">
        <f>IFERROR($E917*SUMIF(DAILYLOG!CF$27:CF$1500,$C917,DAILYLOG!CG$27:CG$1500),0)</f>
        <v>0</v>
      </c>
      <c r="CK917" s="73">
        <f>IFERROR($E917*SUMIF(DAILYLOG!CG$27:CG$1500,$C917,DAILYLOG!CH$27:CH$1500),0)</f>
        <v>0</v>
      </c>
      <c r="CL917" s="73">
        <f>IFERROR($E917*SUMIF(DAILYLOG!CH$27:CH$1500,$C917,DAILYLOG!CI$27:CI$1500),0)</f>
        <v>0</v>
      </c>
      <c r="CM917" s="73">
        <f>IFERROR($E917*SUMIF(DAILYLOG!CI$27:CI$1500,$C917,DAILYLOG!CJ$27:CJ$1500),0)</f>
        <v>0</v>
      </c>
      <c r="CN917" s="73">
        <f>IFERROR($E917*SUMIF(DAILYLOG!CJ$27:CJ$1500,$C917,DAILYLOG!CK$27:CK$1500),0)</f>
        <v>0</v>
      </c>
      <c r="CO917" s="73">
        <f>IFERROR($E917*SUMIF(DAILYLOG!CK$27:CK$1500,$C917,DAILYLOG!CL$27:CL$1500),0)</f>
        <v>0</v>
      </c>
      <c r="CP917" s="73">
        <f>IFERROR($E917*SUMIF(DAILYLOG!CL$27:CL$1500,$C917,DAILYLOG!CM$27:CM$1500),0)</f>
        <v>0</v>
      </c>
      <c r="CQ917" s="73">
        <f>IFERROR($E917*SUMIF(DAILYLOG!CM$27:CM$1500,$C917,DAILYLOG!CN$27:CN$1500),0)</f>
        <v>0</v>
      </c>
      <c r="CR917" s="73">
        <f>IFERROR($E917*SUMIF(DAILYLOG!CN$27:CN$1500,$C917,DAILYLOG!CO$27:CO$1500),0)</f>
        <v>0</v>
      </c>
      <c r="CS917" s="73">
        <f>IFERROR($E917*SUMIF(DAILYLOG!CO$27:CO$1500,$C917,DAILYLOG!CP$27:CP$1500),0)</f>
        <v>0</v>
      </c>
      <c r="CT917" s="14"/>
    </row>
    <row r="918" spans="2:98" ht="13.5" customHeight="1" collapsed="1">
      <c r="B918" s="13"/>
      <c r="C918" s="47" t="s">
        <v>1241</v>
      </c>
      <c r="D918" s="56" t="s">
        <v>346</v>
      </c>
      <c r="E918" s="64"/>
      <c r="F918" s="48">
        <f>IFERROR(SUM(G918:CS918),0)</f>
        <v>0</v>
      </c>
      <c r="G918" s="72">
        <f>IFERROR((G919+G923+G927),0)</f>
        <v>0</v>
      </c>
      <c r="H918" s="72">
        <f t="shared" ref="H918:BS918" si="387">IFERROR((H919+H923+H927),0)</f>
        <v>0</v>
      </c>
      <c r="I918" s="72">
        <f t="shared" si="387"/>
        <v>0</v>
      </c>
      <c r="J918" s="72">
        <f t="shared" si="387"/>
        <v>0</v>
      </c>
      <c r="K918" s="72">
        <f t="shared" si="387"/>
        <v>0</v>
      </c>
      <c r="L918" s="72">
        <f t="shared" si="387"/>
        <v>0</v>
      </c>
      <c r="M918" s="72">
        <f t="shared" si="387"/>
        <v>0</v>
      </c>
      <c r="N918" s="72">
        <f t="shared" si="387"/>
        <v>0</v>
      </c>
      <c r="O918" s="72">
        <f t="shared" si="387"/>
        <v>0</v>
      </c>
      <c r="P918" s="72">
        <f t="shared" si="387"/>
        <v>0</v>
      </c>
      <c r="Q918" s="72">
        <f t="shared" si="387"/>
        <v>0</v>
      </c>
      <c r="R918" s="72">
        <f t="shared" si="387"/>
        <v>0</v>
      </c>
      <c r="S918" s="72">
        <f t="shared" si="387"/>
        <v>0</v>
      </c>
      <c r="T918" s="72">
        <f t="shared" si="387"/>
        <v>0</v>
      </c>
      <c r="U918" s="72">
        <f t="shared" si="387"/>
        <v>0</v>
      </c>
      <c r="V918" s="72">
        <f t="shared" si="387"/>
        <v>0</v>
      </c>
      <c r="W918" s="72">
        <f t="shared" si="387"/>
        <v>0</v>
      </c>
      <c r="X918" s="72">
        <f t="shared" si="387"/>
        <v>0</v>
      </c>
      <c r="Y918" s="72">
        <f t="shared" si="387"/>
        <v>0</v>
      </c>
      <c r="Z918" s="72">
        <f t="shared" si="387"/>
        <v>0</v>
      </c>
      <c r="AA918" s="72">
        <f t="shared" si="387"/>
        <v>0</v>
      </c>
      <c r="AB918" s="72">
        <f t="shared" si="387"/>
        <v>0</v>
      </c>
      <c r="AC918" s="72">
        <f t="shared" si="387"/>
        <v>0</v>
      </c>
      <c r="AD918" s="72">
        <f t="shared" si="387"/>
        <v>0</v>
      </c>
      <c r="AE918" s="72">
        <f t="shared" si="387"/>
        <v>0</v>
      </c>
      <c r="AF918" s="72">
        <f t="shared" si="387"/>
        <v>0</v>
      </c>
      <c r="AG918" s="72">
        <f t="shared" si="387"/>
        <v>0</v>
      </c>
      <c r="AH918" s="72">
        <f t="shared" si="387"/>
        <v>0</v>
      </c>
      <c r="AI918" s="72">
        <f t="shared" si="387"/>
        <v>0</v>
      </c>
      <c r="AJ918" s="72">
        <f t="shared" si="387"/>
        <v>0</v>
      </c>
      <c r="AK918" s="72">
        <f t="shared" si="387"/>
        <v>0</v>
      </c>
      <c r="AL918" s="72">
        <f t="shared" si="387"/>
        <v>0</v>
      </c>
      <c r="AM918" s="72">
        <f t="shared" si="387"/>
        <v>0</v>
      </c>
      <c r="AN918" s="72">
        <f t="shared" si="387"/>
        <v>0</v>
      </c>
      <c r="AO918" s="72">
        <f t="shared" si="387"/>
        <v>0</v>
      </c>
      <c r="AP918" s="72">
        <f t="shared" si="387"/>
        <v>0</v>
      </c>
      <c r="AQ918" s="72">
        <f t="shared" si="387"/>
        <v>0</v>
      </c>
      <c r="AR918" s="72">
        <f t="shared" si="387"/>
        <v>0</v>
      </c>
      <c r="AS918" s="72">
        <f t="shared" si="387"/>
        <v>0</v>
      </c>
      <c r="AT918" s="72">
        <f t="shared" si="387"/>
        <v>0</v>
      </c>
      <c r="AU918" s="72">
        <f t="shared" si="387"/>
        <v>0</v>
      </c>
      <c r="AV918" s="72">
        <f t="shared" si="387"/>
        <v>0</v>
      </c>
      <c r="AW918" s="72">
        <f t="shared" si="387"/>
        <v>0</v>
      </c>
      <c r="AX918" s="72">
        <f t="shared" si="387"/>
        <v>0</v>
      </c>
      <c r="AY918" s="72">
        <f t="shared" si="387"/>
        <v>0</v>
      </c>
      <c r="AZ918" s="72">
        <f t="shared" si="387"/>
        <v>0</v>
      </c>
      <c r="BA918" s="72">
        <f t="shared" si="387"/>
        <v>0</v>
      </c>
      <c r="BB918" s="72">
        <f t="shared" si="387"/>
        <v>0</v>
      </c>
      <c r="BC918" s="72">
        <f t="shared" si="387"/>
        <v>0</v>
      </c>
      <c r="BD918" s="72">
        <f t="shared" si="387"/>
        <v>0</v>
      </c>
      <c r="BE918" s="72">
        <f t="shared" si="387"/>
        <v>0</v>
      </c>
      <c r="BF918" s="72">
        <f t="shared" si="387"/>
        <v>0</v>
      </c>
      <c r="BG918" s="72">
        <f t="shared" si="387"/>
        <v>0</v>
      </c>
      <c r="BH918" s="72">
        <f t="shared" si="387"/>
        <v>0</v>
      </c>
      <c r="BI918" s="72">
        <f t="shared" si="387"/>
        <v>0</v>
      </c>
      <c r="BJ918" s="72">
        <f t="shared" si="387"/>
        <v>0</v>
      </c>
      <c r="BK918" s="72">
        <f t="shared" si="387"/>
        <v>0</v>
      </c>
      <c r="BL918" s="72">
        <f t="shared" si="387"/>
        <v>0</v>
      </c>
      <c r="BM918" s="72">
        <f t="shared" si="387"/>
        <v>0</v>
      </c>
      <c r="BN918" s="72">
        <f t="shared" si="387"/>
        <v>0</v>
      </c>
      <c r="BO918" s="72">
        <f t="shared" si="387"/>
        <v>0</v>
      </c>
      <c r="BP918" s="72">
        <f t="shared" si="387"/>
        <v>0</v>
      </c>
      <c r="BQ918" s="72">
        <f t="shared" si="387"/>
        <v>0</v>
      </c>
      <c r="BR918" s="72">
        <f t="shared" si="387"/>
        <v>0</v>
      </c>
      <c r="BS918" s="72">
        <f t="shared" si="387"/>
        <v>0</v>
      </c>
      <c r="BT918" s="72">
        <f t="shared" ref="BT918:CS918" si="388">IFERROR((BT919+BT923+BT927),0)</f>
        <v>0</v>
      </c>
      <c r="BU918" s="72">
        <f t="shared" si="388"/>
        <v>0</v>
      </c>
      <c r="BV918" s="72">
        <f t="shared" si="388"/>
        <v>0</v>
      </c>
      <c r="BW918" s="72">
        <f t="shared" si="388"/>
        <v>0</v>
      </c>
      <c r="BX918" s="72">
        <f t="shared" si="388"/>
        <v>0</v>
      </c>
      <c r="BY918" s="72">
        <f t="shared" si="388"/>
        <v>0</v>
      </c>
      <c r="BZ918" s="72">
        <f t="shared" si="388"/>
        <v>0</v>
      </c>
      <c r="CA918" s="72">
        <f t="shared" si="388"/>
        <v>0</v>
      </c>
      <c r="CB918" s="72">
        <f t="shared" si="388"/>
        <v>0</v>
      </c>
      <c r="CC918" s="72">
        <f t="shared" si="388"/>
        <v>0</v>
      </c>
      <c r="CD918" s="72">
        <f t="shared" si="388"/>
        <v>0</v>
      </c>
      <c r="CE918" s="72">
        <f t="shared" si="388"/>
        <v>0</v>
      </c>
      <c r="CF918" s="72">
        <f t="shared" si="388"/>
        <v>0</v>
      </c>
      <c r="CG918" s="72">
        <f t="shared" si="388"/>
        <v>0</v>
      </c>
      <c r="CH918" s="72">
        <f t="shared" si="388"/>
        <v>0</v>
      </c>
      <c r="CI918" s="72">
        <f t="shared" si="388"/>
        <v>0</v>
      </c>
      <c r="CJ918" s="72">
        <f t="shared" si="388"/>
        <v>0</v>
      </c>
      <c r="CK918" s="72">
        <f t="shared" si="388"/>
        <v>0</v>
      </c>
      <c r="CL918" s="72">
        <f t="shared" si="388"/>
        <v>0</v>
      </c>
      <c r="CM918" s="72">
        <f t="shared" si="388"/>
        <v>0</v>
      </c>
      <c r="CN918" s="72">
        <f t="shared" si="388"/>
        <v>0</v>
      </c>
      <c r="CO918" s="72">
        <f t="shared" si="388"/>
        <v>0</v>
      </c>
      <c r="CP918" s="72">
        <f t="shared" si="388"/>
        <v>0</v>
      </c>
      <c r="CQ918" s="72">
        <f t="shared" si="388"/>
        <v>0</v>
      </c>
      <c r="CR918" s="72">
        <f t="shared" si="388"/>
        <v>0</v>
      </c>
      <c r="CS918" s="72">
        <f t="shared" si="388"/>
        <v>0</v>
      </c>
      <c r="CT918" s="14"/>
    </row>
    <row r="919" spans="2:98" ht="13.5" hidden="1" customHeight="1" outlineLevel="1" collapsed="1">
      <c r="B919" s="13"/>
      <c r="C919" s="47" t="s">
        <v>1242</v>
      </c>
      <c r="D919" s="56" t="s">
        <v>346</v>
      </c>
      <c r="E919" s="64"/>
      <c r="F919" s="48">
        <f>IFERROR(SUM(G919:CS919),0)</f>
        <v>0</v>
      </c>
      <c r="G919" s="72">
        <f>IFERROR(SUBTOTAL(9,G920:G922),0)</f>
        <v>0</v>
      </c>
      <c r="H919" s="72">
        <f t="shared" ref="H919" si="389">IFERROR(SUBTOTAL(9,H920:H927),0)</f>
        <v>0</v>
      </c>
      <c r="I919" s="72">
        <f t="shared" ref="I919" si="390">IFERROR(SUBTOTAL(9,I920:I927),0)</f>
        <v>0</v>
      </c>
      <c r="J919" s="72">
        <f t="shared" ref="J919:BU919" si="391">IFERROR(SUBTOTAL(9,J920:J922),0)</f>
        <v>0</v>
      </c>
      <c r="K919" s="72">
        <f t="shared" si="391"/>
        <v>0</v>
      </c>
      <c r="L919" s="72">
        <f t="shared" si="391"/>
        <v>0</v>
      </c>
      <c r="M919" s="72">
        <f t="shared" si="391"/>
        <v>0</v>
      </c>
      <c r="N919" s="72">
        <f t="shared" si="391"/>
        <v>0</v>
      </c>
      <c r="O919" s="72">
        <f t="shared" si="391"/>
        <v>0</v>
      </c>
      <c r="P919" s="72">
        <f t="shared" si="391"/>
        <v>0</v>
      </c>
      <c r="Q919" s="72">
        <f t="shared" si="391"/>
        <v>0</v>
      </c>
      <c r="R919" s="72">
        <f t="shared" si="391"/>
        <v>0</v>
      </c>
      <c r="S919" s="72">
        <f t="shared" si="391"/>
        <v>0</v>
      </c>
      <c r="T919" s="72">
        <f t="shared" si="391"/>
        <v>0</v>
      </c>
      <c r="U919" s="72">
        <f t="shared" si="391"/>
        <v>0</v>
      </c>
      <c r="V919" s="72">
        <f t="shared" si="391"/>
        <v>0</v>
      </c>
      <c r="W919" s="72">
        <f t="shared" si="391"/>
        <v>0</v>
      </c>
      <c r="X919" s="72">
        <f t="shared" si="391"/>
        <v>0</v>
      </c>
      <c r="Y919" s="72">
        <f t="shared" si="391"/>
        <v>0</v>
      </c>
      <c r="Z919" s="72">
        <f t="shared" si="391"/>
        <v>0</v>
      </c>
      <c r="AA919" s="72">
        <f t="shared" si="391"/>
        <v>0</v>
      </c>
      <c r="AB919" s="72">
        <f t="shared" si="391"/>
        <v>0</v>
      </c>
      <c r="AC919" s="72">
        <f t="shared" si="391"/>
        <v>0</v>
      </c>
      <c r="AD919" s="72">
        <f t="shared" si="391"/>
        <v>0</v>
      </c>
      <c r="AE919" s="72">
        <f t="shared" si="391"/>
        <v>0</v>
      </c>
      <c r="AF919" s="72">
        <f t="shared" si="391"/>
        <v>0</v>
      </c>
      <c r="AG919" s="72">
        <f t="shared" si="391"/>
        <v>0</v>
      </c>
      <c r="AH919" s="72">
        <f t="shared" si="391"/>
        <v>0</v>
      </c>
      <c r="AI919" s="72">
        <f t="shared" si="391"/>
        <v>0</v>
      </c>
      <c r="AJ919" s="72">
        <f t="shared" si="391"/>
        <v>0</v>
      </c>
      <c r="AK919" s="72">
        <f t="shared" si="391"/>
        <v>0</v>
      </c>
      <c r="AL919" s="72">
        <f t="shared" si="391"/>
        <v>0</v>
      </c>
      <c r="AM919" s="72">
        <f t="shared" si="391"/>
        <v>0</v>
      </c>
      <c r="AN919" s="72">
        <f t="shared" si="391"/>
        <v>0</v>
      </c>
      <c r="AO919" s="72">
        <f t="shared" si="391"/>
        <v>0</v>
      </c>
      <c r="AP919" s="72">
        <f t="shared" si="391"/>
        <v>0</v>
      </c>
      <c r="AQ919" s="72">
        <f t="shared" si="391"/>
        <v>0</v>
      </c>
      <c r="AR919" s="72">
        <f t="shared" si="391"/>
        <v>0</v>
      </c>
      <c r="AS919" s="72">
        <f t="shared" si="391"/>
        <v>0</v>
      </c>
      <c r="AT919" s="72">
        <f t="shared" si="391"/>
        <v>0</v>
      </c>
      <c r="AU919" s="72">
        <f t="shared" si="391"/>
        <v>0</v>
      </c>
      <c r="AV919" s="72">
        <f t="shared" si="391"/>
        <v>0</v>
      </c>
      <c r="AW919" s="72">
        <f t="shared" si="391"/>
        <v>0</v>
      </c>
      <c r="AX919" s="72">
        <f t="shared" si="391"/>
        <v>0</v>
      </c>
      <c r="AY919" s="72">
        <f t="shared" si="391"/>
        <v>0</v>
      </c>
      <c r="AZ919" s="72">
        <f t="shared" si="391"/>
        <v>0</v>
      </c>
      <c r="BA919" s="72">
        <f t="shared" si="391"/>
        <v>0</v>
      </c>
      <c r="BB919" s="72">
        <f t="shared" si="391"/>
        <v>0</v>
      </c>
      <c r="BC919" s="72">
        <f t="shared" si="391"/>
        <v>0</v>
      </c>
      <c r="BD919" s="72">
        <f t="shared" si="391"/>
        <v>0</v>
      </c>
      <c r="BE919" s="72">
        <f t="shared" si="391"/>
        <v>0</v>
      </c>
      <c r="BF919" s="72">
        <f t="shared" si="391"/>
        <v>0</v>
      </c>
      <c r="BG919" s="72">
        <f t="shared" si="391"/>
        <v>0</v>
      </c>
      <c r="BH919" s="72">
        <f t="shared" si="391"/>
        <v>0</v>
      </c>
      <c r="BI919" s="72">
        <f t="shared" si="391"/>
        <v>0</v>
      </c>
      <c r="BJ919" s="72">
        <f t="shared" si="391"/>
        <v>0</v>
      </c>
      <c r="BK919" s="72">
        <f t="shared" si="391"/>
        <v>0</v>
      </c>
      <c r="BL919" s="72">
        <f t="shared" si="391"/>
        <v>0</v>
      </c>
      <c r="BM919" s="72">
        <f t="shared" si="391"/>
        <v>0</v>
      </c>
      <c r="BN919" s="72">
        <f t="shared" si="391"/>
        <v>0</v>
      </c>
      <c r="BO919" s="72">
        <f t="shared" si="391"/>
        <v>0</v>
      </c>
      <c r="BP919" s="72">
        <f t="shared" si="391"/>
        <v>0</v>
      </c>
      <c r="BQ919" s="72">
        <f t="shared" si="391"/>
        <v>0</v>
      </c>
      <c r="BR919" s="72">
        <f t="shared" si="391"/>
        <v>0</v>
      </c>
      <c r="BS919" s="72">
        <f t="shared" si="391"/>
        <v>0</v>
      </c>
      <c r="BT919" s="72">
        <f t="shared" si="391"/>
        <v>0</v>
      </c>
      <c r="BU919" s="72">
        <f t="shared" si="391"/>
        <v>0</v>
      </c>
      <c r="BV919" s="72">
        <f t="shared" ref="BV919:CS919" si="392">IFERROR(SUBTOTAL(9,BV920:BV922),0)</f>
        <v>0</v>
      </c>
      <c r="BW919" s="72">
        <f t="shared" si="392"/>
        <v>0</v>
      </c>
      <c r="BX919" s="72">
        <f t="shared" si="392"/>
        <v>0</v>
      </c>
      <c r="BY919" s="72">
        <f t="shared" si="392"/>
        <v>0</v>
      </c>
      <c r="BZ919" s="72">
        <f t="shared" si="392"/>
        <v>0</v>
      </c>
      <c r="CA919" s="72">
        <f t="shared" si="392"/>
        <v>0</v>
      </c>
      <c r="CB919" s="72">
        <f t="shared" si="392"/>
        <v>0</v>
      </c>
      <c r="CC919" s="72">
        <f t="shared" si="392"/>
        <v>0</v>
      </c>
      <c r="CD919" s="72">
        <f t="shared" si="392"/>
        <v>0</v>
      </c>
      <c r="CE919" s="72">
        <f t="shared" si="392"/>
        <v>0</v>
      </c>
      <c r="CF919" s="72">
        <f t="shared" si="392"/>
        <v>0</v>
      </c>
      <c r="CG919" s="72">
        <f t="shared" si="392"/>
        <v>0</v>
      </c>
      <c r="CH919" s="72">
        <f t="shared" si="392"/>
        <v>0</v>
      </c>
      <c r="CI919" s="72">
        <f t="shared" si="392"/>
        <v>0</v>
      </c>
      <c r="CJ919" s="72">
        <f t="shared" si="392"/>
        <v>0</v>
      </c>
      <c r="CK919" s="72">
        <f t="shared" si="392"/>
        <v>0</v>
      </c>
      <c r="CL919" s="72">
        <f t="shared" si="392"/>
        <v>0</v>
      </c>
      <c r="CM919" s="72">
        <f t="shared" si="392"/>
        <v>0</v>
      </c>
      <c r="CN919" s="72">
        <f t="shared" si="392"/>
        <v>0</v>
      </c>
      <c r="CO919" s="72">
        <f t="shared" si="392"/>
        <v>0</v>
      </c>
      <c r="CP919" s="72">
        <f t="shared" si="392"/>
        <v>0</v>
      </c>
      <c r="CQ919" s="72">
        <f t="shared" si="392"/>
        <v>0</v>
      </c>
      <c r="CR919" s="72">
        <f t="shared" si="392"/>
        <v>0</v>
      </c>
      <c r="CS919" s="72">
        <f t="shared" si="392"/>
        <v>0</v>
      </c>
      <c r="CT919" s="14"/>
    </row>
    <row r="920" spans="2:98" ht="13.5" hidden="1" customHeight="1" outlineLevel="2">
      <c r="B920" s="13"/>
      <c r="C920" s="115" t="s">
        <v>1243</v>
      </c>
      <c r="D920" s="31" t="s">
        <v>346</v>
      </c>
      <c r="E920" s="65">
        <v>1</v>
      </c>
      <c r="F920" s="46">
        <f t="shared" ref="F920:F927" si="393">IFERROR(SUM(G920:CS920),0)</f>
        <v>0</v>
      </c>
      <c r="G920" s="73">
        <f>IFERROR($E920*SUMIF(DAILYLOG!C$27:C$1500,$C920,DAILYLOG!D$27:D$1500),0)</f>
        <v>0</v>
      </c>
      <c r="H920" s="73">
        <f>IFERROR($E920*SUMIF(DAILYLOG!D$27:D$1500,$C920,DAILYLOG!E$27:E$1500),0)</f>
        <v>0</v>
      </c>
      <c r="I920" s="73">
        <f>IFERROR($E920*SUMIF(DAILYLOG!E$27:E$1500,$C920,DAILYLOG!F$27:F$1500),0)</f>
        <v>0</v>
      </c>
      <c r="J920" s="73">
        <f>IFERROR($E920*SUMIF(DAILYLOG!F$27:F$1500,$C920,DAILYLOG!G$27:G$1500),0)</f>
        <v>0</v>
      </c>
      <c r="K920" s="73">
        <f>IFERROR($E920*SUMIF(DAILYLOG!G$27:G$1500,$C920,DAILYLOG!H$27:H$1500),0)</f>
        <v>0</v>
      </c>
      <c r="L920" s="73">
        <f>IFERROR($E920*SUMIF(DAILYLOG!H$27:H$1500,$C920,DAILYLOG!I$27:I$1500),0)</f>
        <v>0</v>
      </c>
      <c r="M920" s="73">
        <f>IFERROR($E920*SUMIF(DAILYLOG!I$27:I$1500,$C920,DAILYLOG!J$27:J$1500),0)</f>
        <v>0</v>
      </c>
      <c r="N920" s="73">
        <f>IFERROR($E920*SUMIF(DAILYLOG!J$27:J$1500,$C920,DAILYLOG!K$27:K$1500),0)</f>
        <v>0</v>
      </c>
      <c r="O920" s="73">
        <f>IFERROR($E920*SUMIF(DAILYLOG!K$27:K$1500,$C920,DAILYLOG!L$27:L$1500),0)</f>
        <v>0</v>
      </c>
      <c r="P920" s="73">
        <f>IFERROR($E920*SUMIF(DAILYLOG!L$27:L$1500,$C920,DAILYLOG!M$27:M$1500),0)</f>
        <v>0</v>
      </c>
      <c r="Q920" s="73">
        <f>IFERROR($E920*SUMIF(DAILYLOG!M$27:M$1500,$C920,DAILYLOG!N$27:N$1500),0)</f>
        <v>0</v>
      </c>
      <c r="R920" s="73">
        <f>IFERROR($E920*SUMIF(DAILYLOG!N$27:N$1500,$C920,DAILYLOG!O$27:O$1500),0)</f>
        <v>0</v>
      </c>
      <c r="S920" s="73">
        <f>IFERROR($E920*SUMIF(DAILYLOG!O$27:O$1500,$C920,DAILYLOG!P$27:P$1500),0)</f>
        <v>0</v>
      </c>
      <c r="T920" s="73">
        <f>IFERROR($E920*SUMIF(DAILYLOG!P$27:P$1500,$C920,DAILYLOG!Q$27:Q$1500),0)</f>
        <v>0</v>
      </c>
      <c r="U920" s="73">
        <f>IFERROR($E920*SUMIF(DAILYLOG!Q$27:Q$1500,$C920,DAILYLOG!R$27:R$1500),0)</f>
        <v>0</v>
      </c>
      <c r="V920" s="73">
        <f>IFERROR($E920*SUMIF(DAILYLOG!R$27:R$1500,$C920,DAILYLOG!S$27:S$1500),0)</f>
        <v>0</v>
      </c>
      <c r="W920" s="73">
        <f>IFERROR($E920*SUMIF(DAILYLOG!S$27:S$1500,$C920,DAILYLOG!T$27:T$1500),0)</f>
        <v>0</v>
      </c>
      <c r="X920" s="73">
        <f>IFERROR($E920*SUMIF(DAILYLOG!T$27:T$1500,$C920,DAILYLOG!U$27:U$1500),0)</f>
        <v>0</v>
      </c>
      <c r="Y920" s="73">
        <f>IFERROR($E920*SUMIF(DAILYLOG!U$27:U$1500,$C920,DAILYLOG!V$27:V$1500),0)</f>
        <v>0</v>
      </c>
      <c r="Z920" s="73">
        <f>IFERROR($E920*SUMIF(DAILYLOG!V$27:V$1500,$C920,DAILYLOG!W$27:W$1500),0)</f>
        <v>0</v>
      </c>
      <c r="AA920" s="73">
        <f>IFERROR($E920*SUMIF(DAILYLOG!W$27:W$1500,$C920,DAILYLOG!X$27:X$1500),0)</f>
        <v>0</v>
      </c>
      <c r="AB920" s="73">
        <f>IFERROR($E920*SUMIF(DAILYLOG!X$27:X$1500,$C920,DAILYLOG!Y$27:Y$1500),0)</f>
        <v>0</v>
      </c>
      <c r="AC920" s="73">
        <f>IFERROR($E920*SUMIF(DAILYLOG!Y$27:Y$1500,$C920,DAILYLOG!Z$27:Z$1500),0)</f>
        <v>0</v>
      </c>
      <c r="AD920" s="73">
        <f>IFERROR($E920*SUMIF(DAILYLOG!Z$27:Z$1500,$C920,DAILYLOG!AA$27:AA$1500),0)</f>
        <v>0</v>
      </c>
      <c r="AE920" s="73">
        <f>IFERROR($E920*SUMIF(DAILYLOG!AA$27:AA$1500,$C920,DAILYLOG!AB$27:AB$1500),0)</f>
        <v>0</v>
      </c>
      <c r="AF920" s="73">
        <f>IFERROR($E920*SUMIF(DAILYLOG!AB$27:AB$1500,$C920,DAILYLOG!AC$27:AC$1500),0)</f>
        <v>0</v>
      </c>
      <c r="AG920" s="73">
        <f>IFERROR($E920*SUMIF(DAILYLOG!AC$27:AC$1500,$C920,DAILYLOG!AD$27:AD$1500),0)</f>
        <v>0</v>
      </c>
      <c r="AH920" s="73">
        <f>IFERROR($E920*SUMIF(DAILYLOG!AD$27:AD$1500,$C920,DAILYLOG!AE$27:AE$1500),0)</f>
        <v>0</v>
      </c>
      <c r="AI920" s="73">
        <f>IFERROR($E920*SUMIF(DAILYLOG!AE$27:AE$1500,$C920,DAILYLOG!AF$27:AF$1500),0)</f>
        <v>0</v>
      </c>
      <c r="AJ920" s="73">
        <f>IFERROR($E920*SUMIF(DAILYLOG!AF$27:AF$1500,$C920,DAILYLOG!AG$27:AG$1500),0)</f>
        <v>0</v>
      </c>
      <c r="AK920" s="73">
        <f>IFERROR($E920*SUMIF(DAILYLOG!AG$27:AG$1500,$C920,DAILYLOG!AH$27:AH$1500),0)</f>
        <v>0</v>
      </c>
      <c r="AL920" s="73">
        <f>IFERROR($E920*SUMIF(DAILYLOG!AH$27:AH$1500,$C920,DAILYLOG!AI$27:AI$1500),0)</f>
        <v>0</v>
      </c>
      <c r="AM920" s="73">
        <f>IFERROR($E920*SUMIF(DAILYLOG!AI$27:AI$1500,$C920,DAILYLOG!AJ$27:AJ$1500),0)</f>
        <v>0</v>
      </c>
      <c r="AN920" s="73">
        <f>IFERROR($E920*SUMIF(DAILYLOG!AJ$27:AJ$1500,$C920,DAILYLOG!AK$27:AK$1500),0)</f>
        <v>0</v>
      </c>
      <c r="AO920" s="73">
        <f>IFERROR($E920*SUMIF(DAILYLOG!AK$27:AK$1500,$C920,DAILYLOG!AL$27:AL$1500),0)</f>
        <v>0</v>
      </c>
      <c r="AP920" s="73">
        <f>IFERROR($E920*SUMIF(DAILYLOG!AL$27:AL$1500,$C920,DAILYLOG!AM$27:AM$1500),0)</f>
        <v>0</v>
      </c>
      <c r="AQ920" s="73">
        <f>IFERROR($E920*SUMIF(DAILYLOG!AM$27:AM$1500,$C920,DAILYLOG!AN$27:AN$1500),0)</f>
        <v>0</v>
      </c>
      <c r="AR920" s="73">
        <f>IFERROR($E920*SUMIF(DAILYLOG!AN$27:AN$1500,$C920,DAILYLOG!AO$27:AO$1500),0)</f>
        <v>0</v>
      </c>
      <c r="AS920" s="73">
        <f>IFERROR($E920*SUMIF(DAILYLOG!AO$27:AO$1500,$C920,DAILYLOG!AP$27:AP$1500),0)</f>
        <v>0</v>
      </c>
      <c r="AT920" s="73">
        <f>IFERROR($E920*SUMIF(DAILYLOG!AP$27:AP$1500,$C920,DAILYLOG!AQ$27:AQ$1500),0)</f>
        <v>0</v>
      </c>
      <c r="AU920" s="73">
        <f>IFERROR($E920*SUMIF(DAILYLOG!AQ$27:AQ$1500,$C920,DAILYLOG!AR$27:AR$1500),0)</f>
        <v>0</v>
      </c>
      <c r="AV920" s="73">
        <f>IFERROR($E920*SUMIF(DAILYLOG!AR$27:AR$1500,$C920,DAILYLOG!AS$27:AS$1500),0)</f>
        <v>0</v>
      </c>
      <c r="AW920" s="73">
        <f>IFERROR($E920*SUMIF(DAILYLOG!AS$27:AS$1500,$C920,DAILYLOG!AT$27:AT$1500),0)</f>
        <v>0</v>
      </c>
      <c r="AX920" s="73">
        <f>IFERROR($E920*SUMIF(DAILYLOG!AT$27:AT$1500,$C920,DAILYLOG!AU$27:AU$1500),0)</f>
        <v>0</v>
      </c>
      <c r="AY920" s="73">
        <f>IFERROR($E920*SUMIF(DAILYLOG!AU$27:AU$1500,$C920,DAILYLOG!AV$27:AV$1500),0)</f>
        <v>0</v>
      </c>
      <c r="AZ920" s="73">
        <f>IFERROR($E920*SUMIF(DAILYLOG!AV$27:AV$1500,$C920,DAILYLOG!AW$27:AW$1500),0)</f>
        <v>0</v>
      </c>
      <c r="BA920" s="73">
        <f>IFERROR($E920*SUMIF(DAILYLOG!AW$27:AW$1500,$C920,DAILYLOG!AX$27:AX$1500),0)</f>
        <v>0</v>
      </c>
      <c r="BB920" s="73">
        <f>IFERROR($E920*SUMIF(DAILYLOG!AX$27:AX$1500,$C920,DAILYLOG!AY$27:AY$1500),0)</f>
        <v>0</v>
      </c>
      <c r="BC920" s="73">
        <f>IFERROR($E920*SUMIF(DAILYLOG!AY$27:AY$1500,$C920,DAILYLOG!AZ$27:AZ$1500),0)</f>
        <v>0</v>
      </c>
      <c r="BD920" s="73">
        <f>IFERROR($E920*SUMIF(DAILYLOG!AZ$27:AZ$1500,$C920,DAILYLOG!BA$27:BA$1500),0)</f>
        <v>0</v>
      </c>
      <c r="BE920" s="73">
        <f>IFERROR($E920*SUMIF(DAILYLOG!BA$27:BA$1500,$C920,DAILYLOG!BB$27:BB$1500),0)</f>
        <v>0</v>
      </c>
      <c r="BF920" s="73">
        <f>IFERROR($E920*SUMIF(DAILYLOG!BB$27:BB$1500,$C920,DAILYLOG!BC$27:BC$1500),0)</f>
        <v>0</v>
      </c>
      <c r="BG920" s="73">
        <f>IFERROR($E920*SUMIF(DAILYLOG!BC$27:BC$1500,$C920,DAILYLOG!BD$27:BD$1500),0)</f>
        <v>0</v>
      </c>
      <c r="BH920" s="73">
        <f>IFERROR($E920*SUMIF(DAILYLOG!BD$27:BD$1500,$C920,DAILYLOG!BE$27:BE$1500),0)</f>
        <v>0</v>
      </c>
      <c r="BI920" s="73">
        <f>IFERROR($E920*SUMIF(DAILYLOG!BE$27:BE$1500,$C920,DAILYLOG!BF$27:BF$1500),0)</f>
        <v>0</v>
      </c>
      <c r="BJ920" s="73">
        <f>IFERROR($E920*SUMIF(DAILYLOG!BF$27:BF$1500,$C920,DAILYLOG!BG$27:BG$1500),0)</f>
        <v>0</v>
      </c>
      <c r="BK920" s="73">
        <f>IFERROR($E920*SUMIF(DAILYLOG!BG$27:BG$1500,$C920,DAILYLOG!BH$27:BH$1500),0)</f>
        <v>0</v>
      </c>
      <c r="BL920" s="73">
        <f>IFERROR($E920*SUMIF(DAILYLOG!BH$27:BH$1500,$C920,DAILYLOG!BI$27:BI$1500),0)</f>
        <v>0</v>
      </c>
      <c r="BM920" s="73">
        <f>IFERROR($E920*SUMIF(DAILYLOG!BI$27:BI$1500,$C920,DAILYLOG!BJ$27:BJ$1500),0)</f>
        <v>0</v>
      </c>
      <c r="BN920" s="73">
        <f>IFERROR($E920*SUMIF(DAILYLOG!BJ$27:BJ$1500,$C920,DAILYLOG!BK$27:BK$1500),0)</f>
        <v>0</v>
      </c>
      <c r="BO920" s="73">
        <f>IFERROR($E920*SUMIF(DAILYLOG!BK$27:BK$1500,$C920,DAILYLOG!BL$27:BL$1500),0)</f>
        <v>0</v>
      </c>
      <c r="BP920" s="73">
        <f>IFERROR($E920*SUMIF(DAILYLOG!BL$27:BL$1500,$C920,DAILYLOG!BM$27:BM$1500),0)</f>
        <v>0</v>
      </c>
      <c r="BQ920" s="73">
        <f>IFERROR($E920*SUMIF(DAILYLOG!BM$27:BM$1500,$C920,DAILYLOG!BN$27:BN$1500),0)</f>
        <v>0</v>
      </c>
      <c r="BR920" s="73">
        <f>IFERROR($E920*SUMIF(DAILYLOG!BN$27:BN$1500,$C920,DAILYLOG!BO$27:BO$1500),0)</f>
        <v>0</v>
      </c>
      <c r="BS920" s="73">
        <f>IFERROR($E920*SUMIF(DAILYLOG!BO$27:BO$1500,$C920,DAILYLOG!BP$27:BP$1500),0)</f>
        <v>0</v>
      </c>
      <c r="BT920" s="73">
        <f>IFERROR($E920*SUMIF(DAILYLOG!BP$27:BP$1500,$C920,DAILYLOG!BQ$27:BQ$1500),0)</f>
        <v>0</v>
      </c>
      <c r="BU920" s="73">
        <f>IFERROR($E920*SUMIF(DAILYLOG!BQ$27:BQ$1500,$C920,DAILYLOG!BR$27:BR$1500),0)</f>
        <v>0</v>
      </c>
      <c r="BV920" s="73">
        <f>IFERROR($E920*SUMIF(DAILYLOG!BR$27:BR$1500,$C920,DAILYLOG!BS$27:BS$1500),0)</f>
        <v>0</v>
      </c>
      <c r="BW920" s="73">
        <f>IFERROR($E920*SUMIF(DAILYLOG!BS$27:BS$1500,$C920,DAILYLOG!BT$27:BT$1500),0)</f>
        <v>0</v>
      </c>
      <c r="BX920" s="73">
        <f>IFERROR($E920*SUMIF(DAILYLOG!BT$27:BT$1500,$C920,DAILYLOG!BU$27:BU$1500),0)</f>
        <v>0</v>
      </c>
      <c r="BY920" s="73">
        <f>IFERROR($E920*SUMIF(DAILYLOG!BU$27:BU$1500,$C920,DAILYLOG!BV$27:BV$1500),0)</f>
        <v>0</v>
      </c>
      <c r="BZ920" s="73">
        <f>IFERROR($E920*SUMIF(DAILYLOG!BV$27:BV$1500,$C920,DAILYLOG!BW$27:BW$1500),0)</f>
        <v>0</v>
      </c>
      <c r="CA920" s="73">
        <f>IFERROR($E920*SUMIF(DAILYLOG!BW$27:BW$1500,$C920,DAILYLOG!BX$27:BX$1500),0)</f>
        <v>0</v>
      </c>
      <c r="CB920" s="73">
        <f>IFERROR($E920*SUMIF(DAILYLOG!BX$27:BX$1500,$C920,DAILYLOG!BY$27:BY$1500),0)</f>
        <v>0</v>
      </c>
      <c r="CC920" s="73">
        <f>IFERROR($E920*SUMIF(DAILYLOG!BY$27:BY$1500,$C920,DAILYLOG!BZ$27:BZ$1500),0)</f>
        <v>0</v>
      </c>
      <c r="CD920" s="73">
        <f>IFERROR($E920*SUMIF(DAILYLOG!BZ$27:BZ$1500,$C920,DAILYLOG!CA$27:CA$1500),0)</f>
        <v>0</v>
      </c>
      <c r="CE920" s="73">
        <f>IFERROR($E920*SUMIF(DAILYLOG!CA$27:CA$1500,$C920,DAILYLOG!CB$27:CB$1500),0)</f>
        <v>0</v>
      </c>
      <c r="CF920" s="73">
        <f>IFERROR($E920*SUMIF(DAILYLOG!CB$27:CB$1500,$C920,DAILYLOG!CC$27:CC$1500),0)</f>
        <v>0</v>
      </c>
      <c r="CG920" s="73">
        <f>IFERROR($E920*SUMIF(DAILYLOG!CC$27:CC$1500,$C920,DAILYLOG!CD$27:CD$1500),0)</f>
        <v>0</v>
      </c>
      <c r="CH920" s="73">
        <f>IFERROR($E920*SUMIF(DAILYLOG!CD$27:CD$1500,$C920,DAILYLOG!CE$27:CE$1500),0)</f>
        <v>0</v>
      </c>
      <c r="CI920" s="73">
        <f>IFERROR($E920*SUMIF(DAILYLOG!CE$27:CE$1500,$C920,DAILYLOG!CF$27:CF$1500),0)</f>
        <v>0</v>
      </c>
      <c r="CJ920" s="73">
        <f>IFERROR($E920*SUMIF(DAILYLOG!CF$27:CF$1500,$C920,DAILYLOG!CG$27:CG$1500),0)</f>
        <v>0</v>
      </c>
      <c r="CK920" s="73">
        <f>IFERROR($E920*SUMIF(DAILYLOG!CG$27:CG$1500,$C920,DAILYLOG!CH$27:CH$1500),0)</f>
        <v>0</v>
      </c>
      <c r="CL920" s="73">
        <f>IFERROR($E920*SUMIF(DAILYLOG!CH$27:CH$1500,$C920,DAILYLOG!CI$27:CI$1500),0)</f>
        <v>0</v>
      </c>
      <c r="CM920" s="73">
        <f>IFERROR($E920*SUMIF(DAILYLOG!CI$27:CI$1500,$C920,DAILYLOG!CJ$27:CJ$1500),0)</f>
        <v>0</v>
      </c>
      <c r="CN920" s="73">
        <f>IFERROR($E920*SUMIF(DAILYLOG!CJ$27:CJ$1500,$C920,DAILYLOG!CK$27:CK$1500),0)</f>
        <v>0</v>
      </c>
      <c r="CO920" s="73">
        <f>IFERROR($E920*SUMIF(DAILYLOG!CK$27:CK$1500,$C920,DAILYLOG!CL$27:CL$1500),0)</f>
        <v>0</v>
      </c>
      <c r="CP920" s="73">
        <f>IFERROR($E920*SUMIF(DAILYLOG!CL$27:CL$1500,$C920,DAILYLOG!CM$27:CM$1500),0)</f>
        <v>0</v>
      </c>
      <c r="CQ920" s="73">
        <f>IFERROR($E920*SUMIF(DAILYLOG!CM$27:CM$1500,$C920,DAILYLOG!CN$27:CN$1500),0)</f>
        <v>0</v>
      </c>
      <c r="CR920" s="73">
        <f>IFERROR($E920*SUMIF(DAILYLOG!CN$27:CN$1500,$C920,DAILYLOG!CO$27:CO$1500),0)</f>
        <v>0</v>
      </c>
      <c r="CS920" s="73">
        <f>IFERROR($E920*SUMIF(DAILYLOG!CO$27:CO$1500,$C920,DAILYLOG!CP$27:CP$1500),0)</f>
        <v>0</v>
      </c>
      <c r="CT920" s="14"/>
    </row>
    <row r="921" spans="2:98" ht="13.5" hidden="1" customHeight="1" outlineLevel="2">
      <c r="B921" s="13"/>
      <c r="C921" s="115" t="s">
        <v>1244</v>
      </c>
      <c r="D921" s="31" t="s">
        <v>346</v>
      </c>
      <c r="E921" s="65">
        <v>1</v>
      </c>
      <c r="F921" s="46">
        <f t="shared" si="393"/>
        <v>0</v>
      </c>
      <c r="G921" s="73">
        <f>IFERROR($E921*SUMIF(DAILYLOG!C$27:C$1500,$C921,DAILYLOG!D$27:D$1500),0)</f>
        <v>0</v>
      </c>
      <c r="H921" s="73">
        <f>IFERROR($E921*SUMIF(DAILYLOG!D$27:D$1500,$C921,DAILYLOG!E$27:E$1500),0)</f>
        <v>0</v>
      </c>
      <c r="I921" s="73">
        <f>IFERROR($E921*SUMIF(DAILYLOG!E$27:E$1500,$C921,DAILYLOG!F$27:F$1500),0)</f>
        <v>0</v>
      </c>
      <c r="J921" s="73">
        <f>IFERROR($E921*SUMIF(DAILYLOG!F$27:F$1500,$C921,DAILYLOG!G$27:G$1500),0)</f>
        <v>0</v>
      </c>
      <c r="K921" s="73">
        <f>IFERROR($E921*SUMIF(DAILYLOG!G$27:G$1500,$C921,DAILYLOG!H$27:H$1500),0)</f>
        <v>0</v>
      </c>
      <c r="L921" s="73">
        <f>IFERROR($E921*SUMIF(DAILYLOG!H$27:H$1500,$C921,DAILYLOG!I$27:I$1500),0)</f>
        <v>0</v>
      </c>
      <c r="M921" s="73">
        <f>IFERROR($E921*SUMIF(DAILYLOG!I$27:I$1500,$C921,DAILYLOG!J$27:J$1500),0)</f>
        <v>0</v>
      </c>
      <c r="N921" s="73">
        <f>IFERROR($E921*SUMIF(DAILYLOG!J$27:J$1500,$C921,DAILYLOG!K$27:K$1500),0)</f>
        <v>0</v>
      </c>
      <c r="O921" s="73">
        <f>IFERROR($E921*SUMIF(DAILYLOG!K$27:K$1500,$C921,DAILYLOG!L$27:L$1500),0)</f>
        <v>0</v>
      </c>
      <c r="P921" s="73">
        <f>IFERROR($E921*SUMIF(DAILYLOG!L$27:L$1500,$C921,DAILYLOG!M$27:M$1500),0)</f>
        <v>0</v>
      </c>
      <c r="Q921" s="73">
        <f>IFERROR($E921*SUMIF(DAILYLOG!M$27:M$1500,$C921,DAILYLOG!N$27:N$1500),0)</f>
        <v>0</v>
      </c>
      <c r="R921" s="73">
        <f>IFERROR($E921*SUMIF(DAILYLOG!N$27:N$1500,$C921,DAILYLOG!O$27:O$1500),0)</f>
        <v>0</v>
      </c>
      <c r="S921" s="73">
        <f>IFERROR($E921*SUMIF(DAILYLOG!O$27:O$1500,$C921,DAILYLOG!P$27:P$1500),0)</f>
        <v>0</v>
      </c>
      <c r="T921" s="73">
        <f>IFERROR($E921*SUMIF(DAILYLOG!P$27:P$1500,$C921,DAILYLOG!Q$27:Q$1500),0)</f>
        <v>0</v>
      </c>
      <c r="U921" s="73">
        <f>IFERROR($E921*SUMIF(DAILYLOG!Q$27:Q$1500,$C921,DAILYLOG!R$27:R$1500),0)</f>
        <v>0</v>
      </c>
      <c r="V921" s="73">
        <f>IFERROR($E921*SUMIF(DAILYLOG!R$27:R$1500,$C921,DAILYLOG!S$27:S$1500),0)</f>
        <v>0</v>
      </c>
      <c r="W921" s="73">
        <f>IFERROR($E921*SUMIF(DAILYLOG!S$27:S$1500,$C921,DAILYLOG!T$27:T$1500),0)</f>
        <v>0</v>
      </c>
      <c r="X921" s="73">
        <f>IFERROR($E921*SUMIF(DAILYLOG!T$27:T$1500,$C921,DAILYLOG!U$27:U$1500),0)</f>
        <v>0</v>
      </c>
      <c r="Y921" s="73">
        <f>IFERROR($E921*SUMIF(DAILYLOG!U$27:U$1500,$C921,DAILYLOG!V$27:V$1500),0)</f>
        <v>0</v>
      </c>
      <c r="Z921" s="73">
        <f>IFERROR($E921*SUMIF(DAILYLOG!V$27:V$1500,$C921,DAILYLOG!W$27:W$1500),0)</f>
        <v>0</v>
      </c>
      <c r="AA921" s="73">
        <f>IFERROR($E921*SUMIF(DAILYLOG!W$27:W$1500,$C921,DAILYLOG!X$27:X$1500),0)</f>
        <v>0</v>
      </c>
      <c r="AB921" s="73">
        <f>IFERROR($E921*SUMIF(DAILYLOG!X$27:X$1500,$C921,DAILYLOG!Y$27:Y$1500),0)</f>
        <v>0</v>
      </c>
      <c r="AC921" s="73">
        <f>IFERROR($E921*SUMIF(DAILYLOG!Y$27:Y$1500,$C921,DAILYLOG!Z$27:Z$1500),0)</f>
        <v>0</v>
      </c>
      <c r="AD921" s="73">
        <f>IFERROR($E921*SUMIF(DAILYLOG!Z$27:Z$1500,$C921,DAILYLOG!AA$27:AA$1500),0)</f>
        <v>0</v>
      </c>
      <c r="AE921" s="73">
        <f>IFERROR($E921*SUMIF(DAILYLOG!AA$27:AA$1500,$C921,DAILYLOG!AB$27:AB$1500),0)</f>
        <v>0</v>
      </c>
      <c r="AF921" s="73">
        <f>IFERROR($E921*SUMIF(DAILYLOG!AB$27:AB$1500,$C921,DAILYLOG!AC$27:AC$1500),0)</f>
        <v>0</v>
      </c>
      <c r="AG921" s="73">
        <f>IFERROR($E921*SUMIF(DAILYLOG!AC$27:AC$1500,$C921,DAILYLOG!AD$27:AD$1500),0)</f>
        <v>0</v>
      </c>
      <c r="AH921" s="73">
        <f>IFERROR($E921*SUMIF(DAILYLOG!AD$27:AD$1500,$C921,DAILYLOG!AE$27:AE$1500),0)</f>
        <v>0</v>
      </c>
      <c r="AI921" s="73">
        <f>IFERROR($E921*SUMIF(DAILYLOG!AE$27:AE$1500,$C921,DAILYLOG!AF$27:AF$1500),0)</f>
        <v>0</v>
      </c>
      <c r="AJ921" s="73">
        <f>IFERROR($E921*SUMIF(DAILYLOG!AF$27:AF$1500,$C921,DAILYLOG!AG$27:AG$1500),0)</f>
        <v>0</v>
      </c>
      <c r="AK921" s="73">
        <f>IFERROR($E921*SUMIF(DAILYLOG!AG$27:AG$1500,$C921,DAILYLOG!AH$27:AH$1500),0)</f>
        <v>0</v>
      </c>
      <c r="AL921" s="73">
        <f>IFERROR($E921*SUMIF(DAILYLOG!AH$27:AH$1500,$C921,DAILYLOG!AI$27:AI$1500),0)</f>
        <v>0</v>
      </c>
      <c r="AM921" s="73">
        <f>IFERROR($E921*SUMIF(DAILYLOG!AI$27:AI$1500,$C921,DAILYLOG!AJ$27:AJ$1500),0)</f>
        <v>0</v>
      </c>
      <c r="AN921" s="73">
        <f>IFERROR($E921*SUMIF(DAILYLOG!AJ$27:AJ$1500,$C921,DAILYLOG!AK$27:AK$1500),0)</f>
        <v>0</v>
      </c>
      <c r="AO921" s="73">
        <f>IFERROR($E921*SUMIF(DAILYLOG!AK$27:AK$1500,$C921,DAILYLOG!AL$27:AL$1500),0)</f>
        <v>0</v>
      </c>
      <c r="AP921" s="73">
        <f>IFERROR($E921*SUMIF(DAILYLOG!AL$27:AL$1500,$C921,DAILYLOG!AM$27:AM$1500),0)</f>
        <v>0</v>
      </c>
      <c r="AQ921" s="73">
        <f>IFERROR($E921*SUMIF(DAILYLOG!AM$27:AM$1500,$C921,DAILYLOG!AN$27:AN$1500),0)</f>
        <v>0</v>
      </c>
      <c r="AR921" s="73">
        <f>IFERROR($E921*SUMIF(DAILYLOG!AN$27:AN$1500,$C921,DAILYLOG!AO$27:AO$1500),0)</f>
        <v>0</v>
      </c>
      <c r="AS921" s="73">
        <f>IFERROR($E921*SUMIF(DAILYLOG!AO$27:AO$1500,$C921,DAILYLOG!AP$27:AP$1500),0)</f>
        <v>0</v>
      </c>
      <c r="AT921" s="73">
        <f>IFERROR($E921*SUMIF(DAILYLOG!AP$27:AP$1500,$C921,DAILYLOG!AQ$27:AQ$1500),0)</f>
        <v>0</v>
      </c>
      <c r="AU921" s="73">
        <f>IFERROR($E921*SUMIF(DAILYLOG!AQ$27:AQ$1500,$C921,DAILYLOG!AR$27:AR$1500),0)</f>
        <v>0</v>
      </c>
      <c r="AV921" s="73">
        <f>IFERROR($E921*SUMIF(DAILYLOG!AR$27:AR$1500,$C921,DAILYLOG!AS$27:AS$1500),0)</f>
        <v>0</v>
      </c>
      <c r="AW921" s="73">
        <f>IFERROR($E921*SUMIF(DAILYLOG!AS$27:AS$1500,$C921,DAILYLOG!AT$27:AT$1500),0)</f>
        <v>0</v>
      </c>
      <c r="AX921" s="73">
        <f>IFERROR($E921*SUMIF(DAILYLOG!AT$27:AT$1500,$C921,DAILYLOG!AU$27:AU$1500),0)</f>
        <v>0</v>
      </c>
      <c r="AY921" s="73">
        <f>IFERROR($E921*SUMIF(DAILYLOG!AU$27:AU$1500,$C921,DAILYLOG!AV$27:AV$1500),0)</f>
        <v>0</v>
      </c>
      <c r="AZ921" s="73">
        <f>IFERROR($E921*SUMIF(DAILYLOG!AV$27:AV$1500,$C921,DAILYLOG!AW$27:AW$1500),0)</f>
        <v>0</v>
      </c>
      <c r="BA921" s="73">
        <f>IFERROR($E921*SUMIF(DAILYLOG!AW$27:AW$1500,$C921,DAILYLOG!AX$27:AX$1500),0)</f>
        <v>0</v>
      </c>
      <c r="BB921" s="73">
        <f>IFERROR($E921*SUMIF(DAILYLOG!AX$27:AX$1500,$C921,DAILYLOG!AY$27:AY$1500),0)</f>
        <v>0</v>
      </c>
      <c r="BC921" s="73">
        <f>IFERROR($E921*SUMIF(DAILYLOG!AY$27:AY$1500,$C921,DAILYLOG!AZ$27:AZ$1500),0)</f>
        <v>0</v>
      </c>
      <c r="BD921" s="73">
        <f>IFERROR($E921*SUMIF(DAILYLOG!AZ$27:AZ$1500,$C921,DAILYLOG!BA$27:BA$1500),0)</f>
        <v>0</v>
      </c>
      <c r="BE921" s="73">
        <f>IFERROR($E921*SUMIF(DAILYLOG!BA$27:BA$1500,$C921,DAILYLOG!BB$27:BB$1500),0)</f>
        <v>0</v>
      </c>
      <c r="BF921" s="73">
        <f>IFERROR($E921*SUMIF(DAILYLOG!BB$27:BB$1500,$C921,DAILYLOG!BC$27:BC$1500),0)</f>
        <v>0</v>
      </c>
      <c r="BG921" s="73">
        <f>IFERROR($E921*SUMIF(DAILYLOG!BC$27:BC$1500,$C921,DAILYLOG!BD$27:BD$1500),0)</f>
        <v>0</v>
      </c>
      <c r="BH921" s="73">
        <f>IFERROR($E921*SUMIF(DAILYLOG!BD$27:BD$1500,$C921,DAILYLOG!BE$27:BE$1500),0)</f>
        <v>0</v>
      </c>
      <c r="BI921" s="73">
        <f>IFERROR($E921*SUMIF(DAILYLOG!BE$27:BE$1500,$C921,DAILYLOG!BF$27:BF$1500),0)</f>
        <v>0</v>
      </c>
      <c r="BJ921" s="73">
        <f>IFERROR($E921*SUMIF(DAILYLOG!BF$27:BF$1500,$C921,DAILYLOG!BG$27:BG$1500),0)</f>
        <v>0</v>
      </c>
      <c r="BK921" s="73">
        <f>IFERROR($E921*SUMIF(DAILYLOG!BG$27:BG$1500,$C921,DAILYLOG!BH$27:BH$1500),0)</f>
        <v>0</v>
      </c>
      <c r="BL921" s="73">
        <f>IFERROR($E921*SUMIF(DAILYLOG!BH$27:BH$1500,$C921,DAILYLOG!BI$27:BI$1500),0)</f>
        <v>0</v>
      </c>
      <c r="BM921" s="73">
        <f>IFERROR($E921*SUMIF(DAILYLOG!BI$27:BI$1500,$C921,DAILYLOG!BJ$27:BJ$1500),0)</f>
        <v>0</v>
      </c>
      <c r="BN921" s="73">
        <f>IFERROR($E921*SUMIF(DAILYLOG!BJ$27:BJ$1500,$C921,DAILYLOG!BK$27:BK$1500),0)</f>
        <v>0</v>
      </c>
      <c r="BO921" s="73">
        <f>IFERROR($E921*SUMIF(DAILYLOG!BK$27:BK$1500,$C921,DAILYLOG!BL$27:BL$1500),0)</f>
        <v>0</v>
      </c>
      <c r="BP921" s="73">
        <f>IFERROR($E921*SUMIF(DAILYLOG!BL$27:BL$1500,$C921,DAILYLOG!BM$27:BM$1500),0)</f>
        <v>0</v>
      </c>
      <c r="BQ921" s="73">
        <f>IFERROR($E921*SUMIF(DAILYLOG!BM$27:BM$1500,$C921,DAILYLOG!BN$27:BN$1500),0)</f>
        <v>0</v>
      </c>
      <c r="BR921" s="73">
        <f>IFERROR($E921*SUMIF(DAILYLOG!BN$27:BN$1500,$C921,DAILYLOG!BO$27:BO$1500),0)</f>
        <v>0</v>
      </c>
      <c r="BS921" s="73">
        <f>IFERROR($E921*SUMIF(DAILYLOG!BO$27:BO$1500,$C921,DAILYLOG!BP$27:BP$1500),0)</f>
        <v>0</v>
      </c>
      <c r="BT921" s="73">
        <f>IFERROR($E921*SUMIF(DAILYLOG!BP$27:BP$1500,$C921,DAILYLOG!BQ$27:BQ$1500),0)</f>
        <v>0</v>
      </c>
      <c r="BU921" s="73">
        <f>IFERROR($E921*SUMIF(DAILYLOG!BQ$27:BQ$1500,$C921,DAILYLOG!BR$27:BR$1500),0)</f>
        <v>0</v>
      </c>
      <c r="BV921" s="73">
        <f>IFERROR($E921*SUMIF(DAILYLOG!BR$27:BR$1500,$C921,DAILYLOG!BS$27:BS$1500),0)</f>
        <v>0</v>
      </c>
      <c r="BW921" s="73">
        <f>IFERROR($E921*SUMIF(DAILYLOG!BS$27:BS$1500,$C921,DAILYLOG!BT$27:BT$1500),0)</f>
        <v>0</v>
      </c>
      <c r="BX921" s="73">
        <f>IFERROR($E921*SUMIF(DAILYLOG!BT$27:BT$1500,$C921,DAILYLOG!BU$27:BU$1500),0)</f>
        <v>0</v>
      </c>
      <c r="BY921" s="73">
        <f>IFERROR($E921*SUMIF(DAILYLOG!BU$27:BU$1500,$C921,DAILYLOG!BV$27:BV$1500),0)</f>
        <v>0</v>
      </c>
      <c r="BZ921" s="73">
        <f>IFERROR($E921*SUMIF(DAILYLOG!BV$27:BV$1500,$C921,DAILYLOG!BW$27:BW$1500),0)</f>
        <v>0</v>
      </c>
      <c r="CA921" s="73">
        <f>IFERROR($E921*SUMIF(DAILYLOG!BW$27:BW$1500,$C921,DAILYLOG!BX$27:BX$1500),0)</f>
        <v>0</v>
      </c>
      <c r="CB921" s="73">
        <f>IFERROR($E921*SUMIF(DAILYLOG!BX$27:BX$1500,$C921,DAILYLOG!BY$27:BY$1500),0)</f>
        <v>0</v>
      </c>
      <c r="CC921" s="73">
        <f>IFERROR($E921*SUMIF(DAILYLOG!BY$27:BY$1500,$C921,DAILYLOG!BZ$27:BZ$1500),0)</f>
        <v>0</v>
      </c>
      <c r="CD921" s="73">
        <f>IFERROR($E921*SUMIF(DAILYLOG!BZ$27:BZ$1500,$C921,DAILYLOG!CA$27:CA$1500),0)</f>
        <v>0</v>
      </c>
      <c r="CE921" s="73">
        <f>IFERROR($E921*SUMIF(DAILYLOG!CA$27:CA$1500,$C921,DAILYLOG!CB$27:CB$1500),0)</f>
        <v>0</v>
      </c>
      <c r="CF921" s="73">
        <f>IFERROR($E921*SUMIF(DAILYLOG!CB$27:CB$1500,$C921,DAILYLOG!CC$27:CC$1500),0)</f>
        <v>0</v>
      </c>
      <c r="CG921" s="73">
        <f>IFERROR($E921*SUMIF(DAILYLOG!CC$27:CC$1500,$C921,DAILYLOG!CD$27:CD$1500),0)</f>
        <v>0</v>
      </c>
      <c r="CH921" s="73">
        <f>IFERROR($E921*SUMIF(DAILYLOG!CD$27:CD$1500,$C921,DAILYLOG!CE$27:CE$1500),0)</f>
        <v>0</v>
      </c>
      <c r="CI921" s="73">
        <f>IFERROR($E921*SUMIF(DAILYLOG!CE$27:CE$1500,$C921,DAILYLOG!CF$27:CF$1500),0)</f>
        <v>0</v>
      </c>
      <c r="CJ921" s="73">
        <f>IFERROR($E921*SUMIF(DAILYLOG!CF$27:CF$1500,$C921,DAILYLOG!CG$27:CG$1500),0)</f>
        <v>0</v>
      </c>
      <c r="CK921" s="73">
        <f>IFERROR($E921*SUMIF(DAILYLOG!CG$27:CG$1500,$C921,DAILYLOG!CH$27:CH$1500),0)</f>
        <v>0</v>
      </c>
      <c r="CL921" s="73">
        <f>IFERROR($E921*SUMIF(DAILYLOG!CH$27:CH$1500,$C921,DAILYLOG!CI$27:CI$1500),0)</f>
        <v>0</v>
      </c>
      <c r="CM921" s="73">
        <f>IFERROR($E921*SUMIF(DAILYLOG!CI$27:CI$1500,$C921,DAILYLOG!CJ$27:CJ$1500),0)</f>
        <v>0</v>
      </c>
      <c r="CN921" s="73">
        <f>IFERROR($E921*SUMIF(DAILYLOG!CJ$27:CJ$1500,$C921,DAILYLOG!CK$27:CK$1500),0)</f>
        <v>0</v>
      </c>
      <c r="CO921" s="73">
        <f>IFERROR($E921*SUMIF(DAILYLOG!CK$27:CK$1500,$C921,DAILYLOG!CL$27:CL$1500),0)</f>
        <v>0</v>
      </c>
      <c r="CP921" s="73">
        <f>IFERROR($E921*SUMIF(DAILYLOG!CL$27:CL$1500,$C921,DAILYLOG!CM$27:CM$1500),0)</f>
        <v>0</v>
      </c>
      <c r="CQ921" s="73">
        <f>IFERROR($E921*SUMIF(DAILYLOG!CM$27:CM$1500,$C921,DAILYLOG!CN$27:CN$1500),0)</f>
        <v>0</v>
      </c>
      <c r="CR921" s="73">
        <f>IFERROR($E921*SUMIF(DAILYLOG!CN$27:CN$1500,$C921,DAILYLOG!CO$27:CO$1500),0)</f>
        <v>0</v>
      </c>
      <c r="CS921" s="73">
        <f>IFERROR($E921*SUMIF(DAILYLOG!CO$27:CO$1500,$C921,DAILYLOG!CP$27:CP$1500),0)</f>
        <v>0</v>
      </c>
      <c r="CT921" s="14"/>
    </row>
    <row r="922" spans="2:98" ht="13.5" hidden="1" customHeight="1" outlineLevel="2">
      <c r="B922" s="13"/>
      <c r="C922" s="115" t="s">
        <v>1245</v>
      </c>
      <c r="D922" s="31" t="s">
        <v>346</v>
      </c>
      <c r="E922" s="65">
        <v>1</v>
      </c>
      <c r="F922" s="46">
        <f t="shared" si="393"/>
        <v>0</v>
      </c>
      <c r="G922" s="73">
        <f>IFERROR($E922*SUMIF(DAILYLOG!C$27:C$1500,$C922,DAILYLOG!D$27:D$1500),0)</f>
        <v>0</v>
      </c>
      <c r="H922" s="73">
        <f>IFERROR($E922*SUMIF(DAILYLOG!D$27:D$1500,$C922,DAILYLOG!E$27:E$1500),0)</f>
        <v>0</v>
      </c>
      <c r="I922" s="73">
        <f>IFERROR($E922*SUMIF(DAILYLOG!E$27:E$1500,$C922,DAILYLOG!F$27:F$1500),0)</f>
        <v>0</v>
      </c>
      <c r="J922" s="73">
        <f>IFERROR($E922*SUMIF(DAILYLOG!F$27:F$1500,$C922,DAILYLOG!G$27:G$1500),0)</f>
        <v>0</v>
      </c>
      <c r="K922" s="73">
        <f>IFERROR($E922*SUMIF(DAILYLOG!G$27:G$1500,$C922,DAILYLOG!H$27:H$1500),0)</f>
        <v>0</v>
      </c>
      <c r="L922" s="73">
        <f>IFERROR($E922*SUMIF(DAILYLOG!H$27:H$1500,$C922,DAILYLOG!I$27:I$1500),0)</f>
        <v>0</v>
      </c>
      <c r="M922" s="73">
        <f>IFERROR($E922*SUMIF(DAILYLOG!I$27:I$1500,$C922,DAILYLOG!J$27:J$1500),0)</f>
        <v>0</v>
      </c>
      <c r="N922" s="73">
        <f>IFERROR($E922*SUMIF(DAILYLOG!J$27:J$1500,$C922,DAILYLOG!K$27:K$1500),0)</f>
        <v>0</v>
      </c>
      <c r="O922" s="73">
        <f>IFERROR($E922*SUMIF(DAILYLOG!K$27:K$1500,$C922,DAILYLOG!L$27:L$1500),0)</f>
        <v>0</v>
      </c>
      <c r="P922" s="73">
        <f>IFERROR($E922*SUMIF(DAILYLOG!L$27:L$1500,$C922,DAILYLOG!M$27:M$1500),0)</f>
        <v>0</v>
      </c>
      <c r="Q922" s="73">
        <f>IFERROR($E922*SUMIF(DAILYLOG!M$27:M$1500,$C922,DAILYLOG!N$27:N$1500),0)</f>
        <v>0</v>
      </c>
      <c r="R922" s="73">
        <f>IFERROR($E922*SUMIF(DAILYLOG!N$27:N$1500,$C922,DAILYLOG!O$27:O$1500),0)</f>
        <v>0</v>
      </c>
      <c r="S922" s="73">
        <f>IFERROR($E922*SUMIF(DAILYLOG!O$27:O$1500,$C922,DAILYLOG!P$27:P$1500),0)</f>
        <v>0</v>
      </c>
      <c r="T922" s="73">
        <f>IFERROR($E922*SUMIF(DAILYLOG!P$27:P$1500,$C922,DAILYLOG!Q$27:Q$1500),0)</f>
        <v>0</v>
      </c>
      <c r="U922" s="73">
        <f>IFERROR($E922*SUMIF(DAILYLOG!Q$27:Q$1500,$C922,DAILYLOG!R$27:R$1500),0)</f>
        <v>0</v>
      </c>
      <c r="V922" s="73">
        <f>IFERROR($E922*SUMIF(DAILYLOG!R$27:R$1500,$C922,DAILYLOG!S$27:S$1500),0)</f>
        <v>0</v>
      </c>
      <c r="W922" s="73">
        <f>IFERROR($E922*SUMIF(DAILYLOG!S$27:S$1500,$C922,DAILYLOG!T$27:T$1500),0)</f>
        <v>0</v>
      </c>
      <c r="X922" s="73">
        <f>IFERROR($E922*SUMIF(DAILYLOG!T$27:T$1500,$C922,DAILYLOG!U$27:U$1500),0)</f>
        <v>0</v>
      </c>
      <c r="Y922" s="73">
        <f>IFERROR($E922*SUMIF(DAILYLOG!U$27:U$1500,$C922,DAILYLOG!V$27:V$1500),0)</f>
        <v>0</v>
      </c>
      <c r="Z922" s="73">
        <f>IFERROR($E922*SUMIF(DAILYLOG!V$27:V$1500,$C922,DAILYLOG!W$27:W$1500),0)</f>
        <v>0</v>
      </c>
      <c r="AA922" s="73">
        <f>IFERROR($E922*SUMIF(DAILYLOG!W$27:W$1500,$C922,DAILYLOG!X$27:X$1500),0)</f>
        <v>0</v>
      </c>
      <c r="AB922" s="73">
        <f>IFERROR($E922*SUMIF(DAILYLOG!X$27:X$1500,$C922,DAILYLOG!Y$27:Y$1500),0)</f>
        <v>0</v>
      </c>
      <c r="AC922" s="73">
        <f>IFERROR($E922*SUMIF(DAILYLOG!Y$27:Y$1500,$C922,DAILYLOG!Z$27:Z$1500),0)</f>
        <v>0</v>
      </c>
      <c r="AD922" s="73">
        <f>IFERROR($E922*SUMIF(DAILYLOG!Z$27:Z$1500,$C922,DAILYLOG!AA$27:AA$1500),0)</f>
        <v>0</v>
      </c>
      <c r="AE922" s="73">
        <f>IFERROR($E922*SUMIF(DAILYLOG!AA$27:AA$1500,$C922,DAILYLOG!AB$27:AB$1500),0)</f>
        <v>0</v>
      </c>
      <c r="AF922" s="73">
        <f>IFERROR($E922*SUMIF(DAILYLOG!AB$27:AB$1500,$C922,DAILYLOG!AC$27:AC$1500),0)</f>
        <v>0</v>
      </c>
      <c r="AG922" s="73">
        <f>IFERROR($E922*SUMIF(DAILYLOG!AC$27:AC$1500,$C922,DAILYLOG!AD$27:AD$1500),0)</f>
        <v>0</v>
      </c>
      <c r="AH922" s="73">
        <f>IFERROR($E922*SUMIF(DAILYLOG!AD$27:AD$1500,$C922,DAILYLOG!AE$27:AE$1500),0)</f>
        <v>0</v>
      </c>
      <c r="AI922" s="73">
        <f>IFERROR($E922*SUMIF(DAILYLOG!AE$27:AE$1500,$C922,DAILYLOG!AF$27:AF$1500),0)</f>
        <v>0</v>
      </c>
      <c r="AJ922" s="73">
        <f>IFERROR($E922*SUMIF(DAILYLOG!AF$27:AF$1500,$C922,DAILYLOG!AG$27:AG$1500),0)</f>
        <v>0</v>
      </c>
      <c r="AK922" s="73">
        <f>IFERROR($E922*SUMIF(DAILYLOG!AG$27:AG$1500,$C922,DAILYLOG!AH$27:AH$1500),0)</f>
        <v>0</v>
      </c>
      <c r="AL922" s="73">
        <f>IFERROR($E922*SUMIF(DAILYLOG!AH$27:AH$1500,$C922,DAILYLOG!AI$27:AI$1500),0)</f>
        <v>0</v>
      </c>
      <c r="AM922" s="73">
        <f>IFERROR($E922*SUMIF(DAILYLOG!AI$27:AI$1500,$C922,DAILYLOG!AJ$27:AJ$1500),0)</f>
        <v>0</v>
      </c>
      <c r="AN922" s="73">
        <f>IFERROR($E922*SUMIF(DAILYLOG!AJ$27:AJ$1500,$C922,DAILYLOG!AK$27:AK$1500),0)</f>
        <v>0</v>
      </c>
      <c r="AO922" s="73">
        <f>IFERROR($E922*SUMIF(DAILYLOG!AK$27:AK$1500,$C922,DAILYLOG!AL$27:AL$1500),0)</f>
        <v>0</v>
      </c>
      <c r="AP922" s="73">
        <f>IFERROR($E922*SUMIF(DAILYLOG!AL$27:AL$1500,$C922,DAILYLOG!AM$27:AM$1500),0)</f>
        <v>0</v>
      </c>
      <c r="AQ922" s="73">
        <f>IFERROR($E922*SUMIF(DAILYLOG!AM$27:AM$1500,$C922,DAILYLOG!AN$27:AN$1500),0)</f>
        <v>0</v>
      </c>
      <c r="AR922" s="73">
        <f>IFERROR($E922*SUMIF(DAILYLOG!AN$27:AN$1500,$C922,DAILYLOG!AO$27:AO$1500),0)</f>
        <v>0</v>
      </c>
      <c r="AS922" s="73">
        <f>IFERROR($E922*SUMIF(DAILYLOG!AO$27:AO$1500,$C922,DAILYLOG!AP$27:AP$1500),0)</f>
        <v>0</v>
      </c>
      <c r="AT922" s="73">
        <f>IFERROR($E922*SUMIF(DAILYLOG!AP$27:AP$1500,$C922,DAILYLOG!AQ$27:AQ$1500),0)</f>
        <v>0</v>
      </c>
      <c r="AU922" s="73">
        <f>IFERROR($E922*SUMIF(DAILYLOG!AQ$27:AQ$1500,$C922,DAILYLOG!AR$27:AR$1500),0)</f>
        <v>0</v>
      </c>
      <c r="AV922" s="73">
        <f>IFERROR($E922*SUMIF(DAILYLOG!AR$27:AR$1500,$C922,DAILYLOG!AS$27:AS$1500),0)</f>
        <v>0</v>
      </c>
      <c r="AW922" s="73">
        <f>IFERROR($E922*SUMIF(DAILYLOG!AS$27:AS$1500,$C922,DAILYLOG!AT$27:AT$1500),0)</f>
        <v>0</v>
      </c>
      <c r="AX922" s="73">
        <f>IFERROR($E922*SUMIF(DAILYLOG!AT$27:AT$1500,$C922,DAILYLOG!AU$27:AU$1500),0)</f>
        <v>0</v>
      </c>
      <c r="AY922" s="73">
        <f>IFERROR($E922*SUMIF(DAILYLOG!AU$27:AU$1500,$C922,DAILYLOG!AV$27:AV$1500),0)</f>
        <v>0</v>
      </c>
      <c r="AZ922" s="73">
        <f>IFERROR($E922*SUMIF(DAILYLOG!AV$27:AV$1500,$C922,DAILYLOG!AW$27:AW$1500),0)</f>
        <v>0</v>
      </c>
      <c r="BA922" s="73">
        <f>IFERROR($E922*SUMIF(DAILYLOG!AW$27:AW$1500,$C922,DAILYLOG!AX$27:AX$1500),0)</f>
        <v>0</v>
      </c>
      <c r="BB922" s="73">
        <f>IFERROR($E922*SUMIF(DAILYLOG!AX$27:AX$1500,$C922,DAILYLOG!AY$27:AY$1500),0)</f>
        <v>0</v>
      </c>
      <c r="BC922" s="73">
        <f>IFERROR($E922*SUMIF(DAILYLOG!AY$27:AY$1500,$C922,DAILYLOG!AZ$27:AZ$1500),0)</f>
        <v>0</v>
      </c>
      <c r="BD922" s="73">
        <f>IFERROR($E922*SUMIF(DAILYLOG!AZ$27:AZ$1500,$C922,DAILYLOG!BA$27:BA$1500),0)</f>
        <v>0</v>
      </c>
      <c r="BE922" s="73">
        <f>IFERROR($E922*SUMIF(DAILYLOG!BA$27:BA$1500,$C922,DAILYLOG!BB$27:BB$1500),0)</f>
        <v>0</v>
      </c>
      <c r="BF922" s="73">
        <f>IFERROR($E922*SUMIF(DAILYLOG!BB$27:BB$1500,$C922,DAILYLOG!BC$27:BC$1500),0)</f>
        <v>0</v>
      </c>
      <c r="BG922" s="73">
        <f>IFERROR($E922*SUMIF(DAILYLOG!BC$27:BC$1500,$C922,DAILYLOG!BD$27:BD$1500),0)</f>
        <v>0</v>
      </c>
      <c r="BH922" s="73">
        <f>IFERROR($E922*SUMIF(DAILYLOG!BD$27:BD$1500,$C922,DAILYLOG!BE$27:BE$1500),0)</f>
        <v>0</v>
      </c>
      <c r="BI922" s="73">
        <f>IFERROR($E922*SUMIF(DAILYLOG!BE$27:BE$1500,$C922,DAILYLOG!BF$27:BF$1500),0)</f>
        <v>0</v>
      </c>
      <c r="BJ922" s="73">
        <f>IFERROR($E922*SUMIF(DAILYLOG!BF$27:BF$1500,$C922,DAILYLOG!BG$27:BG$1500),0)</f>
        <v>0</v>
      </c>
      <c r="BK922" s="73">
        <f>IFERROR($E922*SUMIF(DAILYLOG!BG$27:BG$1500,$C922,DAILYLOG!BH$27:BH$1500),0)</f>
        <v>0</v>
      </c>
      <c r="BL922" s="73">
        <f>IFERROR($E922*SUMIF(DAILYLOG!BH$27:BH$1500,$C922,DAILYLOG!BI$27:BI$1500),0)</f>
        <v>0</v>
      </c>
      <c r="BM922" s="73">
        <f>IFERROR($E922*SUMIF(DAILYLOG!BI$27:BI$1500,$C922,DAILYLOG!BJ$27:BJ$1500),0)</f>
        <v>0</v>
      </c>
      <c r="BN922" s="73">
        <f>IFERROR($E922*SUMIF(DAILYLOG!BJ$27:BJ$1500,$C922,DAILYLOG!BK$27:BK$1500),0)</f>
        <v>0</v>
      </c>
      <c r="BO922" s="73">
        <f>IFERROR($E922*SUMIF(DAILYLOG!BK$27:BK$1500,$C922,DAILYLOG!BL$27:BL$1500),0)</f>
        <v>0</v>
      </c>
      <c r="BP922" s="73">
        <f>IFERROR($E922*SUMIF(DAILYLOG!BL$27:BL$1500,$C922,DAILYLOG!BM$27:BM$1500),0)</f>
        <v>0</v>
      </c>
      <c r="BQ922" s="73">
        <f>IFERROR($E922*SUMIF(DAILYLOG!BM$27:BM$1500,$C922,DAILYLOG!BN$27:BN$1500),0)</f>
        <v>0</v>
      </c>
      <c r="BR922" s="73">
        <f>IFERROR($E922*SUMIF(DAILYLOG!BN$27:BN$1500,$C922,DAILYLOG!BO$27:BO$1500),0)</f>
        <v>0</v>
      </c>
      <c r="BS922" s="73">
        <f>IFERROR($E922*SUMIF(DAILYLOG!BO$27:BO$1500,$C922,DAILYLOG!BP$27:BP$1500),0)</f>
        <v>0</v>
      </c>
      <c r="BT922" s="73">
        <f>IFERROR($E922*SUMIF(DAILYLOG!BP$27:BP$1500,$C922,DAILYLOG!BQ$27:BQ$1500),0)</f>
        <v>0</v>
      </c>
      <c r="BU922" s="73">
        <f>IFERROR($E922*SUMIF(DAILYLOG!BQ$27:BQ$1500,$C922,DAILYLOG!BR$27:BR$1500),0)</f>
        <v>0</v>
      </c>
      <c r="BV922" s="73">
        <f>IFERROR($E922*SUMIF(DAILYLOG!BR$27:BR$1500,$C922,DAILYLOG!BS$27:BS$1500),0)</f>
        <v>0</v>
      </c>
      <c r="BW922" s="73">
        <f>IFERROR($E922*SUMIF(DAILYLOG!BS$27:BS$1500,$C922,DAILYLOG!BT$27:BT$1500),0)</f>
        <v>0</v>
      </c>
      <c r="BX922" s="73">
        <f>IFERROR($E922*SUMIF(DAILYLOG!BT$27:BT$1500,$C922,DAILYLOG!BU$27:BU$1500),0)</f>
        <v>0</v>
      </c>
      <c r="BY922" s="73">
        <f>IFERROR($E922*SUMIF(DAILYLOG!BU$27:BU$1500,$C922,DAILYLOG!BV$27:BV$1500),0)</f>
        <v>0</v>
      </c>
      <c r="BZ922" s="73">
        <f>IFERROR($E922*SUMIF(DAILYLOG!BV$27:BV$1500,$C922,DAILYLOG!BW$27:BW$1500),0)</f>
        <v>0</v>
      </c>
      <c r="CA922" s="73">
        <f>IFERROR($E922*SUMIF(DAILYLOG!BW$27:BW$1500,$C922,DAILYLOG!BX$27:BX$1500),0)</f>
        <v>0</v>
      </c>
      <c r="CB922" s="73">
        <f>IFERROR($E922*SUMIF(DAILYLOG!BX$27:BX$1500,$C922,DAILYLOG!BY$27:BY$1500),0)</f>
        <v>0</v>
      </c>
      <c r="CC922" s="73">
        <f>IFERROR($E922*SUMIF(DAILYLOG!BY$27:BY$1500,$C922,DAILYLOG!BZ$27:BZ$1500),0)</f>
        <v>0</v>
      </c>
      <c r="CD922" s="73">
        <f>IFERROR($E922*SUMIF(DAILYLOG!BZ$27:BZ$1500,$C922,DAILYLOG!CA$27:CA$1500),0)</f>
        <v>0</v>
      </c>
      <c r="CE922" s="73">
        <f>IFERROR($E922*SUMIF(DAILYLOG!CA$27:CA$1500,$C922,DAILYLOG!CB$27:CB$1500),0)</f>
        <v>0</v>
      </c>
      <c r="CF922" s="73">
        <f>IFERROR($E922*SUMIF(DAILYLOG!CB$27:CB$1500,$C922,DAILYLOG!CC$27:CC$1500),0)</f>
        <v>0</v>
      </c>
      <c r="CG922" s="73">
        <f>IFERROR($E922*SUMIF(DAILYLOG!CC$27:CC$1500,$C922,DAILYLOG!CD$27:CD$1500),0)</f>
        <v>0</v>
      </c>
      <c r="CH922" s="73">
        <f>IFERROR($E922*SUMIF(DAILYLOG!CD$27:CD$1500,$C922,DAILYLOG!CE$27:CE$1500),0)</f>
        <v>0</v>
      </c>
      <c r="CI922" s="73">
        <f>IFERROR($E922*SUMIF(DAILYLOG!CE$27:CE$1500,$C922,DAILYLOG!CF$27:CF$1500),0)</f>
        <v>0</v>
      </c>
      <c r="CJ922" s="73">
        <f>IFERROR($E922*SUMIF(DAILYLOG!CF$27:CF$1500,$C922,DAILYLOG!CG$27:CG$1500),0)</f>
        <v>0</v>
      </c>
      <c r="CK922" s="73">
        <f>IFERROR($E922*SUMIF(DAILYLOG!CG$27:CG$1500,$C922,DAILYLOG!CH$27:CH$1500),0)</f>
        <v>0</v>
      </c>
      <c r="CL922" s="73">
        <f>IFERROR($E922*SUMIF(DAILYLOG!CH$27:CH$1500,$C922,DAILYLOG!CI$27:CI$1500),0)</f>
        <v>0</v>
      </c>
      <c r="CM922" s="73">
        <f>IFERROR($E922*SUMIF(DAILYLOG!CI$27:CI$1500,$C922,DAILYLOG!CJ$27:CJ$1500),0)</f>
        <v>0</v>
      </c>
      <c r="CN922" s="73">
        <f>IFERROR($E922*SUMIF(DAILYLOG!CJ$27:CJ$1500,$C922,DAILYLOG!CK$27:CK$1500),0)</f>
        <v>0</v>
      </c>
      <c r="CO922" s="73">
        <f>IFERROR($E922*SUMIF(DAILYLOG!CK$27:CK$1500,$C922,DAILYLOG!CL$27:CL$1500),0)</f>
        <v>0</v>
      </c>
      <c r="CP922" s="73">
        <f>IFERROR($E922*SUMIF(DAILYLOG!CL$27:CL$1500,$C922,DAILYLOG!CM$27:CM$1500),0)</f>
        <v>0</v>
      </c>
      <c r="CQ922" s="73">
        <f>IFERROR($E922*SUMIF(DAILYLOG!CM$27:CM$1500,$C922,DAILYLOG!CN$27:CN$1500),0)</f>
        <v>0</v>
      </c>
      <c r="CR922" s="73">
        <f>IFERROR($E922*SUMIF(DAILYLOG!CN$27:CN$1500,$C922,DAILYLOG!CO$27:CO$1500),0)</f>
        <v>0</v>
      </c>
      <c r="CS922" s="73">
        <f>IFERROR($E922*SUMIF(DAILYLOG!CO$27:CO$1500,$C922,DAILYLOG!CP$27:CP$1500),0)</f>
        <v>0</v>
      </c>
      <c r="CT922" s="14"/>
    </row>
    <row r="923" spans="2:98" ht="13.5" hidden="1" customHeight="1" outlineLevel="1" collapsed="1">
      <c r="B923" s="13"/>
      <c r="C923" s="47" t="s">
        <v>1246</v>
      </c>
      <c r="D923" s="56" t="s">
        <v>346</v>
      </c>
      <c r="E923" s="64"/>
      <c r="F923" s="48">
        <f>IFERROR(SUM(G923:CS923),0)</f>
        <v>0</v>
      </c>
      <c r="G923" s="72">
        <f>IFERROR(SUBTOTAL(9,G924:G926),0)</f>
        <v>0</v>
      </c>
      <c r="H923" s="72">
        <f t="shared" ref="H923" si="394">IFERROR(SUBTOTAL(9,H924:H931),0)</f>
        <v>0</v>
      </c>
      <c r="I923" s="72">
        <f t="shared" ref="I923" si="395">IFERROR(SUBTOTAL(9,I924:I931),0)</f>
        <v>0</v>
      </c>
      <c r="J923" s="72">
        <f t="shared" ref="J923:BU923" si="396">IFERROR(SUBTOTAL(9,J924:J926),0)</f>
        <v>0</v>
      </c>
      <c r="K923" s="72">
        <f t="shared" si="396"/>
        <v>0</v>
      </c>
      <c r="L923" s="72">
        <f t="shared" si="396"/>
        <v>0</v>
      </c>
      <c r="M923" s="72">
        <f t="shared" si="396"/>
        <v>0</v>
      </c>
      <c r="N923" s="72">
        <f t="shared" si="396"/>
        <v>0</v>
      </c>
      <c r="O923" s="72">
        <f t="shared" si="396"/>
        <v>0</v>
      </c>
      <c r="P923" s="72">
        <f t="shared" si="396"/>
        <v>0</v>
      </c>
      <c r="Q923" s="72">
        <f t="shared" si="396"/>
        <v>0</v>
      </c>
      <c r="R923" s="72">
        <f t="shared" si="396"/>
        <v>0</v>
      </c>
      <c r="S923" s="72">
        <f t="shared" si="396"/>
        <v>0</v>
      </c>
      <c r="T923" s="72">
        <f t="shared" si="396"/>
        <v>0</v>
      </c>
      <c r="U923" s="72">
        <f t="shared" si="396"/>
        <v>0</v>
      </c>
      <c r="V923" s="72">
        <f t="shared" si="396"/>
        <v>0</v>
      </c>
      <c r="W923" s="72">
        <f t="shared" si="396"/>
        <v>0</v>
      </c>
      <c r="X923" s="72">
        <f t="shared" si="396"/>
        <v>0</v>
      </c>
      <c r="Y923" s="72">
        <f t="shared" si="396"/>
        <v>0</v>
      </c>
      <c r="Z923" s="72">
        <f t="shared" si="396"/>
        <v>0</v>
      </c>
      <c r="AA923" s="72">
        <f t="shared" si="396"/>
        <v>0</v>
      </c>
      <c r="AB923" s="72">
        <f t="shared" si="396"/>
        <v>0</v>
      </c>
      <c r="AC923" s="72">
        <f t="shared" si="396"/>
        <v>0</v>
      </c>
      <c r="AD923" s="72">
        <f t="shared" si="396"/>
        <v>0</v>
      </c>
      <c r="AE923" s="72">
        <f t="shared" si="396"/>
        <v>0</v>
      </c>
      <c r="AF923" s="72">
        <f t="shared" si="396"/>
        <v>0</v>
      </c>
      <c r="AG923" s="72">
        <f t="shared" si="396"/>
        <v>0</v>
      </c>
      <c r="AH923" s="72">
        <f t="shared" si="396"/>
        <v>0</v>
      </c>
      <c r="AI923" s="72">
        <f t="shared" si="396"/>
        <v>0</v>
      </c>
      <c r="AJ923" s="72">
        <f t="shared" si="396"/>
        <v>0</v>
      </c>
      <c r="AK923" s="72">
        <f t="shared" si="396"/>
        <v>0</v>
      </c>
      <c r="AL923" s="72">
        <f t="shared" si="396"/>
        <v>0</v>
      </c>
      <c r="AM923" s="72">
        <f t="shared" si="396"/>
        <v>0</v>
      </c>
      <c r="AN923" s="72">
        <f t="shared" si="396"/>
        <v>0</v>
      </c>
      <c r="AO923" s="72">
        <f t="shared" si="396"/>
        <v>0</v>
      </c>
      <c r="AP923" s="72">
        <f t="shared" si="396"/>
        <v>0</v>
      </c>
      <c r="AQ923" s="72">
        <f t="shared" si="396"/>
        <v>0</v>
      </c>
      <c r="AR923" s="72">
        <f t="shared" si="396"/>
        <v>0</v>
      </c>
      <c r="AS923" s="72">
        <f t="shared" si="396"/>
        <v>0</v>
      </c>
      <c r="AT923" s="72">
        <f t="shared" si="396"/>
        <v>0</v>
      </c>
      <c r="AU923" s="72">
        <f t="shared" si="396"/>
        <v>0</v>
      </c>
      <c r="AV923" s="72">
        <f t="shared" si="396"/>
        <v>0</v>
      </c>
      <c r="AW923" s="72">
        <f t="shared" si="396"/>
        <v>0</v>
      </c>
      <c r="AX923" s="72">
        <f t="shared" si="396"/>
        <v>0</v>
      </c>
      <c r="AY923" s="72">
        <f t="shared" si="396"/>
        <v>0</v>
      </c>
      <c r="AZ923" s="72">
        <f t="shared" si="396"/>
        <v>0</v>
      </c>
      <c r="BA923" s="72">
        <f t="shared" si="396"/>
        <v>0</v>
      </c>
      <c r="BB923" s="72">
        <f t="shared" si="396"/>
        <v>0</v>
      </c>
      <c r="BC923" s="72">
        <f t="shared" si="396"/>
        <v>0</v>
      </c>
      <c r="BD923" s="72">
        <f t="shared" si="396"/>
        <v>0</v>
      </c>
      <c r="BE923" s="72">
        <f t="shared" si="396"/>
        <v>0</v>
      </c>
      <c r="BF923" s="72">
        <f t="shared" si="396"/>
        <v>0</v>
      </c>
      <c r="BG923" s="72">
        <f t="shared" si="396"/>
        <v>0</v>
      </c>
      <c r="BH923" s="72">
        <f t="shared" si="396"/>
        <v>0</v>
      </c>
      <c r="BI923" s="72">
        <f t="shared" si="396"/>
        <v>0</v>
      </c>
      <c r="BJ923" s="72">
        <f t="shared" si="396"/>
        <v>0</v>
      </c>
      <c r="BK923" s="72">
        <f t="shared" si="396"/>
        <v>0</v>
      </c>
      <c r="BL923" s="72">
        <f t="shared" si="396"/>
        <v>0</v>
      </c>
      <c r="BM923" s="72">
        <f t="shared" si="396"/>
        <v>0</v>
      </c>
      <c r="BN923" s="72">
        <f t="shared" si="396"/>
        <v>0</v>
      </c>
      <c r="BO923" s="72">
        <f t="shared" si="396"/>
        <v>0</v>
      </c>
      <c r="BP923" s="72">
        <f t="shared" si="396"/>
        <v>0</v>
      </c>
      <c r="BQ923" s="72">
        <f t="shared" si="396"/>
        <v>0</v>
      </c>
      <c r="BR923" s="72">
        <f t="shared" si="396"/>
        <v>0</v>
      </c>
      <c r="BS923" s="72">
        <f t="shared" si="396"/>
        <v>0</v>
      </c>
      <c r="BT923" s="72">
        <f t="shared" si="396"/>
        <v>0</v>
      </c>
      <c r="BU923" s="72">
        <f t="shared" si="396"/>
        <v>0</v>
      </c>
      <c r="BV923" s="72">
        <f t="shared" ref="BV923:CS923" si="397">IFERROR(SUBTOTAL(9,BV924:BV926),0)</f>
        <v>0</v>
      </c>
      <c r="BW923" s="72">
        <f t="shared" si="397"/>
        <v>0</v>
      </c>
      <c r="BX923" s="72">
        <f t="shared" si="397"/>
        <v>0</v>
      </c>
      <c r="BY923" s="72">
        <f t="shared" si="397"/>
        <v>0</v>
      </c>
      <c r="BZ923" s="72">
        <f t="shared" si="397"/>
        <v>0</v>
      </c>
      <c r="CA923" s="72">
        <f t="shared" si="397"/>
        <v>0</v>
      </c>
      <c r="CB923" s="72">
        <f t="shared" si="397"/>
        <v>0</v>
      </c>
      <c r="CC923" s="72">
        <f t="shared" si="397"/>
        <v>0</v>
      </c>
      <c r="CD923" s="72">
        <f t="shared" si="397"/>
        <v>0</v>
      </c>
      <c r="CE923" s="72">
        <f t="shared" si="397"/>
        <v>0</v>
      </c>
      <c r="CF923" s="72">
        <f t="shared" si="397"/>
        <v>0</v>
      </c>
      <c r="CG923" s="72">
        <f t="shared" si="397"/>
        <v>0</v>
      </c>
      <c r="CH923" s="72">
        <f t="shared" si="397"/>
        <v>0</v>
      </c>
      <c r="CI923" s="72">
        <f t="shared" si="397"/>
        <v>0</v>
      </c>
      <c r="CJ923" s="72">
        <f t="shared" si="397"/>
        <v>0</v>
      </c>
      <c r="CK923" s="72">
        <f t="shared" si="397"/>
        <v>0</v>
      </c>
      <c r="CL923" s="72">
        <f t="shared" si="397"/>
        <v>0</v>
      </c>
      <c r="CM923" s="72">
        <f t="shared" si="397"/>
        <v>0</v>
      </c>
      <c r="CN923" s="72">
        <f t="shared" si="397"/>
        <v>0</v>
      </c>
      <c r="CO923" s="72">
        <f t="shared" si="397"/>
        <v>0</v>
      </c>
      <c r="CP923" s="72">
        <f t="shared" si="397"/>
        <v>0</v>
      </c>
      <c r="CQ923" s="72">
        <f t="shared" si="397"/>
        <v>0</v>
      </c>
      <c r="CR923" s="72">
        <f t="shared" si="397"/>
        <v>0</v>
      </c>
      <c r="CS923" s="72">
        <f t="shared" si="397"/>
        <v>0</v>
      </c>
      <c r="CT923" s="14"/>
    </row>
    <row r="924" spans="2:98" ht="13.5" hidden="1" customHeight="1" outlineLevel="2">
      <c r="B924" s="13"/>
      <c r="C924" s="115" t="s">
        <v>1248</v>
      </c>
      <c r="D924" s="31" t="s">
        <v>346</v>
      </c>
      <c r="E924" s="65">
        <v>1</v>
      </c>
      <c r="F924" s="46">
        <f t="shared" ref="F924:F926" si="398">IFERROR(SUM(G924:CS924),0)</f>
        <v>0</v>
      </c>
      <c r="G924" s="73">
        <f>IFERROR($E924*SUMIF(DAILYLOG!C$27:C$1500,$C924,DAILYLOG!D$27:D$1500),0)</f>
        <v>0</v>
      </c>
      <c r="H924" s="73">
        <f>IFERROR($E924*SUMIF(DAILYLOG!D$27:D$1500,$C924,DAILYLOG!E$27:E$1500),0)</f>
        <v>0</v>
      </c>
      <c r="I924" s="73">
        <f>IFERROR($E924*SUMIF(DAILYLOG!E$27:E$1500,$C924,DAILYLOG!F$27:F$1500),0)</f>
        <v>0</v>
      </c>
      <c r="J924" s="73">
        <f>IFERROR($E924*SUMIF(DAILYLOG!F$27:F$1500,$C924,DAILYLOG!G$27:G$1500),0)</f>
        <v>0</v>
      </c>
      <c r="K924" s="73">
        <f>IFERROR($E924*SUMIF(DAILYLOG!G$27:G$1500,$C924,DAILYLOG!H$27:H$1500),0)</f>
        <v>0</v>
      </c>
      <c r="L924" s="73">
        <f>IFERROR($E924*SUMIF(DAILYLOG!H$27:H$1500,$C924,DAILYLOG!I$27:I$1500),0)</f>
        <v>0</v>
      </c>
      <c r="M924" s="73">
        <f>IFERROR($E924*SUMIF(DAILYLOG!I$27:I$1500,$C924,DAILYLOG!J$27:J$1500),0)</f>
        <v>0</v>
      </c>
      <c r="N924" s="73">
        <f>IFERROR($E924*SUMIF(DAILYLOG!J$27:J$1500,$C924,DAILYLOG!K$27:K$1500),0)</f>
        <v>0</v>
      </c>
      <c r="O924" s="73">
        <f>IFERROR($E924*SUMIF(DAILYLOG!K$27:K$1500,$C924,DAILYLOG!L$27:L$1500),0)</f>
        <v>0</v>
      </c>
      <c r="P924" s="73">
        <f>IFERROR($E924*SUMIF(DAILYLOG!L$27:L$1500,$C924,DAILYLOG!M$27:M$1500),0)</f>
        <v>0</v>
      </c>
      <c r="Q924" s="73">
        <f>IFERROR($E924*SUMIF(DAILYLOG!M$27:M$1500,$C924,DAILYLOG!N$27:N$1500),0)</f>
        <v>0</v>
      </c>
      <c r="R924" s="73">
        <f>IFERROR($E924*SUMIF(DAILYLOG!N$27:N$1500,$C924,DAILYLOG!O$27:O$1500),0)</f>
        <v>0</v>
      </c>
      <c r="S924" s="73">
        <f>IFERROR($E924*SUMIF(DAILYLOG!O$27:O$1500,$C924,DAILYLOG!P$27:P$1500),0)</f>
        <v>0</v>
      </c>
      <c r="T924" s="73">
        <f>IFERROR($E924*SUMIF(DAILYLOG!P$27:P$1500,$C924,DAILYLOG!Q$27:Q$1500),0)</f>
        <v>0</v>
      </c>
      <c r="U924" s="73">
        <f>IFERROR($E924*SUMIF(DAILYLOG!Q$27:Q$1500,$C924,DAILYLOG!R$27:R$1500),0)</f>
        <v>0</v>
      </c>
      <c r="V924" s="73">
        <f>IFERROR($E924*SUMIF(DAILYLOG!R$27:R$1500,$C924,DAILYLOG!S$27:S$1500),0)</f>
        <v>0</v>
      </c>
      <c r="W924" s="73">
        <f>IFERROR($E924*SUMIF(DAILYLOG!S$27:S$1500,$C924,DAILYLOG!T$27:T$1500),0)</f>
        <v>0</v>
      </c>
      <c r="X924" s="73">
        <f>IFERROR($E924*SUMIF(DAILYLOG!T$27:T$1500,$C924,DAILYLOG!U$27:U$1500),0)</f>
        <v>0</v>
      </c>
      <c r="Y924" s="73">
        <f>IFERROR($E924*SUMIF(DAILYLOG!U$27:U$1500,$C924,DAILYLOG!V$27:V$1500),0)</f>
        <v>0</v>
      </c>
      <c r="Z924" s="73">
        <f>IFERROR($E924*SUMIF(DAILYLOG!V$27:V$1500,$C924,DAILYLOG!W$27:W$1500),0)</f>
        <v>0</v>
      </c>
      <c r="AA924" s="73">
        <f>IFERROR($E924*SUMIF(DAILYLOG!W$27:W$1500,$C924,DAILYLOG!X$27:X$1500),0)</f>
        <v>0</v>
      </c>
      <c r="AB924" s="73">
        <f>IFERROR($E924*SUMIF(DAILYLOG!X$27:X$1500,$C924,DAILYLOG!Y$27:Y$1500),0)</f>
        <v>0</v>
      </c>
      <c r="AC924" s="73">
        <f>IFERROR($E924*SUMIF(DAILYLOG!Y$27:Y$1500,$C924,DAILYLOG!Z$27:Z$1500),0)</f>
        <v>0</v>
      </c>
      <c r="AD924" s="73">
        <f>IFERROR($E924*SUMIF(DAILYLOG!Z$27:Z$1500,$C924,DAILYLOG!AA$27:AA$1500),0)</f>
        <v>0</v>
      </c>
      <c r="AE924" s="73">
        <f>IFERROR($E924*SUMIF(DAILYLOG!AA$27:AA$1500,$C924,DAILYLOG!AB$27:AB$1500),0)</f>
        <v>0</v>
      </c>
      <c r="AF924" s="73">
        <f>IFERROR($E924*SUMIF(DAILYLOG!AB$27:AB$1500,$C924,DAILYLOG!AC$27:AC$1500),0)</f>
        <v>0</v>
      </c>
      <c r="AG924" s="73">
        <f>IFERROR($E924*SUMIF(DAILYLOG!AC$27:AC$1500,$C924,DAILYLOG!AD$27:AD$1500),0)</f>
        <v>0</v>
      </c>
      <c r="AH924" s="73">
        <f>IFERROR($E924*SUMIF(DAILYLOG!AD$27:AD$1500,$C924,DAILYLOG!AE$27:AE$1500),0)</f>
        <v>0</v>
      </c>
      <c r="AI924" s="73">
        <f>IFERROR($E924*SUMIF(DAILYLOG!AE$27:AE$1500,$C924,DAILYLOG!AF$27:AF$1500),0)</f>
        <v>0</v>
      </c>
      <c r="AJ924" s="73">
        <f>IFERROR($E924*SUMIF(DAILYLOG!AF$27:AF$1500,$C924,DAILYLOG!AG$27:AG$1500),0)</f>
        <v>0</v>
      </c>
      <c r="AK924" s="73">
        <f>IFERROR($E924*SUMIF(DAILYLOG!AG$27:AG$1500,$C924,DAILYLOG!AH$27:AH$1500),0)</f>
        <v>0</v>
      </c>
      <c r="AL924" s="73">
        <f>IFERROR($E924*SUMIF(DAILYLOG!AH$27:AH$1500,$C924,DAILYLOG!AI$27:AI$1500),0)</f>
        <v>0</v>
      </c>
      <c r="AM924" s="73">
        <f>IFERROR($E924*SUMIF(DAILYLOG!AI$27:AI$1500,$C924,DAILYLOG!AJ$27:AJ$1500),0)</f>
        <v>0</v>
      </c>
      <c r="AN924" s="73">
        <f>IFERROR($E924*SUMIF(DAILYLOG!AJ$27:AJ$1500,$C924,DAILYLOG!AK$27:AK$1500),0)</f>
        <v>0</v>
      </c>
      <c r="AO924" s="73">
        <f>IFERROR($E924*SUMIF(DAILYLOG!AK$27:AK$1500,$C924,DAILYLOG!AL$27:AL$1500),0)</f>
        <v>0</v>
      </c>
      <c r="AP924" s="73">
        <f>IFERROR($E924*SUMIF(DAILYLOG!AL$27:AL$1500,$C924,DAILYLOG!AM$27:AM$1500),0)</f>
        <v>0</v>
      </c>
      <c r="AQ924" s="73">
        <f>IFERROR($E924*SUMIF(DAILYLOG!AM$27:AM$1500,$C924,DAILYLOG!AN$27:AN$1500),0)</f>
        <v>0</v>
      </c>
      <c r="AR924" s="73">
        <f>IFERROR($E924*SUMIF(DAILYLOG!AN$27:AN$1500,$C924,DAILYLOG!AO$27:AO$1500),0)</f>
        <v>0</v>
      </c>
      <c r="AS924" s="73">
        <f>IFERROR($E924*SUMIF(DAILYLOG!AO$27:AO$1500,$C924,DAILYLOG!AP$27:AP$1500),0)</f>
        <v>0</v>
      </c>
      <c r="AT924" s="73">
        <f>IFERROR($E924*SUMIF(DAILYLOG!AP$27:AP$1500,$C924,DAILYLOG!AQ$27:AQ$1500),0)</f>
        <v>0</v>
      </c>
      <c r="AU924" s="73">
        <f>IFERROR($E924*SUMIF(DAILYLOG!AQ$27:AQ$1500,$C924,DAILYLOG!AR$27:AR$1500),0)</f>
        <v>0</v>
      </c>
      <c r="AV924" s="73">
        <f>IFERROR($E924*SUMIF(DAILYLOG!AR$27:AR$1500,$C924,DAILYLOG!AS$27:AS$1500),0)</f>
        <v>0</v>
      </c>
      <c r="AW924" s="73">
        <f>IFERROR($E924*SUMIF(DAILYLOG!AS$27:AS$1500,$C924,DAILYLOG!AT$27:AT$1500),0)</f>
        <v>0</v>
      </c>
      <c r="AX924" s="73">
        <f>IFERROR($E924*SUMIF(DAILYLOG!AT$27:AT$1500,$C924,DAILYLOG!AU$27:AU$1500),0)</f>
        <v>0</v>
      </c>
      <c r="AY924" s="73">
        <f>IFERROR($E924*SUMIF(DAILYLOG!AU$27:AU$1500,$C924,DAILYLOG!AV$27:AV$1500),0)</f>
        <v>0</v>
      </c>
      <c r="AZ924" s="73">
        <f>IFERROR($E924*SUMIF(DAILYLOG!AV$27:AV$1500,$C924,DAILYLOG!AW$27:AW$1500),0)</f>
        <v>0</v>
      </c>
      <c r="BA924" s="73">
        <f>IFERROR($E924*SUMIF(DAILYLOG!AW$27:AW$1500,$C924,DAILYLOG!AX$27:AX$1500),0)</f>
        <v>0</v>
      </c>
      <c r="BB924" s="73">
        <f>IFERROR($E924*SUMIF(DAILYLOG!AX$27:AX$1500,$C924,DAILYLOG!AY$27:AY$1500),0)</f>
        <v>0</v>
      </c>
      <c r="BC924" s="73">
        <f>IFERROR($E924*SUMIF(DAILYLOG!AY$27:AY$1500,$C924,DAILYLOG!AZ$27:AZ$1500),0)</f>
        <v>0</v>
      </c>
      <c r="BD924" s="73">
        <f>IFERROR($E924*SUMIF(DAILYLOG!AZ$27:AZ$1500,$C924,DAILYLOG!BA$27:BA$1500),0)</f>
        <v>0</v>
      </c>
      <c r="BE924" s="73">
        <f>IFERROR($E924*SUMIF(DAILYLOG!BA$27:BA$1500,$C924,DAILYLOG!BB$27:BB$1500),0)</f>
        <v>0</v>
      </c>
      <c r="BF924" s="73">
        <f>IFERROR($E924*SUMIF(DAILYLOG!BB$27:BB$1500,$C924,DAILYLOG!BC$27:BC$1500),0)</f>
        <v>0</v>
      </c>
      <c r="BG924" s="73">
        <f>IFERROR($E924*SUMIF(DAILYLOG!BC$27:BC$1500,$C924,DAILYLOG!BD$27:BD$1500),0)</f>
        <v>0</v>
      </c>
      <c r="BH924" s="73">
        <f>IFERROR($E924*SUMIF(DAILYLOG!BD$27:BD$1500,$C924,DAILYLOG!BE$27:BE$1500),0)</f>
        <v>0</v>
      </c>
      <c r="BI924" s="73">
        <f>IFERROR($E924*SUMIF(DAILYLOG!BE$27:BE$1500,$C924,DAILYLOG!BF$27:BF$1500),0)</f>
        <v>0</v>
      </c>
      <c r="BJ924" s="73">
        <f>IFERROR($E924*SUMIF(DAILYLOG!BF$27:BF$1500,$C924,DAILYLOG!BG$27:BG$1500),0)</f>
        <v>0</v>
      </c>
      <c r="BK924" s="73">
        <f>IFERROR($E924*SUMIF(DAILYLOG!BG$27:BG$1500,$C924,DAILYLOG!BH$27:BH$1500),0)</f>
        <v>0</v>
      </c>
      <c r="BL924" s="73">
        <f>IFERROR($E924*SUMIF(DAILYLOG!BH$27:BH$1500,$C924,DAILYLOG!BI$27:BI$1500),0)</f>
        <v>0</v>
      </c>
      <c r="BM924" s="73">
        <f>IFERROR($E924*SUMIF(DAILYLOG!BI$27:BI$1500,$C924,DAILYLOG!BJ$27:BJ$1500),0)</f>
        <v>0</v>
      </c>
      <c r="BN924" s="73">
        <f>IFERROR($E924*SUMIF(DAILYLOG!BJ$27:BJ$1500,$C924,DAILYLOG!BK$27:BK$1500),0)</f>
        <v>0</v>
      </c>
      <c r="BO924" s="73">
        <f>IFERROR($E924*SUMIF(DAILYLOG!BK$27:BK$1500,$C924,DAILYLOG!BL$27:BL$1500),0)</f>
        <v>0</v>
      </c>
      <c r="BP924" s="73">
        <f>IFERROR($E924*SUMIF(DAILYLOG!BL$27:BL$1500,$C924,DAILYLOG!BM$27:BM$1500),0)</f>
        <v>0</v>
      </c>
      <c r="BQ924" s="73">
        <f>IFERROR($E924*SUMIF(DAILYLOG!BM$27:BM$1500,$C924,DAILYLOG!BN$27:BN$1500),0)</f>
        <v>0</v>
      </c>
      <c r="BR924" s="73">
        <f>IFERROR($E924*SUMIF(DAILYLOG!BN$27:BN$1500,$C924,DAILYLOG!BO$27:BO$1500),0)</f>
        <v>0</v>
      </c>
      <c r="BS924" s="73">
        <f>IFERROR($E924*SUMIF(DAILYLOG!BO$27:BO$1500,$C924,DAILYLOG!BP$27:BP$1500),0)</f>
        <v>0</v>
      </c>
      <c r="BT924" s="73">
        <f>IFERROR($E924*SUMIF(DAILYLOG!BP$27:BP$1500,$C924,DAILYLOG!BQ$27:BQ$1500),0)</f>
        <v>0</v>
      </c>
      <c r="BU924" s="73">
        <f>IFERROR($E924*SUMIF(DAILYLOG!BQ$27:BQ$1500,$C924,DAILYLOG!BR$27:BR$1500),0)</f>
        <v>0</v>
      </c>
      <c r="BV924" s="73">
        <f>IFERROR($E924*SUMIF(DAILYLOG!BR$27:BR$1500,$C924,DAILYLOG!BS$27:BS$1500),0)</f>
        <v>0</v>
      </c>
      <c r="BW924" s="73">
        <f>IFERROR($E924*SUMIF(DAILYLOG!BS$27:BS$1500,$C924,DAILYLOG!BT$27:BT$1500),0)</f>
        <v>0</v>
      </c>
      <c r="BX924" s="73">
        <f>IFERROR($E924*SUMIF(DAILYLOG!BT$27:BT$1500,$C924,DAILYLOG!BU$27:BU$1500),0)</f>
        <v>0</v>
      </c>
      <c r="BY924" s="73">
        <f>IFERROR($E924*SUMIF(DAILYLOG!BU$27:BU$1500,$C924,DAILYLOG!BV$27:BV$1500),0)</f>
        <v>0</v>
      </c>
      <c r="BZ924" s="73">
        <f>IFERROR($E924*SUMIF(DAILYLOG!BV$27:BV$1500,$C924,DAILYLOG!BW$27:BW$1500),0)</f>
        <v>0</v>
      </c>
      <c r="CA924" s="73">
        <f>IFERROR($E924*SUMIF(DAILYLOG!BW$27:BW$1500,$C924,DAILYLOG!BX$27:BX$1500),0)</f>
        <v>0</v>
      </c>
      <c r="CB924" s="73">
        <f>IFERROR($E924*SUMIF(DAILYLOG!BX$27:BX$1500,$C924,DAILYLOG!BY$27:BY$1500),0)</f>
        <v>0</v>
      </c>
      <c r="CC924" s="73">
        <f>IFERROR($E924*SUMIF(DAILYLOG!BY$27:BY$1500,$C924,DAILYLOG!BZ$27:BZ$1500),0)</f>
        <v>0</v>
      </c>
      <c r="CD924" s="73">
        <f>IFERROR($E924*SUMIF(DAILYLOG!BZ$27:BZ$1500,$C924,DAILYLOG!CA$27:CA$1500),0)</f>
        <v>0</v>
      </c>
      <c r="CE924" s="73">
        <f>IFERROR($E924*SUMIF(DAILYLOG!CA$27:CA$1500,$C924,DAILYLOG!CB$27:CB$1500),0)</f>
        <v>0</v>
      </c>
      <c r="CF924" s="73">
        <f>IFERROR($E924*SUMIF(DAILYLOG!CB$27:CB$1500,$C924,DAILYLOG!CC$27:CC$1500),0)</f>
        <v>0</v>
      </c>
      <c r="CG924" s="73">
        <f>IFERROR($E924*SUMIF(DAILYLOG!CC$27:CC$1500,$C924,DAILYLOG!CD$27:CD$1500),0)</f>
        <v>0</v>
      </c>
      <c r="CH924" s="73">
        <f>IFERROR($E924*SUMIF(DAILYLOG!CD$27:CD$1500,$C924,DAILYLOG!CE$27:CE$1500),0)</f>
        <v>0</v>
      </c>
      <c r="CI924" s="73">
        <f>IFERROR($E924*SUMIF(DAILYLOG!CE$27:CE$1500,$C924,DAILYLOG!CF$27:CF$1500),0)</f>
        <v>0</v>
      </c>
      <c r="CJ924" s="73">
        <f>IFERROR($E924*SUMIF(DAILYLOG!CF$27:CF$1500,$C924,DAILYLOG!CG$27:CG$1500),0)</f>
        <v>0</v>
      </c>
      <c r="CK924" s="73">
        <f>IFERROR($E924*SUMIF(DAILYLOG!CG$27:CG$1500,$C924,DAILYLOG!CH$27:CH$1500),0)</f>
        <v>0</v>
      </c>
      <c r="CL924" s="73">
        <f>IFERROR($E924*SUMIF(DAILYLOG!CH$27:CH$1500,$C924,DAILYLOG!CI$27:CI$1500),0)</f>
        <v>0</v>
      </c>
      <c r="CM924" s="73">
        <f>IFERROR($E924*SUMIF(DAILYLOG!CI$27:CI$1500,$C924,DAILYLOG!CJ$27:CJ$1500),0)</f>
        <v>0</v>
      </c>
      <c r="CN924" s="73">
        <f>IFERROR($E924*SUMIF(DAILYLOG!CJ$27:CJ$1500,$C924,DAILYLOG!CK$27:CK$1500),0)</f>
        <v>0</v>
      </c>
      <c r="CO924" s="73">
        <f>IFERROR($E924*SUMIF(DAILYLOG!CK$27:CK$1500,$C924,DAILYLOG!CL$27:CL$1500),0)</f>
        <v>0</v>
      </c>
      <c r="CP924" s="73">
        <f>IFERROR($E924*SUMIF(DAILYLOG!CL$27:CL$1500,$C924,DAILYLOG!CM$27:CM$1500),0)</f>
        <v>0</v>
      </c>
      <c r="CQ924" s="73">
        <f>IFERROR($E924*SUMIF(DAILYLOG!CM$27:CM$1500,$C924,DAILYLOG!CN$27:CN$1500),0)</f>
        <v>0</v>
      </c>
      <c r="CR924" s="73">
        <f>IFERROR($E924*SUMIF(DAILYLOG!CN$27:CN$1500,$C924,DAILYLOG!CO$27:CO$1500),0)</f>
        <v>0</v>
      </c>
      <c r="CS924" s="73">
        <f>IFERROR($E924*SUMIF(DAILYLOG!CO$27:CO$1500,$C924,DAILYLOG!CP$27:CP$1500),0)</f>
        <v>0</v>
      </c>
      <c r="CT924" s="14"/>
    </row>
    <row r="925" spans="2:98" ht="13.5" hidden="1" customHeight="1" outlineLevel="2">
      <c r="B925" s="13"/>
      <c r="C925" s="115" t="s">
        <v>1249</v>
      </c>
      <c r="D925" s="31" t="s">
        <v>346</v>
      </c>
      <c r="E925" s="65">
        <v>1</v>
      </c>
      <c r="F925" s="46">
        <f t="shared" si="398"/>
        <v>0</v>
      </c>
      <c r="G925" s="73">
        <f>IFERROR($E925*SUMIF(DAILYLOG!C$27:C$1500,$C925,DAILYLOG!D$27:D$1500),0)</f>
        <v>0</v>
      </c>
      <c r="H925" s="73">
        <f>IFERROR($E925*SUMIF(DAILYLOG!D$27:D$1500,$C925,DAILYLOG!E$27:E$1500),0)</f>
        <v>0</v>
      </c>
      <c r="I925" s="73">
        <f>IFERROR($E925*SUMIF(DAILYLOG!E$27:E$1500,$C925,DAILYLOG!F$27:F$1500),0)</f>
        <v>0</v>
      </c>
      <c r="J925" s="73">
        <f>IFERROR($E925*SUMIF(DAILYLOG!F$27:F$1500,$C925,DAILYLOG!G$27:G$1500),0)</f>
        <v>0</v>
      </c>
      <c r="K925" s="73">
        <f>IFERROR($E925*SUMIF(DAILYLOG!G$27:G$1500,$C925,DAILYLOG!H$27:H$1500),0)</f>
        <v>0</v>
      </c>
      <c r="L925" s="73">
        <f>IFERROR($E925*SUMIF(DAILYLOG!H$27:H$1500,$C925,DAILYLOG!I$27:I$1500),0)</f>
        <v>0</v>
      </c>
      <c r="M925" s="73">
        <f>IFERROR($E925*SUMIF(DAILYLOG!I$27:I$1500,$C925,DAILYLOG!J$27:J$1500),0)</f>
        <v>0</v>
      </c>
      <c r="N925" s="73">
        <f>IFERROR($E925*SUMIF(DAILYLOG!J$27:J$1500,$C925,DAILYLOG!K$27:K$1500),0)</f>
        <v>0</v>
      </c>
      <c r="O925" s="73">
        <f>IFERROR($E925*SUMIF(DAILYLOG!K$27:K$1500,$C925,DAILYLOG!L$27:L$1500),0)</f>
        <v>0</v>
      </c>
      <c r="P925" s="73">
        <f>IFERROR($E925*SUMIF(DAILYLOG!L$27:L$1500,$C925,DAILYLOG!M$27:M$1500),0)</f>
        <v>0</v>
      </c>
      <c r="Q925" s="73">
        <f>IFERROR($E925*SUMIF(DAILYLOG!M$27:M$1500,$C925,DAILYLOG!N$27:N$1500),0)</f>
        <v>0</v>
      </c>
      <c r="R925" s="73">
        <f>IFERROR($E925*SUMIF(DAILYLOG!N$27:N$1500,$C925,DAILYLOG!O$27:O$1500),0)</f>
        <v>0</v>
      </c>
      <c r="S925" s="73">
        <f>IFERROR($E925*SUMIF(DAILYLOG!O$27:O$1500,$C925,DAILYLOG!P$27:P$1500),0)</f>
        <v>0</v>
      </c>
      <c r="T925" s="73">
        <f>IFERROR($E925*SUMIF(DAILYLOG!P$27:P$1500,$C925,DAILYLOG!Q$27:Q$1500),0)</f>
        <v>0</v>
      </c>
      <c r="U925" s="73">
        <f>IFERROR($E925*SUMIF(DAILYLOG!Q$27:Q$1500,$C925,DAILYLOG!R$27:R$1500),0)</f>
        <v>0</v>
      </c>
      <c r="V925" s="73">
        <f>IFERROR($E925*SUMIF(DAILYLOG!R$27:R$1500,$C925,DAILYLOG!S$27:S$1500),0)</f>
        <v>0</v>
      </c>
      <c r="W925" s="73">
        <f>IFERROR($E925*SUMIF(DAILYLOG!S$27:S$1500,$C925,DAILYLOG!T$27:T$1500),0)</f>
        <v>0</v>
      </c>
      <c r="X925" s="73">
        <f>IFERROR($E925*SUMIF(DAILYLOG!T$27:T$1500,$C925,DAILYLOG!U$27:U$1500),0)</f>
        <v>0</v>
      </c>
      <c r="Y925" s="73">
        <f>IFERROR($E925*SUMIF(DAILYLOG!U$27:U$1500,$C925,DAILYLOG!V$27:V$1500),0)</f>
        <v>0</v>
      </c>
      <c r="Z925" s="73">
        <f>IFERROR($E925*SUMIF(DAILYLOG!V$27:V$1500,$C925,DAILYLOG!W$27:W$1500),0)</f>
        <v>0</v>
      </c>
      <c r="AA925" s="73">
        <f>IFERROR($E925*SUMIF(DAILYLOG!W$27:W$1500,$C925,DAILYLOG!X$27:X$1500),0)</f>
        <v>0</v>
      </c>
      <c r="AB925" s="73">
        <f>IFERROR($E925*SUMIF(DAILYLOG!X$27:X$1500,$C925,DAILYLOG!Y$27:Y$1500),0)</f>
        <v>0</v>
      </c>
      <c r="AC925" s="73">
        <f>IFERROR($E925*SUMIF(DAILYLOG!Y$27:Y$1500,$C925,DAILYLOG!Z$27:Z$1500),0)</f>
        <v>0</v>
      </c>
      <c r="AD925" s="73">
        <f>IFERROR($E925*SUMIF(DAILYLOG!Z$27:Z$1500,$C925,DAILYLOG!AA$27:AA$1500),0)</f>
        <v>0</v>
      </c>
      <c r="AE925" s="73">
        <f>IFERROR($E925*SUMIF(DAILYLOG!AA$27:AA$1500,$C925,DAILYLOG!AB$27:AB$1500),0)</f>
        <v>0</v>
      </c>
      <c r="AF925" s="73">
        <f>IFERROR($E925*SUMIF(DAILYLOG!AB$27:AB$1500,$C925,DAILYLOG!AC$27:AC$1500),0)</f>
        <v>0</v>
      </c>
      <c r="AG925" s="73">
        <f>IFERROR($E925*SUMIF(DAILYLOG!AC$27:AC$1500,$C925,DAILYLOG!AD$27:AD$1500),0)</f>
        <v>0</v>
      </c>
      <c r="AH925" s="73">
        <f>IFERROR($E925*SUMIF(DAILYLOG!AD$27:AD$1500,$C925,DAILYLOG!AE$27:AE$1500),0)</f>
        <v>0</v>
      </c>
      <c r="AI925" s="73">
        <f>IFERROR($E925*SUMIF(DAILYLOG!AE$27:AE$1500,$C925,DAILYLOG!AF$27:AF$1500),0)</f>
        <v>0</v>
      </c>
      <c r="AJ925" s="73">
        <f>IFERROR($E925*SUMIF(DAILYLOG!AF$27:AF$1500,$C925,DAILYLOG!AG$27:AG$1500),0)</f>
        <v>0</v>
      </c>
      <c r="AK925" s="73">
        <f>IFERROR($E925*SUMIF(DAILYLOG!AG$27:AG$1500,$C925,DAILYLOG!AH$27:AH$1500),0)</f>
        <v>0</v>
      </c>
      <c r="AL925" s="73">
        <f>IFERROR($E925*SUMIF(DAILYLOG!AH$27:AH$1500,$C925,DAILYLOG!AI$27:AI$1500),0)</f>
        <v>0</v>
      </c>
      <c r="AM925" s="73">
        <f>IFERROR($E925*SUMIF(DAILYLOG!AI$27:AI$1500,$C925,DAILYLOG!AJ$27:AJ$1500),0)</f>
        <v>0</v>
      </c>
      <c r="AN925" s="73">
        <f>IFERROR($E925*SUMIF(DAILYLOG!AJ$27:AJ$1500,$C925,DAILYLOG!AK$27:AK$1500),0)</f>
        <v>0</v>
      </c>
      <c r="AO925" s="73">
        <f>IFERROR($E925*SUMIF(DAILYLOG!AK$27:AK$1500,$C925,DAILYLOG!AL$27:AL$1500),0)</f>
        <v>0</v>
      </c>
      <c r="AP925" s="73">
        <f>IFERROR($E925*SUMIF(DAILYLOG!AL$27:AL$1500,$C925,DAILYLOG!AM$27:AM$1500),0)</f>
        <v>0</v>
      </c>
      <c r="AQ925" s="73">
        <f>IFERROR($E925*SUMIF(DAILYLOG!AM$27:AM$1500,$C925,DAILYLOG!AN$27:AN$1500),0)</f>
        <v>0</v>
      </c>
      <c r="AR925" s="73">
        <f>IFERROR($E925*SUMIF(DAILYLOG!AN$27:AN$1500,$C925,DAILYLOG!AO$27:AO$1500),0)</f>
        <v>0</v>
      </c>
      <c r="AS925" s="73">
        <f>IFERROR($E925*SUMIF(DAILYLOG!AO$27:AO$1500,$C925,DAILYLOG!AP$27:AP$1500),0)</f>
        <v>0</v>
      </c>
      <c r="AT925" s="73">
        <f>IFERROR($E925*SUMIF(DAILYLOG!AP$27:AP$1500,$C925,DAILYLOG!AQ$27:AQ$1500),0)</f>
        <v>0</v>
      </c>
      <c r="AU925" s="73">
        <f>IFERROR($E925*SUMIF(DAILYLOG!AQ$27:AQ$1500,$C925,DAILYLOG!AR$27:AR$1500),0)</f>
        <v>0</v>
      </c>
      <c r="AV925" s="73">
        <f>IFERROR($E925*SUMIF(DAILYLOG!AR$27:AR$1500,$C925,DAILYLOG!AS$27:AS$1500),0)</f>
        <v>0</v>
      </c>
      <c r="AW925" s="73">
        <f>IFERROR($E925*SUMIF(DAILYLOG!AS$27:AS$1500,$C925,DAILYLOG!AT$27:AT$1500),0)</f>
        <v>0</v>
      </c>
      <c r="AX925" s="73">
        <f>IFERROR($E925*SUMIF(DAILYLOG!AT$27:AT$1500,$C925,DAILYLOG!AU$27:AU$1500),0)</f>
        <v>0</v>
      </c>
      <c r="AY925" s="73">
        <f>IFERROR($E925*SUMIF(DAILYLOG!AU$27:AU$1500,$C925,DAILYLOG!AV$27:AV$1500),0)</f>
        <v>0</v>
      </c>
      <c r="AZ925" s="73">
        <f>IFERROR($E925*SUMIF(DAILYLOG!AV$27:AV$1500,$C925,DAILYLOG!AW$27:AW$1500),0)</f>
        <v>0</v>
      </c>
      <c r="BA925" s="73">
        <f>IFERROR($E925*SUMIF(DAILYLOG!AW$27:AW$1500,$C925,DAILYLOG!AX$27:AX$1500),0)</f>
        <v>0</v>
      </c>
      <c r="BB925" s="73">
        <f>IFERROR($E925*SUMIF(DAILYLOG!AX$27:AX$1500,$C925,DAILYLOG!AY$27:AY$1500),0)</f>
        <v>0</v>
      </c>
      <c r="BC925" s="73">
        <f>IFERROR($E925*SUMIF(DAILYLOG!AY$27:AY$1500,$C925,DAILYLOG!AZ$27:AZ$1500),0)</f>
        <v>0</v>
      </c>
      <c r="BD925" s="73">
        <f>IFERROR($E925*SUMIF(DAILYLOG!AZ$27:AZ$1500,$C925,DAILYLOG!BA$27:BA$1500),0)</f>
        <v>0</v>
      </c>
      <c r="BE925" s="73">
        <f>IFERROR($E925*SUMIF(DAILYLOG!BA$27:BA$1500,$C925,DAILYLOG!BB$27:BB$1500),0)</f>
        <v>0</v>
      </c>
      <c r="BF925" s="73">
        <f>IFERROR($E925*SUMIF(DAILYLOG!BB$27:BB$1500,$C925,DAILYLOG!BC$27:BC$1500),0)</f>
        <v>0</v>
      </c>
      <c r="BG925" s="73">
        <f>IFERROR($E925*SUMIF(DAILYLOG!BC$27:BC$1500,$C925,DAILYLOG!BD$27:BD$1500),0)</f>
        <v>0</v>
      </c>
      <c r="BH925" s="73">
        <f>IFERROR($E925*SUMIF(DAILYLOG!BD$27:BD$1500,$C925,DAILYLOG!BE$27:BE$1500),0)</f>
        <v>0</v>
      </c>
      <c r="BI925" s="73">
        <f>IFERROR($E925*SUMIF(DAILYLOG!BE$27:BE$1500,$C925,DAILYLOG!BF$27:BF$1500),0)</f>
        <v>0</v>
      </c>
      <c r="BJ925" s="73">
        <f>IFERROR($E925*SUMIF(DAILYLOG!BF$27:BF$1500,$C925,DAILYLOG!BG$27:BG$1500),0)</f>
        <v>0</v>
      </c>
      <c r="BK925" s="73">
        <f>IFERROR($E925*SUMIF(DAILYLOG!BG$27:BG$1500,$C925,DAILYLOG!BH$27:BH$1500),0)</f>
        <v>0</v>
      </c>
      <c r="BL925" s="73">
        <f>IFERROR($E925*SUMIF(DAILYLOG!BH$27:BH$1500,$C925,DAILYLOG!BI$27:BI$1500),0)</f>
        <v>0</v>
      </c>
      <c r="BM925" s="73">
        <f>IFERROR($E925*SUMIF(DAILYLOG!BI$27:BI$1500,$C925,DAILYLOG!BJ$27:BJ$1500),0)</f>
        <v>0</v>
      </c>
      <c r="BN925" s="73">
        <f>IFERROR($E925*SUMIF(DAILYLOG!BJ$27:BJ$1500,$C925,DAILYLOG!BK$27:BK$1500),0)</f>
        <v>0</v>
      </c>
      <c r="BO925" s="73">
        <f>IFERROR($E925*SUMIF(DAILYLOG!BK$27:BK$1500,$C925,DAILYLOG!BL$27:BL$1500),0)</f>
        <v>0</v>
      </c>
      <c r="BP925" s="73">
        <f>IFERROR($E925*SUMIF(DAILYLOG!BL$27:BL$1500,$C925,DAILYLOG!BM$27:BM$1500),0)</f>
        <v>0</v>
      </c>
      <c r="BQ925" s="73">
        <f>IFERROR($E925*SUMIF(DAILYLOG!BM$27:BM$1500,$C925,DAILYLOG!BN$27:BN$1500),0)</f>
        <v>0</v>
      </c>
      <c r="BR925" s="73">
        <f>IFERROR($E925*SUMIF(DAILYLOG!BN$27:BN$1500,$C925,DAILYLOG!BO$27:BO$1500),0)</f>
        <v>0</v>
      </c>
      <c r="BS925" s="73">
        <f>IFERROR($E925*SUMIF(DAILYLOG!BO$27:BO$1500,$C925,DAILYLOG!BP$27:BP$1500),0)</f>
        <v>0</v>
      </c>
      <c r="BT925" s="73">
        <f>IFERROR($E925*SUMIF(DAILYLOG!BP$27:BP$1500,$C925,DAILYLOG!BQ$27:BQ$1500),0)</f>
        <v>0</v>
      </c>
      <c r="BU925" s="73">
        <f>IFERROR($E925*SUMIF(DAILYLOG!BQ$27:BQ$1500,$C925,DAILYLOG!BR$27:BR$1500),0)</f>
        <v>0</v>
      </c>
      <c r="BV925" s="73">
        <f>IFERROR($E925*SUMIF(DAILYLOG!BR$27:BR$1500,$C925,DAILYLOG!BS$27:BS$1500),0)</f>
        <v>0</v>
      </c>
      <c r="BW925" s="73">
        <f>IFERROR($E925*SUMIF(DAILYLOG!BS$27:BS$1500,$C925,DAILYLOG!BT$27:BT$1500),0)</f>
        <v>0</v>
      </c>
      <c r="BX925" s="73">
        <f>IFERROR($E925*SUMIF(DAILYLOG!BT$27:BT$1500,$C925,DAILYLOG!BU$27:BU$1500),0)</f>
        <v>0</v>
      </c>
      <c r="BY925" s="73">
        <f>IFERROR($E925*SUMIF(DAILYLOG!BU$27:BU$1500,$C925,DAILYLOG!BV$27:BV$1500),0)</f>
        <v>0</v>
      </c>
      <c r="BZ925" s="73">
        <f>IFERROR($E925*SUMIF(DAILYLOG!BV$27:BV$1500,$C925,DAILYLOG!BW$27:BW$1500),0)</f>
        <v>0</v>
      </c>
      <c r="CA925" s="73">
        <f>IFERROR($E925*SUMIF(DAILYLOG!BW$27:BW$1500,$C925,DAILYLOG!BX$27:BX$1500),0)</f>
        <v>0</v>
      </c>
      <c r="CB925" s="73">
        <f>IFERROR($E925*SUMIF(DAILYLOG!BX$27:BX$1500,$C925,DAILYLOG!BY$27:BY$1500),0)</f>
        <v>0</v>
      </c>
      <c r="CC925" s="73">
        <f>IFERROR($E925*SUMIF(DAILYLOG!BY$27:BY$1500,$C925,DAILYLOG!BZ$27:BZ$1500),0)</f>
        <v>0</v>
      </c>
      <c r="CD925" s="73">
        <f>IFERROR($E925*SUMIF(DAILYLOG!BZ$27:BZ$1500,$C925,DAILYLOG!CA$27:CA$1500),0)</f>
        <v>0</v>
      </c>
      <c r="CE925" s="73">
        <f>IFERROR($E925*SUMIF(DAILYLOG!CA$27:CA$1500,$C925,DAILYLOG!CB$27:CB$1500),0)</f>
        <v>0</v>
      </c>
      <c r="CF925" s="73">
        <f>IFERROR($E925*SUMIF(DAILYLOG!CB$27:CB$1500,$C925,DAILYLOG!CC$27:CC$1500),0)</f>
        <v>0</v>
      </c>
      <c r="CG925" s="73">
        <f>IFERROR($E925*SUMIF(DAILYLOG!CC$27:CC$1500,$C925,DAILYLOG!CD$27:CD$1500),0)</f>
        <v>0</v>
      </c>
      <c r="CH925" s="73">
        <f>IFERROR($E925*SUMIF(DAILYLOG!CD$27:CD$1500,$C925,DAILYLOG!CE$27:CE$1500),0)</f>
        <v>0</v>
      </c>
      <c r="CI925" s="73">
        <f>IFERROR($E925*SUMIF(DAILYLOG!CE$27:CE$1500,$C925,DAILYLOG!CF$27:CF$1500),0)</f>
        <v>0</v>
      </c>
      <c r="CJ925" s="73">
        <f>IFERROR($E925*SUMIF(DAILYLOG!CF$27:CF$1500,$C925,DAILYLOG!CG$27:CG$1500),0)</f>
        <v>0</v>
      </c>
      <c r="CK925" s="73">
        <f>IFERROR($E925*SUMIF(DAILYLOG!CG$27:CG$1500,$C925,DAILYLOG!CH$27:CH$1500),0)</f>
        <v>0</v>
      </c>
      <c r="CL925" s="73">
        <f>IFERROR($E925*SUMIF(DAILYLOG!CH$27:CH$1500,$C925,DAILYLOG!CI$27:CI$1500),0)</f>
        <v>0</v>
      </c>
      <c r="CM925" s="73">
        <f>IFERROR($E925*SUMIF(DAILYLOG!CI$27:CI$1500,$C925,DAILYLOG!CJ$27:CJ$1500),0)</f>
        <v>0</v>
      </c>
      <c r="CN925" s="73">
        <f>IFERROR($E925*SUMIF(DAILYLOG!CJ$27:CJ$1500,$C925,DAILYLOG!CK$27:CK$1500),0)</f>
        <v>0</v>
      </c>
      <c r="CO925" s="73">
        <f>IFERROR($E925*SUMIF(DAILYLOG!CK$27:CK$1500,$C925,DAILYLOG!CL$27:CL$1500),0)</f>
        <v>0</v>
      </c>
      <c r="CP925" s="73">
        <f>IFERROR($E925*SUMIF(DAILYLOG!CL$27:CL$1500,$C925,DAILYLOG!CM$27:CM$1500),0)</f>
        <v>0</v>
      </c>
      <c r="CQ925" s="73">
        <f>IFERROR($E925*SUMIF(DAILYLOG!CM$27:CM$1500,$C925,DAILYLOG!CN$27:CN$1500),0)</f>
        <v>0</v>
      </c>
      <c r="CR925" s="73">
        <f>IFERROR($E925*SUMIF(DAILYLOG!CN$27:CN$1500,$C925,DAILYLOG!CO$27:CO$1500),0)</f>
        <v>0</v>
      </c>
      <c r="CS925" s="73">
        <f>IFERROR($E925*SUMIF(DAILYLOG!CO$27:CO$1500,$C925,DAILYLOG!CP$27:CP$1500),0)</f>
        <v>0</v>
      </c>
      <c r="CT925" s="14"/>
    </row>
    <row r="926" spans="2:98" ht="13.5" hidden="1" customHeight="1" outlineLevel="2">
      <c r="B926" s="13"/>
      <c r="C926" s="115" t="s">
        <v>1250</v>
      </c>
      <c r="D926" s="31" t="s">
        <v>346</v>
      </c>
      <c r="E926" s="65">
        <v>1</v>
      </c>
      <c r="F926" s="46">
        <f t="shared" si="398"/>
        <v>0</v>
      </c>
      <c r="G926" s="73">
        <f>IFERROR($E926*SUMIF(DAILYLOG!C$27:C$1500,$C926,DAILYLOG!D$27:D$1500),0)</f>
        <v>0</v>
      </c>
      <c r="H926" s="73">
        <f>IFERROR($E926*SUMIF(DAILYLOG!D$27:D$1500,$C926,DAILYLOG!E$27:E$1500),0)</f>
        <v>0</v>
      </c>
      <c r="I926" s="73">
        <f>IFERROR($E926*SUMIF(DAILYLOG!E$27:E$1500,$C926,DAILYLOG!F$27:F$1500),0)</f>
        <v>0</v>
      </c>
      <c r="J926" s="73">
        <f>IFERROR($E926*SUMIF(DAILYLOG!F$27:F$1500,$C926,DAILYLOG!G$27:G$1500),0)</f>
        <v>0</v>
      </c>
      <c r="K926" s="73">
        <f>IFERROR($E926*SUMIF(DAILYLOG!G$27:G$1500,$C926,DAILYLOG!H$27:H$1500),0)</f>
        <v>0</v>
      </c>
      <c r="L926" s="73">
        <f>IFERROR($E926*SUMIF(DAILYLOG!H$27:H$1500,$C926,DAILYLOG!I$27:I$1500),0)</f>
        <v>0</v>
      </c>
      <c r="M926" s="73">
        <f>IFERROR($E926*SUMIF(DAILYLOG!I$27:I$1500,$C926,DAILYLOG!J$27:J$1500),0)</f>
        <v>0</v>
      </c>
      <c r="N926" s="73">
        <f>IFERROR($E926*SUMIF(DAILYLOG!J$27:J$1500,$C926,DAILYLOG!K$27:K$1500),0)</f>
        <v>0</v>
      </c>
      <c r="O926" s="73">
        <f>IFERROR($E926*SUMIF(DAILYLOG!K$27:K$1500,$C926,DAILYLOG!L$27:L$1500),0)</f>
        <v>0</v>
      </c>
      <c r="P926" s="73">
        <f>IFERROR($E926*SUMIF(DAILYLOG!L$27:L$1500,$C926,DAILYLOG!M$27:M$1500),0)</f>
        <v>0</v>
      </c>
      <c r="Q926" s="73">
        <f>IFERROR($E926*SUMIF(DAILYLOG!M$27:M$1500,$C926,DAILYLOG!N$27:N$1500),0)</f>
        <v>0</v>
      </c>
      <c r="R926" s="73">
        <f>IFERROR($E926*SUMIF(DAILYLOG!N$27:N$1500,$C926,DAILYLOG!O$27:O$1500),0)</f>
        <v>0</v>
      </c>
      <c r="S926" s="73">
        <f>IFERROR($E926*SUMIF(DAILYLOG!O$27:O$1500,$C926,DAILYLOG!P$27:P$1500),0)</f>
        <v>0</v>
      </c>
      <c r="T926" s="73">
        <f>IFERROR($E926*SUMIF(DAILYLOG!P$27:P$1500,$C926,DAILYLOG!Q$27:Q$1500),0)</f>
        <v>0</v>
      </c>
      <c r="U926" s="73">
        <f>IFERROR($E926*SUMIF(DAILYLOG!Q$27:Q$1500,$C926,DAILYLOG!R$27:R$1500),0)</f>
        <v>0</v>
      </c>
      <c r="V926" s="73">
        <f>IFERROR($E926*SUMIF(DAILYLOG!R$27:R$1500,$C926,DAILYLOG!S$27:S$1500),0)</f>
        <v>0</v>
      </c>
      <c r="W926" s="73">
        <f>IFERROR($E926*SUMIF(DAILYLOG!S$27:S$1500,$C926,DAILYLOG!T$27:T$1500),0)</f>
        <v>0</v>
      </c>
      <c r="X926" s="73">
        <f>IFERROR($E926*SUMIF(DAILYLOG!T$27:T$1500,$C926,DAILYLOG!U$27:U$1500),0)</f>
        <v>0</v>
      </c>
      <c r="Y926" s="73">
        <f>IFERROR($E926*SUMIF(DAILYLOG!U$27:U$1500,$C926,DAILYLOG!V$27:V$1500),0)</f>
        <v>0</v>
      </c>
      <c r="Z926" s="73">
        <f>IFERROR($E926*SUMIF(DAILYLOG!V$27:V$1500,$C926,DAILYLOG!W$27:W$1500),0)</f>
        <v>0</v>
      </c>
      <c r="AA926" s="73">
        <f>IFERROR($E926*SUMIF(DAILYLOG!W$27:W$1500,$C926,DAILYLOG!X$27:X$1500),0)</f>
        <v>0</v>
      </c>
      <c r="AB926" s="73">
        <f>IFERROR($E926*SUMIF(DAILYLOG!X$27:X$1500,$C926,DAILYLOG!Y$27:Y$1500),0)</f>
        <v>0</v>
      </c>
      <c r="AC926" s="73">
        <f>IFERROR($E926*SUMIF(DAILYLOG!Y$27:Y$1500,$C926,DAILYLOG!Z$27:Z$1500),0)</f>
        <v>0</v>
      </c>
      <c r="AD926" s="73">
        <f>IFERROR($E926*SUMIF(DAILYLOG!Z$27:Z$1500,$C926,DAILYLOG!AA$27:AA$1500),0)</f>
        <v>0</v>
      </c>
      <c r="AE926" s="73">
        <f>IFERROR($E926*SUMIF(DAILYLOG!AA$27:AA$1500,$C926,DAILYLOG!AB$27:AB$1500),0)</f>
        <v>0</v>
      </c>
      <c r="AF926" s="73">
        <f>IFERROR($E926*SUMIF(DAILYLOG!AB$27:AB$1500,$C926,DAILYLOG!AC$27:AC$1500),0)</f>
        <v>0</v>
      </c>
      <c r="AG926" s="73">
        <f>IFERROR($E926*SUMIF(DAILYLOG!AC$27:AC$1500,$C926,DAILYLOG!AD$27:AD$1500),0)</f>
        <v>0</v>
      </c>
      <c r="AH926" s="73">
        <f>IFERROR($E926*SUMIF(DAILYLOG!AD$27:AD$1500,$C926,DAILYLOG!AE$27:AE$1500),0)</f>
        <v>0</v>
      </c>
      <c r="AI926" s="73">
        <f>IFERROR($E926*SUMIF(DAILYLOG!AE$27:AE$1500,$C926,DAILYLOG!AF$27:AF$1500),0)</f>
        <v>0</v>
      </c>
      <c r="AJ926" s="73">
        <f>IFERROR($E926*SUMIF(DAILYLOG!AF$27:AF$1500,$C926,DAILYLOG!AG$27:AG$1500),0)</f>
        <v>0</v>
      </c>
      <c r="AK926" s="73">
        <f>IFERROR($E926*SUMIF(DAILYLOG!AG$27:AG$1500,$C926,DAILYLOG!AH$27:AH$1500),0)</f>
        <v>0</v>
      </c>
      <c r="AL926" s="73">
        <f>IFERROR($E926*SUMIF(DAILYLOG!AH$27:AH$1500,$C926,DAILYLOG!AI$27:AI$1500),0)</f>
        <v>0</v>
      </c>
      <c r="AM926" s="73">
        <f>IFERROR($E926*SUMIF(DAILYLOG!AI$27:AI$1500,$C926,DAILYLOG!AJ$27:AJ$1500),0)</f>
        <v>0</v>
      </c>
      <c r="AN926" s="73">
        <f>IFERROR($E926*SUMIF(DAILYLOG!AJ$27:AJ$1500,$C926,DAILYLOG!AK$27:AK$1500),0)</f>
        <v>0</v>
      </c>
      <c r="AO926" s="73">
        <f>IFERROR($E926*SUMIF(DAILYLOG!AK$27:AK$1500,$C926,DAILYLOG!AL$27:AL$1500),0)</f>
        <v>0</v>
      </c>
      <c r="AP926" s="73">
        <f>IFERROR($E926*SUMIF(DAILYLOG!AL$27:AL$1500,$C926,DAILYLOG!AM$27:AM$1500),0)</f>
        <v>0</v>
      </c>
      <c r="AQ926" s="73">
        <f>IFERROR($E926*SUMIF(DAILYLOG!AM$27:AM$1500,$C926,DAILYLOG!AN$27:AN$1500),0)</f>
        <v>0</v>
      </c>
      <c r="AR926" s="73">
        <f>IFERROR($E926*SUMIF(DAILYLOG!AN$27:AN$1500,$C926,DAILYLOG!AO$27:AO$1500),0)</f>
        <v>0</v>
      </c>
      <c r="AS926" s="73">
        <f>IFERROR($E926*SUMIF(DAILYLOG!AO$27:AO$1500,$C926,DAILYLOG!AP$27:AP$1500),0)</f>
        <v>0</v>
      </c>
      <c r="AT926" s="73">
        <f>IFERROR($E926*SUMIF(DAILYLOG!AP$27:AP$1500,$C926,DAILYLOG!AQ$27:AQ$1500),0)</f>
        <v>0</v>
      </c>
      <c r="AU926" s="73">
        <f>IFERROR($E926*SUMIF(DAILYLOG!AQ$27:AQ$1500,$C926,DAILYLOG!AR$27:AR$1500),0)</f>
        <v>0</v>
      </c>
      <c r="AV926" s="73">
        <f>IFERROR($E926*SUMIF(DAILYLOG!AR$27:AR$1500,$C926,DAILYLOG!AS$27:AS$1500),0)</f>
        <v>0</v>
      </c>
      <c r="AW926" s="73">
        <f>IFERROR($E926*SUMIF(DAILYLOG!AS$27:AS$1500,$C926,DAILYLOG!AT$27:AT$1500),0)</f>
        <v>0</v>
      </c>
      <c r="AX926" s="73">
        <f>IFERROR($E926*SUMIF(DAILYLOG!AT$27:AT$1500,$C926,DAILYLOG!AU$27:AU$1500),0)</f>
        <v>0</v>
      </c>
      <c r="AY926" s="73">
        <f>IFERROR($E926*SUMIF(DAILYLOG!AU$27:AU$1500,$C926,DAILYLOG!AV$27:AV$1500),0)</f>
        <v>0</v>
      </c>
      <c r="AZ926" s="73">
        <f>IFERROR($E926*SUMIF(DAILYLOG!AV$27:AV$1500,$C926,DAILYLOG!AW$27:AW$1500),0)</f>
        <v>0</v>
      </c>
      <c r="BA926" s="73">
        <f>IFERROR($E926*SUMIF(DAILYLOG!AW$27:AW$1500,$C926,DAILYLOG!AX$27:AX$1500),0)</f>
        <v>0</v>
      </c>
      <c r="BB926" s="73">
        <f>IFERROR($E926*SUMIF(DAILYLOG!AX$27:AX$1500,$C926,DAILYLOG!AY$27:AY$1500),0)</f>
        <v>0</v>
      </c>
      <c r="BC926" s="73">
        <f>IFERROR($E926*SUMIF(DAILYLOG!AY$27:AY$1500,$C926,DAILYLOG!AZ$27:AZ$1500),0)</f>
        <v>0</v>
      </c>
      <c r="BD926" s="73">
        <f>IFERROR($E926*SUMIF(DAILYLOG!AZ$27:AZ$1500,$C926,DAILYLOG!BA$27:BA$1500),0)</f>
        <v>0</v>
      </c>
      <c r="BE926" s="73">
        <f>IFERROR($E926*SUMIF(DAILYLOG!BA$27:BA$1500,$C926,DAILYLOG!BB$27:BB$1500),0)</f>
        <v>0</v>
      </c>
      <c r="BF926" s="73">
        <f>IFERROR($E926*SUMIF(DAILYLOG!BB$27:BB$1500,$C926,DAILYLOG!BC$27:BC$1500),0)</f>
        <v>0</v>
      </c>
      <c r="BG926" s="73">
        <f>IFERROR($E926*SUMIF(DAILYLOG!BC$27:BC$1500,$C926,DAILYLOG!BD$27:BD$1500),0)</f>
        <v>0</v>
      </c>
      <c r="BH926" s="73">
        <f>IFERROR($E926*SUMIF(DAILYLOG!BD$27:BD$1500,$C926,DAILYLOG!BE$27:BE$1500),0)</f>
        <v>0</v>
      </c>
      <c r="BI926" s="73">
        <f>IFERROR($E926*SUMIF(DAILYLOG!BE$27:BE$1500,$C926,DAILYLOG!BF$27:BF$1500),0)</f>
        <v>0</v>
      </c>
      <c r="BJ926" s="73">
        <f>IFERROR($E926*SUMIF(DAILYLOG!BF$27:BF$1500,$C926,DAILYLOG!BG$27:BG$1500),0)</f>
        <v>0</v>
      </c>
      <c r="BK926" s="73">
        <f>IFERROR($E926*SUMIF(DAILYLOG!BG$27:BG$1500,$C926,DAILYLOG!BH$27:BH$1500),0)</f>
        <v>0</v>
      </c>
      <c r="BL926" s="73">
        <f>IFERROR($E926*SUMIF(DAILYLOG!BH$27:BH$1500,$C926,DAILYLOG!BI$27:BI$1500),0)</f>
        <v>0</v>
      </c>
      <c r="BM926" s="73">
        <f>IFERROR($E926*SUMIF(DAILYLOG!BI$27:BI$1500,$C926,DAILYLOG!BJ$27:BJ$1500),0)</f>
        <v>0</v>
      </c>
      <c r="BN926" s="73">
        <f>IFERROR($E926*SUMIF(DAILYLOG!BJ$27:BJ$1500,$C926,DAILYLOG!BK$27:BK$1500),0)</f>
        <v>0</v>
      </c>
      <c r="BO926" s="73">
        <f>IFERROR($E926*SUMIF(DAILYLOG!BK$27:BK$1500,$C926,DAILYLOG!BL$27:BL$1500),0)</f>
        <v>0</v>
      </c>
      <c r="BP926" s="73">
        <f>IFERROR($E926*SUMIF(DAILYLOG!BL$27:BL$1500,$C926,DAILYLOG!BM$27:BM$1500),0)</f>
        <v>0</v>
      </c>
      <c r="BQ926" s="73">
        <f>IFERROR($E926*SUMIF(DAILYLOG!BM$27:BM$1500,$C926,DAILYLOG!BN$27:BN$1500),0)</f>
        <v>0</v>
      </c>
      <c r="BR926" s="73">
        <f>IFERROR($E926*SUMIF(DAILYLOG!BN$27:BN$1500,$C926,DAILYLOG!BO$27:BO$1500),0)</f>
        <v>0</v>
      </c>
      <c r="BS926" s="73">
        <f>IFERROR($E926*SUMIF(DAILYLOG!BO$27:BO$1500,$C926,DAILYLOG!BP$27:BP$1500),0)</f>
        <v>0</v>
      </c>
      <c r="BT926" s="73">
        <f>IFERROR($E926*SUMIF(DAILYLOG!BP$27:BP$1500,$C926,DAILYLOG!BQ$27:BQ$1500),0)</f>
        <v>0</v>
      </c>
      <c r="BU926" s="73">
        <f>IFERROR($E926*SUMIF(DAILYLOG!BQ$27:BQ$1500,$C926,DAILYLOG!BR$27:BR$1500),0)</f>
        <v>0</v>
      </c>
      <c r="BV926" s="73">
        <f>IFERROR($E926*SUMIF(DAILYLOG!BR$27:BR$1500,$C926,DAILYLOG!BS$27:BS$1500),0)</f>
        <v>0</v>
      </c>
      <c r="BW926" s="73">
        <f>IFERROR($E926*SUMIF(DAILYLOG!BS$27:BS$1500,$C926,DAILYLOG!BT$27:BT$1500),0)</f>
        <v>0</v>
      </c>
      <c r="BX926" s="73">
        <f>IFERROR($E926*SUMIF(DAILYLOG!BT$27:BT$1500,$C926,DAILYLOG!BU$27:BU$1500),0)</f>
        <v>0</v>
      </c>
      <c r="BY926" s="73">
        <f>IFERROR($E926*SUMIF(DAILYLOG!BU$27:BU$1500,$C926,DAILYLOG!BV$27:BV$1500),0)</f>
        <v>0</v>
      </c>
      <c r="BZ926" s="73">
        <f>IFERROR($E926*SUMIF(DAILYLOG!BV$27:BV$1500,$C926,DAILYLOG!BW$27:BW$1500),0)</f>
        <v>0</v>
      </c>
      <c r="CA926" s="73">
        <f>IFERROR($E926*SUMIF(DAILYLOG!BW$27:BW$1500,$C926,DAILYLOG!BX$27:BX$1500),0)</f>
        <v>0</v>
      </c>
      <c r="CB926" s="73">
        <f>IFERROR($E926*SUMIF(DAILYLOG!BX$27:BX$1500,$C926,DAILYLOG!BY$27:BY$1500),0)</f>
        <v>0</v>
      </c>
      <c r="CC926" s="73">
        <f>IFERROR($E926*SUMIF(DAILYLOG!BY$27:BY$1500,$C926,DAILYLOG!BZ$27:BZ$1500),0)</f>
        <v>0</v>
      </c>
      <c r="CD926" s="73">
        <f>IFERROR($E926*SUMIF(DAILYLOG!BZ$27:BZ$1500,$C926,DAILYLOG!CA$27:CA$1500),0)</f>
        <v>0</v>
      </c>
      <c r="CE926" s="73">
        <f>IFERROR($E926*SUMIF(DAILYLOG!CA$27:CA$1500,$C926,DAILYLOG!CB$27:CB$1500),0)</f>
        <v>0</v>
      </c>
      <c r="CF926" s="73">
        <f>IFERROR($E926*SUMIF(DAILYLOG!CB$27:CB$1500,$C926,DAILYLOG!CC$27:CC$1500),0)</f>
        <v>0</v>
      </c>
      <c r="CG926" s="73">
        <f>IFERROR($E926*SUMIF(DAILYLOG!CC$27:CC$1500,$C926,DAILYLOG!CD$27:CD$1500),0)</f>
        <v>0</v>
      </c>
      <c r="CH926" s="73">
        <f>IFERROR($E926*SUMIF(DAILYLOG!CD$27:CD$1500,$C926,DAILYLOG!CE$27:CE$1500),0)</f>
        <v>0</v>
      </c>
      <c r="CI926" s="73">
        <f>IFERROR($E926*SUMIF(DAILYLOG!CE$27:CE$1500,$C926,DAILYLOG!CF$27:CF$1500),0)</f>
        <v>0</v>
      </c>
      <c r="CJ926" s="73">
        <f>IFERROR($E926*SUMIF(DAILYLOG!CF$27:CF$1500,$C926,DAILYLOG!CG$27:CG$1500),0)</f>
        <v>0</v>
      </c>
      <c r="CK926" s="73">
        <f>IFERROR($E926*SUMIF(DAILYLOG!CG$27:CG$1500,$C926,DAILYLOG!CH$27:CH$1500),0)</f>
        <v>0</v>
      </c>
      <c r="CL926" s="73">
        <f>IFERROR($E926*SUMIF(DAILYLOG!CH$27:CH$1500,$C926,DAILYLOG!CI$27:CI$1500),0)</f>
        <v>0</v>
      </c>
      <c r="CM926" s="73">
        <f>IFERROR($E926*SUMIF(DAILYLOG!CI$27:CI$1500,$C926,DAILYLOG!CJ$27:CJ$1500),0)</f>
        <v>0</v>
      </c>
      <c r="CN926" s="73">
        <f>IFERROR($E926*SUMIF(DAILYLOG!CJ$27:CJ$1500,$C926,DAILYLOG!CK$27:CK$1500),0)</f>
        <v>0</v>
      </c>
      <c r="CO926" s="73">
        <f>IFERROR($E926*SUMIF(DAILYLOG!CK$27:CK$1500,$C926,DAILYLOG!CL$27:CL$1500),0)</f>
        <v>0</v>
      </c>
      <c r="CP926" s="73">
        <f>IFERROR($E926*SUMIF(DAILYLOG!CL$27:CL$1500,$C926,DAILYLOG!CM$27:CM$1500),0)</f>
        <v>0</v>
      </c>
      <c r="CQ926" s="73">
        <f>IFERROR($E926*SUMIF(DAILYLOG!CM$27:CM$1500,$C926,DAILYLOG!CN$27:CN$1500),0)</f>
        <v>0</v>
      </c>
      <c r="CR926" s="73">
        <f>IFERROR($E926*SUMIF(DAILYLOG!CN$27:CN$1500,$C926,DAILYLOG!CO$27:CO$1500),0)</f>
        <v>0</v>
      </c>
      <c r="CS926" s="73">
        <f>IFERROR($E926*SUMIF(DAILYLOG!CO$27:CO$1500,$C926,DAILYLOG!CP$27:CP$1500),0)</f>
        <v>0</v>
      </c>
      <c r="CT926" s="14"/>
    </row>
    <row r="927" spans="2:98" ht="13.5" hidden="1" customHeight="1" outlineLevel="1" collapsed="1">
      <c r="B927" s="13"/>
      <c r="C927" s="47" t="s">
        <v>1247</v>
      </c>
      <c r="D927" s="56" t="s">
        <v>346</v>
      </c>
      <c r="E927" s="64"/>
      <c r="F927" s="48">
        <f>IFERROR(SUM(G927:CS927),0)</f>
        <v>0</v>
      </c>
      <c r="G927" s="72">
        <f>IFERROR(SUBTOTAL(9,G928:G930),0)</f>
        <v>0</v>
      </c>
      <c r="H927" s="72">
        <f t="shared" ref="H927" si="399">IFERROR(SUBTOTAL(9,H928:H935),0)</f>
        <v>0</v>
      </c>
      <c r="I927" s="72">
        <f t="shared" ref="I927" si="400">IFERROR(SUBTOTAL(9,I928:I935),0)</f>
        <v>0</v>
      </c>
      <c r="J927" s="72">
        <f t="shared" ref="J927:BU927" si="401">IFERROR(SUBTOTAL(9,J928:J930),0)</f>
        <v>0</v>
      </c>
      <c r="K927" s="72">
        <f t="shared" si="401"/>
        <v>0</v>
      </c>
      <c r="L927" s="72">
        <f t="shared" si="401"/>
        <v>0</v>
      </c>
      <c r="M927" s="72">
        <f t="shared" si="401"/>
        <v>0</v>
      </c>
      <c r="N927" s="72">
        <f t="shared" si="401"/>
        <v>0</v>
      </c>
      <c r="O927" s="72">
        <f t="shared" si="401"/>
        <v>0</v>
      </c>
      <c r="P927" s="72">
        <f t="shared" si="401"/>
        <v>0</v>
      </c>
      <c r="Q927" s="72">
        <f t="shared" si="401"/>
        <v>0</v>
      </c>
      <c r="R927" s="72">
        <f t="shared" si="401"/>
        <v>0</v>
      </c>
      <c r="S927" s="72">
        <f t="shared" si="401"/>
        <v>0</v>
      </c>
      <c r="T927" s="72">
        <f t="shared" si="401"/>
        <v>0</v>
      </c>
      <c r="U927" s="72">
        <f t="shared" si="401"/>
        <v>0</v>
      </c>
      <c r="V927" s="72">
        <f t="shared" si="401"/>
        <v>0</v>
      </c>
      <c r="W927" s="72">
        <f t="shared" si="401"/>
        <v>0</v>
      </c>
      <c r="X927" s="72">
        <f t="shared" si="401"/>
        <v>0</v>
      </c>
      <c r="Y927" s="72">
        <f t="shared" si="401"/>
        <v>0</v>
      </c>
      <c r="Z927" s="72">
        <f t="shared" si="401"/>
        <v>0</v>
      </c>
      <c r="AA927" s="72">
        <f t="shared" si="401"/>
        <v>0</v>
      </c>
      <c r="AB927" s="72">
        <f t="shared" si="401"/>
        <v>0</v>
      </c>
      <c r="AC927" s="72">
        <f t="shared" si="401"/>
        <v>0</v>
      </c>
      <c r="AD927" s="72">
        <f t="shared" si="401"/>
        <v>0</v>
      </c>
      <c r="AE927" s="72">
        <f t="shared" si="401"/>
        <v>0</v>
      </c>
      <c r="AF927" s="72">
        <f t="shared" si="401"/>
        <v>0</v>
      </c>
      <c r="AG927" s="72">
        <f t="shared" si="401"/>
        <v>0</v>
      </c>
      <c r="AH927" s="72">
        <f t="shared" si="401"/>
        <v>0</v>
      </c>
      <c r="AI927" s="72">
        <f t="shared" si="401"/>
        <v>0</v>
      </c>
      <c r="AJ927" s="72">
        <f t="shared" si="401"/>
        <v>0</v>
      </c>
      <c r="AK927" s="72">
        <f t="shared" si="401"/>
        <v>0</v>
      </c>
      <c r="AL927" s="72">
        <f t="shared" si="401"/>
        <v>0</v>
      </c>
      <c r="AM927" s="72">
        <f t="shared" si="401"/>
        <v>0</v>
      </c>
      <c r="AN927" s="72">
        <f t="shared" si="401"/>
        <v>0</v>
      </c>
      <c r="AO927" s="72">
        <f t="shared" si="401"/>
        <v>0</v>
      </c>
      <c r="AP927" s="72">
        <f t="shared" si="401"/>
        <v>0</v>
      </c>
      <c r="AQ927" s="72">
        <f t="shared" si="401"/>
        <v>0</v>
      </c>
      <c r="AR927" s="72">
        <f t="shared" si="401"/>
        <v>0</v>
      </c>
      <c r="AS927" s="72">
        <f t="shared" si="401"/>
        <v>0</v>
      </c>
      <c r="AT927" s="72">
        <f t="shared" si="401"/>
        <v>0</v>
      </c>
      <c r="AU927" s="72">
        <f t="shared" si="401"/>
        <v>0</v>
      </c>
      <c r="AV927" s="72">
        <f t="shared" si="401"/>
        <v>0</v>
      </c>
      <c r="AW927" s="72">
        <f t="shared" si="401"/>
        <v>0</v>
      </c>
      <c r="AX927" s="72">
        <f t="shared" si="401"/>
        <v>0</v>
      </c>
      <c r="AY927" s="72">
        <f t="shared" si="401"/>
        <v>0</v>
      </c>
      <c r="AZ927" s="72">
        <f t="shared" si="401"/>
        <v>0</v>
      </c>
      <c r="BA927" s="72">
        <f t="shared" si="401"/>
        <v>0</v>
      </c>
      <c r="BB927" s="72">
        <f t="shared" si="401"/>
        <v>0</v>
      </c>
      <c r="BC927" s="72">
        <f t="shared" si="401"/>
        <v>0</v>
      </c>
      <c r="BD927" s="72">
        <f t="shared" si="401"/>
        <v>0</v>
      </c>
      <c r="BE927" s="72">
        <f t="shared" si="401"/>
        <v>0</v>
      </c>
      <c r="BF927" s="72">
        <f t="shared" si="401"/>
        <v>0</v>
      </c>
      <c r="BG927" s="72">
        <f t="shared" si="401"/>
        <v>0</v>
      </c>
      <c r="BH927" s="72">
        <f t="shared" si="401"/>
        <v>0</v>
      </c>
      <c r="BI927" s="72">
        <f t="shared" si="401"/>
        <v>0</v>
      </c>
      <c r="BJ927" s="72">
        <f t="shared" si="401"/>
        <v>0</v>
      </c>
      <c r="BK927" s="72">
        <f t="shared" si="401"/>
        <v>0</v>
      </c>
      <c r="BL927" s="72">
        <f t="shared" si="401"/>
        <v>0</v>
      </c>
      <c r="BM927" s="72">
        <f t="shared" si="401"/>
        <v>0</v>
      </c>
      <c r="BN927" s="72">
        <f t="shared" si="401"/>
        <v>0</v>
      </c>
      <c r="BO927" s="72">
        <f t="shared" si="401"/>
        <v>0</v>
      </c>
      <c r="BP927" s="72">
        <f t="shared" si="401"/>
        <v>0</v>
      </c>
      <c r="BQ927" s="72">
        <f t="shared" si="401"/>
        <v>0</v>
      </c>
      <c r="BR927" s="72">
        <f t="shared" si="401"/>
        <v>0</v>
      </c>
      <c r="BS927" s="72">
        <f t="shared" si="401"/>
        <v>0</v>
      </c>
      <c r="BT927" s="72">
        <f t="shared" si="401"/>
        <v>0</v>
      </c>
      <c r="BU927" s="72">
        <f t="shared" si="401"/>
        <v>0</v>
      </c>
      <c r="BV927" s="72">
        <f t="shared" ref="BV927:CS927" si="402">IFERROR(SUBTOTAL(9,BV928:BV930),0)</f>
        <v>0</v>
      </c>
      <c r="BW927" s="72">
        <f t="shared" si="402"/>
        <v>0</v>
      </c>
      <c r="BX927" s="72">
        <f t="shared" si="402"/>
        <v>0</v>
      </c>
      <c r="BY927" s="72">
        <f t="shared" si="402"/>
        <v>0</v>
      </c>
      <c r="BZ927" s="72">
        <f t="shared" si="402"/>
        <v>0</v>
      </c>
      <c r="CA927" s="72">
        <f t="shared" si="402"/>
        <v>0</v>
      </c>
      <c r="CB927" s="72">
        <f t="shared" si="402"/>
        <v>0</v>
      </c>
      <c r="CC927" s="72">
        <f t="shared" si="402"/>
        <v>0</v>
      </c>
      <c r="CD927" s="72">
        <f t="shared" si="402"/>
        <v>0</v>
      </c>
      <c r="CE927" s="72">
        <f t="shared" si="402"/>
        <v>0</v>
      </c>
      <c r="CF927" s="72">
        <f t="shared" si="402"/>
        <v>0</v>
      </c>
      <c r="CG927" s="72">
        <f t="shared" si="402"/>
        <v>0</v>
      </c>
      <c r="CH927" s="72">
        <f t="shared" si="402"/>
        <v>0</v>
      </c>
      <c r="CI927" s="72">
        <f t="shared" si="402"/>
        <v>0</v>
      </c>
      <c r="CJ927" s="72">
        <f t="shared" si="402"/>
        <v>0</v>
      </c>
      <c r="CK927" s="72">
        <f t="shared" si="402"/>
        <v>0</v>
      </c>
      <c r="CL927" s="72">
        <f t="shared" si="402"/>
        <v>0</v>
      </c>
      <c r="CM927" s="72">
        <f t="shared" si="402"/>
        <v>0</v>
      </c>
      <c r="CN927" s="72">
        <f t="shared" si="402"/>
        <v>0</v>
      </c>
      <c r="CO927" s="72">
        <f t="shared" si="402"/>
        <v>0</v>
      </c>
      <c r="CP927" s="72">
        <f t="shared" si="402"/>
        <v>0</v>
      </c>
      <c r="CQ927" s="72">
        <f t="shared" si="402"/>
        <v>0</v>
      </c>
      <c r="CR927" s="72">
        <f t="shared" si="402"/>
        <v>0</v>
      </c>
      <c r="CS927" s="72">
        <f t="shared" si="402"/>
        <v>0</v>
      </c>
      <c r="CT927" s="14"/>
    </row>
    <row r="928" spans="2:98" ht="13.5" hidden="1" customHeight="1" outlineLevel="3">
      <c r="B928" s="13"/>
      <c r="C928" s="115" t="s">
        <v>1251</v>
      </c>
      <c r="D928" s="31" t="s">
        <v>346</v>
      </c>
      <c r="E928" s="65">
        <v>1</v>
      </c>
      <c r="F928" s="46">
        <f t="shared" ref="F928:F930" si="403">IFERROR(SUM(G928:CS928),0)</f>
        <v>0</v>
      </c>
      <c r="G928" s="73">
        <f>IFERROR($E928*SUMIF(DAILYLOG!C$27:C$1500,$C928,DAILYLOG!D$27:D$1500),0)</f>
        <v>0</v>
      </c>
      <c r="H928" s="73">
        <f>IFERROR($E928*SUMIF(DAILYLOG!D$27:D$1500,$C928,DAILYLOG!E$27:E$1500),0)</f>
        <v>0</v>
      </c>
      <c r="I928" s="73">
        <f>IFERROR($E928*SUMIF(DAILYLOG!E$27:E$1500,$C928,DAILYLOG!F$27:F$1500),0)</f>
        <v>0</v>
      </c>
      <c r="J928" s="73">
        <f>IFERROR($E928*SUMIF(DAILYLOG!F$27:F$1500,$C928,DAILYLOG!G$27:G$1500),0)</f>
        <v>0</v>
      </c>
      <c r="K928" s="73">
        <f>IFERROR($E928*SUMIF(DAILYLOG!G$27:G$1500,$C928,DAILYLOG!H$27:H$1500),0)</f>
        <v>0</v>
      </c>
      <c r="L928" s="73">
        <f>IFERROR($E928*SUMIF(DAILYLOG!H$27:H$1500,$C928,DAILYLOG!I$27:I$1500),0)</f>
        <v>0</v>
      </c>
      <c r="M928" s="73">
        <f>IFERROR($E928*SUMIF(DAILYLOG!I$27:I$1500,$C928,DAILYLOG!J$27:J$1500),0)</f>
        <v>0</v>
      </c>
      <c r="N928" s="73">
        <f>IFERROR($E928*SUMIF(DAILYLOG!J$27:J$1500,$C928,DAILYLOG!K$27:K$1500),0)</f>
        <v>0</v>
      </c>
      <c r="O928" s="73">
        <f>IFERROR($E928*SUMIF(DAILYLOG!K$27:K$1500,$C928,DAILYLOG!L$27:L$1500),0)</f>
        <v>0</v>
      </c>
      <c r="P928" s="73">
        <f>IFERROR($E928*SUMIF(DAILYLOG!L$27:L$1500,$C928,DAILYLOG!M$27:M$1500),0)</f>
        <v>0</v>
      </c>
      <c r="Q928" s="73">
        <f>IFERROR($E928*SUMIF(DAILYLOG!M$27:M$1500,$C928,DAILYLOG!N$27:N$1500),0)</f>
        <v>0</v>
      </c>
      <c r="R928" s="73">
        <f>IFERROR($E928*SUMIF(DAILYLOG!N$27:N$1500,$C928,DAILYLOG!O$27:O$1500),0)</f>
        <v>0</v>
      </c>
      <c r="S928" s="73">
        <f>IFERROR($E928*SUMIF(DAILYLOG!O$27:O$1500,$C928,DAILYLOG!P$27:P$1500),0)</f>
        <v>0</v>
      </c>
      <c r="T928" s="73">
        <f>IFERROR($E928*SUMIF(DAILYLOG!P$27:P$1500,$C928,DAILYLOG!Q$27:Q$1500),0)</f>
        <v>0</v>
      </c>
      <c r="U928" s="73">
        <f>IFERROR($E928*SUMIF(DAILYLOG!Q$27:Q$1500,$C928,DAILYLOG!R$27:R$1500),0)</f>
        <v>0</v>
      </c>
      <c r="V928" s="73">
        <f>IFERROR($E928*SUMIF(DAILYLOG!R$27:R$1500,$C928,DAILYLOG!S$27:S$1500),0)</f>
        <v>0</v>
      </c>
      <c r="W928" s="73">
        <f>IFERROR($E928*SUMIF(DAILYLOG!S$27:S$1500,$C928,DAILYLOG!T$27:T$1500),0)</f>
        <v>0</v>
      </c>
      <c r="X928" s="73">
        <f>IFERROR($E928*SUMIF(DAILYLOG!T$27:T$1500,$C928,DAILYLOG!U$27:U$1500),0)</f>
        <v>0</v>
      </c>
      <c r="Y928" s="73">
        <f>IFERROR($E928*SUMIF(DAILYLOG!U$27:U$1500,$C928,DAILYLOG!V$27:V$1500),0)</f>
        <v>0</v>
      </c>
      <c r="Z928" s="73">
        <f>IFERROR($E928*SUMIF(DAILYLOG!V$27:V$1500,$C928,DAILYLOG!W$27:W$1500),0)</f>
        <v>0</v>
      </c>
      <c r="AA928" s="73">
        <f>IFERROR($E928*SUMIF(DAILYLOG!W$27:W$1500,$C928,DAILYLOG!X$27:X$1500),0)</f>
        <v>0</v>
      </c>
      <c r="AB928" s="73">
        <f>IFERROR($E928*SUMIF(DAILYLOG!X$27:X$1500,$C928,DAILYLOG!Y$27:Y$1500),0)</f>
        <v>0</v>
      </c>
      <c r="AC928" s="73">
        <f>IFERROR($E928*SUMIF(DAILYLOG!Y$27:Y$1500,$C928,DAILYLOG!Z$27:Z$1500),0)</f>
        <v>0</v>
      </c>
      <c r="AD928" s="73">
        <f>IFERROR($E928*SUMIF(DAILYLOG!Z$27:Z$1500,$C928,DAILYLOG!AA$27:AA$1500),0)</f>
        <v>0</v>
      </c>
      <c r="AE928" s="73">
        <f>IFERROR($E928*SUMIF(DAILYLOG!AA$27:AA$1500,$C928,DAILYLOG!AB$27:AB$1500),0)</f>
        <v>0</v>
      </c>
      <c r="AF928" s="73">
        <f>IFERROR($E928*SUMIF(DAILYLOG!AB$27:AB$1500,$C928,DAILYLOG!AC$27:AC$1500),0)</f>
        <v>0</v>
      </c>
      <c r="AG928" s="73">
        <f>IFERROR($E928*SUMIF(DAILYLOG!AC$27:AC$1500,$C928,DAILYLOG!AD$27:AD$1500),0)</f>
        <v>0</v>
      </c>
      <c r="AH928" s="73">
        <f>IFERROR($E928*SUMIF(DAILYLOG!AD$27:AD$1500,$C928,DAILYLOG!AE$27:AE$1500),0)</f>
        <v>0</v>
      </c>
      <c r="AI928" s="73">
        <f>IFERROR($E928*SUMIF(DAILYLOG!AE$27:AE$1500,$C928,DAILYLOG!AF$27:AF$1500),0)</f>
        <v>0</v>
      </c>
      <c r="AJ928" s="73">
        <f>IFERROR($E928*SUMIF(DAILYLOG!AF$27:AF$1500,$C928,DAILYLOG!AG$27:AG$1500),0)</f>
        <v>0</v>
      </c>
      <c r="AK928" s="73">
        <f>IFERROR($E928*SUMIF(DAILYLOG!AG$27:AG$1500,$C928,DAILYLOG!AH$27:AH$1500),0)</f>
        <v>0</v>
      </c>
      <c r="AL928" s="73">
        <f>IFERROR($E928*SUMIF(DAILYLOG!AH$27:AH$1500,$C928,DAILYLOG!AI$27:AI$1500),0)</f>
        <v>0</v>
      </c>
      <c r="AM928" s="73">
        <f>IFERROR($E928*SUMIF(DAILYLOG!AI$27:AI$1500,$C928,DAILYLOG!AJ$27:AJ$1500),0)</f>
        <v>0</v>
      </c>
      <c r="AN928" s="73">
        <f>IFERROR($E928*SUMIF(DAILYLOG!AJ$27:AJ$1500,$C928,DAILYLOG!AK$27:AK$1500),0)</f>
        <v>0</v>
      </c>
      <c r="AO928" s="73">
        <f>IFERROR($E928*SUMIF(DAILYLOG!AK$27:AK$1500,$C928,DAILYLOG!AL$27:AL$1500),0)</f>
        <v>0</v>
      </c>
      <c r="AP928" s="73">
        <f>IFERROR($E928*SUMIF(DAILYLOG!AL$27:AL$1500,$C928,DAILYLOG!AM$27:AM$1500),0)</f>
        <v>0</v>
      </c>
      <c r="AQ928" s="73">
        <f>IFERROR($E928*SUMIF(DAILYLOG!AM$27:AM$1500,$C928,DAILYLOG!AN$27:AN$1500),0)</f>
        <v>0</v>
      </c>
      <c r="AR928" s="73">
        <f>IFERROR($E928*SUMIF(DAILYLOG!AN$27:AN$1500,$C928,DAILYLOG!AO$27:AO$1500),0)</f>
        <v>0</v>
      </c>
      <c r="AS928" s="73">
        <f>IFERROR($E928*SUMIF(DAILYLOG!AO$27:AO$1500,$C928,DAILYLOG!AP$27:AP$1500),0)</f>
        <v>0</v>
      </c>
      <c r="AT928" s="73">
        <f>IFERROR($E928*SUMIF(DAILYLOG!AP$27:AP$1500,$C928,DAILYLOG!AQ$27:AQ$1500),0)</f>
        <v>0</v>
      </c>
      <c r="AU928" s="73">
        <f>IFERROR($E928*SUMIF(DAILYLOG!AQ$27:AQ$1500,$C928,DAILYLOG!AR$27:AR$1500),0)</f>
        <v>0</v>
      </c>
      <c r="AV928" s="73">
        <f>IFERROR($E928*SUMIF(DAILYLOG!AR$27:AR$1500,$C928,DAILYLOG!AS$27:AS$1500),0)</f>
        <v>0</v>
      </c>
      <c r="AW928" s="73">
        <f>IFERROR($E928*SUMIF(DAILYLOG!AS$27:AS$1500,$C928,DAILYLOG!AT$27:AT$1500),0)</f>
        <v>0</v>
      </c>
      <c r="AX928" s="73">
        <f>IFERROR($E928*SUMIF(DAILYLOG!AT$27:AT$1500,$C928,DAILYLOG!AU$27:AU$1500),0)</f>
        <v>0</v>
      </c>
      <c r="AY928" s="73">
        <f>IFERROR($E928*SUMIF(DAILYLOG!AU$27:AU$1500,$C928,DAILYLOG!AV$27:AV$1500),0)</f>
        <v>0</v>
      </c>
      <c r="AZ928" s="73">
        <f>IFERROR($E928*SUMIF(DAILYLOG!AV$27:AV$1500,$C928,DAILYLOG!AW$27:AW$1500),0)</f>
        <v>0</v>
      </c>
      <c r="BA928" s="73">
        <f>IFERROR($E928*SUMIF(DAILYLOG!AW$27:AW$1500,$C928,DAILYLOG!AX$27:AX$1500),0)</f>
        <v>0</v>
      </c>
      <c r="BB928" s="73">
        <f>IFERROR($E928*SUMIF(DAILYLOG!AX$27:AX$1500,$C928,DAILYLOG!AY$27:AY$1500),0)</f>
        <v>0</v>
      </c>
      <c r="BC928" s="73">
        <f>IFERROR($E928*SUMIF(DAILYLOG!AY$27:AY$1500,$C928,DAILYLOG!AZ$27:AZ$1500),0)</f>
        <v>0</v>
      </c>
      <c r="BD928" s="73">
        <f>IFERROR($E928*SUMIF(DAILYLOG!AZ$27:AZ$1500,$C928,DAILYLOG!BA$27:BA$1500),0)</f>
        <v>0</v>
      </c>
      <c r="BE928" s="73">
        <f>IFERROR($E928*SUMIF(DAILYLOG!BA$27:BA$1500,$C928,DAILYLOG!BB$27:BB$1500),0)</f>
        <v>0</v>
      </c>
      <c r="BF928" s="73">
        <f>IFERROR($E928*SUMIF(DAILYLOG!BB$27:BB$1500,$C928,DAILYLOG!BC$27:BC$1500),0)</f>
        <v>0</v>
      </c>
      <c r="BG928" s="73">
        <f>IFERROR($E928*SUMIF(DAILYLOG!BC$27:BC$1500,$C928,DAILYLOG!BD$27:BD$1500),0)</f>
        <v>0</v>
      </c>
      <c r="BH928" s="73">
        <f>IFERROR($E928*SUMIF(DAILYLOG!BD$27:BD$1500,$C928,DAILYLOG!BE$27:BE$1500),0)</f>
        <v>0</v>
      </c>
      <c r="BI928" s="73">
        <f>IFERROR($E928*SUMIF(DAILYLOG!BE$27:BE$1500,$C928,DAILYLOG!BF$27:BF$1500),0)</f>
        <v>0</v>
      </c>
      <c r="BJ928" s="73">
        <f>IFERROR($E928*SUMIF(DAILYLOG!BF$27:BF$1500,$C928,DAILYLOG!BG$27:BG$1500),0)</f>
        <v>0</v>
      </c>
      <c r="BK928" s="73">
        <f>IFERROR($E928*SUMIF(DAILYLOG!BG$27:BG$1500,$C928,DAILYLOG!BH$27:BH$1500),0)</f>
        <v>0</v>
      </c>
      <c r="BL928" s="73">
        <f>IFERROR($E928*SUMIF(DAILYLOG!BH$27:BH$1500,$C928,DAILYLOG!BI$27:BI$1500),0)</f>
        <v>0</v>
      </c>
      <c r="BM928" s="73">
        <f>IFERROR($E928*SUMIF(DAILYLOG!BI$27:BI$1500,$C928,DAILYLOG!BJ$27:BJ$1500),0)</f>
        <v>0</v>
      </c>
      <c r="BN928" s="73">
        <f>IFERROR($E928*SUMIF(DAILYLOG!BJ$27:BJ$1500,$C928,DAILYLOG!BK$27:BK$1500),0)</f>
        <v>0</v>
      </c>
      <c r="BO928" s="73">
        <f>IFERROR($E928*SUMIF(DAILYLOG!BK$27:BK$1500,$C928,DAILYLOG!BL$27:BL$1500),0)</f>
        <v>0</v>
      </c>
      <c r="BP928" s="73">
        <f>IFERROR($E928*SUMIF(DAILYLOG!BL$27:BL$1500,$C928,DAILYLOG!BM$27:BM$1500),0)</f>
        <v>0</v>
      </c>
      <c r="BQ928" s="73">
        <f>IFERROR($E928*SUMIF(DAILYLOG!BM$27:BM$1500,$C928,DAILYLOG!BN$27:BN$1500),0)</f>
        <v>0</v>
      </c>
      <c r="BR928" s="73">
        <f>IFERROR($E928*SUMIF(DAILYLOG!BN$27:BN$1500,$C928,DAILYLOG!BO$27:BO$1500),0)</f>
        <v>0</v>
      </c>
      <c r="BS928" s="73">
        <f>IFERROR($E928*SUMIF(DAILYLOG!BO$27:BO$1500,$C928,DAILYLOG!BP$27:BP$1500),0)</f>
        <v>0</v>
      </c>
      <c r="BT928" s="73">
        <f>IFERROR($E928*SUMIF(DAILYLOG!BP$27:BP$1500,$C928,DAILYLOG!BQ$27:BQ$1500),0)</f>
        <v>0</v>
      </c>
      <c r="BU928" s="73">
        <f>IFERROR($E928*SUMIF(DAILYLOG!BQ$27:BQ$1500,$C928,DAILYLOG!BR$27:BR$1500),0)</f>
        <v>0</v>
      </c>
      <c r="BV928" s="73">
        <f>IFERROR($E928*SUMIF(DAILYLOG!BR$27:BR$1500,$C928,DAILYLOG!BS$27:BS$1500),0)</f>
        <v>0</v>
      </c>
      <c r="BW928" s="73">
        <f>IFERROR($E928*SUMIF(DAILYLOG!BS$27:BS$1500,$C928,DAILYLOG!BT$27:BT$1500),0)</f>
        <v>0</v>
      </c>
      <c r="BX928" s="73">
        <f>IFERROR($E928*SUMIF(DAILYLOG!BT$27:BT$1500,$C928,DAILYLOG!BU$27:BU$1500),0)</f>
        <v>0</v>
      </c>
      <c r="BY928" s="73">
        <f>IFERROR($E928*SUMIF(DAILYLOG!BU$27:BU$1500,$C928,DAILYLOG!BV$27:BV$1500),0)</f>
        <v>0</v>
      </c>
      <c r="BZ928" s="73">
        <f>IFERROR($E928*SUMIF(DAILYLOG!BV$27:BV$1500,$C928,DAILYLOG!BW$27:BW$1500),0)</f>
        <v>0</v>
      </c>
      <c r="CA928" s="73">
        <f>IFERROR($E928*SUMIF(DAILYLOG!BW$27:BW$1500,$C928,DAILYLOG!BX$27:BX$1500),0)</f>
        <v>0</v>
      </c>
      <c r="CB928" s="73">
        <f>IFERROR($E928*SUMIF(DAILYLOG!BX$27:BX$1500,$C928,DAILYLOG!BY$27:BY$1500),0)</f>
        <v>0</v>
      </c>
      <c r="CC928" s="73">
        <f>IFERROR($E928*SUMIF(DAILYLOG!BY$27:BY$1500,$C928,DAILYLOG!BZ$27:BZ$1500),0)</f>
        <v>0</v>
      </c>
      <c r="CD928" s="73">
        <f>IFERROR($E928*SUMIF(DAILYLOG!BZ$27:BZ$1500,$C928,DAILYLOG!CA$27:CA$1500),0)</f>
        <v>0</v>
      </c>
      <c r="CE928" s="73">
        <f>IFERROR($E928*SUMIF(DAILYLOG!CA$27:CA$1500,$C928,DAILYLOG!CB$27:CB$1500),0)</f>
        <v>0</v>
      </c>
      <c r="CF928" s="73">
        <f>IFERROR($E928*SUMIF(DAILYLOG!CB$27:CB$1500,$C928,DAILYLOG!CC$27:CC$1500),0)</f>
        <v>0</v>
      </c>
      <c r="CG928" s="73">
        <f>IFERROR($E928*SUMIF(DAILYLOG!CC$27:CC$1500,$C928,DAILYLOG!CD$27:CD$1500),0)</f>
        <v>0</v>
      </c>
      <c r="CH928" s="73">
        <f>IFERROR($E928*SUMIF(DAILYLOG!CD$27:CD$1500,$C928,DAILYLOG!CE$27:CE$1500),0)</f>
        <v>0</v>
      </c>
      <c r="CI928" s="73">
        <f>IFERROR($E928*SUMIF(DAILYLOG!CE$27:CE$1500,$C928,DAILYLOG!CF$27:CF$1500),0)</f>
        <v>0</v>
      </c>
      <c r="CJ928" s="73">
        <f>IFERROR($E928*SUMIF(DAILYLOG!CF$27:CF$1500,$C928,DAILYLOG!CG$27:CG$1500),0)</f>
        <v>0</v>
      </c>
      <c r="CK928" s="73">
        <f>IFERROR($E928*SUMIF(DAILYLOG!CG$27:CG$1500,$C928,DAILYLOG!CH$27:CH$1500),0)</f>
        <v>0</v>
      </c>
      <c r="CL928" s="73">
        <f>IFERROR($E928*SUMIF(DAILYLOG!CH$27:CH$1500,$C928,DAILYLOG!CI$27:CI$1500),0)</f>
        <v>0</v>
      </c>
      <c r="CM928" s="73">
        <f>IFERROR($E928*SUMIF(DAILYLOG!CI$27:CI$1500,$C928,DAILYLOG!CJ$27:CJ$1500),0)</f>
        <v>0</v>
      </c>
      <c r="CN928" s="73">
        <f>IFERROR($E928*SUMIF(DAILYLOG!CJ$27:CJ$1500,$C928,DAILYLOG!CK$27:CK$1500),0)</f>
        <v>0</v>
      </c>
      <c r="CO928" s="73">
        <f>IFERROR($E928*SUMIF(DAILYLOG!CK$27:CK$1500,$C928,DAILYLOG!CL$27:CL$1500),0)</f>
        <v>0</v>
      </c>
      <c r="CP928" s="73">
        <f>IFERROR($E928*SUMIF(DAILYLOG!CL$27:CL$1500,$C928,DAILYLOG!CM$27:CM$1500),0)</f>
        <v>0</v>
      </c>
      <c r="CQ928" s="73">
        <f>IFERROR($E928*SUMIF(DAILYLOG!CM$27:CM$1500,$C928,DAILYLOG!CN$27:CN$1500),0)</f>
        <v>0</v>
      </c>
      <c r="CR928" s="73">
        <f>IFERROR($E928*SUMIF(DAILYLOG!CN$27:CN$1500,$C928,DAILYLOG!CO$27:CO$1500),0)</f>
        <v>0</v>
      </c>
      <c r="CS928" s="73">
        <f>IFERROR($E928*SUMIF(DAILYLOG!CO$27:CO$1500,$C928,DAILYLOG!CP$27:CP$1500),0)</f>
        <v>0</v>
      </c>
      <c r="CT928" s="14"/>
    </row>
    <row r="929" spans="2:98" ht="13.5" hidden="1" customHeight="1" outlineLevel="3">
      <c r="B929" s="13"/>
      <c r="C929" s="115" t="s">
        <v>1252</v>
      </c>
      <c r="D929" s="31" t="s">
        <v>346</v>
      </c>
      <c r="E929" s="65">
        <v>1</v>
      </c>
      <c r="F929" s="46">
        <f t="shared" si="403"/>
        <v>0</v>
      </c>
      <c r="G929" s="73">
        <f>IFERROR($E929*SUMIF(DAILYLOG!C$27:C$1500,$C929,DAILYLOG!D$27:D$1500),0)</f>
        <v>0</v>
      </c>
      <c r="H929" s="73">
        <f>IFERROR($E929*SUMIF(DAILYLOG!D$27:D$1500,$C929,DAILYLOG!E$27:E$1500),0)</f>
        <v>0</v>
      </c>
      <c r="I929" s="73">
        <f>IFERROR($E929*SUMIF(DAILYLOG!E$27:E$1500,$C929,DAILYLOG!F$27:F$1500),0)</f>
        <v>0</v>
      </c>
      <c r="J929" s="73">
        <f>IFERROR($E929*SUMIF(DAILYLOG!F$27:F$1500,$C929,DAILYLOG!G$27:G$1500),0)</f>
        <v>0</v>
      </c>
      <c r="K929" s="73">
        <f>IFERROR($E929*SUMIF(DAILYLOG!G$27:G$1500,$C929,DAILYLOG!H$27:H$1500),0)</f>
        <v>0</v>
      </c>
      <c r="L929" s="73">
        <f>IFERROR($E929*SUMIF(DAILYLOG!H$27:H$1500,$C929,DAILYLOG!I$27:I$1500),0)</f>
        <v>0</v>
      </c>
      <c r="M929" s="73">
        <f>IFERROR($E929*SUMIF(DAILYLOG!I$27:I$1500,$C929,DAILYLOG!J$27:J$1500),0)</f>
        <v>0</v>
      </c>
      <c r="N929" s="73">
        <f>IFERROR($E929*SUMIF(DAILYLOG!J$27:J$1500,$C929,DAILYLOG!K$27:K$1500),0)</f>
        <v>0</v>
      </c>
      <c r="O929" s="73">
        <f>IFERROR($E929*SUMIF(DAILYLOG!K$27:K$1500,$C929,DAILYLOG!L$27:L$1500),0)</f>
        <v>0</v>
      </c>
      <c r="P929" s="73">
        <f>IFERROR($E929*SUMIF(DAILYLOG!L$27:L$1500,$C929,DAILYLOG!M$27:M$1500),0)</f>
        <v>0</v>
      </c>
      <c r="Q929" s="73">
        <f>IFERROR($E929*SUMIF(DAILYLOG!M$27:M$1500,$C929,DAILYLOG!N$27:N$1500),0)</f>
        <v>0</v>
      </c>
      <c r="R929" s="73">
        <f>IFERROR($E929*SUMIF(DAILYLOG!N$27:N$1500,$C929,DAILYLOG!O$27:O$1500),0)</f>
        <v>0</v>
      </c>
      <c r="S929" s="73">
        <f>IFERROR($E929*SUMIF(DAILYLOG!O$27:O$1500,$C929,DAILYLOG!P$27:P$1500),0)</f>
        <v>0</v>
      </c>
      <c r="T929" s="73">
        <f>IFERROR($E929*SUMIF(DAILYLOG!P$27:P$1500,$C929,DAILYLOG!Q$27:Q$1500),0)</f>
        <v>0</v>
      </c>
      <c r="U929" s="73">
        <f>IFERROR($E929*SUMIF(DAILYLOG!Q$27:Q$1500,$C929,DAILYLOG!R$27:R$1500),0)</f>
        <v>0</v>
      </c>
      <c r="V929" s="73">
        <f>IFERROR($E929*SUMIF(DAILYLOG!R$27:R$1500,$C929,DAILYLOG!S$27:S$1500),0)</f>
        <v>0</v>
      </c>
      <c r="W929" s="73">
        <f>IFERROR($E929*SUMIF(DAILYLOG!S$27:S$1500,$C929,DAILYLOG!T$27:T$1500),0)</f>
        <v>0</v>
      </c>
      <c r="X929" s="73">
        <f>IFERROR($E929*SUMIF(DAILYLOG!T$27:T$1500,$C929,DAILYLOG!U$27:U$1500),0)</f>
        <v>0</v>
      </c>
      <c r="Y929" s="73">
        <f>IFERROR($E929*SUMIF(DAILYLOG!U$27:U$1500,$C929,DAILYLOG!V$27:V$1500),0)</f>
        <v>0</v>
      </c>
      <c r="Z929" s="73">
        <f>IFERROR($E929*SUMIF(DAILYLOG!V$27:V$1500,$C929,DAILYLOG!W$27:W$1500),0)</f>
        <v>0</v>
      </c>
      <c r="AA929" s="73">
        <f>IFERROR($E929*SUMIF(DAILYLOG!W$27:W$1500,$C929,DAILYLOG!X$27:X$1500),0)</f>
        <v>0</v>
      </c>
      <c r="AB929" s="73">
        <f>IFERROR($E929*SUMIF(DAILYLOG!X$27:X$1500,$C929,DAILYLOG!Y$27:Y$1500),0)</f>
        <v>0</v>
      </c>
      <c r="AC929" s="73">
        <f>IFERROR($E929*SUMIF(DAILYLOG!Y$27:Y$1500,$C929,DAILYLOG!Z$27:Z$1500),0)</f>
        <v>0</v>
      </c>
      <c r="AD929" s="73">
        <f>IFERROR($E929*SUMIF(DAILYLOG!Z$27:Z$1500,$C929,DAILYLOG!AA$27:AA$1500),0)</f>
        <v>0</v>
      </c>
      <c r="AE929" s="73">
        <f>IFERROR($E929*SUMIF(DAILYLOG!AA$27:AA$1500,$C929,DAILYLOG!AB$27:AB$1500),0)</f>
        <v>0</v>
      </c>
      <c r="AF929" s="73">
        <f>IFERROR($E929*SUMIF(DAILYLOG!AB$27:AB$1500,$C929,DAILYLOG!AC$27:AC$1500),0)</f>
        <v>0</v>
      </c>
      <c r="AG929" s="73">
        <f>IFERROR($E929*SUMIF(DAILYLOG!AC$27:AC$1500,$C929,DAILYLOG!AD$27:AD$1500),0)</f>
        <v>0</v>
      </c>
      <c r="AH929" s="73">
        <f>IFERROR($E929*SUMIF(DAILYLOG!AD$27:AD$1500,$C929,DAILYLOG!AE$27:AE$1500),0)</f>
        <v>0</v>
      </c>
      <c r="AI929" s="73">
        <f>IFERROR($E929*SUMIF(DAILYLOG!AE$27:AE$1500,$C929,DAILYLOG!AF$27:AF$1500),0)</f>
        <v>0</v>
      </c>
      <c r="AJ929" s="73">
        <f>IFERROR($E929*SUMIF(DAILYLOG!AF$27:AF$1500,$C929,DAILYLOG!AG$27:AG$1500),0)</f>
        <v>0</v>
      </c>
      <c r="AK929" s="73">
        <f>IFERROR($E929*SUMIF(DAILYLOG!AG$27:AG$1500,$C929,DAILYLOG!AH$27:AH$1500),0)</f>
        <v>0</v>
      </c>
      <c r="AL929" s="73">
        <f>IFERROR($E929*SUMIF(DAILYLOG!AH$27:AH$1500,$C929,DAILYLOG!AI$27:AI$1500),0)</f>
        <v>0</v>
      </c>
      <c r="AM929" s="73">
        <f>IFERROR($E929*SUMIF(DAILYLOG!AI$27:AI$1500,$C929,DAILYLOG!AJ$27:AJ$1500),0)</f>
        <v>0</v>
      </c>
      <c r="AN929" s="73">
        <f>IFERROR($E929*SUMIF(DAILYLOG!AJ$27:AJ$1500,$C929,DAILYLOG!AK$27:AK$1500),0)</f>
        <v>0</v>
      </c>
      <c r="AO929" s="73">
        <f>IFERROR($E929*SUMIF(DAILYLOG!AK$27:AK$1500,$C929,DAILYLOG!AL$27:AL$1500),0)</f>
        <v>0</v>
      </c>
      <c r="AP929" s="73">
        <f>IFERROR($E929*SUMIF(DAILYLOG!AL$27:AL$1500,$C929,DAILYLOG!AM$27:AM$1500),0)</f>
        <v>0</v>
      </c>
      <c r="AQ929" s="73">
        <f>IFERROR($E929*SUMIF(DAILYLOG!AM$27:AM$1500,$C929,DAILYLOG!AN$27:AN$1500),0)</f>
        <v>0</v>
      </c>
      <c r="AR929" s="73">
        <f>IFERROR($E929*SUMIF(DAILYLOG!AN$27:AN$1500,$C929,DAILYLOG!AO$27:AO$1500),0)</f>
        <v>0</v>
      </c>
      <c r="AS929" s="73">
        <f>IFERROR($E929*SUMIF(DAILYLOG!AO$27:AO$1500,$C929,DAILYLOG!AP$27:AP$1500),0)</f>
        <v>0</v>
      </c>
      <c r="AT929" s="73">
        <f>IFERROR($E929*SUMIF(DAILYLOG!AP$27:AP$1500,$C929,DAILYLOG!AQ$27:AQ$1500),0)</f>
        <v>0</v>
      </c>
      <c r="AU929" s="73">
        <f>IFERROR($E929*SUMIF(DAILYLOG!AQ$27:AQ$1500,$C929,DAILYLOG!AR$27:AR$1500),0)</f>
        <v>0</v>
      </c>
      <c r="AV929" s="73">
        <f>IFERROR($E929*SUMIF(DAILYLOG!AR$27:AR$1500,$C929,DAILYLOG!AS$27:AS$1500),0)</f>
        <v>0</v>
      </c>
      <c r="AW929" s="73">
        <f>IFERROR($E929*SUMIF(DAILYLOG!AS$27:AS$1500,$C929,DAILYLOG!AT$27:AT$1500),0)</f>
        <v>0</v>
      </c>
      <c r="AX929" s="73">
        <f>IFERROR($E929*SUMIF(DAILYLOG!AT$27:AT$1500,$C929,DAILYLOG!AU$27:AU$1500),0)</f>
        <v>0</v>
      </c>
      <c r="AY929" s="73">
        <f>IFERROR($E929*SUMIF(DAILYLOG!AU$27:AU$1500,$C929,DAILYLOG!AV$27:AV$1500),0)</f>
        <v>0</v>
      </c>
      <c r="AZ929" s="73">
        <f>IFERROR($E929*SUMIF(DAILYLOG!AV$27:AV$1500,$C929,DAILYLOG!AW$27:AW$1500),0)</f>
        <v>0</v>
      </c>
      <c r="BA929" s="73">
        <f>IFERROR($E929*SUMIF(DAILYLOG!AW$27:AW$1500,$C929,DAILYLOG!AX$27:AX$1500),0)</f>
        <v>0</v>
      </c>
      <c r="BB929" s="73">
        <f>IFERROR($E929*SUMIF(DAILYLOG!AX$27:AX$1500,$C929,DAILYLOG!AY$27:AY$1500),0)</f>
        <v>0</v>
      </c>
      <c r="BC929" s="73">
        <f>IFERROR($E929*SUMIF(DAILYLOG!AY$27:AY$1500,$C929,DAILYLOG!AZ$27:AZ$1500),0)</f>
        <v>0</v>
      </c>
      <c r="BD929" s="73">
        <f>IFERROR($E929*SUMIF(DAILYLOG!AZ$27:AZ$1500,$C929,DAILYLOG!BA$27:BA$1500),0)</f>
        <v>0</v>
      </c>
      <c r="BE929" s="73">
        <f>IFERROR($E929*SUMIF(DAILYLOG!BA$27:BA$1500,$C929,DAILYLOG!BB$27:BB$1500),0)</f>
        <v>0</v>
      </c>
      <c r="BF929" s="73">
        <f>IFERROR($E929*SUMIF(DAILYLOG!BB$27:BB$1500,$C929,DAILYLOG!BC$27:BC$1500),0)</f>
        <v>0</v>
      </c>
      <c r="BG929" s="73">
        <f>IFERROR($E929*SUMIF(DAILYLOG!BC$27:BC$1500,$C929,DAILYLOG!BD$27:BD$1500),0)</f>
        <v>0</v>
      </c>
      <c r="BH929" s="73">
        <f>IFERROR($E929*SUMIF(DAILYLOG!BD$27:BD$1500,$C929,DAILYLOG!BE$27:BE$1500),0)</f>
        <v>0</v>
      </c>
      <c r="BI929" s="73">
        <f>IFERROR($E929*SUMIF(DAILYLOG!BE$27:BE$1500,$C929,DAILYLOG!BF$27:BF$1500),0)</f>
        <v>0</v>
      </c>
      <c r="BJ929" s="73">
        <f>IFERROR($E929*SUMIF(DAILYLOG!BF$27:BF$1500,$C929,DAILYLOG!BG$27:BG$1500),0)</f>
        <v>0</v>
      </c>
      <c r="BK929" s="73">
        <f>IFERROR($E929*SUMIF(DAILYLOG!BG$27:BG$1500,$C929,DAILYLOG!BH$27:BH$1500),0)</f>
        <v>0</v>
      </c>
      <c r="BL929" s="73">
        <f>IFERROR($E929*SUMIF(DAILYLOG!BH$27:BH$1500,$C929,DAILYLOG!BI$27:BI$1500),0)</f>
        <v>0</v>
      </c>
      <c r="BM929" s="73">
        <f>IFERROR($E929*SUMIF(DAILYLOG!BI$27:BI$1500,$C929,DAILYLOG!BJ$27:BJ$1500),0)</f>
        <v>0</v>
      </c>
      <c r="BN929" s="73">
        <f>IFERROR($E929*SUMIF(DAILYLOG!BJ$27:BJ$1500,$C929,DAILYLOG!BK$27:BK$1500),0)</f>
        <v>0</v>
      </c>
      <c r="BO929" s="73">
        <f>IFERROR($E929*SUMIF(DAILYLOG!BK$27:BK$1500,$C929,DAILYLOG!BL$27:BL$1500),0)</f>
        <v>0</v>
      </c>
      <c r="BP929" s="73">
        <f>IFERROR($E929*SUMIF(DAILYLOG!BL$27:BL$1500,$C929,DAILYLOG!BM$27:BM$1500),0)</f>
        <v>0</v>
      </c>
      <c r="BQ929" s="73">
        <f>IFERROR($E929*SUMIF(DAILYLOG!BM$27:BM$1500,$C929,DAILYLOG!BN$27:BN$1500),0)</f>
        <v>0</v>
      </c>
      <c r="BR929" s="73">
        <f>IFERROR($E929*SUMIF(DAILYLOG!BN$27:BN$1500,$C929,DAILYLOG!BO$27:BO$1500),0)</f>
        <v>0</v>
      </c>
      <c r="BS929" s="73">
        <f>IFERROR($E929*SUMIF(DAILYLOG!BO$27:BO$1500,$C929,DAILYLOG!BP$27:BP$1500),0)</f>
        <v>0</v>
      </c>
      <c r="BT929" s="73">
        <f>IFERROR($E929*SUMIF(DAILYLOG!BP$27:BP$1500,$C929,DAILYLOG!BQ$27:BQ$1500),0)</f>
        <v>0</v>
      </c>
      <c r="BU929" s="73">
        <f>IFERROR($E929*SUMIF(DAILYLOG!BQ$27:BQ$1500,$C929,DAILYLOG!BR$27:BR$1500),0)</f>
        <v>0</v>
      </c>
      <c r="BV929" s="73">
        <f>IFERROR($E929*SUMIF(DAILYLOG!BR$27:BR$1500,$C929,DAILYLOG!BS$27:BS$1500),0)</f>
        <v>0</v>
      </c>
      <c r="BW929" s="73">
        <f>IFERROR($E929*SUMIF(DAILYLOG!BS$27:BS$1500,$C929,DAILYLOG!BT$27:BT$1500),0)</f>
        <v>0</v>
      </c>
      <c r="BX929" s="73">
        <f>IFERROR($E929*SUMIF(DAILYLOG!BT$27:BT$1500,$C929,DAILYLOG!BU$27:BU$1500),0)</f>
        <v>0</v>
      </c>
      <c r="BY929" s="73">
        <f>IFERROR($E929*SUMIF(DAILYLOG!BU$27:BU$1500,$C929,DAILYLOG!BV$27:BV$1500),0)</f>
        <v>0</v>
      </c>
      <c r="BZ929" s="73">
        <f>IFERROR($E929*SUMIF(DAILYLOG!BV$27:BV$1500,$C929,DAILYLOG!BW$27:BW$1500),0)</f>
        <v>0</v>
      </c>
      <c r="CA929" s="73">
        <f>IFERROR($E929*SUMIF(DAILYLOG!BW$27:BW$1500,$C929,DAILYLOG!BX$27:BX$1500),0)</f>
        <v>0</v>
      </c>
      <c r="CB929" s="73">
        <f>IFERROR($E929*SUMIF(DAILYLOG!BX$27:BX$1500,$C929,DAILYLOG!BY$27:BY$1500),0)</f>
        <v>0</v>
      </c>
      <c r="CC929" s="73">
        <f>IFERROR($E929*SUMIF(DAILYLOG!BY$27:BY$1500,$C929,DAILYLOG!BZ$27:BZ$1500),0)</f>
        <v>0</v>
      </c>
      <c r="CD929" s="73">
        <f>IFERROR($E929*SUMIF(DAILYLOG!BZ$27:BZ$1500,$C929,DAILYLOG!CA$27:CA$1500),0)</f>
        <v>0</v>
      </c>
      <c r="CE929" s="73">
        <f>IFERROR($E929*SUMIF(DAILYLOG!CA$27:CA$1500,$C929,DAILYLOG!CB$27:CB$1500),0)</f>
        <v>0</v>
      </c>
      <c r="CF929" s="73">
        <f>IFERROR($E929*SUMIF(DAILYLOG!CB$27:CB$1500,$C929,DAILYLOG!CC$27:CC$1500),0)</f>
        <v>0</v>
      </c>
      <c r="CG929" s="73">
        <f>IFERROR($E929*SUMIF(DAILYLOG!CC$27:CC$1500,$C929,DAILYLOG!CD$27:CD$1500),0)</f>
        <v>0</v>
      </c>
      <c r="CH929" s="73">
        <f>IFERROR($E929*SUMIF(DAILYLOG!CD$27:CD$1500,$C929,DAILYLOG!CE$27:CE$1500),0)</f>
        <v>0</v>
      </c>
      <c r="CI929" s="73">
        <f>IFERROR($E929*SUMIF(DAILYLOG!CE$27:CE$1500,$C929,DAILYLOG!CF$27:CF$1500),0)</f>
        <v>0</v>
      </c>
      <c r="CJ929" s="73">
        <f>IFERROR($E929*SUMIF(DAILYLOG!CF$27:CF$1500,$C929,DAILYLOG!CG$27:CG$1500),0)</f>
        <v>0</v>
      </c>
      <c r="CK929" s="73">
        <f>IFERROR($E929*SUMIF(DAILYLOG!CG$27:CG$1500,$C929,DAILYLOG!CH$27:CH$1500),0)</f>
        <v>0</v>
      </c>
      <c r="CL929" s="73">
        <f>IFERROR($E929*SUMIF(DAILYLOG!CH$27:CH$1500,$C929,DAILYLOG!CI$27:CI$1500),0)</f>
        <v>0</v>
      </c>
      <c r="CM929" s="73">
        <f>IFERROR($E929*SUMIF(DAILYLOG!CI$27:CI$1500,$C929,DAILYLOG!CJ$27:CJ$1500),0)</f>
        <v>0</v>
      </c>
      <c r="CN929" s="73">
        <f>IFERROR($E929*SUMIF(DAILYLOG!CJ$27:CJ$1500,$C929,DAILYLOG!CK$27:CK$1500),0)</f>
        <v>0</v>
      </c>
      <c r="CO929" s="73">
        <f>IFERROR($E929*SUMIF(DAILYLOG!CK$27:CK$1500,$C929,DAILYLOG!CL$27:CL$1500),0)</f>
        <v>0</v>
      </c>
      <c r="CP929" s="73">
        <f>IFERROR($E929*SUMIF(DAILYLOG!CL$27:CL$1500,$C929,DAILYLOG!CM$27:CM$1500),0)</f>
        <v>0</v>
      </c>
      <c r="CQ929" s="73">
        <f>IFERROR($E929*SUMIF(DAILYLOG!CM$27:CM$1500,$C929,DAILYLOG!CN$27:CN$1500),0)</f>
        <v>0</v>
      </c>
      <c r="CR929" s="73">
        <f>IFERROR($E929*SUMIF(DAILYLOG!CN$27:CN$1500,$C929,DAILYLOG!CO$27:CO$1500),0)</f>
        <v>0</v>
      </c>
      <c r="CS929" s="73">
        <f>IFERROR($E929*SUMIF(DAILYLOG!CO$27:CO$1500,$C929,DAILYLOG!CP$27:CP$1500),0)</f>
        <v>0</v>
      </c>
      <c r="CT929" s="14"/>
    </row>
    <row r="930" spans="2:98" ht="13.5" hidden="1" customHeight="1" outlineLevel="3">
      <c r="B930" s="13"/>
      <c r="C930" s="115" t="s">
        <v>1253</v>
      </c>
      <c r="D930" s="31" t="s">
        <v>346</v>
      </c>
      <c r="E930" s="65">
        <v>1</v>
      </c>
      <c r="F930" s="46">
        <f t="shared" si="403"/>
        <v>0</v>
      </c>
      <c r="G930" s="73">
        <f>IFERROR($E930*SUMIF(DAILYLOG!C$27:C$1500,$C930,DAILYLOG!D$27:D$1500),0)</f>
        <v>0</v>
      </c>
      <c r="H930" s="73">
        <f>IFERROR($E930*SUMIF(DAILYLOG!D$27:D$1500,$C930,DAILYLOG!E$27:E$1500),0)</f>
        <v>0</v>
      </c>
      <c r="I930" s="73">
        <f>IFERROR($E930*SUMIF(DAILYLOG!E$27:E$1500,$C930,DAILYLOG!F$27:F$1500),0)</f>
        <v>0</v>
      </c>
      <c r="J930" s="73">
        <f>IFERROR($E930*SUMIF(DAILYLOG!F$27:F$1500,$C930,DAILYLOG!G$27:G$1500),0)</f>
        <v>0</v>
      </c>
      <c r="K930" s="73">
        <f>IFERROR($E930*SUMIF(DAILYLOG!G$27:G$1500,$C930,DAILYLOG!H$27:H$1500),0)</f>
        <v>0</v>
      </c>
      <c r="L930" s="73">
        <f>IFERROR($E930*SUMIF(DAILYLOG!H$27:H$1500,$C930,DAILYLOG!I$27:I$1500),0)</f>
        <v>0</v>
      </c>
      <c r="M930" s="73">
        <f>IFERROR($E930*SUMIF(DAILYLOG!I$27:I$1500,$C930,DAILYLOG!J$27:J$1500),0)</f>
        <v>0</v>
      </c>
      <c r="N930" s="73">
        <f>IFERROR($E930*SUMIF(DAILYLOG!J$27:J$1500,$C930,DAILYLOG!K$27:K$1500),0)</f>
        <v>0</v>
      </c>
      <c r="O930" s="73">
        <f>IFERROR($E930*SUMIF(DAILYLOG!K$27:K$1500,$C930,DAILYLOG!L$27:L$1500),0)</f>
        <v>0</v>
      </c>
      <c r="P930" s="73">
        <f>IFERROR($E930*SUMIF(DAILYLOG!L$27:L$1500,$C930,DAILYLOG!M$27:M$1500),0)</f>
        <v>0</v>
      </c>
      <c r="Q930" s="73">
        <f>IFERROR($E930*SUMIF(DAILYLOG!M$27:M$1500,$C930,DAILYLOG!N$27:N$1500),0)</f>
        <v>0</v>
      </c>
      <c r="R930" s="73">
        <f>IFERROR($E930*SUMIF(DAILYLOG!N$27:N$1500,$C930,DAILYLOG!O$27:O$1500),0)</f>
        <v>0</v>
      </c>
      <c r="S930" s="73">
        <f>IFERROR($E930*SUMIF(DAILYLOG!O$27:O$1500,$C930,DAILYLOG!P$27:P$1500),0)</f>
        <v>0</v>
      </c>
      <c r="T930" s="73">
        <f>IFERROR($E930*SUMIF(DAILYLOG!P$27:P$1500,$C930,DAILYLOG!Q$27:Q$1500),0)</f>
        <v>0</v>
      </c>
      <c r="U930" s="73">
        <f>IFERROR($E930*SUMIF(DAILYLOG!Q$27:Q$1500,$C930,DAILYLOG!R$27:R$1500),0)</f>
        <v>0</v>
      </c>
      <c r="V930" s="73">
        <f>IFERROR($E930*SUMIF(DAILYLOG!R$27:R$1500,$C930,DAILYLOG!S$27:S$1500),0)</f>
        <v>0</v>
      </c>
      <c r="W930" s="73">
        <f>IFERROR($E930*SUMIF(DAILYLOG!S$27:S$1500,$C930,DAILYLOG!T$27:T$1500),0)</f>
        <v>0</v>
      </c>
      <c r="X930" s="73">
        <f>IFERROR($E930*SUMIF(DAILYLOG!T$27:T$1500,$C930,DAILYLOG!U$27:U$1500),0)</f>
        <v>0</v>
      </c>
      <c r="Y930" s="73">
        <f>IFERROR($E930*SUMIF(DAILYLOG!U$27:U$1500,$C930,DAILYLOG!V$27:V$1500),0)</f>
        <v>0</v>
      </c>
      <c r="Z930" s="73">
        <f>IFERROR($E930*SUMIF(DAILYLOG!V$27:V$1500,$C930,DAILYLOG!W$27:W$1500),0)</f>
        <v>0</v>
      </c>
      <c r="AA930" s="73">
        <f>IFERROR($E930*SUMIF(DAILYLOG!W$27:W$1500,$C930,DAILYLOG!X$27:X$1500),0)</f>
        <v>0</v>
      </c>
      <c r="AB930" s="73">
        <f>IFERROR($E930*SUMIF(DAILYLOG!X$27:X$1500,$C930,DAILYLOG!Y$27:Y$1500),0)</f>
        <v>0</v>
      </c>
      <c r="AC930" s="73">
        <f>IFERROR($E930*SUMIF(DAILYLOG!Y$27:Y$1500,$C930,DAILYLOG!Z$27:Z$1500),0)</f>
        <v>0</v>
      </c>
      <c r="AD930" s="73">
        <f>IFERROR($E930*SUMIF(DAILYLOG!Z$27:Z$1500,$C930,DAILYLOG!AA$27:AA$1500),0)</f>
        <v>0</v>
      </c>
      <c r="AE930" s="73">
        <f>IFERROR($E930*SUMIF(DAILYLOG!AA$27:AA$1500,$C930,DAILYLOG!AB$27:AB$1500),0)</f>
        <v>0</v>
      </c>
      <c r="AF930" s="73">
        <f>IFERROR($E930*SUMIF(DAILYLOG!AB$27:AB$1500,$C930,DAILYLOG!AC$27:AC$1500),0)</f>
        <v>0</v>
      </c>
      <c r="AG930" s="73">
        <f>IFERROR($E930*SUMIF(DAILYLOG!AC$27:AC$1500,$C930,DAILYLOG!AD$27:AD$1500),0)</f>
        <v>0</v>
      </c>
      <c r="AH930" s="73">
        <f>IFERROR($E930*SUMIF(DAILYLOG!AD$27:AD$1500,$C930,DAILYLOG!AE$27:AE$1500),0)</f>
        <v>0</v>
      </c>
      <c r="AI930" s="73">
        <f>IFERROR($E930*SUMIF(DAILYLOG!AE$27:AE$1500,$C930,DAILYLOG!AF$27:AF$1500),0)</f>
        <v>0</v>
      </c>
      <c r="AJ930" s="73">
        <f>IFERROR($E930*SUMIF(DAILYLOG!AF$27:AF$1500,$C930,DAILYLOG!AG$27:AG$1500),0)</f>
        <v>0</v>
      </c>
      <c r="AK930" s="73">
        <f>IFERROR($E930*SUMIF(DAILYLOG!AG$27:AG$1500,$C930,DAILYLOG!AH$27:AH$1500),0)</f>
        <v>0</v>
      </c>
      <c r="AL930" s="73">
        <f>IFERROR($E930*SUMIF(DAILYLOG!AH$27:AH$1500,$C930,DAILYLOG!AI$27:AI$1500),0)</f>
        <v>0</v>
      </c>
      <c r="AM930" s="73">
        <f>IFERROR($E930*SUMIF(DAILYLOG!AI$27:AI$1500,$C930,DAILYLOG!AJ$27:AJ$1500),0)</f>
        <v>0</v>
      </c>
      <c r="AN930" s="73">
        <f>IFERROR($E930*SUMIF(DAILYLOG!AJ$27:AJ$1500,$C930,DAILYLOG!AK$27:AK$1500),0)</f>
        <v>0</v>
      </c>
      <c r="AO930" s="73">
        <f>IFERROR($E930*SUMIF(DAILYLOG!AK$27:AK$1500,$C930,DAILYLOG!AL$27:AL$1500),0)</f>
        <v>0</v>
      </c>
      <c r="AP930" s="73">
        <f>IFERROR($E930*SUMIF(DAILYLOG!AL$27:AL$1500,$C930,DAILYLOG!AM$27:AM$1500),0)</f>
        <v>0</v>
      </c>
      <c r="AQ930" s="73">
        <f>IFERROR($E930*SUMIF(DAILYLOG!AM$27:AM$1500,$C930,DAILYLOG!AN$27:AN$1500),0)</f>
        <v>0</v>
      </c>
      <c r="AR930" s="73">
        <f>IFERROR($E930*SUMIF(DAILYLOG!AN$27:AN$1500,$C930,DAILYLOG!AO$27:AO$1500),0)</f>
        <v>0</v>
      </c>
      <c r="AS930" s="73">
        <f>IFERROR($E930*SUMIF(DAILYLOG!AO$27:AO$1500,$C930,DAILYLOG!AP$27:AP$1500),0)</f>
        <v>0</v>
      </c>
      <c r="AT930" s="73">
        <f>IFERROR($E930*SUMIF(DAILYLOG!AP$27:AP$1500,$C930,DAILYLOG!AQ$27:AQ$1500),0)</f>
        <v>0</v>
      </c>
      <c r="AU930" s="73">
        <f>IFERROR($E930*SUMIF(DAILYLOG!AQ$27:AQ$1500,$C930,DAILYLOG!AR$27:AR$1500),0)</f>
        <v>0</v>
      </c>
      <c r="AV930" s="73">
        <f>IFERROR($E930*SUMIF(DAILYLOG!AR$27:AR$1500,$C930,DAILYLOG!AS$27:AS$1500),0)</f>
        <v>0</v>
      </c>
      <c r="AW930" s="73">
        <f>IFERROR($E930*SUMIF(DAILYLOG!AS$27:AS$1500,$C930,DAILYLOG!AT$27:AT$1500),0)</f>
        <v>0</v>
      </c>
      <c r="AX930" s="73">
        <f>IFERROR($E930*SUMIF(DAILYLOG!AT$27:AT$1500,$C930,DAILYLOG!AU$27:AU$1500),0)</f>
        <v>0</v>
      </c>
      <c r="AY930" s="73">
        <f>IFERROR($E930*SUMIF(DAILYLOG!AU$27:AU$1500,$C930,DAILYLOG!AV$27:AV$1500),0)</f>
        <v>0</v>
      </c>
      <c r="AZ930" s="73">
        <f>IFERROR($E930*SUMIF(DAILYLOG!AV$27:AV$1500,$C930,DAILYLOG!AW$27:AW$1500),0)</f>
        <v>0</v>
      </c>
      <c r="BA930" s="73">
        <f>IFERROR($E930*SUMIF(DAILYLOG!AW$27:AW$1500,$C930,DAILYLOG!AX$27:AX$1500),0)</f>
        <v>0</v>
      </c>
      <c r="BB930" s="73">
        <f>IFERROR($E930*SUMIF(DAILYLOG!AX$27:AX$1500,$C930,DAILYLOG!AY$27:AY$1500),0)</f>
        <v>0</v>
      </c>
      <c r="BC930" s="73">
        <f>IFERROR($E930*SUMIF(DAILYLOG!AY$27:AY$1500,$C930,DAILYLOG!AZ$27:AZ$1500),0)</f>
        <v>0</v>
      </c>
      <c r="BD930" s="73">
        <f>IFERROR($E930*SUMIF(DAILYLOG!AZ$27:AZ$1500,$C930,DAILYLOG!BA$27:BA$1500),0)</f>
        <v>0</v>
      </c>
      <c r="BE930" s="73">
        <f>IFERROR($E930*SUMIF(DAILYLOG!BA$27:BA$1500,$C930,DAILYLOG!BB$27:BB$1500),0)</f>
        <v>0</v>
      </c>
      <c r="BF930" s="73">
        <f>IFERROR($E930*SUMIF(DAILYLOG!BB$27:BB$1500,$C930,DAILYLOG!BC$27:BC$1500),0)</f>
        <v>0</v>
      </c>
      <c r="BG930" s="73">
        <f>IFERROR($E930*SUMIF(DAILYLOG!BC$27:BC$1500,$C930,DAILYLOG!BD$27:BD$1500),0)</f>
        <v>0</v>
      </c>
      <c r="BH930" s="73">
        <f>IFERROR($E930*SUMIF(DAILYLOG!BD$27:BD$1500,$C930,DAILYLOG!BE$27:BE$1500),0)</f>
        <v>0</v>
      </c>
      <c r="BI930" s="73">
        <f>IFERROR($E930*SUMIF(DAILYLOG!BE$27:BE$1500,$C930,DAILYLOG!BF$27:BF$1500),0)</f>
        <v>0</v>
      </c>
      <c r="BJ930" s="73">
        <f>IFERROR($E930*SUMIF(DAILYLOG!BF$27:BF$1500,$C930,DAILYLOG!BG$27:BG$1500),0)</f>
        <v>0</v>
      </c>
      <c r="BK930" s="73">
        <f>IFERROR($E930*SUMIF(DAILYLOG!BG$27:BG$1500,$C930,DAILYLOG!BH$27:BH$1500),0)</f>
        <v>0</v>
      </c>
      <c r="BL930" s="73">
        <f>IFERROR($E930*SUMIF(DAILYLOG!BH$27:BH$1500,$C930,DAILYLOG!BI$27:BI$1500),0)</f>
        <v>0</v>
      </c>
      <c r="BM930" s="73">
        <f>IFERROR($E930*SUMIF(DAILYLOG!BI$27:BI$1500,$C930,DAILYLOG!BJ$27:BJ$1500),0)</f>
        <v>0</v>
      </c>
      <c r="BN930" s="73">
        <f>IFERROR($E930*SUMIF(DAILYLOG!BJ$27:BJ$1500,$C930,DAILYLOG!BK$27:BK$1500),0)</f>
        <v>0</v>
      </c>
      <c r="BO930" s="73">
        <f>IFERROR($E930*SUMIF(DAILYLOG!BK$27:BK$1500,$C930,DAILYLOG!BL$27:BL$1500),0)</f>
        <v>0</v>
      </c>
      <c r="BP930" s="73">
        <f>IFERROR($E930*SUMIF(DAILYLOG!BL$27:BL$1500,$C930,DAILYLOG!BM$27:BM$1500),0)</f>
        <v>0</v>
      </c>
      <c r="BQ930" s="73">
        <f>IFERROR($E930*SUMIF(DAILYLOG!BM$27:BM$1500,$C930,DAILYLOG!BN$27:BN$1500),0)</f>
        <v>0</v>
      </c>
      <c r="BR930" s="73">
        <f>IFERROR($E930*SUMIF(DAILYLOG!BN$27:BN$1500,$C930,DAILYLOG!BO$27:BO$1500),0)</f>
        <v>0</v>
      </c>
      <c r="BS930" s="73">
        <f>IFERROR($E930*SUMIF(DAILYLOG!BO$27:BO$1500,$C930,DAILYLOG!BP$27:BP$1500),0)</f>
        <v>0</v>
      </c>
      <c r="BT930" s="73">
        <f>IFERROR($E930*SUMIF(DAILYLOG!BP$27:BP$1500,$C930,DAILYLOG!BQ$27:BQ$1500),0)</f>
        <v>0</v>
      </c>
      <c r="BU930" s="73">
        <f>IFERROR($E930*SUMIF(DAILYLOG!BQ$27:BQ$1500,$C930,DAILYLOG!BR$27:BR$1500),0)</f>
        <v>0</v>
      </c>
      <c r="BV930" s="73">
        <f>IFERROR($E930*SUMIF(DAILYLOG!BR$27:BR$1500,$C930,DAILYLOG!BS$27:BS$1500),0)</f>
        <v>0</v>
      </c>
      <c r="BW930" s="73">
        <f>IFERROR($E930*SUMIF(DAILYLOG!BS$27:BS$1500,$C930,DAILYLOG!BT$27:BT$1500),0)</f>
        <v>0</v>
      </c>
      <c r="BX930" s="73">
        <f>IFERROR($E930*SUMIF(DAILYLOG!BT$27:BT$1500,$C930,DAILYLOG!BU$27:BU$1500),0)</f>
        <v>0</v>
      </c>
      <c r="BY930" s="73">
        <f>IFERROR($E930*SUMIF(DAILYLOG!BU$27:BU$1500,$C930,DAILYLOG!BV$27:BV$1500),0)</f>
        <v>0</v>
      </c>
      <c r="BZ930" s="73">
        <f>IFERROR($E930*SUMIF(DAILYLOG!BV$27:BV$1500,$C930,DAILYLOG!BW$27:BW$1500),0)</f>
        <v>0</v>
      </c>
      <c r="CA930" s="73">
        <f>IFERROR($E930*SUMIF(DAILYLOG!BW$27:BW$1500,$C930,DAILYLOG!BX$27:BX$1500),0)</f>
        <v>0</v>
      </c>
      <c r="CB930" s="73">
        <f>IFERROR($E930*SUMIF(DAILYLOG!BX$27:BX$1500,$C930,DAILYLOG!BY$27:BY$1500),0)</f>
        <v>0</v>
      </c>
      <c r="CC930" s="73">
        <f>IFERROR($E930*SUMIF(DAILYLOG!BY$27:BY$1500,$C930,DAILYLOG!BZ$27:BZ$1500),0)</f>
        <v>0</v>
      </c>
      <c r="CD930" s="73">
        <f>IFERROR($E930*SUMIF(DAILYLOG!BZ$27:BZ$1500,$C930,DAILYLOG!CA$27:CA$1500),0)</f>
        <v>0</v>
      </c>
      <c r="CE930" s="73">
        <f>IFERROR($E930*SUMIF(DAILYLOG!CA$27:CA$1500,$C930,DAILYLOG!CB$27:CB$1500),0)</f>
        <v>0</v>
      </c>
      <c r="CF930" s="73">
        <f>IFERROR($E930*SUMIF(DAILYLOG!CB$27:CB$1500,$C930,DAILYLOG!CC$27:CC$1500),0)</f>
        <v>0</v>
      </c>
      <c r="CG930" s="73">
        <f>IFERROR($E930*SUMIF(DAILYLOG!CC$27:CC$1500,$C930,DAILYLOG!CD$27:CD$1500),0)</f>
        <v>0</v>
      </c>
      <c r="CH930" s="73">
        <f>IFERROR($E930*SUMIF(DAILYLOG!CD$27:CD$1500,$C930,DAILYLOG!CE$27:CE$1500),0)</f>
        <v>0</v>
      </c>
      <c r="CI930" s="73">
        <f>IFERROR($E930*SUMIF(DAILYLOG!CE$27:CE$1500,$C930,DAILYLOG!CF$27:CF$1500),0)</f>
        <v>0</v>
      </c>
      <c r="CJ930" s="73">
        <f>IFERROR($E930*SUMIF(DAILYLOG!CF$27:CF$1500,$C930,DAILYLOG!CG$27:CG$1500),0)</f>
        <v>0</v>
      </c>
      <c r="CK930" s="73">
        <f>IFERROR($E930*SUMIF(DAILYLOG!CG$27:CG$1500,$C930,DAILYLOG!CH$27:CH$1500),0)</f>
        <v>0</v>
      </c>
      <c r="CL930" s="73">
        <f>IFERROR($E930*SUMIF(DAILYLOG!CH$27:CH$1500,$C930,DAILYLOG!CI$27:CI$1500),0)</f>
        <v>0</v>
      </c>
      <c r="CM930" s="73">
        <f>IFERROR($E930*SUMIF(DAILYLOG!CI$27:CI$1500,$C930,DAILYLOG!CJ$27:CJ$1500),0)</f>
        <v>0</v>
      </c>
      <c r="CN930" s="73">
        <f>IFERROR($E930*SUMIF(DAILYLOG!CJ$27:CJ$1500,$C930,DAILYLOG!CK$27:CK$1500),0)</f>
        <v>0</v>
      </c>
      <c r="CO930" s="73">
        <f>IFERROR($E930*SUMIF(DAILYLOG!CK$27:CK$1500,$C930,DAILYLOG!CL$27:CL$1500),0)</f>
        <v>0</v>
      </c>
      <c r="CP930" s="73">
        <f>IFERROR($E930*SUMIF(DAILYLOG!CL$27:CL$1500,$C930,DAILYLOG!CM$27:CM$1500),0)</f>
        <v>0</v>
      </c>
      <c r="CQ930" s="73">
        <f>IFERROR($E930*SUMIF(DAILYLOG!CM$27:CM$1500,$C930,DAILYLOG!CN$27:CN$1500),0)</f>
        <v>0</v>
      </c>
      <c r="CR930" s="73">
        <f>IFERROR($E930*SUMIF(DAILYLOG!CN$27:CN$1500,$C930,DAILYLOG!CO$27:CO$1500),0)</f>
        <v>0</v>
      </c>
      <c r="CS930" s="73">
        <f>IFERROR($E930*SUMIF(DAILYLOG!CO$27:CO$1500,$C930,DAILYLOG!CP$27:CP$1500),0)</f>
        <v>0</v>
      </c>
      <c r="CT930" s="14"/>
    </row>
    <row r="931" spans="2:98" ht="13.5" customHeight="1">
      <c r="B931" s="13"/>
      <c r="C931" s="157"/>
      <c r="D931" s="31"/>
      <c r="E931" s="65"/>
      <c r="F931" s="46"/>
      <c r="G931" s="245"/>
      <c r="H931" s="245"/>
      <c r="I931" s="245"/>
      <c r="J931" s="245"/>
      <c r="K931" s="245"/>
      <c r="L931" s="245"/>
      <c r="M931" s="245"/>
      <c r="N931" s="245"/>
      <c r="O931" s="245"/>
      <c r="P931" s="245"/>
      <c r="Q931" s="245"/>
      <c r="R931" s="245"/>
      <c r="S931" s="245"/>
      <c r="T931" s="245"/>
      <c r="U931" s="245"/>
      <c r="V931" s="245"/>
      <c r="W931" s="245"/>
      <c r="X931" s="245"/>
      <c r="Y931" s="245"/>
      <c r="Z931" s="245"/>
      <c r="AA931" s="245"/>
      <c r="AB931" s="245"/>
      <c r="AC931" s="245"/>
      <c r="AD931" s="245"/>
      <c r="AE931" s="245"/>
      <c r="AF931" s="245"/>
      <c r="AG931" s="245"/>
      <c r="AH931" s="245"/>
      <c r="AI931" s="245"/>
      <c r="AJ931" s="245"/>
      <c r="AK931" s="245"/>
      <c r="AL931" s="245"/>
      <c r="AM931" s="245"/>
      <c r="AN931" s="245"/>
      <c r="AO931" s="245"/>
      <c r="AP931" s="245"/>
      <c r="AQ931" s="245"/>
      <c r="AR931" s="245"/>
      <c r="AS931" s="245"/>
      <c r="AT931" s="245"/>
      <c r="AU931" s="245"/>
      <c r="AV931" s="245"/>
      <c r="AW931" s="245"/>
      <c r="AX931" s="245"/>
      <c r="AY931" s="245"/>
      <c r="AZ931" s="245"/>
      <c r="BA931" s="245"/>
      <c r="BB931" s="245"/>
      <c r="BC931" s="245"/>
      <c r="BD931" s="245"/>
      <c r="BE931" s="245"/>
      <c r="BF931" s="245"/>
      <c r="BG931" s="245"/>
      <c r="BH931" s="245"/>
      <c r="BI931" s="245"/>
      <c r="BJ931" s="245"/>
      <c r="BK931" s="245"/>
      <c r="BL931" s="245"/>
      <c r="BM931" s="245"/>
      <c r="BN931" s="245"/>
      <c r="BO931" s="245"/>
      <c r="BP931" s="245"/>
      <c r="BQ931" s="245"/>
      <c r="BR931" s="245"/>
      <c r="BS931" s="245"/>
      <c r="BT931" s="245"/>
      <c r="BU931" s="245"/>
      <c r="BV931" s="245"/>
      <c r="BW931" s="245"/>
      <c r="BX931" s="245"/>
      <c r="BY931" s="245"/>
      <c r="BZ931" s="245"/>
      <c r="CA931" s="245"/>
      <c r="CB931" s="245"/>
      <c r="CC931" s="245"/>
      <c r="CD931" s="245"/>
      <c r="CE931" s="245"/>
      <c r="CF931" s="245"/>
      <c r="CG931" s="245"/>
      <c r="CH931" s="245"/>
      <c r="CI931" s="245"/>
      <c r="CJ931" s="245"/>
      <c r="CK931" s="245"/>
      <c r="CL931" s="245"/>
      <c r="CM931" s="245"/>
      <c r="CN931" s="245"/>
      <c r="CO931" s="245"/>
      <c r="CP931" s="245"/>
      <c r="CQ931" s="245"/>
      <c r="CR931" s="245"/>
      <c r="CS931" s="245"/>
      <c r="CT931" s="14"/>
    </row>
    <row r="932" spans="2:98" ht="13.5" customHeight="1">
      <c r="B932" s="13"/>
      <c r="C932" s="157"/>
      <c r="D932" s="31"/>
      <c r="E932" s="65"/>
      <c r="F932" s="46"/>
      <c r="G932" s="245"/>
      <c r="H932" s="245"/>
      <c r="I932" s="245"/>
      <c r="J932" s="245"/>
      <c r="K932" s="245"/>
      <c r="L932" s="245"/>
      <c r="M932" s="245"/>
      <c r="N932" s="245"/>
      <c r="O932" s="245"/>
      <c r="P932" s="245"/>
      <c r="Q932" s="245"/>
      <c r="R932" s="245"/>
      <c r="S932" s="245"/>
      <c r="T932" s="245"/>
      <c r="U932" s="245"/>
      <c r="V932" s="245"/>
      <c r="W932" s="245"/>
      <c r="X932" s="245"/>
      <c r="Y932" s="245"/>
      <c r="Z932" s="245"/>
      <c r="AA932" s="245"/>
      <c r="AB932" s="245"/>
      <c r="AC932" s="245"/>
      <c r="AD932" s="245"/>
      <c r="AE932" s="245"/>
      <c r="AF932" s="245"/>
      <c r="AG932" s="245"/>
      <c r="AH932" s="245"/>
      <c r="AI932" s="245"/>
      <c r="AJ932" s="245"/>
      <c r="AK932" s="245"/>
      <c r="AL932" s="245"/>
      <c r="AM932" s="245"/>
      <c r="AN932" s="245"/>
      <c r="AO932" s="245"/>
      <c r="AP932" s="245"/>
      <c r="AQ932" s="245"/>
      <c r="AR932" s="245"/>
      <c r="AS932" s="245"/>
      <c r="AT932" s="245"/>
      <c r="AU932" s="245"/>
      <c r="AV932" s="245"/>
      <c r="AW932" s="245"/>
      <c r="AX932" s="245"/>
      <c r="AY932" s="245"/>
      <c r="AZ932" s="245"/>
      <c r="BA932" s="245"/>
      <c r="BB932" s="245"/>
      <c r="BC932" s="245"/>
      <c r="BD932" s="245"/>
      <c r="BE932" s="245"/>
      <c r="BF932" s="245"/>
      <c r="BG932" s="245"/>
      <c r="BH932" s="245"/>
      <c r="BI932" s="245"/>
      <c r="BJ932" s="245"/>
      <c r="BK932" s="245"/>
      <c r="BL932" s="245"/>
      <c r="BM932" s="245"/>
      <c r="BN932" s="245"/>
      <c r="BO932" s="245"/>
      <c r="BP932" s="245"/>
      <c r="BQ932" s="245"/>
      <c r="BR932" s="245"/>
      <c r="BS932" s="245"/>
      <c r="BT932" s="245"/>
      <c r="BU932" s="245"/>
      <c r="BV932" s="245"/>
      <c r="BW932" s="245"/>
      <c r="BX932" s="245"/>
      <c r="BY932" s="245"/>
      <c r="BZ932" s="245"/>
      <c r="CA932" s="245"/>
      <c r="CB932" s="245"/>
      <c r="CC932" s="245"/>
      <c r="CD932" s="245"/>
      <c r="CE932" s="245"/>
      <c r="CF932" s="245"/>
      <c r="CG932" s="245"/>
      <c r="CH932" s="245"/>
      <c r="CI932" s="245"/>
      <c r="CJ932" s="245"/>
      <c r="CK932" s="245"/>
      <c r="CL932" s="245"/>
      <c r="CM932" s="245"/>
      <c r="CN932" s="245"/>
      <c r="CO932" s="245"/>
      <c r="CP932" s="245"/>
      <c r="CQ932" s="245"/>
      <c r="CR932" s="245"/>
      <c r="CS932" s="245"/>
      <c r="CT932" s="14"/>
    </row>
    <row r="933" spans="2:98" ht="13.5" customHeight="1">
      <c r="B933" s="13"/>
      <c r="C933" s="157"/>
      <c r="D933" s="31"/>
      <c r="E933" s="65"/>
      <c r="F933" s="46"/>
      <c r="G933" s="245"/>
      <c r="H933" s="245"/>
      <c r="I933" s="245"/>
      <c r="J933" s="245"/>
      <c r="K933" s="245"/>
      <c r="L933" s="245"/>
      <c r="M933" s="245"/>
      <c r="N933" s="245"/>
      <c r="O933" s="245"/>
      <c r="P933" s="245"/>
      <c r="Q933" s="245"/>
      <c r="R933" s="245"/>
      <c r="S933" s="245"/>
      <c r="T933" s="245"/>
      <c r="U933" s="245"/>
      <c r="V933" s="245"/>
      <c r="W933" s="245"/>
      <c r="X933" s="245"/>
      <c r="Y933" s="245"/>
      <c r="Z933" s="245"/>
      <c r="AA933" s="245"/>
      <c r="AB933" s="245"/>
      <c r="AC933" s="245"/>
      <c r="AD933" s="245"/>
      <c r="AE933" s="245"/>
      <c r="AF933" s="245"/>
      <c r="AG933" s="245"/>
      <c r="AH933" s="245"/>
      <c r="AI933" s="245"/>
      <c r="AJ933" s="245"/>
      <c r="AK933" s="245"/>
      <c r="AL933" s="245"/>
      <c r="AM933" s="245"/>
      <c r="AN933" s="245"/>
      <c r="AO933" s="245"/>
      <c r="AP933" s="245"/>
      <c r="AQ933" s="245"/>
      <c r="AR933" s="245"/>
      <c r="AS933" s="245"/>
      <c r="AT933" s="245"/>
      <c r="AU933" s="245"/>
      <c r="AV933" s="245"/>
      <c r="AW933" s="245"/>
      <c r="AX933" s="245"/>
      <c r="AY933" s="245"/>
      <c r="AZ933" s="245"/>
      <c r="BA933" s="245"/>
      <c r="BB933" s="245"/>
      <c r="BC933" s="245"/>
      <c r="BD933" s="245"/>
      <c r="BE933" s="245"/>
      <c r="BF933" s="245"/>
      <c r="BG933" s="245"/>
      <c r="BH933" s="245"/>
      <c r="BI933" s="245"/>
      <c r="BJ933" s="245"/>
      <c r="BK933" s="245"/>
      <c r="BL933" s="245"/>
      <c r="BM933" s="245"/>
      <c r="BN933" s="245"/>
      <c r="BO933" s="245"/>
      <c r="BP933" s="245"/>
      <c r="BQ933" s="245"/>
      <c r="BR933" s="245"/>
      <c r="BS933" s="245"/>
      <c r="BT933" s="245"/>
      <c r="BU933" s="245"/>
      <c r="BV933" s="245"/>
      <c r="BW933" s="245"/>
      <c r="BX933" s="245"/>
      <c r="BY933" s="245"/>
      <c r="BZ933" s="245"/>
      <c r="CA933" s="245"/>
      <c r="CB933" s="245"/>
      <c r="CC933" s="245"/>
      <c r="CD933" s="245"/>
      <c r="CE933" s="245"/>
      <c r="CF933" s="245"/>
      <c r="CG933" s="245"/>
      <c r="CH933" s="245"/>
      <c r="CI933" s="245"/>
      <c r="CJ933" s="245"/>
      <c r="CK933" s="245"/>
      <c r="CL933" s="245"/>
      <c r="CM933" s="245"/>
      <c r="CN933" s="245"/>
      <c r="CO933" s="245"/>
      <c r="CP933" s="245"/>
      <c r="CQ933" s="245"/>
      <c r="CR933" s="245"/>
      <c r="CS933" s="245"/>
      <c r="CT933" s="14"/>
    </row>
    <row r="934" spans="2:98" ht="13.5" customHeight="1">
      <c r="B934" s="13"/>
      <c r="C934" s="157"/>
      <c r="D934" s="31"/>
      <c r="E934" s="65"/>
      <c r="F934" s="46"/>
      <c r="G934" s="245"/>
      <c r="H934" s="245"/>
      <c r="I934" s="245"/>
      <c r="J934" s="245"/>
      <c r="K934" s="245"/>
      <c r="L934" s="245"/>
      <c r="M934" s="245"/>
      <c r="N934" s="245"/>
      <c r="O934" s="245"/>
      <c r="P934" s="245"/>
      <c r="Q934" s="245"/>
      <c r="R934" s="245"/>
      <c r="S934" s="245"/>
      <c r="T934" s="245"/>
      <c r="U934" s="245"/>
      <c r="V934" s="245"/>
      <c r="W934" s="245"/>
      <c r="X934" s="245"/>
      <c r="Y934" s="245"/>
      <c r="Z934" s="245"/>
      <c r="AA934" s="245"/>
      <c r="AB934" s="245"/>
      <c r="AC934" s="245"/>
      <c r="AD934" s="245"/>
      <c r="AE934" s="245"/>
      <c r="AF934" s="245"/>
      <c r="AG934" s="245"/>
      <c r="AH934" s="245"/>
      <c r="AI934" s="245"/>
      <c r="AJ934" s="245"/>
      <c r="AK934" s="245"/>
      <c r="AL934" s="245"/>
      <c r="AM934" s="245"/>
      <c r="AN934" s="245"/>
      <c r="AO934" s="245"/>
      <c r="AP934" s="245"/>
      <c r="AQ934" s="245"/>
      <c r="AR934" s="245"/>
      <c r="AS934" s="245"/>
      <c r="AT934" s="245"/>
      <c r="AU934" s="245"/>
      <c r="AV934" s="245"/>
      <c r="AW934" s="245"/>
      <c r="AX934" s="245"/>
      <c r="AY934" s="245"/>
      <c r="AZ934" s="245"/>
      <c r="BA934" s="245"/>
      <c r="BB934" s="245"/>
      <c r="BC934" s="245"/>
      <c r="BD934" s="245"/>
      <c r="BE934" s="245"/>
      <c r="BF934" s="245"/>
      <c r="BG934" s="245"/>
      <c r="BH934" s="245"/>
      <c r="BI934" s="245"/>
      <c r="BJ934" s="245"/>
      <c r="BK934" s="245"/>
      <c r="BL934" s="245"/>
      <c r="BM934" s="245"/>
      <c r="BN934" s="245"/>
      <c r="BO934" s="245"/>
      <c r="BP934" s="245"/>
      <c r="BQ934" s="245"/>
      <c r="BR934" s="245"/>
      <c r="BS934" s="245"/>
      <c r="BT934" s="245"/>
      <c r="BU934" s="245"/>
      <c r="BV934" s="245"/>
      <c r="BW934" s="245"/>
      <c r="BX934" s="245"/>
      <c r="BY934" s="245"/>
      <c r="BZ934" s="245"/>
      <c r="CA934" s="245"/>
      <c r="CB934" s="245"/>
      <c r="CC934" s="245"/>
      <c r="CD934" s="245"/>
      <c r="CE934" s="245"/>
      <c r="CF934" s="245"/>
      <c r="CG934" s="245"/>
      <c r="CH934" s="245"/>
      <c r="CI934" s="245"/>
      <c r="CJ934" s="245"/>
      <c r="CK934" s="245"/>
      <c r="CL934" s="245"/>
      <c r="CM934" s="245"/>
      <c r="CN934" s="245"/>
      <c r="CO934" s="245"/>
      <c r="CP934" s="245"/>
      <c r="CQ934" s="245"/>
      <c r="CR934" s="245"/>
      <c r="CS934" s="245"/>
      <c r="CT934" s="14"/>
    </row>
    <row r="935" spans="2:98" ht="13.5" customHeight="1">
      <c r="B935" s="13"/>
      <c r="C935" s="157"/>
      <c r="D935" s="31"/>
      <c r="E935" s="65"/>
      <c r="F935" s="46"/>
      <c r="G935" s="245"/>
      <c r="H935" s="245"/>
      <c r="I935" s="245"/>
      <c r="J935" s="245"/>
      <c r="K935" s="245"/>
      <c r="L935" s="245"/>
      <c r="M935" s="245"/>
      <c r="N935" s="245"/>
      <c r="O935" s="245"/>
      <c r="P935" s="245"/>
      <c r="Q935" s="245"/>
      <c r="R935" s="245"/>
      <c r="S935" s="245"/>
      <c r="T935" s="245"/>
      <c r="U935" s="245"/>
      <c r="V935" s="245"/>
      <c r="W935" s="245"/>
      <c r="X935" s="245"/>
      <c r="Y935" s="245"/>
      <c r="Z935" s="245"/>
      <c r="AA935" s="245"/>
      <c r="AB935" s="245"/>
      <c r="AC935" s="245"/>
      <c r="AD935" s="245"/>
      <c r="AE935" s="245"/>
      <c r="AF935" s="245"/>
      <c r="AG935" s="245"/>
      <c r="AH935" s="245"/>
      <c r="AI935" s="245"/>
      <c r="AJ935" s="245"/>
      <c r="AK935" s="245"/>
      <c r="AL935" s="245"/>
      <c r="AM935" s="245"/>
      <c r="AN935" s="245"/>
      <c r="AO935" s="245"/>
      <c r="AP935" s="245"/>
      <c r="AQ935" s="245"/>
      <c r="AR935" s="245"/>
      <c r="AS935" s="245"/>
      <c r="AT935" s="245"/>
      <c r="AU935" s="245"/>
      <c r="AV935" s="245"/>
      <c r="AW935" s="245"/>
      <c r="AX935" s="245"/>
      <c r="AY935" s="245"/>
      <c r="AZ935" s="245"/>
      <c r="BA935" s="245"/>
      <c r="BB935" s="245"/>
      <c r="BC935" s="245"/>
      <c r="BD935" s="245"/>
      <c r="BE935" s="245"/>
      <c r="BF935" s="245"/>
      <c r="BG935" s="245"/>
      <c r="BH935" s="245"/>
      <c r="BI935" s="245"/>
      <c r="BJ935" s="245"/>
      <c r="BK935" s="245"/>
      <c r="BL935" s="245"/>
      <c r="BM935" s="245"/>
      <c r="BN935" s="245"/>
      <c r="BO935" s="245"/>
      <c r="BP935" s="245"/>
      <c r="BQ935" s="245"/>
      <c r="BR935" s="245"/>
      <c r="BS935" s="245"/>
      <c r="BT935" s="245"/>
      <c r="BU935" s="245"/>
      <c r="BV935" s="245"/>
      <c r="BW935" s="245"/>
      <c r="BX935" s="245"/>
      <c r="BY935" s="245"/>
      <c r="BZ935" s="245"/>
      <c r="CA935" s="245"/>
      <c r="CB935" s="245"/>
      <c r="CC935" s="245"/>
      <c r="CD935" s="245"/>
      <c r="CE935" s="245"/>
      <c r="CF935" s="245"/>
      <c r="CG935" s="245"/>
      <c r="CH935" s="245"/>
      <c r="CI935" s="245"/>
      <c r="CJ935" s="245"/>
      <c r="CK935" s="245"/>
      <c r="CL935" s="245"/>
      <c r="CM935" s="245"/>
      <c r="CN935" s="245"/>
      <c r="CO935" s="245"/>
      <c r="CP935" s="245"/>
      <c r="CQ935" s="245"/>
      <c r="CR935" s="245"/>
      <c r="CS935" s="245"/>
      <c r="CT935" s="14"/>
    </row>
    <row r="936" spans="2:98" ht="13.5" customHeight="1">
      <c r="B936" s="13"/>
      <c r="C936" s="157"/>
      <c r="D936" s="31"/>
      <c r="E936" s="65"/>
      <c r="F936" s="46"/>
      <c r="G936" s="245"/>
      <c r="H936" s="245"/>
      <c r="I936" s="245"/>
      <c r="J936" s="245"/>
      <c r="K936" s="245"/>
      <c r="L936" s="245"/>
      <c r="M936" s="245"/>
      <c r="N936" s="245"/>
      <c r="O936" s="245"/>
      <c r="P936" s="245"/>
      <c r="Q936" s="245"/>
      <c r="R936" s="245"/>
      <c r="S936" s="245"/>
      <c r="T936" s="245"/>
      <c r="U936" s="245"/>
      <c r="V936" s="245"/>
      <c r="W936" s="245"/>
      <c r="X936" s="245"/>
      <c r="Y936" s="245"/>
      <c r="Z936" s="245"/>
      <c r="AA936" s="245"/>
      <c r="AB936" s="245"/>
      <c r="AC936" s="245"/>
      <c r="AD936" s="245"/>
      <c r="AE936" s="245"/>
      <c r="AF936" s="245"/>
      <c r="AG936" s="245"/>
      <c r="AH936" s="245"/>
      <c r="AI936" s="245"/>
      <c r="AJ936" s="245"/>
      <c r="AK936" s="245"/>
      <c r="AL936" s="245"/>
      <c r="AM936" s="245"/>
      <c r="AN936" s="245"/>
      <c r="AO936" s="245"/>
      <c r="AP936" s="245"/>
      <c r="AQ936" s="245"/>
      <c r="AR936" s="245"/>
      <c r="AS936" s="245"/>
      <c r="AT936" s="245"/>
      <c r="AU936" s="245"/>
      <c r="AV936" s="245"/>
      <c r="AW936" s="245"/>
      <c r="AX936" s="245"/>
      <c r="AY936" s="245"/>
      <c r="AZ936" s="245"/>
      <c r="BA936" s="245"/>
      <c r="BB936" s="245"/>
      <c r="BC936" s="245"/>
      <c r="BD936" s="245"/>
      <c r="BE936" s="245"/>
      <c r="BF936" s="245"/>
      <c r="BG936" s="245"/>
      <c r="BH936" s="245"/>
      <c r="BI936" s="245"/>
      <c r="BJ936" s="245"/>
      <c r="BK936" s="245"/>
      <c r="BL936" s="245"/>
      <c r="BM936" s="245"/>
      <c r="BN936" s="245"/>
      <c r="BO936" s="245"/>
      <c r="BP936" s="245"/>
      <c r="BQ936" s="245"/>
      <c r="BR936" s="245"/>
      <c r="BS936" s="245"/>
      <c r="BT936" s="245"/>
      <c r="BU936" s="245"/>
      <c r="BV936" s="245"/>
      <c r="BW936" s="245"/>
      <c r="BX936" s="245"/>
      <c r="BY936" s="245"/>
      <c r="BZ936" s="245"/>
      <c r="CA936" s="245"/>
      <c r="CB936" s="245"/>
      <c r="CC936" s="245"/>
      <c r="CD936" s="245"/>
      <c r="CE936" s="245"/>
      <c r="CF936" s="245"/>
      <c r="CG936" s="245"/>
      <c r="CH936" s="245"/>
      <c r="CI936" s="245"/>
      <c r="CJ936" s="245"/>
      <c r="CK936" s="245"/>
      <c r="CL936" s="245"/>
      <c r="CM936" s="245"/>
      <c r="CN936" s="245"/>
      <c r="CO936" s="245"/>
      <c r="CP936" s="245"/>
      <c r="CQ936" s="245"/>
      <c r="CR936" s="245"/>
      <c r="CS936" s="245"/>
      <c r="CT936" s="14"/>
    </row>
    <row r="937" spans="2:98" collapsed="1">
      <c r="B937" s="13"/>
      <c r="C937" s="47" t="s">
        <v>298</v>
      </c>
      <c r="D937" s="56" t="s">
        <v>346</v>
      </c>
      <c r="E937" s="64"/>
      <c r="F937" s="48">
        <f>IFERROR(SUM(G937:CS937),0)</f>
        <v>26</v>
      </c>
      <c r="G937" s="72">
        <f>IFERROR((G938+G951),0)</f>
        <v>0</v>
      </c>
      <c r="H937" s="72"/>
      <c r="I937" s="72"/>
      <c r="J937" s="72">
        <f>IFERROR((J938+J951),0)</f>
        <v>1</v>
      </c>
      <c r="K937" s="72"/>
      <c r="L937" s="72"/>
      <c r="M937" s="72">
        <f>IFERROR((M938+M951),0)</f>
        <v>1</v>
      </c>
      <c r="N937" s="72"/>
      <c r="O937" s="72"/>
      <c r="P937" s="72">
        <f>IFERROR((P938+P951),0)</f>
        <v>0</v>
      </c>
      <c r="Q937" s="72"/>
      <c r="R937" s="72"/>
      <c r="S937" s="72">
        <f>IFERROR((S938+S951),0)</f>
        <v>0</v>
      </c>
      <c r="T937" s="72"/>
      <c r="U937" s="72"/>
      <c r="V937" s="72">
        <f>IFERROR((V938+V951),0)</f>
        <v>0</v>
      </c>
      <c r="W937" s="72"/>
      <c r="X937" s="72"/>
      <c r="Y937" s="72">
        <f>IFERROR((Y938+Y951),0)</f>
        <v>0</v>
      </c>
      <c r="Z937" s="72"/>
      <c r="AA937" s="72"/>
      <c r="AB937" s="72">
        <f>IFERROR((AB938+AB951),0)</f>
        <v>1</v>
      </c>
      <c r="AC937" s="72"/>
      <c r="AD937" s="72"/>
      <c r="AE937" s="72">
        <f>IFERROR((AE938+AE951),0)</f>
        <v>1</v>
      </c>
      <c r="AF937" s="72"/>
      <c r="AG937" s="72"/>
      <c r="AH937" s="72">
        <f>IFERROR((AH938+AH951),0)</f>
        <v>3</v>
      </c>
      <c r="AI937" s="72"/>
      <c r="AJ937" s="72"/>
      <c r="AK937" s="72">
        <f>IFERROR((AK938+AK951),0)</f>
        <v>4</v>
      </c>
      <c r="AL937" s="72"/>
      <c r="AM937" s="72"/>
      <c r="AN937" s="72">
        <f>IFERROR((AN938+AN951),0)</f>
        <v>0</v>
      </c>
      <c r="AO937" s="72"/>
      <c r="AP937" s="72"/>
      <c r="AQ937" s="72">
        <f>IFERROR((AQ938+AQ951),0)</f>
        <v>0</v>
      </c>
      <c r="AR937" s="72"/>
      <c r="AS937" s="72"/>
      <c r="AT937" s="72">
        <f>IFERROR((AT938+AT951),0)</f>
        <v>0</v>
      </c>
      <c r="AU937" s="72"/>
      <c r="AV937" s="72"/>
      <c r="AW937" s="72">
        <f>IFERROR((AW938+AW951),0)</f>
        <v>0</v>
      </c>
      <c r="AX937" s="72"/>
      <c r="AY937" s="72"/>
      <c r="AZ937" s="72">
        <f>IFERROR((AZ938+AZ951),0)</f>
        <v>3</v>
      </c>
      <c r="BA937" s="72"/>
      <c r="BB937" s="72"/>
      <c r="BC937" s="72">
        <f>IFERROR((BC938+BC951),0)</f>
        <v>3</v>
      </c>
      <c r="BD937" s="72"/>
      <c r="BE937" s="72"/>
      <c r="BF937" s="72">
        <f>IFERROR((BF938+BF951),0)</f>
        <v>0</v>
      </c>
      <c r="BG937" s="72"/>
      <c r="BH937" s="72"/>
      <c r="BI937" s="72">
        <f>IFERROR((BI938+BI951),0)</f>
        <v>0</v>
      </c>
      <c r="BJ937" s="72"/>
      <c r="BK937" s="72"/>
      <c r="BL937" s="72">
        <f>IFERROR((BL938+BL951),0)</f>
        <v>1</v>
      </c>
      <c r="BM937" s="72"/>
      <c r="BN937" s="72"/>
      <c r="BO937" s="72">
        <f>IFERROR((BO938+BO951),0)</f>
        <v>3</v>
      </c>
      <c r="BP937" s="72"/>
      <c r="BQ937" s="72"/>
      <c r="BR937" s="72">
        <f>IFERROR((BR938+BR951),0)</f>
        <v>0</v>
      </c>
      <c r="BS937" s="72"/>
      <c r="BT937" s="72"/>
      <c r="BU937" s="72">
        <f>IFERROR((BU938+BU951),0)</f>
        <v>1</v>
      </c>
      <c r="BV937" s="72"/>
      <c r="BW937" s="72"/>
      <c r="BX937" s="72">
        <f>IFERROR((BX938+BX951),0)</f>
        <v>3</v>
      </c>
      <c r="BY937" s="72"/>
      <c r="BZ937" s="72"/>
      <c r="CA937" s="72">
        <f>IFERROR((CA938+CA951),0)</f>
        <v>1</v>
      </c>
      <c r="CB937" s="72"/>
      <c r="CC937" s="72"/>
      <c r="CD937" s="72">
        <f>IFERROR((CD938+CD951),0)</f>
        <v>0</v>
      </c>
      <c r="CE937" s="72"/>
      <c r="CF937" s="72"/>
      <c r="CG937" s="72">
        <f>IFERROR((CG938+CG951),0)</f>
        <v>0</v>
      </c>
      <c r="CH937" s="72"/>
      <c r="CI937" s="72"/>
      <c r="CJ937" s="72">
        <f>IFERROR((CJ938+CJ951),0)</f>
        <v>0</v>
      </c>
      <c r="CK937" s="72"/>
      <c r="CL937" s="72"/>
      <c r="CM937" s="72">
        <f>IFERROR((CM938+CM951),0)</f>
        <v>0</v>
      </c>
      <c r="CN937" s="72"/>
      <c r="CO937" s="72"/>
      <c r="CP937" s="72">
        <f>IFERROR((CP938+CP951),0)</f>
        <v>0</v>
      </c>
      <c r="CQ937" s="72"/>
      <c r="CR937" s="72"/>
      <c r="CS937" s="72">
        <f>IFERROR((CS938+CS951),0)</f>
        <v>0</v>
      </c>
      <c r="CT937" s="14"/>
    </row>
    <row r="938" spans="2:98" ht="13.5" hidden="1" customHeight="1" outlineLevel="2" collapsed="1">
      <c r="B938" s="13"/>
      <c r="C938" s="47" t="s">
        <v>299</v>
      </c>
      <c r="D938" s="56" t="s">
        <v>346</v>
      </c>
      <c r="E938" s="64"/>
      <c r="F938" s="48">
        <f>IFERROR(SUM(G938:CS938),0)</f>
        <v>15</v>
      </c>
      <c r="G938" s="72">
        <f>IFERROR(SUBTOTAL(9,G939:G950),0)</f>
        <v>0</v>
      </c>
      <c r="H938" s="72"/>
      <c r="I938" s="72"/>
      <c r="J938" s="72">
        <f>IFERROR(SUBTOTAL(9,J939:J950),0)</f>
        <v>1</v>
      </c>
      <c r="K938" s="72"/>
      <c r="L938" s="72"/>
      <c r="M938" s="72">
        <f>IFERROR(SUBTOTAL(9,M939:M950),0)</f>
        <v>1</v>
      </c>
      <c r="N938" s="72"/>
      <c r="O938" s="72"/>
      <c r="P938" s="72">
        <f>IFERROR(SUBTOTAL(9,P939:P950),0)</f>
        <v>0</v>
      </c>
      <c r="Q938" s="72"/>
      <c r="R938" s="72"/>
      <c r="S938" s="72">
        <f>IFERROR(SUBTOTAL(9,S939:S950),0)</f>
        <v>0</v>
      </c>
      <c r="T938" s="72"/>
      <c r="U938" s="72"/>
      <c r="V938" s="72">
        <f>IFERROR(SUBTOTAL(9,V939:V950),0)</f>
        <v>0</v>
      </c>
      <c r="W938" s="72"/>
      <c r="X938" s="72"/>
      <c r="Y938" s="72">
        <f>IFERROR(SUBTOTAL(9,Y939:Y950),0)</f>
        <v>0</v>
      </c>
      <c r="Z938" s="72"/>
      <c r="AA938" s="72"/>
      <c r="AB938" s="72">
        <f>IFERROR(SUBTOTAL(9,AB939:AB950),0)</f>
        <v>1</v>
      </c>
      <c r="AC938" s="72"/>
      <c r="AD938" s="72"/>
      <c r="AE938" s="72">
        <f>IFERROR(SUBTOTAL(9,AE939:AE950),0)</f>
        <v>1</v>
      </c>
      <c r="AF938" s="72"/>
      <c r="AG938" s="72"/>
      <c r="AH938" s="72">
        <f>IFERROR(SUBTOTAL(9,AH939:AH950),0)</f>
        <v>2</v>
      </c>
      <c r="AI938" s="72"/>
      <c r="AJ938" s="72"/>
      <c r="AK938" s="72">
        <f>IFERROR(SUBTOTAL(9,AK939:AK950),0)</f>
        <v>1</v>
      </c>
      <c r="AL938" s="72"/>
      <c r="AM938" s="72"/>
      <c r="AN938" s="72">
        <f>IFERROR(SUBTOTAL(9,AN939:AN950),0)</f>
        <v>0</v>
      </c>
      <c r="AO938" s="72"/>
      <c r="AP938" s="72"/>
      <c r="AQ938" s="72">
        <f>IFERROR(SUBTOTAL(9,AQ939:AQ950),0)</f>
        <v>0</v>
      </c>
      <c r="AR938" s="72"/>
      <c r="AS938" s="72"/>
      <c r="AT938" s="72">
        <f>IFERROR(SUBTOTAL(9,AT939:AT950),0)</f>
        <v>0</v>
      </c>
      <c r="AU938" s="72"/>
      <c r="AV938" s="72"/>
      <c r="AW938" s="72">
        <f>IFERROR(SUBTOTAL(9,AW939:AW950),0)</f>
        <v>0</v>
      </c>
      <c r="AX938" s="72"/>
      <c r="AY938" s="72"/>
      <c r="AZ938" s="72">
        <f>IFERROR(SUBTOTAL(9,AZ939:AZ950),0)</f>
        <v>1</v>
      </c>
      <c r="BA938" s="72"/>
      <c r="BB938" s="72"/>
      <c r="BC938" s="72">
        <f>IFERROR(SUBTOTAL(9,BC939:BC950),0)</f>
        <v>2</v>
      </c>
      <c r="BD938" s="72"/>
      <c r="BE938" s="72"/>
      <c r="BF938" s="72">
        <f>IFERROR(SUBTOTAL(9,BF939:BF950),0)</f>
        <v>0</v>
      </c>
      <c r="BG938" s="72"/>
      <c r="BH938" s="72"/>
      <c r="BI938" s="72">
        <f>IFERROR(SUBTOTAL(9,BI939:BI950),0)</f>
        <v>0</v>
      </c>
      <c r="BJ938" s="72"/>
      <c r="BK938" s="72"/>
      <c r="BL938" s="72">
        <f>IFERROR(SUBTOTAL(9,BL939:BL950),0)</f>
        <v>0</v>
      </c>
      <c r="BM938" s="72"/>
      <c r="BN938" s="72"/>
      <c r="BO938" s="72">
        <f>IFERROR(SUBTOTAL(9,BO939:BO950),0)</f>
        <v>3</v>
      </c>
      <c r="BP938" s="72"/>
      <c r="BQ938" s="72"/>
      <c r="BR938" s="72">
        <f>IFERROR(SUBTOTAL(9,BR939:BR950),0)</f>
        <v>0</v>
      </c>
      <c r="BS938" s="72"/>
      <c r="BT938" s="72"/>
      <c r="BU938" s="72">
        <f>IFERROR(SUBTOTAL(9,BU939:BU950),0)</f>
        <v>0</v>
      </c>
      <c r="BV938" s="72"/>
      <c r="BW938" s="72"/>
      <c r="BX938" s="72">
        <f>IFERROR(SUBTOTAL(9,BX939:BX950),0)</f>
        <v>2</v>
      </c>
      <c r="BY938" s="72"/>
      <c r="BZ938" s="72"/>
      <c r="CA938" s="72">
        <f>IFERROR(SUBTOTAL(9,CA939:CA950),0)</f>
        <v>0</v>
      </c>
      <c r="CB938" s="72"/>
      <c r="CC938" s="72"/>
      <c r="CD938" s="72">
        <f>IFERROR(SUBTOTAL(9,CD939:CD950),0)</f>
        <v>0</v>
      </c>
      <c r="CE938" s="72"/>
      <c r="CF938" s="72"/>
      <c r="CG938" s="72">
        <f>IFERROR(SUBTOTAL(9,CG939:CG950),0)</f>
        <v>0</v>
      </c>
      <c r="CH938" s="72"/>
      <c r="CI938" s="72"/>
      <c r="CJ938" s="72">
        <f>IFERROR(SUBTOTAL(9,CJ939:CJ950),0)</f>
        <v>0</v>
      </c>
      <c r="CK938" s="72"/>
      <c r="CL938" s="72"/>
      <c r="CM938" s="72">
        <f>IFERROR(SUBTOTAL(9,CM939:CM950),0)</f>
        <v>0</v>
      </c>
      <c r="CN938" s="72"/>
      <c r="CO938" s="72"/>
      <c r="CP938" s="72">
        <f>IFERROR(SUBTOTAL(9,CP939:CP950),0)</f>
        <v>0</v>
      </c>
      <c r="CQ938" s="72"/>
      <c r="CR938" s="72"/>
      <c r="CS938" s="72">
        <f>IFERROR(SUBTOTAL(9,CS939:CS950),0)</f>
        <v>0</v>
      </c>
      <c r="CT938" s="14"/>
    </row>
    <row r="939" spans="2:98" ht="13.5" hidden="1" customHeight="1" outlineLevel="3">
      <c r="B939" s="13"/>
      <c r="C939" s="115" t="s">
        <v>697</v>
      </c>
      <c r="D939" s="31" t="s">
        <v>346</v>
      </c>
      <c r="E939" s="65">
        <v>1</v>
      </c>
      <c r="F939" s="46">
        <f t="shared" ref="F939:F947" si="404">IFERROR(SUM(G939:CS939),0)</f>
        <v>2</v>
      </c>
      <c r="G939" s="73">
        <f>IFERROR($E939*SUMIF(DAILYLOG!C$27:C$1500,$C939,DAILYLOG!D$27:D$1500),0)</f>
        <v>0</v>
      </c>
      <c r="H939" s="73"/>
      <c r="I939" s="73"/>
      <c r="J939" s="73">
        <f>IFERROR($E939*SUMIF(DAILYLOG!F$27:F$1500,$C939,DAILYLOG!G$27:G$1500),0)</f>
        <v>0</v>
      </c>
      <c r="K939" s="73"/>
      <c r="L939" s="73"/>
      <c r="M939" s="73">
        <f>IFERROR($E939*SUMIF(DAILYLOG!I$27:I$1500,$C939,DAILYLOG!J$27:J$1500),0)</f>
        <v>1</v>
      </c>
      <c r="N939" s="73"/>
      <c r="O939" s="73"/>
      <c r="P939" s="73">
        <f>IFERROR($E939*SUMIF(DAILYLOG!L$27:L$1500,$C939,DAILYLOG!M$27:M$1500),0)</f>
        <v>0</v>
      </c>
      <c r="Q939" s="73"/>
      <c r="R939" s="73"/>
      <c r="S939" s="73">
        <f>IFERROR($E939*SUMIF(DAILYLOG!O$27:O$1500,$C939,DAILYLOG!P$27:P$1500),0)</f>
        <v>0</v>
      </c>
      <c r="T939" s="73"/>
      <c r="U939" s="73"/>
      <c r="V939" s="73">
        <f>IFERROR($E939*SUMIF(DAILYLOG!R$27:R$1500,$C939,DAILYLOG!S$27:S$1500),0)</f>
        <v>0</v>
      </c>
      <c r="W939" s="73"/>
      <c r="X939" s="73"/>
      <c r="Y939" s="73">
        <f>IFERROR($E939*SUMIF(DAILYLOG!U$27:U$1500,$C939,DAILYLOG!V$27:V$1500),0)</f>
        <v>0</v>
      </c>
      <c r="Z939" s="73"/>
      <c r="AA939" s="73"/>
      <c r="AB939" s="73">
        <f>IFERROR($E939*SUMIF(DAILYLOG!X$27:X$1500,$C939,DAILYLOG!Y$27:Y$1500),0)</f>
        <v>0</v>
      </c>
      <c r="AC939" s="73"/>
      <c r="AD939" s="73"/>
      <c r="AE939" s="73">
        <f>IFERROR($E939*SUMIF(DAILYLOG!AA$27:AA$1500,$C939,DAILYLOG!AB$27:AB$1500),0)</f>
        <v>0</v>
      </c>
      <c r="AF939" s="73"/>
      <c r="AG939" s="73"/>
      <c r="AH939" s="73">
        <f>IFERROR($E939*SUMIF(DAILYLOG!AD$27:AD$1500,$C939,DAILYLOG!AE$27:AE$1500),0)</f>
        <v>1</v>
      </c>
      <c r="AI939" s="73"/>
      <c r="AJ939" s="73"/>
      <c r="AK939" s="73">
        <f>IFERROR($E939*SUMIF(DAILYLOG!AG$27:AG$1500,$C939,DAILYLOG!AH$27:AH$1500),0)</f>
        <v>0</v>
      </c>
      <c r="AL939" s="73"/>
      <c r="AM939" s="73"/>
      <c r="AN939" s="73">
        <f>IFERROR($E939*SUMIF(DAILYLOG!AJ$27:AJ$1500,$C939,DAILYLOG!AK$27:AK$1500),0)</f>
        <v>0</v>
      </c>
      <c r="AO939" s="73"/>
      <c r="AP939" s="73"/>
      <c r="AQ939" s="73">
        <f>IFERROR($E939*SUMIF(DAILYLOG!AM$27:AM$1500,$C939,DAILYLOG!AN$27:AN$1500),0)</f>
        <v>0</v>
      </c>
      <c r="AR939" s="73"/>
      <c r="AS939" s="73"/>
      <c r="AT939" s="73">
        <f>IFERROR($E939*SUMIF(DAILYLOG!AP$27:AP$1500,$C939,DAILYLOG!AQ$27:AQ$1500),0)</f>
        <v>0</v>
      </c>
      <c r="AU939" s="73"/>
      <c r="AV939" s="73"/>
      <c r="AW939" s="73">
        <f>IFERROR($E939*SUMIF(DAILYLOG!AS$27:AS$1500,$C939,DAILYLOG!AT$27:AT$1500),0)</f>
        <v>0</v>
      </c>
      <c r="AX939" s="73"/>
      <c r="AY939" s="73"/>
      <c r="AZ939" s="73">
        <f>IFERROR($E939*SUMIF(DAILYLOG!AV$27:AV$1500,$C939,DAILYLOG!AW$27:AW$1500),0)</f>
        <v>0</v>
      </c>
      <c r="BA939" s="73"/>
      <c r="BB939" s="73"/>
      <c r="BC939" s="73">
        <f>IFERROR($E939*SUMIF(DAILYLOG!AY$27:AY$1500,$C939,DAILYLOG!AZ$27:AZ$1500),0)</f>
        <v>0</v>
      </c>
      <c r="BD939" s="73"/>
      <c r="BE939" s="73"/>
      <c r="BF939" s="73">
        <f>IFERROR($E939*SUMIF(DAILYLOG!BB$27:BB$1500,$C939,DAILYLOG!BC$27:BC$1500),0)</f>
        <v>0</v>
      </c>
      <c r="BG939" s="73"/>
      <c r="BH939" s="73"/>
      <c r="BI939" s="73">
        <f>IFERROR($E939*SUMIF(DAILYLOG!BE$27:BE$1500,$C939,DAILYLOG!BF$27:BF$1500),0)</f>
        <v>0</v>
      </c>
      <c r="BJ939" s="73"/>
      <c r="BK939" s="73"/>
      <c r="BL939" s="73">
        <f>IFERROR($E939*SUMIF(DAILYLOG!BH$27:BH$1500,$C939,DAILYLOG!BI$27:BI$1500),0)</f>
        <v>0</v>
      </c>
      <c r="BM939" s="73"/>
      <c r="BN939" s="73"/>
      <c r="BO939" s="73">
        <f>IFERROR($E939*SUMIF(DAILYLOG!BK$27:BK$1500,$C939,DAILYLOG!BL$27:BL$1500),0)</f>
        <v>0</v>
      </c>
      <c r="BP939" s="73"/>
      <c r="BQ939" s="73"/>
      <c r="BR939" s="73">
        <f>IFERROR($E939*SUMIF(DAILYLOG!BN$27:BN$1500,$C939,DAILYLOG!BO$27:BO$1500),0)</f>
        <v>0</v>
      </c>
      <c r="BS939" s="73"/>
      <c r="BT939" s="73"/>
      <c r="BU939" s="73">
        <f>IFERROR($E939*SUMIF(DAILYLOG!BQ$27:BQ$1500,$C939,DAILYLOG!BR$27:BR$1500),0)</f>
        <v>0</v>
      </c>
      <c r="BV939" s="73"/>
      <c r="BW939" s="73"/>
      <c r="BX939" s="73">
        <f>IFERROR($E939*SUMIF(DAILYLOG!BT$27:BT$1500,$C939,DAILYLOG!BU$27:BU$1500),0)</f>
        <v>0</v>
      </c>
      <c r="BY939" s="73"/>
      <c r="BZ939" s="73"/>
      <c r="CA939" s="73">
        <f>IFERROR($E939*SUMIF(DAILYLOG!BW$27:BW$1500,$C939,DAILYLOG!BX$27:BX$1500),0)</f>
        <v>0</v>
      </c>
      <c r="CB939" s="73"/>
      <c r="CC939" s="73"/>
      <c r="CD939" s="73">
        <f>IFERROR($E939*SUMIF(DAILYLOG!BZ$27:BZ$1500,$C939,DAILYLOG!CA$27:CA$1500),0)</f>
        <v>0</v>
      </c>
      <c r="CE939" s="73"/>
      <c r="CF939" s="73"/>
      <c r="CG939" s="73">
        <f>IFERROR($E939*SUMIF(DAILYLOG!CC$27:CC$1500,$C939,DAILYLOG!CD$27:CD$1500),0)</f>
        <v>0</v>
      </c>
      <c r="CH939" s="73"/>
      <c r="CI939" s="73"/>
      <c r="CJ939" s="73">
        <f>IFERROR($E939*SUMIF(DAILYLOG!CF$27:CF$1500,$C939,DAILYLOG!CG$27:CG$1500),0)</f>
        <v>0</v>
      </c>
      <c r="CK939" s="73"/>
      <c r="CL939" s="73"/>
      <c r="CM939" s="73">
        <f>IFERROR($E939*SUMIF(DAILYLOG!CI$27:CI$1500,$C939,DAILYLOG!CJ$27:CJ$1500),0)</f>
        <v>0</v>
      </c>
      <c r="CN939" s="73"/>
      <c r="CO939" s="73"/>
      <c r="CP939" s="73">
        <f>IFERROR($E939*SUMIF(DAILYLOG!CL$27:CL$1500,$C939,DAILYLOG!CM$27:CM$1500),0)</f>
        <v>0</v>
      </c>
      <c r="CQ939" s="73"/>
      <c r="CR939" s="73"/>
      <c r="CS939" s="73">
        <f>IFERROR($E939*SUMIF(DAILYLOG!CO$27:CO$1500,$C939,DAILYLOG!CP$27:CP$1500),0)</f>
        <v>0</v>
      </c>
      <c r="CT939" s="14"/>
    </row>
    <row r="940" spans="2:98" ht="13.5" hidden="1" customHeight="1" outlineLevel="3">
      <c r="B940" s="13"/>
      <c r="C940" s="115" t="s">
        <v>698</v>
      </c>
      <c r="D940" s="31" t="s">
        <v>346</v>
      </c>
      <c r="E940" s="65">
        <v>1</v>
      </c>
      <c r="F940" s="46">
        <f t="shared" si="404"/>
        <v>0</v>
      </c>
      <c r="G940" s="73">
        <f>IFERROR($E940*SUMIF(DAILYLOG!C$27:C$1500,$C940,DAILYLOG!D$27:D$1500),0)</f>
        <v>0</v>
      </c>
      <c r="H940" s="73"/>
      <c r="I940" s="73"/>
      <c r="J940" s="73">
        <f>IFERROR($E940*SUMIF(DAILYLOG!F$27:F$1500,$C940,DAILYLOG!G$27:G$1500),0)</f>
        <v>0</v>
      </c>
      <c r="K940" s="73"/>
      <c r="L940" s="73"/>
      <c r="M940" s="73">
        <f>IFERROR($E940*SUMIF(DAILYLOG!I$27:I$1500,$C940,DAILYLOG!J$27:J$1500),0)</f>
        <v>0</v>
      </c>
      <c r="N940" s="73"/>
      <c r="O940" s="73"/>
      <c r="P940" s="73">
        <f>IFERROR($E940*SUMIF(DAILYLOG!L$27:L$1500,$C940,DAILYLOG!M$27:M$1500),0)</f>
        <v>0</v>
      </c>
      <c r="Q940" s="73"/>
      <c r="R940" s="73"/>
      <c r="S940" s="73">
        <f>IFERROR($E940*SUMIF(DAILYLOG!O$27:O$1500,$C940,DAILYLOG!P$27:P$1500),0)</f>
        <v>0</v>
      </c>
      <c r="T940" s="73"/>
      <c r="U940" s="73"/>
      <c r="V940" s="73">
        <f>IFERROR($E940*SUMIF(DAILYLOG!R$27:R$1500,$C940,DAILYLOG!S$27:S$1500),0)</f>
        <v>0</v>
      </c>
      <c r="W940" s="73"/>
      <c r="X940" s="73"/>
      <c r="Y940" s="73">
        <f>IFERROR($E940*SUMIF(DAILYLOG!U$27:U$1500,$C940,DAILYLOG!V$27:V$1500),0)</f>
        <v>0</v>
      </c>
      <c r="Z940" s="73"/>
      <c r="AA940" s="73"/>
      <c r="AB940" s="73">
        <f>IFERROR($E940*SUMIF(DAILYLOG!X$27:X$1500,$C940,DAILYLOG!Y$27:Y$1500),0)</f>
        <v>0</v>
      </c>
      <c r="AC940" s="73"/>
      <c r="AD940" s="73"/>
      <c r="AE940" s="73">
        <f>IFERROR($E940*SUMIF(DAILYLOG!AA$27:AA$1500,$C940,DAILYLOG!AB$27:AB$1500),0)</f>
        <v>0</v>
      </c>
      <c r="AF940" s="73"/>
      <c r="AG940" s="73"/>
      <c r="AH940" s="73">
        <f>IFERROR($E940*SUMIF(DAILYLOG!AD$27:AD$1500,$C940,DAILYLOG!AE$27:AE$1500),0)</f>
        <v>0</v>
      </c>
      <c r="AI940" s="73"/>
      <c r="AJ940" s="73"/>
      <c r="AK940" s="73">
        <f>IFERROR($E940*SUMIF(DAILYLOG!AG$27:AG$1500,$C940,DAILYLOG!AH$27:AH$1500),0)</f>
        <v>0</v>
      </c>
      <c r="AL940" s="73"/>
      <c r="AM940" s="73"/>
      <c r="AN940" s="73">
        <f>IFERROR($E940*SUMIF(DAILYLOG!AJ$27:AJ$1500,$C940,DAILYLOG!AK$27:AK$1500),0)</f>
        <v>0</v>
      </c>
      <c r="AO940" s="73"/>
      <c r="AP940" s="73"/>
      <c r="AQ940" s="73">
        <f>IFERROR($E940*SUMIF(DAILYLOG!AM$27:AM$1500,$C940,DAILYLOG!AN$27:AN$1500),0)</f>
        <v>0</v>
      </c>
      <c r="AR940" s="73"/>
      <c r="AS940" s="73"/>
      <c r="AT940" s="73">
        <f>IFERROR($E940*SUMIF(DAILYLOG!AP$27:AP$1500,$C940,DAILYLOG!AQ$27:AQ$1500),0)</f>
        <v>0</v>
      </c>
      <c r="AU940" s="73"/>
      <c r="AV940" s="73"/>
      <c r="AW940" s="73">
        <f>IFERROR($E940*SUMIF(DAILYLOG!AS$27:AS$1500,$C940,DAILYLOG!AT$27:AT$1500),0)</f>
        <v>0</v>
      </c>
      <c r="AX940" s="73"/>
      <c r="AY940" s="73"/>
      <c r="AZ940" s="73">
        <f>IFERROR($E940*SUMIF(DAILYLOG!AV$27:AV$1500,$C940,DAILYLOG!AW$27:AW$1500),0)</f>
        <v>0</v>
      </c>
      <c r="BA940" s="73"/>
      <c r="BB940" s="73"/>
      <c r="BC940" s="73">
        <f>IFERROR($E940*SUMIF(DAILYLOG!AY$27:AY$1500,$C940,DAILYLOG!AZ$27:AZ$1500),0)</f>
        <v>0</v>
      </c>
      <c r="BD940" s="73"/>
      <c r="BE940" s="73"/>
      <c r="BF940" s="73">
        <f>IFERROR($E940*SUMIF(DAILYLOG!BB$27:BB$1500,$C940,DAILYLOG!BC$27:BC$1500),0)</f>
        <v>0</v>
      </c>
      <c r="BG940" s="73"/>
      <c r="BH940" s="73"/>
      <c r="BI940" s="73">
        <f>IFERROR($E940*SUMIF(DAILYLOG!BE$27:BE$1500,$C940,DAILYLOG!BF$27:BF$1500),0)</f>
        <v>0</v>
      </c>
      <c r="BJ940" s="73"/>
      <c r="BK940" s="73"/>
      <c r="BL940" s="73">
        <f>IFERROR($E940*SUMIF(DAILYLOG!BH$27:BH$1500,$C940,DAILYLOG!BI$27:BI$1500),0)</f>
        <v>0</v>
      </c>
      <c r="BM940" s="73"/>
      <c r="BN940" s="73"/>
      <c r="BO940" s="73">
        <f>IFERROR($E940*SUMIF(DAILYLOG!BK$27:BK$1500,$C940,DAILYLOG!BL$27:BL$1500),0)</f>
        <v>0</v>
      </c>
      <c r="BP940" s="73"/>
      <c r="BQ940" s="73"/>
      <c r="BR940" s="73">
        <f>IFERROR($E940*SUMIF(DAILYLOG!BN$27:BN$1500,$C940,DAILYLOG!BO$27:BO$1500),0)</f>
        <v>0</v>
      </c>
      <c r="BS940" s="73"/>
      <c r="BT940" s="73"/>
      <c r="BU940" s="73">
        <f>IFERROR($E940*SUMIF(DAILYLOG!BQ$27:BQ$1500,$C940,DAILYLOG!BR$27:BR$1500),0)</f>
        <v>0</v>
      </c>
      <c r="BV940" s="73"/>
      <c r="BW940" s="73"/>
      <c r="BX940" s="73">
        <f>IFERROR($E940*SUMIF(DAILYLOG!BT$27:BT$1500,$C940,DAILYLOG!BU$27:BU$1500),0)</f>
        <v>0</v>
      </c>
      <c r="BY940" s="73"/>
      <c r="BZ940" s="73"/>
      <c r="CA940" s="73">
        <f>IFERROR($E940*SUMIF(DAILYLOG!BW$27:BW$1500,$C940,DAILYLOG!BX$27:BX$1500),0)</f>
        <v>0</v>
      </c>
      <c r="CB940" s="73"/>
      <c r="CC940" s="73"/>
      <c r="CD940" s="73">
        <f>IFERROR($E940*SUMIF(DAILYLOG!BZ$27:BZ$1500,$C940,DAILYLOG!CA$27:CA$1500),0)</f>
        <v>0</v>
      </c>
      <c r="CE940" s="73"/>
      <c r="CF940" s="73"/>
      <c r="CG940" s="73">
        <f>IFERROR($E940*SUMIF(DAILYLOG!CC$27:CC$1500,$C940,DAILYLOG!CD$27:CD$1500),0)</f>
        <v>0</v>
      </c>
      <c r="CH940" s="73"/>
      <c r="CI940" s="73"/>
      <c r="CJ940" s="73">
        <f>IFERROR($E940*SUMIF(DAILYLOG!CF$27:CF$1500,$C940,DAILYLOG!CG$27:CG$1500),0)</f>
        <v>0</v>
      </c>
      <c r="CK940" s="73"/>
      <c r="CL940" s="73"/>
      <c r="CM940" s="73">
        <f>IFERROR($E940*SUMIF(DAILYLOG!CI$27:CI$1500,$C940,DAILYLOG!CJ$27:CJ$1500),0)</f>
        <v>0</v>
      </c>
      <c r="CN940" s="73"/>
      <c r="CO940" s="73"/>
      <c r="CP940" s="73">
        <f>IFERROR($E940*SUMIF(DAILYLOG!CL$27:CL$1500,$C940,DAILYLOG!CM$27:CM$1500),0)</f>
        <v>0</v>
      </c>
      <c r="CQ940" s="73"/>
      <c r="CR940" s="73"/>
      <c r="CS940" s="73">
        <f>IFERROR($E940*SUMIF(DAILYLOG!CO$27:CO$1500,$C940,DAILYLOG!CP$27:CP$1500),0)</f>
        <v>0</v>
      </c>
      <c r="CT940" s="14"/>
    </row>
    <row r="941" spans="2:98" ht="13.5" hidden="1" customHeight="1" outlineLevel="3">
      <c r="B941" s="13"/>
      <c r="C941" s="115" t="s">
        <v>713</v>
      </c>
      <c r="D941" s="31" t="s">
        <v>346</v>
      </c>
      <c r="E941" s="65">
        <v>1</v>
      </c>
      <c r="F941" s="46">
        <f t="shared" si="404"/>
        <v>1</v>
      </c>
      <c r="G941" s="73">
        <f>IFERROR($E941*SUMIF(DAILYLOG!C$27:C$1500,$C941,DAILYLOG!D$27:D$1500),0)</f>
        <v>0</v>
      </c>
      <c r="H941" s="73"/>
      <c r="I941" s="73"/>
      <c r="J941" s="73">
        <f>IFERROR($E941*SUMIF(DAILYLOG!F$27:F$1500,$C941,DAILYLOG!G$27:G$1500),0)</f>
        <v>0</v>
      </c>
      <c r="K941" s="73"/>
      <c r="L941" s="73"/>
      <c r="M941" s="73">
        <f>IFERROR($E941*SUMIF(DAILYLOG!I$27:I$1500,$C941,DAILYLOG!J$27:J$1500),0)</f>
        <v>0</v>
      </c>
      <c r="N941" s="73"/>
      <c r="O941" s="73"/>
      <c r="P941" s="73">
        <f>IFERROR($E941*SUMIF(DAILYLOG!L$27:L$1500,$C941,DAILYLOG!M$27:M$1500),0)</f>
        <v>0</v>
      </c>
      <c r="Q941" s="73"/>
      <c r="R941" s="73"/>
      <c r="S941" s="73">
        <f>IFERROR($E941*SUMIF(DAILYLOG!O$27:O$1500,$C941,DAILYLOG!P$27:P$1500),0)</f>
        <v>0</v>
      </c>
      <c r="T941" s="73"/>
      <c r="U941" s="73"/>
      <c r="V941" s="73">
        <f>IFERROR($E941*SUMIF(DAILYLOG!R$27:R$1500,$C941,DAILYLOG!S$27:S$1500),0)</f>
        <v>0</v>
      </c>
      <c r="W941" s="73"/>
      <c r="X941" s="73"/>
      <c r="Y941" s="73">
        <f>IFERROR($E941*SUMIF(DAILYLOG!U$27:U$1500,$C941,DAILYLOG!V$27:V$1500),0)</f>
        <v>0</v>
      </c>
      <c r="Z941" s="73"/>
      <c r="AA941" s="73"/>
      <c r="AB941" s="73">
        <f>IFERROR($E941*SUMIF(DAILYLOG!X$27:X$1500,$C941,DAILYLOG!Y$27:Y$1500),0)</f>
        <v>1</v>
      </c>
      <c r="AC941" s="73"/>
      <c r="AD941" s="73"/>
      <c r="AE941" s="73">
        <f>IFERROR($E941*SUMIF(DAILYLOG!AA$27:AA$1500,$C941,DAILYLOG!AB$27:AB$1500),0)</f>
        <v>0</v>
      </c>
      <c r="AF941" s="73"/>
      <c r="AG941" s="73"/>
      <c r="AH941" s="73">
        <f>IFERROR($E941*SUMIF(DAILYLOG!AD$27:AD$1500,$C941,DAILYLOG!AE$27:AE$1500),0)</f>
        <v>0</v>
      </c>
      <c r="AI941" s="73"/>
      <c r="AJ941" s="73"/>
      <c r="AK941" s="73">
        <f>IFERROR($E941*SUMIF(DAILYLOG!AG$27:AG$1500,$C941,DAILYLOG!AH$27:AH$1500),0)</f>
        <v>0</v>
      </c>
      <c r="AL941" s="73"/>
      <c r="AM941" s="73"/>
      <c r="AN941" s="73">
        <f>IFERROR($E941*SUMIF(DAILYLOG!AJ$27:AJ$1500,$C941,DAILYLOG!AK$27:AK$1500),0)</f>
        <v>0</v>
      </c>
      <c r="AO941" s="73"/>
      <c r="AP941" s="73"/>
      <c r="AQ941" s="73">
        <f>IFERROR($E941*SUMIF(DAILYLOG!AM$27:AM$1500,$C941,DAILYLOG!AN$27:AN$1500),0)</f>
        <v>0</v>
      </c>
      <c r="AR941" s="73"/>
      <c r="AS941" s="73"/>
      <c r="AT941" s="73">
        <f>IFERROR($E941*SUMIF(DAILYLOG!AP$27:AP$1500,$C941,DAILYLOG!AQ$27:AQ$1500),0)</f>
        <v>0</v>
      </c>
      <c r="AU941" s="73"/>
      <c r="AV941" s="73"/>
      <c r="AW941" s="73">
        <f>IFERROR($E941*SUMIF(DAILYLOG!AS$27:AS$1500,$C941,DAILYLOG!AT$27:AT$1500),0)</f>
        <v>0</v>
      </c>
      <c r="AX941" s="73"/>
      <c r="AY941" s="73"/>
      <c r="AZ941" s="73">
        <f>IFERROR($E941*SUMIF(DAILYLOG!AV$27:AV$1500,$C941,DAILYLOG!AW$27:AW$1500),0)</f>
        <v>0</v>
      </c>
      <c r="BA941" s="73"/>
      <c r="BB941" s="73"/>
      <c r="BC941" s="73">
        <f>IFERROR($E941*SUMIF(DAILYLOG!AY$27:AY$1500,$C941,DAILYLOG!AZ$27:AZ$1500),0)</f>
        <v>0</v>
      </c>
      <c r="BD941" s="73"/>
      <c r="BE941" s="73"/>
      <c r="BF941" s="73">
        <f>IFERROR($E941*SUMIF(DAILYLOG!BB$27:BB$1500,$C941,DAILYLOG!BC$27:BC$1500),0)</f>
        <v>0</v>
      </c>
      <c r="BG941" s="73"/>
      <c r="BH941" s="73"/>
      <c r="BI941" s="73">
        <f>IFERROR($E941*SUMIF(DAILYLOG!BE$27:BE$1500,$C941,DAILYLOG!BF$27:BF$1500),0)</f>
        <v>0</v>
      </c>
      <c r="BJ941" s="73"/>
      <c r="BK941" s="73"/>
      <c r="BL941" s="73">
        <f>IFERROR($E941*SUMIF(DAILYLOG!BH$27:BH$1500,$C941,DAILYLOG!BI$27:BI$1500),0)</f>
        <v>0</v>
      </c>
      <c r="BM941" s="73"/>
      <c r="BN941" s="73"/>
      <c r="BO941" s="73">
        <f>IFERROR($E941*SUMIF(DAILYLOG!BK$27:BK$1500,$C941,DAILYLOG!BL$27:BL$1500),0)</f>
        <v>0</v>
      </c>
      <c r="BP941" s="73"/>
      <c r="BQ941" s="73"/>
      <c r="BR941" s="73">
        <f>IFERROR($E941*SUMIF(DAILYLOG!BN$27:BN$1500,$C941,DAILYLOG!BO$27:BO$1500),0)</f>
        <v>0</v>
      </c>
      <c r="BS941" s="73"/>
      <c r="BT941" s="73"/>
      <c r="BU941" s="73">
        <f>IFERROR($E941*SUMIF(DAILYLOG!BQ$27:BQ$1500,$C941,DAILYLOG!BR$27:BR$1500),0)</f>
        <v>0</v>
      </c>
      <c r="BV941" s="73"/>
      <c r="BW941" s="73"/>
      <c r="BX941" s="73">
        <f>IFERROR($E941*SUMIF(DAILYLOG!BT$27:BT$1500,$C941,DAILYLOG!BU$27:BU$1500),0)</f>
        <v>0</v>
      </c>
      <c r="BY941" s="73"/>
      <c r="BZ941" s="73"/>
      <c r="CA941" s="73">
        <f>IFERROR($E941*SUMIF(DAILYLOG!BW$27:BW$1500,$C941,DAILYLOG!BX$27:BX$1500),0)</f>
        <v>0</v>
      </c>
      <c r="CB941" s="73"/>
      <c r="CC941" s="73"/>
      <c r="CD941" s="73">
        <f>IFERROR($E941*SUMIF(DAILYLOG!BZ$27:BZ$1500,$C941,DAILYLOG!CA$27:CA$1500),0)</f>
        <v>0</v>
      </c>
      <c r="CE941" s="73"/>
      <c r="CF941" s="73"/>
      <c r="CG941" s="73">
        <f>IFERROR($E941*SUMIF(DAILYLOG!CC$27:CC$1500,$C941,DAILYLOG!CD$27:CD$1500),0)</f>
        <v>0</v>
      </c>
      <c r="CH941" s="73"/>
      <c r="CI941" s="73"/>
      <c r="CJ941" s="73">
        <f>IFERROR($E941*SUMIF(DAILYLOG!CF$27:CF$1500,$C941,DAILYLOG!CG$27:CG$1500),0)</f>
        <v>0</v>
      </c>
      <c r="CK941" s="73"/>
      <c r="CL941" s="73"/>
      <c r="CM941" s="73">
        <f>IFERROR($E941*SUMIF(DAILYLOG!CI$27:CI$1500,$C941,DAILYLOG!CJ$27:CJ$1500),0)</f>
        <v>0</v>
      </c>
      <c r="CN941" s="73"/>
      <c r="CO941" s="73"/>
      <c r="CP941" s="73">
        <f>IFERROR($E941*SUMIF(DAILYLOG!CL$27:CL$1500,$C941,DAILYLOG!CM$27:CM$1500),0)</f>
        <v>0</v>
      </c>
      <c r="CQ941" s="73"/>
      <c r="CR941" s="73"/>
      <c r="CS941" s="73">
        <f>IFERROR($E941*SUMIF(DAILYLOG!CO$27:CO$1500,$C941,DAILYLOG!CP$27:CP$1500),0)</f>
        <v>0</v>
      </c>
      <c r="CT941" s="14"/>
    </row>
    <row r="942" spans="2:98" ht="13.5" hidden="1" customHeight="1" outlineLevel="3">
      <c r="B942" s="13"/>
      <c r="C942" s="115" t="s">
        <v>699</v>
      </c>
      <c r="D942" s="31" t="s">
        <v>346</v>
      </c>
      <c r="E942" s="65">
        <v>1</v>
      </c>
      <c r="F942" s="46">
        <f t="shared" si="404"/>
        <v>3</v>
      </c>
      <c r="G942" s="73">
        <f>IFERROR($E942*SUMIF(DAILYLOG!C$27:C$1500,$C942,DAILYLOG!D$27:D$1500),0)</f>
        <v>0</v>
      </c>
      <c r="H942" s="73"/>
      <c r="I942" s="73"/>
      <c r="J942" s="73">
        <f>IFERROR($E942*SUMIF(DAILYLOG!F$27:F$1500,$C942,DAILYLOG!G$27:G$1500),0)</f>
        <v>0</v>
      </c>
      <c r="K942" s="73"/>
      <c r="L942" s="73"/>
      <c r="M942" s="73">
        <f>IFERROR($E942*SUMIF(DAILYLOG!I$27:I$1500,$C942,DAILYLOG!J$27:J$1500),0)</f>
        <v>0</v>
      </c>
      <c r="N942" s="73"/>
      <c r="O942" s="73"/>
      <c r="P942" s="73">
        <f>IFERROR($E942*SUMIF(DAILYLOG!L$27:L$1500,$C942,DAILYLOG!M$27:M$1500),0)</f>
        <v>0</v>
      </c>
      <c r="Q942" s="73"/>
      <c r="R942" s="73"/>
      <c r="S942" s="73">
        <f>IFERROR($E942*SUMIF(DAILYLOG!O$27:O$1500,$C942,DAILYLOG!P$27:P$1500),0)</f>
        <v>0</v>
      </c>
      <c r="T942" s="73"/>
      <c r="U942" s="73"/>
      <c r="V942" s="73">
        <f>IFERROR($E942*SUMIF(DAILYLOG!R$27:R$1500,$C942,DAILYLOG!S$27:S$1500),0)</f>
        <v>0</v>
      </c>
      <c r="W942" s="73"/>
      <c r="X942" s="73"/>
      <c r="Y942" s="73">
        <f>IFERROR($E942*SUMIF(DAILYLOG!U$27:U$1500,$C942,DAILYLOG!V$27:V$1500),0)</f>
        <v>0</v>
      </c>
      <c r="Z942" s="73"/>
      <c r="AA942" s="73"/>
      <c r="AB942" s="73">
        <f>IFERROR($E942*SUMIF(DAILYLOG!X$27:X$1500,$C942,DAILYLOG!Y$27:Y$1500),0)</f>
        <v>0</v>
      </c>
      <c r="AC942" s="73"/>
      <c r="AD942" s="73"/>
      <c r="AE942" s="73">
        <f>IFERROR($E942*SUMIF(DAILYLOG!AA$27:AA$1500,$C942,DAILYLOG!AB$27:AB$1500),0)</f>
        <v>0</v>
      </c>
      <c r="AF942" s="73"/>
      <c r="AG942" s="73"/>
      <c r="AH942" s="73">
        <f>IFERROR($E942*SUMIF(DAILYLOG!AD$27:AD$1500,$C942,DAILYLOG!AE$27:AE$1500),0)</f>
        <v>0</v>
      </c>
      <c r="AI942" s="73"/>
      <c r="AJ942" s="73"/>
      <c r="AK942" s="73">
        <f>IFERROR($E942*SUMIF(DAILYLOG!AG$27:AG$1500,$C942,DAILYLOG!AH$27:AH$1500),0)</f>
        <v>0</v>
      </c>
      <c r="AL942" s="73"/>
      <c r="AM942" s="73"/>
      <c r="AN942" s="73">
        <f>IFERROR($E942*SUMIF(DAILYLOG!AJ$27:AJ$1500,$C942,DAILYLOG!AK$27:AK$1500),0)</f>
        <v>0</v>
      </c>
      <c r="AO942" s="73"/>
      <c r="AP942" s="73"/>
      <c r="AQ942" s="73">
        <f>IFERROR($E942*SUMIF(DAILYLOG!AM$27:AM$1500,$C942,DAILYLOG!AN$27:AN$1500),0)</f>
        <v>0</v>
      </c>
      <c r="AR942" s="73"/>
      <c r="AS942" s="73"/>
      <c r="AT942" s="73">
        <f>IFERROR($E942*SUMIF(DAILYLOG!AP$27:AP$1500,$C942,DAILYLOG!AQ$27:AQ$1500),0)</f>
        <v>0</v>
      </c>
      <c r="AU942" s="73"/>
      <c r="AV942" s="73"/>
      <c r="AW942" s="73">
        <f>IFERROR($E942*SUMIF(DAILYLOG!AS$27:AS$1500,$C942,DAILYLOG!AT$27:AT$1500),0)</f>
        <v>0</v>
      </c>
      <c r="AX942" s="73"/>
      <c r="AY942" s="73"/>
      <c r="AZ942" s="73">
        <f>IFERROR($E942*SUMIF(DAILYLOG!AV$27:AV$1500,$C942,DAILYLOG!AW$27:AW$1500),0)</f>
        <v>1</v>
      </c>
      <c r="BA942" s="73"/>
      <c r="BB942" s="73"/>
      <c r="BC942" s="73">
        <f>IFERROR($E942*SUMIF(DAILYLOG!AY$27:AY$1500,$C942,DAILYLOG!AZ$27:AZ$1500),0)</f>
        <v>1</v>
      </c>
      <c r="BD942" s="73"/>
      <c r="BE942" s="73"/>
      <c r="BF942" s="73">
        <f>IFERROR($E942*SUMIF(DAILYLOG!BB$27:BB$1500,$C942,DAILYLOG!BC$27:BC$1500),0)</f>
        <v>0</v>
      </c>
      <c r="BG942" s="73"/>
      <c r="BH942" s="73"/>
      <c r="BI942" s="73">
        <f>IFERROR($E942*SUMIF(DAILYLOG!BE$27:BE$1500,$C942,DAILYLOG!BF$27:BF$1500),0)</f>
        <v>0</v>
      </c>
      <c r="BJ942" s="73"/>
      <c r="BK942" s="73"/>
      <c r="BL942" s="73">
        <f>IFERROR($E942*SUMIF(DAILYLOG!BH$27:BH$1500,$C942,DAILYLOG!BI$27:BI$1500),0)</f>
        <v>0</v>
      </c>
      <c r="BM942" s="73"/>
      <c r="BN942" s="73"/>
      <c r="BO942" s="73">
        <f>IFERROR($E942*SUMIF(DAILYLOG!BK$27:BK$1500,$C942,DAILYLOG!BL$27:BL$1500),0)</f>
        <v>0</v>
      </c>
      <c r="BP942" s="73"/>
      <c r="BQ942" s="73"/>
      <c r="BR942" s="73">
        <f>IFERROR($E942*SUMIF(DAILYLOG!BN$27:BN$1500,$C942,DAILYLOG!BO$27:BO$1500),0)</f>
        <v>0</v>
      </c>
      <c r="BS942" s="73"/>
      <c r="BT942" s="73"/>
      <c r="BU942" s="73">
        <f>IFERROR($E942*SUMIF(DAILYLOG!BQ$27:BQ$1500,$C942,DAILYLOG!BR$27:BR$1500),0)</f>
        <v>0</v>
      </c>
      <c r="BV942" s="73"/>
      <c r="BW942" s="73"/>
      <c r="BX942" s="73">
        <f>IFERROR($E942*SUMIF(DAILYLOG!BT$27:BT$1500,$C942,DAILYLOG!BU$27:BU$1500),0)</f>
        <v>1</v>
      </c>
      <c r="BY942" s="73"/>
      <c r="BZ942" s="73"/>
      <c r="CA942" s="73">
        <f>IFERROR($E942*SUMIF(DAILYLOG!BW$27:BW$1500,$C942,DAILYLOG!BX$27:BX$1500),0)</f>
        <v>0</v>
      </c>
      <c r="CB942" s="73"/>
      <c r="CC942" s="73"/>
      <c r="CD942" s="73">
        <f>IFERROR($E942*SUMIF(DAILYLOG!BZ$27:BZ$1500,$C942,DAILYLOG!CA$27:CA$1500),0)</f>
        <v>0</v>
      </c>
      <c r="CE942" s="73"/>
      <c r="CF942" s="73"/>
      <c r="CG942" s="73">
        <f>IFERROR($E942*SUMIF(DAILYLOG!CC$27:CC$1500,$C942,DAILYLOG!CD$27:CD$1500),0)</f>
        <v>0</v>
      </c>
      <c r="CH942" s="73"/>
      <c r="CI942" s="73"/>
      <c r="CJ942" s="73">
        <f>IFERROR($E942*SUMIF(DAILYLOG!CF$27:CF$1500,$C942,DAILYLOG!CG$27:CG$1500),0)</f>
        <v>0</v>
      </c>
      <c r="CK942" s="73"/>
      <c r="CL942" s="73"/>
      <c r="CM942" s="73">
        <f>IFERROR($E942*SUMIF(DAILYLOG!CI$27:CI$1500,$C942,DAILYLOG!CJ$27:CJ$1500),0)</f>
        <v>0</v>
      </c>
      <c r="CN942" s="73"/>
      <c r="CO942" s="73"/>
      <c r="CP942" s="73">
        <f>IFERROR($E942*SUMIF(DAILYLOG!CL$27:CL$1500,$C942,DAILYLOG!CM$27:CM$1500),0)</f>
        <v>0</v>
      </c>
      <c r="CQ942" s="73"/>
      <c r="CR942" s="73"/>
      <c r="CS942" s="73">
        <f>IFERROR($E942*SUMIF(DAILYLOG!CO$27:CO$1500,$C942,DAILYLOG!CP$27:CP$1500),0)</f>
        <v>0</v>
      </c>
      <c r="CT942" s="14"/>
    </row>
    <row r="943" spans="2:98" ht="13.5" hidden="1" customHeight="1" outlineLevel="3">
      <c r="B943" s="13"/>
      <c r="C943" s="115" t="s">
        <v>696</v>
      </c>
      <c r="D943" s="31" t="s">
        <v>346</v>
      </c>
      <c r="E943" s="65">
        <v>1</v>
      </c>
      <c r="F943" s="46">
        <f t="shared" si="404"/>
        <v>1</v>
      </c>
      <c r="G943" s="73">
        <f>IFERROR($E943*SUMIF(DAILYLOG!C$27:C$1500,$C943,DAILYLOG!D$27:D$1500),0)</f>
        <v>0</v>
      </c>
      <c r="H943" s="73"/>
      <c r="I943" s="73"/>
      <c r="J943" s="73">
        <f>IFERROR($E943*SUMIF(DAILYLOG!F$27:F$1500,$C943,DAILYLOG!G$27:G$1500),0)</f>
        <v>0</v>
      </c>
      <c r="K943" s="73"/>
      <c r="L943" s="73"/>
      <c r="M943" s="73">
        <f>IFERROR($E943*SUMIF(DAILYLOG!I$27:I$1500,$C943,DAILYLOG!J$27:J$1500),0)</f>
        <v>0</v>
      </c>
      <c r="N943" s="73"/>
      <c r="O943" s="73"/>
      <c r="P943" s="73">
        <f>IFERROR($E943*SUMIF(DAILYLOG!L$27:L$1500,$C943,DAILYLOG!M$27:M$1500),0)</f>
        <v>0</v>
      </c>
      <c r="Q943" s="73"/>
      <c r="R943" s="73"/>
      <c r="S943" s="73">
        <f>IFERROR($E943*SUMIF(DAILYLOG!O$27:O$1500,$C943,DAILYLOG!P$27:P$1500),0)</f>
        <v>0</v>
      </c>
      <c r="T943" s="73"/>
      <c r="U943" s="73"/>
      <c r="V943" s="73">
        <f>IFERROR($E943*SUMIF(DAILYLOG!R$27:R$1500,$C943,DAILYLOG!S$27:S$1500),0)</f>
        <v>0</v>
      </c>
      <c r="W943" s="73"/>
      <c r="X943" s="73"/>
      <c r="Y943" s="73">
        <f>IFERROR($E943*SUMIF(DAILYLOG!U$27:U$1500,$C943,DAILYLOG!V$27:V$1500),0)</f>
        <v>0</v>
      </c>
      <c r="Z943" s="73"/>
      <c r="AA943" s="73"/>
      <c r="AB943" s="73">
        <f>IFERROR($E943*SUMIF(DAILYLOG!X$27:X$1500,$C943,DAILYLOG!Y$27:Y$1500),0)</f>
        <v>0</v>
      </c>
      <c r="AC943" s="73"/>
      <c r="AD943" s="73"/>
      <c r="AE943" s="73">
        <f>IFERROR($E943*SUMIF(DAILYLOG!AA$27:AA$1500,$C943,DAILYLOG!AB$27:AB$1500),0)</f>
        <v>0</v>
      </c>
      <c r="AF943" s="73"/>
      <c r="AG943" s="73"/>
      <c r="AH943" s="73">
        <f>IFERROR($E943*SUMIF(DAILYLOG!AD$27:AD$1500,$C943,DAILYLOG!AE$27:AE$1500),0)</f>
        <v>0</v>
      </c>
      <c r="AI943" s="73"/>
      <c r="AJ943" s="73"/>
      <c r="AK943" s="73">
        <f>IFERROR($E943*SUMIF(DAILYLOG!AG$27:AG$1500,$C943,DAILYLOG!AH$27:AH$1500),0)</f>
        <v>1</v>
      </c>
      <c r="AL943" s="73"/>
      <c r="AM943" s="73"/>
      <c r="AN943" s="73">
        <f>IFERROR($E943*SUMIF(DAILYLOG!AJ$27:AJ$1500,$C943,DAILYLOG!AK$27:AK$1500),0)</f>
        <v>0</v>
      </c>
      <c r="AO943" s="73"/>
      <c r="AP943" s="73"/>
      <c r="AQ943" s="73">
        <f>IFERROR($E943*SUMIF(DAILYLOG!AM$27:AM$1500,$C943,DAILYLOG!AN$27:AN$1500),0)</f>
        <v>0</v>
      </c>
      <c r="AR943" s="73"/>
      <c r="AS943" s="73"/>
      <c r="AT943" s="73">
        <f>IFERROR($E943*SUMIF(DAILYLOG!AP$27:AP$1500,$C943,DAILYLOG!AQ$27:AQ$1500),0)</f>
        <v>0</v>
      </c>
      <c r="AU943" s="73"/>
      <c r="AV943" s="73"/>
      <c r="AW943" s="73">
        <f>IFERROR($E943*SUMIF(DAILYLOG!AS$27:AS$1500,$C943,DAILYLOG!AT$27:AT$1500),0)</f>
        <v>0</v>
      </c>
      <c r="AX943" s="73"/>
      <c r="AY943" s="73"/>
      <c r="AZ943" s="73">
        <f>IFERROR($E943*SUMIF(DAILYLOG!AV$27:AV$1500,$C943,DAILYLOG!AW$27:AW$1500),0)</f>
        <v>0</v>
      </c>
      <c r="BA943" s="73"/>
      <c r="BB943" s="73"/>
      <c r="BC943" s="73">
        <f>IFERROR($E943*SUMIF(DAILYLOG!AY$27:AY$1500,$C943,DAILYLOG!AZ$27:AZ$1500),0)</f>
        <v>0</v>
      </c>
      <c r="BD943" s="73"/>
      <c r="BE943" s="73"/>
      <c r="BF943" s="73">
        <f>IFERROR($E943*SUMIF(DAILYLOG!BB$27:BB$1500,$C943,DAILYLOG!BC$27:BC$1500),0)</f>
        <v>0</v>
      </c>
      <c r="BG943" s="73"/>
      <c r="BH943" s="73"/>
      <c r="BI943" s="73">
        <f>IFERROR($E943*SUMIF(DAILYLOG!BE$27:BE$1500,$C943,DAILYLOG!BF$27:BF$1500),0)</f>
        <v>0</v>
      </c>
      <c r="BJ943" s="73"/>
      <c r="BK943" s="73"/>
      <c r="BL943" s="73">
        <f>IFERROR($E943*SUMIF(DAILYLOG!BH$27:BH$1500,$C943,DAILYLOG!BI$27:BI$1500),0)</f>
        <v>0</v>
      </c>
      <c r="BM943" s="73"/>
      <c r="BN943" s="73"/>
      <c r="BO943" s="73">
        <f>IFERROR($E943*SUMIF(DAILYLOG!BK$27:BK$1500,$C943,DAILYLOG!BL$27:BL$1500),0)</f>
        <v>0</v>
      </c>
      <c r="BP943" s="73"/>
      <c r="BQ943" s="73"/>
      <c r="BR943" s="73">
        <f>IFERROR($E943*SUMIF(DAILYLOG!BN$27:BN$1500,$C943,DAILYLOG!BO$27:BO$1500),0)</f>
        <v>0</v>
      </c>
      <c r="BS943" s="73"/>
      <c r="BT943" s="73"/>
      <c r="BU943" s="73">
        <f>IFERROR($E943*SUMIF(DAILYLOG!BQ$27:BQ$1500,$C943,DAILYLOG!BR$27:BR$1500),0)</f>
        <v>0</v>
      </c>
      <c r="BV943" s="73"/>
      <c r="BW943" s="73"/>
      <c r="BX943" s="73">
        <f>IFERROR($E943*SUMIF(DAILYLOG!BT$27:BT$1500,$C943,DAILYLOG!BU$27:BU$1500),0)</f>
        <v>0</v>
      </c>
      <c r="BY943" s="73"/>
      <c r="BZ943" s="73"/>
      <c r="CA943" s="73">
        <f>IFERROR($E943*SUMIF(DAILYLOG!BW$27:BW$1500,$C943,DAILYLOG!BX$27:BX$1500),0)</f>
        <v>0</v>
      </c>
      <c r="CB943" s="73"/>
      <c r="CC943" s="73"/>
      <c r="CD943" s="73">
        <f>IFERROR($E943*SUMIF(DAILYLOG!BZ$27:BZ$1500,$C943,DAILYLOG!CA$27:CA$1500),0)</f>
        <v>0</v>
      </c>
      <c r="CE943" s="73"/>
      <c r="CF943" s="73"/>
      <c r="CG943" s="73">
        <f>IFERROR($E943*SUMIF(DAILYLOG!CC$27:CC$1500,$C943,DAILYLOG!CD$27:CD$1500),0)</f>
        <v>0</v>
      </c>
      <c r="CH943" s="73"/>
      <c r="CI943" s="73"/>
      <c r="CJ943" s="73">
        <f>IFERROR($E943*SUMIF(DAILYLOG!CF$27:CF$1500,$C943,DAILYLOG!CG$27:CG$1500),0)</f>
        <v>0</v>
      </c>
      <c r="CK943" s="73"/>
      <c r="CL943" s="73"/>
      <c r="CM943" s="73">
        <f>IFERROR($E943*SUMIF(DAILYLOG!CI$27:CI$1500,$C943,DAILYLOG!CJ$27:CJ$1500),0)</f>
        <v>0</v>
      </c>
      <c r="CN943" s="73"/>
      <c r="CO943" s="73"/>
      <c r="CP943" s="73">
        <f>IFERROR($E943*SUMIF(DAILYLOG!CL$27:CL$1500,$C943,DAILYLOG!CM$27:CM$1500),0)</f>
        <v>0</v>
      </c>
      <c r="CQ943" s="73"/>
      <c r="CR943" s="73"/>
      <c r="CS943" s="73">
        <f>IFERROR($E943*SUMIF(DAILYLOG!CO$27:CO$1500,$C943,DAILYLOG!CP$27:CP$1500),0)</f>
        <v>0</v>
      </c>
      <c r="CT943" s="14"/>
    </row>
    <row r="944" spans="2:98" ht="13.5" hidden="1" customHeight="1" outlineLevel="3">
      <c r="B944" s="13"/>
      <c r="C944" s="115" t="s">
        <v>702</v>
      </c>
      <c r="D944" s="31" t="s">
        <v>346</v>
      </c>
      <c r="E944" s="65">
        <v>1</v>
      </c>
      <c r="F944" s="46">
        <f t="shared" si="404"/>
        <v>3</v>
      </c>
      <c r="G944" s="73">
        <f>IFERROR($E944*SUMIF(DAILYLOG!C$27:C$1500,$C944,DAILYLOG!D$27:D$1500),0)</f>
        <v>0</v>
      </c>
      <c r="H944" s="73"/>
      <c r="I944" s="73"/>
      <c r="J944" s="73">
        <f>IFERROR($E944*SUMIF(DAILYLOG!F$27:F$1500,$C944,DAILYLOG!G$27:G$1500),0)</f>
        <v>0</v>
      </c>
      <c r="K944" s="73"/>
      <c r="L944" s="73"/>
      <c r="M944" s="73">
        <f>IFERROR($E944*SUMIF(DAILYLOG!I$27:I$1500,$C944,DAILYLOG!J$27:J$1500),0)</f>
        <v>0</v>
      </c>
      <c r="N944" s="73"/>
      <c r="O944" s="73"/>
      <c r="P944" s="73">
        <f>IFERROR($E944*SUMIF(DAILYLOG!L$27:L$1500,$C944,DAILYLOG!M$27:M$1500),0)</f>
        <v>0</v>
      </c>
      <c r="Q944" s="73"/>
      <c r="R944" s="73"/>
      <c r="S944" s="73">
        <f>IFERROR($E944*SUMIF(DAILYLOG!O$27:O$1500,$C944,DAILYLOG!P$27:P$1500),0)</f>
        <v>0</v>
      </c>
      <c r="T944" s="73"/>
      <c r="U944" s="73"/>
      <c r="V944" s="73">
        <f>IFERROR($E944*SUMIF(DAILYLOG!R$27:R$1500,$C944,DAILYLOG!S$27:S$1500),0)</f>
        <v>0</v>
      </c>
      <c r="W944" s="73"/>
      <c r="X944" s="73"/>
      <c r="Y944" s="73">
        <f>IFERROR($E944*SUMIF(DAILYLOG!U$27:U$1500,$C944,DAILYLOG!V$27:V$1500),0)</f>
        <v>0</v>
      </c>
      <c r="Z944" s="73"/>
      <c r="AA944" s="73"/>
      <c r="AB944" s="73">
        <f>IFERROR($E944*SUMIF(DAILYLOG!X$27:X$1500,$C944,DAILYLOG!Y$27:Y$1500),0)</f>
        <v>0</v>
      </c>
      <c r="AC944" s="73"/>
      <c r="AD944" s="73"/>
      <c r="AE944" s="73">
        <f>IFERROR($E944*SUMIF(DAILYLOG!AA$27:AA$1500,$C944,DAILYLOG!AB$27:AB$1500),0)</f>
        <v>0</v>
      </c>
      <c r="AF944" s="73"/>
      <c r="AG944" s="73"/>
      <c r="AH944" s="73">
        <f>IFERROR($E944*SUMIF(DAILYLOG!AD$27:AD$1500,$C944,DAILYLOG!AE$27:AE$1500),0)</f>
        <v>0</v>
      </c>
      <c r="AI944" s="73"/>
      <c r="AJ944" s="73"/>
      <c r="AK944" s="73">
        <f>IFERROR($E944*SUMIF(DAILYLOG!AG$27:AG$1500,$C944,DAILYLOG!AH$27:AH$1500),0)</f>
        <v>0</v>
      </c>
      <c r="AL944" s="73"/>
      <c r="AM944" s="73"/>
      <c r="AN944" s="73">
        <f>IFERROR($E944*SUMIF(DAILYLOG!AJ$27:AJ$1500,$C944,DAILYLOG!AK$27:AK$1500),0)</f>
        <v>0</v>
      </c>
      <c r="AO944" s="73"/>
      <c r="AP944" s="73"/>
      <c r="AQ944" s="73">
        <f>IFERROR($E944*SUMIF(DAILYLOG!AM$27:AM$1500,$C944,DAILYLOG!AN$27:AN$1500),0)</f>
        <v>0</v>
      </c>
      <c r="AR944" s="73"/>
      <c r="AS944" s="73"/>
      <c r="AT944" s="73">
        <f>IFERROR($E944*SUMIF(DAILYLOG!AP$27:AP$1500,$C944,DAILYLOG!AQ$27:AQ$1500),0)</f>
        <v>0</v>
      </c>
      <c r="AU944" s="73"/>
      <c r="AV944" s="73"/>
      <c r="AW944" s="73">
        <f>IFERROR($E944*SUMIF(DAILYLOG!AS$27:AS$1500,$C944,DAILYLOG!AT$27:AT$1500),0)</f>
        <v>0</v>
      </c>
      <c r="AX944" s="73"/>
      <c r="AY944" s="73"/>
      <c r="AZ944" s="73">
        <f>IFERROR($E944*SUMIF(DAILYLOG!AV$27:AV$1500,$C944,DAILYLOG!AW$27:AW$1500),0)</f>
        <v>0</v>
      </c>
      <c r="BA944" s="73"/>
      <c r="BB944" s="73"/>
      <c r="BC944" s="73">
        <f>IFERROR($E944*SUMIF(DAILYLOG!AY$27:AY$1500,$C944,DAILYLOG!AZ$27:AZ$1500),0)</f>
        <v>0</v>
      </c>
      <c r="BD944" s="73"/>
      <c r="BE944" s="73"/>
      <c r="BF944" s="73">
        <f>IFERROR($E944*SUMIF(DAILYLOG!BB$27:BB$1500,$C944,DAILYLOG!BC$27:BC$1500),0)</f>
        <v>0</v>
      </c>
      <c r="BG944" s="73"/>
      <c r="BH944" s="73"/>
      <c r="BI944" s="73">
        <f>IFERROR($E944*SUMIF(DAILYLOG!BE$27:BE$1500,$C944,DAILYLOG!BF$27:BF$1500),0)</f>
        <v>0</v>
      </c>
      <c r="BJ944" s="73"/>
      <c r="BK944" s="73"/>
      <c r="BL944" s="73">
        <f>IFERROR($E944*SUMIF(DAILYLOG!BH$27:BH$1500,$C944,DAILYLOG!BI$27:BI$1500),0)</f>
        <v>0</v>
      </c>
      <c r="BM944" s="73"/>
      <c r="BN944" s="73"/>
      <c r="BO944" s="73">
        <f>IFERROR($E944*SUMIF(DAILYLOG!BK$27:BK$1500,$C944,DAILYLOG!BL$27:BL$1500),0)</f>
        <v>3</v>
      </c>
      <c r="BP944" s="73"/>
      <c r="BQ944" s="73"/>
      <c r="BR944" s="73">
        <f>IFERROR($E944*SUMIF(DAILYLOG!BN$27:BN$1500,$C944,DAILYLOG!BO$27:BO$1500),0)</f>
        <v>0</v>
      </c>
      <c r="BS944" s="73"/>
      <c r="BT944" s="73"/>
      <c r="BU944" s="73">
        <f>IFERROR($E944*SUMIF(DAILYLOG!BQ$27:BQ$1500,$C944,DAILYLOG!BR$27:BR$1500),0)</f>
        <v>0</v>
      </c>
      <c r="BV944" s="73"/>
      <c r="BW944" s="73"/>
      <c r="BX944" s="73">
        <f>IFERROR($E944*SUMIF(DAILYLOG!BT$27:BT$1500,$C944,DAILYLOG!BU$27:BU$1500),0)</f>
        <v>0</v>
      </c>
      <c r="BY944" s="73"/>
      <c r="BZ944" s="73"/>
      <c r="CA944" s="73">
        <f>IFERROR($E944*SUMIF(DAILYLOG!BW$27:BW$1500,$C944,DAILYLOG!BX$27:BX$1500),0)</f>
        <v>0</v>
      </c>
      <c r="CB944" s="73"/>
      <c r="CC944" s="73"/>
      <c r="CD944" s="73">
        <f>IFERROR($E944*SUMIF(DAILYLOG!BZ$27:BZ$1500,$C944,DAILYLOG!CA$27:CA$1500),0)</f>
        <v>0</v>
      </c>
      <c r="CE944" s="73"/>
      <c r="CF944" s="73"/>
      <c r="CG944" s="73">
        <f>IFERROR($E944*SUMIF(DAILYLOG!CC$27:CC$1500,$C944,DAILYLOG!CD$27:CD$1500),0)</f>
        <v>0</v>
      </c>
      <c r="CH944" s="73"/>
      <c r="CI944" s="73"/>
      <c r="CJ944" s="73">
        <f>IFERROR($E944*SUMIF(DAILYLOG!CF$27:CF$1500,$C944,DAILYLOG!CG$27:CG$1500),0)</f>
        <v>0</v>
      </c>
      <c r="CK944" s="73"/>
      <c r="CL944" s="73"/>
      <c r="CM944" s="73">
        <f>IFERROR($E944*SUMIF(DAILYLOG!CI$27:CI$1500,$C944,DAILYLOG!CJ$27:CJ$1500),0)</f>
        <v>0</v>
      </c>
      <c r="CN944" s="73"/>
      <c r="CO944" s="73"/>
      <c r="CP944" s="73">
        <f>IFERROR($E944*SUMIF(DAILYLOG!CL$27:CL$1500,$C944,DAILYLOG!CM$27:CM$1500),0)</f>
        <v>0</v>
      </c>
      <c r="CQ944" s="73"/>
      <c r="CR944" s="73"/>
      <c r="CS944" s="73">
        <f>IFERROR($E944*SUMIF(DAILYLOG!CO$27:CO$1500,$C944,DAILYLOG!CP$27:CP$1500),0)</f>
        <v>0</v>
      </c>
      <c r="CT944" s="14"/>
    </row>
    <row r="945" spans="2:98" ht="13.5" hidden="1" customHeight="1" outlineLevel="3">
      <c r="B945" s="13"/>
      <c r="C945" s="115" t="s">
        <v>811</v>
      </c>
      <c r="D945" s="31" t="s">
        <v>346</v>
      </c>
      <c r="E945" s="65">
        <v>1</v>
      </c>
      <c r="F945" s="46">
        <f t="shared" si="404"/>
        <v>0</v>
      </c>
      <c r="G945" s="73">
        <f>IFERROR($E945*SUMIF(DAILYLOG!C$27:C$1500,$C945,DAILYLOG!D$27:D$1500),0)</f>
        <v>0</v>
      </c>
      <c r="H945" s="73"/>
      <c r="I945" s="73"/>
      <c r="J945" s="73">
        <f>IFERROR($E945*SUMIF(DAILYLOG!F$27:F$1500,$C945,DAILYLOG!G$27:G$1500),0)</f>
        <v>0</v>
      </c>
      <c r="K945" s="73"/>
      <c r="L945" s="73"/>
      <c r="M945" s="73">
        <f>IFERROR($E945*SUMIF(DAILYLOG!I$27:I$1500,$C945,DAILYLOG!J$27:J$1500),0)</f>
        <v>0</v>
      </c>
      <c r="N945" s="73"/>
      <c r="O945" s="73"/>
      <c r="P945" s="73">
        <f>IFERROR($E945*SUMIF(DAILYLOG!L$27:L$1500,$C945,DAILYLOG!M$27:M$1500),0)</f>
        <v>0</v>
      </c>
      <c r="Q945" s="73"/>
      <c r="R945" s="73"/>
      <c r="S945" s="73">
        <f>IFERROR($E945*SUMIF(DAILYLOG!O$27:O$1500,$C945,DAILYLOG!P$27:P$1500),0)</f>
        <v>0</v>
      </c>
      <c r="T945" s="73"/>
      <c r="U945" s="73"/>
      <c r="V945" s="73">
        <f>IFERROR($E945*SUMIF(DAILYLOG!R$27:R$1500,$C945,DAILYLOG!S$27:S$1500),0)</f>
        <v>0</v>
      </c>
      <c r="W945" s="73"/>
      <c r="X945" s="73"/>
      <c r="Y945" s="73">
        <f>IFERROR($E945*SUMIF(DAILYLOG!U$27:U$1500,$C945,DAILYLOG!V$27:V$1500),0)</f>
        <v>0</v>
      </c>
      <c r="Z945" s="73"/>
      <c r="AA945" s="73"/>
      <c r="AB945" s="73">
        <f>IFERROR($E945*SUMIF(DAILYLOG!X$27:X$1500,$C945,DAILYLOG!Y$27:Y$1500),0)</f>
        <v>0</v>
      </c>
      <c r="AC945" s="73"/>
      <c r="AD945" s="73"/>
      <c r="AE945" s="73">
        <f>IFERROR($E945*SUMIF(DAILYLOG!AA$27:AA$1500,$C945,DAILYLOG!AB$27:AB$1500),0)</f>
        <v>0</v>
      </c>
      <c r="AF945" s="73"/>
      <c r="AG945" s="73"/>
      <c r="AH945" s="73">
        <f>IFERROR($E945*SUMIF(DAILYLOG!AD$27:AD$1500,$C945,DAILYLOG!AE$27:AE$1500),0)</f>
        <v>0</v>
      </c>
      <c r="AI945" s="73"/>
      <c r="AJ945" s="73"/>
      <c r="AK945" s="73">
        <f>IFERROR($E945*SUMIF(DAILYLOG!AG$27:AG$1500,$C945,DAILYLOG!AH$27:AH$1500),0)</f>
        <v>0</v>
      </c>
      <c r="AL945" s="73"/>
      <c r="AM945" s="73"/>
      <c r="AN945" s="73">
        <f>IFERROR($E945*SUMIF(DAILYLOG!AJ$27:AJ$1500,$C945,DAILYLOG!AK$27:AK$1500),0)</f>
        <v>0</v>
      </c>
      <c r="AO945" s="73"/>
      <c r="AP945" s="73"/>
      <c r="AQ945" s="73">
        <f>IFERROR($E945*SUMIF(DAILYLOG!AM$27:AM$1500,$C945,DAILYLOG!AN$27:AN$1500),0)</f>
        <v>0</v>
      </c>
      <c r="AR945" s="73"/>
      <c r="AS945" s="73"/>
      <c r="AT945" s="73">
        <f>IFERROR($E945*SUMIF(DAILYLOG!AP$27:AP$1500,$C945,DAILYLOG!AQ$27:AQ$1500),0)</f>
        <v>0</v>
      </c>
      <c r="AU945" s="73"/>
      <c r="AV945" s="73"/>
      <c r="AW945" s="73">
        <f>IFERROR($E945*SUMIF(DAILYLOG!AS$27:AS$1500,$C945,DAILYLOG!AT$27:AT$1500),0)</f>
        <v>0</v>
      </c>
      <c r="AX945" s="73"/>
      <c r="AY945" s="73"/>
      <c r="AZ945" s="73">
        <f>IFERROR($E945*SUMIF(DAILYLOG!AV$27:AV$1500,$C945,DAILYLOG!AW$27:AW$1500),0)</f>
        <v>0</v>
      </c>
      <c r="BA945" s="73"/>
      <c r="BB945" s="73"/>
      <c r="BC945" s="73">
        <f>IFERROR($E945*SUMIF(DAILYLOG!AY$27:AY$1500,$C945,DAILYLOG!AZ$27:AZ$1500),0)</f>
        <v>0</v>
      </c>
      <c r="BD945" s="73"/>
      <c r="BE945" s="73"/>
      <c r="BF945" s="73">
        <f>IFERROR($E945*SUMIF(DAILYLOG!BB$27:BB$1500,$C945,DAILYLOG!BC$27:BC$1500),0)</f>
        <v>0</v>
      </c>
      <c r="BG945" s="73"/>
      <c r="BH945" s="73"/>
      <c r="BI945" s="73">
        <f>IFERROR($E945*SUMIF(DAILYLOG!BE$27:BE$1500,$C945,DAILYLOG!BF$27:BF$1500),0)</f>
        <v>0</v>
      </c>
      <c r="BJ945" s="73"/>
      <c r="BK945" s="73"/>
      <c r="BL945" s="73">
        <f>IFERROR($E945*SUMIF(DAILYLOG!BH$27:BH$1500,$C945,DAILYLOG!BI$27:BI$1500),0)</f>
        <v>0</v>
      </c>
      <c r="BM945" s="73"/>
      <c r="BN945" s="73"/>
      <c r="BO945" s="73">
        <f>IFERROR($E945*SUMIF(DAILYLOG!BK$27:BK$1500,$C945,DAILYLOG!BL$27:BL$1500),0)</f>
        <v>0</v>
      </c>
      <c r="BP945" s="73"/>
      <c r="BQ945" s="73"/>
      <c r="BR945" s="73">
        <f>IFERROR($E945*SUMIF(DAILYLOG!BN$27:BN$1500,$C945,DAILYLOG!BO$27:BO$1500),0)</f>
        <v>0</v>
      </c>
      <c r="BS945" s="73"/>
      <c r="BT945" s="73"/>
      <c r="BU945" s="73">
        <f>IFERROR($E945*SUMIF(DAILYLOG!BQ$27:BQ$1500,$C945,DAILYLOG!BR$27:BR$1500),0)</f>
        <v>0</v>
      </c>
      <c r="BV945" s="73"/>
      <c r="BW945" s="73"/>
      <c r="BX945" s="73">
        <f>IFERROR($E945*SUMIF(DAILYLOG!BT$27:BT$1500,$C945,DAILYLOG!BU$27:BU$1500),0)</f>
        <v>0</v>
      </c>
      <c r="BY945" s="73"/>
      <c r="BZ945" s="73"/>
      <c r="CA945" s="73">
        <f>IFERROR($E945*SUMIF(DAILYLOG!BW$27:BW$1500,$C945,DAILYLOG!BX$27:BX$1500),0)</f>
        <v>0</v>
      </c>
      <c r="CB945" s="73"/>
      <c r="CC945" s="73"/>
      <c r="CD945" s="73">
        <f>IFERROR($E945*SUMIF(DAILYLOG!BZ$27:BZ$1500,$C945,DAILYLOG!CA$27:CA$1500),0)</f>
        <v>0</v>
      </c>
      <c r="CE945" s="73"/>
      <c r="CF945" s="73"/>
      <c r="CG945" s="73">
        <f>IFERROR($E945*SUMIF(DAILYLOG!CC$27:CC$1500,$C945,DAILYLOG!CD$27:CD$1500),0)</f>
        <v>0</v>
      </c>
      <c r="CH945" s="73"/>
      <c r="CI945" s="73"/>
      <c r="CJ945" s="73">
        <f>IFERROR($E945*SUMIF(DAILYLOG!CF$27:CF$1500,$C945,DAILYLOG!CG$27:CG$1500),0)</f>
        <v>0</v>
      </c>
      <c r="CK945" s="73"/>
      <c r="CL945" s="73"/>
      <c r="CM945" s="73">
        <f>IFERROR($E945*SUMIF(DAILYLOG!CI$27:CI$1500,$C945,DAILYLOG!CJ$27:CJ$1500),0)</f>
        <v>0</v>
      </c>
      <c r="CN945" s="73"/>
      <c r="CO945" s="73"/>
      <c r="CP945" s="73">
        <f>IFERROR($E945*SUMIF(DAILYLOG!CL$27:CL$1500,$C945,DAILYLOG!CM$27:CM$1500),0)</f>
        <v>0</v>
      </c>
      <c r="CQ945" s="73"/>
      <c r="CR945" s="73"/>
      <c r="CS945" s="73">
        <f>IFERROR($E945*SUMIF(DAILYLOG!CO$27:CO$1500,$C945,DAILYLOG!CP$27:CP$1500),0)</f>
        <v>0</v>
      </c>
      <c r="CT945" s="14"/>
    </row>
    <row r="946" spans="2:98" ht="13.5" hidden="1" customHeight="1" outlineLevel="3">
      <c r="B946" s="13"/>
      <c r="C946" s="115" t="s">
        <v>703</v>
      </c>
      <c r="D946" s="31" t="s">
        <v>346</v>
      </c>
      <c r="E946" s="65">
        <v>1</v>
      </c>
      <c r="F946" s="46">
        <f t="shared" si="404"/>
        <v>1</v>
      </c>
      <c r="G946" s="73">
        <f>IFERROR($E946*SUMIF(DAILYLOG!C$27:C$1500,$C946,DAILYLOG!D$27:D$1500),0)</f>
        <v>0</v>
      </c>
      <c r="H946" s="73"/>
      <c r="I946" s="73"/>
      <c r="J946" s="73">
        <f>IFERROR($E946*SUMIF(DAILYLOG!F$27:F$1500,$C946,DAILYLOG!G$27:G$1500),0)</f>
        <v>1</v>
      </c>
      <c r="K946" s="73"/>
      <c r="L946" s="73"/>
      <c r="M946" s="73">
        <f>IFERROR($E946*SUMIF(DAILYLOG!I$27:I$1500,$C946,DAILYLOG!J$27:J$1500),0)</f>
        <v>0</v>
      </c>
      <c r="N946" s="73"/>
      <c r="O946" s="73"/>
      <c r="P946" s="73">
        <f>IFERROR($E946*SUMIF(DAILYLOG!L$27:L$1500,$C946,DAILYLOG!M$27:M$1500),0)</f>
        <v>0</v>
      </c>
      <c r="Q946" s="73"/>
      <c r="R946" s="73"/>
      <c r="S946" s="73">
        <f>IFERROR($E946*SUMIF(DAILYLOG!O$27:O$1500,$C946,DAILYLOG!P$27:P$1500),0)</f>
        <v>0</v>
      </c>
      <c r="T946" s="73"/>
      <c r="U946" s="73"/>
      <c r="V946" s="73">
        <f>IFERROR($E946*SUMIF(DAILYLOG!R$27:R$1500,$C946,DAILYLOG!S$27:S$1500),0)</f>
        <v>0</v>
      </c>
      <c r="W946" s="73"/>
      <c r="X946" s="73"/>
      <c r="Y946" s="73">
        <f>IFERROR($E946*SUMIF(DAILYLOG!U$27:U$1500,$C946,DAILYLOG!V$27:V$1500),0)</f>
        <v>0</v>
      </c>
      <c r="Z946" s="73"/>
      <c r="AA946" s="73"/>
      <c r="AB946" s="73">
        <f>IFERROR($E946*SUMIF(DAILYLOG!X$27:X$1500,$C946,DAILYLOG!Y$27:Y$1500),0)</f>
        <v>0</v>
      </c>
      <c r="AC946" s="73"/>
      <c r="AD946" s="73"/>
      <c r="AE946" s="73">
        <f>IFERROR($E946*SUMIF(DAILYLOG!AA$27:AA$1500,$C946,DAILYLOG!AB$27:AB$1500),0)</f>
        <v>0</v>
      </c>
      <c r="AF946" s="73"/>
      <c r="AG946" s="73"/>
      <c r="AH946" s="73">
        <f>IFERROR($E946*SUMIF(DAILYLOG!AD$27:AD$1500,$C946,DAILYLOG!AE$27:AE$1500),0)</f>
        <v>0</v>
      </c>
      <c r="AI946" s="73"/>
      <c r="AJ946" s="73"/>
      <c r="AK946" s="73">
        <f>IFERROR($E946*SUMIF(DAILYLOG!AG$27:AG$1500,$C946,DAILYLOG!AH$27:AH$1500),0)</f>
        <v>0</v>
      </c>
      <c r="AL946" s="73"/>
      <c r="AM946" s="73"/>
      <c r="AN946" s="73">
        <f>IFERROR($E946*SUMIF(DAILYLOG!AJ$27:AJ$1500,$C946,DAILYLOG!AK$27:AK$1500),0)</f>
        <v>0</v>
      </c>
      <c r="AO946" s="73"/>
      <c r="AP946" s="73"/>
      <c r="AQ946" s="73">
        <f>IFERROR($E946*SUMIF(DAILYLOG!AM$27:AM$1500,$C946,DAILYLOG!AN$27:AN$1500),0)</f>
        <v>0</v>
      </c>
      <c r="AR946" s="73"/>
      <c r="AS946" s="73"/>
      <c r="AT946" s="73">
        <f>IFERROR($E946*SUMIF(DAILYLOG!AP$27:AP$1500,$C946,DAILYLOG!AQ$27:AQ$1500),0)</f>
        <v>0</v>
      </c>
      <c r="AU946" s="73"/>
      <c r="AV946" s="73"/>
      <c r="AW946" s="73">
        <f>IFERROR($E946*SUMIF(DAILYLOG!AS$27:AS$1500,$C946,DAILYLOG!AT$27:AT$1500),0)</f>
        <v>0</v>
      </c>
      <c r="AX946" s="73"/>
      <c r="AY946" s="73"/>
      <c r="AZ946" s="73">
        <f>IFERROR($E946*SUMIF(DAILYLOG!AV$27:AV$1500,$C946,DAILYLOG!AW$27:AW$1500),0)</f>
        <v>0</v>
      </c>
      <c r="BA946" s="73"/>
      <c r="BB946" s="73"/>
      <c r="BC946" s="73">
        <f>IFERROR($E946*SUMIF(DAILYLOG!AY$27:AY$1500,$C946,DAILYLOG!AZ$27:AZ$1500),0)</f>
        <v>0</v>
      </c>
      <c r="BD946" s="73"/>
      <c r="BE946" s="73"/>
      <c r="BF946" s="73">
        <f>IFERROR($E946*SUMIF(DAILYLOG!BB$27:BB$1500,$C946,DAILYLOG!BC$27:BC$1500),0)</f>
        <v>0</v>
      </c>
      <c r="BG946" s="73"/>
      <c r="BH946" s="73"/>
      <c r="BI946" s="73">
        <f>IFERROR($E946*SUMIF(DAILYLOG!BE$27:BE$1500,$C946,DAILYLOG!BF$27:BF$1500),0)</f>
        <v>0</v>
      </c>
      <c r="BJ946" s="73"/>
      <c r="BK946" s="73"/>
      <c r="BL946" s="73">
        <f>IFERROR($E946*SUMIF(DAILYLOG!BH$27:BH$1500,$C946,DAILYLOG!BI$27:BI$1500),0)</f>
        <v>0</v>
      </c>
      <c r="BM946" s="73"/>
      <c r="BN946" s="73"/>
      <c r="BO946" s="73">
        <f>IFERROR($E946*SUMIF(DAILYLOG!BK$27:BK$1500,$C946,DAILYLOG!BL$27:BL$1500),0)</f>
        <v>0</v>
      </c>
      <c r="BP946" s="73"/>
      <c r="BQ946" s="73"/>
      <c r="BR946" s="73">
        <f>IFERROR($E946*SUMIF(DAILYLOG!BN$27:BN$1500,$C946,DAILYLOG!BO$27:BO$1500),0)</f>
        <v>0</v>
      </c>
      <c r="BS946" s="73"/>
      <c r="BT946" s="73"/>
      <c r="BU946" s="73">
        <f>IFERROR($E946*SUMIF(DAILYLOG!BQ$27:BQ$1500,$C946,DAILYLOG!BR$27:BR$1500),0)</f>
        <v>0</v>
      </c>
      <c r="BV946" s="73"/>
      <c r="BW946" s="73"/>
      <c r="BX946" s="73">
        <f>IFERROR($E946*SUMIF(DAILYLOG!BT$27:BT$1500,$C946,DAILYLOG!BU$27:BU$1500),0)</f>
        <v>0</v>
      </c>
      <c r="BY946" s="73"/>
      <c r="BZ946" s="73"/>
      <c r="CA946" s="73">
        <f>IFERROR($E946*SUMIF(DAILYLOG!BW$27:BW$1500,$C946,DAILYLOG!BX$27:BX$1500),0)</f>
        <v>0</v>
      </c>
      <c r="CB946" s="73"/>
      <c r="CC946" s="73"/>
      <c r="CD946" s="73">
        <f>IFERROR($E946*SUMIF(DAILYLOG!BZ$27:BZ$1500,$C946,DAILYLOG!CA$27:CA$1500),0)</f>
        <v>0</v>
      </c>
      <c r="CE946" s="73"/>
      <c r="CF946" s="73"/>
      <c r="CG946" s="73">
        <f>IFERROR($E946*SUMIF(DAILYLOG!CC$27:CC$1500,$C946,DAILYLOG!CD$27:CD$1500),0)</f>
        <v>0</v>
      </c>
      <c r="CH946" s="73"/>
      <c r="CI946" s="73"/>
      <c r="CJ946" s="73">
        <f>IFERROR($E946*SUMIF(DAILYLOG!CF$27:CF$1500,$C946,DAILYLOG!CG$27:CG$1500),0)</f>
        <v>0</v>
      </c>
      <c r="CK946" s="73"/>
      <c r="CL946" s="73"/>
      <c r="CM946" s="73">
        <f>IFERROR($E946*SUMIF(DAILYLOG!CI$27:CI$1500,$C946,DAILYLOG!CJ$27:CJ$1500),0)</f>
        <v>0</v>
      </c>
      <c r="CN946" s="73"/>
      <c r="CO946" s="73"/>
      <c r="CP946" s="73">
        <f>IFERROR($E946*SUMIF(DAILYLOG!CL$27:CL$1500,$C946,DAILYLOG!CM$27:CM$1500),0)</f>
        <v>0</v>
      </c>
      <c r="CQ946" s="73"/>
      <c r="CR946" s="73"/>
      <c r="CS946" s="73">
        <f>IFERROR($E946*SUMIF(DAILYLOG!CO$27:CO$1500,$C946,DAILYLOG!CP$27:CP$1500),0)</f>
        <v>0</v>
      </c>
      <c r="CT946" s="14"/>
    </row>
    <row r="947" spans="2:98" ht="13.5" hidden="1" customHeight="1" outlineLevel="3">
      <c r="B947" s="13"/>
      <c r="C947" s="115" t="s">
        <v>701</v>
      </c>
      <c r="D947" s="31" t="s">
        <v>346</v>
      </c>
      <c r="E947" s="65">
        <v>1</v>
      </c>
      <c r="F947" s="46">
        <f t="shared" si="404"/>
        <v>0</v>
      </c>
      <c r="G947" s="73">
        <f>IFERROR($E947*SUMIF(DAILYLOG!C$27:C$1500,$C947,DAILYLOG!D$27:D$1500),0)</f>
        <v>0</v>
      </c>
      <c r="H947" s="73"/>
      <c r="I947" s="73"/>
      <c r="J947" s="73">
        <f>IFERROR($E947*SUMIF(DAILYLOG!F$27:F$1500,$C947,DAILYLOG!G$27:G$1500),0)</f>
        <v>0</v>
      </c>
      <c r="K947" s="73"/>
      <c r="L947" s="73"/>
      <c r="M947" s="73">
        <f>IFERROR($E947*SUMIF(DAILYLOG!I$27:I$1500,$C947,DAILYLOG!J$27:J$1500),0)</f>
        <v>0</v>
      </c>
      <c r="N947" s="73"/>
      <c r="O947" s="73"/>
      <c r="P947" s="73">
        <f>IFERROR($E947*SUMIF(DAILYLOG!L$27:L$1500,$C947,DAILYLOG!M$27:M$1500),0)</f>
        <v>0</v>
      </c>
      <c r="Q947" s="73"/>
      <c r="R947" s="73"/>
      <c r="S947" s="73">
        <f>IFERROR($E947*SUMIF(DAILYLOG!O$27:O$1500,$C947,DAILYLOG!P$27:P$1500),0)</f>
        <v>0</v>
      </c>
      <c r="T947" s="73"/>
      <c r="U947" s="73"/>
      <c r="V947" s="73">
        <f>IFERROR($E947*SUMIF(DAILYLOG!R$27:R$1500,$C947,DAILYLOG!S$27:S$1500),0)</f>
        <v>0</v>
      </c>
      <c r="W947" s="73"/>
      <c r="X947" s="73"/>
      <c r="Y947" s="73">
        <f>IFERROR($E947*SUMIF(DAILYLOG!U$27:U$1500,$C947,DAILYLOG!V$27:V$1500),0)</f>
        <v>0</v>
      </c>
      <c r="Z947" s="73"/>
      <c r="AA947" s="73"/>
      <c r="AB947" s="73">
        <f>IFERROR($E947*SUMIF(DAILYLOG!X$27:X$1500,$C947,DAILYLOG!Y$27:Y$1500),0)</f>
        <v>0</v>
      </c>
      <c r="AC947" s="73"/>
      <c r="AD947" s="73"/>
      <c r="AE947" s="73">
        <f>IFERROR($E947*SUMIF(DAILYLOG!AA$27:AA$1500,$C947,DAILYLOG!AB$27:AB$1500),0)</f>
        <v>0</v>
      </c>
      <c r="AF947" s="73"/>
      <c r="AG947" s="73"/>
      <c r="AH947" s="73">
        <f>IFERROR($E947*SUMIF(DAILYLOG!AD$27:AD$1500,$C947,DAILYLOG!AE$27:AE$1500),0)</f>
        <v>0</v>
      </c>
      <c r="AI947" s="73"/>
      <c r="AJ947" s="73"/>
      <c r="AK947" s="73">
        <f>IFERROR($E947*SUMIF(DAILYLOG!AG$27:AG$1500,$C947,DAILYLOG!AH$27:AH$1500),0)</f>
        <v>0</v>
      </c>
      <c r="AL947" s="73"/>
      <c r="AM947" s="73"/>
      <c r="AN947" s="73">
        <f>IFERROR($E947*SUMIF(DAILYLOG!AJ$27:AJ$1500,$C947,DAILYLOG!AK$27:AK$1500),0)</f>
        <v>0</v>
      </c>
      <c r="AO947" s="73"/>
      <c r="AP947" s="73"/>
      <c r="AQ947" s="73">
        <f>IFERROR($E947*SUMIF(DAILYLOG!AM$27:AM$1500,$C947,DAILYLOG!AN$27:AN$1500),0)</f>
        <v>0</v>
      </c>
      <c r="AR947" s="73"/>
      <c r="AS947" s="73"/>
      <c r="AT947" s="73">
        <f>IFERROR($E947*SUMIF(DAILYLOG!AP$27:AP$1500,$C947,DAILYLOG!AQ$27:AQ$1500),0)</f>
        <v>0</v>
      </c>
      <c r="AU947" s="73"/>
      <c r="AV947" s="73"/>
      <c r="AW947" s="73">
        <f>IFERROR($E947*SUMIF(DAILYLOG!AS$27:AS$1500,$C947,DAILYLOG!AT$27:AT$1500),0)</f>
        <v>0</v>
      </c>
      <c r="AX947" s="73"/>
      <c r="AY947" s="73"/>
      <c r="AZ947" s="73">
        <f>IFERROR($E947*SUMIF(DAILYLOG!AV$27:AV$1500,$C947,DAILYLOG!AW$27:AW$1500),0)</f>
        <v>0</v>
      </c>
      <c r="BA947" s="73"/>
      <c r="BB947" s="73"/>
      <c r="BC947" s="73">
        <f>IFERROR($E947*SUMIF(DAILYLOG!AY$27:AY$1500,$C947,DAILYLOG!AZ$27:AZ$1500),0)</f>
        <v>0</v>
      </c>
      <c r="BD947" s="73"/>
      <c r="BE947" s="73"/>
      <c r="BF947" s="73">
        <f>IFERROR($E947*SUMIF(DAILYLOG!BB$27:BB$1500,$C947,DAILYLOG!BC$27:BC$1500),0)</f>
        <v>0</v>
      </c>
      <c r="BG947" s="73"/>
      <c r="BH947" s="73"/>
      <c r="BI947" s="73">
        <f>IFERROR($E947*SUMIF(DAILYLOG!BE$27:BE$1500,$C947,DAILYLOG!BF$27:BF$1500),0)</f>
        <v>0</v>
      </c>
      <c r="BJ947" s="73"/>
      <c r="BK947" s="73"/>
      <c r="BL947" s="73">
        <f>IFERROR($E947*SUMIF(DAILYLOG!BH$27:BH$1500,$C947,DAILYLOG!BI$27:BI$1500),0)</f>
        <v>0</v>
      </c>
      <c r="BM947" s="73"/>
      <c r="BN947" s="73"/>
      <c r="BO947" s="73">
        <f>IFERROR($E947*SUMIF(DAILYLOG!BK$27:BK$1500,$C947,DAILYLOG!BL$27:BL$1500),0)</f>
        <v>0</v>
      </c>
      <c r="BP947" s="73"/>
      <c r="BQ947" s="73"/>
      <c r="BR947" s="73">
        <f>IFERROR($E947*SUMIF(DAILYLOG!BN$27:BN$1500,$C947,DAILYLOG!BO$27:BO$1500),0)</f>
        <v>0</v>
      </c>
      <c r="BS947" s="73"/>
      <c r="BT947" s="73"/>
      <c r="BU947" s="73">
        <f>IFERROR($E947*SUMIF(DAILYLOG!BQ$27:BQ$1500,$C947,DAILYLOG!BR$27:BR$1500),0)</f>
        <v>0</v>
      </c>
      <c r="BV947" s="73"/>
      <c r="BW947" s="73"/>
      <c r="BX947" s="73">
        <f>IFERROR($E947*SUMIF(DAILYLOG!BT$27:BT$1500,$C947,DAILYLOG!BU$27:BU$1500),0)</f>
        <v>0</v>
      </c>
      <c r="BY947" s="73"/>
      <c r="BZ947" s="73"/>
      <c r="CA947" s="73">
        <f>IFERROR($E947*SUMIF(DAILYLOG!BW$27:BW$1500,$C947,DAILYLOG!BX$27:BX$1500),0)</f>
        <v>0</v>
      </c>
      <c r="CB947" s="73"/>
      <c r="CC947" s="73"/>
      <c r="CD947" s="73">
        <f>IFERROR($E947*SUMIF(DAILYLOG!BZ$27:BZ$1500,$C947,DAILYLOG!CA$27:CA$1500),0)</f>
        <v>0</v>
      </c>
      <c r="CE947" s="73"/>
      <c r="CF947" s="73"/>
      <c r="CG947" s="73">
        <f>IFERROR($E947*SUMIF(DAILYLOG!CC$27:CC$1500,$C947,DAILYLOG!CD$27:CD$1500),0)</f>
        <v>0</v>
      </c>
      <c r="CH947" s="73"/>
      <c r="CI947" s="73"/>
      <c r="CJ947" s="73">
        <f>IFERROR($E947*SUMIF(DAILYLOG!CF$27:CF$1500,$C947,DAILYLOG!CG$27:CG$1500),0)</f>
        <v>0</v>
      </c>
      <c r="CK947" s="73"/>
      <c r="CL947" s="73"/>
      <c r="CM947" s="73">
        <f>IFERROR($E947*SUMIF(DAILYLOG!CI$27:CI$1500,$C947,DAILYLOG!CJ$27:CJ$1500),0)</f>
        <v>0</v>
      </c>
      <c r="CN947" s="73"/>
      <c r="CO947" s="73"/>
      <c r="CP947" s="73">
        <f>IFERROR($E947*SUMIF(DAILYLOG!CL$27:CL$1500,$C947,DAILYLOG!CM$27:CM$1500),0)</f>
        <v>0</v>
      </c>
      <c r="CQ947" s="73"/>
      <c r="CR947" s="73"/>
      <c r="CS947" s="73">
        <f>IFERROR($E947*SUMIF(DAILYLOG!CO$27:CO$1500,$C947,DAILYLOG!CP$27:CP$1500),0)</f>
        <v>0</v>
      </c>
      <c r="CT947" s="14"/>
    </row>
    <row r="948" spans="2:98" ht="13.5" hidden="1" customHeight="1" outlineLevel="3">
      <c r="B948" s="13"/>
      <c r="C948" s="115" t="s">
        <v>812</v>
      </c>
      <c r="D948" s="31" t="s">
        <v>346</v>
      </c>
      <c r="E948" s="65">
        <v>1</v>
      </c>
      <c r="F948" s="46">
        <f t="shared" ref="F948:F950" si="405">IFERROR(SUM(G948:CS948),0)</f>
        <v>0</v>
      </c>
      <c r="G948" s="73">
        <f>IFERROR($E948*SUMIF(DAILYLOG!C$27:C$1500,$C948,DAILYLOG!D$27:D$1500),0)</f>
        <v>0</v>
      </c>
      <c r="H948" s="73"/>
      <c r="I948" s="73"/>
      <c r="J948" s="73">
        <f>IFERROR($E948*SUMIF(DAILYLOG!F$27:F$1500,$C948,DAILYLOG!G$27:G$1500),0)</f>
        <v>0</v>
      </c>
      <c r="K948" s="73"/>
      <c r="L948" s="73"/>
      <c r="M948" s="73">
        <f>IFERROR($E948*SUMIF(DAILYLOG!I$27:I$1500,$C948,DAILYLOG!J$27:J$1500),0)</f>
        <v>0</v>
      </c>
      <c r="N948" s="73"/>
      <c r="O948" s="73"/>
      <c r="P948" s="73">
        <f>IFERROR($E948*SUMIF(DAILYLOG!L$27:L$1500,$C948,DAILYLOG!M$27:M$1500),0)</f>
        <v>0</v>
      </c>
      <c r="Q948" s="73"/>
      <c r="R948" s="73"/>
      <c r="S948" s="73">
        <f>IFERROR($E948*SUMIF(DAILYLOG!O$27:O$1500,$C948,DAILYLOG!P$27:P$1500),0)</f>
        <v>0</v>
      </c>
      <c r="T948" s="73"/>
      <c r="U948" s="73"/>
      <c r="V948" s="73">
        <f>IFERROR($E948*SUMIF(DAILYLOG!R$27:R$1500,$C948,DAILYLOG!S$27:S$1500),0)</f>
        <v>0</v>
      </c>
      <c r="W948" s="73"/>
      <c r="X948" s="73"/>
      <c r="Y948" s="73">
        <f>IFERROR($E948*SUMIF(DAILYLOG!U$27:U$1500,$C948,DAILYLOG!V$27:V$1500),0)</f>
        <v>0</v>
      </c>
      <c r="Z948" s="73"/>
      <c r="AA948" s="73"/>
      <c r="AB948" s="73">
        <f>IFERROR($E948*SUMIF(DAILYLOG!X$27:X$1500,$C948,DAILYLOG!Y$27:Y$1500),0)</f>
        <v>0</v>
      </c>
      <c r="AC948" s="73"/>
      <c r="AD948" s="73"/>
      <c r="AE948" s="73">
        <f>IFERROR($E948*SUMIF(DAILYLOG!AA$27:AA$1500,$C948,DAILYLOG!AB$27:AB$1500),0)</f>
        <v>0</v>
      </c>
      <c r="AF948" s="73"/>
      <c r="AG948" s="73"/>
      <c r="AH948" s="73">
        <f>IFERROR($E948*SUMIF(DAILYLOG!AD$27:AD$1500,$C948,DAILYLOG!AE$27:AE$1500),0)</f>
        <v>0</v>
      </c>
      <c r="AI948" s="73"/>
      <c r="AJ948" s="73"/>
      <c r="AK948" s="73">
        <f>IFERROR($E948*SUMIF(DAILYLOG!AG$27:AG$1500,$C948,DAILYLOG!AH$27:AH$1500),0)</f>
        <v>0</v>
      </c>
      <c r="AL948" s="73"/>
      <c r="AM948" s="73"/>
      <c r="AN948" s="73">
        <f>IFERROR($E948*SUMIF(DAILYLOG!AJ$27:AJ$1500,$C948,DAILYLOG!AK$27:AK$1500),0)</f>
        <v>0</v>
      </c>
      <c r="AO948" s="73"/>
      <c r="AP948" s="73"/>
      <c r="AQ948" s="73">
        <f>IFERROR($E948*SUMIF(DAILYLOG!AM$27:AM$1500,$C948,DAILYLOG!AN$27:AN$1500),0)</f>
        <v>0</v>
      </c>
      <c r="AR948" s="73"/>
      <c r="AS948" s="73"/>
      <c r="AT948" s="73">
        <f>IFERROR($E948*SUMIF(DAILYLOG!AP$27:AP$1500,$C948,DAILYLOG!AQ$27:AQ$1500),0)</f>
        <v>0</v>
      </c>
      <c r="AU948" s="73"/>
      <c r="AV948" s="73"/>
      <c r="AW948" s="73">
        <f>IFERROR($E948*SUMIF(DAILYLOG!AS$27:AS$1500,$C948,DAILYLOG!AT$27:AT$1500),0)</f>
        <v>0</v>
      </c>
      <c r="AX948" s="73"/>
      <c r="AY948" s="73"/>
      <c r="AZ948" s="73">
        <f>IFERROR($E948*SUMIF(DAILYLOG!AV$27:AV$1500,$C948,DAILYLOG!AW$27:AW$1500),0)</f>
        <v>0</v>
      </c>
      <c r="BA948" s="73"/>
      <c r="BB948" s="73"/>
      <c r="BC948" s="73">
        <f>IFERROR($E948*SUMIF(DAILYLOG!AY$27:AY$1500,$C948,DAILYLOG!AZ$27:AZ$1500),0)</f>
        <v>0</v>
      </c>
      <c r="BD948" s="73"/>
      <c r="BE948" s="73"/>
      <c r="BF948" s="73">
        <f>IFERROR($E948*SUMIF(DAILYLOG!BB$27:BB$1500,$C948,DAILYLOG!BC$27:BC$1500),0)</f>
        <v>0</v>
      </c>
      <c r="BG948" s="73"/>
      <c r="BH948" s="73"/>
      <c r="BI948" s="73">
        <f>IFERROR($E948*SUMIF(DAILYLOG!BE$27:BE$1500,$C948,DAILYLOG!BF$27:BF$1500),0)</f>
        <v>0</v>
      </c>
      <c r="BJ948" s="73"/>
      <c r="BK948" s="73"/>
      <c r="BL948" s="73">
        <f>IFERROR($E948*SUMIF(DAILYLOG!BH$27:BH$1500,$C948,DAILYLOG!BI$27:BI$1500),0)</f>
        <v>0</v>
      </c>
      <c r="BM948" s="73"/>
      <c r="BN948" s="73"/>
      <c r="BO948" s="73">
        <f>IFERROR($E948*SUMIF(DAILYLOG!BK$27:BK$1500,$C948,DAILYLOG!BL$27:BL$1500),0)</f>
        <v>0</v>
      </c>
      <c r="BP948" s="73"/>
      <c r="BQ948" s="73"/>
      <c r="BR948" s="73">
        <f>IFERROR($E948*SUMIF(DAILYLOG!BN$27:BN$1500,$C948,DAILYLOG!BO$27:BO$1500),0)</f>
        <v>0</v>
      </c>
      <c r="BS948" s="73"/>
      <c r="BT948" s="73"/>
      <c r="BU948" s="73">
        <f>IFERROR($E948*SUMIF(DAILYLOG!BQ$27:BQ$1500,$C948,DAILYLOG!BR$27:BR$1500),0)</f>
        <v>0</v>
      </c>
      <c r="BV948" s="73"/>
      <c r="BW948" s="73"/>
      <c r="BX948" s="73">
        <f>IFERROR($E948*SUMIF(DAILYLOG!BT$27:BT$1500,$C948,DAILYLOG!BU$27:BU$1500),0)</f>
        <v>0</v>
      </c>
      <c r="BY948" s="73"/>
      <c r="BZ948" s="73"/>
      <c r="CA948" s="73">
        <f>IFERROR($E948*SUMIF(DAILYLOG!BW$27:BW$1500,$C948,DAILYLOG!BX$27:BX$1500),0)</f>
        <v>0</v>
      </c>
      <c r="CB948" s="73"/>
      <c r="CC948" s="73"/>
      <c r="CD948" s="73">
        <f>IFERROR($E948*SUMIF(DAILYLOG!BZ$27:BZ$1500,$C948,DAILYLOG!CA$27:CA$1500),0)</f>
        <v>0</v>
      </c>
      <c r="CE948" s="73"/>
      <c r="CF948" s="73"/>
      <c r="CG948" s="73">
        <f>IFERROR($E948*SUMIF(DAILYLOG!CC$27:CC$1500,$C948,DAILYLOG!CD$27:CD$1500),0)</f>
        <v>0</v>
      </c>
      <c r="CH948" s="73"/>
      <c r="CI948" s="73"/>
      <c r="CJ948" s="73">
        <f>IFERROR($E948*SUMIF(DAILYLOG!CF$27:CF$1500,$C948,DAILYLOG!CG$27:CG$1500),0)</f>
        <v>0</v>
      </c>
      <c r="CK948" s="73"/>
      <c r="CL948" s="73"/>
      <c r="CM948" s="73">
        <f>IFERROR($E948*SUMIF(DAILYLOG!CI$27:CI$1500,$C948,DAILYLOG!CJ$27:CJ$1500),0)</f>
        <v>0</v>
      </c>
      <c r="CN948" s="73"/>
      <c r="CO948" s="73"/>
      <c r="CP948" s="73">
        <f>IFERROR($E948*SUMIF(DAILYLOG!CL$27:CL$1500,$C948,DAILYLOG!CM$27:CM$1500),0)</f>
        <v>0</v>
      </c>
      <c r="CQ948" s="73"/>
      <c r="CR948" s="73"/>
      <c r="CS948" s="73">
        <f>IFERROR($E948*SUMIF(DAILYLOG!CO$27:CO$1500,$C948,DAILYLOG!CP$27:CP$1500),0)</f>
        <v>0</v>
      </c>
      <c r="CT948" s="14"/>
    </row>
    <row r="949" spans="2:98" ht="13.5" hidden="1" customHeight="1" outlineLevel="3">
      <c r="B949" s="13"/>
      <c r="C949" s="115" t="s">
        <v>700</v>
      </c>
      <c r="D949" s="31" t="s">
        <v>346</v>
      </c>
      <c r="E949" s="65">
        <v>1</v>
      </c>
      <c r="F949" s="46">
        <f t="shared" si="405"/>
        <v>2</v>
      </c>
      <c r="G949" s="73">
        <f>IFERROR($E949*SUMIF(DAILYLOG!C$27:C$1500,$C949,DAILYLOG!D$27:D$1500),0)</f>
        <v>0</v>
      </c>
      <c r="H949" s="73"/>
      <c r="I949" s="73"/>
      <c r="J949" s="73">
        <f>IFERROR($E949*SUMIF(DAILYLOG!F$27:F$1500,$C949,DAILYLOG!G$27:G$1500),0)</f>
        <v>0</v>
      </c>
      <c r="K949" s="73"/>
      <c r="L949" s="73"/>
      <c r="M949" s="73">
        <f>IFERROR($E949*SUMIF(DAILYLOG!I$27:I$1500,$C949,DAILYLOG!J$27:J$1500),0)</f>
        <v>0</v>
      </c>
      <c r="N949" s="73"/>
      <c r="O949" s="73"/>
      <c r="P949" s="73">
        <f>IFERROR($E949*SUMIF(DAILYLOG!L$27:L$1500,$C949,DAILYLOG!M$27:M$1500),0)</f>
        <v>0</v>
      </c>
      <c r="Q949" s="73"/>
      <c r="R949" s="73"/>
      <c r="S949" s="73">
        <f>IFERROR($E949*SUMIF(DAILYLOG!O$27:O$1500,$C949,DAILYLOG!P$27:P$1500),0)</f>
        <v>0</v>
      </c>
      <c r="T949" s="73"/>
      <c r="U949" s="73"/>
      <c r="V949" s="73">
        <f>IFERROR($E949*SUMIF(DAILYLOG!R$27:R$1500,$C949,DAILYLOG!S$27:S$1500),0)</f>
        <v>0</v>
      </c>
      <c r="W949" s="73"/>
      <c r="X949" s="73"/>
      <c r="Y949" s="73">
        <f>IFERROR($E949*SUMIF(DAILYLOG!U$27:U$1500,$C949,DAILYLOG!V$27:V$1500),0)</f>
        <v>0</v>
      </c>
      <c r="Z949" s="73"/>
      <c r="AA949" s="73"/>
      <c r="AB949" s="73">
        <f>IFERROR($E949*SUMIF(DAILYLOG!X$27:X$1500,$C949,DAILYLOG!Y$27:Y$1500),0)</f>
        <v>0</v>
      </c>
      <c r="AC949" s="73"/>
      <c r="AD949" s="73"/>
      <c r="AE949" s="73">
        <f>IFERROR($E949*SUMIF(DAILYLOG!AA$27:AA$1500,$C949,DAILYLOG!AB$27:AB$1500),0)</f>
        <v>0</v>
      </c>
      <c r="AF949" s="73"/>
      <c r="AG949" s="73"/>
      <c r="AH949" s="73">
        <f>IFERROR($E949*SUMIF(DAILYLOG!AD$27:AD$1500,$C949,DAILYLOG!AE$27:AE$1500),0)</f>
        <v>0</v>
      </c>
      <c r="AI949" s="73"/>
      <c r="AJ949" s="73"/>
      <c r="AK949" s="73">
        <f>IFERROR($E949*SUMIF(DAILYLOG!AG$27:AG$1500,$C949,DAILYLOG!AH$27:AH$1500),0)</f>
        <v>0</v>
      </c>
      <c r="AL949" s="73"/>
      <c r="AM949" s="73"/>
      <c r="AN949" s="73">
        <f>IFERROR($E949*SUMIF(DAILYLOG!AJ$27:AJ$1500,$C949,DAILYLOG!AK$27:AK$1500),0)</f>
        <v>0</v>
      </c>
      <c r="AO949" s="73"/>
      <c r="AP949" s="73"/>
      <c r="AQ949" s="73">
        <f>IFERROR($E949*SUMIF(DAILYLOG!AM$27:AM$1500,$C949,DAILYLOG!AN$27:AN$1500),0)</f>
        <v>0</v>
      </c>
      <c r="AR949" s="73"/>
      <c r="AS949" s="73"/>
      <c r="AT949" s="73">
        <f>IFERROR($E949*SUMIF(DAILYLOG!AP$27:AP$1500,$C949,DAILYLOG!AQ$27:AQ$1500),0)</f>
        <v>0</v>
      </c>
      <c r="AU949" s="73"/>
      <c r="AV949" s="73"/>
      <c r="AW949" s="73">
        <f>IFERROR($E949*SUMIF(DAILYLOG!AS$27:AS$1500,$C949,DAILYLOG!AT$27:AT$1500),0)</f>
        <v>0</v>
      </c>
      <c r="AX949" s="73"/>
      <c r="AY949" s="73"/>
      <c r="AZ949" s="73">
        <f>IFERROR($E949*SUMIF(DAILYLOG!AV$27:AV$1500,$C949,DAILYLOG!AW$27:AW$1500),0)</f>
        <v>0</v>
      </c>
      <c r="BA949" s="73"/>
      <c r="BB949" s="73"/>
      <c r="BC949" s="73">
        <f>IFERROR($E949*SUMIF(DAILYLOG!AY$27:AY$1500,$C949,DAILYLOG!AZ$27:AZ$1500),0)</f>
        <v>1</v>
      </c>
      <c r="BD949" s="73"/>
      <c r="BE949" s="73"/>
      <c r="BF949" s="73">
        <f>IFERROR($E949*SUMIF(DAILYLOG!BB$27:BB$1500,$C949,DAILYLOG!BC$27:BC$1500),0)</f>
        <v>0</v>
      </c>
      <c r="BG949" s="73"/>
      <c r="BH949" s="73"/>
      <c r="BI949" s="73">
        <f>IFERROR($E949*SUMIF(DAILYLOG!BE$27:BE$1500,$C949,DAILYLOG!BF$27:BF$1500),0)</f>
        <v>0</v>
      </c>
      <c r="BJ949" s="73"/>
      <c r="BK949" s="73"/>
      <c r="BL949" s="73">
        <f>IFERROR($E949*SUMIF(DAILYLOG!BH$27:BH$1500,$C949,DAILYLOG!BI$27:BI$1500),0)</f>
        <v>0</v>
      </c>
      <c r="BM949" s="73"/>
      <c r="BN949" s="73"/>
      <c r="BO949" s="73">
        <f>IFERROR($E949*SUMIF(DAILYLOG!BK$27:BK$1500,$C949,DAILYLOG!BL$27:BL$1500),0)</f>
        <v>0</v>
      </c>
      <c r="BP949" s="73"/>
      <c r="BQ949" s="73"/>
      <c r="BR949" s="73">
        <f>IFERROR($E949*SUMIF(DAILYLOG!BN$27:BN$1500,$C949,DAILYLOG!BO$27:BO$1500),0)</f>
        <v>0</v>
      </c>
      <c r="BS949" s="73"/>
      <c r="BT949" s="73"/>
      <c r="BU949" s="73">
        <f>IFERROR($E949*SUMIF(DAILYLOG!BQ$27:BQ$1500,$C949,DAILYLOG!BR$27:BR$1500),0)</f>
        <v>0</v>
      </c>
      <c r="BV949" s="73"/>
      <c r="BW949" s="73"/>
      <c r="BX949" s="73">
        <f>IFERROR($E949*SUMIF(DAILYLOG!BT$27:BT$1500,$C949,DAILYLOG!BU$27:BU$1500),0)</f>
        <v>1</v>
      </c>
      <c r="BY949" s="73"/>
      <c r="BZ949" s="73"/>
      <c r="CA949" s="73">
        <f>IFERROR($E949*SUMIF(DAILYLOG!BW$27:BW$1500,$C949,DAILYLOG!BX$27:BX$1500),0)</f>
        <v>0</v>
      </c>
      <c r="CB949" s="73"/>
      <c r="CC949" s="73"/>
      <c r="CD949" s="73">
        <f>IFERROR($E949*SUMIF(DAILYLOG!BZ$27:BZ$1500,$C949,DAILYLOG!CA$27:CA$1500),0)</f>
        <v>0</v>
      </c>
      <c r="CE949" s="73"/>
      <c r="CF949" s="73"/>
      <c r="CG949" s="73">
        <f>IFERROR($E949*SUMIF(DAILYLOG!CC$27:CC$1500,$C949,DAILYLOG!CD$27:CD$1500),0)</f>
        <v>0</v>
      </c>
      <c r="CH949" s="73"/>
      <c r="CI949" s="73"/>
      <c r="CJ949" s="73">
        <f>IFERROR($E949*SUMIF(DAILYLOG!CF$27:CF$1500,$C949,DAILYLOG!CG$27:CG$1500),0)</f>
        <v>0</v>
      </c>
      <c r="CK949" s="73"/>
      <c r="CL949" s="73"/>
      <c r="CM949" s="73">
        <f>IFERROR($E949*SUMIF(DAILYLOG!CI$27:CI$1500,$C949,DAILYLOG!CJ$27:CJ$1500),0)</f>
        <v>0</v>
      </c>
      <c r="CN949" s="73"/>
      <c r="CO949" s="73"/>
      <c r="CP949" s="73">
        <f>IFERROR($E949*SUMIF(DAILYLOG!CL$27:CL$1500,$C949,DAILYLOG!CM$27:CM$1500),0)</f>
        <v>0</v>
      </c>
      <c r="CQ949" s="73"/>
      <c r="CR949" s="73"/>
      <c r="CS949" s="73">
        <f>IFERROR($E949*SUMIF(DAILYLOG!CO$27:CO$1500,$C949,DAILYLOG!CP$27:CP$1500),0)</f>
        <v>0</v>
      </c>
      <c r="CT949" s="14"/>
    </row>
    <row r="950" spans="2:98" ht="13.5" hidden="1" customHeight="1" outlineLevel="3">
      <c r="B950" s="13"/>
      <c r="C950" s="115" t="s">
        <v>704</v>
      </c>
      <c r="D950" s="31" t="s">
        <v>346</v>
      </c>
      <c r="E950" s="65">
        <v>1</v>
      </c>
      <c r="F950" s="46">
        <f t="shared" si="405"/>
        <v>2</v>
      </c>
      <c r="G950" s="73">
        <f>IFERROR($E950*SUMIF(DAILYLOG!C$27:C$1500,$C950,DAILYLOG!D$27:D$1500),0)</f>
        <v>0</v>
      </c>
      <c r="H950" s="73"/>
      <c r="I950" s="73"/>
      <c r="J950" s="73">
        <f>IFERROR($E950*SUMIF(DAILYLOG!F$27:F$1500,$C950,DAILYLOG!G$27:G$1500),0)</f>
        <v>0</v>
      </c>
      <c r="K950" s="73"/>
      <c r="L950" s="73"/>
      <c r="M950" s="73">
        <f>IFERROR($E950*SUMIF(DAILYLOG!I$27:I$1500,$C950,DAILYLOG!J$27:J$1500),0)</f>
        <v>0</v>
      </c>
      <c r="N950" s="73"/>
      <c r="O950" s="73"/>
      <c r="P950" s="73">
        <f>IFERROR($E950*SUMIF(DAILYLOG!L$27:L$1500,$C950,DAILYLOG!M$27:M$1500),0)</f>
        <v>0</v>
      </c>
      <c r="Q950" s="73"/>
      <c r="R950" s="73"/>
      <c r="S950" s="73">
        <f>IFERROR($E950*SUMIF(DAILYLOG!O$27:O$1500,$C950,DAILYLOG!P$27:P$1500),0)</f>
        <v>0</v>
      </c>
      <c r="T950" s="73"/>
      <c r="U950" s="73"/>
      <c r="V950" s="73">
        <f>IFERROR($E950*SUMIF(DAILYLOG!R$27:R$1500,$C950,DAILYLOG!S$27:S$1500),0)</f>
        <v>0</v>
      </c>
      <c r="W950" s="73"/>
      <c r="X950" s="73"/>
      <c r="Y950" s="73">
        <f>IFERROR($E950*SUMIF(DAILYLOG!U$27:U$1500,$C950,DAILYLOG!V$27:V$1500),0)</f>
        <v>0</v>
      </c>
      <c r="Z950" s="73"/>
      <c r="AA950" s="73"/>
      <c r="AB950" s="73">
        <f>IFERROR($E950*SUMIF(DAILYLOG!X$27:X$1500,$C950,DAILYLOG!Y$27:Y$1500),0)</f>
        <v>0</v>
      </c>
      <c r="AC950" s="73"/>
      <c r="AD950" s="73"/>
      <c r="AE950" s="73">
        <f>IFERROR($E950*SUMIF(DAILYLOG!AA$27:AA$1500,$C950,DAILYLOG!AB$27:AB$1500),0)</f>
        <v>1</v>
      </c>
      <c r="AF950" s="73"/>
      <c r="AG950" s="73"/>
      <c r="AH950" s="73">
        <f>IFERROR($E950*SUMIF(DAILYLOG!AD$27:AD$1500,$C950,DAILYLOG!AE$27:AE$1500),0)</f>
        <v>1</v>
      </c>
      <c r="AI950" s="73"/>
      <c r="AJ950" s="73"/>
      <c r="AK950" s="73">
        <f>IFERROR($E950*SUMIF(DAILYLOG!AG$27:AG$1500,$C950,DAILYLOG!AH$27:AH$1500),0)</f>
        <v>0</v>
      </c>
      <c r="AL950" s="73"/>
      <c r="AM950" s="73"/>
      <c r="AN950" s="73">
        <f>IFERROR($E950*SUMIF(DAILYLOG!AJ$27:AJ$1500,$C950,DAILYLOG!AK$27:AK$1500),0)</f>
        <v>0</v>
      </c>
      <c r="AO950" s="73"/>
      <c r="AP950" s="73"/>
      <c r="AQ950" s="73">
        <f>IFERROR($E950*SUMIF(DAILYLOG!AM$27:AM$1500,$C950,DAILYLOG!AN$27:AN$1500),0)</f>
        <v>0</v>
      </c>
      <c r="AR950" s="73"/>
      <c r="AS950" s="73"/>
      <c r="AT950" s="73">
        <f>IFERROR($E950*SUMIF(DAILYLOG!AP$27:AP$1500,$C950,DAILYLOG!AQ$27:AQ$1500),0)</f>
        <v>0</v>
      </c>
      <c r="AU950" s="73"/>
      <c r="AV950" s="73"/>
      <c r="AW950" s="73">
        <f>IFERROR($E950*SUMIF(DAILYLOG!AS$27:AS$1500,$C950,DAILYLOG!AT$27:AT$1500),0)</f>
        <v>0</v>
      </c>
      <c r="AX950" s="73"/>
      <c r="AY950" s="73"/>
      <c r="AZ950" s="73">
        <f>IFERROR($E950*SUMIF(DAILYLOG!AV$27:AV$1500,$C950,DAILYLOG!AW$27:AW$1500),0)</f>
        <v>0</v>
      </c>
      <c r="BA950" s="73"/>
      <c r="BB950" s="73"/>
      <c r="BC950" s="73">
        <f>IFERROR($E950*SUMIF(DAILYLOG!AY$27:AY$1500,$C950,DAILYLOG!AZ$27:AZ$1500),0)</f>
        <v>0</v>
      </c>
      <c r="BD950" s="73"/>
      <c r="BE950" s="73"/>
      <c r="BF950" s="73">
        <f>IFERROR($E950*SUMIF(DAILYLOG!BB$27:BB$1500,$C950,DAILYLOG!BC$27:BC$1500),0)</f>
        <v>0</v>
      </c>
      <c r="BG950" s="73"/>
      <c r="BH950" s="73"/>
      <c r="BI950" s="73">
        <f>IFERROR($E950*SUMIF(DAILYLOG!BE$27:BE$1500,$C950,DAILYLOG!BF$27:BF$1500),0)</f>
        <v>0</v>
      </c>
      <c r="BJ950" s="73"/>
      <c r="BK950" s="73"/>
      <c r="BL950" s="73">
        <f>IFERROR($E950*SUMIF(DAILYLOG!BH$27:BH$1500,$C950,DAILYLOG!BI$27:BI$1500),0)</f>
        <v>0</v>
      </c>
      <c r="BM950" s="73"/>
      <c r="BN950" s="73"/>
      <c r="BO950" s="73">
        <f>IFERROR($E950*SUMIF(DAILYLOG!BK$27:BK$1500,$C950,DAILYLOG!BL$27:BL$1500),0)</f>
        <v>0</v>
      </c>
      <c r="BP950" s="73"/>
      <c r="BQ950" s="73"/>
      <c r="BR950" s="73">
        <f>IFERROR($E950*SUMIF(DAILYLOG!BN$27:BN$1500,$C950,DAILYLOG!BO$27:BO$1500),0)</f>
        <v>0</v>
      </c>
      <c r="BS950" s="73"/>
      <c r="BT950" s="73"/>
      <c r="BU950" s="73">
        <f>IFERROR($E950*SUMIF(DAILYLOG!BQ$27:BQ$1500,$C950,DAILYLOG!BR$27:BR$1500),0)</f>
        <v>0</v>
      </c>
      <c r="BV950" s="73"/>
      <c r="BW950" s="73"/>
      <c r="BX950" s="73">
        <f>IFERROR($E950*SUMIF(DAILYLOG!BT$27:BT$1500,$C950,DAILYLOG!BU$27:BU$1500),0)</f>
        <v>0</v>
      </c>
      <c r="BY950" s="73"/>
      <c r="BZ950" s="73"/>
      <c r="CA950" s="73">
        <f>IFERROR($E950*SUMIF(DAILYLOG!BW$27:BW$1500,$C950,DAILYLOG!BX$27:BX$1500),0)</f>
        <v>0</v>
      </c>
      <c r="CB950" s="73"/>
      <c r="CC950" s="73"/>
      <c r="CD950" s="73">
        <f>IFERROR($E950*SUMIF(DAILYLOG!BZ$27:BZ$1500,$C950,DAILYLOG!CA$27:CA$1500),0)</f>
        <v>0</v>
      </c>
      <c r="CE950" s="73"/>
      <c r="CF950" s="73"/>
      <c r="CG950" s="73">
        <f>IFERROR($E950*SUMIF(DAILYLOG!CC$27:CC$1500,$C950,DAILYLOG!CD$27:CD$1500),0)</f>
        <v>0</v>
      </c>
      <c r="CH950" s="73"/>
      <c r="CI950" s="73"/>
      <c r="CJ950" s="73">
        <f>IFERROR($E950*SUMIF(DAILYLOG!CF$27:CF$1500,$C950,DAILYLOG!CG$27:CG$1500),0)</f>
        <v>0</v>
      </c>
      <c r="CK950" s="73"/>
      <c r="CL950" s="73"/>
      <c r="CM950" s="73">
        <f>IFERROR($E950*SUMIF(DAILYLOG!CI$27:CI$1500,$C950,DAILYLOG!CJ$27:CJ$1500),0)</f>
        <v>0</v>
      </c>
      <c r="CN950" s="73"/>
      <c r="CO950" s="73"/>
      <c r="CP950" s="73">
        <f>IFERROR($E950*SUMIF(DAILYLOG!CL$27:CL$1500,$C950,DAILYLOG!CM$27:CM$1500),0)</f>
        <v>0</v>
      </c>
      <c r="CQ950" s="73"/>
      <c r="CR950" s="73"/>
      <c r="CS950" s="73">
        <f>IFERROR($E950*SUMIF(DAILYLOG!CO$27:CO$1500,$C950,DAILYLOG!CP$27:CP$1500),0)</f>
        <v>0</v>
      </c>
      <c r="CT950" s="14"/>
    </row>
    <row r="951" spans="2:98" ht="13.5" hidden="1" customHeight="1" outlineLevel="2" collapsed="1">
      <c r="B951" s="13"/>
      <c r="C951" s="47" t="s">
        <v>300</v>
      </c>
      <c r="D951" s="56" t="s">
        <v>346</v>
      </c>
      <c r="E951" s="64"/>
      <c r="F951" s="48">
        <f>IFERROR(SUM(G951:CS951),0)</f>
        <v>11</v>
      </c>
      <c r="G951" s="72">
        <f>IFERROR(SUBTOTAL(9,G952:G958),0)</f>
        <v>0</v>
      </c>
      <c r="H951" s="72"/>
      <c r="I951" s="72"/>
      <c r="J951" s="72">
        <f>IFERROR(SUBTOTAL(9,J952:J958),0)</f>
        <v>0</v>
      </c>
      <c r="K951" s="72"/>
      <c r="L951" s="72"/>
      <c r="M951" s="72">
        <f>IFERROR(SUBTOTAL(9,M952:M958),0)</f>
        <v>0</v>
      </c>
      <c r="N951" s="72"/>
      <c r="O951" s="72"/>
      <c r="P951" s="72">
        <f>IFERROR(SUBTOTAL(9,P952:P958),0)</f>
        <v>0</v>
      </c>
      <c r="Q951" s="72"/>
      <c r="R951" s="72"/>
      <c r="S951" s="72">
        <f>IFERROR(SUBTOTAL(9,S952:S958),0)</f>
        <v>0</v>
      </c>
      <c r="T951" s="72"/>
      <c r="U951" s="72"/>
      <c r="V951" s="72">
        <f>IFERROR(SUBTOTAL(9,V952:V958),0)</f>
        <v>0</v>
      </c>
      <c r="W951" s="72"/>
      <c r="X951" s="72"/>
      <c r="Y951" s="72">
        <f>IFERROR(SUBTOTAL(9,Y952:Y958),0)</f>
        <v>0</v>
      </c>
      <c r="Z951" s="72"/>
      <c r="AA951" s="72"/>
      <c r="AB951" s="72">
        <f>IFERROR(SUBTOTAL(9,AB952:AB958),0)</f>
        <v>0</v>
      </c>
      <c r="AC951" s="72"/>
      <c r="AD951" s="72"/>
      <c r="AE951" s="72">
        <f>IFERROR(SUBTOTAL(9,AE952:AE958),0)</f>
        <v>0</v>
      </c>
      <c r="AF951" s="72"/>
      <c r="AG951" s="72"/>
      <c r="AH951" s="72">
        <f>IFERROR(SUBTOTAL(9,AH952:AH958),0)</f>
        <v>1</v>
      </c>
      <c r="AI951" s="72"/>
      <c r="AJ951" s="72"/>
      <c r="AK951" s="72">
        <f>IFERROR(SUBTOTAL(9,AK952:AK958),0)</f>
        <v>3</v>
      </c>
      <c r="AL951" s="72"/>
      <c r="AM951" s="72"/>
      <c r="AN951" s="72">
        <f>IFERROR(SUBTOTAL(9,AN952:AN958),0)</f>
        <v>0</v>
      </c>
      <c r="AO951" s="72"/>
      <c r="AP951" s="72"/>
      <c r="AQ951" s="72">
        <f>IFERROR(SUBTOTAL(9,AQ952:AQ958),0)</f>
        <v>0</v>
      </c>
      <c r="AR951" s="72"/>
      <c r="AS951" s="72"/>
      <c r="AT951" s="72">
        <f>IFERROR(SUBTOTAL(9,AT952:AT958),0)</f>
        <v>0</v>
      </c>
      <c r="AU951" s="72"/>
      <c r="AV951" s="72"/>
      <c r="AW951" s="72">
        <f>IFERROR(SUBTOTAL(9,AW952:AW958),0)</f>
        <v>0</v>
      </c>
      <c r="AX951" s="72"/>
      <c r="AY951" s="72"/>
      <c r="AZ951" s="72">
        <f>IFERROR(SUBTOTAL(9,AZ952:AZ958),0)</f>
        <v>2</v>
      </c>
      <c r="BA951" s="72"/>
      <c r="BB951" s="72"/>
      <c r="BC951" s="72">
        <f>IFERROR(SUBTOTAL(9,BC952:BC958),0)</f>
        <v>1</v>
      </c>
      <c r="BD951" s="72"/>
      <c r="BE951" s="72"/>
      <c r="BF951" s="72">
        <f>IFERROR(SUBTOTAL(9,BF952:BF958),0)</f>
        <v>0</v>
      </c>
      <c r="BG951" s="72"/>
      <c r="BH951" s="72"/>
      <c r="BI951" s="72">
        <f>IFERROR(SUBTOTAL(9,BI952:BI958),0)</f>
        <v>0</v>
      </c>
      <c r="BJ951" s="72"/>
      <c r="BK951" s="72"/>
      <c r="BL951" s="72">
        <f>IFERROR(SUBTOTAL(9,BL952:BL958),0)</f>
        <v>1</v>
      </c>
      <c r="BM951" s="72"/>
      <c r="BN951" s="72"/>
      <c r="BO951" s="72">
        <f>IFERROR(SUBTOTAL(9,BO952:BO958),0)</f>
        <v>0</v>
      </c>
      <c r="BP951" s="72"/>
      <c r="BQ951" s="72"/>
      <c r="BR951" s="72">
        <f>IFERROR(SUBTOTAL(9,BR952:BR958),0)</f>
        <v>0</v>
      </c>
      <c r="BS951" s="72"/>
      <c r="BT951" s="72"/>
      <c r="BU951" s="72">
        <f>IFERROR(SUBTOTAL(9,BU952:BU958),0)</f>
        <v>1</v>
      </c>
      <c r="BV951" s="72"/>
      <c r="BW951" s="72"/>
      <c r="BX951" s="72">
        <f>IFERROR(SUBTOTAL(9,BX952:BX958),0)</f>
        <v>1</v>
      </c>
      <c r="BY951" s="72"/>
      <c r="BZ951" s="72"/>
      <c r="CA951" s="72">
        <f>IFERROR(SUBTOTAL(9,CA952:CA958),0)</f>
        <v>1</v>
      </c>
      <c r="CB951" s="72"/>
      <c r="CC951" s="72"/>
      <c r="CD951" s="72">
        <f>IFERROR(SUBTOTAL(9,CD952:CD958),0)</f>
        <v>0</v>
      </c>
      <c r="CE951" s="72"/>
      <c r="CF951" s="72"/>
      <c r="CG951" s="72">
        <f>IFERROR(SUBTOTAL(9,CG952:CG958),0)</f>
        <v>0</v>
      </c>
      <c r="CH951" s="72"/>
      <c r="CI951" s="72"/>
      <c r="CJ951" s="72">
        <f>IFERROR(SUBTOTAL(9,CJ952:CJ958),0)</f>
        <v>0</v>
      </c>
      <c r="CK951" s="72"/>
      <c r="CL951" s="72"/>
      <c r="CM951" s="72">
        <f>IFERROR(SUBTOTAL(9,CM952:CM958),0)</f>
        <v>0</v>
      </c>
      <c r="CN951" s="72"/>
      <c r="CO951" s="72"/>
      <c r="CP951" s="72">
        <f>IFERROR(SUBTOTAL(9,CP952:CP958),0)</f>
        <v>0</v>
      </c>
      <c r="CQ951" s="72"/>
      <c r="CR951" s="72"/>
      <c r="CS951" s="72">
        <f>IFERROR(SUBTOTAL(9,CS952:CS958),0)</f>
        <v>0</v>
      </c>
      <c r="CT951" s="14"/>
    </row>
    <row r="952" spans="2:98" ht="13.5" hidden="1" customHeight="1" outlineLevel="3">
      <c r="B952" s="13"/>
      <c r="C952" s="146" t="s">
        <v>780</v>
      </c>
      <c r="D952" s="31" t="s">
        <v>346</v>
      </c>
      <c r="E952" s="65">
        <v>1</v>
      </c>
      <c r="F952" s="46">
        <f t="shared" ref="F952" si="406">IFERROR(SUM(G952:CS952),0)</f>
        <v>5</v>
      </c>
      <c r="G952" s="73">
        <f>IFERROR($E952*SUMIF(DAILYLOG!C$27:C$1500,$C952,DAILYLOG!D$27:D$1500),0)</f>
        <v>0</v>
      </c>
      <c r="H952" s="73"/>
      <c r="I952" s="73"/>
      <c r="J952" s="73">
        <f>IFERROR($E952*SUMIF(DAILYLOG!F$27:F$1500,$C952,DAILYLOG!G$27:G$1500),0)</f>
        <v>0</v>
      </c>
      <c r="K952" s="73"/>
      <c r="L952" s="73"/>
      <c r="M952" s="73">
        <f>IFERROR($E952*SUMIF(DAILYLOG!I$27:I$1500,$C952,DAILYLOG!J$27:J$1500),0)</f>
        <v>0</v>
      </c>
      <c r="N952" s="73"/>
      <c r="O952" s="73"/>
      <c r="P952" s="73">
        <f>IFERROR($E952*SUMIF(DAILYLOG!L$27:L$1500,$C952,DAILYLOG!M$27:M$1500),0)</f>
        <v>0</v>
      </c>
      <c r="Q952" s="73"/>
      <c r="R952" s="73"/>
      <c r="S952" s="73">
        <f>IFERROR($E952*SUMIF(DAILYLOG!O$27:O$1500,$C952,DAILYLOG!P$27:P$1500),0)</f>
        <v>0</v>
      </c>
      <c r="T952" s="73"/>
      <c r="U952" s="73"/>
      <c r="V952" s="73">
        <f>IFERROR($E952*SUMIF(DAILYLOG!R$27:R$1500,$C952,DAILYLOG!S$27:S$1500),0)</f>
        <v>0</v>
      </c>
      <c r="W952" s="73"/>
      <c r="X952" s="73"/>
      <c r="Y952" s="73">
        <f>IFERROR($E952*SUMIF(DAILYLOG!U$27:U$1500,$C952,DAILYLOG!V$27:V$1500),0)</f>
        <v>0</v>
      </c>
      <c r="Z952" s="73"/>
      <c r="AA952" s="73"/>
      <c r="AB952" s="73">
        <f>IFERROR($E952*SUMIF(DAILYLOG!X$27:X$1500,$C952,DAILYLOG!Y$27:Y$1500),0)</f>
        <v>0</v>
      </c>
      <c r="AC952" s="73"/>
      <c r="AD952" s="73"/>
      <c r="AE952" s="73">
        <f>IFERROR($E952*SUMIF(DAILYLOG!AA$27:AA$1500,$C952,DAILYLOG!AB$27:AB$1500),0)</f>
        <v>0</v>
      </c>
      <c r="AF952" s="73"/>
      <c r="AG952" s="73"/>
      <c r="AH952" s="73">
        <f>IFERROR($E952*SUMIF(DAILYLOG!AD$27:AD$1500,$C952,DAILYLOG!AE$27:AE$1500),0)</f>
        <v>0</v>
      </c>
      <c r="AI952" s="73"/>
      <c r="AJ952" s="73"/>
      <c r="AK952" s="73">
        <f>IFERROR($E952*SUMIF(DAILYLOG!AG$27:AG$1500,$C952,DAILYLOG!AH$27:AH$1500),0)</f>
        <v>1</v>
      </c>
      <c r="AL952" s="73"/>
      <c r="AM952" s="73"/>
      <c r="AN952" s="73">
        <f>IFERROR($E952*SUMIF(DAILYLOG!AJ$27:AJ$1500,$C952,DAILYLOG!AK$27:AK$1500),0)</f>
        <v>0</v>
      </c>
      <c r="AO952" s="73"/>
      <c r="AP952" s="73"/>
      <c r="AQ952" s="73">
        <f>IFERROR($E952*SUMIF(DAILYLOG!AM$27:AM$1500,$C952,DAILYLOG!AN$27:AN$1500),0)</f>
        <v>0</v>
      </c>
      <c r="AR952" s="73"/>
      <c r="AS952" s="73"/>
      <c r="AT952" s="73">
        <f>IFERROR($E952*SUMIF(DAILYLOG!AP$27:AP$1500,$C952,DAILYLOG!AQ$27:AQ$1500),0)</f>
        <v>0</v>
      </c>
      <c r="AU952" s="73"/>
      <c r="AV952" s="73"/>
      <c r="AW952" s="73">
        <f>IFERROR($E952*SUMIF(DAILYLOG!AS$27:AS$1500,$C952,DAILYLOG!AT$27:AT$1500),0)</f>
        <v>0</v>
      </c>
      <c r="AX952" s="73"/>
      <c r="AY952" s="73"/>
      <c r="AZ952" s="73">
        <f>IFERROR($E952*SUMIF(DAILYLOG!AV$27:AV$1500,$C952,DAILYLOG!AW$27:AW$1500),0)</f>
        <v>2</v>
      </c>
      <c r="BA952" s="73"/>
      <c r="BB952" s="73"/>
      <c r="BC952" s="73">
        <f>IFERROR($E952*SUMIF(DAILYLOG!AY$27:AY$1500,$C952,DAILYLOG!AZ$27:AZ$1500),0)</f>
        <v>1</v>
      </c>
      <c r="BD952" s="73"/>
      <c r="BE952" s="73"/>
      <c r="BF952" s="73">
        <f>IFERROR($E952*SUMIF(DAILYLOG!BB$27:BB$1500,$C952,DAILYLOG!BC$27:BC$1500),0)</f>
        <v>0</v>
      </c>
      <c r="BG952" s="73"/>
      <c r="BH952" s="73"/>
      <c r="BI952" s="73">
        <f>IFERROR($E952*SUMIF(DAILYLOG!BE$27:BE$1500,$C952,DAILYLOG!BF$27:BF$1500),0)</f>
        <v>0</v>
      </c>
      <c r="BJ952" s="73"/>
      <c r="BK952" s="73"/>
      <c r="BL952" s="73">
        <f>IFERROR($E952*SUMIF(DAILYLOG!BH$27:BH$1500,$C952,DAILYLOG!BI$27:BI$1500),0)</f>
        <v>0</v>
      </c>
      <c r="BM952" s="73"/>
      <c r="BN952" s="73"/>
      <c r="BO952" s="73">
        <f>IFERROR($E952*SUMIF(DAILYLOG!BK$27:BK$1500,$C952,DAILYLOG!BL$27:BL$1500),0)</f>
        <v>0</v>
      </c>
      <c r="BP952" s="73"/>
      <c r="BQ952" s="73"/>
      <c r="BR952" s="73">
        <f>IFERROR($E952*SUMIF(DAILYLOG!BN$27:BN$1500,$C952,DAILYLOG!BO$27:BO$1500),0)</f>
        <v>0</v>
      </c>
      <c r="BS952" s="73"/>
      <c r="BT952" s="73"/>
      <c r="BU952" s="73">
        <f>IFERROR($E952*SUMIF(DAILYLOG!BQ$27:BQ$1500,$C952,DAILYLOG!BR$27:BR$1500),0)</f>
        <v>0</v>
      </c>
      <c r="BV952" s="73"/>
      <c r="BW952" s="73"/>
      <c r="BX952" s="73">
        <f>IFERROR($E952*SUMIF(DAILYLOG!BT$27:BT$1500,$C952,DAILYLOG!BU$27:BU$1500),0)</f>
        <v>1</v>
      </c>
      <c r="BY952" s="73"/>
      <c r="BZ952" s="73"/>
      <c r="CA952" s="73">
        <f>IFERROR($E952*SUMIF(DAILYLOG!BW$27:BW$1500,$C952,DAILYLOG!BX$27:BX$1500),0)</f>
        <v>0</v>
      </c>
      <c r="CB952" s="73"/>
      <c r="CC952" s="73"/>
      <c r="CD952" s="73">
        <f>IFERROR($E952*SUMIF(DAILYLOG!BZ$27:BZ$1500,$C952,DAILYLOG!CA$27:CA$1500),0)</f>
        <v>0</v>
      </c>
      <c r="CE952" s="73"/>
      <c r="CF952" s="73"/>
      <c r="CG952" s="73">
        <f>IFERROR($E952*SUMIF(DAILYLOG!CC$27:CC$1500,$C952,DAILYLOG!CD$27:CD$1500),0)</f>
        <v>0</v>
      </c>
      <c r="CH952" s="73"/>
      <c r="CI952" s="73"/>
      <c r="CJ952" s="73">
        <f>IFERROR($E952*SUMIF(DAILYLOG!CF$27:CF$1500,$C952,DAILYLOG!CG$27:CG$1500),0)</f>
        <v>0</v>
      </c>
      <c r="CK952" s="73"/>
      <c r="CL952" s="73"/>
      <c r="CM952" s="73">
        <f>IFERROR($E952*SUMIF(DAILYLOG!CI$27:CI$1500,$C952,DAILYLOG!CJ$27:CJ$1500),0)</f>
        <v>0</v>
      </c>
      <c r="CN952" s="73"/>
      <c r="CO952" s="73"/>
      <c r="CP952" s="73">
        <f>IFERROR($E952*SUMIF(DAILYLOG!CL$27:CL$1500,$C952,DAILYLOG!CM$27:CM$1500),0)</f>
        <v>0</v>
      </c>
      <c r="CQ952" s="73"/>
      <c r="CR952" s="73"/>
      <c r="CS952" s="73">
        <f>IFERROR($E952*SUMIF(DAILYLOG!CO$27:CO$1500,$C952,DAILYLOG!CP$27:CP$1500),0)</f>
        <v>0</v>
      </c>
      <c r="CT952" s="14"/>
    </row>
    <row r="953" spans="2:98" ht="13.5" hidden="1" customHeight="1" outlineLevel="3">
      <c r="B953" s="13"/>
      <c r="C953" s="146" t="s">
        <v>794</v>
      </c>
      <c r="D953" s="31" t="s">
        <v>346</v>
      </c>
      <c r="E953" s="65">
        <v>1</v>
      </c>
      <c r="F953" s="46">
        <f t="shared" ref="F953:F958" si="407">IFERROR(SUM(G953:CS953),0)</f>
        <v>0</v>
      </c>
      <c r="G953" s="73">
        <f>IFERROR($E953*SUMIF(DAILYLOG!C$27:C$1500,$C953,DAILYLOG!D$27:D$1500),0)</f>
        <v>0</v>
      </c>
      <c r="H953" s="73"/>
      <c r="I953" s="73"/>
      <c r="J953" s="73">
        <f>IFERROR($E953*SUMIF(DAILYLOG!F$27:F$1500,$C953,DAILYLOG!G$27:G$1500),0)</f>
        <v>0</v>
      </c>
      <c r="K953" s="73"/>
      <c r="L953" s="73"/>
      <c r="M953" s="73">
        <f>IFERROR($E953*SUMIF(DAILYLOG!I$27:I$1500,$C953,DAILYLOG!J$27:J$1500),0)</f>
        <v>0</v>
      </c>
      <c r="N953" s="73"/>
      <c r="O953" s="73"/>
      <c r="P953" s="73">
        <f>IFERROR($E953*SUMIF(DAILYLOG!L$27:L$1500,$C953,DAILYLOG!M$27:M$1500),0)</f>
        <v>0</v>
      </c>
      <c r="Q953" s="73"/>
      <c r="R953" s="73"/>
      <c r="S953" s="73">
        <f>IFERROR($E953*SUMIF(DAILYLOG!O$27:O$1500,$C953,DAILYLOG!P$27:P$1500),0)</f>
        <v>0</v>
      </c>
      <c r="T953" s="73"/>
      <c r="U953" s="73"/>
      <c r="V953" s="73">
        <f>IFERROR($E953*SUMIF(DAILYLOG!R$27:R$1500,$C953,DAILYLOG!S$27:S$1500),0)</f>
        <v>0</v>
      </c>
      <c r="W953" s="73"/>
      <c r="X953" s="73"/>
      <c r="Y953" s="73">
        <f>IFERROR($E953*SUMIF(DAILYLOG!U$27:U$1500,$C953,DAILYLOG!V$27:V$1500),0)</f>
        <v>0</v>
      </c>
      <c r="Z953" s="73"/>
      <c r="AA953" s="73"/>
      <c r="AB953" s="73">
        <f>IFERROR($E953*SUMIF(DAILYLOG!X$27:X$1500,$C953,DAILYLOG!Y$27:Y$1500),0)</f>
        <v>0</v>
      </c>
      <c r="AC953" s="73"/>
      <c r="AD953" s="73"/>
      <c r="AE953" s="73">
        <f>IFERROR($E953*SUMIF(DAILYLOG!AA$27:AA$1500,$C953,DAILYLOG!AB$27:AB$1500),0)</f>
        <v>0</v>
      </c>
      <c r="AF953" s="73"/>
      <c r="AG953" s="73"/>
      <c r="AH953" s="73">
        <f>IFERROR($E953*SUMIF(DAILYLOG!AD$27:AD$1500,$C953,DAILYLOG!AE$27:AE$1500),0)</f>
        <v>0</v>
      </c>
      <c r="AI953" s="73"/>
      <c r="AJ953" s="73"/>
      <c r="AK953" s="73">
        <f>IFERROR($E953*SUMIF(DAILYLOG!AG$27:AG$1500,$C953,DAILYLOG!AH$27:AH$1500),0)</f>
        <v>0</v>
      </c>
      <c r="AL953" s="73"/>
      <c r="AM953" s="73"/>
      <c r="AN953" s="73">
        <f>IFERROR($E953*SUMIF(DAILYLOG!AJ$27:AJ$1500,$C953,DAILYLOG!AK$27:AK$1500),0)</f>
        <v>0</v>
      </c>
      <c r="AO953" s="73"/>
      <c r="AP953" s="73"/>
      <c r="AQ953" s="73">
        <f>IFERROR($E953*SUMIF(DAILYLOG!AM$27:AM$1500,$C953,DAILYLOG!AN$27:AN$1500),0)</f>
        <v>0</v>
      </c>
      <c r="AR953" s="73"/>
      <c r="AS953" s="73"/>
      <c r="AT953" s="73">
        <f>IFERROR($E953*SUMIF(DAILYLOG!AP$27:AP$1500,$C953,DAILYLOG!AQ$27:AQ$1500),0)</f>
        <v>0</v>
      </c>
      <c r="AU953" s="73"/>
      <c r="AV953" s="73"/>
      <c r="AW953" s="73">
        <f>IFERROR($E953*SUMIF(DAILYLOG!AS$27:AS$1500,$C953,DAILYLOG!AT$27:AT$1500),0)</f>
        <v>0</v>
      </c>
      <c r="AX953" s="73"/>
      <c r="AY953" s="73"/>
      <c r="AZ953" s="73">
        <f>IFERROR($E953*SUMIF(DAILYLOG!AV$27:AV$1500,$C953,DAILYLOG!AW$27:AW$1500),0)</f>
        <v>0</v>
      </c>
      <c r="BA953" s="73"/>
      <c r="BB953" s="73"/>
      <c r="BC953" s="73">
        <f>IFERROR($E953*SUMIF(DAILYLOG!AY$27:AY$1500,$C953,DAILYLOG!AZ$27:AZ$1500),0)</f>
        <v>0</v>
      </c>
      <c r="BD953" s="73"/>
      <c r="BE953" s="73"/>
      <c r="BF953" s="73">
        <f>IFERROR($E953*SUMIF(DAILYLOG!BB$27:BB$1500,$C953,DAILYLOG!BC$27:BC$1500),0)</f>
        <v>0</v>
      </c>
      <c r="BG953" s="73"/>
      <c r="BH953" s="73"/>
      <c r="BI953" s="73">
        <f>IFERROR($E953*SUMIF(DAILYLOG!BE$27:BE$1500,$C953,DAILYLOG!BF$27:BF$1500),0)</f>
        <v>0</v>
      </c>
      <c r="BJ953" s="73"/>
      <c r="BK953" s="73"/>
      <c r="BL953" s="73">
        <f>IFERROR($E953*SUMIF(DAILYLOG!BH$27:BH$1500,$C953,DAILYLOG!BI$27:BI$1500),0)</f>
        <v>0</v>
      </c>
      <c r="BM953" s="73"/>
      <c r="BN953" s="73"/>
      <c r="BO953" s="73">
        <f>IFERROR($E953*SUMIF(DAILYLOG!BK$27:BK$1500,$C953,DAILYLOG!BL$27:BL$1500),0)</f>
        <v>0</v>
      </c>
      <c r="BP953" s="73"/>
      <c r="BQ953" s="73"/>
      <c r="BR953" s="73">
        <f>IFERROR($E953*SUMIF(DAILYLOG!BN$27:BN$1500,$C953,DAILYLOG!BO$27:BO$1500),0)</f>
        <v>0</v>
      </c>
      <c r="BS953" s="73"/>
      <c r="BT953" s="73"/>
      <c r="BU953" s="73">
        <f>IFERROR($E953*SUMIF(DAILYLOG!BQ$27:BQ$1500,$C953,DAILYLOG!BR$27:BR$1500),0)</f>
        <v>0</v>
      </c>
      <c r="BV953" s="73"/>
      <c r="BW953" s="73"/>
      <c r="BX953" s="73">
        <f>IFERROR($E953*SUMIF(DAILYLOG!BT$27:BT$1500,$C953,DAILYLOG!BU$27:BU$1500),0)</f>
        <v>0</v>
      </c>
      <c r="BY953" s="73"/>
      <c r="BZ953" s="73"/>
      <c r="CA953" s="73">
        <f>IFERROR($E953*SUMIF(DAILYLOG!BW$27:BW$1500,$C953,DAILYLOG!BX$27:BX$1500),0)</f>
        <v>0</v>
      </c>
      <c r="CB953" s="73"/>
      <c r="CC953" s="73"/>
      <c r="CD953" s="73">
        <f>IFERROR($E953*SUMIF(DAILYLOG!BZ$27:BZ$1500,$C953,DAILYLOG!CA$27:CA$1500),0)</f>
        <v>0</v>
      </c>
      <c r="CE953" s="73"/>
      <c r="CF953" s="73"/>
      <c r="CG953" s="73">
        <f>IFERROR($E953*SUMIF(DAILYLOG!CC$27:CC$1500,$C953,DAILYLOG!CD$27:CD$1500),0)</f>
        <v>0</v>
      </c>
      <c r="CH953" s="73"/>
      <c r="CI953" s="73"/>
      <c r="CJ953" s="73">
        <f>IFERROR($E953*SUMIF(DAILYLOG!CF$27:CF$1500,$C953,DAILYLOG!CG$27:CG$1500),0)</f>
        <v>0</v>
      </c>
      <c r="CK953" s="73"/>
      <c r="CL953" s="73"/>
      <c r="CM953" s="73">
        <f>IFERROR($E953*SUMIF(DAILYLOG!CI$27:CI$1500,$C953,DAILYLOG!CJ$27:CJ$1500),0)</f>
        <v>0</v>
      </c>
      <c r="CN953" s="73"/>
      <c r="CO953" s="73"/>
      <c r="CP953" s="73">
        <f>IFERROR($E953*SUMIF(DAILYLOG!CL$27:CL$1500,$C953,DAILYLOG!CM$27:CM$1500),0)</f>
        <v>0</v>
      </c>
      <c r="CQ953" s="73"/>
      <c r="CR953" s="73"/>
      <c r="CS953" s="73">
        <f>IFERROR($E953*SUMIF(DAILYLOG!CO$27:CO$1500,$C953,DAILYLOG!CP$27:CP$1500),0)</f>
        <v>0</v>
      </c>
      <c r="CT953" s="14"/>
    </row>
    <row r="954" spans="2:98" ht="13.5" hidden="1" customHeight="1" outlineLevel="3">
      <c r="B954" s="13"/>
      <c r="C954" s="146" t="s">
        <v>784</v>
      </c>
      <c r="D954" s="31" t="s">
        <v>346</v>
      </c>
      <c r="E954" s="65">
        <v>1</v>
      </c>
      <c r="F954" s="46">
        <f t="shared" si="407"/>
        <v>2</v>
      </c>
      <c r="G954" s="73">
        <f>IFERROR($E954*SUMIF(DAILYLOG!C$27:C$1500,$C954,DAILYLOG!D$27:D$1500),0)</f>
        <v>0</v>
      </c>
      <c r="H954" s="73"/>
      <c r="I954" s="73"/>
      <c r="J954" s="73">
        <f>IFERROR($E954*SUMIF(DAILYLOG!F$27:F$1500,$C954,DAILYLOG!G$27:G$1500),0)</f>
        <v>0</v>
      </c>
      <c r="K954" s="73"/>
      <c r="L954" s="73"/>
      <c r="M954" s="73">
        <f>IFERROR($E954*SUMIF(DAILYLOG!I$27:I$1500,$C954,DAILYLOG!J$27:J$1500),0)</f>
        <v>0</v>
      </c>
      <c r="N954" s="73"/>
      <c r="O954" s="73"/>
      <c r="P954" s="73">
        <f>IFERROR($E954*SUMIF(DAILYLOG!L$27:L$1500,$C954,DAILYLOG!M$27:M$1500),0)</f>
        <v>0</v>
      </c>
      <c r="Q954" s="73"/>
      <c r="R954" s="73"/>
      <c r="S954" s="73">
        <f>IFERROR($E954*SUMIF(DAILYLOG!O$27:O$1500,$C954,DAILYLOG!P$27:P$1500),0)</f>
        <v>0</v>
      </c>
      <c r="T954" s="73"/>
      <c r="U954" s="73"/>
      <c r="V954" s="73">
        <f>IFERROR($E954*SUMIF(DAILYLOG!R$27:R$1500,$C954,DAILYLOG!S$27:S$1500),0)</f>
        <v>0</v>
      </c>
      <c r="W954" s="73"/>
      <c r="X954" s="73"/>
      <c r="Y954" s="73">
        <f>IFERROR($E954*SUMIF(DAILYLOG!U$27:U$1500,$C954,DAILYLOG!V$27:V$1500),0)</f>
        <v>0</v>
      </c>
      <c r="Z954" s="73"/>
      <c r="AA954" s="73"/>
      <c r="AB954" s="73">
        <f>IFERROR($E954*SUMIF(DAILYLOG!X$27:X$1500,$C954,DAILYLOG!Y$27:Y$1500),0)</f>
        <v>0</v>
      </c>
      <c r="AC954" s="73"/>
      <c r="AD954" s="73"/>
      <c r="AE954" s="73">
        <f>IFERROR($E954*SUMIF(DAILYLOG!AA$27:AA$1500,$C954,DAILYLOG!AB$27:AB$1500),0)</f>
        <v>0</v>
      </c>
      <c r="AF954" s="73"/>
      <c r="AG954" s="73"/>
      <c r="AH954" s="73">
        <f>IFERROR($E954*SUMIF(DAILYLOG!AD$27:AD$1500,$C954,DAILYLOG!AE$27:AE$1500),0)</f>
        <v>0</v>
      </c>
      <c r="AI954" s="73"/>
      <c r="AJ954" s="73"/>
      <c r="AK954" s="73">
        <f>IFERROR($E954*SUMIF(DAILYLOG!AG$27:AG$1500,$C954,DAILYLOG!AH$27:AH$1500),0)</f>
        <v>0</v>
      </c>
      <c r="AL954" s="73"/>
      <c r="AM954" s="73"/>
      <c r="AN954" s="73">
        <f>IFERROR($E954*SUMIF(DAILYLOG!AJ$27:AJ$1500,$C954,DAILYLOG!AK$27:AK$1500),0)</f>
        <v>0</v>
      </c>
      <c r="AO954" s="73"/>
      <c r="AP954" s="73"/>
      <c r="AQ954" s="73">
        <f>IFERROR($E954*SUMIF(DAILYLOG!AM$27:AM$1500,$C954,DAILYLOG!AN$27:AN$1500),0)</f>
        <v>0</v>
      </c>
      <c r="AR954" s="73"/>
      <c r="AS954" s="73"/>
      <c r="AT954" s="73">
        <f>IFERROR($E954*SUMIF(DAILYLOG!AP$27:AP$1500,$C954,DAILYLOG!AQ$27:AQ$1500),0)</f>
        <v>0</v>
      </c>
      <c r="AU954" s="73"/>
      <c r="AV954" s="73"/>
      <c r="AW954" s="73">
        <f>IFERROR($E954*SUMIF(DAILYLOG!AS$27:AS$1500,$C954,DAILYLOG!AT$27:AT$1500),0)</f>
        <v>0</v>
      </c>
      <c r="AX954" s="73"/>
      <c r="AY954" s="73"/>
      <c r="AZ954" s="73">
        <f>IFERROR($E954*SUMIF(DAILYLOG!AV$27:AV$1500,$C954,DAILYLOG!AW$27:AW$1500),0)</f>
        <v>0</v>
      </c>
      <c r="BA954" s="73"/>
      <c r="BB954" s="73"/>
      <c r="BC954" s="73">
        <f>IFERROR($E954*SUMIF(DAILYLOG!AY$27:AY$1500,$C954,DAILYLOG!AZ$27:AZ$1500),0)</f>
        <v>0</v>
      </c>
      <c r="BD954" s="73"/>
      <c r="BE954" s="73"/>
      <c r="BF954" s="73">
        <f>IFERROR($E954*SUMIF(DAILYLOG!BB$27:BB$1500,$C954,DAILYLOG!BC$27:BC$1500),0)</f>
        <v>0</v>
      </c>
      <c r="BG954" s="73"/>
      <c r="BH954" s="73"/>
      <c r="BI954" s="73">
        <f>IFERROR($E954*SUMIF(DAILYLOG!BE$27:BE$1500,$C954,DAILYLOG!BF$27:BF$1500),0)</f>
        <v>0</v>
      </c>
      <c r="BJ954" s="73"/>
      <c r="BK954" s="73"/>
      <c r="BL954" s="73">
        <f>IFERROR($E954*SUMIF(DAILYLOG!BH$27:BH$1500,$C954,DAILYLOG!BI$27:BI$1500),0)</f>
        <v>1</v>
      </c>
      <c r="BM954" s="73"/>
      <c r="BN954" s="73"/>
      <c r="BO954" s="73">
        <f>IFERROR($E954*SUMIF(DAILYLOG!BK$27:BK$1500,$C954,DAILYLOG!BL$27:BL$1500),0)</f>
        <v>0</v>
      </c>
      <c r="BP954" s="73"/>
      <c r="BQ954" s="73"/>
      <c r="BR954" s="73">
        <f>IFERROR($E954*SUMIF(DAILYLOG!BN$27:BN$1500,$C954,DAILYLOG!BO$27:BO$1500),0)</f>
        <v>0</v>
      </c>
      <c r="BS954" s="73"/>
      <c r="BT954" s="73"/>
      <c r="BU954" s="73">
        <f>IFERROR($E954*SUMIF(DAILYLOG!BQ$27:BQ$1500,$C954,DAILYLOG!BR$27:BR$1500),0)</f>
        <v>1</v>
      </c>
      <c r="BV954" s="73"/>
      <c r="BW954" s="73"/>
      <c r="BX954" s="73">
        <f>IFERROR($E954*SUMIF(DAILYLOG!BT$27:BT$1500,$C954,DAILYLOG!BU$27:BU$1500),0)</f>
        <v>0</v>
      </c>
      <c r="BY954" s="73"/>
      <c r="BZ954" s="73"/>
      <c r="CA954" s="73">
        <f>IFERROR($E954*SUMIF(DAILYLOG!BW$27:BW$1500,$C954,DAILYLOG!BX$27:BX$1500),0)</f>
        <v>0</v>
      </c>
      <c r="CB954" s="73"/>
      <c r="CC954" s="73"/>
      <c r="CD954" s="73">
        <f>IFERROR($E954*SUMIF(DAILYLOG!BZ$27:BZ$1500,$C954,DAILYLOG!CA$27:CA$1500),0)</f>
        <v>0</v>
      </c>
      <c r="CE954" s="73"/>
      <c r="CF954" s="73"/>
      <c r="CG954" s="73">
        <f>IFERROR($E954*SUMIF(DAILYLOG!CC$27:CC$1500,$C954,DAILYLOG!CD$27:CD$1500),0)</f>
        <v>0</v>
      </c>
      <c r="CH954" s="73"/>
      <c r="CI954" s="73"/>
      <c r="CJ954" s="73">
        <f>IFERROR($E954*SUMIF(DAILYLOG!CF$27:CF$1500,$C954,DAILYLOG!CG$27:CG$1500),0)</f>
        <v>0</v>
      </c>
      <c r="CK954" s="73"/>
      <c r="CL954" s="73"/>
      <c r="CM954" s="73">
        <f>IFERROR($E954*SUMIF(DAILYLOG!CI$27:CI$1500,$C954,DAILYLOG!CJ$27:CJ$1500),0)</f>
        <v>0</v>
      </c>
      <c r="CN954" s="73"/>
      <c r="CO954" s="73"/>
      <c r="CP954" s="73">
        <f>IFERROR($E954*SUMIF(DAILYLOG!CL$27:CL$1500,$C954,DAILYLOG!CM$27:CM$1500),0)</f>
        <v>0</v>
      </c>
      <c r="CQ954" s="73"/>
      <c r="CR954" s="73"/>
      <c r="CS954" s="73">
        <f>IFERROR($E954*SUMIF(DAILYLOG!CO$27:CO$1500,$C954,DAILYLOG!CP$27:CP$1500),0)</f>
        <v>0</v>
      </c>
      <c r="CT954" s="14"/>
    </row>
    <row r="955" spans="2:98" ht="13.5" hidden="1" customHeight="1" outlineLevel="3">
      <c r="B955" s="13"/>
      <c r="C955" s="146" t="s">
        <v>795</v>
      </c>
      <c r="D955" s="31" t="s">
        <v>346</v>
      </c>
      <c r="E955" s="65">
        <v>1</v>
      </c>
      <c r="F955" s="46">
        <f t="shared" si="407"/>
        <v>3</v>
      </c>
      <c r="G955" s="73">
        <f>IFERROR($E955*SUMIF(DAILYLOG!C$27:C$1500,$C955,DAILYLOG!D$27:D$1500),0)</f>
        <v>0</v>
      </c>
      <c r="H955" s="73"/>
      <c r="I955" s="73"/>
      <c r="J955" s="73">
        <f>IFERROR($E955*SUMIF(DAILYLOG!F$27:F$1500,$C955,DAILYLOG!G$27:G$1500),0)</f>
        <v>0</v>
      </c>
      <c r="K955" s="73"/>
      <c r="L955" s="73"/>
      <c r="M955" s="73">
        <f>IFERROR($E955*SUMIF(DAILYLOG!I$27:I$1500,$C955,DAILYLOG!J$27:J$1500),0)</f>
        <v>0</v>
      </c>
      <c r="N955" s="73"/>
      <c r="O955" s="73"/>
      <c r="P955" s="73">
        <f>IFERROR($E955*SUMIF(DAILYLOG!L$27:L$1500,$C955,DAILYLOG!M$27:M$1500),0)</f>
        <v>0</v>
      </c>
      <c r="Q955" s="73"/>
      <c r="R955" s="73"/>
      <c r="S955" s="73">
        <f>IFERROR($E955*SUMIF(DAILYLOG!O$27:O$1500,$C955,DAILYLOG!P$27:P$1500),0)</f>
        <v>0</v>
      </c>
      <c r="T955" s="73"/>
      <c r="U955" s="73"/>
      <c r="V955" s="73">
        <f>IFERROR($E955*SUMIF(DAILYLOG!R$27:R$1500,$C955,DAILYLOG!S$27:S$1500),0)</f>
        <v>0</v>
      </c>
      <c r="W955" s="73"/>
      <c r="X955" s="73"/>
      <c r="Y955" s="73">
        <f>IFERROR($E955*SUMIF(DAILYLOG!U$27:U$1500,$C955,DAILYLOG!V$27:V$1500),0)</f>
        <v>0</v>
      </c>
      <c r="Z955" s="73"/>
      <c r="AA955" s="73"/>
      <c r="AB955" s="73">
        <f>IFERROR($E955*SUMIF(DAILYLOG!X$27:X$1500,$C955,DAILYLOG!Y$27:Y$1500),0)</f>
        <v>0</v>
      </c>
      <c r="AC955" s="73"/>
      <c r="AD955" s="73"/>
      <c r="AE955" s="73">
        <f>IFERROR($E955*SUMIF(DAILYLOG!AA$27:AA$1500,$C955,DAILYLOG!AB$27:AB$1500),0)</f>
        <v>0</v>
      </c>
      <c r="AF955" s="73"/>
      <c r="AG955" s="73"/>
      <c r="AH955" s="73">
        <f>IFERROR($E955*SUMIF(DAILYLOG!AD$27:AD$1500,$C955,DAILYLOG!AE$27:AE$1500),0)</f>
        <v>1</v>
      </c>
      <c r="AI955" s="73"/>
      <c r="AJ955" s="73"/>
      <c r="AK955" s="73">
        <f>IFERROR($E955*SUMIF(DAILYLOG!AG$27:AG$1500,$C955,DAILYLOG!AH$27:AH$1500),0)</f>
        <v>1</v>
      </c>
      <c r="AL955" s="73"/>
      <c r="AM955" s="73"/>
      <c r="AN955" s="73">
        <f>IFERROR($E955*SUMIF(DAILYLOG!AJ$27:AJ$1500,$C955,DAILYLOG!AK$27:AK$1500),0)</f>
        <v>0</v>
      </c>
      <c r="AO955" s="73"/>
      <c r="AP955" s="73"/>
      <c r="AQ955" s="73">
        <f>IFERROR($E955*SUMIF(DAILYLOG!AM$27:AM$1500,$C955,DAILYLOG!AN$27:AN$1500),0)</f>
        <v>0</v>
      </c>
      <c r="AR955" s="73"/>
      <c r="AS955" s="73"/>
      <c r="AT955" s="73">
        <f>IFERROR($E955*SUMIF(DAILYLOG!AP$27:AP$1500,$C955,DAILYLOG!AQ$27:AQ$1500),0)</f>
        <v>0</v>
      </c>
      <c r="AU955" s="73"/>
      <c r="AV955" s="73"/>
      <c r="AW955" s="73">
        <f>IFERROR($E955*SUMIF(DAILYLOG!AS$27:AS$1500,$C955,DAILYLOG!AT$27:AT$1500),0)</f>
        <v>0</v>
      </c>
      <c r="AX955" s="73"/>
      <c r="AY955" s="73"/>
      <c r="AZ955" s="73">
        <f>IFERROR($E955*SUMIF(DAILYLOG!AV$27:AV$1500,$C955,DAILYLOG!AW$27:AW$1500),0)</f>
        <v>0</v>
      </c>
      <c r="BA955" s="73"/>
      <c r="BB955" s="73"/>
      <c r="BC955" s="73">
        <f>IFERROR($E955*SUMIF(DAILYLOG!AY$27:AY$1500,$C955,DAILYLOG!AZ$27:AZ$1500),0)</f>
        <v>0</v>
      </c>
      <c r="BD955" s="73"/>
      <c r="BE955" s="73"/>
      <c r="BF955" s="73">
        <f>IFERROR($E955*SUMIF(DAILYLOG!BB$27:BB$1500,$C955,DAILYLOG!BC$27:BC$1500),0)</f>
        <v>0</v>
      </c>
      <c r="BG955" s="73"/>
      <c r="BH955" s="73"/>
      <c r="BI955" s="73">
        <f>IFERROR($E955*SUMIF(DAILYLOG!BE$27:BE$1500,$C955,DAILYLOG!BF$27:BF$1500),0)</f>
        <v>0</v>
      </c>
      <c r="BJ955" s="73"/>
      <c r="BK955" s="73"/>
      <c r="BL955" s="73">
        <f>IFERROR($E955*SUMIF(DAILYLOG!BH$27:BH$1500,$C955,DAILYLOG!BI$27:BI$1500),0)</f>
        <v>0</v>
      </c>
      <c r="BM955" s="73"/>
      <c r="BN955" s="73"/>
      <c r="BO955" s="73">
        <f>IFERROR($E955*SUMIF(DAILYLOG!BK$27:BK$1500,$C955,DAILYLOG!BL$27:BL$1500),0)</f>
        <v>0</v>
      </c>
      <c r="BP955" s="73"/>
      <c r="BQ955" s="73"/>
      <c r="BR955" s="73">
        <f>IFERROR($E955*SUMIF(DAILYLOG!BN$27:BN$1500,$C955,DAILYLOG!BO$27:BO$1500),0)</f>
        <v>0</v>
      </c>
      <c r="BS955" s="73"/>
      <c r="BT955" s="73"/>
      <c r="BU955" s="73">
        <f>IFERROR($E955*SUMIF(DAILYLOG!BQ$27:BQ$1500,$C955,DAILYLOG!BR$27:BR$1500),0)</f>
        <v>0</v>
      </c>
      <c r="BV955" s="73"/>
      <c r="BW955" s="73"/>
      <c r="BX955" s="73">
        <f>IFERROR($E955*SUMIF(DAILYLOG!BT$27:BT$1500,$C955,DAILYLOG!BU$27:BU$1500),0)</f>
        <v>0</v>
      </c>
      <c r="BY955" s="73"/>
      <c r="BZ955" s="73"/>
      <c r="CA955" s="73">
        <f>IFERROR($E955*SUMIF(DAILYLOG!BW$27:BW$1500,$C955,DAILYLOG!BX$27:BX$1500),0)</f>
        <v>1</v>
      </c>
      <c r="CB955" s="73"/>
      <c r="CC955" s="73"/>
      <c r="CD955" s="73">
        <f>IFERROR($E955*SUMIF(DAILYLOG!BZ$27:BZ$1500,$C955,DAILYLOG!CA$27:CA$1500),0)</f>
        <v>0</v>
      </c>
      <c r="CE955" s="73"/>
      <c r="CF955" s="73"/>
      <c r="CG955" s="73">
        <f>IFERROR($E955*SUMIF(DAILYLOG!CC$27:CC$1500,$C955,DAILYLOG!CD$27:CD$1500),0)</f>
        <v>0</v>
      </c>
      <c r="CH955" s="73"/>
      <c r="CI955" s="73"/>
      <c r="CJ955" s="73">
        <f>IFERROR($E955*SUMIF(DAILYLOG!CF$27:CF$1500,$C955,DAILYLOG!CG$27:CG$1500),0)</f>
        <v>0</v>
      </c>
      <c r="CK955" s="73"/>
      <c r="CL955" s="73"/>
      <c r="CM955" s="73">
        <f>IFERROR($E955*SUMIF(DAILYLOG!CI$27:CI$1500,$C955,DAILYLOG!CJ$27:CJ$1500),0)</f>
        <v>0</v>
      </c>
      <c r="CN955" s="73"/>
      <c r="CO955" s="73"/>
      <c r="CP955" s="73">
        <f>IFERROR($E955*SUMIF(DAILYLOG!CL$27:CL$1500,$C955,DAILYLOG!CM$27:CM$1500),0)</f>
        <v>0</v>
      </c>
      <c r="CQ955" s="73"/>
      <c r="CR955" s="73"/>
      <c r="CS955" s="73">
        <f>IFERROR($E955*SUMIF(DAILYLOG!CO$27:CO$1500,$C955,DAILYLOG!CP$27:CP$1500),0)</f>
        <v>0</v>
      </c>
      <c r="CT955" s="14"/>
    </row>
    <row r="956" spans="2:98" ht="13.5" hidden="1" customHeight="1" outlineLevel="3">
      <c r="B956" s="13"/>
      <c r="C956" s="146" t="s">
        <v>793</v>
      </c>
      <c r="D956" s="31" t="s">
        <v>346</v>
      </c>
      <c r="E956" s="65">
        <v>1</v>
      </c>
      <c r="F956" s="46">
        <f t="shared" si="407"/>
        <v>1</v>
      </c>
      <c r="G956" s="73">
        <f>IFERROR($E956*SUMIF(DAILYLOG!C$27:C$1500,$C956,DAILYLOG!D$27:D$1500),0)</f>
        <v>0</v>
      </c>
      <c r="H956" s="73"/>
      <c r="I956" s="73"/>
      <c r="J956" s="73">
        <f>IFERROR($E956*SUMIF(DAILYLOG!F$27:F$1500,$C956,DAILYLOG!G$27:G$1500),0)</f>
        <v>0</v>
      </c>
      <c r="K956" s="73"/>
      <c r="L956" s="73"/>
      <c r="M956" s="73">
        <f>IFERROR($E956*SUMIF(DAILYLOG!I$27:I$1500,$C956,DAILYLOG!J$27:J$1500),0)</f>
        <v>0</v>
      </c>
      <c r="N956" s="73"/>
      <c r="O956" s="73"/>
      <c r="P956" s="73">
        <f>IFERROR($E956*SUMIF(DAILYLOG!L$27:L$1500,$C956,DAILYLOG!M$27:M$1500),0)</f>
        <v>0</v>
      </c>
      <c r="Q956" s="73"/>
      <c r="R956" s="73"/>
      <c r="S956" s="73">
        <f>IFERROR($E956*SUMIF(DAILYLOG!O$27:O$1500,$C956,DAILYLOG!P$27:P$1500),0)</f>
        <v>0</v>
      </c>
      <c r="T956" s="73"/>
      <c r="U956" s="73"/>
      <c r="V956" s="73">
        <f>IFERROR($E956*SUMIF(DAILYLOG!R$27:R$1500,$C956,DAILYLOG!S$27:S$1500),0)</f>
        <v>0</v>
      </c>
      <c r="W956" s="73"/>
      <c r="X956" s="73"/>
      <c r="Y956" s="73">
        <f>IFERROR($E956*SUMIF(DAILYLOG!U$27:U$1500,$C956,DAILYLOG!V$27:V$1500),0)</f>
        <v>0</v>
      </c>
      <c r="Z956" s="73"/>
      <c r="AA956" s="73"/>
      <c r="AB956" s="73">
        <f>IFERROR($E956*SUMIF(DAILYLOG!X$27:X$1500,$C956,DAILYLOG!Y$27:Y$1500),0)</f>
        <v>0</v>
      </c>
      <c r="AC956" s="73"/>
      <c r="AD956" s="73"/>
      <c r="AE956" s="73">
        <f>IFERROR($E956*SUMIF(DAILYLOG!AA$27:AA$1500,$C956,DAILYLOG!AB$27:AB$1500),0)</f>
        <v>0</v>
      </c>
      <c r="AF956" s="73"/>
      <c r="AG956" s="73"/>
      <c r="AH956" s="73">
        <f>IFERROR($E956*SUMIF(DAILYLOG!AD$27:AD$1500,$C956,DAILYLOG!AE$27:AE$1500),0)</f>
        <v>0</v>
      </c>
      <c r="AI956" s="73"/>
      <c r="AJ956" s="73"/>
      <c r="AK956" s="73">
        <f>IFERROR($E956*SUMIF(DAILYLOG!AG$27:AG$1500,$C956,DAILYLOG!AH$27:AH$1500),0)</f>
        <v>1</v>
      </c>
      <c r="AL956" s="73"/>
      <c r="AM956" s="73"/>
      <c r="AN956" s="73">
        <f>IFERROR($E956*SUMIF(DAILYLOG!AJ$27:AJ$1500,$C956,DAILYLOG!AK$27:AK$1500),0)</f>
        <v>0</v>
      </c>
      <c r="AO956" s="73"/>
      <c r="AP956" s="73"/>
      <c r="AQ956" s="73">
        <f>IFERROR($E956*SUMIF(DAILYLOG!AM$27:AM$1500,$C956,DAILYLOG!AN$27:AN$1500),0)</f>
        <v>0</v>
      </c>
      <c r="AR956" s="73"/>
      <c r="AS956" s="73"/>
      <c r="AT956" s="73">
        <f>IFERROR($E956*SUMIF(DAILYLOG!AP$27:AP$1500,$C956,DAILYLOG!AQ$27:AQ$1500),0)</f>
        <v>0</v>
      </c>
      <c r="AU956" s="73"/>
      <c r="AV956" s="73"/>
      <c r="AW956" s="73">
        <f>IFERROR($E956*SUMIF(DAILYLOG!AS$27:AS$1500,$C956,DAILYLOG!AT$27:AT$1500),0)</f>
        <v>0</v>
      </c>
      <c r="AX956" s="73"/>
      <c r="AY956" s="73"/>
      <c r="AZ956" s="73">
        <f>IFERROR($E956*SUMIF(DAILYLOG!AV$27:AV$1500,$C956,DAILYLOG!AW$27:AW$1500),0)</f>
        <v>0</v>
      </c>
      <c r="BA956" s="73"/>
      <c r="BB956" s="73"/>
      <c r="BC956" s="73">
        <f>IFERROR($E956*SUMIF(DAILYLOG!AY$27:AY$1500,$C956,DAILYLOG!AZ$27:AZ$1500),0)</f>
        <v>0</v>
      </c>
      <c r="BD956" s="73"/>
      <c r="BE956" s="73"/>
      <c r="BF956" s="73">
        <f>IFERROR($E956*SUMIF(DAILYLOG!BB$27:BB$1500,$C956,DAILYLOG!BC$27:BC$1500),0)</f>
        <v>0</v>
      </c>
      <c r="BG956" s="73"/>
      <c r="BH956" s="73"/>
      <c r="BI956" s="73">
        <f>IFERROR($E956*SUMIF(DAILYLOG!BE$27:BE$1500,$C956,DAILYLOG!BF$27:BF$1500),0)</f>
        <v>0</v>
      </c>
      <c r="BJ956" s="73"/>
      <c r="BK956" s="73"/>
      <c r="BL956" s="73">
        <f>IFERROR($E956*SUMIF(DAILYLOG!BH$27:BH$1500,$C956,DAILYLOG!BI$27:BI$1500),0)</f>
        <v>0</v>
      </c>
      <c r="BM956" s="73"/>
      <c r="BN956" s="73"/>
      <c r="BO956" s="73">
        <f>IFERROR($E956*SUMIF(DAILYLOG!BK$27:BK$1500,$C956,DAILYLOG!BL$27:BL$1500),0)</f>
        <v>0</v>
      </c>
      <c r="BP956" s="73"/>
      <c r="BQ956" s="73"/>
      <c r="BR956" s="73">
        <f>IFERROR($E956*SUMIF(DAILYLOG!BN$27:BN$1500,$C956,DAILYLOG!BO$27:BO$1500),0)</f>
        <v>0</v>
      </c>
      <c r="BS956" s="73"/>
      <c r="BT956" s="73"/>
      <c r="BU956" s="73">
        <f>IFERROR($E956*SUMIF(DAILYLOG!BQ$27:BQ$1500,$C956,DAILYLOG!BR$27:BR$1500),0)</f>
        <v>0</v>
      </c>
      <c r="BV956" s="73"/>
      <c r="BW956" s="73"/>
      <c r="BX956" s="73">
        <f>IFERROR($E956*SUMIF(DAILYLOG!BT$27:BT$1500,$C956,DAILYLOG!BU$27:BU$1500),0)</f>
        <v>0</v>
      </c>
      <c r="BY956" s="73"/>
      <c r="BZ956" s="73"/>
      <c r="CA956" s="73">
        <f>IFERROR($E956*SUMIF(DAILYLOG!BW$27:BW$1500,$C956,DAILYLOG!BX$27:BX$1500),0)</f>
        <v>0</v>
      </c>
      <c r="CB956" s="73"/>
      <c r="CC956" s="73"/>
      <c r="CD956" s="73">
        <f>IFERROR($E956*SUMIF(DAILYLOG!BZ$27:BZ$1500,$C956,DAILYLOG!CA$27:CA$1500),0)</f>
        <v>0</v>
      </c>
      <c r="CE956" s="73"/>
      <c r="CF956" s="73"/>
      <c r="CG956" s="73">
        <f>IFERROR($E956*SUMIF(DAILYLOG!CC$27:CC$1500,$C956,DAILYLOG!CD$27:CD$1500),0)</f>
        <v>0</v>
      </c>
      <c r="CH956" s="73"/>
      <c r="CI956" s="73"/>
      <c r="CJ956" s="73">
        <f>IFERROR($E956*SUMIF(DAILYLOG!CF$27:CF$1500,$C956,DAILYLOG!CG$27:CG$1500),0)</f>
        <v>0</v>
      </c>
      <c r="CK956" s="73"/>
      <c r="CL956" s="73"/>
      <c r="CM956" s="73">
        <f>IFERROR($E956*SUMIF(DAILYLOG!CI$27:CI$1500,$C956,DAILYLOG!CJ$27:CJ$1500),0)</f>
        <v>0</v>
      </c>
      <c r="CN956" s="73"/>
      <c r="CO956" s="73"/>
      <c r="CP956" s="73">
        <f>IFERROR($E956*SUMIF(DAILYLOG!CL$27:CL$1500,$C956,DAILYLOG!CM$27:CM$1500),0)</f>
        <v>0</v>
      </c>
      <c r="CQ956" s="73"/>
      <c r="CR956" s="73"/>
      <c r="CS956" s="73">
        <f>IFERROR($E956*SUMIF(DAILYLOG!CO$27:CO$1500,$C956,DAILYLOG!CP$27:CP$1500),0)</f>
        <v>0</v>
      </c>
      <c r="CT956" s="14"/>
    </row>
    <row r="957" spans="2:98" ht="13.5" hidden="1" customHeight="1" outlineLevel="3">
      <c r="B957" s="13"/>
      <c r="C957" s="146" t="s">
        <v>786</v>
      </c>
      <c r="D957" s="31" t="s">
        <v>346</v>
      </c>
      <c r="E957" s="65">
        <v>1</v>
      </c>
      <c r="F957" s="46">
        <f t="shared" si="407"/>
        <v>0</v>
      </c>
      <c r="G957" s="73">
        <f>IFERROR($E957*SUMIF(DAILYLOG!C$27:C$1500,$C957,DAILYLOG!D$27:D$1500),0)</f>
        <v>0</v>
      </c>
      <c r="H957" s="73"/>
      <c r="I957" s="73"/>
      <c r="J957" s="73">
        <f>IFERROR($E957*SUMIF(DAILYLOG!F$27:F$1500,$C957,DAILYLOG!G$27:G$1500),0)</f>
        <v>0</v>
      </c>
      <c r="K957" s="73"/>
      <c r="L957" s="73"/>
      <c r="M957" s="73">
        <f>IFERROR($E957*SUMIF(DAILYLOG!I$27:I$1500,$C957,DAILYLOG!J$27:J$1500),0)</f>
        <v>0</v>
      </c>
      <c r="N957" s="73"/>
      <c r="O957" s="73"/>
      <c r="P957" s="73">
        <f>IFERROR($E957*SUMIF(DAILYLOG!L$27:L$1500,$C957,DAILYLOG!M$27:M$1500),0)</f>
        <v>0</v>
      </c>
      <c r="Q957" s="73"/>
      <c r="R957" s="73"/>
      <c r="S957" s="73">
        <f>IFERROR($E957*SUMIF(DAILYLOG!O$27:O$1500,$C957,DAILYLOG!P$27:P$1500),0)</f>
        <v>0</v>
      </c>
      <c r="T957" s="73"/>
      <c r="U957" s="73"/>
      <c r="V957" s="73">
        <f>IFERROR($E957*SUMIF(DAILYLOG!R$27:R$1500,$C957,DAILYLOG!S$27:S$1500),0)</f>
        <v>0</v>
      </c>
      <c r="W957" s="73"/>
      <c r="X957" s="73"/>
      <c r="Y957" s="73">
        <f>IFERROR($E957*SUMIF(DAILYLOG!U$27:U$1500,$C957,DAILYLOG!V$27:V$1500),0)</f>
        <v>0</v>
      </c>
      <c r="Z957" s="73"/>
      <c r="AA957" s="73"/>
      <c r="AB957" s="73">
        <f>IFERROR($E957*SUMIF(DAILYLOG!X$27:X$1500,$C957,DAILYLOG!Y$27:Y$1500),0)</f>
        <v>0</v>
      </c>
      <c r="AC957" s="73"/>
      <c r="AD957" s="73"/>
      <c r="AE957" s="73">
        <f>IFERROR($E957*SUMIF(DAILYLOG!AA$27:AA$1500,$C957,DAILYLOG!AB$27:AB$1500),0)</f>
        <v>0</v>
      </c>
      <c r="AF957" s="73"/>
      <c r="AG957" s="73"/>
      <c r="AH957" s="73">
        <f>IFERROR($E957*SUMIF(DAILYLOG!AD$27:AD$1500,$C957,DAILYLOG!AE$27:AE$1500),0)</f>
        <v>0</v>
      </c>
      <c r="AI957" s="73"/>
      <c r="AJ957" s="73"/>
      <c r="AK957" s="73">
        <f>IFERROR($E957*SUMIF(DAILYLOG!AG$27:AG$1500,$C957,DAILYLOG!AH$27:AH$1500),0)</f>
        <v>0</v>
      </c>
      <c r="AL957" s="73"/>
      <c r="AM957" s="73"/>
      <c r="AN957" s="73">
        <f>IFERROR($E957*SUMIF(DAILYLOG!AJ$27:AJ$1500,$C957,DAILYLOG!AK$27:AK$1500),0)</f>
        <v>0</v>
      </c>
      <c r="AO957" s="73"/>
      <c r="AP957" s="73"/>
      <c r="AQ957" s="73">
        <f>IFERROR($E957*SUMIF(DAILYLOG!AM$27:AM$1500,$C957,DAILYLOG!AN$27:AN$1500),0)</f>
        <v>0</v>
      </c>
      <c r="AR957" s="73"/>
      <c r="AS957" s="73"/>
      <c r="AT957" s="73">
        <f>IFERROR($E957*SUMIF(DAILYLOG!AP$27:AP$1500,$C957,DAILYLOG!AQ$27:AQ$1500),0)</f>
        <v>0</v>
      </c>
      <c r="AU957" s="73"/>
      <c r="AV957" s="73"/>
      <c r="AW957" s="73">
        <f>IFERROR($E957*SUMIF(DAILYLOG!AS$27:AS$1500,$C957,DAILYLOG!AT$27:AT$1500),0)</f>
        <v>0</v>
      </c>
      <c r="AX957" s="73"/>
      <c r="AY957" s="73"/>
      <c r="AZ957" s="73">
        <f>IFERROR($E957*SUMIF(DAILYLOG!AV$27:AV$1500,$C957,DAILYLOG!AW$27:AW$1500),0)</f>
        <v>0</v>
      </c>
      <c r="BA957" s="73"/>
      <c r="BB957" s="73"/>
      <c r="BC957" s="73">
        <f>IFERROR($E957*SUMIF(DAILYLOG!AY$27:AY$1500,$C957,DAILYLOG!AZ$27:AZ$1500),0)</f>
        <v>0</v>
      </c>
      <c r="BD957" s="73"/>
      <c r="BE957" s="73"/>
      <c r="BF957" s="73">
        <f>IFERROR($E957*SUMIF(DAILYLOG!BB$27:BB$1500,$C957,DAILYLOG!BC$27:BC$1500),0)</f>
        <v>0</v>
      </c>
      <c r="BG957" s="73"/>
      <c r="BH957" s="73"/>
      <c r="BI957" s="73">
        <f>IFERROR($E957*SUMIF(DAILYLOG!BE$27:BE$1500,$C957,DAILYLOG!BF$27:BF$1500),0)</f>
        <v>0</v>
      </c>
      <c r="BJ957" s="73"/>
      <c r="BK957" s="73"/>
      <c r="BL957" s="73">
        <f>IFERROR($E957*SUMIF(DAILYLOG!BH$27:BH$1500,$C957,DAILYLOG!BI$27:BI$1500),0)</f>
        <v>0</v>
      </c>
      <c r="BM957" s="73"/>
      <c r="BN957" s="73"/>
      <c r="BO957" s="73">
        <f>IFERROR($E957*SUMIF(DAILYLOG!BK$27:BK$1500,$C957,DAILYLOG!BL$27:BL$1500),0)</f>
        <v>0</v>
      </c>
      <c r="BP957" s="73"/>
      <c r="BQ957" s="73"/>
      <c r="BR957" s="73">
        <f>IFERROR($E957*SUMIF(DAILYLOG!BN$27:BN$1500,$C957,DAILYLOG!BO$27:BO$1500),0)</f>
        <v>0</v>
      </c>
      <c r="BS957" s="73"/>
      <c r="BT957" s="73"/>
      <c r="BU957" s="73">
        <f>IFERROR($E957*SUMIF(DAILYLOG!BQ$27:BQ$1500,$C957,DAILYLOG!BR$27:BR$1500),0)</f>
        <v>0</v>
      </c>
      <c r="BV957" s="73"/>
      <c r="BW957" s="73"/>
      <c r="BX957" s="73">
        <f>IFERROR($E957*SUMIF(DAILYLOG!BT$27:BT$1500,$C957,DAILYLOG!BU$27:BU$1500),0)</f>
        <v>0</v>
      </c>
      <c r="BY957" s="73"/>
      <c r="BZ957" s="73"/>
      <c r="CA957" s="73">
        <f>IFERROR($E957*SUMIF(DAILYLOG!BW$27:BW$1500,$C957,DAILYLOG!BX$27:BX$1500),0)</f>
        <v>0</v>
      </c>
      <c r="CB957" s="73"/>
      <c r="CC957" s="73"/>
      <c r="CD957" s="73">
        <f>IFERROR($E957*SUMIF(DAILYLOG!BZ$27:BZ$1500,$C957,DAILYLOG!CA$27:CA$1500),0)</f>
        <v>0</v>
      </c>
      <c r="CE957" s="73"/>
      <c r="CF957" s="73"/>
      <c r="CG957" s="73">
        <f>IFERROR($E957*SUMIF(DAILYLOG!CC$27:CC$1500,$C957,DAILYLOG!CD$27:CD$1500),0)</f>
        <v>0</v>
      </c>
      <c r="CH957" s="73"/>
      <c r="CI957" s="73"/>
      <c r="CJ957" s="73">
        <f>IFERROR($E957*SUMIF(DAILYLOG!CF$27:CF$1500,$C957,DAILYLOG!CG$27:CG$1500),0)</f>
        <v>0</v>
      </c>
      <c r="CK957" s="73"/>
      <c r="CL957" s="73"/>
      <c r="CM957" s="73">
        <f>IFERROR($E957*SUMIF(DAILYLOG!CI$27:CI$1500,$C957,DAILYLOG!CJ$27:CJ$1500),0)</f>
        <v>0</v>
      </c>
      <c r="CN957" s="73"/>
      <c r="CO957" s="73"/>
      <c r="CP957" s="73">
        <f>IFERROR($E957*SUMIF(DAILYLOG!CL$27:CL$1500,$C957,DAILYLOG!CM$27:CM$1500),0)</f>
        <v>0</v>
      </c>
      <c r="CQ957" s="73"/>
      <c r="CR957" s="73"/>
      <c r="CS957" s="73">
        <f>IFERROR($E957*SUMIF(DAILYLOG!CO$27:CO$1500,$C957,DAILYLOG!CP$27:CP$1500),0)</f>
        <v>0</v>
      </c>
      <c r="CT957" s="14"/>
    </row>
    <row r="958" spans="2:98" ht="13.5" hidden="1" customHeight="1" outlineLevel="3">
      <c r="B958" s="13"/>
      <c r="C958" s="146" t="s">
        <v>787</v>
      </c>
      <c r="D958" s="31" t="s">
        <v>346</v>
      </c>
      <c r="E958" s="65">
        <v>1</v>
      </c>
      <c r="F958" s="46">
        <f t="shared" si="407"/>
        <v>0</v>
      </c>
      <c r="G958" s="73">
        <f>IFERROR($E958*SUMIF(DAILYLOG!C$27:C$1500,$C958,DAILYLOG!D$27:D$1500),0)</f>
        <v>0</v>
      </c>
      <c r="H958" s="73"/>
      <c r="I958" s="73"/>
      <c r="J958" s="73">
        <f>IFERROR($E958*SUMIF(DAILYLOG!F$27:F$1500,$C958,DAILYLOG!G$27:G$1500),0)</f>
        <v>0</v>
      </c>
      <c r="K958" s="73"/>
      <c r="L958" s="73"/>
      <c r="M958" s="73">
        <f>IFERROR($E958*SUMIF(DAILYLOG!I$27:I$1500,$C958,DAILYLOG!J$27:J$1500),0)</f>
        <v>0</v>
      </c>
      <c r="N958" s="73"/>
      <c r="O958" s="73"/>
      <c r="P958" s="73">
        <f>IFERROR($E958*SUMIF(DAILYLOG!L$27:L$1500,$C958,DAILYLOG!M$27:M$1500),0)</f>
        <v>0</v>
      </c>
      <c r="Q958" s="73"/>
      <c r="R958" s="73"/>
      <c r="S958" s="73">
        <f>IFERROR($E958*SUMIF(DAILYLOG!O$27:O$1500,$C958,DAILYLOG!P$27:P$1500),0)</f>
        <v>0</v>
      </c>
      <c r="T958" s="73"/>
      <c r="U958" s="73"/>
      <c r="V958" s="73">
        <f>IFERROR($E958*SUMIF(DAILYLOG!R$27:R$1500,$C958,DAILYLOG!S$27:S$1500),0)</f>
        <v>0</v>
      </c>
      <c r="W958" s="73"/>
      <c r="X958" s="73"/>
      <c r="Y958" s="73">
        <f>IFERROR($E958*SUMIF(DAILYLOG!U$27:U$1500,$C958,DAILYLOG!V$27:V$1500),0)</f>
        <v>0</v>
      </c>
      <c r="Z958" s="73"/>
      <c r="AA958" s="73"/>
      <c r="AB958" s="73">
        <f>IFERROR($E958*SUMIF(DAILYLOG!X$27:X$1500,$C958,DAILYLOG!Y$27:Y$1500),0)</f>
        <v>0</v>
      </c>
      <c r="AC958" s="73"/>
      <c r="AD958" s="73"/>
      <c r="AE958" s="73">
        <f>IFERROR($E958*SUMIF(DAILYLOG!AA$27:AA$1500,$C958,DAILYLOG!AB$27:AB$1500),0)</f>
        <v>0</v>
      </c>
      <c r="AF958" s="73"/>
      <c r="AG958" s="73"/>
      <c r="AH958" s="73">
        <f>IFERROR($E958*SUMIF(DAILYLOG!AD$27:AD$1500,$C958,DAILYLOG!AE$27:AE$1500),0)</f>
        <v>0</v>
      </c>
      <c r="AI958" s="73"/>
      <c r="AJ958" s="73"/>
      <c r="AK958" s="73">
        <f>IFERROR($E958*SUMIF(DAILYLOG!AG$27:AG$1500,$C958,DAILYLOG!AH$27:AH$1500),0)</f>
        <v>0</v>
      </c>
      <c r="AL958" s="73"/>
      <c r="AM958" s="73"/>
      <c r="AN958" s="73">
        <f>IFERROR($E958*SUMIF(DAILYLOG!AJ$27:AJ$1500,$C958,DAILYLOG!AK$27:AK$1500),0)</f>
        <v>0</v>
      </c>
      <c r="AO958" s="73"/>
      <c r="AP958" s="73"/>
      <c r="AQ958" s="73">
        <f>IFERROR($E958*SUMIF(DAILYLOG!AM$27:AM$1500,$C958,DAILYLOG!AN$27:AN$1500),0)</f>
        <v>0</v>
      </c>
      <c r="AR958" s="73"/>
      <c r="AS958" s="73"/>
      <c r="AT958" s="73">
        <f>IFERROR($E958*SUMIF(DAILYLOG!AP$27:AP$1500,$C958,DAILYLOG!AQ$27:AQ$1500),0)</f>
        <v>0</v>
      </c>
      <c r="AU958" s="73"/>
      <c r="AV958" s="73"/>
      <c r="AW958" s="73">
        <f>IFERROR($E958*SUMIF(DAILYLOG!AS$27:AS$1500,$C958,DAILYLOG!AT$27:AT$1500),0)</f>
        <v>0</v>
      </c>
      <c r="AX958" s="73"/>
      <c r="AY958" s="73"/>
      <c r="AZ958" s="73">
        <f>IFERROR($E958*SUMIF(DAILYLOG!AV$27:AV$1500,$C958,DAILYLOG!AW$27:AW$1500),0)</f>
        <v>0</v>
      </c>
      <c r="BA958" s="73"/>
      <c r="BB958" s="73"/>
      <c r="BC958" s="73">
        <f>IFERROR($E958*SUMIF(DAILYLOG!AY$27:AY$1500,$C958,DAILYLOG!AZ$27:AZ$1500),0)</f>
        <v>0</v>
      </c>
      <c r="BD958" s="73"/>
      <c r="BE958" s="73"/>
      <c r="BF958" s="73">
        <f>IFERROR($E958*SUMIF(DAILYLOG!BB$27:BB$1500,$C958,DAILYLOG!BC$27:BC$1500),0)</f>
        <v>0</v>
      </c>
      <c r="BG958" s="73"/>
      <c r="BH958" s="73"/>
      <c r="BI958" s="73">
        <f>IFERROR($E958*SUMIF(DAILYLOG!BE$27:BE$1500,$C958,DAILYLOG!BF$27:BF$1500),0)</f>
        <v>0</v>
      </c>
      <c r="BJ958" s="73"/>
      <c r="BK958" s="73"/>
      <c r="BL958" s="73">
        <f>IFERROR($E958*SUMIF(DAILYLOG!BH$27:BH$1500,$C958,DAILYLOG!BI$27:BI$1500),0)</f>
        <v>0</v>
      </c>
      <c r="BM958" s="73"/>
      <c r="BN958" s="73"/>
      <c r="BO958" s="73">
        <f>IFERROR($E958*SUMIF(DAILYLOG!BK$27:BK$1500,$C958,DAILYLOG!BL$27:BL$1500),0)</f>
        <v>0</v>
      </c>
      <c r="BP958" s="73"/>
      <c r="BQ958" s="73"/>
      <c r="BR958" s="73">
        <f>IFERROR($E958*SUMIF(DAILYLOG!BN$27:BN$1500,$C958,DAILYLOG!BO$27:BO$1500),0)</f>
        <v>0</v>
      </c>
      <c r="BS958" s="73"/>
      <c r="BT958" s="73"/>
      <c r="BU958" s="73">
        <f>IFERROR($E958*SUMIF(DAILYLOG!BQ$27:BQ$1500,$C958,DAILYLOG!BR$27:BR$1500),0)</f>
        <v>0</v>
      </c>
      <c r="BV958" s="73"/>
      <c r="BW958" s="73"/>
      <c r="BX958" s="73">
        <f>IFERROR($E958*SUMIF(DAILYLOG!BT$27:BT$1500,$C958,DAILYLOG!BU$27:BU$1500),0)</f>
        <v>0</v>
      </c>
      <c r="BY958" s="73"/>
      <c r="BZ958" s="73"/>
      <c r="CA958" s="73">
        <f>IFERROR($E958*SUMIF(DAILYLOG!BW$27:BW$1500,$C958,DAILYLOG!BX$27:BX$1500),0)</f>
        <v>0</v>
      </c>
      <c r="CB958" s="73"/>
      <c r="CC958" s="73"/>
      <c r="CD958" s="73">
        <f>IFERROR($E958*SUMIF(DAILYLOG!BZ$27:BZ$1500,$C958,DAILYLOG!CA$27:CA$1500),0)</f>
        <v>0</v>
      </c>
      <c r="CE958" s="73"/>
      <c r="CF958" s="73"/>
      <c r="CG958" s="73">
        <f>IFERROR($E958*SUMIF(DAILYLOG!CC$27:CC$1500,$C958,DAILYLOG!CD$27:CD$1500),0)</f>
        <v>0</v>
      </c>
      <c r="CH958" s="73"/>
      <c r="CI958" s="73"/>
      <c r="CJ958" s="73">
        <f>IFERROR($E958*SUMIF(DAILYLOG!CF$27:CF$1500,$C958,DAILYLOG!CG$27:CG$1500),0)</f>
        <v>0</v>
      </c>
      <c r="CK958" s="73"/>
      <c r="CL958" s="73"/>
      <c r="CM958" s="73">
        <f>IFERROR($E958*SUMIF(DAILYLOG!CI$27:CI$1500,$C958,DAILYLOG!CJ$27:CJ$1500),0)</f>
        <v>0</v>
      </c>
      <c r="CN958" s="73"/>
      <c r="CO958" s="73"/>
      <c r="CP958" s="73">
        <f>IFERROR($E958*SUMIF(DAILYLOG!CL$27:CL$1500,$C958,DAILYLOG!CM$27:CM$1500),0)</f>
        <v>0</v>
      </c>
      <c r="CQ958" s="73"/>
      <c r="CR958" s="73"/>
      <c r="CS958" s="73">
        <f>IFERROR($E958*SUMIF(DAILYLOG!CO$27:CO$1500,$C958,DAILYLOG!CP$27:CP$1500),0)</f>
        <v>0</v>
      </c>
      <c r="CT958" s="14"/>
    </row>
    <row r="959" spans="2:98" ht="13.5" customHeight="1" collapsed="1">
      <c r="B959" s="13"/>
      <c r="C959" s="57" t="s">
        <v>302</v>
      </c>
      <c r="D959" s="56" t="s">
        <v>347</v>
      </c>
      <c r="E959" s="64"/>
      <c r="F959" s="48">
        <f>IFERROR(SUM(G959:CS959),0)</f>
        <v>128</v>
      </c>
      <c r="G959" s="72">
        <f>IFERROR(SUBTOTAL(9,G960:G969),0)</f>
        <v>3</v>
      </c>
      <c r="H959" s="72"/>
      <c r="I959" s="72"/>
      <c r="J959" s="72">
        <f>IFERROR(SUBTOTAL(9,J960:J969),0)</f>
        <v>4</v>
      </c>
      <c r="K959" s="72"/>
      <c r="L959" s="72"/>
      <c r="M959" s="72">
        <f>IFERROR(SUBTOTAL(9,M960:M969),0)</f>
        <v>2</v>
      </c>
      <c r="N959" s="72"/>
      <c r="O959" s="72"/>
      <c r="P959" s="72">
        <f>IFERROR(SUBTOTAL(9,P960:P969),0)</f>
        <v>1</v>
      </c>
      <c r="Q959" s="72"/>
      <c r="R959" s="72"/>
      <c r="S959" s="72">
        <f>IFERROR(SUBTOTAL(9,S960:S969),0)</f>
        <v>0</v>
      </c>
      <c r="T959" s="72"/>
      <c r="U959" s="72"/>
      <c r="V959" s="72">
        <f>IFERROR(SUBTOTAL(9,V960:V969),0)</f>
        <v>7</v>
      </c>
      <c r="W959" s="72"/>
      <c r="X959" s="72"/>
      <c r="Y959" s="72">
        <f>IFERROR(SUBTOTAL(9,Y960:Y969),0)</f>
        <v>1</v>
      </c>
      <c r="Z959" s="72"/>
      <c r="AA959" s="72"/>
      <c r="AB959" s="72">
        <f>IFERROR(SUBTOTAL(9,AB960:AB969),0)</f>
        <v>0</v>
      </c>
      <c r="AC959" s="72"/>
      <c r="AD959" s="72"/>
      <c r="AE959" s="72">
        <f>IFERROR(SUBTOTAL(9,AE960:AE969),0)</f>
        <v>19</v>
      </c>
      <c r="AF959" s="72"/>
      <c r="AG959" s="72"/>
      <c r="AH959" s="72">
        <f>IFERROR(SUBTOTAL(9,AH960:AH969),0)</f>
        <v>11</v>
      </c>
      <c r="AI959" s="72"/>
      <c r="AJ959" s="72"/>
      <c r="AK959" s="72">
        <f>IFERROR(SUBTOTAL(9,AK960:AK969),0)</f>
        <v>1</v>
      </c>
      <c r="AL959" s="72"/>
      <c r="AM959" s="72"/>
      <c r="AN959" s="72">
        <f>IFERROR(SUBTOTAL(9,AN960:AN969),0)</f>
        <v>8</v>
      </c>
      <c r="AO959" s="72"/>
      <c r="AP959" s="72"/>
      <c r="AQ959" s="72">
        <f>IFERROR(SUBTOTAL(9,AQ960:AQ969),0)</f>
        <v>3</v>
      </c>
      <c r="AR959" s="72"/>
      <c r="AS959" s="72"/>
      <c r="AT959" s="72">
        <f>IFERROR(SUBTOTAL(9,AT960:AT969),0)</f>
        <v>2</v>
      </c>
      <c r="AU959" s="72"/>
      <c r="AV959" s="72"/>
      <c r="AW959" s="72">
        <f>IFERROR(SUBTOTAL(9,AW960:AW969),0)</f>
        <v>1</v>
      </c>
      <c r="AX959" s="72"/>
      <c r="AY959" s="72"/>
      <c r="AZ959" s="72">
        <f>IFERROR(SUBTOTAL(9,AZ960:AZ969),0)</f>
        <v>10</v>
      </c>
      <c r="BA959" s="72"/>
      <c r="BB959" s="72"/>
      <c r="BC959" s="72">
        <f>IFERROR(SUBTOTAL(9,BC960:BC969),0)</f>
        <v>9</v>
      </c>
      <c r="BD959" s="72"/>
      <c r="BE959" s="72"/>
      <c r="BF959" s="72">
        <f>IFERROR(SUBTOTAL(9,BF960:BF969),0)</f>
        <v>0</v>
      </c>
      <c r="BG959" s="72"/>
      <c r="BH959" s="72"/>
      <c r="BI959" s="72">
        <f>IFERROR(SUBTOTAL(9,BI960:BI969),0)</f>
        <v>2</v>
      </c>
      <c r="BJ959" s="72"/>
      <c r="BK959" s="72"/>
      <c r="BL959" s="72">
        <f>IFERROR(SUBTOTAL(9,BL960:BL969),0)</f>
        <v>11</v>
      </c>
      <c r="BM959" s="72"/>
      <c r="BN959" s="72"/>
      <c r="BO959" s="72">
        <f>IFERROR(SUBTOTAL(9,BO960:BO969),0)</f>
        <v>5</v>
      </c>
      <c r="BP959" s="72"/>
      <c r="BQ959" s="72"/>
      <c r="BR959" s="72">
        <f>IFERROR(SUBTOTAL(9,BR960:BR969),0)</f>
        <v>5</v>
      </c>
      <c r="BS959" s="72"/>
      <c r="BT959" s="72"/>
      <c r="BU959" s="72">
        <f>IFERROR(SUBTOTAL(9,BU960:BU969),0)</f>
        <v>7</v>
      </c>
      <c r="BV959" s="72"/>
      <c r="BW959" s="72"/>
      <c r="BX959" s="72">
        <f>IFERROR(SUBTOTAL(9,BX960:BX969),0)</f>
        <v>9</v>
      </c>
      <c r="BY959" s="72"/>
      <c r="BZ959" s="72"/>
      <c r="CA959" s="72">
        <f>IFERROR(SUBTOTAL(9,CA960:CA969),0)</f>
        <v>7</v>
      </c>
      <c r="CB959" s="72"/>
      <c r="CC959" s="72"/>
      <c r="CD959" s="72">
        <f>IFERROR(SUBTOTAL(9,CD960:CD969),0)</f>
        <v>0</v>
      </c>
      <c r="CE959" s="72"/>
      <c r="CF959" s="72"/>
      <c r="CG959" s="72">
        <f>IFERROR(SUBTOTAL(9,CG960:CG969),0)</f>
        <v>0</v>
      </c>
      <c r="CH959" s="72"/>
      <c r="CI959" s="72"/>
      <c r="CJ959" s="72">
        <f>IFERROR(SUBTOTAL(9,CJ960:CJ969),0)</f>
        <v>0</v>
      </c>
      <c r="CK959" s="72"/>
      <c r="CL959" s="72"/>
      <c r="CM959" s="72">
        <f>IFERROR(SUBTOTAL(9,CM960:CM969),0)</f>
        <v>0</v>
      </c>
      <c r="CN959" s="72"/>
      <c r="CO959" s="72"/>
      <c r="CP959" s="72">
        <f>IFERROR(SUBTOTAL(9,CP960:CP969),0)</f>
        <v>0</v>
      </c>
      <c r="CQ959" s="72"/>
      <c r="CR959" s="72"/>
      <c r="CS959" s="72">
        <f>IFERROR(SUBTOTAL(9,CS960:CS969),0)</f>
        <v>0</v>
      </c>
      <c r="CT959" s="14"/>
    </row>
    <row r="960" spans="2:98" ht="13.5" hidden="1" customHeight="1" outlineLevel="2">
      <c r="B960" s="13"/>
      <c r="C960" s="115" t="s">
        <v>706</v>
      </c>
      <c r="D960" s="31" t="s">
        <v>347</v>
      </c>
      <c r="E960" s="65">
        <v>1</v>
      </c>
      <c r="F960" s="46">
        <f t="shared" ref="F960" si="408">IFERROR(SUM(G960:CS960),0)</f>
        <v>28</v>
      </c>
      <c r="G960" s="73">
        <f>IFERROR($E960*SUMIF(DAILYLOG!C$27:C$1500,$C960,DAILYLOG!D$27:D$1500),0)</f>
        <v>1</v>
      </c>
      <c r="H960" s="73"/>
      <c r="I960" s="73"/>
      <c r="J960" s="73">
        <f>IFERROR($E960*SUMIF(DAILYLOG!F$27:F$1500,$C960,DAILYLOG!G$27:G$1500),0)</f>
        <v>0</v>
      </c>
      <c r="K960" s="73"/>
      <c r="L960" s="73"/>
      <c r="M960" s="73">
        <f>IFERROR($E960*SUMIF(DAILYLOG!I$27:I$1500,$C960,DAILYLOG!J$27:J$1500),0)</f>
        <v>0</v>
      </c>
      <c r="N960" s="73"/>
      <c r="O960" s="73"/>
      <c r="P960" s="73">
        <f>IFERROR($E960*SUMIF(DAILYLOG!L$27:L$1500,$C960,DAILYLOG!M$27:M$1500),0)</f>
        <v>1</v>
      </c>
      <c r="Q960" s="73"/>
      <c r="R960" s="73"/>
      <c r="S960" s="73">
        <f>IFERROR($E960*SUMIF(DAILYLOG!O$27:O$1500,$C960,DAILYLOG!P$27:P$1500),0)</f>
        <v>0</v>
      </c>
      <c r="T960" s="73"/>
      <c r="U960" s="73"/>
      <c r="V960" s="73">
        <f>IFERROR($E960*SUMIF(DAILYLOG!R$27:R$1500,$C960,DAILYLOG!S$27:S$1500),0)</f>
        <v>1</v>
      </c>
      <c r="W960" s="73"/>
      <c r="X960" s="73"/>
      <c r="Y960" s="73">
        <f>IFERROR($E960*SUMIF(DAILYLOG!U$27:U$1500,$C960,DAILYLOG!V$27:V$1500),0)</f>
        <v>1</v>
      </c>
      <c r="Z960" s="73"/>
      <c r="AA960" s="73"/>
      <c r="AB960" s="73">
        <f>IFERROR($E960*SUMIF(DAILYLOG!X$27:X$1500,$C960,DAILYLOG!Y$27:Y$1500),0)</f>
        <v>0</v>
      </c>
      <c r="AC960" s="73"/>
      <c r="AD960" s="73"/>
      <c r="AE960" s="73">
        <f>IFERROR($E960*SUMIF(DAILYLOG!AA$27:AA$1500,$C960,DAILYLOG!AB$27:AB$1500),0)</f>
        <v>10</v>
      </c>
      <c r="AF960" s="73"/>
      <c r="AG960" s="73"/>
      <c r="AH960" s="73">
        <f>IFERROR($E960*SUMIF(DAILYLOG!AD$27:AD$1500,$C960,DAILYLOG!AE$27:AE$1500),0)</f>
        <v>3</v>
      </c>
      <c r="AI960" s="73"/>
      <c r="AJ960" s="73"/>
      <c r="AK960" s="73">
        <f>IFERROR($E960*SUMIF(DAILYLOG!AG$27:AG$1500,$C960,DAILYLOG!AH$27:AH$1500),0)</f>
        <v>0</v>
      </c>
      <c r="AL960" s="73"/>
      <c r="AM960" s="73"/>
      <c r="AN960" s="73">
        <f>IFERROR($E960*SUMIF(DAILYLOG!AJ$27:AJ$1500,$C960,DAILYLOG!AK$27:AK$1500),0)</f>
        <v>2</v>
      </c>
      <c r="AO960" s="73"/>
      <c r="AP960" s="73"/>
      <c r="AQ960" s="73">
        <f>IFERROR($E960*SUMIF(DAILYLOG!AM$27:AM$1500,$C960,DAILYLOG!AN$27:AN$1500),0)</f>
        <v>0</v>
      </c>
      <c r="AR960" s="73"/>
      <c r="AS960" s="73"/>
      <c r="AT960" s="73">
        <f>IFERROR($E960*SUMIF(DAILYLOG!AP$27:AP$1500,$C960,DAILYLOG!AQ$27:AQ$1500),0)</f>
        <v>1</v>
      </c>
      <c r="AU960" s="73"/>
      <c r="AV960" s="73"/>
      <c r="AW960" s="73">
        <f>IFERROR($E960*SUMIF(DAILYLOG!AS$27:AS$1500,$C960,DAILYLOG!AT$27:AT$1500),0)</f>
        <v>0</v>
      </c>
      <c r="AX960" s="73"/>
      <c r="AY960" s="73"/>
      <c r="AZ960" s="73">
        <f>IFERROR($E960*SUMIF(DAILYLOG!AV$27:AV$1500,$C960,DAILYLOG!AW$27:AW$1500),0)</f>
        <v>2</v>
      </c>
      <c r="BA960" s="73"/>
      <c r="BB960" s="73"/>
      <c r="BC960" s="73">
        <f>IFERROR($E960*SUMIF(DAILYLOG!AY$27:AY$1500,$C960,DAILYLOG!AZ$27:AZ$1500),0)</f>
        <v>2</v>
      </c>
      <c r="BD960" s="73"/>
      <c r="BE960" s="73"/>
      <c r="BF960" s="73">
        <f>IFERROR($E960*SUMIF(DAILYLOG!BB$27:BB$1500,$C960,DAILYLOG!BC$27:BC$1500),0)</f>
        <v>0</v>
      </c>
      <c r="BG960" s="73"/>
      <c r="BH960" s="73"/>
      <c r="BI960" s="73">
        <f>IFERROR($E960*SUMIF(DAILYLOG!BE$27:BE$1500,$C960,DAILYLOG!BF$27:BF$1500),0)</f>
        <v>0</v>
      </c>
      <c r="BJ960" s="73"/>
      <c r="BK960" s="73"/>
      <c r="BL960" s="73">
        <f>IFERROR($E960*SUMIF(DAILYLOG!BH$27:BH$1500,$C960,DAILYLOG!BI$27:BI$1500),0)</f>
        <v>0</v>
      </c>
      <c r="BM960" s="73"/>
      <c r="BN960" s="73"/>
      <c r="BO960" s="73">
        <f>IFERROR($E960*SUMIF(DAILYLOG!BK$27:BK$1500,$C960,DAILYLOG!BL$27:BL$1500),0)</f>
        <v>0</v>
      </c>
      <c r="BP960" s="73"/>
      <c r="BQ960" s="73"/>
      <c r="BR960" s="73">
        <f>IFERROR($E960*SUMIF(DAILYLOG!BN$27:BN$1500,$C960,DAILYLOG!BO$27:BO$1500),0)</f>
        <v>1</v>
      </c>
      <c r="BS960" s="73"/>
      <c r="BT960" s="73"/>
      <c r="BU960" s="73">
        <f>IFERROR($E960*SUMIF(DAILYLOG!BQ$27:BQ$1500,$C960,DAILYLOG!BR$27:BR$1500),0)</f>
        <v>0</v>
      </c>
      <c r="BV960" s="73"/>
      <c r="BW960" s="73"/>
      <c r="BX960" s="73">
        <f>IFERROR($E960*SUMIF(DAILYLOG!BT$27:BT$1500,$C960,DAILYLOG!BU$27:BU$1500),0)</f>
        <v>2</v>
      </c>
      <c r="BY960" s="73"/>
      <c r="BZ960" s="73"/>
      <c r="CA960" s="73">
        <f>IFERROR($E960*SUMIF(DAILYLOG!BW$27:BW$1500,$C960,DAILYLOG!BX$27:BX$1500),0)</f>
        <v>1</v>
      </c>
      <c r="CB960" s="73"/>
      <c r="CC960" s="73"/>
      <c r="CD960" s="73">
        <f>IFERROR($E960*SUMIF(DAILYLOG!BZ$27:BZ$1500,$C960,DAILYLOG!CA$27:CA$1500),0)</f>
        <v>0</v>
      </c>
      <c r="CE960" s="73"/>
      <c r="CF960" s="73"/>
      <c r="CG960" s="73">
        <f>IFERROR($E960*SUMIF(DAILYLOG!CC$27:CC$1500,$C960,DAILYLOG!CD$27:CD$1500),0)</f>
        <v>0</v>
      </c>
      <c r="CH960" s="73"/>
      <c r="CI960" s="73"/>
      <c r="CJ960" s="73">
        <f>IFERROR($E960*SUMIF(DAILYLOG!CF$27:CF$1500,$C960,DAILYLOG!CG$27:CG$1500),0)</f>
        <v>0</v>
      </c>
      <c r="CK960" s="73"/>
      <c r="CL960" s="73"/>
      <c r="CM960" s="73">
        <f>IFERROR($E960*SUMIF(DAILYLOG!CI$27:CI$1500,$C960,DAILYLOG!CJ$27:CJ$1500),0)</f>
        <v>0</v>
      </c>
      <c r="CN960" s="73"/>
      <c r="CO960" s="73"/>
      <c r="CP960" s="73">
        <f>IFERROR($E960*SUMIF(DAILYLOG!CL$27:CL$1500,$C960,DAILYLOG!CM$27:CM$1500),0)</f>
        <v>0</v>
      </c>
      <c r="CQ960" s="73"/>
      <c r="CR960" s="73"/>
      <c r="CS960" s="73">
        <f>IFERROR($E960*SUMIF(DAILYLOG!CO$27:CO$1500,$C960,DAILYLOG!CP$27:CP$1500),0)</f>
        <v>0</v>
      </c>
      <c r="CT960" s="14"/>
    </row>
    <row r="961" spans="2:98" ht="13.5" hidden="1" customHeight="1" outlineLevel="2">
      <c r="B961" s="13"/>
      <c r="C961" s="115" t="s">
        <v>705</v>
      </c>
      <c r="D961" s="31" t="s">
        <v>347</v>
      </c>
      <c r="E961" s="65">
        <v>1</v>
      </c>
      <c r="F961" s="46">
        <f t="shared" ref="F961:F969" si="409">IFERROR(SUM(G961:CS961),0)</f>
        <v>20</v>
      </c>
      <c r="G961" s="73">
        <f>IFERROR($E961*SUMIF(DAILYLOG!C$27:C$1500,$C961,DAILYLOG!D$27:D$1500),0)</f>
        <v>0</v>
      </c>
      <c r="H961" s="73"/>
      <c r="I961" s="73"/>
      <c r="J961" s="73">
        <f>IFERROR($E961*SUMIF(DAILYLOG!F$27:F$1500,$C961,DAILYLOG!G$27:G$1500),0)</f>
        <v>0</v>
      </c>
      <c r="K961" s="73"/>
      <c r="L961" s="73"/>
      <c r="M961" s="73">
        <f>IFERROR($E961*SUMIF(DAILYLOG!I$27:I$1500,$C961,DAILYLOG!J$27:J$1500),0)</f>
        <v>0</v>
      </c>
      <c r="N961" s="73"/>
      <c r="O961" s="73"/>
      <c r="P961" s="73">
        <f>IFERROR($E961*SUMIF(DAILYLOG!L$27:L$1500,$C961,DAILYLOG!M$27:M$1500),0)</f>
        <v>0</v>
      </c>
      <c r="Q961" s="73"/>
      <c r="R961" s="73"/>
      <c r="S961" s="73">
        <f>IFERROR($E961*SUMIF(DAILYLOG!O$27:O$1500,$C961,DAILYLOG!P$27:P$1500),0)</f>
        <v>0</v>
      </c>
      <c r="T961" s="73"/>
      <c r="U961" s="73"/>
      <c r="V961" s="73">
        <f>IFERROR($E961*SUMIF(DAILYLOG!R$27:R$1500,$C961,DAILYLOG!S$27:S$1500),0)</f>
        <v>0</v>
      </c>
      <c r="W961" s="73"/>
      <c r="X961" s="73"/>
      <c r="Y961" s="73">
        <f>IFERROR($E961*SUMIF(DAILYLOG!U$27:U$1500,$C961,DAILYLOG!V$27:V$1500),0)</f>
        <v>0</v>
      </c>
      <c r="Z961" s="73"/>
      <c r="AA961" s="73"/>
      <c r="AB961" s="73">
        <f>IFERROR($E961*SUMIF(DAILYLOG!X$27:X$1500,$C961,DAILYLOG!Y$27:Y$1500),0)</f>
        <v>0</v>
      </c>
      <c r="AC961" s="73"/>
      <c r="AD961" s="73"/>
      <c r="AE961" s="73">
        <f>IFERROR($E961*SUMIF(DAILYLOG!AA$27:AA$1500,$C961,DAILYLOG!AB$27:AB$1500),0)</f>
        <v>1</v>
      </c>
      <c r="AF961" s="73"/>
      <c r="AG961" s="73"/>
      <c r="AH961" s="73">
        <f>IFERROR($E961*SUMIF(DAILYLOG!AD$27:AD$1500,$C961,DAILYLOG!AE$27:AE$1500),0)</f>
        <v>3</v>
      </c>
      <c r="AI961" s="73"/>
      <c r="AJ961" s="73"/>
      <c r="AK961" s="73">
        <f>IFERROR($E961*SUMIF(DAILYLOG!AG$27:AG$1500,$C961,DAILYLOG!AH$27:AH$1500),0)</f>
        <v>0</v>
      </c>
      <c r="AL961" s="73"/>
      <c r="AM961" s="73"/>
      <c r="AN961" s="73">
        <f>IFERROR($E961*SUMIF(DAILYLOG!AJ$27:AJ$1500,$C961,DAILYLOG!AK$27:AK$1500),0)</f>
        <v>2</v>
      </c>
      <c r="AO961" s="73"/>
      <c r="AP961" s="73"/>
      <c r="AQ961" s="73">
        <f>IFERROR($E961*SUMIF(DAILYLOG!AM$27:AM$1500,$C961,DAILYLOG!AN$27:AN$1500),0)</f>
        <v>1</v>
      </c>
      <c r="AR961" s="73"/>
      <c r="AS961" s="73"/>
      <c r="AT961" s="73">
        <f>IFERROR($E961*SUMIF(DAILYLOG!AP$27:AP$1500,$C961,DAILYLOG!AQ$27:AQ$1500),0)</f>
        <v>0</v>
      </c>
      <c r="AU961" s="73"/>
      <c r="AV961" s="73"/>
      <c r="AW961" s="73">
        <f>IFERROR($E961*SUMIF(DAILYLOG!AS$27:AS$1500,$C961,DAILYLOG!AT$27:AT$1500),0)</f>
        <v>1</v>
      </c>
      <c r="AX961" s="73"/>
      <c r="AY961" s="73"/>
      <c r="AZ961" s="73">
        <f>IFERROR($E961*SUMIF(DAILYLOG!AV$27:AV$1500,$C961,DAILYLOG!AW$27:AW$1500),0)</f>
        <v>4</v>
      </c>
      <c r="BA961" s="73"/>
      <c r="BB961" s="73"/>
      <c r="BC961" s="73">
        <f>IFERROR($E961*SUMIF(DAILYLOG!AY$27:AY$1500,$C961,DAILYLOG!AZ$27:AZ$1500),0)</f>
        <v>1</v>
      </c>
      <c r="BD961" s="73"/>
      <c r="BE961" s="73"/>
      <c r="BF961" s="73">
        <f>IFERROR($E961*SUMIF(DAILYLOG!BB$27:BB$1500,$C961,DAILYLOG!BC$27:BC$1500),0)</f>
        <v>0</v>
      </c>
      <c r="BG961" s="73"/>
      <c r="BH961" s="73"/>
      <c r="BI961" s="73">
        <f>IFERROR($E961*SUMIF(DAILYLOG!BE$27:BE$1500,$C961,DAILYLOG!BF$27:BF$1500),0)</f>
        <v>0</v>
      </c>
      <c r="BJ961" s="73"/>
      <c r="BK961" s="73"/>
      <c r="BL961" s="73">
        <f>IFERROR($E961*SUMIF(DAILYLOG!BH$27:BH$1500,$C961,DAILYLOG!BI$27:BI$1500),0)</f>
        <v>2</v>
      </c>
      <c r="BM961" s="73"/>
      <c r="BN961" s="73"/>
      <c r="BO961" s="73">
        <f>IFERROR($E961*SUMIF(DAILYLOG!BK$27:BK$1500,$C961,DAILYLOG!BL$27:BL$1500),0)</f>
        <v>0</v>
      </c>
      <c r="BP961" s="73"/>
      <c r="BQ961" s="73"/>
      <c r="BR961" s="73">
        <f>IFERROR($E961*SUMIF(DAILYLOG!BN$27:BN$1500,$C961,DAILYLOG!BO$27:BO$1500),0)</f>
        <v>0</v>
      </c>
      <c r="BS961" s="73"/>
      <c r="BT961" s="73"/>
      <c r="BU961" s="73">
        <f>IFERROR($E961*SUMIF(DAILYLOG!BQ$27:BQ$1500,$C961,DAILYLOG!BR$27:BR$1500),0)</f>
        <v>1</v>
      </c>
      <c r="BV961" s="73"/>
      <c r="BW961" s="73"/>
      <c r="BX961" s="73">
        <f>IFERROR($E961*SUMIF(DAILYLOG!BT$27:BT$1500,$C961,DAILYLOG!BU$27:BU$1500),0)</f>
        <v>1</v>
      </c>
      <c r="BY961" s="73"/>
      <c r="BZ961" s="73"/>
      <c r="CA961" s="73">
        <f>IFERROR($E961*SUMIF(DAILYLOG!BW$27:BW$1500,$C961,DAILYLOG!BX$27:BX$1500),0)</f>
        <v>3</v>
      </c>
      <c r="CB961" s="73"/>
      <c r="CC961" s="73"/>
      <c r="CD961" s="73">
        <f>IFERROR($E961*SUMIF(DAILYLOG!BZ$27:BZ$1500,$C961,DAILYLOG!CA$27:CA$1500),0)</f>
        <v>0</v>
      </c>
      <c r="CE961" s="73"/>
      <c r="CF961" s="73"/>
      <c r="CG961" s="73">
        <f>IFERROR($E961*SUMIF(DAILYLOG!CC$27:CC$1500,$C961,DAILYLOG!CD$27:CD$1500),0)</f>
        <v>0</v>
      </c>
      <c r="CH961" s="73"/>
      <c r="CI961" s="73"/>
      <c r="CJ961" s="73">
        <f>IFERROR($E961*SUMIF(DAILYLOG!CF$27:CF$1500,$C961,DAILYLOG!CG$27:CG$1500),0)</f>
        <v>0</v>
      </c>
      <c r="CK961" s="73"/>
      <c r="CL961" s="73"/>
      <c r="CM961" s="73">
        <f>IFERROR($E961*SUMIF(DAILYLOG!CI$27:CI$1500,$C961,DAILYLOG!CJ$27:CJ$1500),0)</f>
        <v>0</v>
      </c>
      <c r="CN961" s="73"/>
      <c r="CO961" s="73"/>
      <c r="CP961" s="73">
        <f>IFERROR($E961*SUMIF(DAILYLOG!CL$27:CL$1500,$C961,DAILYLOG!CM$27:CM$1500),0)</f>
        <v>0</v>
      </c>
      <c r="CQ961" s="73"/>
      <c r="CR961" s="73"/>
      <c r="CS961" s="73">
        <f>IFERROR($E961*SUMIF(DAILYLOG!CO$27:CO$1500,$C961,DAILYLOG!CP$27:CP$1500),0)</f>
        <v>0</v>
      </c>
      <c r="CT961" s="14"/>
    </row>
    <row r="962" spans="2:98" ht="13.5" hidden="1" customHeight="1" outlineLevel="2">
      <c r="B962" s="13"/>
      <c r="C962" s="115" t="s">
        <v>720</v>
      </c>
      <c r="D962" s="31" t="s">
        <v>347</v>
      </c>
      <c r="E962" s="65">
        <v>1</v>
      </c>
      <c r="F962" s="46">
        <f t="shared" si="409"/>
        <v>6</v>
      </c>
      <c r="G962" s="73">
        <f>IFERROR($E962*SUMIF(DAILYLOG!C$27:C$1500,$C962,DAILYLOG!D$27:D$1500),0)</f>
        <v>1</v>
      </c>
      <c r="H962" s="73"/>
      <c r="I962" s="73"/>
      <c r="J962" s="73">
        <f>IFERROR($E962*SUMIF(DAILYLOG!F$27:F$1500,$C962,DAILYLOG!G$27:G$1500),0)</f>
        <v>0</v>
      </c>
      <c r="K962" s="73"/>
      <c r="L962" s="73"/>
      <c r="M962" s="73">
        <f>IFERROR($E962*SUMIF(DAILYLOG!I$27:I$1500,$C962,DAILYLOG!J$27:J$1500),0)</f>
        <v>0</v>
      </c>
      <c r="N962" s="73"/>
      <c r="O962" s="73"/>
      <c r="P962" s="73">
        <f>IFERROR($E962*SUMIF(DAILYLOG!L$27:L$1500,$C962,DAILYLOG!M$27:M$1500),0)</f>
        <v>0</v>
      </c>
      <c r="Q962" s="73"/>
      <c r="R962" s="73"/>
      <c r="S962" s="73">
        <f>IFERROR($E962*SUMIF(DAILYLOG!O$27:O$1500,$C962,DAILYLOG!P$27:P$1500),0)</f>
        <v>0</v>
      </c>
      <c r="T962" s="73"/>
      <c r="U962" s="73"/>
      <c r="V962" s="73">
        <f>IFERROR($E962*SUMIF(DAILYLOG!R$27:R$1500,$C962,DAILYLOG!S$27:S$1500),0)</f>
        <v>1</v>
      </c>
      <c r="W962" s="73"/>
      <c r="X962" s="73"/>
      <c r="Y962" s="73">
        <f>IFERROR($E962*SUMIF(DAILYLOG!U$27:U$1500,$C962,DAILYLOG!V$27:V$1500),0)</f>
        <v>0</v>
      </c>
      <c r="Z962" s="73"/>
      <c r="AA962" s="73"/>
      <c r="AB962" s="73">
        <f>IFERROR($E962*SUMIF(DAILYLOG!X$27:X$1500,$C962,DAILYLOG!Y$27:Y$1500),0)</f>
        <v>0</v>
      </c>
      <c r="AC962" s="73"/>
      <c r="AD962" s="73"/>
      <c r="AE962" s="73">
        <f>IFERROR($E962*SUMIF(DAILYLOG!AA$27:AA$1500,$C962,DAILYLOG!AB$27:AB$1500),0)</f>
        <v>2</v>
      </c>
      <c r="AF962" s="73"/>
      <c r="AG962" s="73"/>
      <c r="AH962" s="73">
        <f>IFERROR($E962*SUMIF(DAILYLOG!AD$27:AD$1500,$C962,DAILYLOG!AE$27:AE$1500),0)</f>
        <v>0</v>
      </c>
      <c r="AI962" s="73"/>
      <c r="AJ962" s="73"/>
      <c r="AK962" s="73">
        <f>IFERROR($E962*SUMIF(DAILYLOG!AG$27:AG$1500,$C962,DAILYLOG!AH$27:AH$1500),0)</f>
        <v>0</v>
      </c>
      <c r="AL962" s="73"/>
      <c r="AM962" s="73"/>
      <c r="AN962" s="73">
        <f>IFERROR($E962*SUMIF(DAILYLOG!AJ$27:AJ$1500,$C962,DAILYLOG!AK$27:AK$1500),0)</f>
        <v>0</v>
      </c>
      <c r="AO962" s="73"/>
      <c r="AP962" s="73"/>
      <c r="AQ962" s="73">
        <f>IFERROR($E962*SUMIF(DAILYLOG!AM$27:AM$1500,$C962,DAILYLOG!AN$27:AN$1500),0)</f>
        <v>0</v>
      </c>
      <c r="AR962" s="73"/>
      <c r="AS962" s="73"/>
      <c r="AT962" s="73">
        <f>IFERROR($E962*SUMIF(DAILYLOG!AP$27:AP$1500,$C962,DAILYLOG!AQ$27:AQ$1500),0)</f>
        <v>0</v>
      </c>
      <c r="AU962" s="73"/>
      <c r="AV962" s="73"/>
      <c r="AW962" s="73">
        <f>IFERROR($E962*SUMIF(DAILYLOG!AS$27:AS$1500,$C962,DAILYLOG!AT$27:AT$1500),0)</f>
        <v>0</v>
      </c>
      <c r="AX962" s="73"/>
      <c r="AY962" s="73"/>
      <c r="AZ962" s="73">
        <f>IFERROR($E962*SUMIF(DAILYLOG!AV$27:AV$1500,$C962,DAILYLOG!AW$27:AW$1500),0)</f>
        <v>0</v>
      </c>
      <c r="BA962" s="73"/>
      <c r="BB962" s="73"/>
      <c r="BC962" s="73">
        <f>IFERROR($E962*SUMIF(DAILYLOG!AY$27:AY$1500,$C962,DAILYLOG!AZ$27:AZ$1500),0)</f>
        <v>0</v>
      </c>
      <c r="BD962" s="73"/>
      <c r="BE962" s="73"/>
      <c r="BF962" s="73">
        <f>IFERROR($E962*SUMIF(DAILYLOG!BB$27:BB$1500,$C962,DAILYLOG!BC$27:BC$1500),0)</f>
        <v>0</v>
      </c>
      <c r="BG962" s="73"/>
      <c r="BH962" s="73"/>
      <c r="BI962" s="73">
        <f>IFERROR($E962*SUMIF(DAILYLOG!BE$27:BE$1500,$C962,DAILYLOG!BF$27:BF$1500),0)</f>
        <v>0</v>
      </c>
      <c r="BJ962" s="73"/>
      <c r="BK962" s="73"/>
      <c r="BL962" s="73">
        <f>IFERROR($E962*SUMIF(DAILYLOG!BH$27:BH$1500,$C962,DAILYLOG!BI$27:BI$1500),0)</f>
        <v>1</v>
      </c>
      <c r="BM962" s="73"/>
      <c r="BN962" s="73"/>
      <c r="BO962" s="73">
        <f>IFERROR($E962*SUMIF(DAILYLOG!BK$27:BK$1500,$C962,DAILYLOG!BL$27:BL$1500),0)</f>
        <v>0</v>
      </c>
      <c r="BP962" s="73"/>
      <c r="BQ962" s="73"/>
      <c r="BR962" s="73">
        <f>IFERROR($E962*SUMIF(DAILYLOG!BN$27:BN$1500,$C962,DAILYLOG!BO$27:BO$1500),0)</f>
        <v>0</v>
      </c>
      <c r="BS962" s="73"/>
      <c r="BT962" s="73"/>
      <c r="BU962" s="73">
        <f>IFERROR($E962*SUMIF(DAILYLOG!BQ$27:BQ$1500,$C962,DAILYLOG!BR$27:BR$1500),0)</f>
        <v>1</v>
      </c>
      <c r="BV962" s="73"/>
      <c r="BW962" s="73"/>
      <c r="BX962" s="73">
        <f>IFERROR($E962*SUMIF(DAILYLOG!BT$27:BT$1500,$C962,DAILYLOG!BU$27:BU$1500),0)</f>
        <v>0</v>
      </c>
      <c r="BY962" s="73"/>
      <c r="BZ962" s="73"/>
      <c r="CA962" s="73">
        <f>IFERROR($E962*SUMIF(DAILYLOG!BW$27:BW$1500,$C962,DAILYLOG!BX$27:BX$1500),0)</f>
        <v>0</v>
      </c>
      <c r="CB962" s="73"/>
      <c r="CC962" s="73"/>
      <c r="CD962" s="73">
        <f>IFERROR($E962*SUMIF(DAILYLOG!BZ$27:BZ$1500,$C962,DAILYLOG!CA$27:CA$1500),0)</f>
        <v>0</v>
      </c>
      <c r="CE962" s="73"/>
      <c r="CF962" s="73"/>
      <c r="CG962" s="73">
        <f>IFERROR($E962*SUMIF(DAILYLOG!CC$27:CC$1500,$C962,DAILYLOG!CD$27:CD$1500),0)</f>
        <v>0</v>
      </c>
      <c r="CH962" s="73"/>
      <c r="CI962" s="73"/>
      <c r="CJ962" s="73">
        <f>IFERROR($E962*SUMIF(DAILYLOG!CF$27:CF$1500,$C962,DAILYLOG!CG$27:CG$1500),0)</f>
        <v>0</v>
      </c>
      <c r="CK962" s="73"/>
      <c r="CL962" s="73"/>
      <c r="CM962" s="73">
        <f>IFERROR($E962*SUMIF(DAILYLOG!CI$27:CI$1500,$C962,DAILYLOG!CJ$27:CJ$1500),0)</f>
        <v>0</v>
      </c>
      <c r="CN962" s="73"/>
      <c r="CO962" s="73"/>
      <c r="CP962" s="73">
        <f>IFERROR($E962*SUMIF(DAILYLOG!CL$27:CL$1500,$C962,DAILYLOG!CM$27:CM$1500),0)</f>
        <v>0</v>
      </c>
      <c r="CQ962" s="73"/>
      <c r="CR962" s="73"/>
      <c r="CS962" s="73">
        <f>IFERROR($E962*SUMIF(DAILYLOG!CO$27:CO$1500,$C962,DAILYLOG!CP$27:CP$1500),0)</f>
        <v>0</v>
      </c>
      <c r="CT962" s="14"/>
    </row>
    <row r="963" spans="2:98" ht="13.5" hidden="1" customHeight="1" outlineLevel="2">
      <c r="B963" s="13"/>
      <c r="C963" s="115" t="s">
        <v>707</v>
      </c>
      <c r="D963" s="31" t="s">
        <v>347</v>
      </c>
      <c r="E963" s="65">
        <v>1</v>
      </c>
      <c r="F963" s="46">
        <f t="shared" si="409"/>
        <v>6</v>
      </c>
      <c r="G963" s="73">
        <f>IFERROR($E963*SUMIF(DAILYLOG!C$27:C$1500,$C963,DAILYLOG!D$27:D$1500),0)</f>
        <v>0</v>
      </c>
      <c r="H963" s="73"/>
      <c r="I963" s="73"/>
      <c r="J963" s="73">
        <f>IFERROR($E963*SUMIF(DAILYLOG!F$27:F$1500,$C963,DAILYLOG!G$27:G$1500),0)</f>
        <v>0</v>
      </c>
      <c r="K963" s="73"/>
      <c r="L963" s="73"/>
      <c r="M963" s="73">
        <f>IFERROR($E963*SUMIF(DAILYLOG!I$27:I$1500,$C963,DAILYLOG!J$27:J$1500),0)</f>
        <v>0</v>
      </c>
      <c r="N963" s="73"/>
      <c r="O963" s="73"/>
      <c r="P963" s="73">
        <f>IFERROR($E963*SUMIF(DAILYLOG!L$27:L$1500,$C963,DAILYLOG!M$27:M$1500),0)</f>
        <v>0</v>
      </c>
      <c r="Q963" s="73"/>
      <c r="R963" s="73"/>
      <c r="S963" s="73">
        <f>IFERROR($E963*SUMIF(DAILYLOG!O$27:O$1500,$C963,DAILYLOG!P$27:P$1500),0)</f>
        <v>0</v>
      </c>
      <c r="T963" s="73"/>
      <c r="U963" s="73"/>
      <c r="V963" s="73">
        <f>IFERROR($E963*SUMIF(DAILYLOG!R$27:R$1500,$C963,DAILYLOG!S$27:S$1500),0)</f>
        <v>0</v>
      </c>
      <c r="W963" s="73"/>
      <c r="X963" s="73"/>
      <c r="Y963" s="73">
        <f>IFERROR($E963*SUMIF(DAILYLOG!U$27:U$1500,$C963,DAILYLOG!V$27:V$1500),0)</f>
        <v>0</v>
      </c>
      <c r="Z963" s="73"/>
      <c r="AA963" s="73"/>
      <c r="AB963" s="73">
        <f>IFERROR($E963*SUMIF(DAILYLOG!X$27:X$1500,$C963,DAILYLOG!Y$27:Y$1500),0)</f>
        <v>0</v>
      </c>
      <c r="AC963" s="73"/>
      <c r="AD963" s="73"/>
      <c r="AE963" s="73">
        <f>IFERROR($E963*SUMIF(DAILYLOG!AA$27:AA$1500,$C963,DAILYLOG!AB$27:AB$1500),0)</f>
        <v>0</v>
      </c>
      <c r="AF963" s="73"/>
      <c r="AG963" s="73"/>
      <c r="AH963" s="73">
        <f>IFERROR($E963*SUMIF(DAILYLOG!AD$27:AD$1500,$C963,DAILYLOG!AE$27:AE$1500),0)</f>
        <v>0</v>
      </c>
      <c r="AI963" s="73"/>
      <c r="AJ963" s="73"/>
      <c r="AK963" s="73">
        <f>IFERROR($E963*SUMIF(DAILYLOG!AG$27:AG$1500,$C963,DAILYLOG!AH$27:AH$1500),0)</f>
        <v>0</v>
      </c>
      <c r="AL963" s="73"/>
      <c r="AM963" s="73"/>
      <c r="AN963" s="73">
        <f>IFERROR($E963*SUMIF(DAILYLOG!AJ$27:AJ$1500,$C963,DAILYLOG!AK$27:AK$1500),0)</f>
        <v>1</v>
      </c>
      <c r="AO963" s="73"/>
      <c r="AP963" s="73"/>
      <c r="AQ963" s="73">
        <f>IFERROR($E963*SUMIF(DAILYLOG!AM$27:AM$1500,$C963,DAILYLOG!AN$27:AN$1500),0)</f>
        <v>1</v>
      </c>
      <c r="AR963" s="73"/>
      <c r="AS963" s="73"/>
      <c r="AT963" s="73">
        <f>IFERROR($E963*SUMIF(DAILYLOG!AP$27:AP$1500,$C963,DAILYLOG!AQ$27:AQ$1500),0)</f>
        <v>0</v>
      </c>
      <c r="AU963" s="73"/>
      <c r="AV963" s="73"/>
      <c r="AW963" s="73">
        <f>IFERROR($E963*SUMIF(DAILYLOG!AS$27:AS$1500,$C963,DAILYLOG!AT$27:AT$1500),0)</f>
        <v>0</v>
      </c>
      <c r="AX963" s="73"/>
      <c r="AY963" s="73"/>
      <c r="AZ963" s="73">
        <f>IFERROR($E963*SUMIF(DAILYLOG!AV$27:AV$1500,$C963,DAILYLOG!AW$27:AW$1500),0)</f>
        <v>0</v>
      </c>
      <c r="BA963" s="73"/>
      <c r="BB963" s="73"/>
      <c r="BC963" s="73">
        <f>IFERROR($E963*SUMIF(DAILYLOG!AY$27:AY$1500,$C963,DAILYLOG!AZ$27:AZ$1500),0)</f>
        <v>0</v>
      </c>
      <c r="BD963" s="73"/>
      <c r="BE963" s="73"/>
      <c r="BF963" s="73">
        <f>IFERROR($E963*SUMIF(DAILYLOG!BB$27:BB$1500,$C963,DAILYLOG!BC$27:BC$1500),0)</f>
        <v>0</v>
      </c>
      <c r="BG963" s="73"/>
      <c r="BH963" s="73"/>
      <c r="BI963" s="73">
        <f>IFERROR($E963*SUMIF(DAILYLOG!BE$27:BE$1500,$C963,DAILYLOG!BF$27:BF$1500),0)</f>
        <v>0</v>
      </c>
      <c r="BJ963" s="73"/>
      <c r="BK963" s="73"/>
      <c r="BL963" s="73">
        <f>IFERROR($E963*SUMIF(DAILYLOG!BH$27:BH$1500,$C963,DAILYLOG!BI$27:BI$1500),0)</f>
        <v>0</v>
      </c>
      <c r="BM963" s="73"/>
      <c r="BN963" s="73"/>
      <c r="BO963" s="73">
        <f>IFERROR($E963*SUMIF(DAILYLOG!BK$27:BK$1500,$C963,DAILYLOG!BL$27:BL$1500),0)</f>
        <v>0</v>
      </c>
      <c r="BP963" s="73"/>
      <c r="BQ963" s="73"/>
      <c r="BR963" s="73">
        <f>IFERROR($E963*SUMIF(DAILYLOG!BN$27:BN$1500,$C963,DAILYLOG!BO$27:BO$1500),0)</f>
        <v>2</v>
      </c>
      <c r="BS963" s="73"/>
      <c r="BT963" s="73"/>
      <c r="BU963" s="73">
        <f>IFERROR($E963*SUMIF(DAILYLOG!BQ$27:BQ$1500,$C963,DAILYLOG!BR$27:BR$1500),0)</f>
        <v>0</v>
      </c>
      <c r="BV963" s="73"/>
      <c r="BW963" s="73"/>
      <c r="BX963" s="73">
        <f>IFERROR($E963*SUMIF(DAILYLOG!BT$27:BT$1500,$C963,DAILYLOG!BU$27:BU$1500),0)</f>
        <v>0</v>
      </c>
      <c r="BY963" s="73"/>
      <c r="BZ963" s="73"/>
      <c r="CA963" s="73">
        <f>IFERROR($E963*SUMIF(DAILYLOG!BW$27:BW$1500,$C963,DAILYLOG!BX$27:BX$1500),0)</f>
        <v>2</v>
      </c>
      <c r="CB963" s="73"/>
      <c r="CC963" s="73"/>
      <c r="CD963" s="73">
        <f>IFERROR($E963*SUMIF(DAILYLOG!BZ$27:BZ$1500,$C963,DAILYLOG!CA$27:CA$1500),0)</f>
        <v>0</v>
      </c>
      <c r="CE963" s="73"/>
      <c r="CF963" s="73"/>
      <c r="CG963" s="73">
        <f>IFERROR($E963*SUMIF(DAILYLOG!CC$27:CC$1500,$C963,DAILYLOG!CD$27:CD$1500),0)</f>
        <v>0</v>
      </c>
      <c r="CH963" s="73"/>
      <c r="CI963" s="73"/>
      <c r="CJ963" s="73">
        <f>IFERROR($E963*SUMIF(DAILYLOG!CF$27:CF$1500,$C963,DAILYLOG!CG$27:CG$1500),0)</f>
        <v>0</v>
      </c>
      <c r="CK963" s="73"/>
      <c r="CL963" s="73"/>
      <c r="CM963" s="73">
        <f>IFERROR($E963*SUMIF(DAILYLOG!CI$27:CI$1500,$C963,DAILYLOG!CJ$27:CJ$1500),0)</f>
        <v>0</v>
      </c>
      <c r="CN963" s="73"/>
      <c r="CO963" s="73"/>
      <c r="CP963" s="73">
        <f>IFERROR($E963*SUMIF(DAILYLOG!CL$27:CL$1500,$C963,DAILYLOG!CM$27:CM$1500),0)</f>
        <v>0</v>
      </c>
      <c r="CQ963" s="73"/>
      <c r="CR963" s="73"/>
      <c r="CS963" s="73">
        <f>IFERROR($E963*SUMIF(DAILYLOG!CO$27:CO$1500,$C963,DAILYLOG!CP$27:CP$1500),0)</f>
        <v>0</v>
      </c>
      <c r="CT963" s="14"/>
    </row>
    <row r="964" spans="2:98" ht="13.5" hidden="1" customHeight="1" outlineLevel="2">
      <c r="B964" s="13"/>
      <c r="C964" s="115" t="s">
        <v>708</v>
      </c>
      <c r="D964" s="31" t="s">
        <v>347</v>
      </c>
      <c r="E964" s="65">
        <v>1</v>
      </c>
      <c r="F964" s="46">
        <f t="shared" si="409"/>
        <v>4</v>
      </c>
      <c r="G964" s="73">
        <f>IFERROR($E964*SUMIF(DAILYLOG!C$27:C$1500,$C964,DAILYLOG!D$27:D$1500),0)</f>
        <v>0</v>
      </c>
      <c r="H964" s="73"/>
      <c r="I964" s="73"/>
      <c r="J964" s="73">
        <f>IFERROR($E964*SUMIF(DAILYLOG!F$27:F$1500,$C964,DAILYLOG!G$27:G$1500),0)</f>
        <v>1</v>
      </c>
      <c r="K964" s="73"/>
      <c r="L964" s="73"/>
      <c r="M964" s="73">
        <f>IFERROR($E964*SUMIF(DAILYLOG!I$27:I$1500,$C964,DAILYLOG!J$27:J$1500),0)</f>
        <v>0</v>
      </c>
      <c r="N964" s="73"/>
      <c r="O964" s="73"/>
      <c r="P964" s="73">
        <f>IFERROR($E964*SUMIF(DAILYLOG!L$27:L$1500,$C964,DAILYLOG!M$27:M$1500),0)</f>
        <v>0</v>
      </c>
      <c r="Q964" s="73"/>
      <c r="R964" s="73"/>
      <c r="S964" s="73">
        <f>IFERROR($E964*SUMIF(DAILYLOG!O$27:O$1500,$C964,DAILYLOG!P$27:P$1500),0)</f>
        <v>0</v>
      </c>
      <c r="T964" s="73"/>
      <c r="U964" s="73"/>
      <c r="V964" s="73">
        <f>IFERROR($E964*SUMIF(DAILYLOG!R$27:R$1500,$C964,DAILYLOG!S$27:S$1500),0)</f>
        <v>0</v>
      </c>
      <c r="W964" s="73"/>
      <c r="X964" s="73"/>
      <c r="Y964" s="73">
        <f>IFERROR($E964*SUMIF(DAILYLOG!U$27:U$1500,$C964,DAILYLOG!V$27:V$1500),0)</f>
        <v>0</v>
      </c>
      <c r="Z964" s="73"/>
      <c r="AA964" s="73"/>
      <c r="AB964" s="73">
        <f>IFERROR($E964*SUMIF(DAILYLOG!X$27:X$1500,$C964,DAILYLOG!Y$27:Y$1500),0)</f>
        <v>0</v>
      </c>
      <c r="AC964" s="73"/>
      <c r="AD964" s="73"/>
      <c r="AE964" s="73">
        <f>IFERROR($E964*SUMIF(DAILYLOG!AA$27:AA$1500,$C964,DAILYLOG!AB$27:AB$1500),0)</f>
        <v>0</v>
      </c>
      <c r="AF964" s="73"/>
      <c r="AG964" s="73"/>
      <c r="AH964" s="73">
        <f>IFERROR($E964*SUMIF(DAILYLOG!AD$27:AD$1500,$C964,DAILYLOG!AE$27:AE$1500),0)</f>
        <v>0</v>
      </c>
      <c r="AI964" s="73"/>
      <c r="AJ964" s="73"/>
      <c r="AK964" s="73">
        <f>IFERROR($E964*SUMIF(DAILYLOG!AG$27:AG$1500,$C964,DAILYLOG!AH$27:AH$1500),0)</f>
        <v>0</v>
      </c>
      <c r="AL964" s="73"/>
      <c r="AM964" s="73"/>
      <c r="AN964" s="73">
        <f>IFERROR($E964*SUMIF(DAILYLOG!AJ$27:AJ$1500,$C964,DAILYLOG!AK$27:AK$1500),0)</f>
        <v>0</v>
      </c>
      <c r="AO964" s="73"/>
      <c r="AP964" s="73"/>
      <c r="AQ964" s="73">
        <f>IFERROR($E964*SUMIF(DAILYLOG!AM$27:AM$1500,$C964,DAILYLOG!AN$27:AN$1500),0)</f>
        <v>0</v>
      </c>
      <c r="AR964" s="73"/>
      <c r="AS964" s="73"/>
      <c r="AT964" s="73">
        <f>IFERROR($E964*SUMIF(DAILYLOG!AP$27:AP$1500,$C964,DAILYLOG!AQ$27:AQ$1500),0)</f>
        <v>1</v>
      </c>
      <c r="AU964" s="73"/>
      <c r="AV964" s="73"/>
      <c r="AW964" s="73">
        <f>IFERROR($E964*SUMIF(DAILYLOG!AS$27:AS$1500,$C964,DAILYLOG!AT$27:AT$1500),0)</f>
        <v>0</v>
      </c>
      <c r="AX964" s="73"/>
      <c r="AY964" s="73"/>
      <c r="AZ964" s="73">
        <f>IFERROR($E964*SUMIF(DAILYLOG!AV$27:AV$1500,$C964,DAILYLOG!AW$27:AW$1500),0)</f>
        <v>0</v>
      </c>
      <c r="BA964" s="73"/>
      <c r="BB964" s="73"/>
      <c r="BC964" s="73">
        <f>IFERROR($E964*SUMIF(DAILYLOG!AY$27:AY$1500,$C964,DAILYLOG!AZ$27:AZ$1500),0)</f>
        <v>0</v>
      </c>
      <c r="BD964" s="73"/>
      <c r="BE964" s="73"/>
      <c r="BF964" s="73">
        <f>IFERROR($E964*SUMIF(DAILYLOG!BB$27:BB$1500,$C964,DAILYLOG!BC$27:BC$1500),0)</f>
        <v>0</v>
      </c>
      <c r="BG964" s="73"/>
      <c r="BH964" s="73"/>
      <c r="BI964" s="73">
        <f>IFERROR($E964*SUMIF(DAILYLOG!BE$27:BE$1500,$C964,DAILYLOG!BF$27:BF$1500),0)</f>
        <v>0</v>
      </c>
      <c r="BJ964" s="73"/>
      <c r="BK964" s="73"/>
      <c r="BL964" s="73">
        <f>IFERROR($E964*SUMIF(DAILYLOG!BH$27:BH$1500,$C964,DAILYLOG!BI$27:BI$1500),0)</f>
        <v>0</v>
      </c>
      <c r="BM964" s="73"/>
      <c r="BN964" s="73"/>
      <c r="BO964" s="73">
        <f>IFERROR($E964*SUMIF(DAILYLOG!BK$27:BK$1500,$C964,DAILYLOG!BL$27:BL$1500),0)</f>
        <v>0</v>
      </c>
      <c r="BP964" s="73"/>
      <c r="BQ964" s="73"/>
      <c r="BR964" s="73">
        <f>IFERROR($E964*SUMIF(DAILYLOG!BN$27:BN$1500,$C964,DAILYLOG!BO$27:BO$1500),0)</f>
        <v>1</v>
      </c>
      <c r="BS964" s="73"/>
      <c r="BT964" s="73"/>
      <c r="BU964" s="73">
        <f>IFERROR($E964*SUMIF(DAILYLOG!BQ$27:BQ$1500,$C964,DAILYLOG!BR$27:BR$1500),0)</f>
        <v>1</v>
      </c>
      <c r="BV964" s="73"/>
      <c r="BW964" s="73"/>
      <c r="BX964" s="73">
        <f>IFERROR($E964*SUMIF(DAILYLOG!BT$27:BT$1500,$C964,DAILYLOG!BU$27:BU$1500),0)</f>
        <v>0</v>
      </c>
      <c r="BY964" s="73"/>
      <c r="BZ964" s="73"/>
      <c r="CA964" s="73">
        <f>IFERROR($E964*SUMIF(DAILYLOG!BW$27:BW$1500,$C964,DAILYLOG!BX$27:BX$1500),0)</f>
        <v>0</v>
      </c>
      <c r="CB964" s="73"/>
      <c r="CC964" s="73"/>
      <c r="CD964" s="73">
        <f>IFERROR($E964*SUMIF(DAILYLOG!BZ$27:BZ$1500,$C964,DAILYLOG!CA$27:CA$1500),0)</f>
        <v>0</v>
      </c>
      <c r="CE964" s="73"/>
      <c r="CF964" s="73"/>
      <c r="CG964" s="73">
        <f>IFERROR($E964*SUMIF(DAILYLOG!CC$27:CC$1500,$C964,DAILYLOG!CD$27:CD$1500),0)</f>
        <v>0</v>
      </c>
      <c r="CH964" s="73"/>
      <c r="CI964" s="73"/>
      <c r="CJ964" s="73">
        <f>IFERROR($E964*SUMIF(DAILYLOG!CF$27:CF$1500,$C964,DAILYLOG!CG$27:CG$1500),0)</f>
        <v>0</v>
      </c>
      <c r="CK964" s="73"/>
      <c r="CL964" s="73"/>
      <c r="CM964" s="73">
        <f>IFERROR($E964*SUMIF(DAILYLOG!CI$27:CI$1500,$C964,DAILYLOG!CJ$27:CJ$1500),0)</f>
        <v>0</v>
      </c>
      <c r="CN964" s="73"/>
      <c r="CO964" s="73"/>
      <c r="CP964" s="73">
        <f>IFERROR($E964*SUMIF(DAILYLOG!CL$27:CL$1500,$C964,DAILYLOG!CM$27:CM$1500),0)</f>
        <v>0</v>
      </c>
      <c r="CQ964" s="73"/>
      <c r="CR964" s="73"/>
      <c r="CS964" s="73">
        <f>IFERROR($E964*SUMIF(DAILYLOG!CO$27:CO$1500,$C964,DAILYLOG!CP$27:CP$1500),0)</f>
        <v>0</v>
      </c>
      <c r="CT964" s="14"/>
    </row>
    <row r="965" spans="2:98" ht="13.5" hidden="1" customHeight="1" outlineLevel="2">
      <c r="B965" s="13"/>
      <c r="C965" s="115" t="s">
        <v>723</v>
      </c>
      <c r="D965" s="31" t="s">
        <v>347</v>
      </c>
      <c r="E965" s="65">
        <v>1</v>
      </c>
      <c r="F965" s="46">
        <f t="shared" si="409"/>
        <v>5</v>
      </c>
      <c r="G965" s="73">
        <f>IFERROR($E965*SUMIF(DAILYLOG!C$27:C$1500,$C965,DAILYLOG!D$27:D$1500),0)</f>
        <v>0</v>
      </c>
      <c r="H965" s="73"/>
      <c r="I965" s="73"/>
      <c r="J965" s="73">
        <f>IFERROR($E965*SUMIF(DAILYLOG!F$27:F$1500,$C965,DAILYLOG!G$27:G$1500),0)</f>
        <v>0</v>
      </c>
      <c r="K965" s="73"/>
      <c r="L965" s="73"/>
      <c r="M965" s="73">
        <f>IFERROR($E965*SUMIF(DAILYLOG!I$27:I$1500,$C965,DAILYLOG!J$27:J$1500),0)</f>
        <v>0</v>
      </c>
      <c r="N965" s="73"/>
      <c r="O965" s="73"/>
      <c r="P965" s="73">
        <f>IFERROR($E965*SUMIF(DAILYLOG!L$27:L$1500,$C965,DAILYLOG!M$27:M$1500),0)</f>
        <v>0</v>
      </c>
      <c r="Q965" s="73"/>
      <c r="R965" s="73"/>
      <c r="S965" s="73">
        <f>IFERROR($E965*SUMIF(DAILYLOG!O$27:O$1500,$C965,DAILYLOG!P$27:P$1500),0)</f>
        <v>0</v>
      </c>
      <c r="T965" s="73"/>
      <c r="U965" s="73"/>
      <c r="V965" s="73">
        <f>IFERROR($E965*SUMIF(DAILYLOG!R$27:R$1500,$C965,DAILYLOG!S$27:S$1500),0)</f>
        <v>0</v>
      </c>
      <c r="W965" s="73"/>
      <c r="X965" s="73"/>
      <c r="Y965" s="73">
        <f>IFERROR($E965*SUMIF(DAILYLOG!U$27:U$1500,$C965,DAILYLOG!V$27:V$1500),0)</f>
        <v>0</v>
      </c>
      <c r="Z965" s="73"/>
      <c r="AA965" s="73"/>
      <c r="AB965" s="73">
        <f>IFERROR($E965*SUMIF(DAILYLOG!X$27:X$1500,$C965,DAILYLOG!Y$27:Y$1500),0)</f>
        <v>0</v>
      </c>
      <c r="AC965" s="73"/>
      <c r="AD965" s="73"/>
      <c r="AE965" s="73">
        <f>IFERROR($E965*SUMIF(DAILYLOG!AA$27:AA$1500,$C965,DAILYLOG!AB$27:AB$1500),0)</f>
        <v>1</v>
      </c>
      <c r="AF965" s="73"/>
      <c r="AG965" s="73"/>
      <c r="AH965" s="73">
        <f>IFERROR($E965*SUMIF(DAILYLOG!AD$27:AD$1500,$C965,DAILYLOG!AE$27:AE$1500),0)</f>
        <v>2</v>
      </c>
      <c r="AI965" s="73"/>
      <c r="AJ965" s="73"/>
      <c r="AK965" s="73">
        <f>IFERROR($E965*SUMIF(DAILYLOG!AG$27:AG$1500,$C965,DAILYLOG!AH$27:AH$1500),0)</f>
        <v>1</v>
      </c>
      <c r="AL965" s="73"/>
      <c r="AM965" s="73"/>
      <c r="AN965" s="73">
        <f>IFERROR($E965*SUMIF(DAILYLOG!AJ$27:AJ$1500,$C965,DAILYLOG!AK$27:AK$1500),0)</f>
        <v>0</v>
      </c>
      <c r="AO965" s="73"/>
      <c r="AP965" s="73"/>
      <c r="AQ965" s="73">
        <f>IFERROR($E965*SUMIF(DAILYLOG!AM$27:AM$1500,$C965,DAILYLOG!AN$27:AN$1500),0)</f>
        <v>0</v>
      </c>
      <c r="AR965" s="73"/>
      <c r="AS965" s="73"/>
      <c r="AT965" s="73">
        <f>IFERROR($E965*SUMIF(DAILYLOG!AP$27:AP$1500,$C965,DAILYLOG!AQ$27:AQ$1500),0)</f>
        <v>0</v>
      </c>
      <c r="AU965" s="73"/>
      <c r="AV965" s="73"/>
      <c r="AW965" s="73">
        <f>IFERROR($E965*SUMIF(DAILYLOG!AS$27:AS$1500,$C965,DAILYLOG!AT$27:AT$1500),0)</f>
        <v>0</v>
      </c>
      <c r="AX965" s="73"/>
      <c r="AY965" s="73"/>
      <c r="AZ965" s="73">
        <f>IFERROR($E965*SUMIF(DAILYLOG!AV$27:AV$1500,$C965,DAILYLOG!AW$27:AW$1500),0)</f>
        <v>0</v>
      </c>
      <c r="BA965" s="73"/>
      <c r="BB965" s="73"/>
      <c r="BC965" s="73">
        <f>IFERROR($E965*SUMIF(DAILYLOG!AY$27:AY$1500,$C965,DAILYLOG!AZ$27:AZ$1500),0)</f>
        <v>0</v>
      </c>
      <c r="BD965" s="73"/>
      <c r="BE965" s="73"/>
      <c r="BF965" s="73">
        <f>IFERROR($E965*SUMIF(DAILYLOG!BB$27:BB$1500,$C965,DAILYLOG!BC$27:BC$1500),0)</f>
        <v>0</v>
      </c>
      <c r="BG965" s="73"/>
      <c r="BH965" s="73"/>
      <c r="BI965" s="73">
        <f>IFERROR($E965*SUMIF(DAILYLOG!BE$27:BE$1500,$C965,DAILYLOG!BF$27:BF$1500),0)</f>
        <v>1</v>
      </c>
      <c r="BJ965" s="73"/>
      <c r="BK965" s="73"/>
      <c r="BL965" s="73">
        <f>IFERROR($E965*SUMIF(DAILYLOG!BH$27:BH$1500,$C965,DAILYLOG!BI$27:BI$1500),0)</f>
        <v>0</v>
      </c>
      <c r="BM965" s="73"/>
      <c r="BN965" s="73"/>
      <c r="BO965" s="73">
        <f>IFERROR($E965*SUMIF(DAILYLOG!BK$27:BK$1500,$C965,DAILYLOG!BL$27:BL$1500),0)</f>
        <v>0</v>
      </c>
      <c r="BP965" s="73"/>
      <c r="BQ965" s="73"/>
      <c r="BR965" s="73">
        <f>IFERROR($E965*SUMIF(DAILYLOG!BN$27:BN$1500,$C965,DAILYLOG!BO$27:BO$1500),0)</f>
        <v>0</v>
      </c>
      <c r="BS965" s="73"/>
      <c r="BT965" s="73"/>
      <c r="BU965" s="73">
        <f>IFERROR($E965*SUMIF(DAILYLOG!BQ$27:BQ$1500,$C965,DAILYLOG!BR$27:BR$1500),0)</f>
        <v>0</v>
      </c>
      <c r="BV965" s="73"/>
      <c r="BW965" s="73"/>
      <c r="BX965" s="73">
        <f>IFERROR($E965*SUMIF(DAILYLOG!BT$27:BT$1500,$C965,DAILYLOG!BU$27:BU$1500),0)</f>
        <v>0</v>
      </c>
      <c r="BY965" s="73"/>
      <c r="BZ965" s="73"/>
      <c r="CA965" s="73">
        <f>IFERROR($E965*SUMIF(DAILYLOG!BW$27:BW$1500,$C965,DAILYLOG!BX$27:BX$1500),0)</f>
        <v>0</v>
      </c>
      <c r="CB965" s="73"/>
      <c r="CC965" s="73"/>
      <c r="CD965" s="73">
        <f>IFERROR($E965*SUMIF(DAILYLOG!BZ$27:BZ$1500,$C965,DAILYLOG!CA$27:CA$1500),0)</f>
        <v>0</v>
      </c>
      <c r="CE965" s="73"/>
      <c r="CF965" s="73"/>
      <c r="CG965" s="73">
        <f>IFERROR($E965*SUMIF(DAILYLOG!CC$27:CC$1500,$C965,DAILYLOG!CD$27:CD$1500),0)</f>
        <v>0</v>
      </c>
      <c r="CH965" s="73"/>
      <c r="CI965" s="73"/>
      <c r="CJ965" s="73">
        <f>IFERROR($E965*SUMIF(DAILYLOG!CF$27:CF$1500,$C965,DAILYLOG!CG$27:CG$1500),0)</f>
        <v>0</v>
      </c>
      <c r="CK965" s="73"/>
      <c r="CL965" s="73"/>
      <c r="CM965" s="73">
        <f>IFERROR($E965*SUMIF(DAILYLOG!CI$27:CI$1500,$C965,DAILYLOG!CJ$27:CJ$1500),0)</f>
        <v>0</v>
      </c>
      <c r="CN965" s="73"/>
      <c r="CO965" s="73"/>
      <c r="CP965" s="73">
        <f>IFERROR($E965*SUMIF(DAILYLOG!CL$27:CL$1500,$C965,DAILYLOG!CM$27:CM$1500),0)</f>
        <v>0</v>
      </c>
      <c r="CQ965" s="73"/>
      <c r="CR965" s="73"/>
      <c r="CS965" s="73">
        <f>IFERROR($E965*SUMIF(DAILYLOG!CO$27:CO$1500,$C965,DAILYLOG!CP$27:CP$1500),0)</f>
        <v>0</v>
      </c>
      <c r="CT965" s="14"/>
    </row>
    <row r="966" spans="2:98" ht="13.5" hidden="1" customHeight="1" outlineLevel="2">
      <c r="B966" s="13"/>
      <c r="C966" s="115" t="s">
        <v>709</v>
      </c>
      <c r="D966" s="31" t="s">
        <v>347</v>
      </c>
      <c r="E966" s="65">
        <v>1</v>
      </c>
      <c r="F966" s="46">
        <f t="shared" si="409"/>
        <v>9</v>
      </c>
      <c r="G966" s="73">
        <f>IFERROR($E966*SUMIF(DAILYLOG!C$27:C$1500,$C966,DAILYLOG!D$27:D$1500),0)</f>
        <v>1</v>
      </c>
      <c r="H966" s="73"/>
      <c r="I966" s="73"/>
      <c r="J966" s="73">
        <f>IFERROR($E966*SUMIF(DAILYLOG!F$27:F$1500,$C966,DAILYLOG!G$27:G$1500),0)</f>
        <v>1</v>
      </c>
      <c r="K966" s="73"/>
      <c r="L966" s="73"/>
      <c r="M966" s="73">
        <f>IFERROR($E966*SUMIF(DAILYLOG!I$27:I$1500,$C966,DAILYLOG!J$27:J$1500),0)</f>
        <v>0</v>
      </c>
      <c r="N966" s="73"/>
      <c r="O966" s="73"/>
      <c r="P966" s="73">
        <f>IFERROR($E966*SUMIF(DAILYLOG!L$27:L$1500,$C966,DAILYLOG!M$27:M$1500),0)</f>
        <v>0</v>
      </c>
      <c r="Q966" s="73"/>
      <c r="R966" s="73"/>
      <c r="S966" s="73">
        <f>IFERROR($E966*SUMIF(DAILYLOG!O$27:O$1500,$C966,DAILYLOG!P$27:P$1500),0)</f>
        <v>0</v>
      </c>
      <c r="T966" s="73"/>
      <c r="U966" s="73"/>
      <c r="V966" s="73">
        <f>IFERROR($E966*SUMIF(DAILYLOG!R$27:R$1500,$C966,DAILYLOG!S$27:S$1500),0)</f>
        <v>0</v>
      </c>
      <c r="W966" s="73"/>
      <c r="X966" s="73"/>
      <c r="Y966" s="73">
        <f>IFERROR($E966*SUMIF(DAILYLOG!U$27:U$1500,$C966,DAILYLOG!V$27:V$1500),0)</f>
        <v>0</v>
      </c>
      <c r="Z966" s="73"/>
      <c r="AA966" s="73"/>
      <c r="AB966" s="73">
        <f>IFERROR($E966*SUMIF(DAILYLOG!X$27:X$1500,$C966,DAILYLOG!Y$27:Y$1500),0)</f>
        <v>0</v>
      </c>
      <c r="AC966" s="73"/>
      <c r="AD966" s="73"/>
      <c r="AE966" s="73">
        <f>IFERROR($E966*SUMIF(DAILYLOG!AA$27:AA$1500,$C966,DAILYLOG!AB$27:AB$1500),0)</f>
        <v>1</v>
      </c>
      <c r="AF966" s="73"/>
      <c r="AG966" s="73"/>
      <c r="AH966" s="73">
        <f>IFERROR($E966*SUMIF(DAILYLOG!AD$27:AD$1500,$C966,DAILYLOG!AE$27:AE$1500),0)</f>
        <v>0</v>
      </c>
      <c r="AI966" s="73"/>
      <c r="AJ966" s="73"/>
      <c r="AK966" s="73">
        <f>IFERROR($E966*SUMIF(DAILYLOG!AG$27:AG$1500,$C966,DAILYLOG!AH$27:AH$1500),0)</f>
        <v>0</v>
      </c>
      <c r="AL966" s="73"/>
      <c r="AM966" s="73"/>
      <c r="AN966" s="73">
        <f>IFERROR($E966*SUMIF(DAILYLOG!AJ$27:AJ$1500,$C966,DAILYLOG!AK$27:AK$1500),0)</f>
        <v>0</v>
      </c>
      <c r="AO966" s="73"/>
      <c r="AP966" s="73"/>
      <c r="AQ966" s="73">
        <f>IFERROR($E966*SUMIF(DAILYLOG!AM$27:AM$1500,$C966,DAILYLOG!AN$27:AN$1500),0)</f>
        <v>0</v>
      </c>
      <c r="AR966" s="73"/>
      <c r="AS966" s="73"/>
      <c r="AT966" s="73">
        <f>IFERROR($E966*SUMIF(DAILYLOG!AP$27:AP$1500,$C966,DAILYLOG!AQ$27:AQ$1500),0)</f>
        <v>0</v>
      </c>
      <c r="AU966" s="73"/>
      <c r="AV966" s="73"/>
      <c r="AW966" s="73">
        <f>IFERROR($E966*SUMIF(DAILYLOG!AS$27:AS$1500,$C966,DAILYLOG!AT$27:AT$1500),0)</f>
        <v>0</v>
      </c>
      <c r="AX966" s="73"/>
      <c r="AY966" s="73"/>
      <c r="AZ966" s="73">
        <f>IFERROR($E966*SUMIF(DAILYLOG!AV$27:AV$1500,$C966,DAILYLOG!AW$27:AW$1500),0)</f>
        <v>0</v>
      </c>
      <c r="BA966" s="73"/>
      <c r="BB966" s="73"/>
      <c r="BC966" s="73">
        <f>IFERROR($E966*SUMIF(DAILYLOG!AY$27:AY$1500,$C966,DAILYLOG!AZ$27:AZ$1500),0)</f>
        <v>0</v>
      </c>
      <c r="BD966" s="73"/>
      <c r="BE966" s="73"/>
      <c r="BF966" s="73">
        <f>IFERROR($E966*SUMIF(DAILYLOG!BB$27:BB$1500,$C966,DAILYLOG!BC$27:BC$1500),0)</f>
        <v>0</v>
      </c>
      <c r="BG966" s="73"/>
      <c r="BH966" s="73"/>
      <c r="BI966" s="73">
        <f>IFERROR($E966*SUMIF(DAILYLOG!BE$27:BE$1500,$C966,DAILYLOG!BF$27:BF$1500),0)</f>
        <v>0</v>
      </c>
      <c r="BJ966" s="73"/>
      <c r="BK966" s="73"/>
      <c r="BL966" s="73">
        <f>IFERROR($E966*SUMIF(DAILYLOG!BH$27:BH$1500,$C966,DAILYLOG!BI$27:BI$1500),0)</f>
        <v>3</v>
      </c>
      <c r="BM966" s="73"/>
      <c r="BN966" s="73"/>
      <c r="BO966" s="73">
        <f>IFERROR($E966*SUMIF(DAILYLOG!BK$27:BK$1500,$C966,DAILYLOG!BL$27:BL$1500),0)</f>
        <v>2</v>
      </c>
      <c r="BP966" s="73"/>
      <c r="BQ966" s="73"/>
      <c r="BR966" s="73">
        <f>IFERROR($E966*SUMIF(DAILYLOG!BN$27:BN$1500,$C966,DAILYLOG!BO$27:BO$1500),0)</f>
        <v>0</v>
      </c>
      <c r="BS966" s="73"/>
      <c r="BT966" s="73"/>
      <c r="BU966" s="73">
        <f>IFERROR($E966*SUMIF(DAILYLOG!BQ$27:BQ$1500,$C966,DAILYLOG!BR$27:BR$1500),0)</f>
        <v>1</v>
      </c>
      <c r="BV966" s="73"/>
      <c r="BW966" s="73"/>
      <c r="BX966" s="73">
        <f>IFERROR($E966*SUMIF(DAILYLOG!BT$27:BT$1500,$C966,DAILYLOG!BU$27:BU$1500),0)</f>
        <v>0</v>
      </c>
      <c r="BY966" s="73"/>
      <c r="BZ966" s="73"/>
      <c r="CA966" s="73">
        <f>IFERROR($E966*SUMIF(DAILYLOG!BW$27:BW$1500,$C966,DAILYLOG!BX$27:BX$1500),0)</f>
        <v>0</v>
      </c>
      <c r="CB966" s="73"/>
      <c r="CC966" s="73"/>
      <c r="CD966" s="73">
        <f>IFERROR($E966*SUMIF(DAILYLOG!BZ$27:BZ$1500,$C966,DAILYLOG!CA$27:CA$1500),0)</f>
        <v>0</v>
      </c>
      <c r="CE966" s="73"/>
      <c r="CF966" s="73"/>
      <c r="CG966" s="73">
        <f>IFERROR($E966*SUMIF(DAILYLOG!CC$27:CC$1500,$C966,DAILYLOG!CD$27:CD$1500),0)</f>
        <v>0</v>
      </c>
      <c r="CH966" s="73"/>
      <c r="CI966" s="73"/>
      <c r="CJ966" s="73">
        <f>IFERROR($E966*SUMIF(DAILYLOG!CF$27:CF$1500,$C966,DAILYLOG!CG$27:CG$1500),0)</f>
        <v>0</v>
      </c>
      <c r="CK966" s="73"/>
      <c r="CL966" s="73"/>
      <c r="CM966" s="73">
        <f>IFERROR($E966*SUMIF(DAILYLOG!CI$27:CI$1500,$C966,DAILYLOG!CJ$27:CJ$1500),0)</f>
        <v>0</v>
      </c>
      <c r="CN966" s="73"/>
      <c r="CO966" s="73"/>
      <c r="CP966" s="73">
        <f>IFERROR($E966*SUMIF(DAILYLOG!CL$27:CL$1500,$C966,DAILYLOG!CM$27:CM$1500),0)</f>
        <v>0</v>
      </c>
      <c r="CQ966" s="73"/>
      <c r="CR966" s="73"/>
      <c r="CS966" s="73">
        <f>IFERROR($E966*SUMIF(DAILYLOG!CO$27:CO$1500,$C966,DAILYLOG!CP$27:CP$1500),0)</f>
        <v>0</v>
      </c>
      <c r="CT966" s="14"/>
    </row>
    <row r="967" spans="2:98" ht="13.5" hidden="1" customHeight="1" outlineLevel="2">
      <c r="B967" s="13"/>
      <c r="C967" s="115" t="s">
        <v>710</v>
      </c>
      <c r="D967" s="31" t="s">
        <v>347</v>
      </c>
      <c r="E967" s="65">
        <v>1</v>
      </c>
      <c r="F967" s="46">
        <f t="shared" si="409"/>
        <v>14</v>
      </c>
      <c r="G967" s="73">
        <f>IFERROR($E967*SUMIF(DAILYLOG!C$27:C$1500,$C967,DAILYLOG!D$27:D$1500),0)</f>
        <v>0</v>
      </c>
      <c r="H967" s="73"/>
      <c r="I967" s="73"/>
      <c r="J967" s="73">
        <f>IFERROR($E967*SUMIF(DAILYLOG!F$27:F$1500,$C967,DAILYLOG!G$27:G$1500),0)</f>
        <v>1</v>
      </c>
      <c r="K967" s="73"/>
      <c r="L967" s="73"/>
      <c r="M967" s="73">
        <f>IFERROR($E967*SUMIF(DAILYLOG!I$27:I$1500,$C967,DAILYLOG!J$27:J$1500),0)</f>
        <v>2</v>
      </c>
      <c r="N967" s="73"/>
      <c r="O967" s="73"/>
      <c r="P967" s="73">
        <f>IFERROR($E967*SUMIF(DAILYLOG!L$27:L$1500,$C967,DAILYLOG!M$27:M$1500),0)</f>
        <v>0</v>
      </c>
      <c r="Q967" s="73"/>
      <c r="R967" s="73"/>
      <c r="S967" s="73">
        <f>IFERROR($E967*SUMIF(DAILYLOG!O$27:O$1500,$C967,DAILYLOG!P$27:P$1500),0)</f>
        <v>0</v>
      </c>
      <c r="T967" s="73"/>
      <c r="U967" s="73"/>
      <c r="V967" s="73">
        <f>IFERROR($E967*SUMIF(DAILYLOG!R$27:R$1500,$C967,DAILYLOG!S$27:S$1500),0)</f>
        <v>0</v>
      </c>
      <c r="W967" s="73"/>
      <c r="X967" s="73"/>
      <c r="Y967" s="73">
        <f>IFERROR($E967*SUMIF(DAILYLOG!U$27:U$1500,$C967,DAILYLOG!V$27:V$1500),0)</f>
        <v>0</v>
      </c>
      <c r="Z967" s="73"/>
      <c r="AA967" s="73"/>
      <c r="AB967" s="73">
        <f>IFERROR($E967*SUMIF(DAILYLOG!X$27:X$1500,$C967,DAILYLOG!Y$27:Y$1500),0)</f>
        <v>0</v>
      </c>
      <c r="AC967" s="73"/>
      <c r="AD967" s="73"/>
      <c r="AE967" s="73">
        <f>IFERROR($E967*SUMIF(DAILYLOG!AA$27:AA$1500,$C967,DAILYLOG!AB$27:AB$1500),0)</f>
        <v>0</v>
      </c>
      <c r="AF967" s="73"/>
      <c r="AG967" s="73"/>
      <c r="AH967" s="73">
        <f>IFERROR($E967*SUMIF(DAILYLOG!AD$27:AD$1500,$C967,DAILYLOG!AE$27:AE$1500),0)</f>
        <v>1</v>
      </c>
      <c r="AI967" s="73"/>
      <c r="AJ967" s="73"/>
      <c r="AK967" s="73">
        <f>IFERROR($E967*SUMIF(DAILYLOG!AG$27:AG$1500,$C967,DAILYLOG!AH$27:AH$1500),0)</f>
        <v>0</v>
      </c>
      <c r="AL967" s="73"/>
      <c r="AM967" s="73"/>
      <c r="AN967" s="73">
        <f>IFERROR($E967*SUMIF(DAILYLOG!AJ$27:AJ$1500,$C967,DAILYLOG!AK$27:AK$1500),0)</f>
        <v>0</v>
      </c>
      <c r="AO967" s="73"/>
      <c r="AP967" s="73"/>
      <c r="AQ967" s="73">
        <f>IFERROR($E967*SUMIF(DAILYLOG!AM$27:AM$1500,$C967,DAILYLOG!AN$27:AN$1500),0)</f>
        <v>1</v>
      </c>
      <c r="AR967" s="73"/>
      <c r="AS967" s="73"/>
      <c r="AT967" s="73">
        <f>IFERROR($E967*SUMIF(DAILYLOG!AP$27:AP$1500,$C967,DAILYLOG!AQ$27:AQ$1500),0)</f>
        <v>0</v>
      </c>
      <c r="AU967" s="73"/>
      <c r="AV967" s="73"/>
      <c r="AW967" s="73">
        <f>IFERROR($E967*SUMIF(DAILYLOG!AS$27:AS$1500,$C967,DAILYLOG!AT$27:AT$1500),0)</f>
        <v>0</v>
      </c>
      <c r="AX967" s="73"/>
      <c r="AY967" s="73"/>
      <c r="AZ967" s="73">
        <f>IFERROR($E967*SUMIF(DAILYLOG!AV$27:AV$1500,$C967,DAILYLOG!AW$27:AW$1500),0)</f>
        <v>1</v>
      </c>
      <c r="BA967" s="73"/>
      <c r="BB967" s="73"/>
      <c r="BC967" s="73">
        <f>IFERROR($E967*SUMIF(DAILYLOG!AY$27:AY$1500,$C967,DAILYLOG!AZ$27:AZ$1500),0)</f>
        <v>2</v>
      </c>
      <c r="BD967" s="73"/>
      <c r="BE967" s="73"/>
      <c r="BF967" s="73">
        <f>IFERROR($E967*SUMIF(DAILYLOG!BB$27:BB$1500,$C967,DAILYLOG!BC$27:BC$1500),0)</f>
        <v>0</v>
      </c>
      <c r="BG967" s="73"/>
      <c r="BH967" s="73"/>
      <c r="BI967" s="73">
        <f>IFERROR($E967*SUMIF(DAILYLOG!BE$27:BE$1500,$C967,DAILYLOG!BF$27:BF$1500),0)</f>
        <v>1</v>
      </c>
      <c r="BJ967" s="73"/>
      <c r="BK967" s="73"/>
      <c r="BL967" s="73">
        <f>IFERROR($E967*SUMIF(DAILYLOG!BH$27:BH$1500,$C967,DAILYLOG!BI$27:BI$1500),0)</f>
        <v>0</v>
      </c>
      <c r="BM967" s="73"/>
      <c r="BN967" s="73"/>
      <c r="BO967" s="73">
        <f>IFERROR($E967*SUMIF(DAILYLOG!BK$27:BK$1500,$C967,DAILYLOG!BL$27:BL$1500),0)</f>
        <v>0</v>
      </c>
      <c r="BP967" s="73"/>
      <c r="BQ967" s="73"/>
      <c r="BR967" s="73">
        <f>IFERROR($E967*SUMIF(DAILYLOG!BN$27:BN$1500,$C967,DAILYLOG!BO$27:BO$1500),0)</f>
        <v>1</v>
      </c>
      <c r="BS967" s="73"/>
      <c r="BT967" s="73"/>
      <c r="BU967" s="73">
        <f>IFERROR($E967*SUMIF(DAILYLOG!BQ$27:BQ$1500,$C967,DAILYLOG!BR$27:BR$1500),0)</f>
        <v>1</v>
      </c>
      <c r="BV967" s="73"/>
      <c r="BW967" s="73"/>
      <c r="BX967" s="73">
        <f>IFERROR($E967*SUMIF(DAILYLOG!BT$27:BT$1500,$C967,DAILYLOG!BU$27:BU$1500),0)</f>
        <v>2</v>
      </c>
      <c r="BY967" s="73"/>
      <c r="BZ967" s="73"/>
      <c r="CA967" s="73">
        <f>IFERROR($E967*SUMIF(DAILYLOG!BW$27:BW$1500,$C967,DAILYLOG!BX$27:BX$1500),0)</f>
        <v>1</v>
      </c>
      <c r="CB967" s="73"/>
      <c r="CC967" s="73"/>
      <c r="CD967" s="73">
        <f>IFERROR($E967*SUMIF(DAILYLOG!BZ$27:BZ$1500,$C967,DAILYLOG!CA$27:CA$1500),0)</f>
        <v>0</v>
      </c>
      <c r="CE967" s="73"/>
      <c r="CF967" s="73"/>
      <c r="CG967" s="73">
        <f>IFERROR($E967*SUMIF(DAILYLOG!CC$27:CC$1500,$C967,DAILYLOG!CD$27:CD$1500),0)</f>
        <v>0</v>
      </c>
      <c r="CH967" s="73"/>
      <c r="CI967" s="73"/>
      <c r="CJ967" s="73">
        <f>IFERROR($E967*SUMIF(DAILYLOG!CF$27:CF$1500,$C967,DAILYLOG!CG$27:CG$1500),0)</f>
        <v>0</v>
      </c>
      <c r="CK967" s="73"/>
      <c r="CL967" s="73"/>
      <c r="CM967" s="73">
        <f>IFERROR($E967*SUMIF(DAILYLOG!CI$27:CI$1500,$C967,DAILYLOG!CJ$27:CJ$1500),0)</f>
        <v>0</v>
      </c>
      <c r="CN967" s="73"/>
      <c r="CO967" s="73"/>
      <c r="CP967" s="73">
        <f>IFERROR($E967*SUMIF(DAILYLOG!CL$27:CL$1500,$C967,DAILYLOG!CM$27:CM$1500),0)</f>
        <v>0</v>
      </c>
      <c r="CQ967" s="73"/>
      <c r="CR967" s="73"/>
      <c r="CS967" s="73">
        <f>IFERROR($E967*SUMIF(DAILYLOG!CO$27:CO$1500,$C967,DAILYLOG!CP$27:CP$1500),0)</f>
        <v>0</v>
      </c>
      <c r="CT967" s="14"/>
    </row>
    <row r="968" spans="2:98" ht="13.5" hidden="1" customHeight="1" outlineLevel="2">
      <c r="B968" s="13"/>
      <c r="C968" s="115" t="s">
        <v>711</v>
      </c>
      <c r="D968" s="31" t="s">
        <v>347</v>
      </c>
      <c r="E968" s="65">
        <v>1</v>
      </c>
      <c r="F968" s="46">
        <f t="shared" si="409"/>
        <v>21</v>
      </c>
      <c r="G968" s="73">
        <f>IFERROR($E968*SUMIF(DAILYLOG!C$27:C$1500,$C968,DAILYLOG!D$27:D$1500),0)</f>
        <v>0</v>
      </c>
      <c r="H968" s="73"/>
      <c r="I968" s="73"/>
      <c r="J968" s="73">
        <f>IFERROR($E968*SUMIF(DAILYLOG!F$27:F$1500,$C968,DAILYLOG!G$27:G$1500),0)</f>
        <v>0</v>
      </c>
      <c r="K968" s="73"/>
      <c r="L968" s="73"/>
      <c r="M968" s="73">
        <f>IFERROR($E968*SUMIF(DAILYLOG!I$27:I$1500,$C968,DAILYLOG!J$27:J$1500),0)</f>
        <v>0</v>
      </c>
      <c r="N968" s="73"/>
      <c r="O968" s="73"/>
      <c r="P968" s="73">
        <f>IFERROR($E968*SUMIF(DAILYLOG!L$27:L$1500,$C968,DAILYLOG!M$27:M$1500),0)</f>
        <v>0</v>
      </c>
      <c r="Q968" s="73"/>
      <c r="R968" s="73"/>
      <c r="S968" s="73">
        <f>IFERROR($E968*SUMIF(DAILYLOG!O$27:O$1500,$C968,DAILYLOG!P$27:P$1500),0)</f>
        <v>0</v>
      </c>
      <c r="T968" s="73"/>
      <c r="U968" s="73"/>
      <c r="V968" s="73">
        <f>IFERROR($E968*SUMIF(DAILYLOG!R$27:R$1500,$C968,DAILYLOG!S$27:S$1500),0)</f>
        <v>5</v>
      </c>
      <c r="W968" s="73"/>
      <c r="X968" s="73"/>
      <c r="Y968" s="73">
        <f>IFERROR($E968*SUMIF(DAILYLOG!U$27:U$1500,$C968,DAILYLOG!V$27:V$1500),0)</f>
        <v>0</v>
      </c>
      <c r="Z968" s="73"/>
      <c r="AA968" s="73"/>
      <c r="AB968" s="73">
        <f>IFERROR($E968*SUMIF(DAILYLOG!X$27:X$1500,$C968,DAILYLOG!Y$27:Y$1500),0)</f>
        <v>0</v>
      </c>
      <c r="AC968" s="73"/>
      <c r="AD968" s="73"/>
      <c r="AE968" s="73">
        <f>IFERROR($E968*SUMIF(DAILYLOG!AA$27:AA$1500,$C968,DAILYLOG!AB$27:AB$1500),0)</f>
        <v>3</v>
      </c>
      <c r="AF968" s="73"/>
      <c r="AG968" s="73"/>
      <c r="AH968" s="73">
        <f>IFERROR($E968*SUMIF(DAILYLOG!AD$27:AD$1500,$C968,DAILYLOG!AE$27:AE$1500),0)</f>
        <v>1</v>
      </c>
      <c r="AI968" s="73"/>
      <c r="AJ968" s="73"/>
      <c r="AK968" s="73">
        <f>IFERROR($E968*SUMIF(DAILYLOG!AG$27:AG$1500,$C968,DAILYLOG!AH$27:AH$1500),0)</f>
        <v>0</v>
      </c>
      <c r="AL968" s="73"/>
      <c r="AM968" s="73"/>
      <c r="AN968" s="73">
        <f>IFERROR($E968*SUMIF(DAILYLOG!AJ$27:AJ$1500,$C968,DAILYLOG!AK$27:AK$1500),0)</f>
        <v>2</v>
      </c>
      <c r="AO968" s="73"/>
      <c r="AP968" s="73"/>
      <c r="AQ968" s="73">
        <f>IFERROR($E968*SUMIF(DAILYLOG!AM$27:AM$1500,$C968,DAILYLOG!AN$27:AN$1500),0)</f>
        <v>0</v>
      </c>
      <c r="AR968" s="73"/>
      <c r="AS968" s="73"/>
      <c r="AT968" s="73">
        <f>IFERROR($E968*SUMIF(DAILYLOG!AP$27:AP$1500,$C968,DAILYLOG!AQ$27:AQ$1500),0)</f>
        <v>0</v>
      </c>
      <c r="AU968" s="73"/>
      <c r="AV968" s="73"/>
      <c r="AW968" s="73">
        <f>IFERROR($E968*SUMIF(DAILYLOG!AS$27:AS$1500,$C968,DAILYLOG!AT$27:AT$1500),0)</f>
        <v>0</v>
      </c>
      <c r="AX968" s="73"/>
      <c r="AY968" s="73"/>
      <c r="AZ968" s="73">
        <f>IFERROR($E968*SUMIF(DAILYLOG!AV$27:AV$1500,$C968,DAILYLOG!AW$27:AW$1500),0)</f>
        <v>3</v>
      </c>
      <c r="BA968" s="73"/>
      <c r="BB968" s="73"/>
      <c r="BC968" s="73">
        <f>IFERROR($E968*SUMIF(DAILYLOG!AY$27:AY$1500,$C968,DAILYLOG!AZ$27:AZ$1500),0)</f>
        <v>0</v>
      </c>
      <c r="BD968" s="73"/>
      <c r="BE968" s="73"/>
      <c r="BF968" s="73">
        <f>IFERROR($E968*SUMIF(DAILYLOG!BB$27:BB$1500,$C968,DAILYLOG!BC$27:BC$1500),0)</f>
        <v>0</v>
      </c>
      <c r="BG968" s="73"/>
      <c r="BH968" s="73"/>
      <c r="BI968" s="73">
        <f>IFERROR($E968*SUMIF(DAILYLOG!BE$27:BE$1500,$C968,DAILYLOG!BF$27:BF$1500),0)</f>
        <v>0</v>
      </c>
      <c r="BJ968" s="73"/>
      <c r="BK968" s="73"/>
      <c r="BL968" s="73">
        <f>IFERROR($E968*SUMIF(DAILYLOG!BH$27:BH$1500,$C968,DAILYLOG!BI$27:BI$1500),0)</f>
        <v>5</v>
      </c>
      <c r="BM968" s="73"/>
      <c r="BN968" s="73"/>
      <c r="BO968" s="73">
        <f>IFERROR($E968*SUMIF(DAILYLOG!BK$27:BK$1500,$C968,DAILYLOG!BL$27:BL$1500),0)</f>
        <v>1</v>
      </c>
      <c r="BP968" s="73"/>
      <c r="BQ968" s="73"/>
      <c r="BR968" s="73">
        <f>IFERROR($E968*SUMIF(DAILYLOG!BN$27:BN$1500,$C968,DAILYLOG!BO$27:BO$1500),0)</f>
        <v>0</v>
      </c>
      <c r="BS968" s="73"/>
      <c r="BT968" s="73"/>
      <c r="BU968" s="73">
        <f>IFERROR($E968*SUMIF(DAILYLOG!BQ$27:BQ$1500,$C968,DAILYLOG!BR$27:BR$1500),0)</f>
        <v>1</v>
      </c>
      <c r="BV968" s="73"/>
      <c r="BW968" s="73"/>
      <c r="BX968" s="73">
        <f>IFERROR($E968*SUMIF(DAILYLOG!BT$27:BT$1500,$C968,DAILYLOG!BU$27:BU$1500),0)</f>
        <v>0</v>
      </c>
      <c r="BY968" s="73"/>
      <c r="BZ968" s="73"/>
      <c r="CA968" s="73">
        <f>IFERROR($E968*SUMIF(DAILYLOG!BW$27:BW$1500,$C968,DAILYLOG!BX$27:BX$1500),0)</f>
        <v>0</v>
      </c>
      <c r="CB968" s="73"/>
      <c r="CC968" s="73"/>
      <c r="CD968" s="73">
        <f>IFERROR($E968*SUMIF(DAILYLOG!BZ$27:BZ$1500,$C968,DAILYLOG!CA$27:CA$1500),0)</f>
        <v>0</v>
      </c>
      <c r="CE968" s="73"/>
      <c r="CF968" s="73"/>
      <c r="CG968" s="73">
        <f>IFERROR($E968*SUMIF(DAILYLOG!CC$27:CC$1500,$C968,DAILYLOG!CD$27:CD$1500),0)</f>
        <v>0</v>
      </c>
      <c r="CH968" s="73"/>
      <c r="CI968" s="73"/>
      <c r="CJ968" s="73">
        <f>IFERROR($E968*SUMIF(DAILYLOG!CF$27:CF$1500,$C968,DAILYLOG!CG$27:CG$1500),0)</f>
        <v>0</v>
      </c>
      <c r="CK968" s="73"/>
      <c r="CL968" s="73"/>
      <c r="CM968" s="73">
        <f>IFERROR($E968*SUMIF(DAILYLOG!CI$27:CI$1500,$C968,DAILYLOG!CJ$27:CJ$1500),0)</f>
        <v>0</v>
      </c>
      <c r="CN968" s="73"/>
      <c r="CO968" s="73"/>
      <c r="CP968" s="73">
        <f>IFERROR($E968*SUMIF(DAILYLOG!CL$27:CL$1500,$C968,DAILYLOG!CM$27:CM$1500),0)</f>
        <v>0</v>
      </c>
      <c r="CQ968" s="73"/>
      <c r="CR968" s="73"/>
      <c r="CS968" s="73">
        <f>IFERROR($E968*SUMIF(DAILYLOG!CO$27:CO$1500,$C968,DAILYLOG!CP$27:CP$1500),0)</f>
        <v>0</v>
      </c>
      <c r="CT968" s="14"/>
    </row>
    <row r="969" spans="2:98" ht="13.5" hidden="1" customHeight="1" outlineLevel="2">
      <c r="B969" s="13"/>
      <c r="C969" s="115" t="s">
        <v>714</v>
      </c>
      <c r="D969" s="31" t="s">
        <v>347</v>
      </c>
      <c r="E969" s="65">
        <v>1</v>
      </c>
      <c r="F969" s="46">
        <f t="shared" si="409"/>
        <v>15</v>
      </c>
      <c r="G969" s="73">
        <f>IFERROR($E969*SUMIF(DAILYLOG!C$27:C$1500,$C969,DAILYLOG!D$27:D$1500),0)</f>
        <v>0</v>
      </c>
      <c r="H969" s="73"/>
      <c r="I969" s="73"/>
      <c r="J969" s="73">
        <f>IFERROR($E969*SUMIF(DAILYLOG!F$27:F$1500,$C969,DAILYLOG!G$27:G$1500),0)</f>
        <v>1</v>
      </c>
      <c r="K969" s="73"/>
      <c r="L969" s="73"/>
      <c r="M969" s="73">
        <f>IFERROR($E969*SUMIF(DAILYLOG!I$27:I$1500,$C969,DAILYLOG!J$27:J$1500),0)</f>
        <v>0</v>
      </c>
      <c r="N969" s="73"/>
      <c r="O969" s="73"/>
      <c r="P969" s="73">
        <f>IFERROR($E969*SUMIF(DAILYLOG!L$27:L$1500,$C969,DAILYLOG!M$27:M$1500),0)</f>
        <v>0</v>
      </c>
      <c r="Q969" s="73"/>
      <c r="R969" s="73"/>
      <c r="S969" s="73">
        <f>IFERROR($E969*SUMIF(DAILYLOG!O$27:O$1500,$C969,DAILYLOG!P$27:P$1500),0)</f>
        <v>0</v>
      </c>
      <c r="T969" s="73"/>
      <c r="U969" s="73"/>
      <c r="V969" s="73">
        <f>IFERROR($E969*SUMIF(DAILYLOG!R$27:R$1500,$C969,DAILYLOG!S$27:S$1500),0)</f>
        <v>0</v>
      </c>
      <c r="W969" s="73"/>
      <c r="X969" s="73"/>
      <c r="Y969" s="73">
        <f>IFERROR($E969*SUMIF(DAILYLOG!U$27:U$1500,$C969,DAILYLOG!V$27:V$1500),0)</f>
        <v>0</v>
      </c>
      <c r="Z969" s="73"/>
      <c r="AA969" s="73"/>
      <c r="AB969" s="73">
        <f>IFERROR($E969*SUMIF(DAILYLOG!X$27:X$1500,$C969,DAILYLOG!Y$27:Y$1500),0)</f>
        <v>0</v>
      </c>
      <c r="AC969" s="73"/>
      <c r="AD969" s="73"/>
      <c r="AE969" s="73">
        <f>IFERROR($E969*SUMIF(DAILYLOG!AA$27:AA$1500,$C969,DAILYLOG!AB$27:AB$1500),0)</f>
        <v>1</v>
      </c>
      <c r="AF969" s="73"/>
      <c r="AG969" s="73"/>
      <c r="AH969" s="73">
        <f>IFERROR($E969*SUMIF(DAILYLOG!AD$27:AD$1500,$C969,DAILYLOG!AE$27:AE$1500),0)</f>
        <v>1</v>
      </c>
      <c r="AI969" s="73"/>
      <c r="AJ969" s="73"/>
      <c r="AK969" s="73">
        <f>IFERROR($E969*SUMIF(DAILYLOG!AG$27:AG$1500,$C969,DAILYLOG!AH$27:AH$1500),0)</f>
        <v>0</v>
      </c>
      <c r="AL969" s="73"/>
      <c r="AM969" s="73"/>
      <c r="AN969" s="73">
        <f>IFERROR($E969*SUMIF(DAILYLOG!AJ$27:AJ$1500,$C969,DAILYLOG!AK$27:AK$1500),0)</f>
        <v>1</v>
      </c>
      <c r="AO969" s="73"/>
      <c r="AP969" s="73"/>
      <c r="AQ969" s="73">
        <f>IFERROR($E969*SUMIF(DAILYLOG!AM$27:AM$1500,$C969,DAILYLOG!AN$27:AN$1500),0)</f>
        <v>0</v>
      </c>
      <c r="AR969" s="73"/>
      <c r="AS969" s="73"/>
      <c r="AT969" s="73">
        <f>IFERROR($E969*SUMIF(DAILYLOG!AP$27:AP$1500,$C969,DAILYLOG!AQ$27:AQ$1500),0)</f>
        <v>0</v>
      </c>
      <c r="AU969" s="73"/>
      <c r="AV969" s="73"/>
      <c r="AW969" s="73">
        <f>IFERROR($E969*SUMIF(DAILYLOG!AS$27:AS$1500,$C969,DAILYLOG!AT$27:AT$1500),0)</f>
        <v>0</v>
      </c>
      <c r="AX969" s="73"/>
      <c r="AY969" s="73"/>
      <c r="AZ969" s="73">
        <f>IFERROR($E969*SUMIF(DAILYLOG!AV$27:AV$1500,$C969,DAILYLOG!AW$27:AW$1500),0)</f>
        <v>0</v>
      </c>
      <c r="BA969" s="73"/>
      <c r="BB969" s="73"/>
      <c r="BC969" s="73">
        <f>IFERROR($E969*SUMIF(DAILYLOG!AY$27:AY$1500,$C969,DAILYLOG!AZ$27:AZ$1500),0)</f>
        <v>4</v>
      </c>
      <c r="BD969" s="73"/>
      <c r="BE969" s="73"/>
      <c r="BF969" s="73">
        <f>IFERROR($E969*SUMIF(DAILYLOG!BB$27:BB$1500,$C969,DAILYLOG!BC$27:BC$1500),0)</f>
        <v>0</v>
      </c>
      <c r="BG969" s="73"/>
      <c r="BH969" s="73"/>
      <c r="BI969" s="73">
        <f>IFERROR($E969*SUMIF(DAILYLOG!BE$27:BE$1500,$C969,DAILYLOG!BF$27:BF$1500),0)</f>
        <v>0</v>
      </c>
      <c r="BJ969" s="73"/>
      <c r="BK969" s="73"/>
      <c r="BL969" s="73">
        <f>IFERROR($E969*SUMIF(DAILYLOG!BH$27:BH$1500,$C969,DAILYLOG!BI$27:BI$1500),0)</f>
        <v>0</v>
      </c>
      <c r="BM969" s="73"/>
      <c r="BN969" s="73"/>
      <c r="BO969" s="73">
        <f>IFERROR($E969*SUMIF(DAILYLOG!BK$27:BK$1500,$C969,DAILYLOG!BL$27:BL$1500),0)</f>
        <v>2</v>
      </c>
      <c r="BP969" s="73"/>
      <c r="BQ969" s="73"/>
      <c r="BR969" s="73">
        <f>IFERROR($E969*SUMIF(DAILYLOG!BN$27:BN$1500,$C969,DAILYLOG!BO$27:BO$1500),0)</f>
        <v>0</v>
      </c>
      <c r="BS969" s="73"/>
      <c r="BT969" s="73"/>
      <c r="BU969" s="73">
        <f>IFERROR($E969*SUMIF(DAILYLOG!BQ$27:BQ$1500,$C969,DAILYLOG!BR$27:BR$1500),0)</f>
        <v>1</v>
      </c>
      <c r="BV969" s="73"/>
      <c r="BW969" s="73"/>
      <c r="BX969" s="73">
        <f>IFERROR($E969*SUMIF(DAILYLOG!BT$27:BT$1500,$C969,DAILYLOG!BU$27:BU$1500),0)</f>
        <v>4</v>
      </c>
      <c r="BY969" s="73"/>
      <c r="BZ969" s="73"/>
      <c r="CA969" s="73">
        <f>IFERROR($E969*SUMIF(DAILYLOG!BW$27:BW$1500,$C969,DAILYLOG!BX$27:BX$1500),0)</f>
        <v>0</v>
      </c>
      <c r="CB969" s="73"/>
      <c r="CC969" s="73"/>
      <c r="CD969" s="73">
        <f>IFERROR($E969*SUMIF(DAILYLOG!BZ$27:BZ$1500,$C969,DAILYLOG!CA$27:CA$1500),0)</f>
        <v>0</v>
      </c>
      <c r="CE969" s="73"/>
      <c r="CF969" s="73"/>
      <c r="CG969" s="73">
        <f>IFERROR($E969*SUMIF(DAILYLOG!CC$27:CC$1500,$C969,DAILYLOG!CD$27:CD$1500),0)</f>
        <v>0</v>
      </c>
      <c r="CH969" s="73"/>
      <c r="CI969" s="73"/>
      <c r="CJ969" s="73">
        <f>IFERROR($E969*SUMIF(DAILYLOG!CF$27:CF$1500,$C969,DAILYLOG!CG$27:CG$1500),0)</f>
        <v>0</v>
      </c>
      <c r="CK969" s="73"/>
      <c r="CL969" s="73"/>
      <c r="CM969" s="73">
        <f>IFERROR($E969*SUMIF(DAILYLOG!CI$27:CI$1500,$C969,DAILYLOG!CJ$27:CJ$1500),0)</f>
        <v>0</v>
      </c>
      <c r="CN969" s="73"/>
      <c r="CO969" s="73"/>
      <c r="CP969" s="73">
        <f>IFERROR($E969*SUMIF(DAILYLOG!CL$27:CL$1500,$C969,DAILYLOG!CM$27:CM$1500),0)</f>
        <v>0</v>
      </c>
      <c r="CQ969" s="73"/>
      <c r="CR969" s="73"/>
      <c r="CS969" s="73">
        <f>IFERROR($E969*SUMIF(DAILYLOG!CO$27:CO$1500,$C969,DAILYLOG!CP$27:CP$1500),0)</f>
        <v>0</v>
      </c>
      <c r="CT969" s="14"/>
    </row>
    <row r="970" spans="2:98" ht="13.5" hidden="1" customHeight="1" outlineLevel="2">
      <c r="B970" s="13"/>
      <c r="C970" s="30" t="s">
        <v>301</v>
      </c>
      <c r="D970" s="31" t="s">
        <v>347</v>
      </c>
      <c r="E970" s="65">
        <v>1</v>
      </c>
      <c r="F970" s="46">
        <f t="shared" ref="F970" si="410">IFERROR(SUM(G970:CS970),0)</f>
        <v>0</v>
      </c>
      <c r="G970" s="73">
        <f>IFERROR($E970*SUMIF(DAILYLOG!C$27:C$1500,$C970,DAILYLOG!D$27:D$1500),0)</f>
        <v>0</v>
      </c>
      <c r="H970" s="73"/>
      <c r="I970" s="73"/>
      <c r="J970" s="73">
        <f>IFERROR($E970*SUMIF(DAILYLOG!F$27:F$1500,$C970,DAILYLOG!G$27:G$1500),0)</f>
        <v>0</v>
      </c>
      <c r="K970" s="73"/>
      <c r="L970" s="73"/>
      <c r="M970" s="73">
        <f>IFERROR($E970*SUMIF(DAILYLOG!I$27:I$1500,$C970,DAILYLOG!J$27:J$1500),0)</f>
        <v>0</v>
      </c>
      <c r="N970" s="73"/>
      <c r="O970" s="73"/>
      <c r="P970" s="73">
        <f>IFERROR($E970*SUMIF(DAILYLOG!L$27:L$1500,$C970,DAILYLOG!M$27:M$1500),0)</f>
        <v>0</v>
      </c>
      <c r="Q970" s="73"/>
      <c r="R970" s="73"/>
      <c r="S970" s="73">
        <f>IFERROR($E970*SUMIF(DAILYLOG!O$27:O$1500,$C970,DAILYLOG!P$27:P$1500),0)</f>
        <v>0</v>
      </c>
      <c r="T970" s="73"/>
      <c r="U970" s="73"/>
      <c r="V970" s="73">
        <f>IFERROR($E970*SUMIF(DAILYLOG!R$27:R$1500,$C970,DAILYLOG!S$27:S$1500),0)</f>
        <v>0</v>
      </c>
      <c r="W970" s="73"/>
      <c r="X970" s="73"/>
      <c r="Y970" s="73">
        <f>IFERROR($E970*SUMIF(DAILYLOG!U$27:U$1500,$C970,DAILYLOG!V$27:V$1500),0)</f>
        <v>0</v>
      </c>
      <c r="Z970" s="73"/>
      <c r="AA970" s="73"/>
      <c r="AB970" s="73">
        <f>IFERROR($E970*SUMIF(DAILYLOG!X$27:X$1500,$C970,DAILYLOG!Y$27:Y$1500),0)</f>
        <v>0</v>
      </c>
      <c r="AC970" s="73"/>
      <c r="AD970" s="73"/>
      <c r="AE970" s="73">
        <f>IFERROR($E970*SUMIF(DAILYLOG!AA$27:AA$1500,$C970,DAILYLOG!AB$27:AB$1500),0)</f>
        <v>0</v>
      </c>
      <c r="AF970" s="73"/>
      <c r="AG970" s="73"/>
      <c r="AH970" s="73">
        <f>IFERROR($E970*SUMIF(DAILYLOG!AD$27:AD$1500,$C970,DAILYLOG!AE$27:AE$1500),0)</f>
        <v>0</v>
      </c>
      <c r="AI970" s="73"/>
      <c r="AJ970" s="73"/>
      <c r="AK970" s="73">
        <f>IFERROR($E970*SUMIF(DAILYLOG!AG$27:AG$1500,$C970,DAILYLOG!AH$27:AH$1500),0)</f>
        <v>0</v>
      </c>
      <c r="AL970" s="73"/>
      <c r="AM970" s="73"/>
      <c r="AN970" s="73">
        <f>IFERROR($E970*SUMIF(DAILYLOG!AJ$27:AJ$1500,$C970,DAILYLOG!AK$27:AK$1500),0)</f>
        <v>0</v>
      </c>
      <c r="AO970" s="73"/>
      <c r="AP970" s="73"/>
      <c r="AQ970" s="73">
        <f>IFERROR($E970*SUMIF(DAILYLOG!AM$27:AM$1500,$C970,DAILYLOG!AN$27:AN$1500),0)</f>
        <v>0</v>
      </c>
      <c r="AR970" s="73"/>
      <c r="AS970" s="73"/>
      <c r="AT970" s="73">
        <f>IFERROR($E970*SUMIF(DAILYLOG!AP$27:AP$1500,$C970,DAILYLOG!AQ$27:AQ$1500),0)</f>
        <v>0</v>
      </c>
      <c r="AU970" s="73"/>
      <c r="AV970" s="73"/>
      <c r="AW970" s="73">
        <f>IFERROR($E970*SUMIF(DAILYLOG!AS$27:AS$1500,$C970,DAILYLOG!AT$27:AT$1500),0)</f>
        <v>0</v>
      </c>
      <c r="AX970" s="73"/>
      <c r="AY970" s="73"/>
      <c r="AZ970" s="73">
        <f>IFERROR($E970*SUMIF(DAILYLOG!AV$27:AV$1500,$C970,DAILYLOG!AW$27:AW$1500),0)</f>
        <v>0</v>
      </c>
      <c r="BA970" s="73"/>
      <c r="BB970" s="73"/>
      <c r="BC970" s="73">
        <f>IFERROR($E970*SUMIF(DAILYLOG!AY$27:AY$1500,$C970,DAILYLOG!AZ$27:AZ$1500),0)</f>
        <v>0</v>
      </c>
      <c r="BD970" s="73"/>
      <c r="BE970" s="73"/>
      <c r="BF970" s="73">
        <f>IFERROR($E970*SUMIF(DAILYLOG!BB$27:BB$1500,$C970,DAILYLOG!BC$27:BC$1500),0)</f>
        <v>0</v>
      </c>
      <c r="BG970" s="73"/>
      <c r="BH970" s="73"/>
      <c r="BI970" s="73">
        <f>IFERROR($E970*SUMIF(DAILYLOG!BE$27:BE$1500,$C970,DAILYLOG!BF$27:BF$1500),0)</f>
        <v>0</v>
      </c>
      <c r="BJ970" s="73"/>
      <c r="BK970" s="73"/>
      <c r="BL970" s="73">
        <f>IFERROR($E970*SUMIF(DAILYLOG!BH$27:BH$1500,$C970,DAILYLOG!BI$27:BI$1500),0)</f>
        <v>0</v>
      </c>
      <c r="BM970" s="73"/>
      <c r="BN970" s="73"/>
      <c r="BO970" s="73">
        <f>IFERROR($E970*SUMIF(DAILYLOG!BK$27:BK$1500,$C970,DAILYLOG!BL$27:BL$1500),0)</f>
        <v>0</v>
      </c>
      <c r="BP970" s="73"/>
      <c r="BQ970" s="73"/>
      <c r="BR970" s="73">
        <f>IFERROR($E970*SUMIF(DAILYLOG!BN$27:BN$1500,$C970,DAILYLOG!BO$27:BO$1500),0)</f>
        <v>0</v>
      </c>
      <c r="BS970" s="73"/>
      <c r="BT970" s="73"/>
      <c r="BU970" s="73">
        <f>IFERROR($E970*SUMIF(DAILYLOG!BQ$27:BQ$1500,$C970,DAILYLOG!BR$27:BR$1500),0)</f>
        <v>0</v>
      </c>
      <c r="BV970" s="73"/>
      <c r="BW970" s="73"/>
      <c r="BX970" s="73">
        <f>IFERROR($E970*SUMIF(DAILYLOG!BT$27:BT$1500,$C970,DAILYLOG!BU$27:BU$1500),0)</f>
        <v>0</v>
      </c>
      <c r="BY970" s="73"/>
      <c r="BZ970" s="73"/>
      <c r="CA970" s="73">
        <f>IFERROR($E970*SUMIF(DAILYLOG!BW$27:BW$1500,$C970,DAILYLOG!BX$27:BX$1500),0)</f>
        <v>0</v>
      </c>
      <c r="CB970" s="73"/>
      <c r="CC970" s="73"/>
      <c r="CD970" s="73">
        <f>IFERROR($E970*SUMIF(DAILYLOG!BZ$27:BZ$1500,$C970,DAILYLOG!CA$27:CA$1500),0)</f>
        <v>0</v>
      </c>
      <c r="CE970" s="73"/>
      <c r="CF970" s="73"/>
      <c r="CG970" s="73">
        <f>IFERROR($E970*SUMIF(DAILYLOG!CC$27:CC$1500,$C970,DAILYLOG!CD$27:CD$1500),0)</f>
        <v>0</v>
      </c>
      <c r="CH970" s="73"/>
      <c r="CI970" s="73"/>
      <c r="CJ970" s="73">
        <f>IFERROR($E970*SUMIF(DAILYLOG!CF$27:CF$1500,$C970,DAILYLOG!CG$27:CG$1500),0)</f>
        <v>0</v>
      </c>
      <c r="CK970" s="73"/>
      <c r="CL970" s="73"/>
      <c r="CM970" s="73">
        <f>IFERROR($E970*SUMIF(DAILYLOG!CI$27:CI$1500,$C970,DAILYLOG!CJ$27:CJ$1500),0)</f>
        <v>0</v>
      </c>
      <c r="CN970" s="73"/>
      <c r="CO970" s="73"/>
      <c r="CP970" s="73">
        <f>IFERROR($E970*SUMIF(DAILYLOG!CL$27:CL$1500,$C970,DAILYLOG!CM$27:CM$1500),0)</f>
        <v>0</v>
      </c>
      <c r="CQ970" s="73"/>
      <c r="CR970" s="73"/>
      <c r="CS970" s="73">
        <f>IFERROR($E970*SUMIF(DAILYLOG!CO$27:CO$1500,$C970,DAILYLOG!CP$27:CP$1500),0)</f>
        <v>0</v>
      </c>
      <c r="CT970" s="14"/>
    </row>
    <row r="971" spans="2:98" ht="13.5" hidden="1" customHeight="1" outlineLevel="2">
      <c r="B971" s="13"/>
      <c r="C971" s="47" t="s">
        <v>472</v>
      </c>
      <c r="D971" s="56" t="s">
        <v>348</v>
      </c>
      <c r="E971" s="64"/>
      <c r="F971" s="48">
        <f>IFERROR(SUM(G971:CS971),0)</f>
        <v>2173</v>
      </c>
      <c r="G971" s="72">
        <f>IFERROR((G972+G990),0)</f>
        <v>49</v>
      </c>
      <c r="H971" s="72"/>
      <c r="I971" s="72"/>
      <c r="J971" s="72">
        <f>IFERROR((J972+J990),0)</f>
        <v>70</v>
      </c>
      <c r="K971" s="72"/>
      <c r="L971" s="72"/>
      <c r="M971" s="72">
        <f>IFERROR((M972+M990),0)</f>
        <v>38</v>
      </c>
      <c r="N971" s="72"/>
      <c r="O971" s="72"/>
      <c r="P971" s="72">
        <f>IFERROR((P972+P990),0)</f>
        <v>40</v>
      </c>
      <c r="Q971" s="72"/>
      <c r="R971" s="72"/>
      <c r="S971" s="72">
        <f>IFERROR((S972+S990),0)</f>
        <v>40</v>
      </c>
      <c r="T971" s="72"/>
      <c r="U971" s="72"/>
      <c r="V971" s="72">
        <f>IFERROR((V972+V990),0)</f>
        <v>116</v>
      </c>
      <c r="W971" s="72"/>
      <c r="X971" s="72"/>
      <c r="Y971" s="72">
        <f>IFERROR((Y972+Y990),0)</f>
        <v>20</v>
      </c>
      <c r="Z971" s="72"/>
      <c r="AA971" s="72"/>
      <c r="AB971" s="72">
        <f>IFERROR((AB972+AB990),0)</f>
        <v>44</v>
      </c>
      <c r="AC971" s="72"/>
      <c r="AD971" s="72"/>
      <c r="AE971" s="72">
        <f>IFERROR((AE972+AE990),0)</f>
        <v>216</v>
      </c>
      <c r="AF971" s="72"/>
      <c r="AG971" s="72"/>
      <c r="AH971" s="72">
        <f>IFERROR((AH972+AH990),0)</f>
        <v>65</v>
      </c>
      <c r="AI971" s="72"/>
      <c r="AJ971" s="72"/>
      <c r="AK971" s="72">
        <f>IFERROR((AK972+AK990),0)</f>
        <v>61</v>
      </c>
      <c r="AL971" s="72"/>
      <c r="AM971" s="72"/>
      <c r="AN971" s="72">
        <f>IFERROR((AN972+AN990),0)</f>
        <v>275</v>
      </c>
      <c r="AO971" s="72"/>
      <c r="AP971" s="72"/>
      <c r="AQ971" s="72">
        <f>IFERROR((AQ972+AQ990),0)</f>
        <v>0</v>
      </c>
      <c r="AR971" s="72"/>
      <c r="AS971" s="72"/>
      <c r="AT971" s="72">
        <f>IFERROR((AT972+AT990),0)</f>
        <v>36</v>
      </c>
      <c r="AU971" s="72"/>
      <c r="AV971" s="72"/>
      <c r="AW971" s="72">
        <f>IFERROR((AW972+AW990),0)</f>
        <v>128</v>
      </c>
      <c r="AX971" s="72"/>
      <c r="AY971" s="72"/>
      <c r="AZ971" s="72">
        <f>IFERROR((AZ972+AZ990),0)</f>
        <v>50</v>
      </c>
      <c r="BA971" s="72"/>
      <c r="BB971" s="72"/>
      <c r="BC971" s="72">
        <f>IFERROR((BC972+BC990),0)</f>
        <v>194</v>
      </c>
      <c r="BD971" s="72"/>
      <c r="BE971" s="72"/>
      <c r="BF971" s="72">
        <f>IFERROR((BF972+BF990),0)</f>
        <v>36</v>
      </c>
      <c r="BG971" s="72"/>
      <c r="BH971" s="72"/>
      <c r="BI971" s="72">
        <f>IFERROR((BI972+BI990),0)</f>
        <v>64</v>
      </c>
      <c r="BJ971" s="72"/>
      <c r="BK971" s="72"/>
      <c r="BL971" s="72">
        <f>IFERROR((BL972+BL990),0)</f>
        <v>60</v>
      </c>
      <c r="BM971" s="72"/>
      <c r="BN971" s="72"/>
      <c r="BO971" s="72">
        <f>IFERROR((BO972+BO990),0)</f>
        <v>137</v>
      </c>
      <c r="BP971" s="72"/>
      <c r="BQ971" s="72"/>
      <c r="BR971" s="72">
        <f>IFERROR((BR972+BR990),0)</f>
        <v>48</v>
      </c>
      <c r="BS971" s="72"/>
      <c r="BT971" s="72"/>
      <c r="BU971" s="72">
        <f>IFERROR((BU972+BU990),0)</f>
        <v>140</v>
      </c>
      <c r="BV971" s="72"/>
      <c r="BW971" s="72"/>
      <c r="BX971" s="72">
        <f>IFERROR((BX972+BX990),0)</f>
        <v>194</v>
      </c>
      <c r="BY971" s="72"/>
      <c r="BZ971" s="72"/>
      <c r="CA971" s="72">
        <f>IFERROR((CA972+CA990),0)</f>
        <v>52</v>
      </c>
      <c r="CB971" s="72"/>
      <c r="CC971" s="72"/>
      <c r="CD971" s="72">
        <f>IFERROR((CD972+CD990),0)</f>
        <v>0</v>
      </c>
      <c r="CE971" s="72"/>
      <c r="CF971" s="72"/>
      <c r="CG971" s="72">
        <f>IFERROR((CG972+CG990),0)</f>
        <v>0</v>
      </c>
      <c r="CH971" s="72"/>
      <c r="CI971" s="72"/>
      <c r="CJ971" s="72">
        <f>IFERROR((CJ972+CJ990),0)</f>
        <v>0</v>
      </c>
      <c r="CK971" s="72"/>
      <c r="CL971" s="72"/>
      <c r="CM971" s="72">
        <f>IFERROR((CM972+CM990),0)</f>
        <v>0</v>
      </c>
      <c r="CN971" s="72"/>
      <c r="CO971" s="72"/>
      <c r="CP971" s="72">
        <f>IFERROR((CP972+CP990),0)</f>
        <v>0</v>
      </c>
      <c r="CQ971" s="72"/>
      <c r="CR971" s="72"/>
      <c r="CS971" s="72">
        <f>IFERROR((CS972+CS990),0)</f>
        <v>0</v>
      </c>
      <c r="CT971" s="14"/>
    </row>
    <row r="972" spans="2:98">
      <c r="B972" s="13"/>
      <c r="C972" s="47" t="s">
        <v>303</v>
      </c>
      <c r="D972" s="56" t="s">
        <v>348</v>
      </c>
      <c r="E972" s="64"/>
      <c r="F972" s="48">
        <f>IFERROR(SUM(G972:CS972),0)</f>
        <v>2138</v>
      </c>
      <c r="G972" s="72">
        <f>IFERROR((G973+G981+G986),0)</f>
        <v>49</v>
      </c>
      <c r="H972" s="72"/>
      <c r="I972" s="72"/>
      <c r="J972" s="72">
        <f>IFERROR((J973+J981+J986),0)</f>
        <v>56</v>
      </c>
      <c r="K972" s="72"/>
      <c r="L972" s="72"/>
      <c r="M972" s="72">
        <f>IFERROR((M973+M981+M986),0)</f>
        <v>36</v>
      </c>
      <c r="N972" s="72"/>
      <c r="O972" s="72"/>
      <c r="P972" s="72">
        <f>IFERROR((P973+P981+P986),0)</f>
        <v>40</v>
      </c>
      <c r="Q972" s="72"/>
      <c r="R972" s="72"/>
      <c r="S972" s="72">
        <f>IFERROR((S973+S981+S986),0)</f>
        <v>40</v>
      </c>
      <c r="T972" s="72"/>
      <c r="U972" s="72"/>
      <c r="V972" s="72">
        <f>IFERROR((V973+V981+V986),0)</f>
        <v>116</v>
      </c>
      <c r="W972" s="72"/>
      <c r="X972" s="72"/>
      <c r="Y972" s="72">
        <f>IFERROR((Y973+Y981+Y986),0)</f>
        <v>20</v>
      </c>
      <c r="Z972" s="72"/>
      <c r="AA972" s="72"/>
      <c r="AB972" s="72">
        <f>IFERROR((AB973+AB981+AB986),0)</f>
        <v>40</v>
      </c>
      <c r="AC972" s="72"/>
      <c r="AD972" s="72"/>
      <c r="AE972" s="72">
        <f>IFERROR((AE973+AE981+AE986),0)</f>
        <v>212</v>
      </c>
      <c r="AF972" s="72"/>
      <c r="AG972" s="72"/>
      <c r="AH972" s="72">
        <f>IFERROR((AH973+AH981+AH986),0)</f>
        <v>64</v>
      </c>
      <c r="AI972" s="72"/>
      <c r="AJ972" s="72"/>
      <c r="AK972" s="72">
        <f>IFERROR((AK973+AK981+AK986),0)</f>
        <v>60</v>
      </c>
      <c r="AL972" s="72"/>
      <c r="AM972" s="72"/>
      <c r="AN972" s="72">
        <f>IFERROR((AN973+AN981+AN986),0)</f>
        <v>270</v>
      </c>
      <c r="AO972" s="72"/>
      <c r="AP972" s="72"/>
      <c r="AQ972" s="72">
        <f>IFERROR((AQ973+AQ981+AQ986),0)</f>
        <v>0</v>
      </c>
      <c r="AR972" s="72"/>
      <c r="AS972" s="72"/>
      <c r="AT972" s="72">
        <f>IFERROR((AT973+AT981+AT986),0)</f>
        <v>36</v>
      </c>
      <c r="AU972" s="72"/>
      <c r="AV972" s="72"/>
      <c r="AW972" s="72">
        <f>IFERROR((AW973+AW981+AW986),0)</f>
        <v>128</v>
      </c>
      <c r="AX972" s="72"/>
      <c r="AY972" s="72"/>
      <c r="AZ972" s="72">
        <f>IFERROR((AZ973+AZ981+AZ986),0)</f>
        <v>50</v>
      </c>
      <c r="BA972" s="72"/>
      <c r="BB972" s="72"/>
      <c r="BC972" s="72">
        <f>IFERROR((BC973+BC981+BC986),0)</f>
        <v>193</v>
      </c>
      <c r="BD972" s="72"/>
      <c r="BE972" s="72"/>
      <c r="BF972" s="72">
        <f>IFERROR((BF973+BF981+BF986),0)</f>
        <v>36</v>
      </c>
      <c r="BG972" s="72"/>
      <c r="BH972" s="72"/>
      <c r="BI972" s="72">
        <f>IFERROR((BI973+BI981+BI986),0)</f>
        <v>64</v>
      </c>
      <c r="BJ972" s="72"/>
      <c r="BK972" s="72"/>
      <c r="BL972" s="72">
        <f>IFERROR((BL973+BL981+BL986),0)</f>
        <v>58</v>
      </c>
      <c r="BM972" s="72"/>
      <c r="BN972" s="72"/>
      <c r="BO972" s="72">
        <f>IFERROR((BO973+BO981+BO986),0)</f>
        <v>137</v>
      </c>
      <c r="BP972" s="72"/>
      <c r="BQ972" s="72"/>
      <c r="BR972" s="72">
        <f>IFERROR((BR973+BR981+BR986),0)</f>
        <v>48</v>
      </c>
      <c r="BS972" s="72"/>
      <c r="BT972" s="72"/>
      <c r="BU972" s="72">
        <f>IFERROR((BU973+BU981+BU986),0)</f>
        <v>140</v>
      </c>
      <c r="BV972" s="72"/>
      <c r="BW972" s="72"/>
      <c r="BX972" s="72">
        <f>IFERROR((BX973+BX981+BX986),0)</f>
        <v>193</v>
      </c>
      <c r="BY972" s="72"/>
      <c r="BZ972" s="72"/>
      <c r="CA972" s="72">
        <f>IFERROR((CA973+CA981+CA986),0)</f>
        <v>52</v>
      </c>
      <c r="CB972" s="72"/>
      <c r="CC972" s="72"/>
      <c r="CD972" s="72">
        <f>IFERROR((CD973+CD981+CD986),0)</f>
        <v>0</v>
      </c>
      <c r="CE972" s="72"/>
      <c r="CF972" s="72"/>
      <c r="CG972" s="72">
        <f>IFERROR((CG973+CG981+CG986),0)</f>
        <v>0</v>
      </c>
      <c r="CH972" s="72"/>
      <c r="CI972" s="72"/>
      <c r="CJ972" s="72">
        <f>IFERROR((CJ973+CJ981+CJ986),0)</f>
        <v>0</v>
      </c>
      <c r="CK972" s="72"/>
      <c r="CL972" s="72"/>
      <c r="CM972" s="72">
        <f>IFERROR((CM973+CM981+CM986),0)</f>
        <v>0</v>
      </c>
      <c r="CN972" s="72"/>
      <c r="CO972" s="72"/>
      <c r="CP972" s="72">
        <f>IFERROR((CP973+CP981+CP986),0)</f>
        <v>0</v>
      </c>
      <c r="CQ972" s="72"/>
      <c r="CR972" s="72"/>
      <c r="CS972" s="72">
        <f>IFERROR((CS973+CS981+CS986),0)</f>
        <v>0</v>
      </c>
      <c r="CT972" s="14"/>
    </row>
    <row r="973" spans="2:98" ht="13.5" customHeight="1" outlineLevel="1" collapsed="1">
      <c r="B973" s="13"/>
      <c r="C973" s="47" t="s">
        <v>304</v>
      </c>
      <c r="D973" s="56" t="s">
        <v>348</v>
      </c>
      <c r="E973" s="64"/>
      <c r="F973" s="48">
        <f>IFERROR(SUM(G973:CS973),0)</f>
        <v>2104</v>
      </c>
      <c r="G973" s="72">
        <f>IFERROR(SUBTOTAL(9,G974:G980),0)</f>
        <v>48</v>
      </c>
      <c r="H973" s="72"/>
      <c r="I973" s="72"/>
      <c r="J973" s="72">
        <f>IFERROR(SUBTOTAL(9,J974:J980),0)</f>
        <v>56</v>
      </c>
      <c r="K973" s="72"/>
      <c r="L973" s="72"/>
      <c r="M973" s="72">
        <f>IFERROR(SUBTOTAL(9,M974:M980),0)</f>
        <v>36</v>
      </c>
      <c r="N973" s="72"/>
      <c r="O973" s="72"/>
      <c r="P973" s="72">
        <f>IFERROR(SUBTOTAL(9,P974:P980),0)</f>
        <v>40</v>
      </c>
      <c r="Q973" s="72"/>
      <c r="R973" s="72"/>
      <c r="S973" s="72">
        <f>IFERROR(SUBTOTAL(9,S974:S980),0)</f>
        <v>40</v>
      </c>
      <c r="T973" s="72"/>
      <c r="U973" s="72"/>
      <c r="V973" s="72">
        <f>IFERROR(SUBTOTAL(9,V974:V980),0)</f>
        <v>116</v>
      </c>
      <c r="W973" s="72"/>
      <c r="X973" s="72"/>
      <c r="Y973" s="72">
        <f>IFERROR(SUBTOTAL(9,Y974:Y980),0)</f>
        <v>20</v>
      </c>
      <c r="Z973" s="72"/>
      <c r="AA973" s="72"/>
      <c r="AB973" s="72">
        <f>IFERROR(SUBTOTAL(9,AB974:AB980),0)</f>
        <v>40</v>
      </c>
      <c r="AC973" s="72"/>
      <c r="AD973" s="72"/>
      <c r="AE973" s="72">
        <f>IFERROR(SUBTOTAL(9,AE974:AE980),0)</f>
        <v>212</v>
      </c>
      <c r="AF973" s="72"/>
      <c r="AG973" s="72"/>
      <c r="AH973" s="72">
        <f>IFERROR(SUBTOTAL(9,AH974:AH980),0)</f>
        <v>64</v>
      </c>
      <c r="AI973" s="72"/>
      <c r="AJ973" s="72"/>
      <c r="AK973" s="72">
        <f>IFERROR(SUBTOTAL(9,AK974:AK980),0)</f>
        <v>56</v>
      </c>
      <c r="AL973" s="72"/>
      <c r="AM973" s="72"/>
      <c r="AN973" s="72">
        <f>IFERROR(SUBTOTAL(9,AN974:AN980),0)</f>
        <v>268</v>
      </c>
      <c r="AO973" s="72"/>
      <c r="AP973" s="72"/>
      <c r="AQ973" s="72">
        <f>IFERROR(SUBTOTAL(9,AQ974:AQ980),0)</f>
        <v>0</v>
      </c>
      <c r="AR973" s="72"/>
      <c r="AS973" s="72"/>
      <c r="AT973" s="72">
        <f>IFERROR(SUBTOTAL(9,AT974:AT980),0)</f>
        <v>36</v>
      </c>
      <c r="AU973" s="72"/>
      <c r="AV973" s="72"/>
      <c r="AW973" s="72">
        <f>IFERROR(SUBTOTAL(9,AW974:AW980),0)</f>
        <v>128</v>
      </c>
      <c r="AX973" s="72"/>
      <c r="AY973" s="72"/>
      <c r="AZ973" s="72">
        <f>IFERROR(SUBTOTAL(9,AZ974:AZ980),0)</f>
        <v>48</v>
      </c>
      <c r="BA973" s="72"/>
      <c r="BB973" s="72"/>
      <c r="BC973" s="72">
        <f>IFERROR(SUBTOTAL(9,BC974:BC980),0)</f>
        <v>188</v>
      </c>
      <c r="BD973" s="72"/>
      <c r="BE973" s="72"/>
      <c r="BF973" s="72">
        <f>IFERROR(SUBTOTAL(9,BF974:BF980),0)</f>
        <v>36</v>
      </c>
      <c r="BG973" s="72"/>
      <c r="BH973" s="72"/>
      <c r="BI973" s="72">
        <f>IFERROR(SUBTOTAL(9,BI974:BI980),0)</f>
        <v>64</v>
      </c>
      <c r="BJ973" s="72"/>
      <c r="BK973" s="72"/>
      <c r="BL973" s="72">
        <f>IFERROR(SUBTOTAL(9,BL974:BL980),0)</f>
        <v>56</v>
      </c>
      <c r="BM973" s="72"/>
      <c r="BN973" s="72"/>
      <c r="BO973" s="72">
        <f>IFERROR(SUBTOTAL(9,BO974:BO980),0)</f>
        <v>136</v>
      </c>
      <c r="BP973" s="72"/>
      <c r="BQ973" s="72"/>
      <c r="BR973" s="72">
        <f>IFERROR(SUBTOTAL(9,BR974:BR980),0)</f>
        <v>48</v>
      </c>
      <c r="BS973" s="72"/>
      <c r="BT973" s="72"/>
      <c r="BU973" s="72">
        <f>IFERROR(SUBTOTAL(9,BU974:BU980),0)</f>
        <v>128</v>
      </c>
      <c r="BV973" s="72"/>
      <c r="BW973" s="72"/>
      <c r="BX973" s="72">
        <f>IFERROR(SUBTOTAL(9,BX974:BX980),0)</f>
        <v>188</v>
      </c>
      <c r="BY973" s="72"/>
      <c r="BZ973" s="72"/>
      <c r="CA973" s="72">
        <f>IFERROR(SUBTOTAL(9,CA974:CA980),0)</f>
        <v>52</v>
      </c>
      <c r="CB973" s="72"/>
      <c r="CC973" s="72"/>
      <c r="CD973" s="72">
        <f>IFERROR(SUBTOTAL(9,CD974:CD980),0)</f>
        <v>0</v>
      </c>
      <c r="CE973" s="72"/>
      <c r="CF973" s="72"/>
      <c r="CG973" s="72">
        <f>IFERROR(SUBTOTAL(9,CG974:CG980),0)</f>
        <v>0</v>
      </c>
      <c r="CH973" s="72"/>
      <c r="CI973" s="72"/>
      <c r="CJ973" s="72">
        <f>IFERROR(SUBTOTAL(9,CJ974:CJ980),0)</f>
        <v>0</v>
      </c>
      <c r="CK973" s="72"/>
      <c r="CL973" s="72"/>
      <c r="CM973" s="72">
        <f>IFERROR(SUBTOTAL(9,CM974:CM980),0)</f>
        <v>0</v>
      </c>
      <c r="CN973" s="72"/>
      <c r="CO973" s="72"/>
      <c r="CP973" s="72">
        <f>IFERROR(SUBTOTAL(9,CP974:CP980),0)</f>
        <v>0</v>
      </c>
      <c r="CQ973" s="72"/>
      <c r="CR973" s="72"/>
      <c r="CS973" s="72">
        <f>IFERROR(SUBTOTAL(9,CS974:CS980),0)</f>
        <v>0</v>
      </c>
      <c r="CT973" s="14"/>
    </row>
    <row r="974" spans="2:98" ht="13.5" hidden="1" customHeight="1" outlineLevel="2">
      <c r="B974" s="13"/>
      <c r="C974" s="27" t="s">
        <v>797</v>
      </c>
      <c r="D974" s="31" t="s">
        <v>348</v>
      </c>
      <c r="E974" s="65">
        <v>1</v>
      </c>
      <c r="F974" s="46">
        <f t="shared" ref="F974" si="411">IFERROR(SUM(G974:CS974),0)</f>
        <v>0</v>
      </c>
      <c r="G974" s="73">
        <f>IFERROR($E974*SUMIF(DAILYLOG!C$27:C$1500,$C974,DAILYLOG!D$27:D$1500),0)</f>
        <v>0</v>
      </c>
      <c r="H974" s="73"/>
      <c r="I974" s="73"/>
      <c r="J974" s="73">
        <f>IFERROR($E974*SUMIF(DAILYLOG!F$27:F$1500,$C974,DAILYLOG!G$27:G$1500),0)</f>
        <v>0</v>
      </c>
      <c r="K974" s="73"/>
      <c r="L974" s="73"/>
      <c r="M974" s="73">
        <f>IFERROR($E974*SUMIF(DAILYLOG!I$27:I$1500,$C974,DAILYLOG!J$27:J$1500),0)</f>
        <v>0</v>
      </c>
      <c r="N974" s="73"/>
      <c r="O974" s="73"/>
      <c r="P974" s="73">
        <f>IFERROR($E974*SUMIF(DAILYLOG!L$27:L$1500,$C974,DAILYLOG!M$27:M$1500),0)</f>
        <v>0</v>
      </c>
      <c r="Q974" s="73"/>
      <c r="R974" s="73"/>
      <c r="S974" s="73">
        <f>IFERROR($E974*SUMIF(DAILYLOG!O$27:O$1500,$C974,DAILYLOG!P$27:P$1500),0)</f>
        <v>0</v>
      </c>
      <c r="T974" s="73"/>
      <c r="U974" s="73"/>
      <c r="V974" s="73">
        <f>IFERROR($E974*SUMIF(DAILYLOG!R$27:R$1500,$C974,DAILYLOG!S$27:S$1500),0)</f>
        <v>0</v>
      </c>
      <c r="W974" s="73"/>
      <c r="X974" s="73"/>
      <c r="Y974" s="73">
        <f>IFERROR($E974*SUMIF(DAILYLOG!U$27:U$1500,$C974,DAILYLOG!V$27:V$1500),0)</f>
        <v>0</v>
      </c>
      <c r="Z974" s="73"/>
      <c r="AA974" s="73"/>
      <c r="AB974" s="73">
        <f>IFERROR($E974*SUMIF(DAILYLOG!X$27:X$1500,$C974,DAILYLOG!Y$27:Y$1500),0)</f>
        <v>0</v>
      </c>
      <c r="AC974" s="73"/>
      <c r="AD974" s="73"/>
      <c r="AE974" s="73">
        <f>IFERROR($E974*SUMIF(DAILYLOG!AA$27:AA$1500,$C974,DAILYLOG!AB$27:AB$1500),0)</f>
        <v>0</v>
      </c>
      <c r="AF974" s="73"/>
      <c r="AG974" s="73"/>
      <c r="AH974" s="73">
        <f>IFERROR($E974*SUMIF(DAILYLOG!AD$27:AD$1500,$C974,DAILYLOG!AE$27:AE$1500),0)</f>
        <v>0</v>
      </c>
      <c r="AI974" s="73"/>
      <c r="AJ974" s="73"/>
      <c r="AK974" s="73">
        <f>IFERROR($E974*SUMIF(DAILYLOG!AG$27:AG$1500,$C974,DAILYLOG!AH$27:AH$1500),0)</f>
        <v>0</v>
      </c>
      <c r="AL974" s="73"/>
      <c r="AM974" s="73"/>
      <c r="AN974" s="73">
        <f>IFERROR($E974*SUMIF(DAILYLOG!AJ$27:AJ$1500,$C974,DAILYLOG!AK$27:AK$1500),0)</f>
        <v>0</v>
      </c>
      <c r="AO974" s="73"/>
      <c r="AP974" s="73"/>
      <c r="AQ974" s="73">
        <f>IFERROR($E974*SUMIF(DAILYLOG!AM$27:AM$1500,$C974,DAILYLOG!AN$27:AN$1500),0)</f>
        <v>0</v>
      </c>
      <c r="AR974" s="73"/>
      <c r="AS974" s="73"/>
      <c r="AT974" s="73">
        <f>IFERROR($E974*SUMIF(DAILYLOG!AP$27:AP$1500,$C974,DAILYLOG!AQ$27:AQ$1500),0)</f>
        <v>0</v>
      </c>
      <c r="AU974" s="73"/>
      <c r="AV974" s="73"/>
      <c r="AW974" s="73">
        <f>IFERROR($E974*SUMIF(DAILYLOG!AS$27:AS$1500,$C974,DAILYLOG!AT$27:AT$1500),0)</f>
        <v>0</v>
      </c>
      <c r="AX974" s="73"/>
      <c r="AY974" s="73"/>
      <c r="AZ974" s="73">
        <f>IFERROR($E974*SUMIF(DAILYLOG!AV$27:AV$1500,$C974,DAILYLOG!AW$27:AW$1500),0)</f>
        <v>0</v>
      </c>
      <c r="BA974" s="73"/>
      <c r="BB974" s="73"/>
      <c r="BC974" s="73">
        <f>IFERROR($E974*SUMIF(DAILYLOG!AY$27:AY$1500,$C974,DAILYLOG!AZ$27:AZ$1500),0)</f>
        <v>0</v>
      </c>
      <c r="BD974" s="73"/>
      <c r="BE974" s="73"/>
      <c r="BF974" s="73">
        <f>IFERROR($E974*SUMIF(DAILYLOG!BB$27:BB$1500,$C974,DAILYLOG!BC$27:BC$1500),0)</f>
        <v>0</v>
      </c>
      <c r="BG974" s="73"/>
      <c r="BH974" s="73"/>
      <c r="BI974" s="73">
        <f>IFERROR($E974*SUMIF(DAILYLOG!BE$27:BE$1500,$C974,DAILYLOG!BF$27:BF$1500),0)</f>
        <v>0</v>
      </c>
      <c r="BJ974" s="73"/>
      <c r="BK974" s="73"/>
      <c r="BL974" s="73">
        <f>IFERROR($E974*SUMIF(DAILYLOG!BH$27:BH$1500,$C974,DAILYLOG!BI$27:BI$1500),0)</f>
        <v>0</v>
      </c>
      <c r="BM974" s="73"/>
      <c r="BN974" s="73"/>
      <c r="BO974" s="73">
        <f>IFERROR($E974*SUMIF(DAILYLOG!BK$27:BK$1500,$C974,DAILYLOG!BL$27:BL$1500),0)</f>
        <v>0</v>
      </c>
      <c r="BP974" s="73"/>
      <c r="BQ974" s="73"/>
      <c r="BR974" s="73">
        <f>IFERROR($E974*SUMIF(DAILYLOG!BN$27:BN$1500,$C974,DAILYLOG!BO$27:BO$1500),0)</f>
        <v>0</v>
      </c>
      <c r="BS974" s="73"/>
      <c r="BT974" s="73"/>
      <c r="BU974" s="73">
        <f>IFERROR($E974*SUMIF(DAILYLOG!BQ$27:BQ$1500,$C974,DAILYLOG!BR$27:BR$1500),0)</f>
        <v>0</v>
      </c>
      <c r="BV974" s="73"/>
      <c r="BW974" s="73"/>
      <c r="BX974" s="73">
        <f>IFERROR($E974*SUMIF(DAILYLOG!BT$27:BT$1500,$C974,DAILYLOG!BU$27:BU$1500),0)</f>
        <v>0</v>
      </c>
      <c r="BY974" s="73"/>
      <c r="BZ974" s="73"/>
      <c r="CA974" s="73">
        <f>IFERROR($E974*SUMIF(DAILYLOG!BW$27:BW$1500,$C974,DAILYLOG!BX$27:BX$1500),0)</f>
        <v>0</v>
      </c>
      <c r="CB974" s="73"/>
      <c r="CC974" s="73"/>
      <c r="CD974" s="73">
        <f>IFERROR($E974*SUMIF(DAILYLOG!BZ$27:BZ$1500,$C974,DAILYLOG!CA$27:CA$1500),0)</f>
        <v>0</v>
      </c>
      <c r="CE974" s="73"/>
      <c r="CF974" s="73"/>
      <c r="CG974" s="73">
        <f>IFERROR($E974*SUMIF(DAILYLOG!CC$27:CC$1500,$C974,DAILYLOG!CD$27:CD$1500),0)</f>
        <v>0</v>
      </c>
      <c r="CH974" s="73"/>
      <c r="CI974" s="73"/>
      <c r="CJ974" s="73">
        <f>IFERROR($E974*SUMIF(DAILYLOG!CF$27:CF$1500,$C974,DAILYLOG!CG$27:CG$1500),0)</f>
        <v>0</v>
      </c>
      <c r="CK974" s="73"/>
      <c r="CL974" s="73"/>
      <c r="CM974" s="73">
        <f>IFERROR($E974*SUMIF(DAILYLOG!CI$27:CI$1500,$C974,DAILYLOG!CJ$27:CJ$1500),0)</f>
        <v>0</v>
      </c>
      <c r="CN974" s="73"/>
      <c r="CO974" s="73"/>
      <c r="CP974" s="73">
        <f>IFERROR($E974*SUMIF(DAILYLOG!CL$27:CL$1500,$C974,DAILYLOG!CM$27:CM$1500),0)</f>
        <v>0</v>
      </c>
      <c r="CQ974" s="73"/>
      <c r="CR974" s="73"/>
      <c r="CS974" s="73">
        <f>IFERROR($E974*SUMIF(DAILYLOG!CO$27:CO$1500,$C974,DAILYLOG!CP$27:CP$1500),0)</f>
        <v>0</v>
      </c>
      <c r="CT974" s="14"/>
    </row>
    <row r="975" spans="2:98" ht="13.5" hidden="1" customHeight="1" outlineLevel="2">
      <c r="B975" s="13"/>
      <c r="C975" s="27" t="s">
        <v>813</v>
      </c>
      <c r="D975" s="31" t="s">
        <v>348</v>
      </c>
      <c r="E975" s="65">
        <v>4</v>
      </c>
      <c r="F975" s="46">
        <f t="shared" ref="F975:F980" si="412">IFERROR(SUM(G975:CS975),0)</f>
        <v>0</v>
      </c>
      <c r="G975" s="73">
        <f>IFERROR($E975*SUMIF(DAILYLOG!C$27:C$1500,$C975,DAILYLOG!D$27:D$1500),0)</f>
        <v>0</v>
      </c>
      <c r="H975" s="73"/>
      <c r="I975" s="73"/>
      <c r="J975" s="73">
        <f>IFERROR($E975*SUMIF(DAILYLOG!F$27:F$1500,$C975,DAILYLOG!G$27:G$1500),0)</f>
        <v>0</v>
      </c>
      <c r="K975" s="73"/>
      <c r="L975" s="73"/>
      <c r="M975" s="73">
        <f>IFERROR($E975*SUMIF(DAILYLOG!I$27:I$1500,$C975,DAILYLOG!J$27:J$1500),0)</f>
        <v>0</v>
      </c>
      <c r="N975" s="73"/>
      <c r="O975" s="73"/>
      <c r="P975" s="73">
        <f>IFERROR($E975*SUMIF(DAILYLOG!L$27:L$1500,$C975,DAILYLOG!M$27:M$1500),0)</f>
        <v>0</v>
      </c>
      <c r="Q975" s="73"/>
      <c r="R975" s="73"/>
      <c r="S975" s="73">
        <f>IFERROR($E975*SUMIF(DAILYLOG!O$27:O$1500,$C975,DAILYLOG!P$27:P$1500),0)</f>
        <v>0</v>
      </c>
      <c r="T975" s="73"/>
      <c r="U975" s="73"/>
      <c r="V975" s="73">
        <f>IFERROR($E975*SUMIF(DAILYLOG!R$27:R$1500,$C975,DAILYLOG!S$27:S$1500),0)</f>
        <v>0</v>
      </c>
      <c r="W975" s="73"/>
      <c r="X975" s="73"/>
      <c r="Y975" s="73">
        <f>IFERROR($E975*SUMIF(DAILYLOG!U$27:U$1500,$C975,DAILYLOG!V$27:V$1500),0)</f>
        <v>0</v>
      </c>
      <c r="Z975" s="73"/>
      <c r="AA975" s="73"/>
      <c r="AB975" s="73">
        <f>IFERROR($E975*SUMIF(DAILYLOG!X$27:X$1500,$C975,DAILYLOG!Y$27:Y$1500),0)</f>
        <v>0</v>
      </c>
      <c r="AC975" s="73"/>
      <c r="AD975" s="73"/>
      <c r="AE975" s="73">
        <f>IFERROR($E975*SUMIF(DAILYLOG!AA$27:AA$1500,$C975,DAILYLOG!AB$27:AB$1500),0)</f>
        <v>0</v>
      </c>
      <c r="AF975" s="73"/>
      <c r="AG975" s="73"/>
      <c r="AH975" s="73">
        <f>IFERROR($E975*SUMIF(DAILYLOG!AD$27:AD$1500,$C975,DAILYLOG!AE$27:AE$1500),0)</f>
        <v>0</v>
      </c>
      <c r="AI975" s="73"/>
      <c r="AJ975" s="73"/>
      <c r="AK975" s="73">
        <f>IFERROR($E975*SUMIF(DAILYLOG!AG$27:AG$1500,$C975,DAILYLOG!AH$27:AH$1500),0)</f>
        <v>0</v>
      </c>
      <c r="AL975" s="73"/>
      <c r="AM975" s="73"/>
      <c r="AN975" s="73">
        <f>IFERROR($E975*SUMIF(DAILYLOG!AJ$27:AJ$1500,$C975,DAILYLOG!AK$27:AK$1500),0)</f>
        <v>0</v>
      </c>
      <c r="AO975" s="73"/>
      <c r="AP975" s="73"/>
      <c r="AQ975" s="73">
        <f>IFERROR($E975*SUMIF(DAILYLOG!AM$27:AM$1500,$C975,DAILYLOG!AN$27:AN$1500),0)</f>
        <v>0</v>
      </c>
      <c r="AR975" s="73"/>
      <c r="AS975" s="73"/>
      <c r="AT975" s="73">
        <f>IFERROR($E975*SUMIF(DAILYLOG!AP$27:AP$1500,$C975,DAILYLOG!AQ$27:AQ$1500),0)</f>
        <v>0</v>
      </c>
      <c r="AU975" s="73"/>
      <c r="AV975" s="73"/>
      <c r="AW975" s="73">
        <f>IFERROR($E975*SUMIF(DAILYLOG!AS$27:AS$1500,$C975,DAILYLOG!AT$27:AT$1500),0)</f>
        <v>0</v>
      </c>
      <c r="AX975" s="73"/>
      <c r="AY975" s="73"/>
      <c r="AZ975" s="73">
        <f>IFERROR($E975*SUMIF(DAILYLOG!AV$27:AV$1500,$C975,DAILYLOG!AW$27:AW$1500),0)</f>
        <v>0</v>
      </c>
      <c r="BA975" s="73"/>
      <c r="BB975" s="73"/>
      <c r="BC975" s="73">
        <f>IFERROR($E975*SUMIF(DAILYLOG!AY$27:AY$1500,$C975,DAILYLOG!AZ$27:AZ$1500),0)</f>
        <v>0</v>
      </c>
      <c r="BD975" s="73"/>
      <c r="BE975" s="73"/>
      <c r="BF975" s="73">
        <f>IFERROR($E975*SUMIF(DAILYLOG!BB$27:BB$1500,$C975,DAILYLOG!BC$27:BC$1500),0)</f>
        <v>0</v>
      </c>
      <c r="BG975" s="73"/>
      <c r="BH975" s="73"/>
      <c r="BI975" s="73">
        <f>IFERROR($E975*SUMIF(DAILYLOG!BE$27:BE$1500,$C975,DAILYLOG!BF$27:BF$1500),0)</f>
        <v>0</v>
      </c>
      <c r="BJ975" s="73"/>
      <c r="BK975" s="73"/>
      <c r="BL975" s="73">
        <f>IFERROR($E975*SUMIF(DAILYLOG!BH$27:BH$1500,$C975,DAILYLOG!BI$27:BI$1500),0)</f>
        <v>0</v>
      </c>
      <c r="BM975" s="73"/>
      <c r="BN975" s="73"/>
      <c r="BO975" s="73">
        <f>IFERROR($E975*SUMIF(DAILYLOG!BK$27:BK$1500,$C975,DAILYLOG!BL$27:BL$1500),0)</f>
        <v>0</v>
      </c>
      <c r="BP975" s="73"/>
      <c r="BQ975" s="73"/>
      <c r="BR975" s="73">
        <f>IFERROR($E975*SUMIF(DAILYLOG!BN$27:BN$1500,$C975,DAILYLOG!BO$27:BO$1500),0)</f>
        <v>0</v>
      </c>
      <c r="BS975" s="73"/>
      <c r="BT975" s="73"/>
      <c r="BU975" s="73">
        <f>IFERROR($E975*SUMIF(DAILYLOG!BQ$27:BQ$1500,$C975,DAILYLOG!BR$27:BR$1500),0)</f>
        <v>0</v>
      </c>
      <c r="BV975" s="73"/>
      <c r="BW975" s="73"/>
      <c r="BX975" s="73">
        <f>IFERROR($E975*SUMIF(DAILYLOG!BT$27:BT$1500,$C975,DAILYLOG!BU$27:BU$1500),0)</f>
        <v>0</v>
      </c>
      <c r="BY975" s="73"/>
      <c r="BZ975" s="73"/>
      <c r="CA975" s="73">
        <f>IFERROR($E975*SUMIF(DAILYLOG!BW$27:BW$1500,$C975,DAILYLOG!BX$27:BX$1500),0)</f>
        <v>0</v>
      </c>
      <c r="CB975" s="73"/>
      <c r="CC975" s="73"/>
      <c r="CD975" s="73">
        <f>IFERROR($E975*SUMIF(DAILYLOG!BZ$27:BZ$1500,$C975,DAILYLOG!CA$27:CA$1500),0)</f>
        <v>0</v>
      </c>
      <c r="CE975" s="73"/>
      <c r="CF975" s="73"/>
      <c r="CG975" s="73">
        <f>IFERROR($E975*SUMIF(DAILYLOG!CC$27:CC$1500,$C975,DAILYLOG!CD$27:CD$1500),0)</f>
        <v>0</v>
      </c>
      <c r="CH975" s="73"/>
      <c r="CI975" s="73"/>
      <c r="CJ975" s="73">
        <f>IFERROR($E975*SUMIF(DAILYLOG!CF$27:CF$1500,$C975,DAILYLOG!CG$27:CG$1500),0)</f>
        <v>0</v>
      </c>
      <c r="CK975" s="73"/>
      <c r="CL975" s="73"/>
      <c r="CM975" s="73">
        <f>IFERROR($E975*SUMIF(DAILYLOG!CI$27:CI$1500,$C975,DAILYLOG!CJ$27:CJ$1500),0)</f>
        <v>0</v>
      </c>
      <c r="CN975" s="73"/>
      <c r="CO975" s="73"/>
      <c r="CP975" s="73">
        <f>IFERROR($E975*SUMIF(DAILYLOG!CL$27:CL$1500,$C975,DAILYLOG!CM$27:CM$1500),0)</f>
        <v>0</v>
      </c>
      <c r="CQ975" s="73"/>
      <c r="CR975" s="73"/>
      <c r="CS975" s="73">
        <f>IFERROR($E975*SUMIF(DAILYLOG!CO$27:CO$1500,$C975,DAILYLOG!CP$27:CP$1500),0)</f>
        <v>0</v>
      </c>
      <c r="CT975" s="14"/>
    </row>
    <row r="976" spans="2:98" ht="13.5" hidden="1" customHeight="1" outlineLevel="2">
      <c r="B976" s="13"/>
      <c r="C976" s="27" t="s">
        <v>814</v>
      </c>
      <c r="D976" s="31" t="s">
        <v>348</v>
      </c>
      <c r="E976" s="65">
        <v>12</v>
      </c>
      <c r="F976" s="46">
        <f t="shared" si="412"/>
        <v>0</v>
      </c>
      <c r="G976" s="73">
        <f>IFERROR($E976*SUMIF(DAILYLOG!C$27:C$1500,$C976,DAILYLOG!D$27:D$1500),0)</f>
        <v>0</v>
      </c>
      <c r="H976" s="73"/>
      <c r="I976" s="73"/>
      <c r="J976" s="73">
        <f>IFERROR($E976*SUMIF(DAILYLOG!F$27:F$1500,$C976,DAILYLOG!G$27:G$1500),0)</f>
        <v>0</v>
      </c>
      <c r="K976" s="73"/>
      <c r="L976" s="73"/>
      <c r="M976" s="73">
        <f>IFERROR($E976*SUMIF(DAILYLOG!I$27:I$1500,$C976,DAILYLOG!J$27:J$1500),0)</f>
        <v>0</v>
      </c>
      <c r="N976" s="73"/>
      <c r="O976" s="73"/>
      <c r="P976" s="73">
        <f>IFERROR($E976*SUMIF(DAILYLOG!L$27:L$1500,$C976,DAILYLOG!M$27:M$1500),0)</f>
        <v>0</v>
      </c>
      <c r="Q976" s="73"/>
      <c r="R976" s="73"/>
      <c r="S976" s="73">
        <f>IFERROR($E976*SUMIF(DAILYLOG!O$27:O$1500,$C976,DAILYLOG!P$27:P$1500),0)</f>
        <v>0</v>
      </c>
      <c r="T976" s="73"/>
      <c r="U976" s="73"/>
      <c r="V976" s="73">
        <f>IFERROR($E976*SUMIF(DAILYLOG!R$27:R$1500,$C976,DAILYLOG!S$27:S$1500),0)</f>
        <v>0</v>
      </c>
      <c r="W976" s="73"/>
      <c r="X976" s="73"/>
      <c r="Y976" s="73">
        <f>IFERROR($E976*SUMIF(DAILYLOG!U$27:U$1500,$C976,DAILYLOG!V$27:V$1500),0)</f>
        <v>0</v>
      </c>
      <c r="Z976" s="73"/>
      <c r="AA976" s="73"/>
      <c r="AB976" s="73">
        <f>IFERROR($E976*SUMIF(DAILYLOG!X$27:X$1500,$C976,DAILYLOG!Y$27:Y$1500),0)</f>
        <v>0</v>
      </c>
      <c r="AC976" s="73"/>
      <c r="AD976" s="73"/>
      <c r="AE976" s="73">
        <f>IFERROR($E976*SUMIF(DAILYLOG!AA$27:AA$1500,$C976,DAILYLOG!AB$27:AB$1500),0)</f>
        <v>0</v>
      </c>
      <c r="AF976" s="73"/>
      <c r="AG976" s="73"/>
      <c r="AH976" s="73">
        <f>IFERROR($E976*SUMIF(DAILYLOG!AD$27:AD$1500,$C976,DAILYLOG!AE$27:AE$1500),0)</f>
        <v>0</v>
      </c>
      <c r="AI976" s="73"/>
      <c r="AJ976" s="73"/>
      <c r="AK976" s="73">
        <f>IFERROR($E976*SUMIF(DAILYLOG!AG$27:AG$1500,$C976,DAILYLOG!AH$27:AH$1500),0)</f>
        <v>0</v>
      </c>
      <c r="AL976" s="73"/>
      <c r="AM976" s="73"/>
      <c r="AN976" s="73">
        <f>IFERROR($E976*SUMIF(DAILYLOG!AJ$27:AJ$1500,$C976,DAILYLOG!AK$27:AK$1500),0)</f>
        <v>0</v>
      </c>
      <c r="AO976" s="73"/>
      <c r="AP976" s="73"/>
      <c r="AQ976" s="73">
        <f>IFERROR($E976*SUMIF(DAILYLOG!AM$27:AM$1500,$C976,DAILYLOG!AN$27:AN$1500),0)</f>
        <v>0</v>
      </c>
      <c r="AR976" s="73"/>
      <c r="AS976" s="73"/>
      <c r="AT976" s="73">
        <f>IFERROR($E976*SUMIF(DAILYLOG!AP$27:AP$1500,$C976,DAILYLOG!AQ$27:AQ$1500),0)</f>
        <v>0</v>
      </c>
      <c r="AU976" s="73"/>
      <c r="AV976" s="73"/>
      <c r="AW976" s="73">
        <f>IFERROR($E976*SUMIF(DAILYLOG!AS$27:AS$1500,$C976,DAILYLOG!AT$27:AT$1500),0)</f>
        <v>0</v>
      </c>
      <c r="AX976" s="73"/>
      <c r="AY976" s="73"/>
      <c r="AZ976" s="73">
        <f>IFERROR($E976*SUMIF(DAILYLOG!AV$27:AV$1500,$C976,DAILYLOG!AW$27:AW$1500),0)</f>
        <v>0</v>
      </c>
      <c r="BA976" s="73"/>
      <c r="BB976" s="73"/>
      <c r="BC976" s="73">
        <f>IFERROR($E976*SUMIF(DAILYLOG!AY$27:AY$1500,$C976,DAILYLOG!AZ$27:AZ$1500),0)</f>
        <v>0</v>
      </c>
      <c r="BD976" s="73"/>
      <c r="BE976" s="73"/>
      <c r="BF976" s="73">
        <f>IFERROR($E976*SUMIF(DAILYLOG!BB$27:BB$1500,$C976,DAILYLOG!BC$27:BC$1500),0)</f>
        <v>0</v>
      </c>
      <c r="BG976" s="73"/>
      <c r="BH976" s="73"/>
      <c r="BI976" s="73">
        <f>IFERROR($E976*SUMIF(DAILYLOG!BE$27:BE$1500,$C976,DAILYLOG!BF$27:BF$1500),0)</f>
        <v>0</v>
      </c>
      <c r="BJ976" s="73"/>
      <c r="BK976" s="73"/>
      <c r="BL976" s="73">
        <f>IFERROR($E976*SUMIF(DAILYLOG!BH$27:BH$1500,$C976,DAILYLOG!BI$27:BI$1500),0)</f>
        <v>0</v>
      </c>
      <c r="BM976" s="73"/>
      <c r="BN976" s="73"/>
      <c r="BO976" s="73">
        <f>IFERROR($E976*SUMIF(DAILYLOG!BK$27:BK$1500,$C976,DAILYLOG!BL$27:BL$1500),0)</f>
        <v>0</v>
      </c>
      <c r="BP976" s="73"/>
      <c r="BQ976" s="73"/>
      <c r="BR976" s="73">
        <f>IFERROR($E976*SUMIF(DAILYLOG!BN$27:BN$1500,$C976,DAILYLOG!BO$27:BO$1500),0)</f>
        <v>0</v>
      </c>
      <c r="BS976" s="73"/>
      <c r="BT976" s="73"/>
      <c r="BU976" s="73">
        <f>IFERROR($E976*SUMIF(DAILYLOG!BQ$27:BQ$1500,$C976,DAILYLOG!BR$27:BR$1500),0)</f>
        <v>0</v>
      </c>
      <c r="BV976" s="73"/>
      <c r="BW976" s="73"/>
      <c r="BX976" s="73">
        <f>IFERROR($E976*SUMIF(DAILYLOG!BT$27:BT$1500,$C976,DAILYLOG!BU$27:BU$1500),0)</f>
        <v>0</v>
      </c>
      <c r="BY976" s="73"/>
      <c r="BZ976" s="73"/>
      <c r="CA976" s="73">
        <f>IFERROR($E976*SUMIF(DAILYLOG!BW$27:BW$1500,$C976,DAILYLOG!BX$27:BX$1500),0)</f>
        <v>0</v>
      </c>
      <c r="CB976" s="73"/>
      <c r="CC976" s="73"/>
      <c r="CD976" s="73">
        <f>IFERROR($E976*SUMIF(DAILYLOG!BZ$27:BZ$1500,$C976,DAILYLOG!CA$27:CA$1500),0)</f>
        <v>0</v>
      </c>
      <c r="CE976" s="73"/>
      <c r="CF976" s="73"/>
      <c r="CG976" s="73">
        <f>IFERROR($E976*SUMIF(DAILYLOG!CC$27:CC$1500,$C976,DAILYLOG!CD$27:CD$1500),0)</f>
        <v>0</v>
      </c>
      <c r="CH976" s="73"/>
      <c r="CI976" s="73"/>
      <c r="CJ976" s="73">
        <f>IFERROR($E976*SUMIF(DAILYLOG!CF$27:CF$1500,$C976,DAILYLOG!CG$27:CG$1500),0)</f>
        <v>0</v>
      </c>
      <c r="CK976" s="73"/>
      <c r="CL976" s="73"/>
      <c r="CM976" s="73">
        <f>IFERROR($E976*SUMIF(DAILYLOG!CI$27:CI$1500,$C976,DAILYLOG!CJ$27:CJ$1500),0)</f>
        <v>0</v>
      </c>
      <c r="CN976" s="73"/>
      <c r="CO976" s="73"/>
      <c r="CP976" s="73">
        <f>IFERROR($E976*SUMIF(DAILYLOG!CL$27:CL$1500,$C976,DAILYLOG!CM$27:CM$1500),0)</f>
        <v>0</v>
      </c>
      <c r="CQ976" s="73"/>
      <c r="CR976" s="73"/>
      <c r="CS976" s="73">
        <f>IFERROR($E976*SUMIF(DAILYLOG!CO$27:CO$1500,$C976,DAILYLOG!CP$27:CP$1500),0)</f>
        <v>0</v>
      </c>
      <c r="CT976" s="14"/>
    </row>
    <row r="977" spans="2:98" ht="13.5" hidden="1" customHeight="1" outlineLevel="2">
      <c r="B977" s="13"/>
      <c r="C977" s="27" t="s">
        <v>815</v>
      </c>
      <c r="D977" s="31" t="s">
        <v>348</v>
      </c>
      <c r="E977" s="65">
        <v>12</v>
      </c>
      <c r="F977" s="46">
        <f t="shared" si="412"/>
        <v>0</v>
      </c>
      <c r="G977" s="73">
        <f>IFERROR($E977*SUMIF(DAILYLOG!C$27:C$1500,$C977,DAILYLOG!D$27:D$1500),0)</f>
        <v>0</v>
      </c>
      <c r="H977" s="73"/>
      <c r="I977" s="73"/>
      <c r="J977" s="73">
        <f>IFERROR($E977*SUMIF(DAILYLOG!F$27:F$1500,$C977,DAILYLOG!G$27:G$1500),0)</f>
        <v>0</v>
      </c>
      <c r="K977" s="73"/>
      <c r="L977" s="73"/>
      <c r="M977" s="73">
        <f>IFERROR($E977*SUMIF(DAILYLOG!I$27:I$1500,$C977,DAILYLOG!J$27:J$1500),0)</f>
        <v>0</v>
      </c>
      <c r="N977" s="73"/>
      <c r="O977" s="73"/>
      <c r="P977" s="73">
        <f>IFERROR($E977*SUMIF(DAILYLOG!L$27:L$1500,$C977,DAILYLOG!M$27:M$1500),0)</f>
        <v>0</v>
      </c>
      <c r="Q977" s="73"/>
      <c r="R977" s="73"/>
      <c r="S977" s="73">
        <f>IFERROR($E977*SUMIF(DAILYLOG!O$27:O$1500,$C977,DAILYLOG!P$27:P$1500),0)</f>
        <v>0</v>
      </c>
      <c r="T977" s="73"/>
      <c r="U977" s="73"/>
      <c r="V977" s="73">
        <f>IFERROR($E977*SUMIF(DAILYLOG!R$27:R$1500,$C977,DAILYLOG!S$27:S$1500),0)</f>
        <v>0</v>
      </c>
      <c r="W977" s="73"/>
      <c r="X977" s="73"/>
      <c r="Y977" s="73">
        <f>IFERROR($E977*SUMIF(DAILYLOG!U$27:U$1500,$C977,DAILYLOG!V$27:V$1500),0)</f>
        <v>0</v>
      </c>
      <c r="Z977" s="73"/>
      <c r="AA977" s="73"/>
      <c r="AB977" s="73">
        <f>IFERROR($E977*SUMIF(DAILYLOG!X$27:X$1500,$C977,DAILYLOG!Y$27:Y$1500),0)</f>
        <v>0</v>
      </c>
      <c r="AC977" s="73"/>
      <c r="AD977" s="73"/>
      <c r="AE977" s="73">
        <f>IFERROR($E977*SUMIF(DAILYLOG!AA$27:AA$1500,$C977,DAILYLOG!AB$27:AB$1500),0)</f>
        <v>0</v>
      </c>
      <c r="AF977" s="73"/>
      <c r="AG977" s="73"/>
      <c r="AH977" s="73">
        <f>IFERROR($E977*SUMIF(DAILYLOG!AD$27:AD$1500,$C977,DAILYLOG!AE$27:AE$1500),0)</f>
        <v>0</v>
      </c>
      <c r="AI977" s="73"/>
      <c r="AJ977" s="73"/>
      <c r="AK977" s="73">
        <f>IFERROR($E977*SUMIF(DAILYLOG!AG$27:AG$1500,$C977,DAILYLOG!AH$27:AH$1500),0)</f>
        <v>0</v>
      </c>
      <c r="AL977" s="73"/>
      <c r="AM977" s="73"/>
      <c r="AN977" s="73">
        <f>IFERROR($E977*SUMIF(DAILYLOG!AJ$27:AJ$1500,$C977,DAILYLOG!AK$27:AK$1500),0)</f>
        <v>0</v>
      </c>
      <c r="AO977" s="73"/>
      <c r="AP977" s="73"/>
      <c r="AQ977" s="73">
        <f>IFERROR($E977*SUMIF(DAILYLOG!AM$27:AM$1500,$C977,DAILYLOG!AN$27:AN$1500),0)</f>
        <v>0</v>
      </c>
      <c r="AR977" s="73"/>
      <c r="AS977" s="73"/>
      <c r="AT977" s="73">
        <f>IFERROR($E977*SUMIF(DAILYLOG!AP$27:AP$1500,$C977,DAILYLOG!AQ$27:AQ$1500),0)</f>
        <v>0</v>
      </c>
      <c r="AU977" s="73"/>
      <c r="AV977" s="73"/>
      <c r="AW977" s="73">
        <f>IFERROR($E977*SUMIF(DAILYLOG!AS$27:AS$1500,$C977,DAILYLOG!AT$27:AT$1500),0)</f>
        <v>0</v>
      </c>
      <c r="AX977" s="73"/>
      <c r="AY977" s="73"/>
      <c r="AZ977" s="73">
        <f>IFERROR($E977*SUMIF(DAILYLOG!AV$27:AV$1500,$C977,DAILYLOG!AW$27:AW$1500),0)</f>
        <v>0</v>
      </c>
      <c r="BA977" s="73"/>
      <c r="BB977" s="73"/>
      <c r="BC977" s="73">
        <f>IFERROR($E977*SUMIF(DAILYLOG!AY$27:AY$1500,$C977,DAILYLOG!AZ$27:AZ$1500),0)</f>
        <v>0</v>
      </c>
      <c r="BD977" s="73"/>
      <c r="BE977" s="73"/>
      <c r="BF977" s="73">
        <f>IFERROR($E977*SUMIF(DAILYLOG!BB$27:BB$1500,$C977,DAILYLOG!BC$27:BC$1500),0)</f>
        <v>0</v>
      </c>
      <c r="BG977" s="73"/>
      <c r="BH977" s="73"/>
      <c r="BI977" s="73">
        <f>IFERROR($E977*SUMIF(DAILYLOG!BE$27:BE$1500,$C977,DAILYLOG!BF$27:BF$1500),0)</f>
        <v>0</v>
      </c>
      <c r="BJ977" s="73"/>
      <c r="BK977" s="73"/>
      <c r="BL977" s="73">
        <f>IFERROR($E977*SUMIF(DAILYLOG!BH$27:BH$1500,$C977,DAILYLOG!BI$27:BI$1500),0)</f>
        <v>0</v>
      </c>
      <c r="BM977" s="73"/>
      <c r="BN977" s="73"/>
      <c r="BO977" s="73">
        <f>IFERROR($E977*SUMIF(DAILYLOG!BK$27:BK$1500,$C977,DAILYLOG!BL$27:BL$1500),0)</f>
        <v>0</v>
      </c>
      <c r="BP977" s="73"/>
      <c r="BQ977" s="73"/>
      <c r="BR977" s="73">
        <f>IFERROR($E977*SUMIF(DAILYLOG!BN$27:BN$1500,$C977,DAILYLOG!BO$27:BO$1500),0)</f>
        <v>0</v>
      </c>
      <c r="BS977" s="73"/>
      <c r="BT977" s="73"/>
      <c r="BU977" s="73">
        <f>IFERROR($E977*SUMIF(DAILYLOG!BQ$27:BQ$1500,$C977,DAILYLOG!BR$27:BR$1500),0)</f>
        <v>0</v>
      </c>
      <c r="BV977" s="73"/>
      <c r="BW977" s="73"/>
      <c r="BX977" s="73">
        <f>IFERROR($E977*SUMIF(DAILYLOG!BT$27:BT$1500,$C977,DAILYLOG!BU$27:BU$1500),0)</f>
        <v>0</v>
      </c>
      <c r="BY977" s="73"/>
      <c r="BZ977" s="73"/>
      <c r="CA977" s="73">
        <f>IFERROR($E977*SUMIF(DAILYLOG!BW$27:BW$1500,$C977,DAILYLOG!BX$27:BX$1500),0)</f>
        <v>0</v>
      </c>
      <c r="CB977" s="73"/>
      <c r="CC977" s="73"/>
      <c r="CD977" s="73">
        <f>IFERROR($E977*SUMIF(DAILYLOG!BZ$27:BZ$1500,$C977,DAILYLOG!CA$27:CA$1500),0)</f>
        <v>0</v>
      </c>
      <c r="CE977" s="73"/>
      <c r="CF977" s="73"/>
      <c r="CG977" s="73">
        <f>IFERROR($E977*SUMIF(DAILYLOG!CC$27:CC$1500,$C977,DAILYLOG!CD$27:CD$1500),0)</f>
        <v>0</v>
      </c>
      <c r="CH977" s="73"/>
      <c r="CI977" s="73"/>
      <c r="CJ977" s="73">
        <f>IFERROR($E977*SUMIF(DAILYLOG!CF$27:CF$1500,$C977,DAILYLOG!CG$27:CG$1500),0)</f>
        <v>0</v>
      </c>
      <c r="CK977" s="73"/>
      <c r="CL977" s="73"/>
      <c r="CM977" s="73">
        <f>IFERROR($E977*SUMIF(DAILYLOG!CI$27:CI$1500,$C977,DAILYLOG!CJ$27:CJ$1500),0)</f>
        <v>0</v>
      </c>
      <c r="CN977" s="73"/>
      <c r="CO977" s="73"/>
      <c r="CP977" s="73">
        <f>IFERROR($E977*SUMIF(DAILYLOG!CL$27:CL$1500,$C977,DAILYLOG!CM$27:CM$1500),0)</f>
        <v>0</v>
      </c>
      <c r="CQ977" s="73"/>
      <c r="CR977" s="73"/>
      <c r="CS977" s="73">
        <f>IFERROR($E977*SUMIF(DAILYLOG!CO$27:CO$1500,$C977,DAILYLOG!CP$27:CP$1500),0)</f>
        <v>0</v>
      </c>
      <c r="CT977" s="14"/>
    </row>
    <row r="978" spans="2:98" ht="13.5" hidden="1" customHeight="1" outlineLevel="2">
      <c r="B978" s="13"/>
      <c r="C978" s="27" t="s">
        <v>768</v>
      </c>
      <c r="D978" s="31" t="s">
        <v>348</v>
      </c>
      <c r="E978" s="65">
        <v>4</v>
      </c>
      <c r="F978" s="46">
        <f t="shared" si="412"/>
        <v>168</v>
      </c>
      <c r="G978" s="73">
        <f>IFERROR($E978*SUMIF(DAILYLOG!C$27:C$1500,$C978,DAILYLOG!D$27:D$1500),0)</f>
        <v>0</v>
      </c>
      <c r="H978" s="73"/>
      <c r="I978" s="73"/>
      <c r="J978" s="73">
        <f>IFERROR($E978*SUMIF(DAILYLOG!F$27:F$1500,$C978,DAILYLOG!G$27:G$1500),0)</f>
        <v>8</v>
      </c>
      <c r="K978" s="73"/>
      <c r="L978" s="73"/>
      <c r="M978" s="73">
        <f>IFERROR($E978*SUMIF(DAILYLOG!I$27:I$1500,$C978,DAILYLOG!J$27:J$1500),0)</f>
        <v>4</v>
      </c>
      <c r="N978" s="73"/>
      <c r="O978" s="73"/>
      <c r="P978" s="73">
        <f>IFERROR($E978*SUMIF(DAILYLOG!L$27:L$1500,$C978,DAILYLOG!M$27:M$1500),0)</f>
        <v>8</v>
      </c>
      <c r="Q978" s="73"/>
      <c r="R978" s="73"/>
      <c r="S978" s="73">
        <f>IFERROR($E978*SUMIF(DAILYLOG!O$27:O$1500,$C978,DAILYLOG!P$27:P$1500),0)</f>
        <v>8</v>
      </c>
      <c r="T978" s="73"/>
      <c r="U978" s="73"/>
      <c r="V978" s="73">
        <f>IFERROR($E978*SUMIF(DAILYLOG!R$27:R$1500,$C978,DAILYLOG!S$27:S$1500),0)</f>
        <v>4</v>
      </c>
      <c r="W978" s="73"/>
      <c r="X978" s="73"/>
      <c r="Y978" s="73">
        <f>IFERROR($E978*SUMIF(DAILYLOG!U$27:U$1500,$C978,DAILYLOG!V$27:V$1500),0)</f>
        <v>4</v>
      </c>
      <c r="Z978" s="73"/>
      <c r="AA978" s="73"/>
      <c r="AB978" s="73">
        <f>IFERROR($E978*SUMIF(DAILYLOG!X$27:X$1500,$C978,DAILYLOG!Y$27:Y$1500),0)</f>
        <v>8</v>
      </c>
      <c r="AC978" s="73"/>
      <c r="AD978" s="73"/>
      <c r="AE978" s="73">
        <f>IFERROR($E978*SUMIF(DAILYLOG!AA$27:AA$1500,$C978,DAILYLOG!AB$27:AB$1500),0)</f>
        <v>4</v>
      </c>
      <c r="AF978" s="73"/>
      <c r="AG978" s="73"/>
      <c r="AH978" s="73">
        <f>IFERROR($E978*SUMIF(DAILYLOG!AD$27:AD$1500,$C978,DAILYLOG!AE$27:AE$1500),0)</f>
        <v>16</v>
      </c>
      <c r="AI978" s="73"/>
      <c r="AJ978" s="73"/>
      <c r="AK978" s="73">
        <f>IFERROR($E978*SUMIF(DAILYLOG!AG$27:AG$1500,$C978,DAILYLOG!AH$27:AH$1500),0)</f>
        <v>8</v>
      </c>
      <c r="AL978" s="73"/>
      <c r="AM978" s="73"/>
      <c r="AN978" s="73">
        <f>IFERROR($E978*SUMIF(DAILYLOG!AJ$27:AJ$1500,$C978,DAILYLOG!AK$27:AK$1500),0)</f>
        <v>12</v>
      </c>
      <c r="AO978" s="73"/>
      <c r="AP978" s="73"/>
      <c r="AQ978" s="73">
        <f>IFERROR($E978*SUMIF(DAILYLOG!AM$27:AM$1500,$C978,DAILYLOG!AN$27:AN$1500),0)</f>
        <v>0</v>
      </c>
      <c r="AR978" s="73"/>
      <c r="AS978" s="73"/>
      <c r="AT978" s="73">
        <f>IFERROR($E978*SUMIF(DAILYLOG!AP$27:AP$1500,$C978,DAILYLOG!AQ$27:AQ$1500),0)</f>
        <v>4</v>
      </c>
      <c r="AU978" s="73"/>
      <c r="AV978" s="73"/>
      <c r="AW978" s="73">
        <f>IFERROR($E978*SUMIF(DAILYLOG!AS$27:AS$1500,$C978,DAILYLOG!AT$27:AT$1500),0)</f>
        <v>0</v>
      </c>
      <c r="AX978" s="73"/>
      <c r="AY978" s="73"/>
      <c r="AZ978" s="73">
        <f>IFERROR($E978*SUMIF(DAILYLOG!AV$27:AV$1500,$C978,DAILYLOG!AW$27:AW$1500),0)</f>
        <v>16</v>
      </c>
      <c r="BA978" s="73"/>
      <c r="BB978" s="73"/>
      <c r="BC978" s="73">
        <f>IFERROR($E978*SUMIF(DAILYLOG!AY$27:AY$1500,$C978,DAILYLOG!AZ$27:AZ$1500),0)</f>
        <v>12</v>
      </c>
      <c r="BD978" s="73"/>
      <c r="BE978" s="73"/>
      <c r="BF978" s="73">
        <f>IFERROR($E978*SUMIF(DAILYLOG!BB$27:BB$1500,$C978,DAILYLOG!BC$27:BC$1500),0)</f>
        <v>4</v>
      </c>
      <c r="BG978" s="73"/>
      <c r="BH978" s="73"/>
      <c r="BI978" s="73">
        <f>IFERROR($E978*SUMIF(DAILYLOG!BE$27:BE$1500,$C978,DAILYLOG!BF$27:BF$1500),0)</f>
        <v>0</v>
      </c>
      <c r="BJ978" s="73"/>
      <c r="BK978" s="73"/>
      <c r="BL978" s="73">
        <f>IFERROR($E978*SUMIF(DAILYLOG!BH$27:BH$1500,$C978,DAILYLOG!BI$27:BI$1500),0)</f>
        <v>8</v>
      </c>
      <c r="BM978" s="73"/>
      <c r="BN978" s="73"/>
      <c r="BO978" s="73">
        <f>IFERROR($E978*SUMIF(DAILYLOG!BK$27:BK$1500,$C978,DAILYLOG!BL$27:BL$1500),0)</f>
        <v>8</v>
      </c>
      <c r="BP978" s="73"/>
      <c r="BQ978" s="73"/>
      <c r="BR978" s="73">
        <f>IFERROR($E978*SUMIF(DAILYLOG!BN$27:BN$1500,$C978,DAILYLOG!BO$27:BO$1500),0)</f>
        <v>0</v>
      </c>
      <c r="BS978" s="73"/>
      <c r="BT978" s="73"/>
      <c r="BU978" s="73">
        <f>IFERROR($E978*SUMIF(DAILYLOG!BQ$27:BQ$1500,$C978,DAILYLOG!BR$27:BR$1500),0)</f>
        <v>16</v>
      </c>
      <c r="BV978" s="73"/>
      <c r="BW978" s="73"/>
      <c r="BX978" s="73">
        <f>IFERROR($E978*SUMIF(DAILYLOG!BT$27:BT$1500,$C978,DAILYLOG!BU$27:BU$1500),0)</f>
        <v>12</v>
      </c>
      <c r="BY978" s="73"/>
      <c r="BZ978" s="73"/>
      <c r="CA978" s="73">
        <f>IFERROR($E978*SUMIF(DAILYLOG!BW$27:BW$1500,$C978,DAILYLOG!BX$27:BX$1500),0)</f>
        <v>4</v>
      </c>
      <c r="CB978" s="73"/>
      <c r="CC978" s="73"/>
      <c r="CD978" s="73">
        <f>IFERROR($E978*SUMIF(DAILYLOG!BZ$27:BZ$1500,$C978,DAILYLOG!CA$27:CA$1500),0)</f>
        <v>0</v>
      </c>
      <c r="CE978" s="73"/>
      <c r="CF978" s="73"/>
      <c r="CG978" s="73">
        <f>IFERROR($E978*SUMIF(DAILYLOG!CC$27:CC$1500,$C978,DAILYLOG!CD$27:CD$1500),0)</f>
        <v>0</v>
      </c>
      <c r="CH978" s="73"/>
      <c r="CI978" s="73"/>
      <c r="CJ978" s="73">
        <f>IFERROR($E978*SUMIF(DAILYLOG!CF$27:CF$1500,$C978,DAILYLOG!CG$27:CG$1500),0)</f>
        <v>0</v>
      </c>
      <c r="CK978" s="73"/>
      <c r="CL978" s="73"/>
      <c r="CM978" s="73">
        <f>IFERROR($E978*SUMIF(DAILYLOG!CI$27:CI$1500,$C978,DAILYLOG!CJ$27:CJ$1500),0)</f>
        <v>0</v>
      </c>
      <c r="CN978" s="73"/>
      <c r="CO978" s="73"/>
      <c r="CP978" s="73">
        <f>IFERROR($E978*SUMIF(DAILYLOG!CL$27:CL$1500,$C978,DAILYLOG!CM$27:CM$1500),0)</f>
        <v>0</v>
      </c>
      <c r="CQ978" s="73"/>
      <c r="CR978" s="73"/>
      <c r="CS978" s="73">
        <f>IFERROR($E978*SUMIF(DAILYLOG!CO$27:CO$1500,$C978,DAILYLOG!CP$27:CP$1500),0)</f>
        <v>0</v>
      </c>
      <c r="CT978" s="14"/>
    </row>
    <row r="979" spans="2:98" ht="13.5" hidden="1" customHeight="1" outlineLevel="2">
      <c r="B979" s="13"/>
      <c r="C979" s="27" t="s">
        <v>773</v>
      </c>
      <c r="D979" s="31" t="s">
        <v>348</v>
      </c>
      <c r="E979" s="65">
        <v>8</v>
      </c>
      <c r="F979" s="46">
        <f t="shared" ref="F979" si="413">IFERROR(SUM(G979:CS979),0)</f>
        <v>968</v>
      </c>
      <c r="G979" s="73">
        <f>IFERROR($E979*SUMIF(DAILYLOG!C$27:C$1500,$C979,DAILYLOG!D$27:D$1500),0)</f>
        <v>24</v>
      </c>
      <c r="H979" s="73"/>
      <c r="I979" s="73"/>
      <c r="J979" s="73">
        <f>IFERROR($E979*SUMIF(DAILYLOG!F$27:F$1500,$C979,DAILYLOG!G$27:G$1500),0)</f>
        <v>24</v>
      </c>
      <c r="K979" s="73"/>
      <c r="L979" s="73"/>
      <c r="M979" s="73">
        <f>IFERROR($E979*SUMIF(DAILYLOG!I$27:I$1500,$C979,DAILYLOG!J$27:J$1500),0)</f>
        <v>16</v>
      </c>
      <c r="N979" s="73"/>
      <c r="O979" s="73"/>
      <c r="P979" s="73">
        <f>IFERROR($E979*SUMIF(DAILYLOG!L$27:L$1500,$C979,DAILYLOG!M$27:M$1500),0)</f>
        <v>16</v>
      </c>
      <c r="Q979" s="73"/>
      <c r="R979" s="73"/>
      <c r="S979" s="73">
        <f>IFERROR($E979*SUMIF(DAILYLOG!O$27:O$1500,$C979,DAILYLOG!P$27:P$1500),0)</f>
        <v>16</v>
      </c>
      <c r="T979" s="73"/>
      <c r="U979" s="73"/>
      <c r="V979" s="73">
        <f>IFERROR($E979*SUMIF(DAILYLOG!R$27:R$1500,$C979,DAILYLOG!S$27:S$1500),0)</f>
        <v>56</v>
      </c>
      <c r="W979" s="73"/>
      <c r="X979" s="73"/>
      <c r="Y979" s="73">
        <f>IFERROR($E979*SUMIF(DAILYLOG!U$27:U$1500,$C979,DAILYLOG!V$27:V$1500),0)</f>
        <v>8</v>
      </c>
      <c r="Z979" s="73"/>
      <c r="AA979" s="73"/>
      <c r="AB979" s="73">
        <f>IFERROR($E979*SUMIF(DAILYLOG!X$27:X$1500,$C979,DAILYLOG!Y$27:Y$1500),0)</f>
        <v>16</v>
      </c>
      <c r="AC979" s="73"/>
      <c r="AD979" s="73"/>
      <c r="AE979" s="73">
        <f>IFERROR($E979*SUMIF(DAILYLOG!AA$27:AA$1500,$C979,DAILYLOG!AB$27:AB$1500),0)</f>
        <v>104</v>
      </c>
      <c r="AF979" s="73"/>
      <c r="AG979" s="73"/>
      <c r="AH979" s="73">
        <f>IFERROR($E979*SUMIF(DAILYLOG!AD$27:AD$1500,$C979,DAILYLOG!AE$27:AE$1500),0)</f>
        <v>24</v>
      </c>
      <c r="AI979" s="73"/>
      <c r="AJ979" s="73"/>
      <c r="AK979" s="73">
        <f>IFERROR($E979*SUMIF(DAILYLOG!AG$27:AG$1500,$C979,DAILYLOG!AH$27:AH$1500),0)</f>
        <v>24</v>
      </c>
      <c r="AL979" s="73"/>
      <c r="AM979" s="73"/>
      <c r="AN979" s="73">
        <f>IFERROR($E979*SUMIF(DAILYLOG!AJ$27:AJ$1500,$C979,DAILYLOG!AK$27:AK$1500),0)</f>
        <v>128</v>
      </c>
      <c r="AO979" s="73"/>
      <c r="AP979" s="73"/>
      <c r="AQ979" s="73">
        <f>IFERROR($E979*SUMIF(DAILYLOG!AM$27:AM$1500,$C979,DAILYLOG!AN$27:AN$1500),0)</f>
        <v>0</v>
      </c>
      <c r="AR979" s="73"/>
      <c r="AS979" s="73"/>
      <c r="AT979" s="73">
        <f>IFERROR($E979*SUMIF(DAILYLOG!AP$27:AP$1500,$C979,DAILYLOG!AQ$27:AQ$1500),0)</f>
        <v>16</v>
      </c>
      <c r="AU979" s="73"/>
      <c r="AV979" s="73"/>
      <c r="AW979" s="73">
        <f>IFERROR($E979*SUMIF(DAILYLOG!AS$27:AS$1500,$C979,DAILYLOG!AT$27:AT$1500),0)</f>
        <v>64</v>
      </c>
      <c r="AX979" s="73"/>
      <c r="AY979" s="73"/>
      <c r="AZ979" s="73">
        <f>IFERROR($E979*SUMIF(DAILYLOG!AV$27:AV$1500,$C979,DAILYLOG!AW$27:AW$1500),0)</f>
        <v>16</v>
      </c>
      <c r="BA979" s="73"/>
      <c r="BB979" s="73"/>
      <c r="BC979" s="73">
        <f>IFERROR($E979*SUMIF(DAILYLOG!AY$27:AY$1500,$C979,DAILYLOG!AZ$27:AZ$1500),0)</f>
        <v>88</v>
      </c>
      <c r="BD979" s="73"/>
      <c r="BE979" s="73"/>
      <c r="BF979" s="73">
        <f>IFERROR($E979*SUMIF(DAILYLOG!BB$27:BB$1500,$C979,DAILYLOG!BC$27:BC$1500),0)</f>
        <v>16</v>
      </c>
      <c r="BG979" s="73"/>
      <c r="BH979" s="73"/>
      <c r="BI979" s="73">
        <f>IFERROR($E979*SUMIF(DAILYLOG!BE$27:BE$1500,$C979,DAILYLOG!BF$27:BF$1500),0)</f>
        <v>32</v>
      </c>
      <c r="BJ979" s="73"/>
      <c r="BK979" s="73"/>
      <c r="BL979" s="73">
        <f>IFERROR($E979*SUMIF(DAILYLOG!BH$27:BH$1500,$C979,DAILYLOG!BI$27:BI$1500),0)</f>
        <v>24</v>
      </c>
      <c r="BM979" s="73"/>
      <c r="BN979" s="73"/>
      <c r="BO979" s="73">
        <f>IFERROR($E979*SUMIF(DAILYLOG!BK$27:BK$1500,$C979,DAILYLOG!BL$27:BL$1500),0)</f>
        <v>64</v>
      </c>
      <c r="BP979" s="73"/>
      <c r="BQ979" s="73"/>
      <c r="BR979" s="73">
        <f>IFERROR($E979*SUMIF(DAILYLOG!BN$27:BN$1500,$C979,DAILYLOG!BO$27:BO$1500),0)</f>
        <v>24</v>
      </c>
      <c r="BS979" s="73"/>
      <c r="BT979" s="73"/>
      <c r="BU979" s="73">
        <f>IFERROR($E979*SUMIF(DAILYLOG!BQ$27:BQ$1500,$C979,DAILYLOG!BR$27:BR$1500),0)</f>
        <v>56</v>
      </c>
      <c r="BV979" s="73"/>
      <c r="BW979" s="73"/>
      <c r="BX979" s="73">
        <f>IFERROR($E979*SUMIF(DAILYLOG!BT$27:BT$1500,$C979,DAILYLOG!BU$27:BU$1500),0)</f>
        <v>88</v>
      </c>
      <c r="BY979" s="73"/>
      <c r="BZ979" s="73"/>
      <c r="CA979" s="73">
        <f>IFERROR($E979*SUMIF(DAILYLOG!BW$27:BW$1500,$C979,DAILYLOG!BX$27:BX$1500),0)</f>
        <v>24</v>
      </c>
      <c r="CB979" s="73"/>
      <c r="CC979" s="73"/>
      <c r="CD979" s="73">
        <f>IFERROR($E979*SUMIF(DAILYLOG!BZ$27:BZ$1500,$C979,DAILYLOG!CA$27:CA$1500),0)</f>
        <v>0</v>
      </c>
      <c r="CE979" s="73"/>
      <c r="CF979" s="73"/>
      <c r="CG979" s="73">
        <f>IFERROR($E979*SUMIF(DAILYLOG!CC$27:CC$1500,$C979,DAILYLOG!CD$27:CD$1500),0)</f>
        <v>0</v>
      </c>
      <c r="CH979" s="73"/>
      <c r="CI979" s="73"/>
      <c r="CJ979" s="73">
        <f>IFERROR($E979*SUMIF(DAILYLOG!CF$27:CF$1500,$C979,DAILYLOG!CG$27:CG$1500),0)</f>
        <v>0</v>
      </c>
      <c r="CK979" s="73"/>
      <c r="CL979" s="73"/>
      <c r="CM979" s="73">
        <f>IFERROR($E979*SUMIF(DAILYLOG!CI$27:CI$1500,$C979,DAILYLOG!CJ$27:CJ$1500),0)</f>
        <v>0</v>
      </c>
      <c r="CN979" s="73"/>
      <c r="CO979" s="73"/>
      <c r="CP979" s="73">
        <f>IFERROR($E979*SUMIF(DAILYLOG!CL$27:CL$1500,$C979,DAILYLOG!CM$27:CM$1500),0)</f>
        <v>0</v>
      </c>
      <c r="CQ979" s="73"/>
      <c r="CR979" s="73"/>
      <c r="CS979" s="73">
        <f>IFERROR($E979*SUMIF(DAILYLOG!CO$27:CO$1500,$C979,DAILYLOG!CP$27:CP$1500),0)</f>
        <v>0</v>
      </c>
      <c r="CT979" s="14"/>
    </row>
    <row r="980" spans="2:98" ht="13.5" hidden="1" customHeight="1" outlineLevel="2">
      <c r="B980" s="13"/>
      <c r="C980" s="27" t="s">
        <v>773</v>
      </c>
      <c r="D980" s="31" t="s">
        <v>348</v>
      </c>
      <c r="E980" s="65">
        <v>8</v>
      </c>
      <c r="F980" s="46">
        <f t="shared" si="412"/>
        <v>968</v>
      </c>
      <c r="G980" s="73">
        <f>IFERROR($E980*SUMIF(DAILYLOG!C$27:C$1500,$C980,DAILYLOG!D$27:D$1500),0)</f>
        <v>24</v>
      </c>
      <c r="H980" s="73"/>
      <c r="I980" s="73"/>
      <c r="J980" s="73">
        <f>IFERROR($E980*SUMIF(DAILYLOG!F$27:F$1500,$C980,DAILYLOG!G$27:G$1500),0)</f>
        <v>24</v>
      </c>
      <c r="K980" s="73"/>
      <c r="L980" s="73"/>
      <c r="M980" s="73">
        <f>IFERROR($E980*SUMIF(DAILYLOG!I$27:I$1500,$C980,DAILYLOG!J$27:J$1500),0)</f>
        <v>16</v>
      </c>
      <c r="N980" s="73"/>
      <c r="O980" s="73"/>
      <c r="P980" s="73">
        <f>IFERROR($E980*SUMIF(DAILYLOG!L$27:L$1500,$C980,DAILYLOG!M$27:M$1500),0)</f>
        <v>16</v>
      </c>
      <c r="Q980" s="73"/>
      <c r="R980" s="73"/>
      <c r="S980" s="73">
        <f>IFERROR($E980*SUMIF(DAILYLOG!O$27:O$1500,$C980,DAILYLOG!P$27:P$1500),0)</f>
        <v>16</v>
      </c>
      <c r="T980" s="73"/>
      <c r="U980" s="73"/>
      <c r="V980" s="73">
        <f>IFERROR($E980*SUMIF(DAILYLOG!R$27:R$1500,$C980,DAILYLOG!S$27:S$1500),0)</f>
        <v>56</v>
      </c>
      <c r="W980" s="73"/>
      <c r="X980" s="73"/>
      <c r="Y980" s="73">
        <f>IFERROR($E980*SUMIF(DAILYLOG!U$27:U$1500,$C980,DAILYLOG!V$27:V$1500),0)</f>
        <v>8</v>
      </c>
      <c r="Z980" s="73"/>
      <c r="AA980" s="73"/>
      <c r="AB980" s="73">
        <f>IFERROR($E980*SUMIF(DAILYLOG!X$27:X$1500,$C980,DAILYLOG!Y$27:Y$1500),0)</f>
        <v>16</v>
      </c>
      <c r="AC980" s="73"/>
      <c r="AD980" s="73"/>
      <c r="AE980" s="73">
        <f>IFERROR($E980*SUMIF(DAILYLOG!AA$27:AA$1500,$C980,DAILYLOG!AB$27:AB$1500),0)</f>
        <v>104</v>
      </c>
      <c r="AF980" s="73"/>
      <c r="AG980" s="73"/>
      <c r="AH980" s="73">
        <f>IFERROR($E980*SUMIF(DAILYLOG!AD$27:AD$1500,$C980,DAILYLOG!AE$27:AE$1500),0)</f>
        <v>24</v>
      </c>
      <c r="AI980" s="73"/>
      <c r="AJ980" s="73"/>
      <c r="AK980" s="73">
        <f>IFERROR($E980*SUMIF(DAILYLOG!AG$27:AG$1500,$C980,DAILYLOG!AH$27:AH$1500),0)</f>
        <v>24</v>
      </c>
      <c r="AL980" s="73"/>
      <c r="AM980" s="73"/>
      <c r="AN980" s="73">
        <f>IFERROR($E980*SUMIF(DAILYLOG!AJ$27:AJ$1500,$C980,DAILYLOG!AK$27:AK$1500),0)</f>
        <v>128</v>
      </c>
      <c r="AO980" s="73"/>
      <c r="AP980" s="73"/>
      <c r="AQ980" s="73">
        <f>IFERROR($E980*SUMIF(DAILYLOG!AM$27:AM$1500,$C980,DAILYLOG!AN$27:AN$1500),0)</f>
        <v>0</v>
      </c>
      <c r="AR980" s="73"/>
      <c r="AS980" s="73"/>
      <c r="AT980" s="73">
        <f>IFERROR($E980*SUMIF(DAILYLOG!AP$27:AP$1500,$C980,DAILYLOG!AQ$27:AQ$1500),0)</f>
        <v>16</v>
      </c>
      <c r="AU980" s="73"/>
      <c r="AV980" s="73"/>
      <c r="AW980" s="73">
        <f>IFERROR($E980*SUMIF(DAILYLOG!AS$27:AS$1500,$C980,DAILYLOG!AT$27:AT$1500),0)</f>
        <v>64</v>
      </c>
      <c r="AX980" s="73"/>
      <c r="AY980" s="73"/>
      <c r="AZ980" s="73">
        <f>IFERROR($E980*SUMIF(DAILYLOG!AV$27:AV$1500,$C980,DAILYLOG!AW$27:AW$1500),0)</f>
        <v>16</v>
      </c>
      <c r="BA980" s="73"/>
      <c r="BB980" s="73"/>
      <c r="BC980" s="73">
        <f>IFERROR($E980*SUMIF(DAILYLOG!AY$27:AY$1500,$C980,DAILYLOG!AZ$27:AZ$1500),0)</f>
        <v>88</v>
      </c>
      <c r="BD980" s="73"/>
      <c r="BE980" s="73"/>
      <c r="BF980" s="73">
        <f>IFERROR($E980*SUMIF(DAILYLOG!BB$27:BB$1500,$C980,DAILYLOG!BC$27:BC$1500),0)</f>
        <v>16</v>
      </c>
      <c r="BG980" s="73"/>
      <c r="BH980" s="73"/>
      <c r="BI980" s="73">
        <f>IFERROR($E980*SUMIF(DAILYLOG!BE$27:BE$1500,$C980,DAILYLOG!BF$27:BF$1500),0)</f>
        <v>32</v>
      </c>
      <c r="BJ980" s="73"/>
      <c r="BK980" s="73"/>
      <c r="BL980" s="73">
        <f>IFERROR($E980*SUMIF(DAILYLOG!BH$27:BH$1500,$C980,DAILYLOG!BI$27:BI$1500),0)</f>
        <v>24</v>
      </c>
      <c r="BM980" s="73"/>
      <c r="BN980" s="73"/>
      <c r="BO980" s="73">
        <f>IFERROR($E980*SUMIF(DAILYLOG!BK$27:BK$1500,$C980,DAILYLOG!BL$27:BL$1500),0)</f>
        <v>64</v>
      </c>
      <c r="BP980" s="73"/>
      <c r="BQ980" s="73"/>
      <c r="BR980" s="73">
        <f>IFERROR($E980*SUMIF(DAILYLOG!BN$27:BN$1500,$C980,DAILYLOG!BO$27:BO$1500),0)</f>
        <v>24</v>
      </c>
      <c r="BS980" s="73"/>
      <c r="BT980" s="73"/>
      <c r="BU980" s="73">
        <f>IFERROR($E980*SUMIF(DAILYLOG!BQ$27:BQ$1500,$C980,DAILYLOG!BR$27:BR$1500),0)</f>
        <v>56</v>
      </c>
      <c r="BV980" s="73"/>
      <c r="BW980" s="73"/>
      <c r="BX980" s="73">
        <f>IFERROR($E980*SUMIF(DAILYLOG!BT$27:BT$1500,$C980,DAILYLOG!BU$27:BU$1500),0)</f>
        <v>88</v>
      </c>
      <c r="BY980" s="73"/>
      <c r="BZ980" s="73"/>
      <c r="CA980" s="73">
        <f>IFERROR($E980*SUMIF(DAILYLOG!BW$27:BW$1500,$C980,DAILYLOG!BX$27:BX$1500),0)</f>
        <v>24</v>
      </c>
      <c r="CB980" s="73"/>
      <c r="CC980" s="73"/>
      <c r="CD980" s="73">
        <f>IFERROR($E980*SUMIF(DAILYLOG!BZ$27:BZ$1500,$C980,DAILYLOG!CA$27:CA$1500),0)</f>
        <v>0</v>
      </c>
      <c r="CE980" s="73"/>
      <c r="CF980" s="73"/>
      <c r="CG980" s="73">
        <f>IFERROR($E980*SUMIF(DAILYLOG!CC$27:CC$1500,$C980,DAILYLOG!CD$27:CD$1500),0)</f>
        <v>0</v>
      </c>
      <c r="CH980" s="73"/>
      <c r="CI980" s="73"/>
      <c r="CJ980" s="73">
        <f>IFERROR($E980*SUMIF(DAILYLOG!CF$27:CF$1500,$C980,DAILYLOG!CG$27:CG$1500),0)</f>
        <v>0</v>
      </c>
      <c r="CK980" s="73"/>
      <c r="CL980" s="73"/>
      <c r="CM980" s="73">
        <f>IFERROR($E980*SUMIF(DAILYLOG!CI$27:CI$1500,$C980,DAILYLOG!CJ$27:CJ$1500),0)</f>
        <v>0</v>
      </c>
      <c r="CN980" s="73"/>
      <c r="CO980" s="73"/>
      <c r="CP980" s="73">
        <f>IFERROR($E980*SUMIF(DAILYLOG!CL$27:CL$1500,$C980,DAILYLOG!CM$27:CM$1500),0)</f>
        <v>0</v>
      </c>
      <c r="CQ980" s="73"/>
      <c r="CR980" s="73"/>
      <c r="CS980" s="73">
        <f>IFERROR($E980*SUMIF(DAILYLOG!CO$27:CO$1500,$C980,DAILYLOG!CP$27:CP$1500),0)</f>
        <v>0</v>
      </c>
      <c r="CT980" s="14"/>
    </row>
    <row r="981" spans="2:98" ht="13.5" customHeight="1" outlineLevel="1" collapsed="1">
      <c r="B981" s="13"/>
      <c r="C981" s="47" t="s">
        <v>305</v>
      </c>
      <c r="D981" s="56" t="s">
        <v>348</v>
      </c>
      <c r="E981" s="64"/>
      <c r="F981" s="48">
        <f>IFERROR(SUM(G981:CS981),0)</f>
        <v>9</v>
      </c>
      <c r="G981" s="72">
        <f>IFERROR(SUBTOTAL(9,G982:G986),0)</f>
        <v>1</v>
      </c>
      <c r="H981" s="72"/>
      <c r="I981" s="72"/>
      <c r="J981" s="72">
        <f>IFERROR(SUBTOTAL(9,J982:J986),0)</f>
        <v>0</v>
      </c>
      <c r="K981" s="72"/>
      <c r="L981" s="72"/>
      <c r="M981" s="72">
        <f>IFERROR(SUBTOTAL(9,M982:M986),0)</f>
        <v>0</v>
      </c>
      <c r="N981" s="72"/>
      <c r="O981" s="72"/>
      <c r="P981" s="72">
        <f>IFERROR(SUBTOTAL(9,P982:P986),0)</f>
        <v>0</v>
      </c>
      <c r="Q981" s="72"/>
      <c r="R981" s="72"/>
      <c r="S981" s="72">
        <f>IFERROR(SUBTOTAL(9,S982:S986),0)</f>
        <v>0</v>
      </c>
      <c r="T981" s="72"/>
      <c r="U981" s="72"/>
      <c r="V981" s="72">
        <f>IFERROR(SUBTOTAL(9,V982:V986),0)</f>
        <v>0</v>
      </c>
      <c r="W981" s="72"/>
      <c r="X981" s="72"/>
      <c r="Y981" s="72">
        <f>IFERROR(SUBTOTAL(9,Y982:Y986),0)</f>
        <v>0</v>
      </c>
      <c r="Z981" s="72"/>
      <c r="AA981" s="72"/>
      <c r="AB981" s="72">
        <f>IFERROR(SUBTOTAL(9,AB982:AB986),0)</f>
        <v>0</v>
      </c>
      <c r="AC981" s="72"/>
      <c r="AD981" s="72"/>
      <c r="AE981" s="72">
        <f>IFERROR(SUBTOTAL(9,AE982:AE986),0)</f>
        <v>0</v>
      </c>
      <c r="AF981" s="72"/>
      <c r="AG981" s="72"/>
      <c r="AH981" s="72">
        <f>IFERROR(SUBTOTAL(9,AH982:AH986),0)</f>
        <v>0</v>
      </c>
      <c r="AI981" s="72"/>
      <c r="AJ981" s="72"/>
      <c r="AK981" s="72">
        <f>IFERROR(SUBTOTAL(9,AK982:AK986),0)</f>
        <v>0</v>
      </c>
      <c r="AL981" s="72"/>
      <c r="AM981" s="72"/>
      <c r="AN981" s="72">
        <f>IFERROR(SUBTOTAL(9,AN982:AN986),0)</f>
        <v>2</v>
      </c>
      <c r="AO981" s="72"/>
      <c r="AP981" s="72"/>
      <c r="AQ981" s="72">
        <f>IFERROR(SUBTOTAL(9,AQ982:AQ986),0)</f>
        <v>0</v>
      </c>
      <c r="AR981" s="72"/>
      <c r="AS981" s="72"/>
      <c r="AT981" s="72">
        <f>IFERROR(SUBTOTAL(9,AT982:AT986),0)</f>
        <v>0</v>
      </c>
      <c r="AU981" s="72"/>
      <c r="AV981" s="72"/>
      <c r="AW981" s="72">
        <f>IFERROR(SUBTOTAL(9,AW982:AW986),0)</f>
        <v>0</v>
      </c>
      <c r="AX981" s="72"/>
      <c r="AY981" s="72"/>
      <c r="AZ981" s="72">
        <f>IFERROR(SUBTOTAL(9,AZ982:AZ986),0)</f>
        <v>0</v>
      </c>
      <c r="BA981" s="72"/>
      <c r="BB981" s="72"/>
      <c r="BC981" s="72">
        <f>IFERROR(SUBTOTAL(9,BC982:BC986),0)</f>
        <v>0</v>
      </c>
      <c r="BD981" s="72"/>
      <c r="BE981" s="72"/>
      <c r="BF981" s="72">
        <f>IFERROR(SUBTOTAL(9,BF982:BF986),0)</f>
        <v>0</v>
      </c>
      <c r="BG981" s="72"/>
      <c r="BH981" s="72"/>
      <c r="BI981" s="72">
        <f>IFERROR(SUBTOTAL(9,BI982:BI986),0)</f>
        <v>0</v>
      </c>
      <c r="BJ981" s="72"/>
      <c r="BK981" s="72"/>
      <c r="BL981" s="72">
        <f>IFERROR(SUBTOTAL(9,BL982:BL986),0)</f>
        <v>0</v>
      </c>
      <c r="BM981" s="72"/>
      <c r="BN981" s="72"/>
      <c r="BO981" s="72">
        <f>IFERROR(SUBTOTAL(9,BO982:BO986),0)</f>
        <v>0</v>
      </c>
      <c r="BP981" s="72"/>
      <c r="BQ981" s="72"/>
      <c r="BR981" s="72">
        <f>IFERROR(SUBTOTAL(9,BR982:BR986),0)</f>
        <v>0</v>
      </c>
      <c r="BS981" s="72"/>
      <c r="BT981" s="72"/>
      <c r="BU981" s="72">
        <f>IFERROR(SUBTOTAL(9,BU982:BU986),0)</f>
        <v>6</v>
      </c>
      <c r="BV981" s="72"/>
      <c r="BW981" s="72"/>
      <c r="BX981" s="72">
        <f>IFERROR(SUBTOTAL(9,BX982:BX986),0)</f>
        <v>0</v>
      </c>
      <c r="BY981" s="72"/>
      <c r="BZ981" s="72"/>
      <c r="CA981" s="72">
        <f>IFERROR(SUBTOTAL(9,CA982:CA986),0)</f>
        <v>0</v>
      </c>
      <c r="CB981" s="72"/>
      <c r="CC981" s="72"/>
      <c r="CD981" s="72">
        <f>IFERROR(SUBTOTAL(9,CD982:CD986),0)</f>
        <v>0</v>
      </c>
      <c r="CE981" s="72"/>
      <c r="CF981" s="72"/>
      <c r="CG981" s="72">
        <f>IFERROR(SUBTOTAL(9,CG982:CG986),0)</f>
        <v>0</v>
      </c>
      <c r="CH981" s="72"/>
      <c r="CI981" s="72"/>
      <c r="CJ981" s="72">
        <f>IFERROR(SUBTOTAL(9,CJ982:CJ986),0)</f>
        <v>0</v>
      </c>
      <c r="CK981" s="72"/>
      <c r="CL981" s="72"/>
      <c r="CM981" s="72">
        <f>IFERROR(SUBTOTAL(9,CM982:CM986),0)</f>
        <v>0</v>
      </c>
      <c r="CN981" s="72"/>
      <c r="CO981" s="72"/>
      <c r="CP981" s="72">
        <f>IFERROR(SUBTOTAL(9,CP982:CP986),0)</f>
        <v>0</v>
      </c>
      <c r="CQ981" s="72"/>
      <c r="CR981" s="72"/>
      <c r="CS981" s="72">
        <f>IFERROR(SUBTOTAL(9,CS982:CS986),0)</f>
        <v>0</v>
      </c>
      <c r="CT981" s="14"/>
    </row>
    <row r="982" spans="2:98" ht="13.5" hidden="1" customHeight="1" outlineLevel="2">
      <c r="B982" s="13"/>
      <c r="C982" s="30" t="s">
        <v>728</v>
      </c>
      <c r="D982" s="31" t="s">
        <v>348</v>
      </c>
      <c r="E982" s="65">
        <v>1</v>
      </c>
      <c r="F982" s="46">
        <f t="shared" ref="F982:F985" si="414">IFERROR(SUM(G982:CS982),0)</f>
        <v>5</v>
      </c>
      <c r="G982" s="73">
        <f>IFERROR($E982*SUMIF(DAILYLOG!C$27:C$1500,$C982,DAILYLOG!D$27:D$1500),0)</f>
        <v>1</v>
      </c>
      <c r="H982" s="73"/>
      <c r="I982" s="73"/>
      <c r="J982" s="73">
        <f>IFERROR($E982*SUMIF(DAILYLOG!F$27:F$1500,$C982,DAILYLOG!G$27:G$1500),0)</f>
        <v>0</v>
      </c>
      <c r="K982" s="73"/>
      <c r="L982" s="73"/>
      <c r="M982" s="73">
        <f>IFERROR($E982*SUMIF(DAILYLOG!I$27:I$1500,$C982,DAILYLOG!J$27:J$1500),0)</f>
        <v>0</v>
      </c>
      <c r="N982" s="73"/>
      <c r="O982" s="73"/>
      <c r="P982" s="73">
        <f>IFERROR($E982*SUMIF(DAILYLOG!L$27:L$1500,$C982,DAILYLOG!M$27:M$1500),0)</f>
        <v>0</v>
      </c>
      <c r="Q982" s="73"/>
      <c r="R982" s="73"/>
      <c r="S982" s="73">
        <f>IFERROR($E982*SUMIF(DAILYLOG!O$27:O$1500,$C982,DAILYLOG!P$27:P$1500),0)</f>
        <v>0</v>
      </c>
      <c r="T982" s="73"/>
      <c r="U982" s="73"/>
      <c r="V982" s="73">
        <f>IFERROR($E982*SUMIF(DAILYLOG!R$27:R$1500,$C982,DAILYLOG!S$27:S$1500),0)</f>
        <v>0</v>
      </c>
      <c r="W982" s="73"/>
      <c r="X982" s="73"/>
      <c r="Y982" s="73">
        <f>IFERROR($E982*SUMIF(DAILYLOG!U$27:U$1500,$C982,DAILYLOG!V$27:V$1500),0)</f>
        <v>0</v>
      </c>
      <c r="Z982" s="73"/>
      <c r="AA982" s="73"/>
      <c r="AB982" s="73">
        <f>IFERROR($E982*SUMIF(DAILYLOG!X$27:X$1500,$C982,DAILYLOG!Y$27:Y$1500),0)</f>
        <v>0</v>
      </c>
      <c r="AC982" s="73"/>
      <c r="AD982" s="73"/>
      <c r="AE982" s="73">
        <f>IFERROR($E982*SUMIF(DAILYLOG!AA$27:AA$1500,$C982,DAILYLOG!AB$27:AB$1500),0)</f>
        <v>0</v>
      </c>
      <c r="AF982" s="73"/>
      <c r="AG982" s="73"/>
      <c r="AH982" s="73">
        <f>IFERROR($E982*SUMIF(DAILYLOG!AD$27:AD$1500,$C982,DAILYLOG!AE$27:AE$1500),0)</f>
        <v>0</v>
      </c>
      <c r="AI982" s="73"/>
      <c r="AJ982" s="73"/>
      <c r="AK982" s="73">
        <f>IFERROR($E982*SUMIF(DAILYLOG!AG$27:AG$1500,$C982,DAILYLOG!AH$27:AH$1500),0)</f>
        <v>0</v>
      </c>
      <c r="AL982" s="73"/>
      <c r="AM982" s="73"/>
      <c r="AN982" s="73">
        <f>IFERROR($E982*SUMIF(DAILYLOG!AJ$27:AJ$1500,$C982,DAILYLOG!AK$27:AK$1500),0)</f>
        <v>2</v>
      </c>
      <c r="AO982" s="73"/>
      <c r="AP982" s="73"/>
      <c r="AQ982" s="73">
        <f>IFERROR($E982*SUMIF(DAILYLOG!AM$27:AM$1500,$C982,DAILYLOG!AN$27:AN$1500),0)</f>
        <v>0</v>
      </c>
      <c r="AR982" s="73"/>
      <c r="AS982" s="73"/>
      <c r="AT982" s="73">
        <f>IFERROR($E982*SUMIF(DAILYLOG!AP$27:AP$1500,$C982,DAILYLOG!AQ$27:AQ$1500),0)</f>
        <v>0</v>
      </c>
      <c r="AU982" s="73"/>
      <c r="AV982" s="73"/>
      <c r="AW982" s="73">
        <f>IFERROR($E982*SUMIF(DAILYLOG!AS$27:AS$1500,$C982,DAILYLOG!AT$27:AT$1500),0)</f>
        <v>0</v>
      </c>
      <c r="AX982" s="73"/>
      <c r="AY982" s="73"/>
      <c r="AZ982" s="73">
        <f>IFERROR($E982*SUMIF(DAILYLOG!AV$27:AV$1500,$C982,DAILYLOG!AW$27:AW$1500),0)</f>
        <v>0</v>
      </c>
      <c r="BA982" s="73"/>
      <c r="BB982" s="73"/>
      <c r="BC982" s="73">
        <f>IFERROR($E982*SUMIF(DAILYLOG!AY$27:AY$1500,$C982,DAILYLOG!AZ$27:AZ$1500),0)</f>
        <v>0</v>
      </c>
      <c r="BD982" s="73"/>
      <c r="BE982" s="73"/>
      <c r="BF982" s="73">
        <f>IFERROR($E982*SUMIF(DAILYLOG!BB$27:BB$1500,$C982,DAILYLOG!BC$27:BC$1500),0)</f>
        <v>0</v>
      </c>
      <c r="BG982" s="73"/>
      <c r="BH982" s="73"/>
      <c r="BI982" s="73">
        <f>IFERROR($E982*SUMIF(DAILYLOG!BE$27:BE$1500,$C982,DAILYLOG!BF$27:BF$1500),0)</f>
        <v>0</v>
      </c>
      <c r="BJ982" s="73"/>
      <c r="BK982" s="73"/>
      <c r="BL982" s="73">
        <f>IFERROR($E982*SUMIF(DAILYLOG!BH$27:BH$1500,$C982,DAILYLOG!BI$27:BI$1500),0)</f>
        <v>0</v>
      </c>
      <c r="BM982" s="73"/>
      <c r="BN982" s="73"/>
      <c r="BO982" s="73">
        <f>IFERROR($E982*SUMIF(DAILYLOG!BK$27:BK$1500,$C982,DAILYLOG!BL$27:BL$1500),0)</f>
        <v>0</v>
      </c>
      <c r="BP982" s="73"/>
      <c r="BQ982" s="73"/>
      <c r="BR982" s="73">
        <f>IFERROR($E982*SUMIF(DAILYLOG!BN$27:BN$1500,$C982,DAILYLOG!BO$27:BO$1500),0)</f>
        <v>0</v>
      </c>
      <c r="BS982" s="73"/>
      <c r="BT982" s="73"/>
      <c r="BU982" s="73">
        <f>IFERROR($E982*SUMIF(DAILYLOG!BQ$27:BQ$1500,$C982,DAILYLOG!BR$27:BR$1500),0)</f>
        <v>2</v>
      </c>
      <c r="BV982" s="73"/>
      <c r="BW982" s="73"/>
      <c r="BX982" s="73">
        <f>IFERROR($E982*SUMIF(DAILYLOG!BT$27:BT$1500,$C982,DAILYLOG!BU$27:BU$1500),0)</f>
        <v>0</v>
      </c>
      <c r="BY982" s="73"/>
      <c r="BZ982" s="73"/>
      <c r="CA982" s="73">
        <f>IFERROR($E982*SUMIF(DAILYLOG!BW$27:BW$1500,$C982,DAILYLOG!BX$27:BX$1500),0)</f>
        <v>0</v>
      </c>
      <c r="CB982" s="73"/>
      <c r="CC982" s="73"/>
      <c r="CD982" s="73">
        <f>IFERROR($E982*SUMIF(DAILYLOG!BZ$27:BZ$1500,$C982,DAILYLOG!CA$27:CA$1500),0)</f>
        <v>0</v>
      </c>
      <c r="CE982" s="73"/>
      <c r="CF982" s="73"/>
      <c r="CG982" s="73">
        <f>IFERROR($E982*SUMIF(DAILYLOG!CC$27:CC$1500,$C982,DAILYLOG!CD$27:CD$1500),0)</f>
        <v>0</v>
      </c>
      <c r="CH982" s="73"/>
      <c r="CI982" s="73"/>
      <c r="CJ982" s="73">
        <f>IFERROR($E982*SUMIF(DAILYLOG!CF$27:CF$1500,$C982,DAILYLOG!CG$27:CG$1500),0)</f>
        <v>0</v>
      </c>
      <c r="CK982" s="73"/>
      <c r="CL982" s="73"/>
      <c r="CM982" s="73">
        <f>IFERROR($E982*SUMIF(DAILYLOG!CI$27:CI$1500,$C982,DAILYLOG!CJ$27:CJ$1500),0)</f>
        <v>0</v>
      </c>
      <c r="CN982" s="73"/>
      <c r="CO982" s="73"/>
      <c r="CP982" s="73">
        <f>IFERROR($E982*SUMIF(DAILYLOG!CL$27:CL$1500,$C982,DAILYLOG!CM$27:CM$1500),0)</f>
        <v>0</v>
      </c>
      <c r="CQ982" s="73"/>
      <c r="CR982" s="73"/>
      <c r="CS982" s="73">
        <f>IFERROR($E982*SUMIF(DAILYLOG!CO$27:CO$1500,$C982,DAILYLOG!CP$27:CP$1500),0)</f>
        <v>0</v>
      </c>
      <c r="CT982" s="14"/>
    </row>
    <row r="983" spans="2:98" ht="13.5" hidden="1" customHeight="1" outlineLevel="2">
      <c r="B983" s="13"/>
      <c r="C983" s="30" t="s">
        <v>727</v>
      </c>
      <c r="D983" s="31" t="s">
        <v>348</v>
      </c>
      <c r="E983" s="65">
        <v>4</v>
      </c>
      <c r="F983" s="46">
        <f>IFERROR(SUM(G983:CS983),0)</f>
        <v>4</v>
      </c>
      <c r="G983" s="73">
        <f>IFERROR($E983*SUMIF(DAILYLOG!C$27:C$1500,$C983,DAILYLOG!D$27:D$1500),0)</f>
        <v>0</v>
      </c>
      <c r="H983" s="73"/>
      <c r="I983" s="73"/>
      <c r="J983" s="73">
        <f>IFERROR($E983*SUMIF(DAILYLOG!F$27:F$1500,$C983,DAILYLOG!G$27:G$1500),0)</f>
        <v>0</v>
      </c>
      <c r="K983" s="73"/>
      <c r="L983" s="73"/>
      <c r="M983" s="73">
        <f>IFERROR($E983*SUMIF(DAILYLOG!I$27:I$1500,$C983,DAILYLOG!J$27:J$1500),0)</f>
        <v>0</v>
      </c>
      <c r="N983" s="73"/>
      <c r="O983" s="73"/>
      <c r="P983" s="73">
        <f>IFERROR($E983*SUMIF(DAILYLOG!L$27:L$1500,$C983,DAILYLOG!M$27:M$1500),0)</f>
        <v>0</v>
      </c>
      <c r="Q983" s="73"/>
      <c r="R983" s="73"/>
      <c r="S983" s="73">
        <f>IFERROR($E983*SUMIF(DAILYLOG!O$27:O$1500,$C983,DAILYLOG!P$27:P$1500),0)</f>
        <v>0</v>
      </c>
      <c r="T983" s="73"/>
      <c r="U983" s="73"/>
      <c r="V983" s="73">
        <f>IFERROR($E983*SUMIF(DAILYLOG!R$27:R$1500,$C983,DAILYLOG!S$27:S$1500),0)</f>
        <v>0</v>
      </c>
      <c r="W983" s="73"/>
      <c r="X983" s="73"/>
      <c r="Y983" s="73">
        <f>IFERROR($E983*SUMIF(DAILYLOG!U$27:U$1500,$C983,DAILYLOG!V$27:V$1500),0)</f>
        <v>0</v>
      </c>
      <c r="Z983" s="73"/>
      <c r="AA983" s="73"/>
      <c r="AB983" s="73">
        <f>IFERROR($E983*SUMIF(DAILYLOG!X$27:X$1500,$C983,DAILYLOG!Y$27:Y$1500),0)</f>
        <v>0</v>
      </c>
      <c r="AC983" s="73"/>
      <c r="AD983" s="73"/>
      <c r="AE983" s="73">
        <f>IFERROR($E983*SUMIF(DAILYLOG!AA$27:AA$1500,$C983,DAILYLOG!AB$27:AB$1500),0)</f>
        <v>0</v>
      </c>
      <c r="AF983" s="73"/>
      <c r="AG983" s="73"/>
      <c r="AH983" s="73">
        <f>IFERROR($E983*SUMIF(DAILYLOG!AD$27:AD$1500,$C983,DAILYLOG!AE$27:AE$1500),0)</f>
        <v>0</v>
      </c>
      <c r="AI983" s="73"/>
      <c r="AJ983" s="73"/>
      <c r="AK983" s="73">
        <f>IFERROR($E983*SUMIF(DAILYLOG!AG$27:AG$1500,$C983,DAILYLOG!AH$27:AH$1500),0)</f>
        <v>0</v>
      </c>
      <c r="AL983" s="73"/>
      <c r="AM983" s="73"/>
      <c r="AN983" s="73">
        <f>IFERROR($E983*SUMIF(DAILYLOG!AJ$27:AJ$1500,$C983,DAILYLOG!AK$27:AK$1500),0)</f>
        <v>0</v>
      </c>
      <c r="AO983" s="73"/>
      <c r="AP983" s="73"/>
      <c r="AQ983" s="73">
        <f>IFERROR($E983*SUMIF(DAILYLOG!AM$27:AM$1500,$C983,DAILYLOG!AN$27:AN$1500),0)</f>
        <v>0</v>
      </c>
      <c r="AR983" s="73"/>
      <c r="AS983" s="73"/>
      <c r="AT983" s="73">
        <f>IFERROR($E983*SUMIF(DAILYLOG!AP$27:AP$1500,$C983,DAILYLOG!AQ$27:AQ$1500),0)</f>
        <v>0</v>
      </c>
      <c r="AU983" s="73"/>
      <c r="AV983" s="73"/>
      <c r="AW983" s="73">
        <f>IFERROR($E983*SUMIF(DAILYLOG!AS$27:AS$1500,$C983,DAILYLOG!AT$27:AT$1500),0)</f>
        <v>0</v>
      </c>
      <c r="AX983" s="73"/>
      <c r="AY983" s="73"/>
      <c r="AZ983" s="73">
        <f>IFERROR($E983*SUMIF(DAILYLOG!AV$27:AV$1500,$C983,DAILYLOG!AW$27:AW$1500),0)</f>
        <v>0</v>
      </c>
      <c r="BA983" s="73"/>
      <c r="BB983" s="73"/>
      <c r="BC983" s="73">
        <f>IFERROR($E983*SUMIF(DAILYLOG!AY$27:AY$1500,$C983,DAILYLOG!AZ$27:AZ$1500),0)</f>
        <v>0</v>
      </c>
      <c r="BD983" s="73"/>
      <c r="BE983" s="73"/>
      <c r="BF983" s="73">
        <f>IFERROR($E983*SUMIF(DAILYLOG!BB$27:BB$1500,$C983,DAILYLOG!BC$27:BC$1500),0)</f>
        <v>0</v>
      </c>
      <c r="BG983" s="73"/>
      <c r="BH983" s="73"/>
      <c r="BI983" s="73">
        <f>IFERROR($E983*SUMIF(DAILYLOG!BE$27:BE$1500,$C983,DAILYLOG!BF$27:BF$1500),0)</f>
        <v>0</v>
      </c>
      <c r="BJ983" s="73"/>
      <c r="BK983" s="73"/>
      <c r="BL983" s="73">
        <f>IFERROR($E983*SUMIF(DAILYLOG!BH$27:BH$1500,$C983,DAILYLOG!BI$27:BI$1500),0)</f>
        <v>0</v>
      </c>
      <c r="BM983" s="73"/>
      <c r="BN983" s="73"/>
      <c r="BO983" s="73">
        <f>IFERROR($E983*SUMIF(DAILYLOG!BK$27:BK$1500,$C983,DAILYLOG!BL$27:BL$1500),0)</f>
        <v>0</v>
      </c>
      <c r="BP983" s="73"/>
      <c r="BQ983" s="73"/>
      <c r="BR983" s="73">
        <f>IFERROR($E983*SUMIF(DAILYLOG!BN$27:BN$1500,$C983,DAILYLOG!BO$27:BO$1500),0)</f>
        <v>0</v>
      </c>
      <c r="BS983" s="73"/>
      <c r="BT983" s="73"/>
      <c r="BU983" s="73">
        <f>IFERROR($E983*SUMIF(DAILYLOG!BQ$27:BQ$1500,$C983,DAILYLOG!BR$27:BR$1500),0)</f>
        <v>4</v>
      </c>
      <c r="BV983" s="73"/>
      <c r="BW983" s="73"/>
      <c r="BX983" s="73">
        <f>IFERROR($E983*SUMIF(DAILYLOG!BT$27:BT$1500,$C983,DAILYLOG!BU$27:BU$1500),0)</f>
        <v>0</v>
      </c>
      <c r="BY983" s="73"/>
      <c r="BZ983" s="73"/>
      <c r="CA983" s="73">
        <f>IFERROR($E983*SUMIF(DAILYLOG!BW$27:BW$1500,$C983,DAILYLOG!BX$27:BX$1500),0)</f>
        <v>0</v>
      </c>
      <c r="CB983" s="73"/>
      <c r="CC983" s="73"/>
      <c r="CD983" s="73">
        <f>IFERROR($E983*SUMIF(DAILYLOG!BZ$27:BZ$1500,$C983,DAILYLOG!CA$27:CA$1500),0)</f>
        <v>0</v>
      </c>
      <c r="CE983" s="73"/>
      <c r="CF983" s="73"/>
      <c r="CG983" s="73">
        <f>IFERROR($E983*SUMIF(DAILYLOG!CC$27:CC$1500,$C983,DAILYLOG!CD$27:CD$1500),0)</f>
        <v>0</v>
      </c>
      <c r="CH983" s="73"/>
      <c r="CI983" s="73"/>
      <c r="CJ983" s="73">
        <f>IFERROR($E983*SUMIF(DAILYLOG!CF$27:CF$1500,$C983,DAILYLOG!CG$27:CG$1500),0)</f>
        <v>0</v>
      </c>
      <c r="CK983" s="73"/>
      <c r="CL983" s="73"/>
      <c r="CM983" s="73">
        <f>IFERROR($E983*SUMIF(DAILYLOG!CI$27:CI$1500,$C983,DAILYLOG!CJ$27:CJ$1500),0)</f>
        <v>0</v>
      </c>
      <c r="CN983" s="73"/>
      <c r="CO983" s="73"/>
      <c r="CP983" s="73">
        <f>IFERROR($E983*SUMIF(DAILYLOG!CL$27:CL$1500,$C983,DAILYLOG!CM$27:CM$1500),0)</f>
        <v>0</v>
      </c>
      <c r="CQ983" s="73"/>
      <c r="CR983" s="73"/>
      <c r="CS983" s="73">
        <f>IFERROR($E983*SUMIF(DAILYLOG!CO$27:CO$1500,$C983,DAILYLOG!CP$27:CP$1500),0)</f>
        <v>0</v>
      </c>
      <c r="CT983" s="14"/>
    </row>
    <row r="984" spans="2:98" ht="13.5" hidden="1" customHeight="1" outlineLevel="2">
      <c r="B984" s="13"/>
      <c r="C984" s="30" t="s">
        <v>816</v>
      </c>
      <c r="D984" s="31" t="s">
        <v>348</v>
      </c>
      <c r="E984" s="65">
        <v>12</v>
      </c>
      <c r="F984" s="46">
        <f t="shared" si="414"/>
        <v>0</v>
      </c>
      <c r="G984" s="73">
        <f>IFERROR($E984*SUMIF(DAILYLOG!C$27:C$1500,$C984,DAILYLOG!D$27:D$1500),0)</f>
        <v>0</v>
      </c>
      <c r="H984" s="73"/>
      <c r="I984" s="73"/>
      <c r="J984" s="73">
        <f>IFERROR($E984*SUMIF(DAILYLOG!F$27:F$1500,$C984,DAILYLOG!G$27:G$1500),0)</f>
        <v>0</v>
      </c>
      <c r="K984" s="73"/>
      <c r="L984" s="73"/>
      <c r="M984" s="73">
        <f>IFERROR($E984*SUMIF(DAILYLOG!I$27:I$1500,$C984,DAILYLOG!J$27:J$1500),0)</f>
        <v>0</v>
      </c>
      <c r="N984" s="73"/>
      <c r="O984" s="73"/>
      <c r="P984" s="73">
        <f>IFERROR($E984*SUMIF(DAILYLOG!L$27:L$1500,$C984,DAILYLOG!M$27:M$1500),0)</f>
        <v>0</v>
      </c>
      <c r="Q984" s="73"/>
      <c r="R984" s="73"/>
      <c r="S984" s="73">
        <f>IFERROR($E984*SUMIF(DAILYLOG!O$27:O$1500,$C984,DAILYLOG!P$27:P$1500),0)</f>
        <v>0</v>
      </c>
      <c r="T984" s="73"/>
      <c r="U984" s="73"/>
      <c r="V984" s="73">
        <f>IFERROR($E984*SUMIF(DAILYLOG!R$27:R$1500,$C984,DAILYLOG!S$27:S$1500),0)</f>
        <v>0</v>
      </c>
      <c r="W984" s="73"/>
      <c r="X984" s="73"/>
      <c r="Y984" s="73">
        <f>IFERROR($E984*SUMIF(DAILYLOG!U$27:U$1500,$C984,DAILYLOG!V$27:V$1500),0)</f>
        <v>0</v>
      </c>
      <c r="Z984" s="73"/>
      <c r="AA984" s="73"/>
      <c r="AB984" s="73">
        <f>IFERROR($E984*SUMIF(DAILYLOG!X$27:X$1500,$C984,DAILYLOG!Y$27:Y$1500),0)</f>
        <v>0</v>
      </c>
      <c r="AC984" s="73"/>
      <c r="AD984" s="73"/>
      <c r="AE984" s="73">
        <f>IFERROR($E984*SUMIF(DAILYLOG!AA$27:AA$1500,$C984,DAILYLOG!AB$27:AB$1500),0)</f>
        <v>0</v>
      </c>
      <c r="AF984" s="73"/>
      <c r="AG984" s="73"/>
      <c r="AH984" s="73">
        <f>IFERROR($E984*SUMIF(DAILYLOG!AD$27:AD$1500,$C984,DAILYLOG!AE$27:AE$1500),0)</f>
        <v>0</v>
      </c>
      <c r="AI984" s="73"/>
      <c r="AJ984" s="73"/>
      <c r="AK984" s="73">
        <f>IFERROR($E984*SUMIF(DAILYLOG!AG$27:AG$1500,$C984,DAILYLOG!AH$27:AH$1500),0)</f>
        <v>0</v>
      </c>
      <c r="AL984" s="73"/>
      <c r="AM984" s="73"/>
      <c r="AN984" s="73">
        <f>IFERROR($E984*SUMIF(DAILYLOG!AJ$27:AJ$1500,$C984,DAILYLOG!AK$27:AK$1500),0)</f>
        <v>0</v>
      </c>
      <c r="AO984" s="73"/>
      <c r="AP984" s="73"/>
      <c r="AQ984" s="73">
        <f>IFERROR($E984*SUMIF(DAILYLOG!AM$27:AM$1500,$C984,DAILYLOG!AN$27:AN$1500),0)</f>
        <v>0</v>
      </c>
      <c r="AR984" s="73"/>
      <c r="AS984" s="73"/>
      <c r="AT984" s="73">
        <f>IFERROR($E984*SUMIF(DAILYLOG!AP$27:AP$1500,$C984,DAILYLOG!AQ$27:AQ$1500),0)</f>
        <v>0</v>
      </c>
      <c r="AU984" s="73"/>
      <c r="AV984" s="73"/>
      <c r="AW984" s="73">
        <f>IFERROR($E984*SUMIF(DAILYLOG!AS$27:AS$1500,$C984,DAILYLOG!AT$27:AT$1500),0)</f>
        <v>0</v>
      </c>
      <c r="AX984" s="73"/>
      <c r="AY984" s="73"/>
      <c r="AZ984" s="73">
        <f>IFERROR($E984*SUMIF(DAILYLOG!AV$27:AV$1500,$C984,DAILYLOG!AW$27:AW$1500),0)</f>
        <v>0</v>
      </c>
      <c r="BA984" s="73"/>
      <c r="BB984" s="73"/>
      <c r="BC984" s="73">
        <f>IFERROR($E984*SUMIF(DAILYLOG!AY$27:AY$1500,$C984,DAILYLOG!AZ$27:AZ$1500),0)</f>
        <v>0</v>
      </c>
      <c r="BD984" s="73"/>
      <c r="BE984" s="73"/>
      <c r="BF984" s="73">
        <f>IFERROR($E984*SUMIF(DAILYLOG!BB$27:BB$1500,$C984,DAILYLOG!BC$27:BC$1500),0)</f>
        <v>0</v>
      </c>
      <c r="BG984" s="73"/>
      <c r="BH984" s="73"/>
      <c r="BI984" s="73">
        <f>IFERROR($E984*SUMIF(DAILYLOG!BE$27:BE$1500,$C984,DAILYLOG!BF$27:BF$1500),0)</f>
        <v>0</v>
      </c>
      <c r="BJ984" s="73"/>
      <c r="BK984" s="73"/>
      <c r="BL984" s="73">
        <f>IFERROR($E984*SUMIF(DAILYLOG!BH$27:BH$1500,$C984,DAILYLOG!BI$27:BI$1500),0)</f>
        <v>0</v>
      </c>
      <c r="BM984" s="73"/>
      <c r="BN984" s="73"/>
      <c r="BO984" s="73">
        <f>IFERROR($E984*SUMIF(DAILYLOG!BK$27:BK$1500,$C984,DAILYLOG!BL$27:BL$1500),0)</f>
        <v>0</v>
      </c>
      <c r="BP984" s="73"/>
      <c r="BQ984" s="73"/>
      <c r="BR984" s="73">
        <f>IFERROR($E984*SUMIF(DAILYLOG!BN$27:BN$1500,$C984,DAILYLOG!BO$27:BO$1500),0)</f>
        <v>0</v>
      </c>
      <c r="BS984" s="73"/>
      <c r="BT984" s="73"/>
      <c r="BU984" s="73">
        <f>IFERROR($E984*SUMIF(DAILYLOG!BQ$27:BQ$1500,$C984,DAILYLOG!BR$27:BR$1500),0)</f>
        <v>0</v>
      </c>
      <c r="BV984" s="73"/>
      <c r="BW984" s="73"/>
      <c r="BX984" s="73">
        <f>IFERROR($E984*SUMIF(DAILYLOG!BT$27:BT$1500,$C984,DAILYLOG!BU$27:BU$1500),0)</f>
        <v>0</v>
      </c>
      <c r="BY984" s="73"/>
      <c r="BZ984" s="73"/>
      <c r="CA984" s="73">
        <f>IFERROR($E984*SUMIF(DAILYLOG!BW$27:BW$1500,$C984,DAILYLOG!BX$27:BX$1500),0)</f>
        <v>0</v>
      </c>
      <c r="CB984" s="73"/>
      <c r="CC984" s="73"/>
      <c r="CD984" s="73">
        <f>IFERROR($E984*SUMIF(DAILYLOG!BZ$27:BZ$1500,$C984,DAILYLOG!CA$27:CA$1500),0)</f>
        <v>0</v>
      </c>
      <c r="CE984" s="73"/>
      <c r="CF984" s="73"/>
      <c r="CG984" s="73">
        <f>IFERROR($E984*SUMIF(DAILYLOG!CC$27:CC$1500,$C984,DAILYLOG!CD$27:CD$1500),0)</f>
        <v>0</v>
      </c>
      <c r="CH984" s="73"/>
      <c r="CI984" s="73"/>
      <c r="CJ984" s="73">
        <f>IFERROR($E984*SUMIF(DAILYLOG!CF$27:CF$1500,$C984,DAILYLOG!CG$27:CG$1500),0)</f>
        <v>0</v>
      </c>
      <c r="CK984" s="73"/>
      <c r="CL984" s="73"/>
      <c r="CM984" s="73">
        <f>IFERROR($E984*SUMIF(DAILYLOG!CI$27:CI$1500,$C984,DAILYLOG!CJ$27:CJ$1500),0)</f>
        <v>0</v>
      </c>
      <c r="CN984" s="73"/>
      <c r="CO984" s="73"/>
      <c r="CP984" s="73">
        <f>IFERROR($E984*SUMIF(DAILYLOG!CL$27:CL$1500,$C984,DAILYLOG!CM$27:CM$1500),0)</f>
        <v>0</v>
      </c>
      <c r="CQ984" s="73"/>
      <c r="CR984" s="73"/>
      <c r="CS984" s="73">
        <f>IFERROR($E984*SUMIF(DAILYLOG!CO$27:CO$1500,$C984,DAILYLOG!CP$27:CP$1500),0)</f>
        <v>0</v>
      </c>
      <c r="CT984" s="14"/>
    </row>
    <row r="985" spans="2:98" ht="13.5" hidden="1" customHeight="1" outlineLevel="2">
      <c r="B985" s="13"/>
      <c r="C985" s="30" t="s">
        <v>817</v>
      </c>
      <c r="D985" s="31" t="s">
        <v>348</v>
      </c>
      <c r="E985" s="65">
        <v>16</v>
      </c>
      <c r="F985" s="46">
        <f t="shared" si="414"/>
        <v>0</v>
      </c>
      <c r="G985" s="73">
        <f>IFERROR($E985*SUMIF(DAILYLOG!C$27:C$1500,$C985,DAILYLOG!D$27:D$1500),0)</f>
        <v>0</v>
      </c>
      <c r="H985" s="73"/>
      <c r="I985" s="73"/>
      <c r="J985" s="73">
        <f>IFERROR($E985*SUMIF(DAILYLOG!F$27:F$1500,$C985,DAILYLOG!G$27:G$1500),0)</f>
        <v>0</v>
      </c>
      <c r="K985" s="73"/>
      <c r="L985" s="73"/>
      <c r="M985" s="73">
        <f>IFERROR($E985*SUMIF(DAILYLOG!I$27:I$1500,$C985,DAILYLOG!J$27:J$1500),0)</f>
        <v>0</v>
      </c>
      <c r="N985" s="73"/>
      <c r="O985" s="73"/>
      <c r="P985" s="73">
        <f>IFERROR($E985*SUMIF(DAILYLOG!L$27:L$1500,$C985,DAILYLOG!M$27:M$1500),0)</f>
        <v>0</v>
      </c>
      <c r="Q985" s="73"/>
      <c r="R985" s="73"/>
      <c r="S985" s="73">
        <f>IFERROR($E985*SUMIF(DAILYLOG!O$27:O$1500,$C985,DAILYLOG!P$27:P$1500),0)</f>
        <v>0</v>
      </c>
      <c r="T985" s="73"/>
      <c r="U985" s="73"/>
      <c r="V985" s="73">
        <f>IFERROR($E985*SUMIF(DAILYLOG!R$27:R$1500,$C985,DAILYLOG!S$27:S$1500),0)</f>
        <v>0</v>
      </c>
      <c r="W985" s="73"/>
      <c r="X985" s="73"/>
      <c r="Y985" s="73">
        <f>IFERROR($E985*SUMIF(DAILYLOG!U$27:U$1500,$C985,DAILYLOG!V$27:V$1500),0)</f>
        <v>0</v>
      </c>
      <c r="Z985" s="73"/>
      <c r="AA985" s="73"/>
      <c r="AB985" s="73">
        <f>IFERROR($E985*SUMIF(DAILYLOG!X$27:X$1500,$C985,DAILYLOG!Y$27:Y$1500),0)</f>
        <v>0</v>
      </c>
      <c r="AC985" s="73"/>
      <c r="AD985" s="73"/>
      <c r="AE985" s="73">
        <f>IFERROR($E985*SUMIF(DAILYLOG!AA$27:AA$1500,$C985,DAILYLOG!AB$27:AB$1500),0)</f>
        <v>0</v>
      </c>
      <c r="AF985" s="73"/>
      <c r="AG985" s="73"/>
      <c r="AH985" s="73">
        <f>IFERROR($E985*SUMIF(DAILYLOG!AD$27:AD$1500,$C985,DAILYLOG!AE$27:AE$1500),0)</f>
        <v>0</v>
      </c>
      <c r="AI985" s="73"/>
      <c r="AJ985" s="73"/>
      <c r="AK985" s="73">
        <f>IFERROR($E985*SUMIF(DAILYLOG!AG$27:AG$1500,$C985,DAILYLOG!AH$27:AH$1500),0)</f>
        <v>0</v>
      </c>
      <c r="AL985" s="73"/>
      <c r="AM985" s="73"/>
      <c r="AN985" s="73">
        <f>IFERROR($E985*SUMIF(DAILYLOG!AJ$27:AJ$1500,$C985,DAILYLOG!AK$27:AK$1500),0)</f>
        <v>0</v>
      </c>
      <c r="AO985" s="73"/>
      <c r="AP985" s="73"/>
      <c r="AQ985" s="73">
        <f>IFERROR($E985*SUMIF(DAILYLOG!AM$27:AM$1500,$C985,DAILYLOG!AN$27:AN$1500),0)</f>
        <v>0</v>
      </c>
      <c r="AR985" s="73"/>
      <c r="AS985" s="73"/>
      <c r="AT985" s="73">
        <f>IFERROR($E985*SUMIF(DAILYLOG!AP$27:AP$1500,$C985,DAILYLOG!AQ$27:AQ$1500),0)</f>
        <v>0</v>
      </c>
      <c r="AU985" s="73"/>
      <c r="AV985" s="73"/>
      <c r="AW985" s="73">
        <f>IFERROR($E985*SUMIF(DAILYLOG!AS$27:AS$1500,$C985,DAILYLOG!AT$27:AT$1500),0)</f>
        <v>0</v>
      </c>
      <c r="AX985" s="73"/>
      <c r="AY985" s="73"/>
      <c r="AZ985" s="73">
        <f>IFERROR($E985*SUMIF(DAILYLOG!AV$27:AV$1500,$C985,DAILYLOG!AW$27:AW$1500),0)</f>
        <v>0</v>
      </c>
      <c r="BA985" s="73"/>
      <c r="BB985" s="73"/>
      <c r="BC985" s="73">
        <f>IFERROR($E985*SUMIF(DAILYLOG!AY$27:AY$1500,$C985,DAILYLOG!AZ$27:AZ$1500),0)</f>
        <v>0</v>
      </c>
      <c r="BD985" s="73"/>
      <c r="BE985" s="73"/>
      <c r="BF985" s="73">
        <f>IFERROR($E985*SUMIF(DAILYLOG!BB$27:BB$1500,$C985,DAILYLOG!BC$27:BC$1500),0)</f>
        <v>0</v>
      </c>
      <c r="BG985" s="73"/>
      <c r="BH985" s="73"/>
      <c r="BI985" s="73">
        <f>IFERROR($E985*SUMIF(DAILYLOG!BE$27:BE$1500,$C985,DAILYLOG!BF$27:BF$1500),0)</f>
        <v>0</v>
      </c>
      <c r="BJ985" s="73"/>
      <c r="BK985" s="73"/>
      <c r="BL985" s="73">
        <f>IFERROR($E985*SUMIF(DAILYLOG!BH$27:BH$1500,$C985,DAILYLOG!BI$27:BI$1500),0)</f>
        <v>0</v>
      </c>
      <c r="BM985" s="73"/>
      <c r="BN985" s="73"/>
      <c r="BO985" s="73">
        <f>IFERROR($E985*SUMIF(DAILYLOG!BK$27:BK$1500,$C985,DAILYLOG!BL$27:BL$1500),0)</f>
        <v>0</v>
      </c>
      <c r="BP985" s="73"/>
      <c r="BQ985" s="73"/>
      <c r="BR985" s="73">
        <f>IFERROR($E985*SUMIF(DAILYLOG!BN$27:BN$1500,$C985,DAILYLOG!BO$27:BO$1500),0)</f>
        <v>0</v>
      </c>
      <c r="BS985" s="73"/>
      <c r="BT985" s="73"/>
      <c r="BU985" s="73">
        <f>IFERROR($E985*SUMIF(DAILYLOG!BQ$27:BQ$1500,$C985,DAILYLOG!BR$27:BR$1500),0)</f>
        <v>0</v>
      </c>
      <c r="BV985" s="73"/>
      <c r="BW985" s="73"/>
      <c r="BX985" s="73">
        <f>IFERROR($E985*SUMIF(DAILYLOG!BT$27:BT$1500,$C985,DAILYLOG!BU$27:BU$1500),0)</f>
        <v>0</v>
      </c>
      <c r="BY985" s="73"/>
      <c r="BZ985" s="73"/>
      <c r="CA985" s="73">
        <f>IFERROR($E985*SUMIF(DAILYLOG!BW$27:BW$1500,$C985,DAILYLOG!BX$27:BX$1500),0)</f>
        <v>0</v>
      </c>
      <c r="CB985" s="73"/>
      <c r="CC985" s="73"/>
      <c r="CD985" s="73">
        <f>IFERROR($E985*SUMIF(DAILYLOG!BZ$27:BZ$1500,$C985,DAILYLOG!CA$27:CA$1500),0)</f>
        <v>0</v>
      </c>
      <c r="CE985" s="73"/>
      <c r="CF985" s="73"/>
      <c r="CG985" s="73">
        <f>IFERROR($E985*SUMIF(DAILYLOG!CC$27:CC$1500,$C985,DAILYLOG!CD$27:CD$1500),0)</f>
        <v>0</v>
      </c>
      <c r="CH985" s="73"/>
      <c r="CI985" s="73"/>
      <c r="CJ985" s="73">
        <f>IFERROR($E985*SUMIF(DAILYLOG!CF$27:CF$1500,$C985,DAILYLOG!CG$27:CG$1500),0)</f>
        <v>0</v>
      </c>
      <c r="CK985" s="73"/>
      <c r="CL985" s="73"/>
      <c r="CM985" s="73">
        <f>IFERROR($E985*SUMIF(DAILYLOG!CI$27:CI$1500,$C985,DAILYLOG!CJ$27:CJ$1500),0)</f>
        <v>0</v>
      </c>
      <c r="CN985" s="73"/>
      <c r="CO985" s="73"/>
      <c r="CP985" s="73">
        <f>IFERROR($E985*SUMIF(DAILYLOG!CL$27:CL$1500,$C985,DAILYLOG!CM$27:CM$1500),0)</f>
        <v>0</v>
      </c>
      <c r="CQ985" s="73"/>
      <c r="CR985" s="73"/>
      <c r="CS985" s="73">
        <f>IFERROR($E985*SUMIF(DAILYLOG!CO$27:CO$1500,$C985,DAILYLOG!CP$27:CP$1500),0)</f>
        <v>0</v>
      </c>
      <c r="CT985" s="14"/>
    </row>
    <row r="986" spans="2:98" ht="13.5" customHeight="1" outlineLevel="1" collapsed="1">
      <c r="B986" s="13"/>
      <c r="C986" s="47" t="s">
        <v>306</v>
      </c>
      <c r="D986" s="56" t="s">
        <v>348</v>
      </c>
      <c r="E986" s="64"/>
      <c r="F986" s="48">
        <f>IFERROR(SUM(G986:CS986),0)</f>
        <v>25</v>
      </c>
      <c r="G986" s="72">
        <f>IFERROR(SUBTOTAL(9,G987:G989),0)</f>
        <v>0</v>
      </c>
      <c r="H986" s="72"/>
      <c r="I986" s="72"/>
      <c r="J986" s="72">
        <f>IFERROR(SUBTOTAL(9,J987:J989),0)</f>
        <v>0</v>
      </c>
      <c r="K986" s="72"/>
      <c r="L986" s="72"/>
      <c r="M986" s="72">
        <f>IFERROR(SUBTOTAL(9,M987:M989),0)</f>
        <v>0</v>
      </c>
      <c r="N986" s="72"/>
      <c r="O986" s="72"/>
      <c r="P986" s="72">
        <f>IFERROR(SUBTOTAL(9,P987:P989),0)</f>
        <v>0</v>
      </c>
      <c r="Q986" s="72"/>
      <c r="R986" s="72"/>
      <c r="S986" s="72">
        <f>IFERROR(SUBTOTAL(9,S987:S989),0)</f>
        <v>0</v>
      </c>
      <c r="T986" s="72"/>
      <c r="U986" s="72"/>
      <c r="V986" s="72">
        <f>IFERROR(SUBTOTAL(9,V987:V989),0)</f>
        <v>0</v>
      </c>
      <c r="W986" s="72"/>
      <c r="X986" s="72"/>
      <c r="Y986" s="72">
        <f>IFERROR(SUBTOTAL(9,Y987:Y989),0)</f>
        <v>0</v>
      </c>
      <c r="Z986" s="72"/>
      <c r="AA986" s="72"/>
      <c r="AB986" s="72">
        <f>IFERROR(SUBTOTAL(9,AB987:AB989),0)</f>
        <v>0</v>
      </c>
      <c r="AC986" s="72"/>
      <c r="AD986" s="72"/>
      <c r="AE986" s="72">
        <f>IFERROR(SUBTOTAL(9,AE987:AE989),0)</f>
        <v>0</v>
      </c>
      <c r="AF986" s="72"/>
      <c r="AG986" s="72"/>
      <c r="AH986" s="72">
        <f>IFERROR(SUBTOTAL(9,AH987:AH989),0)</f>
        <v>0</v>
      </c>
      <c r="AI986" s="72"/>
      <c r="AJ986" s="72"/>
      <c r="AK986" s="72">
        <f>IFERROR(SUBTOTAL(9,AK987:AK989),0)</f>
        <v>4</v>
      </c>
      <c r="AL986" s="72"/>
      <c r="AM986" s="72"/>
      <c r="AN986" s="72">
        <f>IFERROR(SUBTOTAL(9,AN987:AN989),0)</f>
        <v>0</v>
      </c>
      <c r="AO986" s="72"/>
      <c r="AP986" s="72"/>
      <c r="AQ986" s="72">
        <f>IFERROR(SUBTOTAL(9,AQ987:AQ989),0)</f>
        <v>0</v>
      </c>
      <c r="AR986" s="72"/>
      <c r="AS986" s="72"/>
      <c r="AT986" s="72">
        <f>IFERROR(SUBTOTAL(9,AT987:AT989),0)</f>
        <v>0</v>
      </c>
      <c r="AU986" s="72"/>
      <c r="AV986" s="72"/>
      <c r="AW986" s="72">
        <f>IFERROR(SUBTOTAL(9,AW987:AW989),0)</f>
        <v>0</v>
      </c>
      <c r="AX986" s="72"/>
      <c r="AY986" s="72"/>
      <c r="AZ986" s="72">
        <f>IFERROR(SUBTOTAL(9,AZ987:AZ989),0)</f>
        <v>2</v>
      </c>
      <c r="BA986" s="72"/>
      <c r="BB986" s="72"/>
      <c r="BC986" s="72">
        <f>IFERROR(SUBTOTAL(9,BC987:BC989),0)</f>
        <v>5</v>
      </c>
      <c r="BD986" s="72"/>
      <c r="BE986" s="72"/>
      <c r="BF986" s="72">
        <f>IFERROR(SUBTOTAL(9,BF987:BF989),0)</f>
        <v>0</v>
      </c>
      <c r="BG986" s="72"/>
      <c r="BH986" s="72"/>
      <c r="BI986" s="72">
        <f>IFERROR(SUBTOTAL(9,BI987:BI989),0)</f>
        <v>0</v>
      </c>
      <c r="BJ986" s="72"/>
      <c r="BK986" s="72"/>
      <c r="BL986" s="72">
        <f>IFERROR(SUBTOTAL(9,BL987:BL989),0)</f>
        <v>2</v>
      </c>
      <c r="BM986" s="72"/>
      <c r="BN986" s="72"/>
      <c r="BO986" s="72">
        <f>IFERROR(SUBTOTAL(9,BO987:BO989),0)</f>
        <v>1</v>
      </c>
      <c r="BP986" s="72"/>
      <c r="BQ986" s="72"/>
      <c r="BR986" s="72">
        <f>IFERROR(SUBTOTAL(9,BR987:BR989),0)</f>
        <v>0</v>
      </c>
      <c r="BS986" s="72"/>
      <c r="BT986" s="72"/>
      <c r="BU986" s="72">
        <f>IFERROR(SUBTOTAL(9,BU987:BU989),0)</f>
        <v>6</v>
      </c>
      <c r="BV986" s="72"/>
      <c r="BW986" s="72"/>
      <c r="BX986" s="72">
        <f>IFERROR(SUBTOTAL(9,BX987:BX989),0)</f>
        <v>5</v>
      </c>
      <c r="BY986" s="72"/>
      <c r="BZ986" s="72"/>
      <c r="CA986" s="72">
        <f>IFERROR(SUBTOTAL(9,CA987:CA989),0)</f>
        <v>0</v>
      </c>
      <c r="CB986" s="72"/>
      <c r="CC986" s="72"/>
      <c r="CD986" s="72">
        <f>IFERROR(SUBTOTAL(9,CD987:CD989),0)</f>
        <v>0</v>
      </c>
      <c r="CE986" s="72"/>
      <c r="CF986" s="72"/>
      <c r="CG986" s="72">
        <f>IFERROR(SUBTOTAL(9,CG987:CG989),0)</f>
        <v>0</v>
      </c>
      <c r="CH986" s="72"/>
      <c r="CI986" s="72"/>
      <c r="CJ986" s="72">
        <f>IFERROR(SUBTOTAL(9,CJ987:CJ989),0)</f>
        <v>0</v>
      </c>
      <c r="CK986" s="72"/>
      <c r="CL986" s="72"/>
      <c r="CM986" s="72">
        <f>IFERROR(SUBTOTAL(9,CM987:CM989),0)</f>
        <v>0</v>
      </c>
      <c r="CN986" s="72"/>
      <c r="CO986" s="72"/>
      <c r="CP986" s="72">
        <f>IFERROR(SUBTOTAL(9,CP987:CP989),0)</f>
        <v>0</v>
      </c>
      <c r="CQ986" s="72"/>
      <c r="CR986" s="72"/>
      <c r="CS986" s="72">
        <f>IFERROR(SUBTOTAL(9,CS987:CS989),0)</f>
        <v>0</v>
      </c>
      <c r="CT986" s="14"/>
    </row>
    <row r="987" spans="2:98" ht="13.5" hidden="1" customHeight="1" outlineLevel="2">
      <c r="B987" s="13"/>
      <c r="C987" s="115" t="s">
        <v>712</v>
      </c>
      <c r="D987" s="31" t="s">
        <v>348</v>
      </c>
      <c r="E987" s="65">
        <v>1</v>
      </c>
      <c r="F987" s="46">
        <f t="shared" ref="F987:F989" si="415">IFERROR(SUM(G987:CS987),0)</f>
        <v>9</v>
      </c>
      <c r="G987" s="73">
        <f>IFERROR($E987*SUMIF(DAILYLOG!C$27:C$1500,$C987,DAILYLOG!D$27:D$1500),0)</f>
        <v>0</v>
      </c>
      <c r="H987" s="73"/>
      <c r="I987" s="73"/>
      <c r="J987" s="73">
        <f>IFERROR($E987*SUMIF(DAILYLOG!F$27:F$1500,$C987,DAILYLOG!G$27:G$1500),0)</f>
        <v>0</v>
      </c>
      <c r="K987" s="73"/>
      <c r="L987" s="73"/>
      <c r="M987" s="73">
        <f>IFERROR($E987*SUMIF(DAILYLOG!I$27:I$1500,$C987,DAILYLOG!J$27:J$1500),0)</f>
        <v>0</v>
      </c>
      <c r="N987" s="73"/>
      <c r="O987" s="73"/>
      <c r="P987" s="73">
        <f>IFERROR($E987*SUMIF(DAILYLOG!L$27:L$1500,$C987,DAILYLOG!M$27:M$1500),0)</f>
        <v>0</v>
      </c>
      <c r="Q987" s="73"/>
      <c r="R987" s="73"/>
      <c r="S987" s="73">
        <f>IFERROR($E987*SUMIF(DAILYLOG!O$27:O$1500,$C987,DAILYLOG!P$27:P$1500),0)</f>
        <v>0</v>
      </c>
      <c r="T987" s="73"/>
      <c r="U987" s="73"/>
      <c r="V987" s="73">
        <f>IFERROR($E987*SUMIF(DAILYLOG!R$27:R$1500,$C987,DAILYLOG!S$27:S$1500),0)</f>
        <v>0</v>
      </c>
      <c r="W987" s="73"/>
      <c r="X987" s="73"/>
      <c r="Y987" s="73">
        <f>IFERROR($E987*SUMIF(DAILYLOG!U$27:U$1500,$C987,DAILYLOG!V$27:V$1500),0)</f>
        <v>0</v>
      </c>
      <c r="Z987" s="73"/>
      <c r="AA987" s="73"/>
      <c r="AB987" s="73">
        <f>IFERROR($E987*SUMIF(DAILYLOG!X$27:X$1500,$C987,DAILYLOG!Y$27:Y$1500),0)</f>
        <v>0</v>
      </c>
      <c r="AC987" s="73"/>
      <c r="AD987" s="73"/>
      <c r="AE987" s="73">
        <f>IFERROR($E987*SUMIF(DAILYLOG!AA$27:AA$1500,$C987,DAILYLOG!AB$27:AB$1500),0)</f>
        <v>0</v>
      </c>
      <c r="AF987" s="73"/>
      <c r="AG987" s="73"/>
      <c r="AH987" s="73">
        <f>IFERROR($E987*SUMIF(DAILYLOG!AD$27:AD$1500,$C987,DAILYLOG!AE$27:AE$1500),0)</f>
        <v>0</v>
      </c>
      <c r="AI987" s="73"/>
      <c r="AJ987" s="73"/>
      <c r="AK987" s="73">
        <f>IFERROR($E987*SUMIF(DAILYLOG!AG$27:AG$1500,$C987,DAILYLOG!AH$27:AH$1500),0)</f>
        <v>0</v>
      </c>
      <c r="AL987" s="73"/>
      <c r="AM987" s="73"/>
      <c r="AN987" s="73">
        <f>IFERROR($E987*SUMIF(DAILYLOG!AJ$27:AJ$1500,$C987,DAILYLOG!AK$27:AK$1500),0)</f>
        <v>0</v>
      </c>
      <c r="AO987" s="73"/>
      <c r="AP987" s="73"/>
      <c r="AQ987" s="73">
        <f>IFERROR($E987*SUMIF(DAILYLOG!AM$27:AM$1500,$C987,DAILYLOG!AN$27:AN$1500),0)</f>
        <v>0</v>
      </c>
      <c r="AR987" s="73"/>
      <c r="AS987" s="73"/>
      <c r="AT987" s="73">
        <f>IFERROR($E987*SUMIF(DAILYLOG!AP$27:AP$1500,$C987,DAILYLOG!AQ$27:AQ$1500),0)</f>
        <v>0</v>
      </c>
      <c r="AU987" s="73"/>
      <c r="AV987" s="73"/>
      <c r="AW987" s="73">
        <f>IFERROR($E987*SUMIF(DAILYLOG!AS$27:AS$1500,$C987,DAILYLOG!AT$27:AT$1500),0)</f>
        <v>0</v>
      </c>
      <c r="AX987" s="73"/>
      <c r="AY987" s="73"/>
      <c r="AZ987" s="73">
        <f>IFERROR($E987*SUMIF(DAILYLOG!AV$27:AV$1500,$C987,DAILYLOG!AW$27:AW$1500),0)</f>
        <v>2</v>
      </c>
      <c r="BA987" s="73"/>
      <c r="BB987" s="73"/>
      <c r="BC987" s="73">
        <f>IFERROR($E987*SUMIF(DAILYLOG!AY$27:AY$1500,$C987,DAILYLOG!AZ$27:AZ$1500),0)</f>
        <v>1</v>
      </c>
      <c r="BD987" s="73"/>
      <c r="BE987" s="73"/>
      <c r="BF987" s="73">
        <f>IFERROR($E987*SUMIF(DAILYLOG!BB$27:BB$1500,$C987,DAILYLOG!BC$27:BC$1500),0)</f>
        <v>0</v>
      </c>
      <c r="BG987" s="73"/>
      <c r="BH987" s="73"/>
      <c r="BI987" s="73">
        <f>IFERROR($E987*SUMIF(DAILYLOG!BE$27:BE$1500,$C987,DAILYLOG!BF$27:BF$1500),0)</f>
        <v>0</v>
      </c>
      <c r="BJ987" s="73"/>
      <c r="BK987" s="73"/>
      <c r="BL987" s="73">
        <f>IFERROR($E987*SUMIF(DAILYLOG!BH$27:BH$1500,$C987,DAILYLOG!BI$27:BI$1500),0)</f>
        <v>2</v>
      </c>
      <c r="BM987" s="73"/>
      <c r="BN987" s="73"/>
      <c r="BO987" s="73">
        <f>IFERROR($E987*SUMIF(DAILYLOG!BK$27:BK$1500,$C987,DAILYLOG!BL$27:BL$1500),0)</f>
        <v>1</v>
      </c>
      <c r="BP987" s="73"/>
      <c r="BQ987" s="73"/>
      <c r="BR987" s="73">
        <f>IFERROR($E987*SUMIF(DAILYLOG!BN$27:BN$1500,$C987,DAILYLOG!BO$27:BO$1500),0)</f>
        <v>0</v>
      </c>
      <c r="BS987" s="73"/>
      <c r="BT987" s="73"/>
      <c r="BU987" s="73">
        <f>IFERROR($E987*SUMIF(DAILYLOG!BQ$27:BQ$1500,$C987,DAILYLOG!BR$27:BR$1500),0)</f>
        <v>2</v>
      </c>
      <c r="BV987" s="73"/>
      <c r="BW987" s="73"/>
      <c r="BX987" s="73">
        <f>IFERROR($E987*SUMIF(DAILYLOG!BT$27:BT$1500,$C987,DAILYLOG!BU$27:BU$1500),0)</f>
        <v>1</v>
      </c>
      <c r="BY987" s="73"/>
      <c r="BZ987" s="73"/>
      <c r="CA987" s="73">
        <f>IFERROR($E987*SUMIF(DAILYLOG!BW$27:BW$1500,$C987,DAILYLOG!BX$27:BX$1500),0)</f>
        <v>0</v>
      </c>
      <c r="CB987" s="73"/>
      <c r="CC987" s="73"/>
      <c r="CD987" s="73">
        <f>IFERROR($E987*SUMIF(DAILYLOG!BZ$27:BZ$1500,$C987,DAILYLOG!CA$27:CA$1500),0)</f>
        <v>0</v>
      </c>
      <c r="CE987" s="73"/>
      <c r="CF987" s="73"/>
      <c r="CG987" s="73">
        <f>IFERROR($E987*SUMIF(DAILYLOG!CC$27:CC$1500,$C987,DAILYLOG!CD$27:CD$1500),0)</f>
        <v>0</v>
      </c>
      <c r="CH987" s="73"/>
      <c r="CI987" s="73"/>
      <c r="CJ987" s="73">
        <f>IFERROR($E987*SUMIF(DAILYLOG!CF$27:CF$1500,$C987,DAILYLOG!CG$27:CG$1500),0)</f>
        <v>0</v>
      </c>
      <c r="CK987" s="73"/>
      <c r="CL987" s="73"/>
      <c r="CM987" s="73">
        <f>IFERROR($E987*SUMIF(DAILYLOG!CI$27:CI$1500,$C987,DAILYLOG!CJ$27:CJ$1500),0)</f>
        <v>0</v>
      </c>
      <c r="CN987" s="73"/>
      <c r="CO987" s="73"/>
      <c r="CP987" s="73">
        <f>IFERROR($E987*SUMIF(DAILYLOG!CL$27:CL$1500,$C987,DAILYLOG!CM$27:CM$1500),0)</f>
        <v>0</v>
      </c>
      <c r="CQ987" s="73"/>
      <c r="CR987" s="73"/>
      <c r="CS987" s="73">
        <f>IFERROR($E987*SUMIF(DAILYLOG!CO$27:CO$1500,$C987,DAILYLOG!CP$27:CP$1500),0)</f>
        <v>0</v>
      </c>
      <c r="CT987" s="14"/>
    </row>
    <row r="988" spans="2:98" ht="13.5" hidden="1" customHeight="1" outlineLevel="2">
      <c r="B988" s="13"/>
      <c r="C988" s="115" t="s">
        <v>729</v>
      </c>
      <c r="D988" s="31" t="s">
        <v>348</v>
      </c>
      <c r="E988" s="65">
        <v>4</v>
      </c>
      <c r="F988" s="46">
        <f t="shared" si="415"/>
        <v>16</v>
      </c>
      <c r="G988" s="73">
        <f>IFERROR($E988*SUMIF(DAILYLOG!C$27:C$1500,$C988,DAILYLOG!D$27:D$1500),0)</f>
        <v>0</v>
      </c>
      <c r="H988" s="73"/>
      <c r="I988" s="73"/>
      <c r="J988" s="73">
        <f>IFERROR($E988*SUMIF(DAILYLOG!F$27:F$1500,$C988,DAILYLOG!G$27:G$1500),0)</f>
        <v>0</v>
      </c>
      <c r="K988" s="73"/>
      <c r="L988" s="73"/>
      <c r="M988" s="73">
        <f>IFERROR($E988*SUMIF(DAILYLOG!I$27:I$1500,$C988,DAILYLOG!J$27:J$1500),0)</f>
        <v>0</v>
      </c>
      <c r="N988" s="73"/>
      <c r="O988" s="73"/>
      <c r="P988" s="73">
        <f>IFERROR($E988*SUMIF(DAILYLOG!L$27:L$1500,$C988,DAILYLOG!M$27:M$1500),0)</f>
        <v>0</v>
      </c>
      <c r="Q988" s="73"/>
      <c r="R988" s="73"/>
      <c r="S988" s="73">
        <f>IFERROR($E988*SUMIF(DAILYLOG!O$27:O$1500,$C988,DAILYLOG!P$27:P$1500),0)</f>
        <v>0</v>
      </c>
      <c r="T988" s="73"/>
      <c r="U988" s="73"/>
      <c r="V988" s="73">
        <f>IFERROR($E988*SUMIF(DAILYLOG!R$27:R$1500,$C988,DAILYLOG!S$27:S$1500),0)</f>
        <v>0</v>
      </c>
      <c r="W988" s="73"/>
      <c r="X988" s="73"/>
      <c r="Y988" s="73">
        <f>IFERROR($E988*SUMIF(DAILYLOG!U$27:U$1500,$C988,DAILYLOG!V$27:V$1500),0)</f>
        <v>0</v>
      </c>
      <c r="Z988" s="73"/>
      <c r="AA988" s="73"/>
      <c r="AB988" s="73">
        <f>IFERROR($E988*SUMIF(DAILYLOG!X$27:X$1500,$C988,DAILYLOG!Y$27:Y$1500),0)</f>
        <v>0</v>
      </c>
      <c r="AC988" s="73"/>
      <c r="AD988" s="73"/>
      <c r="AE988" s="73">
        <f>IFERROR($E988*SUMIF(DAILYLOG!AA$27:AA$1500,$C988,DAILYLOG!AB$27:AB$1500),0)</f>
        <v>0</v>
      </c>
      <c r="AF988" s="73"/>
      <c r="AG988" s="73"/>
      <c r="AH988" s="73">
        <f>IFERROR($E988*SUMIF(DAILYLOG!AD$27:AD$1500,$C988,DAILYLOG!AE$27:AE$1500),0)</f>
        <v>0</v>
      </c>
      <c r="AI988" s="73"/>
      <c r="AJ988" s="73"/>
      <c r="AK988" s="73">
        <f>IFERROR($E988*SUMIF(DAILYLOG!AG$27:AG$1500,$C988,DAILYLOG!AH$27:AH$1500),0)</f>
        <v>4</v>
      </c>
      <c r="AL988" s="73"/>
      <c r="AM988" s="73"/>
      <c r="AN988" s="73">
        <f>IFERROR($E988*SUMIF(DAILYLOG!AJ$27:AJ$1500,$C988,DAILYLOG!AK$27:AK$1500),0)</f>
        <v>0</v>
      </c>
      <c r="AO988" s="73"/>
      <c r="AP988" s="73"/>
      <c r="AQ988" s="73">
        <f>IFERROR($E988*SUMIF(DAILYLOG!AM$27:AM$1500,$C988,DAILYLOG!AN$27:AN$1500),0)</f>
        <v>0</v>
      </c>
      <c r="AR988" s="73"/>
      <c r="AS988" s="73"/>
      <c r="AT988" s="73">
        <f>IFERROR($E988*SUMIF(DAILYLOG!AP$27:AP$1500,$C988,DAILYLOG!AQ$27:AQ$1500),0)</f>
        <v>0</v>
      </c>
      <c r="AU988" s="73"/>
      <c r="AV988" s="73"/>
      <c r="AW988" s="73">
        <f>IFERROR($E988*SUMIF(DAILYLOG!AS$27:AS$1500,$C988,DAILYLOG!AT$27:AT$1500),0)</f>
        <v>0</v>
      </c>
      <c r="AX988" s="73"/>
      <c r="AY988" s="73"/>
      <c r="AZ988" s="73">
        <f>IFERROR($E988*SUMIF(DAILYLOG!AV$27:AV$1500,$C988,DAILYLOG!AW$27:AW$1500),0)</f>
        <v>0</v>
      </c>
      <c r="BA988" s="73"/>
      <c r="BB988" s="73"/>
      <c r="BC988" s="73">
        <f>IFERROR($E988*SUMIF(DAILYLOG!AY$27:AY$1500,$C988,DAILYLOG!AZ$27:AZ$1500),0)</f>
        <v>4</v>
      </c>
      <c r="BD988" s="73"/>
      <c r="BE988" s="73"/>
      <c r="BF988" s="73">
        <f>IFERROR($E988*SUMIF(DAILYLOG!BB$27:BB$1500,$C988,DAILYLOG!BC$27:BC$1500),0)</f>
        <v>0</v>
      </c>
      <c r="BG988" s="73"/>
      <c r="BH988" s="73"/>
      <c r="BI988" s="73">
        <f>IFERROR($E988*SUMIF(DAILYLOG!BE$27:BE$1500,$C988,DAILYLOG!BF$27:BF$1500),0)</f>
        <v>0</v>
      </c>
      <c r="BJ988" s="73"/>
      <c r="BK988" s="73"/>
      <c r="BL988" s="73">
        <f>IFERROR($E988*SUMIF(DAILYLOG!BH$27:BH$1500,$C988,DAILYLOG!BI$27:BI$1500),0)</f>
        <v>0</v>
      </c>
      <c r="BM988" s="73"/>
      <c r="BN988" s="73"/>
      <c r="BO988" s="73">
        <f>IFERROR($E988*SUMIF(DAILYLOG!BK$27:BK$1500,$C988,DAILYLOG!BL$27:BL$1500),0)</f>
        <v>0</v>
      </c>
      <c r="BP988" s="73"/>
      <c r="BQ988" s="73"/>
      <c r="BR988" s="73">
        <f>IFERROR($E988*SUMIF(DAILYLOG!BN$27:BN$1500,$C988,DAILYLOG!BO$27:BO$1500),0)</f>
        <v>0</v>
      </c>
      <c r="BS988" s="73"/>
      <c r="BT988" s="73"/>
      <c r="BU988" s="73">
        <f>IFERROR($E988*SUMIF(DAILYLOG!BQ$27:BQ$1500,$C988,DAILYLOG!BR$27:BR$1500),0)</f>
        <v>4</v>
      </c>
      <c r="BV988" s="73"/>
      <c r="BW988" s="73"/>
      <c r="BX988" s="73">
        <f>IFERROR($E988*SUMIF(DAILYLOG!BT$27:BT$1500,$C988,DAILYLOG!BU$27:BU$1500),0)</f>
        <v>4</v>
      </c>
      <c r="BY988" s="73"/>
      <c r="BZ988" s="73"/>
      <c r="CA988" s="73">
        <f>IFERROR($E988*SUMIF(DAILYLOG!BW$27:BW$1500,$C988,DAILYLOG!BX$27:BX$1500),0)</f>
        <v>0</v>
      </c>
      <c r="CB988" s="73"/>
      <c r="CC988" s="73"/>
      <c r="CD988" s="73">
        <f>IFERROR($E988*SUMIF(DAILYLOG!BZ$27:BZ$1500,$C988,DAILYLOG!CA$27:CA$1500),0)</f>
        <v>0</v>
      </c>
      <c r="CE988" s="73"/>
      <c r="CF988" s="73"/>
      <c r="CG988" s="73">
        <f>IFERROR($E988*SUMIF(DAILYLOG!CC$27:CC$1500,$C988,DAILYLOG!CD$27:CD$1500),0)</f>
        <v>0</v>
      </c>
      <c r="CH988" s="73"/>
      <c r="CI988" s="73"/>
      <c r="CJ988" s="73">
        <f>IFERROR($E988*SUMIF(DAILYLOG!CF$27:CF$1500,$C988,DAILYLOG!CG$27:CG$1500),0)</f>
        <v>0</v>
      </c>
      <c r="CK988" s="73"/>
      <c r="CL988" s="73"/>
      <c r="CM988" s="73">
        <f>IFERROR($E988*SUMIF(DAILYLOG!CI$27:CI$1500,$C988,DAILYLOG!CJ$27:CJ$1500),0)</f>
        <v>0</v>
      </c>
      <c r="CN988" s="73"/>
      <c r="CO988" s="73"/>
      <c r="CP988" s="73">
        <f>IFERROR($E988*SUMIF(DAILYLOG!CL$27:CL$1500,$C988,DAILYLOG!CM$27:CM$1500),0)</f>
        <v>0</v>
      </c>
      <c r="CQ988" s="73"/>
      <c r="CR988" s="73"/>
      <c r="CS988" s="73">
        <f>IFERROR($E988*SUMIF(DAILYLOG!CO$27:CO$1500,$C988,DAILYLOG!CP$27:CP$1500),0)</f>
        <v>0</v>
      </c>
      <c r="CT988" s="14"/>
    </row>
    <row r="989" spans="2:98" ht="13.5" hidden="1" customHeight="1" outlineLevel="2">
      <c r="B989" s="13"/>
      <c r="C989" s="115" t="s">
        <v>818</v>
      </c>
      <c r="D989" s="31" t="s">
        <v>348</v>
      </c>
      <c r="E989" s="65">
        <v>12</v>
      </c>
      <c r="F989" s="46">
        <f t="shared" si="415"/>
        <v>0</v>
      </c>
      <c r="G989" s="73">
        <f>IFERROR($E989*SUMIF(DAILYLOG!C$27:C$1500,$C989,DAILYLOG!D$27:D$1500),0)</f>
        <v>0</v>
      </c>
      <c r="H989" s="73"/>
      <c r="I989" s="73"/>
      <c r="J989" s="73">
        <f>IFERROR($E989*SUMIF(DAILYLOG!F$27:F$1500,$C989,DAILYLOG!G$27:G$1500),0)</f>
        <v>0</v>
      </c>
      <c r="K989" s="73"/>
      <c r="L989" s="73"/>
      <c r="M989" s="73">
        <f>IFERROR($E989*SUMIF(DAILYLOG!I$27:I$1500,$C989,DAILYLOG!J$27:J$1500),0)</f>
        <v>0</v>
      </c>
      <c r="N989" s="73"/>
      <c r="O989" s="73"/>
      <c r="P989" s="73">
        <f>IFERROR($E989*SUMIF(DAILYLOG!L$27:L$1500,$C989,DAILYLOG!M$27:M$1500),0)</f>
        <v>0</v>
      </c>
      <c r="Q989" s="73"/>
      <c r="R989" s="73"/>
      <c r="S989" s="73">
        <f>IFERROR($E989*SUMIF(DAILYLOG!O$27:O$1500,$C989,DAILYLOG!P$27:P$1500),0)</f>
        <v>0</v>
      </c>
      <c r="T989" s="73"/>
      <c r="U989" s="73"/>
      <c r="V989" s="73">
        <f>IFERROR($E989*SUMIF(DAILYLOG!R$27:R$1500,$C989,DAILYLOG!S$27:S$1500),0)</f>
        <v>0</v>
      </c>
      <c r="W989" s="73"/>
      <c r="X989" s="73"/>
      <c r="Y989" s="73">
        <f>IFERROR($E989*SUMIF(DAILYLOG!U$27:U$1500,$C989,DAILYLOG!V$27:V$1500),0)</f>
        <v>0</v>
      </c>
      <c r="Z989" s="73"/>
      <c r="AA989" s="73"/>
      <c r="AB989" s="73">
        <f>IFERROR($E989*SUMIF(DAILYLOG!X$27:X$1500,$C989,DAILYLOG!Y$27:Y$1500),0)</f>
        <v>0</v>
      </c>
      <c r="AC989" s="73"/>
      <c r="AD989" s="73"/>
      <c r="AE989" s="73">
        <f>IFERROR($E989*SUMIF(DAILYLOG!AA$27:AA$1500,$C989,DAILYLOG!AB$27:AB$1500),0)</f>
        <v>0</v>
      </c>
      <c r="AF989" s="73"/>
      <c r="AG989" s="73"/>
      <c r="AH989" s="73">
        <f>IFERROR($E989*SUMIF(DAILYLOG!AD$27:AD$1500,$C989,DAILYLOG!AE$27:AE$1500),0)</f>
        <v>0</v>
      </c>
      <c r="AI989" s="73"/>
      <c r="AJ989" s="73"/>
      <c r="AK989" s="73">
        <f>IFERROR($E989*SUMIF(DAILYLOG!AG$27:AG$1500,$C989,DAILYLOG!AH$27:AH$1500),0)</f>
        <v>0</v>
      </c>
      <c r="AL989" s="73"/>
      <c r="AM989" s="73"/>
      <c r="AN989" s="73">
        <f>IFERROR($E989*SUMIF(DAILYLOG!AJ$27:AJ$1500,$C989,DAILYLOG!AK$27:AK$1500),0)</f>
        <v>0</v>
      </c>
      <c r="AO989" s="73"/>
      <c r="AP989" s="73"/>
      <c r="AQ989" s="73">
        <f>IFERROR($E989*SUMIF(DAILYLOG!AM$27:AM$1500,$C989,DAILYLOG!AN$27:AN$1500),0)</f>
        <v>0</v>
      </c>
      <c r="AR989" s="73"/>
      <c r="AS989" s="73"/>
      <c r="AT989" s="73">
        <f>IFERROR($E989*SUMIF(DAILYLOG!AP$27:AP$1500,$C989,DAILYLOG!AQ$27:AQ$1500),0)</f>
        <v>0</v>
      </c>
      <c r="AU989" s="73"/>
      <c r="AV989" s="73"/>
      <c r="AW989" s="73">
        <f>IFERROR($E989*SUMIF(DAILYLOG!AS$27:AS$1500,$C989,DAILYLOG!AT$27:AT$1500),0)</f>
        <v>0</v>
      </c>
      <c r="AX989" s="73"/>
      <c r="AY989" s="73"/>
      <c r="AZ989" s="73">
        <f>IFERROR($E989*SUMIF(DAILYLOG!AV$27:AV$1500,$C989,DAILYLOG!AW$27:AW$1500),0)</f>
        <v>0</v>
      </c>
      <c r="BA989" s="73"/>
      <c r="BB989" s="73"/>
      <c r="BC989" s="73">
        <f>IFERROR($E989*SUMIF(DAILYLOG!AY$27:AY$1500,$C989,DAILYLOG!AZ$27:AZ$1500),0)</f>
        <v>0</v>
      </c>
      <c r="BD989" s="73"/>
      <c r="BE989" s="73"/>
      <c r="BF989" s="73">
        <f>IFERROR($E989*SUMIF(DAILYLOG!BB$27:BB$1500,$C989,DAILYLOG!BC$27:BC$1500),0)</f>
        <v>0</v>
      </c>
      <c r="BG989" s="73"/>
      <c r="BH989" s="73"/>
      <c r="BI989" s="73">
        <f>IFERROR($E989*SUMIF(DAILYLOG!BE$27:BE$1500,$C989,DAILYLOG!BF$27:BF$1500),0)</f>
        <v>0</v>
      </c>
      <c r="BJ989" s="73"/>
      <c r="BK989" s="73"/>
      <c r="BL989" s="73">
        <f>IFERROR($E989*SUMIF(DAILYLOG!BH$27:BH$1500,$C989,DAILYLOG!BI$27:BI$1500),0)</f>
        <v>0</v>
      </c>
      <c r="BM989" s="73"/>
      <c r="BN989" s="73"/>
      <c r="BO989" s="73">
        <f>IFERROR($E989*SUMIF(DAILYLOG!BK$27:BK$1500,$C989,DAILYLOG!BL$27:BL$1500),0)</f>
        <v>0</v>
      </c>
      <c r="BP989" s="73"/>
      <c r="BQ989" s="73"/>
      <c r="BR989" s="73">
        <f>IFERROR($E989*SUMIF(DAILYLOG!BN$27:BN$1500,$C989,DAILYLOG!BO$27:BO$1500),0)</f>
        <v>0</v>
      </c>
      <c r="BS989" s="73"/>
      <c r="BT989" s="73"/>
      <c r="BU989" s="73">
        <f>IFERROR($E989*SUMIF(DAILYLOG!BQ$27:BQ$1500,$C989,DAILYLOG!BR$27:BR$1500),0)</f>
        <v>0</v>
      </c>
      <c r="BV989" s="73"/>
      <c r="BW989" s="73"/>
      <c r="BX989" s="73">
        <f>IFERROR($E989*SUMIF(DAILYLOG!BT$27:BT$1500,$C989,DAILYLOG!BU$27:BU$1500),0)</f>
        <v>0</v>
      </c>
      <c r="BY989" s="73"/>
      <c r="BZ989" s="73"/>
      <c r="CA989" s="73">
        <f>IFERROR($E989*SUMIF(DAILYLOG!BW$27:BW$1500,$C989,DAILYLOG!BX$27:BX$1500),0)</f>
        <v>0</v>
      </c>
      <c r="CB989" s="73"/>
      <c r="CC989" s="73"/>
      <c r="CD989" s="73">
        <f>IFERROR($E989*SUMIF(DAILYLOG!BZ$27:BZ$1500,$C989,DAILYLOG!CA$27:CA$1500),0)</f>
        <v>0</v>
      </c>
      <c r="CE989" s="73"/>
      <c r="CF989" s="73"/>
      <c r="CG989" s="73">
        <f>IFERROR($E989*SUMIF(DAILYLOG!CC$27:CC$1500,$C989,DAILYLOG!CD$27:CD$1500),0)</f>
        <v>0</v>
      </c>
      <c r="CH989" s="73"/>
      <c r="CI989" s="73"/>
      <c r="CJ989" s="73">
        <f>IFERROR($E989*SUMIF(DAILYLOG!CF$27:CF$1500,$C989,DAILYLOG!CG$27:CG$1500),0)</f>
        <v>0</v>
      </c>
      <c r="CK989" s="73"/>
      <c r="CL989" s="73"/>
      <c r="CM989" s="73">
        <f>IFERROR($E989*SUMIF(DAILYLOG!CI$27:CI$1500,$C989,DAILYLOG!CJ$27:CJ$1500),0)</f>
        <v>0</v>
      </c>
      <c r="CN989" s="73"/>
      <c r="CO989" s="73"/>
      <c r="CP989" s="73">
        <f>IFERROR($E989*SUMIF(DAILYLOG!CL$27:CL$1500,$C989,DAILYLOG!CM$27:CM$1500),0)</f>
        <v>0</v>
      </c>
      <c r="CQ989" s="73"/>
      <c r="CR989" s="73"/>
      <c r="CS989" s="73">
        <f>IFERROR($E989*SUMIF(DAILYLOG!CO$27:CO$1500,$C989,DAILYLOG!CP$27:CP$1500),0)</f>
        <v>0</v>
      </c>
      <c r="CT989" s="14"/>
    </row>
    <row r="990" spans="2:98">
      <c r="B990" s="13"/>
      <c r="C990" s="47" t="s">
        <v>307</v>
      </c>
      <c r="D990" s="56" t="s">
        <v>348</v>
      </c>
      <c r="E990" s="64"/>
      <c r="F990" s="48">
        <f>IFERROR(SUM(G990:CS990),0)</f>
        <v>35</v>
      </c>
      <c r="G990" s="72">
        <f>IFERROR((G991+G994+G997+G1000),0)</f>
        <v>0</v>
      </c>
      <c r="H990" s="72"/>
      <c r="I990" s="72"/>
      <c r="J990" s="72">
        <f t="shared" ref="J990:BR990" si="416">IFERROR((J991+J994+J997+J1000),0)</f>
        <v>14</v>
      </c>
      <c r="K990" s="72"/>
      <c r="L990" s="72"/>
      <c r="M990" s="72">
        <f t="shared" si="416"/>
        <v>2</v>
      </c>
      <c r="N990" s="72"/>
      <c r="O990" s="72"/>
      <c r="P990" s="72">
        <f t="shared" si="416"/>
        <v>0</v>
      </c>
      <c r="Q990" s="72"/>
      <c r="R990" s="72"/>
      <c r="S990" s="72">
        <f t="shared" si="416"/>
        <v>0</v>
      </c>
      <c r="T990" s="72"/>
      <c r="U990" s="72"/>
      <c r="V990" s="72">
        <f t="shared" si="416"/>
        <v>0</v>
      </c>
      <c r="W990" s="72"/>
      <c r="X990" s="72"/>
      <c r="Y990" s="72">
        <f t="shared" si="416"/>
        <v>0</v>
      </c>
      <c r="Z990" s="72"/>
      <c r="AA990" s="72"/>
      <c r="AB990" s="72">
        <f t="shared" si="416"/>
        <v>4</v>
      </c>
      <c r="AC990" s="72"/>
      <c r="AD990" s="72"/>
      <c r="AE990" s="72">
        <f t="shared" si="416"/>
        <v>4</v>
      </c>
      <c r="AF990" s="72"/>
      <c r="AG990" s="72"/>
      <c r="AH990" s="72">
        <f t="shared" si="416"/>
        <v>1</v>
      </c>
      <c r="AI990" s="72"/>
      <c r="AJ990" s="72"/>
      <c r="AK990" s="72">
        <f t="shared" si="416"/>
        <v>1</v>
      </c>
      <c r="AL990" s="72"/>
      <c r="AM990" s="72"/>
      <c r="AN990" s="72">
        <f t="shared" si="416"/>
        <v>5</v>
      </c>
      <c r="AO990" s="72"/>
      <c r="AP990" s="72"/>
      <c r="AQ990" s="72">
        <f t="shared" si="416"/>
        <v>0</v>
      </c>
      <c r="AR990" s="72"/>
      <c r="AS990" s="72"/>
      <c r="AT990" s="72">
        <f t="shared" si="416"/>
        <v>0</v>
      </c>
      <c r="AU990" s="72"/>
      <c r="AV990" s="72"/>
      <c r="AW990" s="72">
        <f t="shared" si="416"/>
        <v>0</v>
      </c>
      <c r="AX990" s="72"/>
      <c r="AY990" s="72"/>
      <c r="AZ990" s="72">
        <f t="shared" si="416"/>
        <v>0</v>
      </c>
      <c r="BA990" s="72"/>
      <c r="BB990" s="72"/>
      <c r="BC990" s="72">
        <f t="shared" si="416"/>
        <v>1</v>
      </c>
      <c r="BD990" s="72"/>
      <c r="BE990" s="72"/>
      <c r="BF990" s="72">
        <f t="shared" si="416"/>
        <v>0</v>
      </c>
      <c r="BG990" s="72"/>
      <c r="BH990" s="72"/>
      <c r="BI990" s="72">
        <f t="shared" si="416"/>
        <v>0</v>
      </c>
      <c r="BJ990" s="72"/>
      <c r="BK990" s="72"/>
      <c r="BL990" s="72">
        <f t="shared" si="416"/>
        <v>2</v>
      </c>
      <c r="BM990" s="72"/>
      <c r="BN990" s="72"/>
      <c r="BO990" s="72">
        <f t="shared" si="416"/>
        <v>0</v>
      </c>
      <c r="BP990" s="72"/>
      <c r="BQ990" s="72"/>
      <c r="BR990" s="72">
        <f t="shared" si="416"/>
        <v>0</v>
      </c>
      <c r="BS990" s="72"/>
      <c r="BT990" s="72"/>
      <c r="BU990" s="72">
        <f t="shared" ref="BU990:CS990" si="417">IFERROR((BU991+BU994+BU997+BU1000),0)</f>
        <v>0</v>
      </c>
      <c r="BV990" s="72"/>
      <c r="BW990" s="72"/>
      <c r="BX990" s="72">
        <f t="shared" si="417"/>
        <v>1</v>
      </c>
      <c r="BY990" s="72"/>
      <c r="BZ990" s="72"/>
      <c r="CA990" s="72">
        <f t="shared" si="417"/>
        <v>0</v>
      </c>
      <c r="CB990" s="72"/>
      <c r="CC990" s="72"/>
      <c r="CD990" s="72">
        <f t="shared" si="417"/>
        <v>0</v>
      </c>
      <c r="CE990" s="72"/>
      <c r="CF990" s="72"/>
      <c r="CG990" s="72">
        <f t="shared" si="417"/>
        <v>0</v>
      </c>
      <c r="CH990" s="72"/>
      <c r="CI990" s="72"/>
      <c r="CJ990" s="72">
        <f t="shared" si="417"/>
        <v>0</v>
      </c>
      <c r="CK990" s="72"/>
      <c r="CL990" s="72"/>
      <c r="CM990" s="72">
        <f t="shared" si="417"/>
        <v>0</v>
      </c>
      <c r="CN990" s="72"/>
      <c r="CO990" s="72"/>
      <c r="CP990" s="72">
        <f t="shared" si="417"/>
        <v>0</v>
      </c>
      <c r="CQ990" s="72"/>
      <c r="CR990" s="72"/>
      <c r="CS990" s="72">
        <f t="shared" si="417"/>
        <v>0</v>
      </c>
      <c r="CT990" s="14"/>
    </row>
    <row r="991" spans="2:98" ht="13.5" customHeight="1" outlineLevel="1" collapsed="1">
      <c r="B991" s="13"/>
      <c r="C991" s="47" t="s">
        <v>308</v>
      </c>
      <c r="D991" s="56" t="s">
        <v>348</v>
      </c>
      <c r="E991" s="64"/>
      <c r="F991" s="48">
        <f>IFERROR(SUM(G991:CS991),0)</f>
        <v>8</v>
      </c>
      <c r="G991" s="72">
        <f>IFERROR(SUBTOTAL(9,G992:G993),0)</f>
        <v>0</v>
      </c>
      <c r="H991" s="72"/>
      <c r="I991" s="72"/>
      <c r="J991" s="72">
        <f t="shared" ref="J991:BR991" si="418">IFERROR(SUBTOTAL(9,J992:J993),0)</f>
        <v>4</v>
      </c>
      <c r="K991" s="72"/>
      <c r="L991" s="72"/>
      <c r="M991" s="72">
        <f t="shared" si="418"/>
        <v>0</v>
      </c>
      <c r="N991" s="72"/>
      <c r="O991" s="72"/>
      <c r="P991" s="72">
        <f t="shared" si="418"/>
        <v>0</v>
      </c>
      <c r="Q991" s="72"/>
      <c r="R991" s="72"/>
      <c r="S991" s="72">
        <f t="shared" si="418"/>
        <v>0</v>
      </c>
      <c r="T991" s="72"/>
      <c r="U991" s="72"/>
      <c r="V991" s="72">
        <f t="shared" si="418"/>
        <v>0</v>
      </c>
      <c r="W991" s="72"/>
      <c r="X991" s="72"/>
      <c r="Y991" s="72">
        <f t="shared" si="418"/>
        <v>0</v>
      </c>
      <c r="Z991" s="72"/>
      <c r="AA991" s="72"/>
      <c r="AB991" s="72">
        <f t="shared" si="418"/>
        <v>4</v>
      </c>
      <c r="AC991" s="72"/>
      <c r="AD991" s="72"/>
      <c r="AE991" s="72">
        <f t="shared" si="418"/>
        <v>0</v>
      </c>
      <c r="AF991" s="72"/>
      <c r="AG991" s="72"/>
      <c r="AH991" s="72">
        <f t="shared" si="418"/>
        <v>0</v>
      </c>
      <c r="AI991" s="72"/>
      <c r="AJ991" s="72"/>
      <c r="AK991" s="72">
        <f t="shared" si="418"/>
        <v>0</v>
      </c>
      <c r="AL991" s="72"/>
      <c r="AM991" s="72"/>
      <c r="AN991" s="72">
        <f t="shared" si="418"/>
        <v>0</v>
      </c>
      <c r="AO991" s="72"/>
      <c r="AP991" s="72"/>
      <c r="AQ991" s="72">
        <f t="shared" si="418"/>
        <v>0</v>
      </c>
      <c r="AR991" s="72"/>
      <c r="AS991" s="72"/>
      <c r="AT991" s="72">
        <f t="shared" si="418"/>
        <v>0</v>
      </c>
      <c r="AU991" s="72"/>
      <c r="AV991" s="72"/>
      <c r="AW991" s="72">
        <f t="shared" si="418"/>
        <v>0</v>
      </c>
      <c r="AX991" s="72"/>
      <c r="AY991" s="72"/>
      <c r="AZ991" s="72">
        <f t="shared" si="418"/>
        <v>0</v>
      </c>
      <c r="BA991" s="72"/>
      <c r="BB991" s="72"/>
      <c r="BC991" s="72">
        <f t="shared" si="418"/>
        <v>0</v>
      </c>
      <c r="BD991" s="72"/>
      <c r="BE991" s="72"/>
      <c r="BF991" s="72">
        <f t="shared" si="418"/>
        <v>0</v>
      </c>
      <c r="BG991" s="72"/>
      <c r="BH991" s="72"/>
      <c r="BI991" s="72">
        <f t="shared" si="418"/>
        <v>0</v>
      </c>
      <c r="BJ991" s="72"/>
      <c r="BK991" s="72"/>
      <c r="BL991" s="72">
        <f t="shared" si="418"/>
        <v>0</v>
      </c>
      <c r="BM991" s="72"/>
      <c r="BN991" s="72"/>
      <c r="BO991" s="72">
        <f t="shared" si="418"/>
        <v>0</v>
      </c>
      <c r="BP991" s="72"/>
      <c r="BQ991" s="72"/>
      <c r="BR991" s="72">
        <f t="shared" si="418"/>
        <v>0</v>
      </c>
      <c r="BS991" s="72"/>
      <c r="BT991" s="72"/>
      <c r="BU991" s="72">
        <f t="shared" ref="BU991:CS991" si="419">IFERROR(SUBTOTAL(9,BU992:BU993),0)</f>
        <v>0</v>
      </c>
      <c r="BV991" s="72"/>
      <c r="BW991" s="72"/>
      <c r="BX991" s="72">
        <f t="shared" si="419"/>
        <v>0</v>
      </c>
      <c r="BY991" s="72"/>
      <c r="BZ991" s="72"/>
      <c r="CA991" s="72">
        <f t="shared" si="419"/>
        <v>0</v>
      </c>
      <c r="CB991" s="72"/>
      <c r="CC991" s="72"/>
      <c r="CD991" s="72">
        <f t="shared" si="419"/>
        <v>0</v>
      </c>
      <c r="CE991" s="72"/>
      <c r="CF991" s="72"/>
      <c r="CG991" s="72">
        <f t="shared" si="419"/>
        <v>0</v>
      </c>
      <c r="CH991" s="72"/>
      <c r="CI991" s="72"/>
      <c r="CJ991" s="72">
        <f t="shared" si="419"/>
        <v>0</v>
      </c>
      <c r="CK991" s="72"/>
      <c r="CL991" s="72"/>
      <c r="CM991" s="72">
        <f t="shared" si="419"/>
        <v>0</v>
      </c>
      <c r="CN991" s="72"/>
      <c r="CO991" s="72"/>
      <c r="CP991" s="72">
        <f t="shared" si="419"/>
        <v>0</v>
      </c>
      <c r="CQ991" s="72"/>
      <c r="CR991" s="72"/>
      <c r="CS991" s="72">
        <f t="shared" si="419"/>
        <v>0</v>
      </c>
      <c r="CT991" s="14"/>
    </row>
    <row r="992" spans="2:98" ht="13.5" hidden="1" customHeight="1" outlineLevel="2">
      <c r="B992" s="13"/>
      <c r="C992" s="30" t="s">
        <v>745</v>
      </c>
      <c r="D992" s="31" t="s">
        <v>348</v>
      </c>
      <c r="E992" s="65">
        <v>1</v>
      </c>
      <c r="F992" s="46">
        <f t="shared" ref="F992:F993" si="420">IFERROR(SUM(G992:CS992),0)</f>
        <v>0</v>
      </c>
      <c r="G992" s="73">
        <f>IFERROR($E992*SUMIF(DAILYLOG!C$27:C$1500,$C992,DAILYLOG!D$27:D$1500),0)</f>
        <v>0</v>
      </c>
      <c r="H992" s="73"/>
      <c r="I992" s="73"/>
      <c r="J992" s="73">
        <f>IFERROR($E992*SUMIF(DAILYLOG!F$27:F$1500,$C992,DAILYLOG!G$27:G$1500),0)</f>
        <v>0</v>
      </c>
      <c r="K992" s="73"/>
      <c r="L992" s="73"/>
      <c r="M992" s="73">
        <f>IFERROR($E992*SUMIF(DAILYLOG!I$27:I$1500,$C992,DAILYLOG!J$27:J$1500),0)</f>
        <v>0</v>
      </c>
      <c r="N992" s="73"/>
      <c r="O992" s="73"/>
      <c r="P992" s="73">
        <f>IFERROR($E992*SUMIF(DAILYLOG!L$27:L$1500,$C992,DAILYLOG!M$27:M$1500),0)</f>
        <v>0</v>
      </c>
      <c r="Q992" s="73"/>
      <c r="R992" s="73"/>
      <c r="S992" s="73">
        <f>IFERROR($E992*SUMIF(DAILYLOG!O$27:O$1500,$C992,DAILYLOG!P$27:P$1500),0)</f>
        <v>0</v>
      </c>
      <c r="T992" s="73"/>
      <c r="U992" s="73"/>
      <c r="V992" s="73">
        <f>IFERROR($E992*SUMIF(DAILYLOG!R$27:R$1500,$C992,DAILYLOG!S$27:S$1500),0)</f>
        <v>0</v>
      </c>
      <c r="W992" s="73"/>
      <c r="X992" s="73"/>
      <c r="Y992" s="73">
        <f>IFERROR($E992*SUMIF(DAILYLOG!U$27:U$1500,$C992,DAILYLOG!V$27:V$1500),0)</f>
        <v>0</v>
      </c>
      <c r="Z992" s="73"/>
      <c r="AA992" s="73"/>
      <c r="AB992" s="73">
        <f>IFERROR($E992*SUMIF(DAILYLOG!X$27:X$1500,$C992,DAILYLOG!Y$27:Y$1500),0)</f>
        <v>0</v>
      </c>
      <c r="AC992" s="73"/>
      <c r="AD992" s="73"/>
      <c r="AE992" s="73">
        <f>IFERROR($E992*SUMIF(DAILYLOG!AA$27:AA$1500,$C992,DAILYLOG!AB$27:AB$1500),0)</f>
        <v>0</v>
      </c>
      <c r="AF992" s="73"/>
      <c r="AG992" s="73"/>
      <c r="AH992" s="73">
        <f>IFERROR($E992*SUMIF(DAILYLOG!AD$27:AD$1500,$C992,DAILYLOG!AE$27:AE$1500),0)</f>
        <v>0</v>
      </c>
      <c r="AI992" s="73"/>
      <c r="AJ992" s="73"/>
      <c r="AK992" s="73">
        <f>IFERROR($E992*SUMIF(DAILYLOG!AG$27:AG$1500,$C992,DAILYLOG!AH$27:AH$1500),0)</f>
        <v>0</v>
      </c>
      <c r="AL992" s="73"/>
      <c r="AM992" s="73"/>
      <c r="AN992" s="73">
        <f>IFERROR($E992*SUMIF(DAILYLOG!AJ$27:AJ$1500,$C992,DAILYLOG!AK$27:AK$1500),0)</f>
        <v>0</v>
      </c>
      <c r="AO992" s="73"/>
      <c r="AP992" s="73"/>
      <c r="AQ992" s="73">
        <f>IFERROR($E992*SUMIF(DAILYLOG!AM$27:AM$1500,$C992,DAILYLOG!AN$27:AN$1500),0)</f>
        <v>0</v>
      </c>
      <c r="AR992" s="73"/>
      <c r="AS992" s="73"/>
      <c r="AT992" s="73">
        <f>IFERROR($E992*SUMIF(DAILYLOG!AP$27:AP$1500,$C992,DAILYLOG!AQ$27:AQ$1500),0)</f>
        <v>0</v>
      </c>
      <c r="AU992" s="73"/>
      <c r="AV992" s="73"/>
      <c r="AW992" s="73">
        <f>IFERROR($E992*SUMIF(DAILYLOG!AS$27:AS$1500,$C992,DAILYLOG!AT$27:AT$1500),0)</f>
        <v>0</v>
      </c>
      <c r="AX992" s="73"/>
      <c r="AY992" s="73"/>
      <c r="AZ992" s="73">
        <f>IFERROR($E992*SUMIF(DAILYLOG!AV$27:AV$1500,$C992,DAILYLOG!AW$27:AW$1500),0)</f>
        <v>0</v>
      </c>
      <c r="BA992" s="73"/>
      <c r="BB992" s="73"/>
      <c r="BC992" s="73">
        <f>IFERROR($E992*SUMIF(DAILYLOG!AY$27:AY$1500,$C992,DAILYLOG!AZ$27:AZ$1500),0)</f>
        <v>0</v>
      </c>
      <c r="BD992" s="73"/>
      <c r="BE992" s="73"/>
      <c r="BF992" s="73">
        <f>IFERROR($E992*SUMIF(DAILYLOG!BB$27:BB$1500,$C992,DAILYLOG!BC$27:BC$1500),0)</f>
        <v>0</v>
      </c>
      <c r="BG992" s="73"/>
      <c r="BH992" s="73"/>
      <c r="BI992" s="73">
        <f>IFERROR($E992*SUMIF(DAILYLOG!BE$27:BE$1500,$C992,DAILYLOG!BF$27:BF$1500),0)</f>
        <v>0</v>
      </c>
      <c r="BJ992" s="73"/>
      <c r="BK992" s="73"/>
      <c r="BL992" s="73">
        <f>IFERROR($E992*SUMIF(DAILYLOG!BH$27:BH$1500,$C992,DAILYLOG!BI$27:BI$1500),0)</f>
        <v>0</v>
      </c>
      <c r="BM992" s="73"/>
      <c r="BN992" s="73"/>
      <c r="BO992" s="73">
        <f>IFERROR($E992*SUMIF(DAILYLOG!BK$27:BK$1500,$C992,DAILYLOG!BL$27:BL$1500),0)</f>
        <v>0</v>
      </c>
      <c r="BP992" s="73"/>
      <c r="BQ992" s="73"/>
      <c r="BR992" s="73">
        <f>IFERROR($E992*SUMIF(DAILYLOG!BN$27:BN$1500,$C992,DAILYLOG!BO$27:BO$1500),0)</f>
        <v>0</v>
      </c>
      <c r="BS992" s="73"/>
      <c r="BT992" s="73"/>
      <c r="BU992" s="73">
        <f>IFERROR($E992*SUMIF(DAILYLOG!BQ$27:BQ$1500,$C992,DAILYLOG!BR$27:BR$1500),0)</f>
        <v>0</v>
      </c>
      <c r="BV992" s="73"/>
      <c r="BW992" s="73"/>
      <c r="BX992" s="73">
        <f>IFERROR($E992*SUMIF(DAILYLOG!BT$27:BT$1500,$C992,DAILYLOG!BU$27:BU$1500),0)</f>
        <v>0</v>
      </c>
      <c r="BY992" s="73"/>
      <c r="BZ992" s="73"/>
      <c r="CA992" s="73">
        <f>IFERROR($E992*SUMIF(DAILYLOG!BW$27:BW$1500,$C992,DAILYLOG!BX$27:BX$1500),0)</f>
        <v>0</v>
      </c>
      <c r="CB992" s="73"/>
      <c r="CC992" s="73"/>
      <c r="CD992" s="73">
        <f>IFERROR($E992*SUMIF(DAILYLOG!BZ$27:BZ$1500,$C992,DAILYLOG!CA$27:CA$1500),0)</f>
        <v>0</v>
      </c>
      <c r="CE992" s="73"/>
      <c r="CF992" s="73"/>
      <c r="CG992" s="73">
        <f>IFERROR($E992*SUMIF(DAILYLOG!CC$27:CC$1500,$C992,DAILYLOG!CD$27:CD$1500),0)</f>
        <v>0</v>
      </c>
      <c r="CH992" s="73"/>
      <c r="CI992" s="73"/>
      <c r="CJ992" s="73">
        <f>IFERROR($E992*SUMIF(DAILYLOG!CF$27:CF$1500,$C992,DAILYLOG!CG$27:CG$1500),0)</f>
        <v>0</v>
      </c>
      <c r="CK992" s="73"/>
      <c r="CL992" s="73"/>
      <c r="CM992" s="73">
        <f>IFERROR($E992*SUMIF(DAILYLOG!CI$27:CI$1500,$C992,DAILYLOG!CJ$27:CJ$1500),0)</f>
        <v>0</v>
      </c>
      <c r="CN992" s="73"/>
      <c r="CO992" s="73"/>
      <c r="CP992" s="73">
        <f>IFERROR($E992*SUMIF(DAILYLOG!CL$27:CL$1500,$C992,DAILYLOG!CM$27:CM$1500),0)</f>
        <v>0</v>
      </c>
      <c r="CQ992" s="73"/>
      <c r="CR992" s="73"/>
      <c r="CS992" s="73">
        <f>IFERROR($E992*SUMIF(DAILYLOG!CO$27:CO$1500,$C992,DAILYLOG!CP$27:CP$1500),0)</f>
        <v>0</v>
      </c>
      <c r="CT992" s="14"/>
    </row>
    <row r="993" spans="2:98" ht="13.5" hidden="1" customHeight="1" outlineLevel="2">
      <c r="B993" s="13"/>
      <c r="C993" s="30" t="s">
        <v>748</v>
      </c>
      <c r="D993" s="31" t="s">
        <v>348</v>
      </c>
      <c r="E993" s="65">
        <v>4</v>
      </c>
      <c r="F993" s="46">
        <f t="shared" si="420"/>
        <v>8</v>
      </c>
      <c r="G993" s="73">
        <f>IFERROR($E993*SUMIF(DAILYLOG!C$27:C$1500,$C993,DAILYLOG!D$27:D$1500),0)</f>
        <v>0</v>
      </c>
      <c r="H993" s="73"/>
      <c r="I993" s="73"/>
      <c r="J993" s="73">
        <f>IFERROR($E993*SUMIF(DAILYLOG!F$27:F$1500,$C993,DAILYLOG!G$27:G$1500),0)</f>
        <v>4</v>
      </c>
      <c r="K993" s="73"/>
      <c r="L993" s="73"/>
      <c r="M993" s="73">
        <f>IFERROR($E993*SUMIF(DAILYLOG!I$27:I$1500,$C993,DAILYLOG!J$27:J$1500),0)</f>
        <v>0</v>
      </c>
      <c r="N993" s="73"/>
      <c r="O993" s="73"/>
      <c r="P993" s="73">
        <f>IFERROR($E993*SUMIF(DAILYLOG!L$27:L$1500,$C993,DAILYLOG!M$27:M$1500),0)</f>
        <v>0</v>
      </c>
      <c r="Q993" s="73"/>
      <c r="R993" s="73"/>
      <c r="S993" s="73">
        <f>IFERROR($E993*SUMIF(DAILYLOG!O$27:O$1500,$C993,DAILYLOG!P$27:P$1500),0)</f>
        <v>0</v>
      </c>
      <c r="T993" s="73"/>
      <c r="U993" s="73"/>
      <c r="V993" s="73">
        <f>IFERROR($E993*SUMIF(DAILYLOG!R$27:R$1500,$C993,DAILYLOG!S$27:S$1500),0)</f>
        <v>0</v>
      </c>
      <c r="W993" s="73"/>
      <c r="X993" s="73"/>
      <c r="Y993" s="73">
        <f>IFERROR($E993*SUMIF(DAILYLOG!U$27:U$1500,$C993,DAILYLOG!V$27:V$1500),0)</f>
        <v>0</v>
      </c>
      <c r="Z993" s="73"/>
      <c r="AA993" s="73"/>
      <c r="AB993" s="73">
        <f>IFERROR($E993*SUMIF(DAILYLOG!X$27:X$1500,$C993,DAILYLOG!Y$27:Y$1500),0)</f>
        <v>4</v>
      </c>
      <c r="AC993" s="73"/>
      <c r="AD993" s="73"/>
      <c r="AE993" s="73">
        <f>IFERROR($E993*SUMIF(DAILYLOG!AA$27:AA$1500,$C993,DAILYLOG!AB$27:AB$1500),0)</f>
        <v>0</v>
      </c>
      <c r="AF993" s="73"/>
      <c r="AG993" s="73"/>
      <c r="AH993" s="73">
        <f>IFERROR($E993*SUMIF(DAILYLOG!AD$27:AD$1500,$C993,DAILYLOG!AE$27:AE$1500),0)</f>
        <v>0</v>
      </c>
      <c r="AI993" s="73"/>
      <c r="AJ993" s="73"/>
      <c r="AK993" s="73">
        <f>IFERROR($E993*SUMIF(DAILYLOG!AG$27:AG$1500,$C993,DAILYLOG!AH$27:AH$1500),0)</f>
        <v>0</v>
      </c>
      <c r="AL993" s="73"/>
      <c r="AM993" s="73"/>
      <c r="AN993" s="73">
        <f>IFERROR($E993*SUMIF(DAILYLOG!AJ$27:AJ$1500,$C993,DAILYLOG!AK$27:AK$1500),0)</f>
        <v>0</v>
      </c>
      <c r="AO993" s="73"/>
      <c r="AP993" s="73"/>
      <c r="AQ993" s="73">
        <f>IFERROR($E993*SUMIF(DAILYLOG!AM$27:AM$1500,$C993,DAILYLOG!AN$27:AN$1500),0)</f>
        <v>0</v>
      </c>
      <c r="AR993" s="73"/>
      <c r="AS993" s="73"/>
      <c r="AT993" s="73">
        <f>IFERROR($E993*SUMIF(DAILYLOG!AP$27:AP$1500,$C993,DAILYLOG!AQ$27:AQ$1500),0)</f>
        <v>0</v>
      </c>
      <c r="AU993" s="73"/>
      <c r="AV993" s="73"/>
      <c r="AW993" s="73">
        <f>IFERROR($E993*SUMIF(DAILYLOG!AS$27:AS$1500,$C993,DAILYLOG!AT$27:AT$1500),0)</f>
        <v>0</v>
      </c>
      <c r="AX993" s="73"/>
      <c r="AY993" s="73"/>
      <c r="AZ993" s="73">
        <f>IFERROR($E993*SUMIF(DAILYLOG!AV$27:AV$1500,$C993,DAILYLOG!AW$27:AW$1500),0)</f>
        <v>0</v>
      </c>
      <c r="BA993" s="73"/>
      <c r="BB993" s="73"/>
      <c r="BC993" s="73">
        <f>IFERROR($E993*SUMIF(DAILYLOG!AY$27:AY$1500,$C993,DAILYLOG!AZ$27:AZ$1500),0)</f>
        <v>0</v>
      </c>
      <c r="BD993" s="73"/>
      <c r="BE993" s="73"/>
      <c r="BF993" s="73">
        <f>IFERROR($E993*SUMIF(DAILYLOG!BB$27:BB$1500,$C993,DAILYLOG!BC$27:BC$1500),0)</f>
        <v>0</v>
      </c>
      <c r="BG993" s="73"/>
      <c r="BH993" s="73"/>
      <c r="BI993" s="73">
        <f>IFERROR($E993*SUMIF(DAILYLOG!BE$27:BE$1500,$C993,DAILYLOG!BF$27:BF$1500),0)</f>
        <v>0</v>
      </c>
      <c r="BJ993" s="73"/>
      <c r="BK993" s="73"/>
      <c r="BL993" s="73">
        <f>IFERROR($E993*SUMIF(DAILYLOG!BH$27:BH$1500,$C993,DAILYLOG!BI$27:BI$1500),0)</f>
        <v>0</v>
      </c>
      <c r="BM993" s="73"/>
      <c r="BN993" s="73"/>
      <c r="BO993" s="73">
        <f>IFERROR($E993*SUMIF(DAILYLOG!BK$27:BK$1500,$C993,DAILYLOG!BL$27:BL$1500),0)</f>
        <v>0</v>
      </c>
      <c r="BP993" s="73"/>
      <c r="BQ993" s="73"/>
      <c r="BR993" s="73">
        <f>IFERROR($E993*SUMIF(DAILYLOG!BN$27:BN$1500,$C993,DAILYLOG!BO$27:BO$1500),0)</f>
        <v>0</v>
      </c>
      <c r="BS993" s="73"/>
      <c r="BT993" s="73"/>
      <c r="BU993" s="73">
        <f>IFERROR($E993*SUMIF(DAILYLOG!BQ$27:BQ$1500,$C993,DAILYLOG!BR$27:BR$1500),0)</f>
        <v>0</v>
      </c>
      <c r="BV993" s="73"/>
      <c r="BW993" s="73"/>
      <c r="BX993" s="73">
        <f>IFERROR($E993*SUMIF(DAILYLOG!BT$27:BT$1500,$C993,DAILYLOG!BU$27:BU$1500),0)</f>
        <v>0</v>
      </c>
      <c r="BY993" s="73"/>
      <c r="BZ993" s="73"/>
      <c r="CA993" s="73">
        <f>IFERROR($E993*SUMIF(DAILYLOG!BW$27:BW$1500,$C993,DAILYLOG!BX$27:BX$1500),0)</f>
        <v>0</v>
      </c>
      <c r="CB993" s="73"/>
      <c r="CC993" s="73"/>
      <c r="CD993" s="73">
        <f>IFERROR($E993*SUMIF(DAILYLOG!BZ$27:BZ$1500,$C993,DAILYLOG!CA$27:CA$1500),0)</f>
        <v>0</v>
      </c>
      <c r="CE993" s="73"/>
      <c r="CF993" s="73"/>
      <c r="CG993" s="73">
        <f>IFERROR($E993*SUMIF(DAILYLOG!CC$27:CC$1500,$C993,DAILYLOG!CD$27:CD$1500),0)</f>
        <v>0</v>
      </c>
      <c r="CH993" s="73"/>
      <c r="CI993" s="73"/>
      <c r="CJ993" s="73">
        <f>IFERROR($E993*SUMIF(DAILYLOG!CF$27:CF$1500,$C993,DAILYLOG!CG$27:CG$1500),0)</f>
        <v>0</v>
      </c>
      <c r="CK993" s="73"/>
      <c r="CL993" s="73"/>
      <c r="CM993" s="73">
        <f>IFERROR($E993*SUMIF(DAILYLOG!CI$27:CI$1500,$C993,DAILYLOG!CJ$27:CJ$1500),0)</f>
        <v>0</v>
      </c>
      <c r="CN993" s="73"/>
      <c r="CO993" s="73"/>
      <c r="CP993" s="73">
        <f>IFERROR($E993*SUMIF(DAILYLOG!CL$27:CL$1500,$C993,DAILYLOG!CM$27:CM$1500),0)</f>
        <v>0</v>
      </c>
      <c r="CQ993" s="73"/>
      <c r="CR993" s="73"/>
      <c r="CS993" s="73">
        <f>IFERROR($E993*SUMIF(DAILYLOG!CO$27:CO$1500,$C993,DAILYLOG!CP$27:CP$1500),0)</f>
        <v>0</v>
      </c>
      <c r="CT993" s="14"/>
    </row>
    <row r="994" spans="2:98" ht="13.5" customHeight="1" outlineLevel="1" collapsed="1">
      <c r="B994" s="13"/>
      <c r="C994" s="47" t="s">
        <v>309</v>
      </c>
      <c r="D994" s="56" t="s">
        <v>348</v>
      </c>
      <c r="E994" s="64"/>
      <c r="F994" s="48">
        <f>IFERROR(SUM(G994:CS994),0)</f>
        <v>0</v>
      </c>
      <c r="G994" s="72">
        <f>IFERROR(SUBTOTAL(9,G995:G996),0)</f>
        <v>0</v>
      </c>
      <c r="H994" s="72"/>
      <c r="I994" s="72"/>
      <c r="J994" s="72">
        <f t="shared" ref="J994:BR994" si="421">IFERROR(SUBTOTAL(9,J995:J996),0)</f>
        <v>0</v>
      </c>
      <c r="K994" s="72"/>
      <c r="L994" s="72"/>
      <c r="M994" s="72">
        <f t="shared" si="421"/>
        <v>0</v>
      </c>
      <c r="N994" s="72"/>
      <c r="O994" s="72"/>
      <c r="P994" s="72">
        <f t="shared" si="421"/>
        <v>0</v>
      </c>
      <c r="Q994" s="72"/>
      <c r="R994" s="72"/>
      <c r="S994" s="72">
        <f t="shared" si="421"/>
        <v>0</v>
      </c>
      <c r="T994" s="72"/>
      <c r="U994" s="72"/>
      <c r="V994" s="72">
        <f t="shared" si="421"/>
        <v>0</v>
      </c>
      <c r="W994" s="72"/>
      <c r="X994" s="72"/>
      <c r="Y994" s="72">
        <f t="shared" si="421"/>
        <v>0</v>
      </c>
      <c r="Z994" s="72"/>
      <c r="AA994" s="72"/>
      <c r="AB994" s="72">
        <f t="shared" si="421"/>
        <v>0</v>
      </c>
      <c r="AC994" s="72"/>
      <c r="AD994" s="72"/>
      <c r="AE994" s="72">
        <f t="shared" si="421"/>
        <v>0</v>
      </c>
      <c r="AF994" s="72"/>
      <c r="AG994" s="72"/>
      <c r="AH994" s="72">
        <f t="shared" si="421"/>
        <v>0</v>
      </c>
      <c r="AI994" s="72"/>
      <c r="AJ994" s="72"/>
      <c r="AK994" s="72">
        <f t="shared" si="421"/>
        <v>0</v>
      </c>
      <c r="AL994" s="72"/>
      <c r="AM994" s="72"/>
      <c r="AN994" s="72">
        <f t="shared" si="421"/>
        <v>0</v>
      </c>
      <c r="AO994" s="72"/>
      <c r="AP994" s="72"/>
      <c r="AQ994" s="72">
        <f t="shared" si="421"/>
        <v>0</v>
      </c>
      <c r="AR994" s="72"/>
      <c r="AS994" s="72"/>
      <c r="AT994" s="72">
        <f t="shared" si="421"/>
        <v>0</v>
      </c>
      <c r="AU994" s="72"/>
      <c r="AV994" s="72"/>
      <c r="AW994" s="72">
        <f t="shared" si="421"/>
        <v>0</v>
      </c>
      <c r="AX994" s="72"/>
      <c r="AY994" s="72"/>
      <c r="AZ994" s="72">
        <f t="shared" si="421"/>
        <v>0</v>
      </c>
      <c r="BA994" s="72"/>
      <c r="BB994" s="72"/>
      <c r="BC994" s="72">
        <f t="shared" si="421"/>
        <v>0</v>
      </c>
      <c r="BD994" s="72"/>
      <c r="BE994" s="72"/>
      <c r="BF994" s="72">
        <f t="shared" si="421"/>
        <v>0</v>
      </c>
      <c r="BG994" s="72"/>
      <c r="BH994" s="72"/>
      <c r="BI994" s="72">
        <f t="shared" si="421"/>
        <v>0</v>
      </c>
      <c r="BJ994" s="72"/>
      <c r="BK994" s="72"/>
      <c r="BL994" s="72">
        <f t="shared" si="421"/>
        <v>0</v>
      </c>
      <c r="BM994" s="72"/>
      <c r="BN994" s="72"/>
      <c r="BO994" s="72">
        <f t="shared" si="421"/>
        <v>0</v>
      </c>
      <c r="BP994" s="72"/>
      <c r="BQ994" s="72"/>
      <c r="BR994" s="72">
        <f t="shared" si="421"/>
        <v>0</v>
      </c>
      <c r="BS994" s="72"/>
      <c r="BT994" s="72"/>
      <c r="BU994" s="72">
        <f t="shared" ref="BU994:CS994" si="422">IFERROR(SUBTOTAL(9,BU995:BU996),0)</f>
        <v>0</v>
      </c>
      <c r="BV994" s="72"/>
      <c r="BW994" s="72"/>
      <c r="BX994" s="72">
        <f t="shared" si="422"/>
        <v>0</v>
      </c>
      <c r="BY994" s="72"/>
      <c r="BZ994" s="72"/>
      <c r="CA994" s="72">
        <f t="shared" si="422"/>
        <v>0</v>
      </c>
      <c r="CB994" s="72"/>
      <c r="CC994" s="72"/>
      <c r="CD994" s="72">
        <f t="shared" si="422"/>
        <v>0</v>
      </c>
      <c r="CE994" s="72"/>
      <c r="CF994" s="72"/>
      <c r="CG994" s="72">
        <f t="shared" si="422"/>
        <v>0</v>
      </c>
      <c r="CH994" s="72"/>
      <c r="CI994" s="72"/>
      <c r="CJ994" s="72">
        <f t="shared" si="422"/>
        <v>0</v>
      </c>
      <c r="CK994" s="72"/>
      <c r="CL994" s="72"/>
      <c r="CM994" s="72">
        <f t="shared" si="422"/>
        <v>0</v>
      </c>
      <c r="CN994" s="72"/>
      <c r="CO994" s="72"/>
      <c r="CP994" s="72">
        <f t="shared" si="422"/>
        <v>0</v>
      </c>
      <c r="CQ994" s="72"/>
      <c r="CR994" s="72"/>
      <c r="CS994" s="72">
        <f t="shared" si="422"/>
        <v>0</v>
      </c>
      <c r="CT994" s="14"/>
    </row>
    <row r="995" spans="2:98" ht="13.5" hidden="1" customHeight="1" outlineLevel="2">
      <c r="B995" s="13"/>
      <c r="C995" s="115" t="s">
        <v>755</v>
      </c>
      <c r="D995" s="31" t="s">
        <v>348</v>
      </c>
      <c r="E995" s="65">
        <v>1</v>
      </c>
      <c r="F995" s="46">
        <f t="shared" ref="F995:F996" si="423">IFERROR(SUM(G995:CS995),0)</f>
        <v>0</v>
      </c>
      <c r="G995" s="73">
        <f>IFERROR($E995*SUMIF(DAILYLOG!C$27:C$1500,$C995,DAILYLOG!D$27:D$1500),0)</f>
        <v>0</v>
      </c>
      <c r="H995" s="73"/>
      <c r="I995" s="73"/>
      <c r="J995" s="73">
        <f>IFERROR($E995*SUMIF(DAILYLOG!F$27:F$1500,$C995,DAILYLOG!G$27:G$1500),0)</f>
        <v>0</v>
      </c>
      <c r="K995" s="73"/>
      <c r="L995" s="73"/>
      <c r="M995" s="73">
        <f>IFERROR($E995*SUMIF(DAILYLOG!I$27:I$1500,$C995,DAILYLOG!J$27:J$1500),0)</f>
        <v>0</v>
      </c>
      <c r="N995" s="73"/>
      <c r="O995" s="73"/>
      <c r="P995" s="73">
        <f>IFERROR($E995*SUMIF(DAILYLOG!L$27:L$1500,$C995,DAILYLOG!M$27:M$1500),0)</f>
        <v>0</v>
      </c>
      <c r="Q995" s="73"/>
      <c r="R995" s="73"/>
      <c r="S995" s="73">
        <f>IFERROR($E995*SUMIF(DAILYLOG!O$27:O$1500,$C995,DAILYLOG!P$27:P$1500),0)</f>
        <v>0</v>
      </c>
      <c r="T995" s="73"/>
      <c r="U995" s="73"/>
      <c r="V995" s="73">
        <f>IFERROR($E995*SUMIF(DAILYLOG!R$27:R$1500,$C995,DAILYLOG!S$27:S$1500),0)</f>
        <v>0</v>
      </c>
      <c r="W995" s="73"/>
      <c r="X995" s="73"/>
      <c r="Y995" s="73">
        <f>IFERROR($E995*SUMIF(DAILYLOG!U$27:U$1500,$C995,DAILYLOG!V$27:V$1500),0)</f>
        <v>0</v>
      </c>
      <c r="Z995" s="73"/>
      <c r="AA995" s="73"/>
      <c r="AB995" s="73">
        <f>IFERROR($E995*SUMIF(DAILYLOG!X$27:X$1500,$C995,DAILYLOG!Y$27:Y$1500),0)</f>
        <v>0</v>
      </c>
      <c r="AC995" s="73"/>
      <c r="AD995" s="73"/>
      <c r="AE995" s="73">
        <f>IFERROR($E995*SUMIF(DAILYLOG!AA$27:AA$1500,$C995,DAILYLOG!AB$27:AB$1500),0)</f>
        <v>0</v>
      </c>
      <c r="AF995" s="73"/>
      <c r="AG995" s="73"/>
      <c r="AH995" s="73">
        <f>IFERROR($E995*SUMIF(DAILYLOG!AD$27:AD$1500,$C995,DAILYLOG!AE$27:AE$1500),0)</f>
        <v>0</v>
      </c>
      <c r="AI995" s="73"/>
      <c r="AJ995" s="73"/>
      <c r="AK995" s="73">
        <f>IFERROR($E995*SUMIF(DAILYLOG!AG$27:AG$1500,$C995,DAILYLOG!AH$27:AH$1500),0)</f>
        <v>0</v>
      </c>
      <c r="AL995" s="73"/>
      <c r="AM995" s="73"/>
      <c r="AN995" s="73">
        <f>IFERROR($E995*SUMIF(DAILYLOG!AJ$27:AJ$1500,$C995,DAILYLOG!AK$27:AK$1500),0)</f>
        <v>0</v>
      </c>
      <c r="AO995" s="73"/>
      <c r="AP995" s="73"/>
      <c r="AQ995" s="73">
        <f>IFERROR($E995*SUMIF(DAILYLOG!AM$27:AM$1500,$C995,DAILYLOG!AN$27:AN$1500),0)</f>
        <v>0</v>
      </c>
      <c r="AR995" s="73"/>
      <c r="AS995" s="73"/>
      <c r="AT995" s="73">
        <f>IFERROR($E995*SUMIF(DAILYLOG!AP$27:AP$1500,$C995,DAILYLOG!AQ$27:AQ$1500),0)</f>
        <v>0</v>
      </c>
      <c r="AU995" s="73"/>
      <c r="AV995" s="73"/>
      <c r="AW995" s="73">
        <f>IFERROR($E995*SUMIF(DAILYLOG!AS$27:AS$1500,$C995,DAILYLOG!AT$27:AT$1500),0)</f>
        <v>0</v>
      </c>
      <c r="AX995" s="73"/>
      <c r="AY995" s="73"/>
      <c r="AZ995" s="73">
        <f>IFERROR($E995*SUMIF(DAILYLOG!AV$27:AV$1500,$C995,DAILYLOG!AW$27:AW$1500),0)</f>
        <v>0</v>
      </c>
      <c r="BA995" s="73"/>
      <c r="BB995" s="73"/>
      <c r="BC995" s="73">
        <f>IFERROR($E995*SUMIF(DAILYLOG!AY$27:AY$1500,$C995,DAILYLOG!AZ$27:AZ$1500),0)</f>
        <v>0</v>
      </c>
      <c r="BD995" s="73"/>
      <c r="BE995" s="73"/>
      <c r="BF995" s="73">
        <f>IFERROR($E995*SUMIF(DAILYLOG!BB$27:BB$1500,$C995,DAILYLOG!BC$27:BC$1500),0)</f>
        <v>0</v>
      </c>
      <c r="BG995" s="73"/>
      <c r="BH995" s="73"/>
      <c r="BI995" s="73">
        <f>IFERROR($E995*SUMIF(DAILYLOG!BE$27:BE$1500,$C995,DAILYLOG!BF$27:BF$1500),0)</f>
        <v>0</v>
      </c>
      <c r="BJ995" s="73"/>
      <c r="BK995" s="73"/>
      <c r="BL995" s="73">
        <f>IFERROR($E995*SUMIF(DAILYLOG!BH$27:BH$1500,$C995,DAILYLOG!BI$27:BI$1500),0)</f>
        <v>0</v>
      </c>
      <c r="BM995" s="73"/>
      <c r="BN995" s="73"/>
      <c r="BO995" s="73">
        <f>IFERROR($E995*SUMIF(DAILYLOG!BK$27:BK$1500,$C995,DAILYLOG!BL$27:BL$1500),0)</f>
        <v>0</v>
      </c>
      <c r="BP995" s="73"/>
      <c r="BQ995" s="73"/>
      <c r="BR995" s="73">
        <f>IFERROR($E995*SUMIF(DAILYLOG!BN$27:BN$1500,$C995,DAILYLOG!BO$27:BO$1500),0)</f>
        <v>0</v>
      </c>
      <c r="BS995" s="73"/>
      <c r="BT995" s="73"/>
      <c r="BU995" s="73">
        <f>IFERROR($E995*SUMIF(DAILYLOG!BQ$27:BQ$1500,$C995,DAILYLOG!BR$27:BR$1500),0)</f>
        <v>0</v>
      </c>
      <c r="BV995" s="73"/>
      <c r="BW995" s="73"/>
      <c r="BX995" s="73">
        <f>IFERROR($E995*SUMIF(DAILYLOG!BT$27:BT$1500,$C995,DAILYLOG!BU$27:BU$1500),0)</f>
        <v>0</v>
      </c>
      <c r="BY995" s="73"/>
      <c r="BZ995" s="73"/>
      <c r="CA995" s="73">
        <f>IFERROR($E995*SUMIF(DAILYLOG!BW$27:BW$1500,$C995,DAILYLOG!BX$27:BX$1500),0)</f>
        <v>0</v>
      </c>
      <c r="CB995" s="73"/>
      <c r="CC995" s="73"/>
      <c r="CD995" s="73">
        <f>IFERROR($E995*SUMIF(DAILYLOG!BZ$27:BZ$1500,$C995,DAILYLOG!CA$27:CA$1500),0)</f>
        <v>0</v>
      </c>
      <c r="CE995" s="73"/>
      <c r="CF995" s="73"/>
      <c r="CG995" s="73">
        <f>IFERROR($E995*SUMIF(DAILYLOG!CC$27:CC$1500,$C995,DAILYLOG!CD$27:CD$1500),0)</f>
        <v>0</v>
      </c>
      <c r="CH995" s="73"/>
      <c r="CI995" s="73"/>
      <c r="CJ995" s="73">
        <f>IFERROR($E995*SUMIF(DAILYLOG!CF$27:CF$1500,$C995,DAILYLOG!CG$27:CG$1500),0)</f>
        <v>0</v>
      </c>
      <c r="CK995" s="73"/>
      <c r="CL995" s="73"/>
      <c r="CM995" s="73">
        <f>IFERROR($E995*SUMIF(DAILYLOG!CI$27:CI$1500,$C995,DAILYLOG!CJ$27:CJ$1500),0)</f>
        <v>0</v>
      </c>
      <c r="CN995" s="73"/>
      <c r="CO995" s="73"/>
      <c r="CP995" s="73">
        <f>IFERROR($E995*SUMIF(DAILYLOG!CL$27:CL$1500,$C995,DAILYLOG!CM$27:CM$1500),0)</f>
        <v>0</v>
      </c>
      <c r="CQ995" s="73"/>
      <c r="CR995" s="73"/>
      <c r="CS995" s="73">
        <f>IFERROR($E995*SUMIF(DAILYLOG!CO$27:CO$1500,$C995,DAILYLOG!CP$27:CP$1500),0)</f>
        <v>0</v>
      </c>
      <c r="CT995" s="14"/>
    </row>
    <row r="996" spans="2:98" ht="13.5" hidden="1" customHeight="1" outlineLevel="2">
      <c r="B996" s="13"/>
      <c r="C996" s="115" t="s">
        <v>791</v>
      </c>
      <c r="D996" s="31" t="s">
        <v>348</v>
      </c>
      <c r="E996" s="65">
        <v>4</v>
      </c>
      <c r="F996" s="46">
        <f t="shared" si="423"/>
        <v>0</v>
      </c>
      <c r="G996" s="73">
        <f>IFERROR($E996*SUMIF(DAILYLOG!C$27:C$1500,$C996,DAILYLOG!D$27:D$1500),0)</f>
        <v>0</v>
      </c>
      <c r="H996" s="73"/>
      <c r="I996" s="73"/>
      <c r="J996" s="73">
        <f>IFERROR($E996*SUMIF(DAILYLOG!F$27:F$1500,$C996,DAILYLOG!G$27:G$1500),0)</f>
        <v>0</v>
      </c>
      <c r="K996" s="73"/>
      <c r="L996" s="73"/>
      <c r="M996" s="73">
        <f>IFERROR($E996*SUMIF(DAILYLOG!I$27:I$1500,$C996,DAILYLOG!J$27:J$1500),0)</f>
        <v>0</v>
      </c>
      <c r="N996" s="73"/>
      <c r="O996" s="73"/>
      <c r="P996" s="73">
        <f>IFERROR($E996*SUMIF(DAILYLOG!L$27:L$1500,$C996,DAILYLOG!M$27:M$1500),0)</f>
        <v>0</v>
      </c>
      <c r="Q996" s="73"/>
      <c r="R996" s="73"/>
      <c r="S996" s="73">
        <f>IFERROR($E996*SUMIF(DAILYLOG!O$27:O$1500,$C996,DAILYLOG!P$27:P$1500),0)</f>
        <v>0</v>
      </c>
      <c r="T996" s="73"/>
      <c r="U996" s="73"/>
      <c r="V996" s="73">
        <f>IFERROR($E996*SUMIF(DAILYLOG!R$27:R$1500,$C996,DAILYLOG!S$27:S$1500),0)</f>
        <v>0</v>
      </c>
      <c r="W996" s="73"/>
      <c r="X996" s="73"/>
      <c r="Y996" s="73">
        <f>IFERROR($E996*SUMIF(DAILYLOG!U$27:U$1500,$C996,DAILYLOG!V$27:V$1500),0)</f>
        <v>0</v>
      </c>
      <c r="Z996" s="73"/>
      <c r="AA996" s="73"/>
      <c r="AB996" s="73">
        <f>IFERROR($E996*SUMIF(DAILYLOG!X$27:X$1500,$C996,DAILYLOG!Y$27:Y$1500),0)</f>
        <v>0</v>
      </c>
      <c r="AC996" s="73"/>
      <c r="AD996" s="73"/>
      <c r="AE996" s="73">
        <f>IFERROR($E996*SUMIF(DAILYLOG!AA$27:AA$1500,$C996,DAILYLOG!AB$27:AB$1500),0)</f>
        <v>0</v>
      </c>
      <c r="AF996" s="73"/>
      <c r="AG996" s="73"/>
      <c r="AH996" s="73">
        <f>IFERROR($E996*SUMIF(DAILYLOG!AD$27:AD$1500,$C996,DAILYLOG!AE$27:AE$1500),0)</f>
        <v>0</v>
      </c>
      <c r="AI996" s="73"/>
      <c r="AJ996" s="73"/>
      <c r="AK996" s="73">
        <f>IFERROR($E996*SUMIF(DAILYLOG!AG$27:AG$1500,$C996,DAILYLOG!AH$27:AH$1500),0)</f>
        <v>0</v>
      </c>
      <c r="AL996" s="73"/>
      <c r="AM996" s="73"/>
      <c r="AN996" s="73">
        <f>IFERROR($E996*SUMIF(DAILYLOG!AJ$27:AJ$1500,$C996,DAILYLOG!AK$27:AK$1500),0)</f>
        <v>0</v>
      </c>
      <c r="AO996" s="73"/>
      <c r="AP996" s="73"/>
      <c r="AQ996" s="73">
        <f>IFERROR($E996*SUMIF(DAILYLOG!AM$27:AM$1500,$C996,DAILYLOG!AN$27:AN$1500),0)</f>
        <v>0</v>
      </c>
      <c r="AR996" s="73"/>
      <c r="AS996" s="73"/>
      <c r="AT996" s="73">
        <f>IFERROR($E996*SUMIF(DAILYLOG!AP$27:AP$1500,$C996,DAILYLOG!AQ$27:AQ$1500),0)</f>
        <v>0</v>
      </c>
      <c r="AU996" s="73"/>
      <c r="AV996" s="73"/>
      <c r="AW996" s="73">
        <f>IFERROR($E996*SUMIF(DAILYLOG!AS$27:AS$1500,$C996,DAILYLOG!AT$27:AT$1500),0)</f>
        <v>0</v>
      </c>
      <c r="AX996" s="73"/>
      <c r="AY996" s="73"/>
      <c r="AZ996" s="73">
        <f>IFERROR($E996*SUMIF(DAILYLOG!AV$27:AV$1500,$C996,DAILYLOG!AW$27:AW$1500),0)</f>
        <v>0</v>
      </c>
      <c r="BA996" s="73"/>
      <c r="BB996" s="73"/>
      <c r="BC996" s="73">
        <f>IFERROR($E996*SUMIF(DAILYLOG!AY$27:AY$1500,$C996,DAILYLOG!AZ$27:AZ$1500),0)</f>
        <v>0</v>
      </c>
      <c r="BD996" s="73"/>
      <c r="BE996" s="73"/>
      <c r="BF996" s="73">
        <f>IFERROR($E996*SUMIF(DAILYLOG!BB$27:BB$1500,$C996,DAILYLOG!BC$27:BC$1500),0)</f>
        <v>0</v>
      </c>
      <c r="BG996" s="73"/>
      <c r="BH996" s="73"/>
      <c r="BI996" s="73">
        <f>IFERROR($E996*SUMIF(DAILYLOG!BE$27:BE$1500,$C996,DAILYLOG!BF$27:BF$1500),0)</f>
        <v>0</v>
      </c>
      <c r="BJ996" s="73"/>
      <c r="BK996" s="73"/>
      <c r="BL996" s="73">
        <f>IFERROR($E996*SUMIF(DAILYLOG!BH$27:BH$1500,$C996,DAILYLOG!BI$27:BI$1500),0)</f>
        <v>0</v>
      </c>
      <c r="BM996" s="73"/>
      <c r="BN996" s="73"/>
      <c r="BO996" s="73">
        <f>IFERROR($E996*SUMIF(DAILYLOG!BK$27:BK$1500,$C996,DAILYLOG!BL$27:BL$1500),0)</f>
        <v>0</v>
      </c>
      <c r="BP996" s="73"/>
      <c r="BQ996" s="73"/>
      <c r="BR996" s="73">
        <f>IFERROR($E996*SUMIF(DAILYLOG!BN$27:BN$1500,$C996,DAILYLOG!BO$27:BO$1500),0)</f>
        <v>0</v>
      </c>
      <c r="BS996" s="73"/>
      <c r="BT996" s="73"/>
      <c r="BU996" s="73">
        <f>IFERROR($E996*SUMIF(DAILYLOG!BQ$27:BQ$1500,$C996,DAILYLOG!BR$27:BR$1500),0)</f>
        <v>0</v>
      </c>
      <c r="BV996" s="73"/>
      <c r="BW996" s="73"/>
      <c r="BX996" s="73">
        <f>IFERROR($E996*SUMIF(DAILYLOG!BT$27:BT$1500,$C996,DAILYLOG!BU$27:BU$1500),0)</f>
        <v>0</v>
      </c>
      <c r="BY996" s="73"/>
      <c r="BZ996" s="73"/>
      <c r="CA996" s="73">
        <f>IFERROR($E996*SUMIF(DAILYLOG!BW$27:BW$1500,$C996,DAILYLOG!BX$27:BX$1500),0)</f>
        <v>0</v>
      </c>
      <c r="CB996" s="73"/>
      <c r="CC996" s="73"/>
      <c r="CD996" s="73">
        <f>IFERROR($E996*SUMIF(DAILYLOG!BZ$27:BZ$1500,$C996,DAILYLOG!CA$27:CA$1500),0)</f>
        <v>0</v>
      </c>
      <c r="CE996" s="73"/>
      <c r="CF996" s="73"/>
      <c r="CG996" s="73">
        <f>IFERROR($E996*SUMIF(DAILYLOG!CC$27:CC$1500,$C996,DAILYLOG!CD$27:CD$1500),0)</f>
        <v>0</v>
      </c>
      <c r="CH996" s="73"/>
      <c r="CI996" s="73"/>
      <c r="CJ996" s="73">
        <f>IFERROR($E996*SUMIF(DAILYLOG!CF$27:CF$1500,$C996,DAILYLOG!CG$27:CG$1500),0)</f>
        <v>0</v>
      </c>
      <c r="CK996" s="73"/>
      <c r="CL996" s="73"/>
      <c r="CM996" s="73">
        <f>IFERROR($E996*SUMIF(DAILYLOG!CI$27:CI$1500,$C996,DAILYLOG!CJ$27:CJ$1500),0)</f>
        <v>0</v>
      </c>
      <c r="CN996" s="73"/>
      <c r="CO996" s="73"/>
      <c r="CP996" s="73">
        <f>IFERROR($E996*SUMIF(DAILYLOG!CL$27:CL$1500,$C996,DAILYLOG!CM$27:CM$1500),0)</f>
        <v>0</v>
      </c>
      <c r="CQ996" s="73"/>
      <c r="CR996" s="73"/>
      <c r="CS996" s="73">
        <f>IFERROR($E996*SUMIF(DAILYLOG!CO$27:CO$1500,$C996,DAILYLOG!CP$27:CP$1500),0)</f>
        <v>0</v>
      </c>
      <c r="CT996" s="14"/>
    </row>
    <row r="997" spans="2:98" ht="13.5" customHeight="1" outlineLevel="1" collapsed="1">
      <c r="B997" s="13"/>
      <c r="C997" s="47" t="s">
        <v>310</v>
      </c>
      <c r="D997" s="56" t="s">
        <v>348</v>
      </c>
      <c r="E997" s="64"/>
      <c r="F997" s="48">
        <f>IFERROR(SUM(G997:CS997),0)</f>
        <v>5</v>
      </c>
      <c r="G997" s="72">
        <f>IFERROR(SUBTOTAL(9,G998:G999),0)</f>
        <v>0</v>
      </c>
      <c r="H997" s="72"/>
      <c r="I997" s="72"/>
      <c r="J997" s="72">
        <f t="shared" ref="J997:BR997" si="424">IFERROR(SUBTOTAL(9,J998:J999),0)</f>
        <v>4</v>
      </c>
      <c r="K997" s="72"/>
      <c r="L997" s="72"/>
      <c r="M997" s="72">
        <f t="shared" si="424"/>
        <v>1</v>
      </c>
      <c r="N997" s="72"/>
      <c r="O997" s="72"/>
      <c r="P997" s="72">
        <f t="shared" si="424"/>
        <v>0</v>
      </c>
      <c r="Q997" s="72"/>
      <c r="R997" s="72"/>
      <c r="S997" s="72">
        <f t="shared" si="424"/>
        <v>0</v>
      </c>
      <c r="T997" s="72"/>
      <c r="U997" s="72"/>
      <c r="V997" s="72">
        <f t="shared" si="424"/>
        <v>0</v>
      </c>
      <c r="W997" s="72"/>
      <c r="X997" s="72"/>
      <c r="Y997" s="72">
        <f t="shared" si="424"/>
        <v>0</v>
      </c>
      <c r="Z997" s="72"/>
      <c r="AA997" s="72"/>
      <c r="AB997" s="72">
        <f t="shared" si="424"/>
        <v>0</v>
      </c>
      <c r="AC997" s="72"/>
      <c r="AD997" s="72"/>
      <c r="AE997" s="72">
        <f t="shared" si="424"/>
        <v>0</v>
      </c>
      <c r="AF997" s="72"/>
      <c r="AG997" s="72"/>
      <c r="AH997" s="72">
        <f t="shared" si="424"/>
        <v>0</v>
      </c>
      <c r="AI997" s="72"/>
      <c r="AJ997" s="72"/>
      <c r="AK997" s="72">
        <f t="shared" si="424"/>
        <v>0</v>
      </c>
      <c r="AL997" s="72"/>
      <c r="AM997" s="72"/>
      <c r="AN997" s="72">
        <f t="shared" si="424"/>
        <v>0</v>
      </c>
      <c r="AO997" s="72"/>
      <c r="AP997" s="72"/>
      <c r="AQ997" s="72">
        <f t="shared" si="424"/>
        <v>0</v>
      </c>
      <c r="AR997" s="72"/>
      <c r="AS997" s="72"/>
      <c r="AT997" s="72">
        <f t="shared" si="424"/>
        <v>0</v>
      </c>
      <c r="AU997" s="72"/>
      <c r="AV997" s="72"/>
      <c r="AW997" s="72">
        <f t="shared" si="424"/>
        <v>0</v>
      </c>
      <c r="AX997" s="72"/>
      <c r="AY997" s="72"/>
      <c r="AZ997" s="72">
        <f t="shared" si="424"/>
        <v>0</v>
      </c>
      <c r="BA997" s="72"/>
      <c r="BB997" s="72"/>
      <c r="BC997" s="72">
        <f t="shared" si="424"/>
        <v>0</v>
      </c>
      <c r="BD997" s="72"/>
      <c r="BE997" s="72"/>
      <c r="BF997" s="72">
        <f t="shared" si="424"/>
        <v>0</v>
      </c>
      <c r="BG997" s="72"/>
      <c r="BH997" s="72"/>
      <c r="BI997" s="72">
        <f t="shared" si="424"/>
        <v>0</v>
      </c>
      <c r="BJ997" s="72"/>
      <c r="BK997" s="72"/>
      <c r="BL997" s="72">
        <f t="shared" si="424"/>
        <v>0</v>
      </c>
      <c r="BM997" s="72"/>
      <c r="BN997" s="72"/>
      <c r="BO997" s="72">
        <f t="shared" si="424"/>
        <v>0</v>
      </c>
      <c r="BP997" s="72"/>
      <c r="BQ997" s="72"/>
      <c r="BR997" s="72">
        <f t="shared" si="424"/>
        <v>0</v>
      </c>
      <c r="BS997" s="72"/>
      <c r="BT997" s="72"/>
      <c r="BU997" s="72">
        <f t="shared" ref="BU997:CS997" si="425">IFERROR(SUBTOTAL(9,BU998:BU999),0)</f>
        <v>0</v>
      </c>
      <c r="BV997" s="72"/>
      <c r="BW997" s="72"/>
      <c r="BX997" s="72">
        <f t="shared" si="425"/>
        <v>0</v>
      </c>
      <c r="BY997" s="72"/>
      <c r="BZ997" s="72"/>
      <c r="CA997" s="72">
        <f t="shared" si="425"/>
        <v>0</v>
      </c>
      <c r="CB997" s="72"/>
      <c r="CC997" s="72"/>
      <c r="CD997" s="72">
        <f t="shared" si="425"/>
        <v>0</v>
      </c>
      <c r="CE997" s="72"/>
      <c r="CF997" s="72"/>
      <c r="CG997" s="72">
        <f t="shared" si="425"/>
        <v>0</v>
      </c>
      <c r="CH997" s="72"/>
      <c r="CI997" s="72"/>
      <c r="CJ997" s="72">
        <f t="shared" si="425"/>
        <v>0</v>
      </c>
      <c r="CK997" s="72"/>
      <c r="CL997" s="72"/>
      <c r="CM997" s="72">
        <f t="shared" si="425"/>
        <v>0</v>
      </c>
      <c r="CN997" s="72"/>
      <c r="CO997" s="72"/>
      <c r="CP997" s="72">
        <f t="shared" si="425"/>
        <v>0</v>
      </c>
      <c r="CQ997" s="72"/>
      <c r="CR997" s="72"/>
      <c r="CS997" s="72">
        <f t="shared" si="425"/>
        <v>0</v>
      </c>
      <c r="CT997" s="14"/>
    </row>
    <row r="998" spans="2:98" ht="13.5" hidden="1" customHeight="1" outlineLevel="2">
      <c r="B998" s="13"/>
      <c r="C998" s="30" t="s">
        <v>739</v>
      </c>
      <c r="D998" s="31" t="s">
        <v>348</v>
      </c>
      <c r="E998" s="65">
        <v>1</v>
      </c>
      <c r="F998" s="46">
        <f t="shared" ref="F998:F999" si="426">IFERROR(SUM(G998:CS998),0)</f>
        <v>1</v>
      </c>
      <c r="G998" s="73">
        <f>IFERROR($E998*SUMIF(DAILYLOG!C$27:C$1500,$C998,DAILYLOG!D$27:D$1500),0)</f>
        <v>0</v>
      </c>
      <c r="H998" s="73"/>
      <c r="I998" s="73"/>
      <c r="J998" s="73">
        <f>IFERROR($E998*SUMIF(DAILYLOG!F$27:F$1500,$C998,DAILYLOG!G$27:G$1500),0)</f>
        <v>0</v>
      </c>
      <c r="K998" s="73"/>
      <c r="L998" s="73"/>
      <c r="M998" s="73">
        <f>IFERROR($E998*SUMIF(DAILYLOG!I$27:I$1500,$C998,DAILYLOG!J$27:J$1500),0)</f>
        <v>1</v>
      </c>
      <c r="N998" s="73"/>
      <c r="O998" s="73"/>
      <c r="P998" s="73">
        <f>IFERROR($E998*SUMIF(DAILYLOG!L$27:L$1500,$C998,DAILYLOG!M$27:M$1500),0)</f>
        <v>0</v>
      </c>
      <c r="Q998" s="73"/>
      <c r="R998" s="73"/>
      <c r="S998" s="73">
        <f>IFERROR($E998*SUMIF(DAILYLOG!O$27:O$1500,$C998,DAILYLOG!P$27:P$1500),0)</f>
        <v>0</v>
      </c>
      <c r="T998" s="73"/>
      <c r="U998" s="73"/>
      <c r="V998" s="73">
        <f>IFERROR($E998*SUMIF(DAILYLOG!R$27:R$1500,$C998,DAILYLOG!S$27:S$1500),0)</f>
        <v>0</v>
      </c>
      <c r="W998" s="73"/>
      <c r="X998" s="73"/>
      <c r="Y998" s="73">
        <f>IFERROR($E998*SUMIF(DAILYLOG!U$27:U$1500,$C998,DAILYLOG!V$27:V$1500),0)</f>
        <v>0</v>
      </c>
      <c r="Z998" s="73"/>
      <c r="AA998" s="73"/>
      <c r="AB998" s="73">
        <f>IFERROR($E998*SUMIF(DAILYLOG!X$27:X$1500,$C998,DAILYLOG!Y$27:Y$1500),0)</f>
        <v>0</v>
      </c>
      <c r="AC998" s="73"/>
      <c r="AD998" s="73"/>
      <c r="AE998" s="73">
        <f>IFERROR($E998*SUMIF(DAILYLOG!AA$27:AA$1500,$C998,DAILYLOG!AB$27:AB$1500),0)</f>
        <v>0</v>
      </c>
      <c r="AF998" s="73"/>
      <c r="AG998" s="73"/>
      <c r="AH998" s="73">
        <f>IFERROR($E998*SUMIF(DAILYLOG!AD$27:AD$1500,$C998,DAILYLOG!AE$27:AE$1500),0)</f>
        <v>0</v>
      </c>
      <c r="AI998" s="73"/>
      <c r="AJ998" s="73"/>
      <c r="AK998" s="73">
        <f>IFERROR($E998*SUMIF(DAILYLOG!AG$27:AG$1500,$C998,DAILYLOG!AH$27:AH$1500),0)</f>
        <v>0</v>
      </c>
      <c r="AL998" s="73"/>
      <c r="AM998" s="73"/>
      <c r="AN998" s="73">
        <f>IFERROR($E998*SUMIF(DAILYLOG!AJ$27:AJ$1500,$C998,DAILYLOG!AK$27:AK$1500),0)</f>
        <v>0</v>
      </c>
      <c r="AO998" s="73"/>
      <c r="AP998" s="73"/>
      <c r="AQ998" s="73">
        <f>IFERROR($E998*SUMIF(DAILYLOG!AM$27:AM$1500,$C998,DAILYLOG!AN$27:AN$1500),0)</f>
        <v>0</v>
      </c>
      <c r="AR998" s="73"/>
      <c r="AS998" s="73"/>
      <c r="AT998" s="73">
        <f>IFERROR($E998*SUMIF(DAILYLOG!AP$27:AP$1500,$C998,DAILYLOG!AQ$27:AQ$1500),0)</f>
        <v>0</v>
      </c>
      <c r="AU998" s="73"/>
      <c r="AV998" s="73"/>
      <c r="AW998" s="73">
        <f>IFERROR($E998*SUMIF(DAILYLOG!AS$27:AS$1500,$C998,DAILYLOG!AT$27:AT$1500),0)</f>
        <v>0</v>
      </c>
      <c r="AX998" s="73"/>
      <c r="AY998" s="73"/>
      <c r="AZ998" s="73">
        <f>IFERROR($E998*SUMIF(DAILYLOG!AV$27:AV$1500,$C998,DAILYLOG!AW$27:AW$1500),0)</f>
        <v>0</v>
      </c>
      <c r="BA998" s="73"/>
      <c r="BB998" s="73"/>
      <c r="BC998" s="73">
        <f>IFERROR($E998*SUMIF(DAILYLOG!AY$27:AY$1500,$C998,DAILYLOG!AZ$27:AZ$1500),0)</f>
        <v>0</v>
      </c>
      <c r="BD998" s="73"/>
      <c r="BE998" s="73"/>
      <c r="BF998" s="73">
        <f>IFERROR($E998*SUMIF(DAILYLOG!BB$27:BB$1500,$C998,DAILYLOG!BC$27:BC$1500),0)</f>
        <v>0</v>
      </c>
      <c r="BG998" s="73"/>
      <c r="BH998" s="73"/>
      <c r="BI998" s="73">
        <f>IFERROR($E998*SUMIF(DAILYLOG!BE$27:BE$1500,$C998,DAILYLOG!BF$27:BF$1500),0)</f>
        <v>0</v>
      </c>
      <c r="BJ998" s="73"/>
      <c r="BK998" s="73"/>
      <c r="BL998" s="73">
        <f>IFERROR($E998*SUMIF(DAILYLOG!BH$27:BH$1500,$C998,DAILYLOG!BI$27:BI$1500),0)</f>
        <v>0</v>
      </c>
      <c r="BM998" s="73"/>
      <c r="BN998" s="73"/>
      <c r="BO998" s="73">
        <f>IFERROR($E998*SUMIF(DAILYLOG!BK$27:BK$1500,$C998,DAILYLOG!BL$27:BL$1500),0)</f>
        <v>0</v>
      </c>
      <c r="BP998" s="73"/>
      <c r="BQ998" s="73"/>
      <c r="BR998" s="73">
        <f>IFERROR($E998*SUMIF(DAILYLOG!BN$27:BN$1500,$C998,DAILYLOG!BO$27:BO$1500),0)</f>
        <v>0</v>
      </c>
      <c r="BS998" s="73"/>
      <c r="BT998" s="73"/>
      <c r="BU998" s="73">
        <f>IFERROR($E998*SUMIF(DAILYLOG!BQ$27:BQ$1500,$C998,DAILYLOG!BR$27:BR$1500),0)</f>
        <v>0</v>
      </c>
      <c r="BV998" s="73"/>
      <c r="BW998" s="73"/>
      <c r="BX998" s="73">
        <f>IFERROR($E998*SUMIF(DAILYLOG!BT$27:BT$1500,$C998,DAILYLOG!BU$27:BU$1500),0)</f>
        <v>0</v>
      </c>
      <c r="BY998" s="73"/>
      <c r="BZ998" s="73"/>
      <c r="CA998" s="73">
        <f>IFERROR($E998*SUMIF(DAILYLOG!BW$27:BW$1500,$C998,DAILYLOG!BX$27:BX$1500),0)</f>
        <v>0</v>
      </c>
      <c r="CB998" s="73"/>
      <c r="CC998" s="73"/>
      <c r="CD998" s="73">
        <f>IFERROR($E998*SUMIF(DAILYLOG!BZ$27:BZ$1500,$C998,DAILYLOG!CA$27:CA$1500),0)</f>
        <v>0</v>
      </c>
      <c r="CE998" s="73"/>
      <c r="CF998" s="73"/>
      <c r="CG998" s="73">
        <f>IFERROR($E998*SUMIF(DAILYLOG!CC$27:CC$1500,$C998,DAILYLOG!CD$27:CD$1500),0)</f>
        <v>0</v>
      </c>
      <c r="CH998" s="73"/>
      <c r="CI998" s="73"/>
      <c r="CJ998" s="73">
        <f>IFERROR($E998*SUMIF(DAILYLOG!CF$27:CF$1500,$C998,DAILYLOG!CG$27:CG$1500),0)</f>
        <v>0</v>
      </c>
      <c r="CK998" s="73"/>
      <c r="CL998" s="73"/>
      <c r="CM998" s="73">
        <f>IFERROR($E998*SUMIF(DAILYLOG!CI$27:CI$1500,$C998,DAILYLOG!CJ$27:CJ$1500),0)</f>
        <v>0</v>
      </c>
      <c r="CN998" s="73"/>
      <c r="CO998" s="73"/>
      <c r="CP998" s="73">
        <f>IFERROR($E998*SUMIF(DAILYLOG!CL$27:CL$1500,$C998,DAILYLOG!CM$27:CM$1500),0)</f>
        <v>0</v>
      </c>
      <c r="CQ998" s="73"/>
      <c r="CR998" s="73"/>
      <c r="CS998" s="73">
        <f>IFERROR($E998*SUMIF(DAILYLOG!CO$27:CO$1500,$C998,DAILYLOG!CP$27:CP$1500),0)</f>
        <v>0</v>
      </c>
      <c r="CT998" s="14"/>
    </row>
    <row r="999" spans="2:98" ht="13.5" hidden="1" customHeight="1" outlineLevel="2">
      <c r="B999" s="13"/>
      <c r="C999" s="30" t="s">
        <v>819</v>
      </c>
      <c r="D999" s="31" t="s">
        <v>348</v>
      </c>
      <c r="E999" s="65">
        <v>4</v>
      </c>
      <c r="F999" s="46">
        <f t="shared" si="426"/>
        <v>4</v>
      </c>
      <c r="G999" s="73">
        <f>IFERROR($E999*SUMIF(DAILYLOG!C$27:C$1500,$C999,DAILYLOG!D$27:D$1500),0)</f>
        <v>0</v>
      </c>
      <c r="H999" s="73"/>
      <c r="I999" s="73"/>
      <c r="J999" s="73">
        <f>IFERROR($E999*SUMIF(DAILYLOG!F$27:F$1500,$C999,DAILYLOG!G$27:G$1500),0)</f>
        <v>4</v>
      </c>
      <c r="K999" s="73"/>
      <c r="L999" s="73"/>
      <c r="M999" s="73">
        <f>IFERROR($E999*SUMIF(DAILYLOG!I$27:I$1500,$C999,DAILYLOG!J$27:J$1500),0)</f>
        <v>0</v>
      </c>
      <c r="N999" s="73"/>
      <c r="O999" s="73"/>
      <c r="P999" s="73">
        <f>IFERROR($E999*SUMIF(DAILYLOG!L$27:L$1500,$C999,DAILYLOG!M$27:M$1500),0)</f>
        <v>0</v>
      </c>
      <c r="Q999" s="73"/>
      <c r="R999" s="73"/>
      <c r="S999" s="73">
        <f>IFERROR($E999*SUMIF(DAILYLOG!O$27:O$1500,$C999,DAILYLOG!P$27:P$1500),0)</f>
        <v>0</v>
      </c>
      <c r="T999" s="73"/>
      <c r="U999" s="73"/>
      <c r="V999" s="73">
        <f>IFERROR($E999*SUMIF(DAILYLOG!R$27:R$1500,$C999,DAILYLOG!S$27:S$1500),0)</f>
        <v>0</v>
      </c>
      <c r="W999" s="73"/>
      <c r="X999" s="73"/>
      <c r="Y999" s="73">
        <f>IFERROR($E999*SUMIF(DAILYLOG!U$27:U$1500,$C999,DAILYLOG!V$27:V$1500),0)</f>
        <v>0</v>
      </c>
      <c r="Z999" s="73"/>
      <c r="AA999" s="73"/>
      <c r="AB999" s="73">
        <f>IFERROR($E999*SUMIF(DAILYLOG!X$27:X$1500,$C999,DAILYLOG!Y$27:Y$1500),0)</f>
        <v>0</v>
      </c>
      <c r="AC999" s="73"/>
      <c r="AD999" s="73"/>
      <c r="AE999" s="73">
        <f>IFERROR($E999*SUMIF(DAILYLOG!AA$27:AA$1500,$C999,DAILYLOG!AB$27:AB$1500),0)</f>
        <v>0</v>
      </c>
      <c r="AF999" s="73"/>
      <c r="AG999" s="73"/>
      <c r="AH999" s="73">
        <f>IFERROR($E999*SUMIF(DAILYLOG!AD$27:AD$1500,$C999,DAILYLOG!AE$27:AE$1500),0)</f>
        <v>0</v>
      </c>
      <c r="AI999" s="73"/>
      <c r="AJ999" s="73"/>
      <c r="AK999" s="73">
        <f>IFERROR($E999*SUMIF(DAILYLOG!AG$27:AG$1500,$C999,DAILYLOG!AH$27:AH$1500),0)</f>
        <v>0</v>
      </c>
      <c r="AL999" s="73"/>
      <c r="AM999" s="73"/>
      <c r="AN999" s="73">
        <f>IFERROR($E999*SUMIF(DAILYLOG!AJ$27:AJ$1500,$C999,DAILYLOG!AK$27:AK$1500),0)</f>
        <v>0</v>
      </c>
      <c r="AO999" s="73"/>
      <c r="AP999" s="73"/>
      <c r="AQ999" s="73">
        <f>IFERROR($E999*SUMIF(DAILYLOG!AM$27:AM$1500,$C999,DAILYLOG!AN$27:AN$1500),0)</f>
        <v>0</v>
      </c>
      <c r="AR999" s="73"/>
      <c r="AS999" s="73"/>
      <c r="AT999" s="73">
        <f>IFERROR($E999*SUMIF(DAILYLOG!AP$27:AP$1500,$C999,DAILYLOG!AQ$27:AQ$1500),0)</f>
        <v>0</v>
      </c>
      <c r="AU999" s="73"/>
      <c r="AV999" s="73"/>
      <c r="AW999" s="73">
        <f>IFERROR($E999*SUMIF(DAILYLOG!AS$27:AS$1500,$C999,DAILYLOG!AT$27:AT$1500),0)</f>
        <v>0</v>
      </c>
      <c r="AX999" s="73"/>
      <c r="AY999" s="73"/>
      <c r="AZ999" s="73">
        <f>IFERROR($E999*SUMIF(DAILYLOG!AV$27:AV$1500,$C999,DAILYLOG!AW$27:AW$1500),0)</f>
        <v>0</v>
      </c>
      <c r="BA999" s="73"/>
      <c r="BB999" s="73"/>
      <c r="BC999" s="73">
        <f>IFERROR($E999*SUMIF(DAILYLOG!AY$27:AY$1500,$C999,DAILYLOG!AZ$27:AZ$1500),0)</f>
        <v>0</v>
      </c>
      <c r="BD999" s="73"/>
      <c r="BE999" s="73"/>
      <c r="BF999" s="73">
        <f>IFERROR($E999*SUMIF(DAILYLOG!BB$27:BB$1500,$C999,DAILYLOG!BC$27:BC$1500),0)</f>
        <v>0</v>
      </c>
      <c r="BG999" s="73"/>
      <c r="BH999" s="73"/>
      <c r="BI999" s="73">
        <f>IFERROR($E999*SUMIF(DAILYLOG!BE$27:BE$1500,$C999,DAILYLOG!BF$27:BF$1500),0)</f>
        <v>0</v>
      </c>
      <c r="BJ999" s="73"/>
      <c r="BK999" s="73"/>
      <c r="BL999" s="73">
        <f>IFERROR($E999*SUMIF(DAILYLOG!BH$27:BH$1500,$C999,DAILYLOG!BI$27:BI$1500),0)</f>
        <v>0</v>
      </c>
      <c r="BM999" s="73"/>
      <c r="BN999" s="73"/>
      <c r="BO999" s="73">
        <f>IFERROR($E999*SUMIF(DAILYLOG!BK$27:BK$1500,$C999,DAILYLOG!BL$27:BL$1500),0)</f>
        <v>0</v>
      </c>
      <c r="BP999" s="73"/>
      <c r="BQ999" s="73"/>
      <c r="BR999" s="73">
        <f>IFERROR($E999*SUMIF(DAILYLOG!BN$27:BN$1500,$C999,DAILYLOG!BO$27:BO$1500),0)</f>
        <v>0</v>
      </c>
      <c r="BS999" s="73"/>
      <c r="BT999" s="73"/>
      <c r="BU999" s="73">
        <f>IFERROR($E999*SUMIF(DAILYLOG!BQ$27:BQ$1500,$C999,DAILYLOG!BR$27:BR$1500),0)</f>
        <v>0</v>
      </c>
      <c r="BV999" s="73"/>
      <c r="BW999" s="73"/>
      <c r="BX999" s="73">
        <f>IFERROR($E999*SUMIF(DAILYLOG!BT$27:BT$1500,$C999,DAILYLOG!BU$27:BU$1500),0)</f>
        <v>0</v>
      </c>
      <c r="BY999" s="73"/>
      <c r="BZ999" s="73"/>
      <c r="CA999" s="73">
        <f>IFERROR($E999*SUMIF(DAILYLOG!BW$27:BW$1500,$C999,DAILYLOG!BX$27:BX$1500),0)</f>
        <v>0</v>
      </c>
      <c r="CB999" s="73"/>
      <c r="CC999" s="73"/>
      <c r="CD999" s="73">
        <f>IFERROR($E999*SUMIF(DAILYLOG!BZ$27:BZ$1500,$C999,DAILYLOG!CA$27:CA$1500),0)</f>
        <v>0</v>
      </c>
      <c r="CE999" s="73"/>
      <c r="CF999" s="73"/>
      <c r="CG999" s="73">
        <f>IFERROR($E999*SUMIF(DAILYLOG!CC$27:CC$1500,$C999,DAILYLOG!CD$27:CD$1500),0)</f>
        <v>0</v>
      </c>
      <c r="CH999" s="73"/>
      <c r="CI999" s="73"/>
      <c r="CJ999" s="73">
        <f>IFERROR($E999*SUMIF(DAILYLOG!CF$27:CF$1500,$C999,DAILYLOG!CG$27:CG$1500),0)</f>
        <v>0</v>
      </c>
      <c r="CK999" s="73"/>
      <c r="CL999" s="73"/>
      <c r="CM999" s="73">
        <f>IFERROR($E999*SUMIF(DAILYLOG!CI$27:CI$1500,$C999,DAILYLOG!CJ$27:CJ$1500),0)</f>
        <v>0</v>
      </c>
      <c r="CN999" s="73"/>
      <c r="CO999" s="73"/>
      <c r="CP999" s="73">
        <f>IFERROR($E999*SUMIF(DAILYLOG!CL$27:CL$1500,$C999,DAILYLOG!CM$27:CM$1500),0)</f>
        <v>0</v>
      </c>
      <c r="CQ999" s="73"/>
      <c r="CR999" s="73"/>
      <c r="CS999" s="73">
        <f>IFERROR($E999*SUMIF(DAILYLOG!CO$27:CO$1500,$C999,DAILYLOG!CP$27:CP$1500),0)</f>
        <v>0</v>
      </c>
      <c r="CT999" s="14"/>
    </row>
    <row r="1000" spans="2:98" ht="13.5" customHeight="1" outlineLevel="1" collapsed="1">
      <c r="B1000" s="13"/>
      <c r="C1000" s="47" t="s">
        <v>311</v>
      </c>
      <c r="D1000" s="56" t="s">
        <v>348</v>
      </c>
      <c r="E1000" s="64"/>
      <c r="F1000" s="48">
        <f>IFERROR(SUM(G1000:CS1000),0)</f>
        <v>22</v>
      </c>
      <c r="G1000" s="72">
        <f>IFERROR(SUBTOTAL(9,G1001:G1002),0)</f>
        <v>0</v>
      </c>
      <c r="H1000" s="72"/>
      <c r="I1000" s="72"/>
      <c r="J1000" s="72">
        <f t="shared" ref="J1000:BR1000" si="427">IFERROR(SUBTOTAL(9,J1001:J1002),0)</f>
        <v>6</v>
      </c>
      <c r="K1000" s="72"/>
      <c r="L1000" s="72"/>
      <c r="M1000" s="72">
        <f t="shared" si="427"/>
        <v>1</v>
      </c>
      <c r="N1000" s="72"/>
      <c r="O1000" s="72"/>
      <c r="P1000" s="72">
        <f t="shared" si="427"/>
        <v>0</v>
      </c>
      <c r="Q1000" s="72"/>
      <c r="R1000" s="72"/>
      <c r="S1000" s="72">
        <f t="shared" si="427"/>
        <v>0</v>
      </c>
      <c r="T1000" s="72"/>
      <c r="U1000" s="72"/>
      <c r="V1000" s="72">
        <f t="shared" si="427"/>
        <v>0</v>
      </c>
      <c r="W1000" s="72"/>
      <c r="X1000" s="72"/>
      <c r="Y1000" s="72">
        <f t="shared" si="427"/>
        <v>0</v>
      </c>
      <c r="Z1000" s="72"/>
      <c r="AA1000" s="72"/>
      <c r="AB1000" s="72">
        <f t="shared" si="427"/>
        <v>0</v>
      </c>
      <c r="AC1000" s="72"/>
      <c r="AD1000" s="72"/>
      <c r="AE1000" s="72">
        <f t="shared" si="427"/>
        <v>4</v>
      </c>
      <c r="AF1000" s="72"/>
      <c r="AG1000" s="72"/>
      <c r="AH1000" s="72">
        <f t="shared" si="427"/>
        <v>1</v>
      </c>
      <c r="AI1000" s="72"/>
      <c r="AJ1000" s="72"/>
      <c r="AK1000" s="72">
        <f t="shared" si="427"/>
        <v>1</v>
      </c>
      <c r="AL1000" s="72"/>
      <c r="AM1000" s="72"/>
      <c r="AN1000" s="72">
        <f t="shared" si="427"/>
        <v>5</v>
      </c>
      <c r="AO1000" s="72"/>
      <c r="AP1000" s="72"/>
      <c r="AQ1000" s="72">
        <f t="shared" si="427"/>
        <v>0</v>
      </c>
      <c r="AR1000" s="72"/>
      <c r="AS1000" s="72"/>
      <c r="AT1000" s="72">
        <f t="shared" si="427"/>
        <v>0</v>
      </c>
      <c r="AU1000" s="72"/>
      <c r="AV1000" s="72"/>
      <c r="AW1000" s="72">
        <f t="shared" si="427"/>
        <v>0</v>
      </c>
      <c r="AX1000" s="72"/>
      <c r="AY1000" s="72"/>
      <c r="AZ1000" s="72">
        <f t="shared" si="427"/>
        <v>0</v>
      </c>
      <c r="BA1000" s="72"/>
      <c r="BB1000" s="72"/>
      <c r="BC1000" s="72">
        <f t="shared" si="427"/>
        <v>1</v>
      </c>
      <c r="BD1000" s="72"/>
      <c r="BE1000" s="72"/>
      <c r="BF1000" s="72">
        <f t="shared" si="427"/>
        <v>0</v>
      </c>
      <c r="BG1000" s="72"/>
      <c r="BH1000" s="72"/>
      <c r="BI1000" s="72">
        <f t="shared" si="427"/>
        <v>0</v>
      </c>
      <c r="BJ1000" s="72"/>
      <c r="BK1000" s="72"/>
      <c r="BL1000" s="72">
        <f t="shared" si="427"/>
        <v>2</v>
      </c>
      <c r="BM1000" s="72"/>
      <c r="BN1000" s="72"/>
      <c r="BO1000" s="72">
        <f t="shared" si="427"/>
        <v>0</v>
      </c>
      <c r="BP1000" s="72"/>
      <c r="BQ1000" s="72"/>
      <c r="BR1000" s="72">
        <f t="shared" si="427"/>
        <v>0</v>
      </c>
      <c r="BS1000" s="72"/>
      <c r="BT1000" s="72"/>
      <c r="BU1000" s="72">
        <f t="shared" ref="BU1000:CS1000" si="428">IFERROR(SUBTOTAL(9,BU1001:BU1002),0)</f>
        <v>0</v>
      </c>
      <c r="BV1000" s="72"/>
      <c r="BW1000" s="72"/>
      <c r="BX1000" s="72">
        <f t="shared" si="428"/>
        <v>1</v>
      </c>
      <c r="BY1000" s="72"/>
      <c r="BZ1000" s="72"/>
      <c r="CA1000" s="72">
        <f t="shared" si="428"/>
        <v>0</v>
      </c>
      <c r="CB1000" s="72"/>
      <c r="CC1000" s="72"/>
      <c r="CD1000" s="72">
        <f t="shared" si="428"/>
        <v>0</v>
      </c>
      <c r="CE1000" s="72"/>
      <c r="CF1000" s="72"/>
      <c r="CG1000" s="72">
        <f t="shared" si="428"/>
        <v>0</v>
      </c>
      <c r="CH1000" s="72"/>
      <c r="CI1000" s="72"/>
      <c r="CJ1000" s="72">
        <f t="shared" si="428"/>
        <v>0</v>
      </c>
      <c r="CK1000" s="72"/>
      <c r="CL1000" s="72"/>
      <c r="CM1000" s="72">
        <f t="shared" si="428"/>
        <v>0</v>
      </c>
      <c r="CN1000" s="72"/>
      <c r="CO1000" s="72"/>
      <c r="CP1000" s="72">
        <f t="shared" si="428"/>
        <v>0</v>
      </c>
      <c r="CQ1000" s="72"/>
      <c r="CR1000" s="72"/>
      <c r="CS1000" s="72">
        <f t="shared" si="428"/>
        <v>0</v>
      </c>
      <c r="CT1000" s="14"/>
    </row>
    <row r="1001" spans="2:98" ht="13.5" hidden="1" customHeight="1" outlineLevel="2">
      <c r="B1001" s="13"/>
      <c r="C1001" s="115" t="s">
        <v>789</v>
      </c>
      <c r="D1001" s="31" t="s">
        <v>348</v>
      </c>
      <c r="E1001" s="65">
        <v>1</v>
      </c>
      <c r="F1001" s="46">
        <f t="shared" ref="F1001:F1002" si="429">IFERROR(SUM(G1001:CS1001),0)</f>
        <v>10</v>
      </c>
      <c r="G1001" s="73">
        <f>IFERROR($E1001*SUMIF(DAILYLOG!C$27:C$1500,$C1001,DAILYLOG!D$27:D$1500),0)</f>
        <v>0</v>
      </c>
      <c r="H1001" s="73"/>
      <c r="I1001" s="73"/>
      <c r="J1001" s="73">
        <f>IFERROR($E1001*SUMIF(DAILYLOG!F$27:F$1500,$C1001,DAILYLOG!G$27:G$1500),0)</f>
        <v>2</v>
      </c>
      <c r="K1001" s="73"/>
      <c r="L1001" s="73"/>
      <c r="M1001" s="73">
        <f>IFERROR($E1001*SUMIF(DAILYLOG!I$27:I$1500,$C1001,DAILYLOG!J$27:J$1500),0)</f>
        <v>1</v>
      </c>
      <c r="N1001" s="73"/>
      <c r="O1001" s="73"/>
      <c r="P1001" s="73">
        <f>IFERROR($E1001*SUMIF(DAILYLOG!L$27:L$1500,$C1001,DAILYLOG!M$27:M$1500),0)</f>
        <v>0</v>
      </c>
      <c r="Q1001" s="73"/>
      <c r="R1001" s="73"/>
      <c r="S1001" s="73">
        <f>IFERROR($E1001*SUMIF(DAILYLOG!O$27:O$1500,$C1001,DAILYLOG!P$27:P$1500),0)</f>
        <v>0</v>
      </c>
      <c r="T1001" s="73"/>
      <c r="U1001" s="73"/>
      <c r="V1001" s="73">
        <f>IFERROR($E1001*SUMIF(DAILYLOG!R$27:R$1500,$C1001,DAILYLOG!S$27:S$1500),0)</f>
        <v>0</v>
      </c>
      <c r="W1001" s="73"/>
      <c r="X1001" s="73"/>
      <c r="Y1001" s="73">
        <f>IFERROR($E1001*SUMIF(DAILYLOG!U$27:U$1500,$C1001,DAILYLOG!V$27:V$1500),0)</f>
        <v>0</v>
      </c>
      <c r="Z1001" s="73"/>
      <c r="AA1001" s="73"/>
      <c r="AB1001" s="73">
        <f>IFERROR($E1001*SUMIF(DAILYLOG!X$27:X$1500,$C1001,DAILYLOG!Y$27:Y$1500),0)</f>
        <v>0</v>
      </c>
      <c r="AC1001" s="73"/>
      <c r="AD1001" s="73"/>
      <c r="AE1001" s="73">
        <f>IFERROR($E1001*SUMIF(DAILYLOG!AA$27:AA$1500,$C1001,DAILYLOG!AB$27:AB$1500),0)</f>
        <v>0</v>
      </c>
      <c r="AF1001" s="73"/>
      <c r="AG1001" s="73"/>
      <c r="AH1001" s="73">
        <f>IFERROR($E1001*SUMIF(DAILYLOG!AD$27:AD$1500,$C1001,DAILYLOG!AE$27:AE$1500),0)</f>
        <v>1</v>
      </c>
      <c r="AI1001" s="73"/>
      <c r="AJ1001" s="73"/>
      <c r="AK1001" s="73">
        <f>IFERROR($E1001*SUMIF(DAILYLOG!AG$27:AG$1500,$C1001,DAILYLOG!AH$27:AH$1500),0)</f>
        <v>1</v>
      </c>
      <c r="AL1001" s="73"/>
      <c r="AM1001" s="73"/>
      <c r="AN1001" s="73">
        <f>IFERROR($E1001*SUMIF(DAILYLOG!AJ$27:AJ$1500,$C1001,DAILYLOG!AK$27:AK$1500),0)</f>
        <v>1</v>
      </c>
      <c r="AO1001" s="73"/>
      <c r="AP1001" s="73"/>
      <c r="AQ1001" s="73">
        <f>IFERROR($E1001*SUMIF(DAILYLOG!AM$27:AM$1500,$C1001,DAILYLOG!AN$27:AN$1500),0)</f>
        <v>0</v>
      </c>
      <c r="AR1001" s="73"/>
      <c r="AS1001" s="73"/>
      <c r="AT1001" s="73">
        <f>IFERROR($E1001*SUMIF(DAILYLOG!AP$27:AP$1500,$C1001,DAILYLOG!AQ$27:AQ$1500),0)</f>
        <v>0</v>
      </c>
      <c r="AU1001" s="73"/>
      <c r="AV1001" s="73"/>
      <c r="AW1001" s="73">
        <f>IFERROR($E1001*SUMIF(DAILYLOG!AS$27:AS$1500,$C1001,DAILYLOG!AT$27:AT$1500),0)</f>
        <v>0</v>
      </c>
      <c r="AX1001" s="73"/>
      <c r="AY1001" s="73"/>
      <c r="AZ1001" s="73">
        <f>IFERROR($E1001*SUMIF(DAILYLOG!AV$27:AV$1500,$C1001,DAILYLOG!AW$27:AW$1500),0)</f>
        <v>0</v>
      </c>
      <c r="BA1001" s="73"/>
      <c r="BB1001" s="73"/>
      <c r="BC1001" s="73">
        <f>IFERROR($E1001*SUMIF(DAILYLOG!AY$27:AY$1500,$C1001,DAILYLOG!AZ$27:AZ$1500),0)</f>
        <v>1</v>
      </c>
      <c r="BD1001" s="73"/>
      <c r="BE1001" s="73"/>
      <c r="BF1001" s="73">
        <f>IFERROR($E1001*SUMIF(DAILYLOG!BB$27:BB$1500,$C1001,DAILYLOG!BC$27:BC$1500),0)</f>
        <v>0</v>
      </c>
      <c r="BG1001" s="73"/>
      <c r="BH1001" s="73"/>
      <c r="BI1001" s="73">
        <f>IFERROR($E1001*SUMIF(DAILYLOG!BE$27:BE$1500,$C1001,DAILYLOG!BF$27:BF$1500),0)</f>
        <v>0</v>
      </c>
      <c r="BJ1001" s="73"/>
      <c r="BK1001" s="73"/>
      <c r="BL1001" s="73">
        <f>IFERROR($E1001*SUMIF(DAILYLOG!BH$27:BH$1500,$C1001,DAILYLOG!BI$27:BI$1500),0)</f>
        <v>2</v>
      </c>
      <c r="BM1001" s="73"/>
      <c r="BN1001" s="73"/>
      <c r="BO1001" s="73">
        <f>IFERROR($E1001*SUMIF(DAILYLOG!BK$27:BK$1500,$C1001,DAILYLOG!BL$27:BL$1500),0)</f>
        <v>0</v>
      </c>
      <c r="BP1001" s="73"/>
      <c r="BQ1001" s="73"/>
      <c r="BR1001" s="73">
        <f>IFERROR($E1001*SUMIF(DAILYLOG!BN$27:BN$1500,$C1001,DAILYLOG!BO$27:BO$1500),0)</f>
        <v>0</v>
      </c>
      <c r="BS1001" s="73"/>
      <c r="BT1001" s="73"/>
      <c r="BU1001" s="73">
        <f>IFERROR($E1001*SUMIF(DAILYLOG!BQ$27:BQ$1500,$C1001,DAILYLOG!BR$27:BR$1500),0)</f>
        <v>0</v>
      </c>
      <c r="BV1001" s="73"/>
      <c r="BW1001" s="73"/>
      <c r="BX1001" s="73">
        <f>IFERROR($E1001*SUMIF(DAILYLOG!BT$27:BT$1500,$C1001,DAILYLOG!BU$27:BU$1500),0)</f>
        <v>1</v>
      </c>
      <c r="BY1001" s="73"/>
      <c r="BZ1001" s="73"/>
      <c r="CA1001" s="73">
        <f>IFERROR($E1001*SUMIF(DAILYLOG!BW$27:BW$1500,$C1001,DAILYLOG!BX$27:BX$1500),0)</f>
        <v>0</v>
      </c>
      <c r="CB1001" s="73"/>
      <c r="CC1001" s="73"/>
      <c r="CD1001" s="73">
        <f>IFERROR($E1001*SUMIF(DAILYLOG!BZ$27:BZ$1500,$C1001,DAILYLOG!CA$27:CA$1500),0)</f>
        <v>0</v>
      </c>
      <c r="CE1001" s="73"/>
      <c r="CF1001" s="73"/>
      <c r="CG1001" s="73">
        <f>IFERROR($E1001*SUMIF(DAILYLOG!CC$27:CC$1500,$C1001,DAILYLOG!CD$27:CD$1500),0)</f>
        <v>0</v>
      </c>
      <c r="CH1001" s="73"/>
      <c r="CI1001" s="73"/>
      <c r="CJ1001" s="73">
        <f>IFERROR($E1001*SUMIF(DAILYLOG!CF$27:CF$1500,$C1001,DAILYLOG!CG$27:CG$1500),0)</f>
        <v>0</v>
      </c>
      <c r="CK1001" s="73"/>
      <c r="CL1001" s="73"/>
      <c r="CM1001" s="73">
        <f>IFERROR($E1001*SUMIF(DAILYLOG!CI$27:CI$1500,$C1001,DAILYLOG!CJ$27:CJ$1500),0)</f>
        <v>0</v>
      </c>
      <c r="CN1001" s="73"/>
      <c r="CO1001" s="73"/>
      <c r="CP1001" s="73">
        <f>IFERROR($E1001*SUMIF(DAILYLOG!CL$27:CL$1500,$C1001,DAILYLOG!CM$27:CM$1500),0)</f>
        <v>0</v>
      </c>
      <c r="CQ1001" s="73"/>
      <c r="CR1001" s="73"/>
      <c r="CS1001" s="73">
        <f>IFERROR($E1001*SUMIF(DAILYLOG!CO$27:CO$1500,$C1001,DAILYLOG!CP$27:CP$1500),0)</f>
        <v>0</v>
      </c>
      <c r="CT1001" s="14"/>
    </row>
    <row r="1002" spans="2:98" ht="13.5" hidden="1" customHeight="1" outlineLevel="2">
      <c r="B1002" s="13"/>
      <c r="C1002" s="147" t="s">
        <v>790</v>
      </c>
      <c r="D1002" s="33" t="s">
        <v>348</v>
      </c>
      <c r="E1002" s="67">
        <v>4</v>
      </c>
      <c r="F1002" s="46">
        <f t="shared" si="429"/>
        <v>12</v>
      </c>
      <c r="G1002" s="73">
        <f>IFERROR($E1002*SUMIF(DAILYLOG!C$27:C$1500,$C1002,DAILYLOG!D$27:D$1500),0)</f>
        <v>0</v>
      </c>
      <c r="H1002" s="73"/>
      <c r="I1002" s="73"/>
      <c r="J1002" s="73">
        <f>IFERROR($E1002*SUMIF(DAILYLOG!F$27:F$1500,$C1002,DAILYLOG!G$27:G$1500),0)</f>
        <v>4</v>
      </c>
      <c r="K1002" s="73"/>
      <c r="L1002" s="73"/>
      <c r="M1002" s="73">
        <f>IFERROR($E1002*SUMIF(DAILYLOG!I$27:I$1500,$C1002,DAILYLOG!J$27:J$1500),0)</f>
        <v>0</v>
      </c>
      <c r="N1002" s="73"/>
      <c r="O1002" s="73"/>
      <c r="P1002" s="73">
        <f>IFERROR($E1002*SUMIF(DAILYLOG!L$27:L$1500,$C1002,DAILYLOG!M$27:M$1500),0)</f>
        <v>0</v>
      </c>
      <c r="Q1002" s="73"/>
      <c r="R1002" s="73"/>
      <c r="S1002" s="73">
        <f>IFERROR($E1002*SUMIF(DAILYLOG!O$27:O$1500,$C1002,DAILYLOG!P$27:P$1500),0)</f>
        <v>0</v>
      </c>
      <c r="T1002" s="73"/>
      <c r="U1002" s="73"/>
      <c r="V1002" s="73">
        <f>IFERROR($E1002*SUMIF(DAILYLOG!R$27:R$1500,$C1002,DAILYLOG!S$27:S$1500),0)</f>
        <v>0</v>
      </c>
      <c r="W1002" s="73"/>
      <c r="X1002" s="73"/>
      <c r="Y1002" s="73">
        <f>IFERROR($E1002*SUMIF(DAILYLOG!U$27:U$1500,$C1002,DAILYLOG!V$27:V$1500),0)</f>
        <v>0</v>
      </c>
      <c r="Z1002" s="73"/>
      <c r="AA1002" s="73"/>
      <c r="AB1002" s="73">
        <f>IFERROR($E1002*SUMIF(DAILYLOG!X$27:X$1500,$C1002,DAILYLOG!Y$27:Y$1500),0)</f>
        <v>0</v>
      </c>
      <c r="AC1002" s="73"/>
      <c r="AD1002" s="73"/>
      <c r="AE1002" s="73">
        <f>IFERROR($E1002*SUMIF(DAILYLOG!AA$27:AA$1500,$C1002,DAILYLOG!AB$27:AB$1500),0)</f>
        <v>4</v>
      </c>
      <c r="AF1002" s="73"/>
      <c r="AG1002" s="73"/>
      <c r="AH1002" s="73">
        <f>IFERROR($E1002*SUMIF(DAILYLOG!AD$27:AD$1500,$C1002,DAILYLOG!AE$27:AE$1500),0)</f>
        <v>0</v>
      </c>
      <c r="AI1002" s="73"/>
      <c r="AJ1002" s="73"/>
      <c r="AK1002" s="73">
        <f>IFERROR($E1002*SUMIF(DAILYLOG!AG$27:AG$1500,$C1002,DAILYLOG!AH$27:AH$1500),0)</f>
        <v>0</v>
      </c>
      <c r="AL1002" s="73"/>
      <c r="AM1002" s="73"/>
      <c r="AN1002" s="73">
        <f>IFERROR($E1002*SUMIF(DAILYLOG!AJ$27:AJ$1500,$C1002,DAILYLOG!AK$27:AK$1500),0)</f>
        <v>4</v>
      </c>
      <c r="AO1002" s="73"/>
      <c r="AP1002" s="73"/>
      <c r="AQ1002" s="73">
        <f>IFERROR($E1002*SUMIF(DAILYLOG!AM$27:AM$1500,$C1002,DAILYLOG!AN$27:AN$1500),0)</f>
        <v>0</v>
      </c>
      <c r="AR1002" s="73"/>
      <c r="AS1002" s="73"/>
      <c r="AT1002" s="73">
        <f>IFERROR($E1002*SUMIF(DAILYLOG!AP$27:AP$1500,$C1002,DAILYLOG!AQ$27:AQ$1500),0)</f>
        <v>0</v>
      </c>
      <c r="AU1002" s="73"/>
      <c r="AV1002" s="73"/>
      <c r="AW1002" s="73">
        <f>IFERROR($E1002*SUMIF(DAILYLOG!AS$27:AS$1500,$C1002,DAILYLOG!AT$27:AT$1500),0)</f>
        <v>0</v>
      </c>
      <c r="AX1002" s="73"/>
      <c r="AY1002" s="73"/>
      <c r="AZ1002" s="73">
        <f>IFERROR($E1002*SUMIF(DAILYLOG!AV$27:AV$1500,$C1002,DAILYLOG!AW$27:AW$1500),0)</f>
        <v>0</v>
      </c>
      <c r="BA1002" s="73"/>
      <c r="BB1002" s="73"/>
      <c r="BC1002" s="73">
        <f>IFERROR($E1002*SUMIF(DAILYLOG!AY$27:AY$1500,$C1002,DAILYLOG!AZ$27:AZ$1500),0)</f>
        <v>0</v>
      </c>
      <c r="BD1002" s="73"/>
      <c r="BE1002" s="73"/>
      <c r="BF1002" s="73">
        <f>IFERROR($E1002*SUMIF(DAILYLOG!BB$27:BB$1500,$C1002,DAILYLOG!BC$27:BC$1500),0)</f>
        <v>0</v>
      </c>
      <c r="BG1002" s="73"/>
      <c r="BH1002" s="73"/>
      <c r="BI1002" s="73">
        <f>IFERROR($E1002*SUMIF(DAILYLOG!BE$27:BE$1500,$C1002,DAILYLOG!BF$27:BF$1500),0)</f>
        <v>0</v>
      </c>
      <c r="BJ1002" s="73"/>
      <c r="BK1002" s="73"/>
      <c r="BL1002" s="73">
        <f>IFERROR($E1002*SUMIF(DAILYLOG!BH$27:BH$1500,$C1002,DAILYLOG!BI$27:BI$1500),0)</f>
        <v>0</v>
      </c>
      <c r="BM1002" s="73"/>
      <c r="BN1002" s="73"/>
      <c r="BO1002" s="73">
        <f>IFERROR($E1002*SUMIF(DAILYLOG!BK$27:BK$1500,$C1002,DAILYLOG!BL$27:BL$1500),0)</f>
        <v>0</v>
      </c>
      <c r="BP1002" s="73"/>
      <c r="BQ1002" s="73"/>
      <c r="BR1002" s="73">
        <f>IFERROR($E1002*SUMIF(DAILYLOG!BN$27:BN$1500,$C1002,DAILYLOG!BO$27:BO$1500),0)</f>
        <v>0</v>
      </c>
      <c r="BS1002" s="73"/>
      <c r="BT1002" s="73"/>
      <c r="BU1002" s="73">
        <f>IFERROR($E1002*SUMIF(DAILYLOG!BQ$27:BQ$1500,$C1002,DAILYLOG!BR$27:BR$1500),0)</f>
        <v>0</v>
      </c>
      <c r="BV1002" s="73"/>
      <c r="BW1002" s="73"/>
      <c r="BX1002" s="73">
        <f>IFERROR($E1002*SUMIF(DAILYLOG!BT$27:BT$1500,$C1002,DAILYLOG!BU$27:BU$1500),0)</f>
        <v>0</v>
      </c>
      <c r="BY1002" s="73"/>
      <c r="BZ1002" s="73"/>
      <c r="CA1002" s="73">
        <f>IFERROR($E1002*SUMIF(DAILYLOG!BW$27:BW$1500,$C1002,DAILYLOG!BX$27:BX$1500),0)</f>
        <v>0</v>
      </c>
      <c r="CB1002" s="73"/>
      <c r="CC1002" s="73"/>
      <c r="CD1002" s="73">
        <f>IFERROR($E1002*SUMIF(DAILYLOG!BZ$27:BZ$1500,$C1002,DAILYLOG!CA$27:CA$1500),0)</f>
        <v>0</v>
      </c>
      <c r="CE1002" s="73"/>
      <c r="CF1002" s="73"/>
      <c r="CG1002" s="73">
        <f>IFERROR($E1002*SUMIF(DAILYLOG!CC$27:CC$1500,$C1002,DAILYLOG!CD$27:CD$1500),0)</f>
        <v>0</v>
      </c>
      <c r="CH1002" s="73"/>
      <c r="CI1002" s="73"/>
      <c r="CJ1002" s="73">
        <f>IFERROR($E1002*SUMIF(DAILYLOG!CF$27:CF$1500,$C1002,DAILYLOG!CG$27:CG$1500),0)</f>
        <v>0</v>
      </c>
      <c r="CK1002" s="73"/>
      <c r="CL1002" s="73"/>
      <c r="CM1002" s="73">
        <f>IFERROR($E1002*SUMIF(DAILYLOG!CI$27:CI$1500,$C1002,DAILYLOG!CJ$27:CJ$1500),0)</f>
        <v>0</v>
      </c>
      <c r="CN1002" s="73"/>
      <c r="CO1002" s="73"/>
      <c r="CP1002" s="73">
        <f>IFERROR($E1002*SUMIF(DAILYLOG!CL$27:CL$1500,$C1002,DAILYLOG!CM$27:CM$1500),0)</f>
        <v>0</v>
      </c>
      <c r="CQ1002" s="73"/>
      <c r="CR1002" s="73"/>
      <c r="CS1002" s="73">
        <f>IFERROR($E1002*SUMIF(DAILYLOG!CO$27:CO$1500,$C1002,DAILYLOG!CP$27:CP$1500),0)</f>
        <v>0</v>
      </c>
      <c r="CT1002" s="14"/>
    </row>
    <row r="1003" spans="2:98">
      <c r="B1003" s="13"/>
      <c r="C1003" s="7"/>
      <c r="D1003" s="7"/>
      <c r="E1003" s="61"/>
      <c r="F1003" s="7"/>
      <c r="G1003" s="61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14"/>
    </row>
    <row r="1004" spans="2:98" ht="11.4" thickBot="1">
      <c r="B1004" s="17"/>
      <c r="C1004" s="18"/>
      <c r="D1004" s="18"/>
      <c r="E1004" s="68"/>
      <c r="F1004" s="18"/>
      <c r="G1004" s="6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05"/>
    </row>
    <row r="1005" spans="2:98"/>
    <row r="1006" spans="2:98"/>
    <row r="1007" spans="2:98"/>
    <row r="1008" spans="2:98">
      <c r="E1008" s="2"/>
      <c r="G1008" s="2"/>
    </row>
    <row r="1009" spans="5:7">
      <c r="E1009" s="2"/>
      <c r="G1009" s="2"/>
    </row>
    <row r="1010" spans="5:7">
      <c r="E1010" s="2"/>
      <c r="G1010" s="2"/>
    </row>
    <row r="1011" spans="5:7">
      <c r="E1011" s="2"/>
      <c r="G1011" s="2"/>
    </row>
    <row r="1012" spans="5:7">
      <c r="E1012" s="2"/>
      <c r="G1012" s="2"/>
    </row>
    <row r="1013" spans="5:7">
      <c r="E1013" s="2"/>
      <c r="G1013" s="2"/>
    </row>
    <row r="1014" spans="5:7">
      <c r="E1014" s="2"/>
      <c r="G1014" s="2"/>
    </row>
    <row r="1015" spans="5:7">
      <c r="E1015" s="2"/>
      <c r="G1015" s="2"/>
    </row>
    <row r="1016" spans="5:7">
      <c r="E1016" s="2"/>
      <c r="G1016" s="2"/>
    </row>
    <row r="1017" spans="5:7">
      <c r="E1017" s="2"/>
      <c r="G1017" s="2"/>
    </row>
    <row r="1018" spans="5:7">
      <c r="E1018" s="2"/>
      <c r="G1018" s="2"/>
    </row>
    <row r="1019" spans="5:7">
      <c r="E1019" s="2"/>
      <c r="G1019" s="2"/>
    </row>
    <row r="1020" spans="5:7"/>
    <row r="1021" spans="5:7"/>
    <row r="1022" spans="5:7"/>
    <row r="1023" spans="5:7"/>
    <row r="1024" spans="5:7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</sheetData>
  <dataConsolidate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CR1504"/>
  <sheetViews>
    <sheetView showGridLines="0" zoomScale="60" zoomScaleNormal="60" workbookViewId="0">
      <pane xSplit="2" ySplit="26" topLeftCell="BA93" activePane="bottomRight" state="frozen"/>
      <selection pane="topRight" activeCell="C1" sqref="C1"/>
      <selection pane="bottomLeft" activeCell="A27" sqref="A27"/>
      <selection pane="bottomRight" activeCell="BW68" sqref="BW68:BX249"/>
    </sheetView>
  </sheetViews>
  <sheetFormatPr defaultColWidth="0" defaultRowHeight="10.8" zeroHeight="1"/>
  <cols>
    <col min="1" max="2" width="9.109375" style="1" customWidth="1"/>
    <col min="3" max="4" width="15.6640625" style="1" customWidth="1"/>
    <col min="5" max="5" width="3.6640625" style="1" customWidth="1"/>
    <col min="6" max="7" width="15.6640625" style="1" customWidth="1"/>
    <col min="8" max="8" width="3.6640625" style="1" customWidth="1"/>
    <col min="9" max="10" width="15.6640625" style="1" customWidth="1"/>
    <col min="11" max="11" width="3.6640625" style="1" customWidth="1"/>
    <col min="12" max="13" width="15.6640625" style="1" customWidth="1"/>
    <col min="14" max="14" width="3.6640625" style="1" customWidth="1"/>
    <col min="15" max="16" width="15.6640625" style="1" customWidth="1"/>
    <col min="17" max="17" width="3.6640625" style="1" customWidth="1"/>
    <col min="18" max="19" width="15.6640625" style="1" customWidth="1"/>
    <col min="20" max="20" width="3.6640625" style="1" customWidth="1"/>
    <col min="21" max="22" width="15.6640625" style="1" customWidth="1"/>
    <col min="23" max="23" width="3.6640625" style="1" customWidth="1"/>
    <col min="24" max="25" width="15.6640625" style="1" customWidth="1"/>
    <col min="26" max="26" width="3.6640625" style="1" customWidth="1"/>
    <col min="27" max="28" width="15.6640625" style="1" customWidth="1"/>
    <col min="29" max="29" width="3.6640625" style="1" customWidth="1"/>
    <col min="30" max="31" width="15.6640625" style="1" customWidth="1"/>
    <col min="32" max="32" width="3.6640625" style="1" customWidth="1"/>
    <col min="33" max="34" width="15.6640625" style="1" customWidth="1"/>
    <col min="35" max="35" width="3.6640625" style="1" customWidth="1"/>
    <col min="36" max="37" width="15.6640625" style="1" customWidth="1"/>
    <col min="38" max="38" width="3.6640625" style="1" customWidth="1"/>
    <col min="39" max="40" width="15.6640625" style="1" customWidth="1"/>
    <col min="41" max="41" width="3.6640625" style="1" customWidth="1"/>
    <col min="42" max="43" width="15.6640625" style="1" customWidth="1"/>
    <col min="44" max="44" width="3.6640625" style="1" customWidth="1"/>
    <col min="45" max="46" width="15.6640625" style="1" customWidth="1"/>
    <col min="47" max="47" width="3.6640625" style="1" customWidth="1"/>
    <col min="48" max="49" width="15.6640625" style="1" customWidth="1"/>
    <col min="50" max="50" width="3.6640625" style="1" customWidth="1"/>
    <col min="51" max="52" width="15.6640625" style="1" customWidth="1"/>
    <col min="53" max="53" width="3.6640625" style="1" customWidth="1"/>
    <col min="54" max="55" width="15.6640625" style="1" customWidth="1"/>
    <col min="56" max="56" width="3.6640625" style="1" customWidth="1"/>
    <col min="57" max="58" width="15.6640625" style="1" customWidth="1"/>
    <col min="59" max="59" width="3.6640625" style="1" customWidth="1"/>
    <col min="60" max="61" width="15.6640625" style="1" customWidth="1"/>
    <col min="62" max="62" width="3.6640625" style="1" customWidth="1"/>
    <col min="63" max="64" width="15.6640625" style="1" customWidth="1"/>
    <col min="65" max="65" width="3.6640625" style="1" customWidth="1"/>
    <col min="66" max="67" width="15.6640625" style="1" customWidth="1"/>
    <col min="68" max="68" width="3.6640625" style="1" customWidth="1"/>
    <col min="69" max="70" width="15.6640625" style="1" customWidth="1"/>
    <col min="71" max="71" width="3.6640625" style="1" customWidth="1"/>
    <col min="72" max="73" width="15.6640625" style="1" customWidth="1"/>
    <col min="74" max="74" width="3.6640625" style="1" customWidth="1"/>
    <col min="75" max="76" width="15.6640625" style="1" customWidth="1"/>
    <col min="77" max="77" width="3.6640625" style="1" customWidth="1"/>
    <col min="78" max="79" width="15.6640625" style="1" customWidth="1"/>
    <col min="80" max="80" width="3.6640625" style="1" customWidth="1"/>
    <col min="81" max="82" width="15.6640625" style="1" customWidth="1"/>
    <col min="83" max="83" width="3.6640625" style="1" customWidth="1"/>
    <col min="84" max="85" width="15.6640625" style="1" customWidth="1"/>
    <col min="86" max="86" width="3.6640625" style="1" customWidth="1"/>
    <col min="87" max="88" width="15.6640625" style="1" customWidth="1"/>
    <col min="89" max="89" width="3.6640625" style="1" customWidth="1"/>
    <col min="90" max="91" width="15.6640625" style="1" customWidth="1"/>
    <col min="92" max="92" width="3.6640625" style="1" customWidth="1"/>
    <col min="93" max="94" width="15.6640625" style="1" customWidth="1"/>
    <col min="95" max="96" width="9.109375" style="1" customWidth="1"/>
    <col min="97" max="16384" width="9.109375" style="1" hidden="1"/>
  </cols>
  <sheetData>
    <row r="1" spans="2:95"/>
    <row r="2" spans="2:95" ht="11.4" thickBot="1"/>
    <row r="3" spans="2:95" s="2" customFormat="1">
      <c r="B3" s="11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9"/>
    </row>
    <row r="4" spans="2:95" s="2" customFormat="1">
      <c r="B4" s="13"/>
      <c r="C4" s="244" t="s">
        <v>351</v>
      </c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14"/>
    </row>
    <row r="5" spans="2:95" s="2" customFormat="1">
      <c r="B5" s="13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4"/>
      <c r="AB5" s="244"/>
      <c r="AC5" s="244"/>
      <c r="AD5" s="244"/>
      <c r="AE5" s="244"/>
      <c r="AF5" s="244"/>
      <c r="AG5" s="244"/>
      <c r="AH5" s="244"/>
      <c r="AI5" s="244"/>
      <c r="AJ5" s="244"/>
      <c r="AK5" s="244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14"/>
    </row>
    <row r="6" spans="2:95" s="2" customFormat="1">
      <c r="B6" s="13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14"/>
    </row>
    <row r="7" spans="2:95" s="2" customFormat="1">
      <c r="B7" s="13"/>
      <c r="C7" s="41" t="s">
        <v>158</v>
      </c>
      <c r="D7" s="85" t="str">
        <f ca="1">MID(CELL("FILENAME",$A$3),FIND("[",CELL("FILENAME",$A$3))+3,3)</f>
        <v>CCS</v>
      </c>
      <c r="E7" s="9"/>
      <c r="F7" s="6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F7" s="7"/>
      <c r="AG7" s="7"/>
      <c r="AH7" s="7"/>
      <c r="AI7" s="7"/>
      <c r="AJ7" s="7"/>
      <c r="AK7" s="20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14"/>
    </row>
    <row r="8" spans="2:95" s="2" customFormat="1">
      <c r="B8" s="13"/>
      <c r="C8" s="9"/>
      <c r="D8" s="4"/>
      <c r="E8" s="9"/>
      <c r="F8" s="6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14"/>
    </row>
    <row r="9" spans="2:95" s="2" customFormat="1">
      <c r="B9" s="13"/>
      <c r="C9" s="41" t="s">
        <v>315</v>
      </c>
      <c r="D9" s="85" t="str">
        <f ca="1">MID(CELL("FILENAME",$A$3),FIND("[",CELL("FILENAME",$A$3))+22,4)</f>
        <v>2014</v>
      </c>
      <c r="E9" s="9"/>
      <c r="F9" s="6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14"/>
    </row>
    <row r="10" spans="2:95" s="2" customFormat="1">
      <c r="B10" s="13"/>
      <c r="C10" s="9"/>
      <c r="D10" s="4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14"/>
    </row>
    <row r="11" spans="2:95" s="2" customFormat="1">
      <c r="B11" s="13"/>
      <c r="C11" s="41" t="s">
        <v>316</v>
      </c>
      <c r="D11" s="8" t="str">
        <f ca="1">INDEX($C$12:$C$23,MID(CELL("FILENAME",$A$3),FIND("[",CELL("FILENAME",$A$3))+20,2),1)</f>
        <v>MAY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14"/>
    </row>
    <row r="12" spans="2:95" s="2" customFormat="1" hidden="1">
      <c r="B12" s="13"/>
      <c r="C12" s="4" t="s">
        <v>317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14"/>
    </row>
    <row r="13" spans="2:95" s="2" customFormat="1" hidden="1">
      <c r="B13" s="13"/>
      <c r="C13" s="4" t="s">
        <v>318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14"/>
    </row>
    <row r="14" spans="2:95" s="2" customFormat="1" hidden="1">
      <c r="B14" s="13"/>
      <c r="C14" s="4" t="s">
        <v>319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14"/>
    </row>
    <row r="15" spans="2:95" s="2" customFormat="1" hidden="1">
      <c r="B15" s="13"/>
      <c r="C15" s="4" t="s">
        <v>320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14"/>
    </row>
    <row r="16" spans="2:95" s="2" customFormat="1" hidden="1">
      <c r="B16" s="13"/>
      <c r="C16" s="4" t="s">
        <v>321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14"/>
    </row>
    <row r="17" spans="2:95" s="2" customFormat="1" hidden="1">
      <c r="B17" s="13"/>
      <c r="C17" s="4" t="s">
        <v>322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14"/>
    </row>
    <row r="18" spans="2:95" s="2" customFormat="1" hidden="1">
      <c r="B18" s="13"/>
      <c r="C18" s="4" t="s">
        <v>323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14"/>
    </row>
    <row r="19" spans="2:95" s="2" customFormat="1" hidden="1">
      <c r="B19" s="13"/>
      <c r="C19" s="4" t="s">
        <v>324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14"/>
    </row>
    <row r="20" spans="2:95" s="2" customFormat="1" hidden="1">
      <c r="B20" s="13"/>
      <c r="C20" s="4" t="s">
        <v>325</v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14"/>
    </row>
    <row r="21" spans="2:95" s="2" customFormat="1" hidden="1">
      <c r="B21" s="13"/>
      <c r="C21" s="4" t="s">
        <v>326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14"/>
    </row>
    <row r="22" spans="2:95" s="2" customFormat="1" hidden="1">
      <c r="B22" s="13"/>
      <c r="C22" s="4" t="s">
        <v>327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14"/>
    </row>
    <row r="23" spans="2:95" s="2" customFormat="1" hidden="1">
      <c r="B23" s="13"/>
      <c r="C23" s="4" t="s">
        <v>328</v>
      </c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14"/>
    </row>
    <row r="24" spans="2:95" s="2" customFormat="1">
      <c r="B24" s="13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14"/>
    </row>
    <row r="25" spans="2:95" ht="12.6">
      <c r="B25" s="34"/>
      <c r="C25" s="242">
        <v>41760</v>
      </c>
      <c r="D25" s="243"/>
      <c r="E25" s="35"/>
      <c r="F25" s="242">
        <f>IFERROR(IF(MONTH(C25+1)&lt;=MONTH($C$25),C25+1,""),"")</f>
        <v>41761</v>
      </c>
      <c r="G25" s="243"/>
      <c r="H25" s="35"/>
      <c r="I25" s="242">
        <f>IFERROR(IF(MONTH(F25+1)&lt;=MONTH($C$25),F25+1,""),"")</f>
        <v>41762</v>
      </c>
      <c r="J25" s="243"/>
      <c r="K25" s="35"/>
      <c r="L25" s="242">
        <f>IFERROR(IF(MONTH(I25+1)&lt;=MONTH($C$25),I25+1,""),"")</f>
        <v>41763</v>
      </c>
      <c r="M25" s="243"/>
      <c r="N25" s="35"/>
      <c r="O25" s="242">
        <f>IFERROR(IF(MONTH(L25+1)&lt;=MONTH($C$25),L25+1,""),"")</f>
        <v>41764</v>
      </c>
      <c r="P25" s="243"/>
      <c r="Q25" s="35"/>
      <c r="R25" s="242">
        <f>IFERROR(IF(MONTH(O25+1)&lt;=MONTH($C$25),O25+1,""),"")</f>
        <v>41765</v>
      </c>
      <c r="S25" s="243"/>
      <c r="T25" s="35"/>
      <c r="U25" s="242">
        <f>IFERROR(IF(MONTH(R25+1)&lt;=MONTH($C$25),R25+1,""),"")</f>
        <v>41766</v>
      </c>
      <c r="V25" s="243"/>
      <c r="W25" s="35"/>
      <c r="X25" s="242">
        <f>IFERROR(IF(MONTH(U25+1)&lt;=MONTH($C$25),U25+1,""),"")</f>
        <v>41767</v>
      </c>
      <c r="Y25" s="243"/>
      <c r="Z25" s="35"/>
      <c r="AA25" s="242">
        <f t="shared" ref="AA25" si="0">IFERROR(IF(MONTH(X25+1)&lt;=MONTH($C$25),X25+1,""),"")</f>
        <v>41768</v>
      </c>
      <c r="AB25" s="243"/>
      <c r="AC25" s="35"/>
      <c r="AD25" s="242">
        <f t="shared" ref="AD25" si="1">IFERROR(IF(MONTH(AA25+1)&lt;=MONTH($C$25),AA25+1,""),"")</f>
        <v>41769</v>
      </c>
      <c r="AE25" s="243"/>
      <c r="AF25" s="35"/>
      <c r="AG25" s="242">
        <f t="shared" ref="AG25" si="2">IFERROR(IF(MONTH(AD25+1)&lt;=MONTH($C$25),AD25+1,""),"")</f>
        <v>41770</v>
      </c>
      <c r="AH25" s="243"/>
      <c r="AI25" s="35"/>
      <c r="AJ25" s="242">
        <f t="shared" ref="AJ25" si="3">IFERROR(IF(MONTH(AG25+1)&lt;=MONTH($C$25),AG25+1,""),"")</f>
        <v>41771</v>
      </c>
      <c r="AK25" s="243"/>
      <c r="AL25" s="35"/>
      <c r="AM25" s="242">
        <f t="shared" ref="AM25" si="4">IFERROR(IF(MONTH(AJ25+1)&lt;=MONTH($C$25),AJ25+1,""),"")</f>
        <v>41772</v>
      </c>
      <c r="AN25" s="243"/>
      <c r="AO25" s="35"/>
      <c r="AP25" s="242">
        <f t="shared" ref="AP25" si="5">IFERROR(IF(MONTH(AM25+1)&lt;=MONTH($C$25),AM25+1,""),"")</f>
        <v>41773</v>
      </c>
      <c r="AQ25" s="243"/>
      <c r="AR25" s="35"/>
      <c r="AS25" s="242">
        <f t="shared" ref="AS25" si="6">IFERROR(IF(MONTH(AP25+1)&lt;=MONTH($C$25),AP25+1,""),"")</f>
        <v>41774</v>
      </c>
      <c r="AT25" s="243"/>
      <c r="AU25" s="35"/>
      <c r="AV25" s="242">
        <f t="shared" ref="AV25" si="7">IFERROR(IF(MONTH(AS25+1)&lt;=MONTH($C$25),AS25+1,""),"")</f>
        <v>41775</v>
      </c>
      <c r="AW25" s="243"/>
      <c r="AX25" s="35"/>
      <c r="AY25" s="242">
        <f t="shared" ref="AY25" si="8">IFERROR(IF(MONTH(AV25+1)&lt;=MONTH($C$25),AV25+1,""),"")</f>
        <v>41776</v>
      </c>
      <c r="AZ25" s="243"/>
      <c r="BA25" s="35"/>
      <c r="BB25" s="242">
        <f t="shared" ref="BB25" si="9">IFERROR(IF(MONTH(AY25+1)&lt;=MONTH($C$25),AY25+1,""),"")</f>
        <v>41777</v>
      </c>
      <c r="BC25" s="243"/>
      <c r="BD25" s="35"/>
      <c r="BE25" s="242">
        <f t="shared" ref="BE25" si="10">IFERROR(IF(MONTH(BB25+1)&lt;=MONTH($C$25),BB25+1,""),"")</f>
        <v>41778</v>
      </c>
      <c r="BF25" s="243"/>
      <c r="BG25" s="35"/>
      <c r="BH25" s="242">
        <f t="shared" ref="BH25" si="11">IFERROR(IF(MONTH(BE25+1)&lt;=MONTH($C$25),BE25+1,""),"")</f>
        <v>41779</v>
      </c>
      <c r="BI25" s="243"/>
      <c r="BJ25" s="35"/>
      <c r="BK25" s="242">
        <f t="shared" ref="BK25" si="12">IFERROR(IF(MONTH(BH25+1)&lt;=MONTH($C$25),BH25+1,""),"")</f>
        <v>41780</v>
      </c>
      <c r="BL25" s="243"/>
      <c r="BM25" s="35"/>
      <c r="BN25" s="242">
        <f t="shared" ref="BN25" si="13">IFERROR(IF(MONTH(BK25+1)&lt;=MONTH($C$25),BK25+1,""),"")</f>
        <v>41781</v>
      </c>
      <c r="BO25" s="243"/>
      <c r="BP25" s="35"/>
      <c r="BQ25" s="242">
        <f t="shared" ref="BQ25" si="14">IFERROR(IF(MONTH(BN25+1)&lt;=MONTH($C$25),BN25+1,""),"")</f>
        <v>41782</v>
      </c>
      <c r="BR25" s="243"/>
      <c r="BS25" s="35"/>
      <c r="BT25" s="242">
        <f t="shared" ref="BT25" si="15">IFERROR(IF(MONTH(BQ25+1)&lt;=MONTH($C$25),BQ25+1,""),"")</f>
        <v>41783</v>
      </c>
      <c r="BU25" s="243"/>
      <c r="BV25" s="35"/>
      <c r="BW25" s="242">
        <f t="shared" ref="BW25" si="16">IFERROR(IF(MONTH(BT25+1)&lt;=MONTH($C$25),BT25+1,""),"")</f>
        <v>41784</v>
      </c>
      <c r="BX25" s="243"/>
      <c r="BY25" s="35"/>
      <c r="BZ25" s="242">
        <f t="shared" ref="BZ25" si="17">IFERROR(IF(MONTH(BW25+1)&lt;=MONTH($C$25),BW25+1,""),"")</f>
        <v>41785</v>
      </c>
      <c r="CA25" s="243"/>
      <c r="CB25" s="35"/>
      <c r="CC25" s="242">
        <f t="shared" ref="CC25" si="18">IFERROR(IF(MONTH(BZ25+1)&lt;=MONTH($C$25),BZ25+1,""),"")</f>
        <v>41786</v>
      </c>
      <c r="CD25" s="243"/>
      <c r="CE25" s="35"/>
      <c r="CF25" s="242">
        <f t="shared" ref="CF25" si="19">IFERROR(IF(MONTH(CC25+1)&lt;=MONTH($C$25),CC25+1,""),"")</f>
        <v>41787</v>
      </c>
      <c r="CG25" s="243"/>
      <c r="CH25" s="35"/>
      <c r="CI25" s="242">
        <f t="shared" ref="CI25" si="20">IFERROR(IF(MONTH(CF25+1)&lt;=MONTH($C$25),CF25+1,""),"")</f>
        <v>41788</v>
      </c>
      <c r="CJ25" s="243"/>
      <c r="CK25" s="35"/>
      <c r="CL25" s="242">
        <f t="shared" ref="CL25" si="21">IFERROR(IF(MONTH(CI25+1)&lt;=MONTH($C$25),CI25+1,""),"")</f>
        <v>41789</v>
      </c>
      <c r="CM25" s="243"/>
      <c r="CN25" s="35"/>
      <c r="CO25" s="242">
        <f t="shared" ref="CO25" si="22">IFERROR(IF(MONTH(CL25+1)&lt;=MONTH($C$25),CL25+1,""),"")</f>
        <v>41790</v>
      </c>
      <c r="CP25" s="243"/>
      <c r="CQ25" s="38"/>
    </row>
    <row r="26" spans="2:95">
      <c r="B26" s="34"/>
      <c r="C26" s="21" t="s">
        <v>349</v>
      </c>
      <c r="D26" s="21" t="s">
        <v>350</v>
      </c>
      <c r="E26" s="35"/>
      <c r="F26" s="21" t="s">
        <v>349</v>
      </c>
      <c r="G26" s="21" t="s">
        <v>350</v>
      </c>
      <c r="H26" s="35"/>
      <c r="I26" s="21" t="s">
        <v>349</v>
      </c>
      <c r="J26" s="21" t="s">
        <v>350</v>
      </c>
      <c r="K26" s="35"/>
      <c r="L26" s="21" t="s">
        <v>349</v>
      </c>
      <c r="M26" s="21" t="s">
        <v>350</v>
      </c>
      <c r="N26" s="35"/>
      <c r="O26" s="21" t="s">
        <v>349</v>
      </c>
      <c r="P26" s="21" t="s">
        <v>350</v>
      </c>
      <c r="Q26" s="35"/>
      <c r="R26" s="21" t="s">
        <v>349</v>
      </c>
      <c r="S26" s="21" t="s">
        <v>350</v>
      </c>
      <c r="T26" s="35"/>
      <c r="U26" s="21" t="s">
        <v>349</v>
      </c>
      <c r="V26" s="21" t="s">
        <v>350</v>
      </c>
      <c r="W26" s="35"/>
      <c r="X26" s="21" t="s">
        <v>349</v>
      </c>
      <c r="Y26" s="21" t="s">
        <v>350</v>
      </c>
      <c r="Z26" s="35"/>
      <c r="AA26" s="21" t="s">
        <v>349</v>
      </c>
      <c r="AB26" s="21" t="s">
        <v>350</v>
      </c>
      <c r="AC26" s="35"/>
      <c r="AD26" s="21" t="s">
        <v>349</v>
      </c>
      <c r="AE26" s="21" t="s">
        <v>350</v>
      </c>
      <c r="AF26" s="35"/>
      <c r="AG26" s="21" t="s">
        <v>349</v>
      </c>
      <c r="AH26" s="21" t="s">
        <v>350</v>
      </c>
      <c r="AI26" s="35"/>
      <c r="AJ26" s="21" t="s">
        <v>349</v>
      </c>
      <c r="AK26" s="21" t="s">
        <v>350</v>
      </c>
      <c r="AL26" s="35"/>
      <c r="AM26" s="21" t="s">
        <v>349</v>
      </c>
      <c r="AN26" s="21" t="s">
        <v>350</v>
      </c>
      <c r="AO26" s="35"/>
      <c r="AP26" s="21" t="s">
        <v>349</v>
      </c>
      <c r="AQ26" s="21" t="s">
        <v>350</v>
      </c>
      <c r="AR26" s="35"/>
      <c r="AS26" s="21" t="s">
        <v>349</v>
      </c>
      <c r="AT26" s="21" t="s">
        <v>350</v>
      </c>
      <c r="AU26" s="35"/>
      <c r="AV26" s="21" t="s">
        <v>349</v>
      </c>
      <c r="AW26" s="21" t="s">
        <v>350</v>
      </c>
      <c r="AX26" s="35"/>
      <c r="AY26" s="21" t="s">
        <v>349</v>
      </c>
      <c r="AZ26" s="21" t="s">
        <v>350</v>
      </c>
      <c r="BA26" s="35"/>
      <c r="BB26" s="21" t="s">
        <v>349</v>
      </c>
      <c r="BC26" s="21" t="s">
        <v>350</v>
      </c>
      <c r="BD26" s="35"/>
      <c r="BE26" s="21" t="s">
        <v>349</v>
      </c>
      <c r="BF26" s="21" t="s">
        <v>350</v>
      </c>
      <c r="BG26" s="35"/>
      <c r="BH26" s="21" t="s">
        <v>349</v>
      </c>
      <c r="BI26" s="21" t="s">
        <v>350</v>
      </c>
      <c r="BJ26" s="35"/>
      <c r="BK26" s="21" t="s">
        <v>349</v>
      </c>
      <c r="BL26" s="21" t="s">
        <v>350</v>
      </c>
      <c r="BM26" s="35"/>
      <c r="BN26" s="21" t="s">
        <v>349</v>
      </c>
      <c r="BO26" s="21" t="s">
        <v>350</v>
      </c>
      <c r="BP26" s="35"/>
      <c r="BQ26" s="21" t="s">
        <v>349</v>
      </c>
      <c r="BR26" s="21" t="s">
        <v>350</v>
      </c>
      <c r="BS26" s="35"/>
      <c r="BT26" s="21" t="s">
        <v>349</v>
      </c>
      <c r="BU26" s="21" t="s">
        <v>350</v>
      </c>
      <c r="BV26" s="35"/>
      <c r="BW26" s="21" t="s">
        <v>349</v>
      </c>
      <c r="BX26" s="21" t="s">
        <v>350</v>
      </c>
      <c r="BY26" s="35"/>
      <c r="BZ26" s="21" t="s">
        <v>349</v>
      </c>
      <c r="CA26" s="21" t="s">
        <v>350</v>
      </c>
      <c r="CB26" s="35"/>
      <c r="CC26" s="21" t="s">
        <v>349</v>
      </c>
      <c r="CD26" s="21" t="s">
        <v>350</v>
      </c>
      <c r="CE26" s="35"/>
      <c r="CF26" s="21" t="s">
        <v>349</v>
      </c>
      <c r="CG26" s="21" t="s">
        <v>350</v>
      </c>
      <c r="CH26" s="35"/>
      <c r="CI26" s="21" t="s">
        <v>349</v>
      </c>
      <c r="CJ26" s="21" t="s">
        <v>350</v>
      </c>
      <c r="CK26" s="35"/>
      <c r="CL26" s="21" t="s">
        <v>349</v>
      </c>
      <c r="CM26" s="21" t="s">
        <v>350</v>
      </c>
      <c r="CN26" s="35"/>
      <c r="CO26" s="21" t="s">
        <v>349</v>
      </c>
      <c r="CP26" s="21" t="s">
        <v>350</v>
      </c>
      <c r="CQ26" s="38"/>
    </row>
    <row r="27" spans="2:95">
      <c r="B27" s="34"/>
      <c r="C27" s="22" t="s">
        <v>892</v>
      </c>
      <c r="D27" s="154">
        <v>0</v>
      </c>
      <c r="E27" s="35"/>
      <c r="F27" s="22" t="s">
        <v>880</v>
      </c>
      <c r="G27" s="154">
        <v>0</v>
      </c>
      <c r="H27" s="35"/>
      <c r="I27" s="22" t="s">
        <v>880</v>
      </c>
      <c r="J27" s="154">
        <v>0</v>
      </c>
      <c r="K27" s="35"/>
      <c r="L27" s="22" t="s">
        <v>880</v>
      </c>
      <c r="M27" s="154">
        <v>0</v>
      </c>
      <c r="N27" s="35"/>
      <c r="O27" s="22" t="s">
        <v>880</v>
      </c>
      <c r="P27" s="154">
        <v>0</v>
      </c>
      <c r="Q27" s="35"/>
      <c r="R27" s="22" t="s">
        <v>892</v>
      </c>
      <c r="S27" s="154">
        <v>0</v>
      </c>
      <c r="T27" s="35"/>
      <c r="U27" s="22" t="s">
        <v>892</v>
      </c>
      <c r="V27" s="154">
        <v>0</v>
      </c>
      <c r="W27" s="35"/>
      <c r="X27" s="22" t="s">
        <v>892</v>
      </c>
      <c r="Y27" s="154">
        <v>0</v>
      </c>
      <c r="Z27" s="35"/>
      <c r="AA27" s="22" t="s">
        <v>892</v>
      </c>
      <c r="AB27" s="154">
        <v>0</v>
      </c>
      <c r="AC27" s="35"/>
      <c r="AD27" s="22" t="s">
        <v>880</v>
      </c>
      <c r="AE27" s="156">
        <v>130</v>
      </c>
      <c r="AF27" s="35"/>
      <c r="AG27" s="22" t="s">
        <v>892</v>
      </c>
      <c r="AH27" s="153">
        <v>50</v>
      </c>
      <c r="AI27" s="35"/>
      <c r="AJ27" s="22" t="s">
        <v>880</v>
      </c>
      <c r="AK27" s="154">
        <v>0</v>
      </c>
      <c r="AL27" s="35"/>
      <c r="AM27" s="22" t="s">
        <v>880</v>
      </c>
      <c r="AN27" s="154">
        <v>0</v>
      </c>
      <c r="AO27" s="35"/>
      <c r="AP27" s="22" t="s">
        <v>892</v>
      </c>
      <c r="AQ27" s="154">
        <v>0</v>
      </c>
      <c r="AR27" s="35"/>
      <c r="AS27" s="22" t="s">
        <v>880</v>
      </c>
      <c r="AT27" s="156">
        <v>246.6</v>
      </c>
      <c r="AU27" s="35"/>
      <c r="AV27" s="22" t="s">
        <v>880</v>
      </c>
      <c r="AW27" s="154">
        <v>0</v>
      </c>
      <c r="AX27" s="35"/>
      <c r="AY27" s="22" t="s">
        <v>880</v>
      </c>
      <c r="AZ27" s="154">
        <v>0</v>
      </c>
      <c r="BA27" s="35"/>
      <c r="BB27" s="22" t="s">
        <v>880</v>
      </c>
      <c r="BC27" s="154">
        <v>0</v>
      </c>
      <c r="BD27" s="35"/>
      <c r="BE27" s="22" t="s">
        <v>892</v>
      </c>
      <c r="BF27" s="154">
        <v>0</v>
      </c>
      <c r="BG27" s="35"/>
      <c r="BH27" s="22" t="s">
        <v>892</v>
      </c>
      <c r="BI27" s="154">
        <v>0</v>
      </c>
      <c r="BJ27" s="35"/>
      <c r="BK27" s="22" t="s">
        <v>892</v>
      </c>
      <c r="BL27" s="154">
        <v>0</v>
      </c>
      <c r="BM27" s="35"/>
      <c r="BN27" s="22" t="s">
        <v>880</v>
      </c>
      <c r="BO27" s="154">
        <v>0</v>
      </c>
      <c r="BP27" s="35"/>
      <c r="BQ27" s="22" t="s">
        <v>880</v>
      </c>
      <c r="BR27" s="154">
        <v>0</v>
      </c>
      <c r="BS27" s="35"/>
      <c r="BT27" s="22" t="s">
        <v>880</v>
      </c>
      <c r="BU27" s="154">
        <v>0</v>
      </c>
      <c r="BV27" s="35"/>
      <c r="BW27" s="22" t="s">
        <v>892</v>
      </c>
      <c r="BX27" s="154">
        <v>0</v>
      </c>
      <c r="BY27" s="35"/>
      <c r="BZ27" s="22"/>
      <c r="CA27" s="154"/>
      <c r="CB27" s="35"/>
      <c r="CC27" s="22"/>
      <c r="CD27" s="154"/>
      <c r="CE27" s="35"/>
      <c r="CF27" s="22"/>
      <c r="CG27" s="153"/>
      <c r="CH27" s="35"/>
      <c r="CI27" s="22"/>
      <c r="CJ27" s="153"/>
      <c r="CK27" s="35"/>
      <c r="CL27" s="22"/>
      <c r="CM27" s="153"/>
      <c r="CN27" s="35"/>
      <c r="CO27" s="22"/>
      <c r="CP27" s="140"/>
      <c r="CQ27" s="38"/>
    </row>
    <row r="28" spans="2:95">
      <c r="B28" s="34"/>
      <c r="C28" s="23" t="s">
        <v>842</v>
      </c>
      <c r="D28" s="150">
        <v>0</v>
      </c>
      <c r="E28" s="35"/>
      <c r="F28" s="23" t="s">
        <v>839</v>
      </c>
      <c r="G28" s="150">
        <v>0</v>
      </c>
      <c r="H28" s="35"/>
      <c r="I28" s="23" t="s">
        <v>839</v>
      </c>
      <c r="J28" s="150">
        <v>0</v>
      </c>
      <c r="K28" s="35"/>
      <c r="L28" s="23" t="s">
        <v>839</v>
      </c>
      <c r="M28" s="150">
        <v>0</v>
      </c>
      <c r="N28" s="35"/>
      <c r="O28" s="23" t="s">
        <v>839</v>
      </c>
      <c r="P28" s="150">
        <v>0</v>
      </c>
      <c r="Q28" s="35"/>
      <c r="R28" s="23" t="s">
        <v>842</v>
      </c>
      <c r="S28" s="150">
        <v>0</v>
      </c>
      <c r="T28" s="35"/>
      <c r="U28" s="23" t="s">
        <v>842</v>
      </c>
      <c r="V28" s="150">
        <v>0</v>
      </c>
      <c r="W28" s="35"/>
      <c r="X28" s="23" t="s">
        <v>842</v>
      </c>
      <c r="Y28" s="150">
        <v>0</v>
      </c>
      <c r="Z28" s="35"/>
      <c r="AA28" s="23" t="s">
        <v>842</v>
      </c>
      <c r="AB28" s="150">
        <v>0</v>
      </c>
      <c r="AC28" s="35"/>
      <c r="AD28" s="23" t="s">
        <v>839</v>
      </c>
      <c r="AE28" s="149">
        <v>130</v>
      </c>
      <c r="AF28" s="35"/>
      <c r="AG28" s="23" t="s">
        <v>842</v>
      </c>
      <c r="AH28" s="151">
        <v>50</v>
      </c>
      <c r="AI28" s="35"/>
      <c r="AJ28" s="23" t="s">
        <v>839</v>
      </c>
      <c r="AK28" s="150">
        <v>0</v>
      </c>
      <c r="AL28" s="35"/>
      <c r="AM28" s="23" t="s">
        <v>839</v>
      </c>
      <c r="AN28" s="150">
        <v>0</v>
      </c>
      <c r="AO28" s="35"/>
      <c r="AP28" s="23" t="s">
        <v>842</v>
      </c>
      <c r="AQ28" s="150">
        <v>0</v>
      </c>
      <c r="AR28" s="35"/>
      <c r="AS28" s="23" t="s">
        <v>839</v>
      </c>
      <c r="AT28" s="149">
        <v>246.6</v>
      </c>
      <c r="AU28" s="35"/>
      <c r="AV28" s="23" t="s">
        <v>839</v>
      </c>
      <c r="AW28" s="150">
        <v>0</v>
      </c>
      <c r="AX28" s="35"/>
      <c r="AY28" s="23" t="s">
        <v>839</v>
      </c>
      <c r="AZ28" s="150">
        <v>0</v>
      </c>
      <c r="BA28" s="35"/>
      <c r="BB28" s="23" t="s">
        <v>839</v>
      </c>
      <c r="BC28" s="150">
        <v>0</v>
      </c>
      <c r="BD28" s="35"/>
      <c r="BE28" s="23" t="s">
        <v>842</v>
      </c>
      <c r="BF28" s="150">
        <v>0</v>
      </c>
      <c r="BG28" s="35"/>
      <c r="BH28" s="23" t="s">
        <v>842</v>
      </c>
      <c r="BI28" s="150">
        <v>0</v>
      </c>
      <c r="BJ28" s="35"/>
      <c r="BK28" s="23" t="s">
        <v>842</v>
      </c>
      <c r="BL28" s="150">
        <v>0</v>
      </c>
      <c r="BM28" s="35"/>
      <c r="BN28" s="23" t="s">
        <v>839</v>
      </c>
      <c r="BO28" s="150">
        <v>0</v>
      </c>
      <c r="BP28" s="35"/>
      <c r="BQ28" s="23" t="s">
        <v>839</v>
      </c>
      <c r="BR28" s="150">
        <v>0</v>
      </c>
      <c r="BS28" s="35"/>
      <c r="BT28" s="23" t="s">
        <v>839</v>
      </c>
      <c r="BU28" s="150">
        <v>0</v>
      </c>
      <c r="BV28" s="35"/>
      <c r="BW28" s="23" t="s">
        <v>842</v>
      </c>
      <c r="BX28" s="150">
        <v>0</v>
      </c>
      <c r="BY28" s="35"/>
      <c r="BZ28" s="23"/>
      <c r="CA28" s="150"/>
      <c r="CB28" s="35"/>
      <c r="CC28" s="23"/>
      <c r="CD28" s="150"/>
      <c r="CE28" s="35"/>
      <c r="CF28" s="23"/>
      <c r="CG28" s="151"/>
      <c r="CH28" s="35"/>
      <c r="CI28" s="23"/>
      <c r="CJ28" s="151"/>
      <c r="CK28" s="35"/>
      <c r="CL28" s="23"/>
      <c r="CM28" s="151"/>
      <c r="CN28" s="35"/>
      <c r="CO28" s="23"/>
      <c r="CP28" s="141"/>
      <c r="CQ28" s="38"/>
    </row>
    <row r="29" spans="2:95">
      <c r="B29" s="34"/>
      <c r="C29" s="23" t="s">
        <v>881</v>
      </c>
      <c r="D29" s="151">
        <v>28</v>
      </c>
      <c r="E29" s="35"/>
      <c r="F29" s="23" t="s">
        <v>892</v>
      </c>
      <c r="G29" s="148">
        <v>1138.8</v>
      </c>
      <c r="H29" s="35"/>
      <c r="I29" s="23" t="s">
        <v>881</v>
      </c>
      <c r="J29" s="150">
        <v>0</v>
      </c>
      <c r="K29" s="35"/>
      <c r="L29" s="23" t="s">
        <v>881</v>
      </c>
      <c r="M29" s="150">
        <v>0</v>
      </c>
      <c r="N29" s="35"/>
      <c r="O29" s="23" t="s">
        <v>881</v>
      </c>
      <c r="P29" s="150">
        <v>0</v>
      </c>
      <c r="Q29" s="35"/>
      <c r="R29" s="23" t="s">
        <v>882</v>
      </c>
      <c r="S29" s="148">
        <v>1040.2</v>
      </c>
      <c r="T29" s="35"/>
      <c r="U29" s="23" t="s">
        <v>882</v>
      </c>
      <c r="V29" s="149">
        <v>818.6</v>
      </c>
      <c r="W29" s="35"/>
      <c r="X29" s="23" t="s">
        <v>881</v>
      </c>
      <c r="Y29" s="151">
        <v>14</v>
      </c>
      <c r="Z29" s="35"/>
      <c r="AA29" s="23" t="s">
        <v>882</v>
      </c>
      <c r="AB29" s="148">
        <v>1027.9000000000001</v>
      </c>
      <c r="AC29" s="35"/>
      <c r="AD29" s="23" t="s">
        <v>892</v>
      </c>
      <c r="AE29" s="150">
        <v>0</v>
      </c>
      <c r="AF29" s="35"/>
      <c r="AG29" s="23" t="s">
        <v>882</v>
      </c>
      <c r="AH29" s="148">
        <v>3483.2</v>
      </c>
      <c r="AI29" s="35"/>
      <c r="AJ29" s="23" t="s">
        <v>881</v>
      </c>
      <c r="AK29" s="151">
        <v>14</v>
      </c>
      <c r="AL29" s="35"/>
      <c r="AM29" s="23" t="s">
        <v>881</v>
      </c>
      <c r="AN29" s="151">
        <v>14</v>
      </c>
      <c r="AO29" s="35"/>
      <c r="AP29" s="23" t="s">
        <v>881</v>
      </c>
      <c r="AQ29" s="150">
        <v>0</v>
      </c>
      <c r="AR29" s="35"/>
      <c r="AS29" s="23" t="s">
        <v>892</v>
      </c>
      <c r="AT29" s="150">
        <v>0</v>
      </c>
      <c r="AU29" s="35"/>
      <c r="AV29" s="23" t="s">
        <v>881</v>
      </c>
      <c r="AW29" s="151">
        <v>14</v>
      </c>
      <c r="AX29" s="35"/>
      <c r="AY29" s="23" t="s">
        <v>882</v>
      </c>
      <c r="AZ29" s="148">
        <v>2284.3000000000002</v>
      </c>
      <c r="BA29" s="35"/>
      <c r="BB29" s="23" t="s">
        <v>881</v>
      </c>
      <c r="BC29" s="151">
        <v>28</v>
      </c>
      <c r="BD29" s="35"/>
      <c r="BE29" s="23" t="s">
        <v>881</v>
      </c>
      <c r="BF29" s="151">
        <v>29</v>
      </c>
      <c r="BG29" s="35"/>
      <c r="BH29" s="23" t="s">
        <v>882</v>
      </c>
      <c r="BI29" s="149">
        <v>466</v>
      </c>
      <c r="BJ29" s="35"/>
      <c r="BK29" s="23" t="s">
        <v>882</v>
      </c>
      <c r="BL29" s="149">
        <v>849.9</v>
      </c>
      <c r="BM29" s="35"/>
      <c r="BN29" s="23" t="s">
        <v>882</v>
      </c>
      <c r="BO29" s="148">
        <v>1150.0999999999999</v>
      </c>
      <c r="BP29" s="35"/>
      <c r="BQ29" s="23" t="s">
        <v>881</v>
      </c>
      <c r="BR29" s="151">
        <v>23.7</v>
      </c>
      <c r="BS29" s="35"/>
      <c r="BT29" s="23" t="s">
        <v>882</v>
      </c>
      <c r="BU29" s="148">
        <v>3082.1</v>
      </c>
      <c r="BV29" s="35"/>
      <c r="BW29" s="23" t="s">
        <v>881</v>
      </c>
      <c r="BX29" s="151">
        <v>26</v>
      </c>
      <c r="BY29" s="35"/>
      <c r="BZ29" s="23"/>
      <c r="CA29" s="151"/>
      <c r="CB29" s="35"/>
      <c r="CC29" s="23"/>
      <c r="CD29" s="151"/>
      <c r="CE29" s="35"/>
      <c r="CF29" s="23"/>
      <c r="CG29" s="151"/>
      <c r="CH29" s="35"/>
      <c r="CI29" s="23"/>
      <c r="CJ29" s="148"/>
      <c r="CK29" s="35"/>
      <c r="CL29" s="23"/>
      <c r="CM29" s="148"/>
      <c r="CN29" s="35"/>
      <c r="CO29" s="23"/>
      <c r="CP29" s="141"/>
      <c r="CQ29" s="38"/>
    </row>
    <row r="30" spans="2:95">
      <c r="B30" s="34"/>
      <c r="C30" s="23" t="s">
        <v>481</v>
      </c>
      <c r="D30" s="151">
        <v>28</v>
      </c>
      <c r="E30" s="35"/>
      <c r="F30" s="23" t="s">
        <v>842</v>
      </c>
      <c r="G30" s="148">
        <v>1138.8</v>
      </c>
      <c r="H30" s="35"/>
      <c r="I30" s="23" t="s">
        <v>481</v>
      </c>
      <c r="J30" s="150">
        <v>0</v>
      </c>
      <c r="K30" s="35"/>
      <c r="L30" s="23" t="s">
        <v>481</v>
      </c>
      <c r="M30" s="150">
        <v>0</v>
      </c>
      <c r="N30" s="35"/>
      <c r="O30" s="23" t="s">
        <v>481</v>
      </c>
      <c r="P30" s="150">
        <v>0</v>
      </c>
      <c r="Q30" s="35"/>
      <c r="R30" s="23" t="s">
        <v>483</v>
      </c>
      <c r="S30" s="148">
        <v>1040.2</v>
      </c>
      <c r="T30" s="35"/>
      <c r="U30" s="23" t="s">
        <v>483</v>
      </c>
      <c r="V30" s="149">
        <v>818.6</v>
      </c>
      <c r="W30" s="35"/>
      <c r="X30" s="23" t="s">
        <v>481</v>
      </c>
      <c r="Y30" s="151">
        <v>14</v>
      </c>
      <c r="Z30" s="35"/>
      <c r="AA30" s="23" t="s">
        <v>483</v>
      </c>
      <c r="AB30" s="148">
        <v>1027.9000000000001</v>
      </c>
      <c r="AC30" s="35"/>
      <c r="AD30" s="23" t="s">
        <v>842</v>
      </c>
      <c r="AE30" s="150">
        <v>0</v>
      </c>
      <c r="AF30" s="35"/>
      <c r="AG30" s="23" t="s">
        <v>483</v>
      </c>
      <c r="AH30" s="148">
        <v>3483.2</v>
      </c>
      <c r="AI30" s="35"/>
      <c r="AJ30" s="23" t="s">
        <v>481</v>
      </c>
      <c r="AK30" s="151">
        <v>14</v>
      </c>
      <c r="AL30" s="35"/>
      <c r="AM30" s="23" t="s">
        <v>481</v>
      </c>
      <c r="AN30" s="151">
        <v>14</v>
      </c>
      <c r="AO30" s="35"/>
      <c r="AP30" s="23" t="s">
        <v>481</v>
      </c>
      <c r="AQ30" s="150">
        <v>0</v>
      </c>
      <c r="AR30" s="35"/>
      <c r="AS30" s="23" t="s">
        <v>842</v>
      </c>
      <c r="AT30" s="150">
        <v>0</v>
      </c>
      <c r="AU30" s="35"/>
      <c r="AV30" s="23" t="s">
        <v>481</v>
      </c>
      <c r="AW30" s="151">
        <v>14</v>
      </c>
      <c r="AX30" s="35"/>
      <c r="AY30" s="23" t="s">
        <v>483</v>
      </c>
      <c r="AZ30" s="148">
        <v>2284.3000000000002</v>
      </c>
      <c r="BA30" s="35"/>
      <c r="BB30" s="23" t="s">
        <v>481</v>
      </c>
      <c r="BC30" s="151">
        <v>28</v>
      </c>
      <c r="BD30" s="35"/>
      <c r="BE30" s="23" t="s">
        <v>481</v>
      </c>
      <c r="BF30" s="151">
        <v>29</v>
      </c>
      <c r="BG30" s="35"/>
      <c r="BH30" s="23" t="s">
        <v>483</v>
      </c>
      <c r="BI30" s="149">
        <v>466</v>
      </c>
      <c r="BJ30" s="35"/>
      <c r="BK30" s="23" t="s">
        <v>483</v>
      </c>
      <c r="BL30" s="149">
        <v>849.9</v>
      </c>
      <c r="BM30" s="35"/>
      <c r="BN30" s="23" t="s">
        <v>483</v>
      </c>
      <c r="BO30" s="148">
        <v>1150.0999999999999</v>
      </c>
      <c r="BP30" s="35"/>
      <c r="BQ30" s="23" t="s">
        <v>481</v>
      </c>
      <c r="BR30" s="151">
        <v>23.7</v>
      </c>
      <c r="BS30" s="35"/>
      <c r="BT30" s="23" t="s">
        <v>483</v>
      </c>
      <c r="BU30" s="148">
        <v>3082.1</v>
      </c>
      <c r="BV30" s="35"/>
      <c r="BW30" s="23" t="s">
        <v>481</v>
      </c>
      <c r="BX30" s="151">
        <v>26</v>
      </c>
      <c r="BY30" s="35"/>
      <c r="BZ30" s="23"/>
      <c r="CA30" s="151"/>
      <c r="CB30" s="35"/>
      <c r="CC30" s="23"/>
      <c r="CD30" s="151"/>
      <c r="CE30" s="35"/>
      <c r="CF30" s="23"/>
      <c r="CG30" s="151"/>
      <c r="CH30" s="35"/>
      <c r="CI30" s="23"/>
      <c r="CJ30" s="148"/>
      <c r="CK30" s="35"/>
      <c r="CL30" s="23"/>
      <c r="CM30" s="148"/>
      <c r="CN30" s="35"/>
      <c r="CO30" s="23"/>
      <c r="CP30" s="141"/>
      <c r="CQ30" s="38"/>
    </row>
    <row r="31" spans="2:95">
      <c r="B31" s="34"/>
      <c r="C31" s="23" t="s">
        <v>882</v>
      </c>
      <c r="D31" s="148">
        <v>4300.7</v>
      </c>
      <c r="E31" s="35"/>
      <c r="F31" s="23" t="s">
        <v>882</v>
      </c>
      <c r="G31" s="148">
        <v>1377.5</v>
      </c>
      <c r="H31" s="35"/>
      <c r="I31" s="23" t="s">
        <v>882</v>
      </c>
      <c r="J31" s="148">
        <v>2036.1</v>
      </c>
      <c r="K31" s="35"/>
      <c r="L31" s="23" t="s">
        <v>882</v>
      </c>
      <c r="M31" s="148">
        <v>3491.2</v>
      </c>
      <c r="N31" s="35"/>
      <c r="O31" s="23" t="s">
        <v>882</v>
      </c>
      <c r="P31" s="148">
        <v>1499.6</v>
      </c>
      <c r="Q31" s="35"/>
      <c r="R31" s="23" t="s">
        <v>884</v>
      </c>
      <c r="S31" s="149">
        <v>236.2</v>
      </c>
      <c r="T31" s="35"/>
      <c r="U31" s="23" t="s">
        <v>883</v>
      </c>
      <c r="V31" s="151">
        <v>31.8</v>
      </c>
      <c r="W31" s="35"/>
      <c r="X31" s="23" t="s">
        <v>882</v>
      </c>
      <c r="Y31" s="148">
        <v>1459.1</v>
      </c>
      <c r="Z31" s="35"/>
      <c r="AA31" s="23" t="s">
        <v>883</v>
      </c>
      <c r="AB31" s="151">
        <v>59.7</v>
      </c>
      <c r="AC31" s="35"/>
      <c r="AD31" s="23" t="s">
        <v>881</v>
      </c>
      <c r="AE31" s="151">
        <v>16.899999999999999</v>
      </c>
      <c r="AF31" s="35"/>
      <c r="AG31" s="23" t="s">
        <v>883</v>
      </c>
      <c r="AH31" s="149">
        <v>140.6</v>
      </c>
      <c r="AI31" s="35"/>
      <c r="AJ31" s="23" t="s">
        <v>882</v>
      </c>
      <c r="AK31" s="148">
        <v>2157.3000000000002</v>
      </c>
      <c r="AL31" s="35"/>
      <c r="AM31" s="23" t="s">
        <v>882</v>
      </c>
      <c r="AN31" s="148">
        <v>4438.3</v>
      </c>
      <c r="AO31" s="35"/>
      <c r="AP31" s="23" t="s">
        <v>882</v>
      </c>
      <c r="AQ31" s="149">
        <v>532.1</v>
      </c>
      <c r="AR31" s="35"/>
      <c r="AS31" s="23" t="s">
        <v>882</v>
      </c>
      <c r="AT31" s="148">
        <v>1761.3</v>
      </c>
      <c r="AU31" s="35"/>
      <c r="AV31" s="23" t="s">
        <v>882</v>
      </c>
      <c r="AW31" s="148">
        <v>1935.8</v>
      </c>
      <c r="AX31" s="35"/>
      <c r="AY31" s="23" t="s">
        <v>883</v>
      </c>
      <c r="AZ31" s="150">
        <v>0</v>
      </c>
      <c r="BA31" s="35"/>
      <c r="BB31" s="23" t="s">
        <v>882</v>
      </c>
      <c r="BC31" s="148">
        <v>3278.1</v>
      </c>
      <c r="BD31" s="35"/>
      <c r="BE31" s="23" t="s">
        <v>882</v>
      </c>
      <c r="BF31" s="148">
        <v>1073.5</v>
      </c>
      <c r="BG31" s="35"/>
      <c r="BH31" s="23" t="s">
        <v>884</v>
      </c>
      <c r="BI31" s="149">
        <v>153.4</v>
      </c>
      <c r="BJ31" s="35"/>
      <c r="BK31" s="23" t="s">
        <v>883</v>
      </c>
      <c r="BL31" s="151">
        <v>82.2</v>
      </c>
      <c r="BM31" s="35"/>
      <c r="BN31" s="23" t="s">
        <v>883</v>
      </c>
      <c r="BO31" s="149">
        <v>416</v>
      </c>
      <c r="BP31" s="35"/>
      <c r="BQ31" s="23" t="s">
        <v>882</v>
      </c>
      <c r="BR31" s="148">
        <v>1392</v>
      </c>
      <c r="BS31" s="35"/>
      <c r="BT31" s="23" t="s">
        <v>883</v>
      </c>
      <c r="BU31" s="151">
        <v>94.5</v>
      </c>
      <c r="BV31" s="35"/>
      <c r="BW31" s="23" t="s">
        <v>882</v>
      </c>
      <c r="BX31" s="148">
        <v>3317.3</v>
      </c>
      <c r="BY31" s="35"/>
      <c r="BZ31" s="23"/>
      <c r="CA31" s="148"/>
      <c r="CB31" s="35"/>
      <c r="CC31" s="23"/>
      <c r="CD31" s="148"/>
      <c r="CE31" s="35"/>
      <c r="CF31" s="23"/>
      <c r="CG31" s="148"/>
      <c r="CH31" s="35"/>
      <c r="CI31" s="23"/>
      <c r="CJ31" s="149"/>
      <c r="CK31" s="35"/>
      <c r="CL31" s="23"/>
      <c r="CM31" s="149"/>
      <c r="CN31" s="35"/>
      <c r="CO31" s="23"/>
      <c r="CP31" s="141"/>
      <c r="CQ31" s="38"/>
    </row>
    <row r="32" spans="2:95">
      <c r="B32" s="34"/>
      <c r="C32" s="23" t="s">
        <v>483</v>
      </c>
      <c r="D32" s="148">
        <v>4300.7</v>
      </c>
      <c r="E32" s="35"/>
      <c r="F32" s="23" t="s">
        <v>483</v>
      </c>
      <c r="G32" s="148">
        <v>1377.5</v>
      </c>
      <c r="H32" s="35"/>
      <c r="I32" s="23" t="s">
        <v>483</v>
      </c>
      <c r="J32" s="148">
        <v>2036.1</v>
      </c>
      <c r="K32" s="35"/>
      <c r="L32" s="23" t="s">
        <v>483</v>
      </c>
      <c r="M32" s="148">
        <v>3491.2</v>
      </c>
      <c r="N32" s="35"/>
      <c r="O32" s="23" t="s">
        <v>483</v>
      </c>
      <c r="P32" s="148">
        <v>1499.6</v>
      </c>
      <c r="Q32" s="35"/>
      <c r="R32" s="23" t="s">
        <v>501</v>
      </c>
      <c r="S32" s="149">
        <v>236.2</v>
      </c>
      <c r="T32" s="35"/>
      <c r="U32" s="23" t="s">
        <v>511</v>
      </c>
      <c r="V32" s="151">
        <v>31.8</v>
      </c>
      <c r="W32" s="35"/>
      <c r="X32" s="23" t="s">
        <v>483</v>
      </c>
      <c r="Y32" s="148">
        <v>1459.1</v>
      </c>
      <c r="Z32" s="35"/>
      <c r="AA32" s="23" t="s">
        <v>511</v>
      </c>
      <c r="AB32" s="151">
        <v>59.7</v>
      </c>
      <c r="AC32" s="35"/>
      <c r="AD32" s="23" t="s">
        <v>481</v>
      </c>
      <c r="AE32" s="151">
        <v>16.899999999999999</v>
      </c>
      <c r="AF32" s="35"/>
      <c r="AG32" s="23" t="s">
        <v>511</v>
      </c>
      <c r="AH32" s="149">
        <v>140.6</v>
      </c>
      <c r="AI32" s="35"/>
      <c r="AJ32" s="23" t="s">
        <v>483</v>
      </c>
      <c r="AK32" s="148">
        <v>2157.3000000000002</v>
      </c>
      <c r="AL32" s="35"/>
      <c r="AM32" s="23" t="s">
        <v>483</v>
      </c>
      <c r="AN32" s="148">
        <v>4438.3</v>
      </c>
      <c r="AO32" s="35"/>
      <c r="AP32" s="23" t="s">
        <v>483</v>
      </c>
      <c r="AQ32" s="149">
        <v>532.1</v>
      </c>
      <c r="AR32" s="35"/>
      <c r="AS32" s="23" t="s">
        <v>483</v>
      </c>
      <c r="AT32" s="148">
        <v>1761.3</v>
      </c>
      <c r="AU32" s="35"/>
      <c r="AV32" s="23" t="s">
        <v>483</v>
      </c>
      <c r="AW32" s="148">
        <v>1935.8</v>
      </c>
      <c r="AX32" s="35"/>
      <c r="AY32" s="23" t="s">
        <v>511</v>
      </c>
      <c r="AZ32" s="150">
        <v>0</v>
      </c>
      <c r="BA32" s="35"/>
      <c r="BB32" s="23" t="s">
        <v>483</v>
      </c>
      <c r="BC32" s="148">
        <v>3278.1</v>
      </c>
      <c r="BD32" s="35"/>
      <c r="BE32" s="23" t="s">
        <v>483</v>
      </c>
      <c r="BF32" s="148">
        <v>1073.5</v>
      </c>
      <c r="BG32" s="35"/>
      <c r="BH32" s="23" t="s">
        <v>501</v>
      </c>
      <c r="BI32" s="149">
        <v>153.4</v>
      </c>
      <c r="BJ32" s="35"/>
      <c r="BK32" s="23" t="s">
        <v>511</v>
      </c>
      <c r="BL32" s="151">
        <v>82.2</v>
      </c>
      <c r="BM32" s="35"/>
      <c r="BN32" s="23" t="s">
        <v>511</v>
      </c>
      <c r="BO32" s="149">
        <v>416</v>
      </c>
      <c r="BP32" s="35"/>
      <c r="BQ32" s="23" t="s">
        <v>483</v>
      </c>
      <c r="BR32" s="148">
        <v>1392</v>
      </c>
      <c r="BS32" s="35"/>
      <c r="BT32" s="23" t="s">
        <v>511</v>
      </c>
      <c r="BU32" s="151">
        <v>94.5</v>
      </c>
      <c r="BV32" s="35"/>
      <c r="BW32" s="23" t="s">
        <v>483</v>
      </c>
      <c r="BX32" s="148">
        <v>3317.3</v>
      </c>
      <c r="BY32" s="35"/>
      <c r="BZ32" s="23"/>
      <c r="CA32" s="148"/>
      <c r="CB32" s="35"/>
      <c r="CC32" s="23"/>
      <c r="CD32" s="148"/>
      <c r="CE32" s="35"/>
      <c r="CF32" s="23"/>
      <c r="CG32" s="148"/>
      <c r="CH32" s="35"/>
      <c r="CI32" s="23"/>
      <c r="CJ32" s="149"/>
      <c r="CK32" s="35"/>
      <c r="CL32" s="23"/>
      <c r="CM32" s="149"/>
      <c r="CN32" s="35"/>
      <c r="CO32" s="23"/>
      <c r="CP32" s="141"/>
      <c r="CQ32" s="38"/>
    </row>
    <row r="33" spans="2:95">
      <c r="B33" s="34"/>
      <c r="C33" s="23" t="s">
        <v>883</v>
      </c>
      <c r="D33" s="149">
        <v>247.6</v>
      </c>
      <c r="E33" s="35"/>
      <c r="F33" s="23" t="s">
        <v>883</v>
      </c>
      <c r="G33" s="150">
        <v>0</v>
      </c>
      <c r="H33" s="35"/>
      <c r="I33" s="23" t="s">
        <v>883</v>
      </c>
      <c r="J33" s="149">
        <v>134.5</v>
      </c>
      <c r="K33" s="35"/>
      <c r="L33" s="23" t="s">
        <v>883</v>
      </c>
      <c r="M33" s="149">
        <v>196.9</v>
      </c>
      <c r="N33" s="35"/>
      <c r="O33" s="23" t="s">
        <v>883</v>
      </c>
      <c r="P33" s="151">
        <v>15</v>
      </c>
      <c r="Q33" s="35"/>
      <c r="R33" s="23" t="s">
        <v>534</v>
      </c>
      <c r="S33" s="149">
        <v>785.8</v>
      </c>
      <c r="T33" s="35"/>
      <c r="U33" s="23" t="s">
        <v>884</v>
      </c>
      <c r="V33" s="151">
        <v>56.5</v>
      </c>
      <c r="W33" s="35"/>
      <c r="X33" s="23" t="s">
        <v>883</v>
      </c>
      <c r="Y33" s="151">
        <v>27.8</v>
      </c>
      <c r="Z33" s="35"/>
      <c r="AA33" s="23" t="s">
        <v>884</v>
      </c>
      <c r="AB33" s="149">
        <v>238</v>
      </c>
      <c r="AC33" s="35"/>
      <c r="AD33" s="23" t="s">
        <v>882</v>
      </c>
      <c r="AE33" s="148">
        <v>3273.1</v>
      </c>
      <c r="AF33" s="35"/>
      <c r="AG33" s="23" t="s">
        <v>884</v>
      </c>
      <c r="AH33" s="149">
        <v>121.8</v>
      </c>
      <c r="AI33" s="35"/>
      <c r="AJ33" s="23" t="s">
        <v>883</v>
      </c>
      <c r="AK33" s="149">
        <v>483.5</v>
      </c>
      <c r="AL33" s="35"/>
      <c r="AM33" s="23" t="s">
        <v>883</v>
      </c>
      <c r="AN33" s="149">
        <v>402.6</v>
      </c>
      <c r="AO33" s="35"/>
      <c r="AP33" s="23" t="s">
        <v>884</v>
      </c>
      <c r="AQ33" s="149">
        <v>104.7</v>
      </c>
      <c r="AR33" s="35"/>
      <c r="AS33" s="23" t="s">
        <v>884</v>
      </c>
      <c r="AT33" s="149">
        <v>208.5</v>
      </c>
      <c r="AU33" s="35"/>
      <c r="AV33" s="23" t="s">
        <v>883</v>
      </c>
      <c r="AW33" s="149">
        <v>437.8</v>
      </c>
      <c r="AX33" s="35"/>
      <c r="AY33" s="23" t="s">
        <v>884</v>
      </c>
      <c r="AZ33" s="149">
        <v>264.7</v>
      </c>
      <c r="BA33" s="35"/>
      <c r="BB33" s="23" t="s">
        <v>883</v>
      </c>
      <c r="BC33" s="149">
        <v>152.30000000000001</v>
      </c>
      <c r="BD33" s="35"/>
      <c r="BE33" s="23" t="s">
        <v>883</v>
      </c>
      <c r="BF33" s="149">
        <v>165.9</v>
      </c>
      <c r="BG33" s="35"/>
      <c r="BH33" s="23" t="s">
        <v>534</v>
      </c>
      <c r="BI33" s="149">
        <v>424.5</v>
      </c>
      <c r="BJ33" s="35"/>
      <c r="BK33" s="23" t="s">
        <v>884</v>
      </c>
      <c r="BL33" s="149">
        <v>221.8</v>
      </c>
      <c r="BM33" s="35"/>
      <c r="BN33" s="23" t="s">
        <v>884</v>
      </c>
      <c r="BO33" s="149">
        <v>126.2</v>
      </c>
      <c r="BP33" s="35"/>
      <c r="BQ33" s="23" t="s">
        <v>883</v>
      </c>
      <c r="BR33" s="150">
        <v>0</v>
      </c>
      <c r="BS33" s="35"/>
      <c r="BT33" s="23" t="s">
        <v>884</v>
      </c>
      <c r="BU33" s="149">
        <v>697.8</v>
      </c>
      <c r="BV33" s="35"/>
      <c r="BW33" s="23" t="s">
        <v>883</v>
      </c>
      <c r="BX33" s="149">
        <v>648.29999999999995</v>
      </c>
      <c r="BY33" s="35"/>
      <c r="BZ33" s="23"/>
      <c r="CA33" s="149"/>
      <c r="CB33" s="35"/>
      <c r="CC33" s="23"/>
      <c r="CD33" s="149"/>
      <c r="CE33" s="35"/>
      <c r="CF33" s="23"/>
      <c r="CG33" s="151"/>
      <c r="CH33" s="35"/>
      <c r="CI33" s="23"/>
      <c r="CJ33" s="149"/>
      <c r="CK33" s="35"/>
      <c r="CL33" s="23"/>
      <c r="CM33" s="149"/>
      <c r="CN33" s="35"/>
      <c r="CO33" s="23"/>
      <c r="CP33" s="141"/>
      <c r="CQ33" s="38"/>
    </row>
    <row r="34" spans="2:95">
      <c r="B34" s="34"/>
      <c r="C34" s="23" t="s">
        <v>511</v>
      </c>
      <c r="D34" s="149">
        <v>247.6</v>
      </c>
      <c r="E34" s="35"/>
      <c r="F34" s="23" t="s">
        <v>511</v>
      </c>
      <c r="G34" s="150">
        <v>0</v>
      </c>
      <c r="H34" s="35"/>
      <c r="I34" s="23" t="s">
        <v>511</v>
      </c>
      <c r="J34" s="149">
        <v>134.5</v>
      </c>
      <c r="K34" s="35"/>
      <c r="L34" s="23" t="s">
        <v>511</v>
      </c>
      <c r="M34" s="149">
        <v>196.9</v>
      </c>
      <c r="N34" s="35"/>
      <c r="O34" s="23" t="s">
        <v>511</v>
      </c>
      <c r="P34" s="151">
        <v>15</v>
      </c>
      <c r="Q34" s="35"/>
      <c r="R34" s="23" t="s">
        <v>885</v>
      </c>
      <c r="S34" s="149">
        <v>785.8</v>
      </c>
      <c r="T34" s="35"/>
      <c r="U34" s="23" t="s">
        <v>501</v>
      </c>
      <c r="V34" s="151">
        <v>56.5</v>
      </c>
      <c r="W34" s="35"/>
      <c r="X34" s="23" t="s">
        <v>511</v>
      </c>
      <c r="Y34" s="151">
        <v>27.8</v>
      </c>
      <c r="Z34" s="35"/>
      <c r="AA34" s="23" t="s">
        <v>501</v>
      </c>
      <c r="AB34" s="149">
        <v>238</v>
      </c>
      <c r="AC34" s="35"/>
      <c r="AD34" s="23" t="s">
        <v>483</v>
      </c>
      <c r="AE34" s="148">
        <v>3273.1</v>
      </c>
      <c r="AF34" s="35"/>
      <c r="AG34" s="23" t="s">
        <v>501</v>
      </c>
      <c r="AH34" s="149">
        <v>121.8</v>
      </c>
      <c r="AI34" s="35"/>
      <c r="AJ34" s="23" t="s">
        <v>511</v>
      </c>
      <c r="AK34" s="149">
        <v>483.5</v>
      </c>
      <c r="AL34" s="35"/>
      <c r="AM34" s="23" t="s">
        <v>511</v>
      </c>
      <c r="AN34" s="149">
        <v>402.6</v>
      </c>
      <c r="AO34" s="35"/>
      <c r="AP34" s="23" t="s">
        <v>501</v>
      </c>
      <c r="AQ34" s="149">
        <v>104.7</v>
      </c>
      <c r="AR34" s="35"/>
      <c r="AS34" s="23" t="s">
        <v>501</v>
      </c>
      <c r="AT34" s="149">
        <v>208.5</v>
      </c>
      <c r="AU34" s="35"/>
      <c r="AV34" s="23" t="s">
        <v>511</v>
      </c>
      <c r="AW34" s="149">
        <v>437.8</v>
      </c>
      <c r="AX34" s="35"/>
      <c r="AY34" s="23" t="s">
        <v>501</v>
      </c>
      <c r="AZ34" s="149">
        <v>264.7</v>
      </c>
      <c r="BA34" s="35"/>
      <c r="BB34" s="23" t="s">
        <v>511</v>
      </c>
      <c r="BC34" s="149">
        <v>152.30000000000001</v>
      </c>
      <c r="BD34" s="35"/>
      <c r="BE34" s="23" t="s">
        <v>511</v>
      </c>
      <c r="BF34" s="149">
        <v>165.9</v>
      </c>
      <c r="BG34" s="35"/>
      <c r="BH34" s="23" t="s">
        <v>885</v>
      </c>
      <c r="BI34" s="149">
        <v>424.5</v>
      </c>
      <c r="BJ34" s="35"/>
      <c r="BK34" s="23" t="s">
        <v>501</v>
      </c>
      <c r="BL34" s="149">
        <v>221.8</v>
      </c>
      <c r="BM34" s="35"/>
      <c r="BN34" s="23" t="s">
        <v>501</v>
      </c>
      <c r="BO34" s="149">
        <v>126.2</v>
      </c>
      <c r="BP34" s="35"/>
      <c r="BQ34" s="23" t="s">
        <v>511</v>
      </c>
      <c r="BR34" s="150">
        <v>0</v>
      </c>
      <c r="BS34" s="35"/>
      <c r="BT34" s="23" t="s">
        <v>501</v>
      </c>
      <c r="BU34" s="149">
        <v>697.8</v>
      </c>
      <c r="BV34" s="35"/>
      <c r="BW34" s="23" t="s">
        <v>511</v>
      </c>
      <c r="BX34" s="149">
        <v>648.29999999999995</v>
      </c>
      <c r="BY34" s="35"/>
      <c r="BZ34" s="23"/>
      <c r="CA34" s="149"/>
      <c r="CB34" s="35"/>
      <c r="CC34" s="23"/>
      <c r="CD34" s="149"/>
      <c r="CE34" s="35"/>
      <c r="CF34" s="23"/>
      <c r="CG34" s="151"/>
      <c r="CH34" s="35"/>
      <c r="CI34" s="23"/>
      <c r="CJ34" s="149"/>
      <c r="CK34" s="35"/>
      <c r="CL34" s="23"/>
      <c r="CM34" s="149"/>
      <c r="CN34" s="35"/>
      <c r="CO34" s="23"/>
      <c r="CP34" s="141"/>
      <c r="CQ34" s="38"/>
    </row>
    <row r="35" spans="2:95">
      <c r="B35" s="34"/>
      <c r="C35" s="23" t="s">
        <v>884</v>
      </c>
      <c r="D35" s="149">
        <v>230.7</v>
      </c>
      <c r="E35" s="35"/>
      <c r="F35" s="23" t="s">
        <v>884</v>
      </c>
      <c r="G35" s="149">
        <v>500.1</v>
      </c>
      <c r="H35" s="35"/>
      <c r="I35" s="23" t="s">
        <v>884</v>
      </c>
      <c r="J35" s="149">
        <v>439.3</v>
      </c>
      <c r="K35" s="35"/>
      <c r="L35" s="23" t="s">
        <v>884</v>
      </c>
      <c r="M35" s="151">
        <v>88.2</v>
      </c>
      <c r="N35" s="35"/>
      <c r="O35" s="23" t="s">
        <v>884</v>
      </c>
      <c r="P35" s="149">
        <v>160.4</v>
      </c>
      <c r="Q35" s="35"/>
      <c r="R35" s="23" t="s">
        <v>894</v>
      </c>
      <c r="S35" s="151">
        <v>74</v>
      </c>
      <c r="T35" s="35"/>
      <c r="U35" s="23" t="s">
        <v>534</v>
      </c>
      <c r="V35" s="151">
        <v>43.8</v>
      </c>
      <c r="W35" s="35"/>
      <c r="X35" s="23" t="s">
        <v>884</v>
      </c>
      <c r="Y35" s="149">
        <v>236.8</v>
      </c>
      <c r="Z35" s="35"/>
      <c r="AA35" s="23" t="s">
        <v>534</v>
      </c>
      <c r="AB35" s="148">
        <v>1095</v>
      </c>
      <c r="AC35" s="35"/>
      <c r="AD35" s="23" t="s">
        <v>883</v>
      </c>
      <c r="AE35" s="151">
        <v>69.599999999999994</v>
      </c>
      <c r="AF35" s="35"/>
      <c r="AG35" s="23" t="s">
        <v>534</v>
      </c>
      <c r="AH35" s="149">
        <v>283.8</v>
      </c>
      <c r="AI35" s="35"/>
      <c r="AJ35" s="23" t="s">
        <v>884</v>
      </c>
      <c r="AK35" s="149">
        <v>320.5</v>
      </c>
      <c r="AL35" s="35"/>
      <c r="AM35" s="23" t="s">
        <v>884</v>
      </c>
      <c r="AN35" s="149">
        <v>264.5</v>
      </c>
      <c r="AO35" s="35"/>
      <c r="AP35" s="23" t="s">
        <v>534</v>
      </c>
      <c r="AQ35" s="149">
        <v>267</v>
      </c>
      <c r="AR35" s="35"/>
      <c r="AS35" s="23" t="s">
        <v>894</v>
      </c>
      <c r="AT35" s="151">
        <v>14</v>
      </c>
      <c r="AU35" s="35"/>
      <c r="AV35" s="23" t="s">
        <v>884</v>
      </c>
      <c r="AW35" s="151">
        <v>78.400000000000006</v>
      </c>
      <c r="AX35" s="35"/>
      <c r="AY35" s="23" t="s">
        <v>534</v>
      </c>
      <c r="AZ35" s="148">
        <v>1009.5</v>
      </c>
      <c r="BA35" s="35"/>
      <c r="BB35" s="23" t="s">
        <v>884</v>
      </c>
      <c r="BC35" s="149">
        <v>332.4</v>
      </c>
      <c r="BD35" s="35"/>
      <c r="BE35" s="23" t="s">
        <v>884</v>
      </c>
      <c r="BF35" s="149">
        <v>389.3</v>
      </c>
      <c r="BG35" s="35"/>
      <c r="BH35" s="23" t="s">
        <v>886</v>
      </c>
      <c r="BI35" s="148">
        <v>3087.5</v>
      </c>
      <c r="BJ35" s="35"/>
      <c r="BK35" s="23" t="s">
        <v>534</v>
      </c>
      <c r="BL35" s="149">
        <v>724.7</v>
      </c>
      <c r="BM35" s="35"/>
      <c r="BN35" s="23" t="s">
        <v>534</v>
      </c>
      <c r="BO35" s="149">
        <v>314.10000000000002</v>
      </c>
      <c r="BP35" s="35"/>
      <c r="BQ35" s="23" t="s">
        <v>884</v>
      </c>
      <c r="BR35" s="149">
        <v>142.1</v>
      </c>
      <c r="BS35" s="35"/>
      <c r="BT35" s="23" t="s">
        <v>534</v>
      </c>
      <c r="BU35" s="149">
        <v>923.1</v>
      </c>
      <c r="BV35" s="35"/>
      <c r="BW35" s="23" t="s">
        <v>884</v>
      </c>
      <c r="BX35" s="149">
        <v>215.3</v>
      </c>
      <c r="BY35" s="35"/>
      <c r="BZ35" s="23"/>
      <c r="CA35" s="149"/>
      <c r="CB35" s="35"/>
      <c r="CC35" s="23"/>
      <c r="CD35" s="149"/>
      <c r="CE35" s="35"/>
      <c r="CF35" s="23"/>
      <c r="CG35" s="149"/>
      <c r="CH35" s="35"/>
      <c r="CI35" s="23"/>
      <c r="CJ35" s="148"/>
      <c r="CK35" s="35"/>
      <c r="CL35" s="23"/>
      <c r="CM35" s="151"/>
      <c r="CN35" s="35"/>
      <c r="CO35" s="23"/>
      <c r="CP35" s="141"/>
      <c r="CQ35" s="38"/>
    </row>
    <row r="36" spans="2:95">
      <c r="B36" s="34"/>
      <c r="C36" s="23" t="s">
        <v>501</v>
      </c>
      <c r="D36" s="149">
        <v>230.7</v>
      </c>
      <c r="E36" s="35"/>
      <c r="F36" s="23" t="s">
        <v>501</v>
      </c>
      <c r="G36" s="149">
        <v>500.1</v>
      </c>
      <c r="H36" s="35"/>
      <c r="I36" s="23" t="s">
        <v>501</v>
      </c>
      <c r="J36" s="149">
        <v>439.3</v>
      </c>
      <c r="K36" s="35"/>
      <c r="L36" s="23" t="s">
        <v>501</v>
      </c>
      <c r="M36" s="151">
        <v>88.2</v>
      </c>
      <c r="N36" s="35"/>
      <c r="O36" s="23" t="s">
        <v>501</v>
      </c>
      <c r="P36" s="149">
        <v>160.4</v>
      </c>
      <c r="Q36" s="35"/>
      <c r="R36" s="23" t="s">
        <v>484</v>
      </c>
      <c r="S36" s="151">
        <v>74</v>
      </c>
      <c r="T36" s="35"/>
      <c r="U36" s="23" t="s">
        <v>885</v>
      </c>
      <c r="V36" s="151">
        <v>43.8</v>
      </c>
      <c r="W36" s="35"/>
      <c r="X36" s="23" t="s">
        <v>501</v>
      </c>
      <c r="Y36" s="149">
        <v>236.8</v>
      </c>
      <c r="Z36" s="35"/>
      <c r="AA36" s="23" t="s">
        <v>885</v>
      </c>
      <c r="AB36" s="148">
        <v>1095</v>
      </c>
      <c r="AC36" s="35"/>
      <c r="AD36" s="23" t="s">
        <v>511</v>
      </c>
      <c r="AE36" s="151">
        <v>69.599999999999994</v>
      </c>
      <c r="AF36" s="35"/>
      <c r="AG36" s="23" t="s">
        <v>885</v>
      </c>
      <c r="AH36" s="149">
        <v>283.8</v>
      </c>
      <c r="AI36" s="35"/>
      <c r="AJ36" s="23" t="s">
        <v>501</v>
      </c>
      <c r="AK36" s="149">
        <v>320.5</v>
      </c>
      <c r="AL36" s="35"/>
      <c r="AM36" s="23" t="s">
        <v>501</v>
      </c>
      <c r="AN36" s="149">
        <v>264.5</v>
      </c>
      <c r="AO36" s="35"/>
      <c r="AP36" s="23" t="s">
        <v>885</v>
      </c>
      <c r="AQ36" s="149">
        <v>267</v>
      </c>
      <c r="AR36" s="35"/>
      <c r="AS36" s="23" t="s">
        <v>484</v>
      </c>
      <c r="AT36" s="151">
        <v>14</v>
      </c>
      <c r="AU36" s="35"/>
      <c r="AV36" s="23" t="s">
        <v>501</v>
      </c>
      <c r="AW36" s="151">
        <v>78.400000000000006</v>
      </c>
      <c r="AX36" s="35"/>
      <c r="AY36" s="23" t="s">
        <v>885</v>
      </c>
      <c r="AZ36" s="148">
        <v>1009.5</v>
      </c>
      <c r="BA36" s="35"/>
      <c r="BB36" s="23" t="s">
        <v>501</v>
      </c>
      <c r="BC36" s="149">
        <v>332.4</v>
      </c>
      <c r="BD36" s="35"/>
      <c r="BE36" s="23" t="s">
        <v>501</v>
      </c>
      <c r="BF36" s="149">
        <v>389.3</v>
      </c>
      <c r="BG36" s="35"/>
      <c r="BH36" s="23" t="s">
        <v>486</v>
      </c>
      <c r="BI36" s="148">
        <v>3087.5</v>
      </c>
      <c r="BJ36" s="35"/>
      <c r="BK36" s="23" t="s">
        <v>885</v>
      </c>
      <c r="BL36" s="149">
        <v>724.7</v>
      </c>
      <c r="BM36" s="35"/>
      <c r="BN36" s="23" t="s">
        <v>885</v>
      </c>
      <c r="BO36" s="149">
        <v>314.10000000000002</v>
      </c>
      <c r="BP36" s="35"/>
      <c r="BQ36" s="23" t="s">
        <v>501</v>
      </c>
      <c r="BR36" s="149">
        <v>142.1</v>
      </c>
      <c r="BS36" s="35"/>
      <c r="BT36" s="23" t="s">
        <v>885</v>
      </c>
      <c r="BU36" s="149">
        <v>923.1</v>
      </c>
      <c r="BV36" s="35"/>
      <c r="BW36" s="23" t="s">
        <v>501</v>
      </c>
      <c r="BX36" s="149">
        <v>215.3</v>
      </c>
      <c r="BY36" s="35"/>
      <c r="BZ36" s="23"/>
      <c r="CA36" s="149"/>
      <c r="CB36" s="35"/>
      <c r="CC36" s="23"/>
      <c r="CD36" s="149"/>
      <c r="CE36" s="35"/>
      <c r="CF36" s="23"/>
      <c r="CG36" s="149"/>
      <c r="CH36" s="35"/>
      <c r="CI36" s="23"/>
      <c r="CJ36" s="148"/>
      <c r="CK36" s="35"/>
      <c r="CL36" s="23"/>
      <c r="CM36" s="151"/>
      <c r="CN36" s="35"/>
      <c r="CO36" s="23"/>
      <c r="CP36" s="141"/>
      <c r="CQ36" s="38"/>
    </row>
    <row r="37" spans="2:95">
      <c r="B37" s="34"/>
      <c r="C37" s="23" t="s">
        <v>534</v>
      </c>
      <c r="D37" s="149">
        <v>209.6</v>
      </c>
      <c r="E37" s="35"/>
      <c r="F37" s="23" t="s">
        <v>534</v>
      </c>
      <c r="G37" s="149">
        <v>514.20000000000005</v>
      </c>
      <c r="H37" s="35"/>
      <c r="I37" s="23" t="s">
        <v>534</v>
      </c>
      <c r="J37" s="149">
        <v>335.5</v>
      </c>
      <c r="K37" s="35"/>
      <c r="L37" s="23" t="s">
        <v>534</v>
      </c>
      <c r="M37" s="149">
        <v>295.39999999999998</v>
      </c>
      <c r="N37" s="35"/>
      <c r="O37" s="23" t="s">
        <v>534</v>
      </c>
      <c r="P37" s="149">
        <v>283.3</v>
      </c>
      <c r="Q37" s="35"/>
      <c r="R37" s="23" t="s">
        <v>886</v>
      </c>
      <c r="S37" s="148">
        <v>2877.6</v>
      </c>
      <c r="T37" s="35"/>
      <c r="U37" s="23" t="s">
        <v>894</v>
      </c>
      <c r="V37" s="151">
        <v>28</v>
      </c>
      <c r="W37" s="35"/>
      <c r="X37" s="23" t="s">
        <v>534</v>
      </c>
      <c r="Y37" s="149">
        <v>355.3</v>
      </c>
      <c r="Z37" s="35"/>
      <c r="AA37" s="23" t="s">
        <v>894</v>
      </c>
      <c r="AB37" s="151">
        <v>15</v>
      </c>
      <c r="AC37" s="35"/>
      <c r="AD37" s="23" t="s">
        <v>884</v>
      </c>
      <c r="AE37" s="149">
        <v>912.6</v>
      </c>
      <c r="AF37" s="35"/>
      <c r="AG37" s="23" t="s">
        <v>894</v>
      </c>
      <c r="AH37" s="151">
        <v>14</v>
      </c>
      <c r="AI37" s="35"/>
      <c r="AJ37" s="23" t="s">
        <v>534</v>
      </c>
      <c r="AK37" s="148">
        <v>1311.7</v>
      </c>
      <c r="AL37" s="35"/>
      <c r="AM37" s="23" t="s">
        <v>534</v>
      </c>
      <c r="AN37" s="151">
        <v>47.2</v>
      </c>
      <c r="AO37" s="35"/>
      <c r="AP37" s="23" t="s">
        <v>886</v>
      </c>
      <c r="AQ37" s="148">
        <v>1992.6</v>
      </c>
      <c r="AR37" s="35"/>
      <c r="AS37" s="23" t="s">
        <v>886</v>
      </c>
      <c r="AT37" s="148">
        <v>3097.2</v>
      </c>
      <c r="AU37" s="35"/>
      <c r="AV37" s="23" t="s">
        <v>534</v>
      </c>
      <c r="AW37" s="149">
        <v>481.1</v>
      </c>
      <c r="AX37" s="35"/>
      <c r="AY37" s="23" t="s">
        <v>894</v>
      </c>
      <c r="AZ37" s="151">
        <v>88</v>
      </c>
      <c r="BA37" s="35"/>
      <c r="BB37" s="23" t="s">
        <v>534</v>
      </c>
      <c r="BC37" s="149">
        <v>221.9</v>
      </c>
      <c r="BD37" s="35"/>
      <c r="BE37" s="23" t="s">
        <v>534</v>
      </c>
      <c r="BF37" s="149">
        <v>273.8</v>
      </c>
      <c r="BG37" s="35"/>
      <c r="BH37" s="23" t="s">
        <v>893</v>
      </c>
      <c r="BI37" s="149">
        <v>131.80000000000001</v>
      </c>
      <c r="BJ37" s="35"/>
      <c r="BK37" s="23" t="s">
        <v>894</v>
      </c>
      <c r="BL37" s="151">
        <v>64</v>
      </c>
      <c r="BM37" s="35"/>
      <c r="BN37" s="23" t="s">
        <v>894</v>
      </c>
      <c r="BO37" s="151">
        <v>14</v>
      </c>
      <c r="BP37" s="35"/>
      <c r="BQ37" s="23" t="s">
        <v>534</v>
      </c>
      <c r="BR37" s="149">
        <v>906.6</v>
      </c>
      <c r="BS37" s="35"/>
      <c r="BT37" s="23" t="s">
        <v>894</v>
      </c>
      <c r="BU37" s="151">
        <v>30</v>
      </c>
      <c r="BV37" s="35"/>
      <c r="BW37" s="23" t="s">
        <v>534</v>
      </c>
      <c r="BX37" s="149">
        <v>337</v>
      </c>
      <c r="BY37" s="35"/>
      <c r="BZ37" s="23"/>
      <c r="CA37" s="149"/>
      <c r="CB37" s="35"/>
      <c r="CC37" s="23"/>
      <c r="CD37" s="149"/>
      <c r="CE37" s="35"/>
      <c r="CF37" s="23"/>
      <c r="CG37" s="149"/>
      <c r="CH37" s="35"/>
      <c r="CI37" s="23"/>
      <c r="CJ37" s="149"/>
      <c r="CK37" s="35"/>
      <c r="CL37" s="23"/>
      <c r="CM37" s="148"/>
      <c r="CN37" s="35"/>
      <c r="CO37" s="23"/>
      <c r="CP37" s="141"/>
      <c r="CQ37" s="38"/>
    </row>
    <row r="38" spans="2:95">
      <c r="B38" s="34"/>
      <c r="C38" s="23" t="s">
        <v>885</v>
      </c>
      <c r="D38" s="149">
        <v>209.6</v>
      </c>
      <c r="E38" s="35"/>
      <c r="F38" s="23" t="s">
        <v>885</v>
      </c>
      <c r="G38" s="149">
        <v>514.20000000000005</v>
      </c>
      <c r="H38" s="35"/>
      <c r="I38" s="23" t="s">
        <v>885</v>
      </c>
      <c r="J38" s="149">
        <v>335.5</v>
      </c>
      <c r="K38" s="35"/>
      <c r="L38" s="23" t="s">
        <v>885</v>
      </c>
      <c r="M38" s="149">
        <v>295.39999999999998</v>
      </c>
      <c r="N38" s="35"/>
      <c r="O38" s="23" t="s">
        <v>885</v>
      </c>
      <c r="P38" s="149">
        <v>283.3</v>
      </c>
      <c r="Q38" s="35"/>
      <c r="R38" s="23" t="s">
        <v>486</v>
      </c>
      <c r="S38" s="148">
        <v>2877.6</v>
      </c>
      <c r="T38" s="35"/>
      <c r="U38" s="23" t="s">
        <v>484</v>
      </c>
      <c r="V38" s="151">
        <v>28</v>
      </c>
      <c r="W38" s="35"/>
      <c r="X38" s="23" t="s">
        <v>885</v>
      </c>
      <c r="Y38" s="149">
        <v>355.3</v>
      </c>
      <c r="Z38" s="35"/>
      <c r="AA38" s="23" t="s">
        <v>484</v>
      </c>
      <c r="AB38" s="151">
        <v>15</v>
      </c>
      <c r="AC38" s="35"/>
      <c r="AD38" s="23" t="s">
        <v>501</v>
      </c>
      <c r="AE38" s="149">
        <v>912.6</v>
      </c>
      <c r="AF38" s="35"/>
      <c r="AG38" s="23" t="s">
        <v>484</v>
      </c>
      <c r="AH38" s="151">
        <v>14</v>
      </c>
      <c r="AI38" s="35"/>
      <c r="AJ38" s="23" t="s">
        <v>885</v>
      </c>
      <c r="AK38" s="148">
        <v>1311.7</v>
      </c>
      <c r="AL38" s="35"/>
      <c r="AM38" s="23" t="s">
        <v>885</v>
      </c>
      <c r="AN38" s="151">
        <v>47.2</v>
      </c>
      <c r="AO38" s="35"/>
      <c r="AP38" s="23" t="s">
        <v>486</v>
      </c>
      <c r="AQ38" s="148">
        <v>1992.6</v>
      </c>
      <c r="AR38" s="35"/>
      <c r="AS38" s="23" t="s">
        <v>486</v>
      </c>
      <c r="AT38" s="148">
        <v>3097.2</v>
      </c>
      <c r="AU38" s="35"/>
      <c r="AV38" s="23" t="s">
        <v>885</v>
      </c>
      <c r="AW38" s="149">
        <v>481.1</v>
      </c>
      <c r="AX38" s="35"/>
      <c r="AY38" s="23" t="s">
        <v>484</v>
      </c>
      <c r="AZ38" s="151">
        <v>88</v>
      </c>
      <c r="BA38" s="35"/>
      <c r="BB38" s="23" t="s">
        <v>885</v>
      </c>
      <c r="BC38" s="149">
        <v>221.9</v>
      </c>
      <c r="BD38" s="35"/>
      <c r="BE38" s="23" t="s">
        <v>885</v>
      </c>
      <c r="BF38" s="149">
        <v>273.8</v>
      </c>
      <c r="BG38" s="35"/>
      <c r="BH38" s="23" t="s">
        <v>513</v>
      </c>
      <c r="BI38" s="149">
        <v>131.80000000000001</v>
      </c>
      <c r="BJ38" s="35"/>
      <c r="BK38" s="23" t="s">
        <v>484</v>
      </c>
      <c r="BL38" s="151">
        <v>64</v>
      </c>
      <c r="BM38" s="35"/>
      <c r="BN38" s="23" t="s">
        <v>484</v>
      </c>
      <c r="BO38" s="151">
        <v>14</v>
      </c>
      <c r="BP38" s="35"/>
      <c r="BQ38" s="23" t="s">
        <v>885</v>
      </c>
      <c r="BR38" s="149">
        <v>906.6</v>
      </c>
      <c r="BS38" s="35"/>
      <c r="BT38" s="23" t="s">
        <v>484</v>
      </c>
      <c r="BU38" s="151">
        <v>30</v>
      </c>
      <c r="BV38" s="35"/>
      <c r="BW38" s="23" t="s">
        <v>885</v>
      </c>
      <c r="BX38" s="149">
        <v>337</v>
      </c>
      <c r="BY38" s="35"/>
      <c r="BZ38" s="23"/>
      <c r="CA38" s="149"/>
      <c r="CB38" s="35"/>
      <c r="CC38" s="23"/>
      <c r="CD38" s="149"/>
      <c r="CE38" s="35"/>
      <c r="CF38" s="23"/>
      <c r="CG38" s="149"/>
      <c r="CH38" s="35"/>
      <c r="CI38" s="23"/>
      <c r="CJ38" s="149"/>
      <c r="CK38" s="35"/>
      <c r="CL38" s="23"/>
      <c r="CM38" s="148"/>
      <c r="CN38" s="35"/>
      <c r="CO38" s="23"/>
      <c r="CP38" s="141"/>
      <c r="CQ38" s="38"/>
    </row>
    <row r="39" spans="2:95">
      <c r="B39" s="34"/>
      <c r="C39" s="23" t="s">
        <v>886</v>
      </c>
      <c r="D39" s="148">
        <v>2696.4</v>
      </c>
      <c r="E39" s="35"/>
      <c r="F39" s="23" t="s">
        <v>894</v>
      </c>
      <c r="G39" s="151">
        <v>92</v>
      </c>
      <c r="H39" s="35"/>
      <c r="I39" s="23" t="s">
        <v>894</v>
      </c>
      <c r="J39" s="151">
        <v>14</v>
      </c>
      <c r="K39" s="35"/>
      <c r="L39" s="23" t="s">
        <v>886</v>
      </c>
      <c r="M39" s="148">
        <v>2002.2</v>
      </c>
      <c r="N39" s="35"/>
      <c r="O39" s="23" t="s">
        <v>894</v>
      </c>
      <c r="P39" s="150">
        <v>0</v>
      </c>
      <c r="Q39" s="35"/>
      <c r="R39" s="23" t="s">
        <v>893</v>
      </c>
      <c r="S39" s="149">
        <v>637.20000000000005</v>
      </c>
      <c r="T39" s="35"/>
      <c r="U39" s="23" t="s">
        <v>893</v>
      </c>
      <c r="V39" s="149">
        <v>368.1</v>
      </c>
      <c r="W39" s="35"/>
      <c r="X39" s="23" t="s">
        <v>886</v>
      </c>
      <c r="Y39" s="148">
        <v>4084.8</v>
      </c>
      <c r="Z39" s="35"/>
      <c r="AA39" s="23" t="s">
        <v>886</v>
      </c>
      <c r="AB39" s="148">
        <v>4600</v>
      </c>
      <c r="AC39" s="35"/>
      <c r="AD39" s="23" t="s">
        <v>534</v>
      </c>
      <c r="AE39" s="149">
        <v>635.79999999999995</v>
      </c>
      <c r="AF39" s="35"/>
      <c r="AG39" s="23" t="s">
        <v>886</v>
      </c>
      <c r="AH39" s="148">
        <v>4090.8</v>
      </c>
      <c r="AI39" s="35"/>
      <c r="AJ39" s="23" t="s">
        <v>894</v>
      </c>
      <c r="AK39" s="151">
        <v>14</v>
      </c>
      <c r="AL39" s="35"/>
      <c r="AM39" s="23" t="s">
        <v>894</v>
      </c>
      <c r="AN39" s="151">
        <v>56</v>
      </c>
      <c r="AO39" s="35"/>
      <c r="AP39" s="23" t="s">
        <v>893</v>
      </c>
      <c r="AQ39" s="150">
        <v>9.9</v>
      </c>
      <c r="AR39" s="35"/>
      <c r="AS39" s="23" t="s">
        <v>893</v>
      </c>
      <c r="AT39" s="149">
        <v>688.4</v>
      </c>
      <c r="AU39" s="35"/>
      <c r="AV39" s="23" t="s">
        <v>894</v>
      </c>
      <c r="AW39" s="151">
        <v>60</v>
      </c>
      <c r="AX39" s="35"/>
      <c r="AY39" s="23" t="s">
        <v>886</v>
      </c>
      <c r="AZ39" s="148">
        <v>6134.4</v>
      </c>
      <c r="BA39" s="35"/>
      <c r="BB39" s="23" t="s">
        <v>894</v>
      </c>
      <c r="BC39" s="150">
        <v>0</v>
      </c>
      <c r="BD39" s="35"/>
      <c r="BE39" s="23" t="s">
        <v>886</v>
      </c>
      <c r="BF39" s="148">
        <v>3335.2</v>
      </c>
      <c r="BG39" s="35"/>
      <c r="BH39" s="23" t="s">
        <v>887</v>
      </c>
      <c r="BI39" s="149">
        <v>941.8</v>
      </c>
      <c r="BJ39" s="35"/>
      <c r="BK39" s="23" t="s">
        <v>886</v>
      </c>
      <c r="BL39" s="148">
        <v>1980</v>
      </c>
      <c r="BM39" s="35"/>
      <c r="BN39" s="23" t="s">
        <v>886</v>
      </c>
      <c r="BO39" s="148">
        <v>3300</v>
      </c>
      <c r="BP39" s="35"/>
      <c r="BQ39" s="23" t="s">
        <v>894</v>
      </c>
      <c r="BR39" s="151">
        <v>14</v>
      </c>
      <c r="BS39" s="35"/>
      <c r="BT39" s="23" t="s">
        <v>886</v>
      </c>
      <c r="BU39" s="148">
        <v>5832.8</v>
      </c>
      <c r="BV39" s="35"/>
      <c r="BW39" s="23" t="s">
        <v>894</v>
      </c>
      <c r="BX39" s="151">
        <v>29</v>
      </c>
      <c r="BY39" s="35"/>
      <c r="BZ39" s="23"/>
      <c r="CA39" s="151"/>
      <c r="CB39" s="35"/>
      <c r="CC39" s="23"/>
      <c r="CD39" s="151"/>
      <c r="CE39" s="35"/>
      <c r="CF39" s="23"/>
      <c r="CG39" s="150"/>
      <c r="CH39" s="35"/>
      <c r="CI39" s="23"/>
      <c r="CJ39" s="149"/>
      <c r="CK39" s="35"/>
      <c r="CL39" s="23"/>
      <c r="CM39" s="149"/>
      <c r="CN39" s="35"/>
      <c r="CO39" s="23"/>
      <c r="CP39" s="141"/>
      <c r="CQ39" s="38"/>
    </row>
    <row r="40" spans="2:95">
      <c r="B40" s="34"/>
      <c r="C40" s="23" t="s">
        <v>486</v>
      </c>
      <c r="D40" s="148">
        <v>2696.4</v>
      </c>
      <c r="E40" s="35"/>
      <c r="F40" s="23" t="s">
        <v>484</v>
      </c>
      <c r="G40" s="151">
        <v>92</v>
      </c>
      <c r="H40" s="35"/>
      <c r="I40" s="23" t="s">
        <v>484</v>
      </c>
      <c r="J40" s="151">
        <v>14</v>
      </c>
      <c r="K40" s="35"/>
      <c r="L40" s="23" t="s">
        <v>486</v>
      </c>
      <c r="M40" s="148">
        <v>2002.2</v>
      </c>
      <c r="N40" s="35"/>
      <c r="O40" s="23" t="s">
        <v>484</v>
      </c>
      <c r="P40" s="150">
        <v>0</v>
      </c>
      <c r="Q40" s="35"/>
      <c r="R40" s="23" t="s">
        <v>513</v>
      </c>
      <c r="S40" s="149">
        <v>637.20000000000005</v>
      </c>
      <c r="T40" s="35"/>
      <c r="U40" s="23" t="s">
        <v>513</v>
      </c>
      <c r="V40" s="149">
        <v>368.1</v>
      </c>
      <c r="W40" s="35"/>
      <c r="X40" s="23" t="s">
        <v>486</v>
      </c>
      <c r="Y40" s="148">
        <v>4084.8</v>
      </c>
      <c r="Z40" s="35"/>
      <c r="AA40" s="23" t="s">
        <v>486</v>
      </c>
      <c r="AB40" s="148">
        <v>4600</v>
      </c>
      <c r="AC40" s="35"/>
      <c r="AD40" s="23" t="s">
        <v>885</v>
      </c>
      <c r="AE40" s="149">
        <v>635.79999999999995</v>
      </c>
      <c r="AF40" s="35"/>
      <c r="AG40" s="23" t="s">
        <v>486</v>
      </c>
      <c r="AH40" s="148">
        <v>4090.8</v>
      </c>
      <c r="AI40" s="35"/>
      <c r="AJ40" s="23" t="s">
        <v>484</v>
      </c>
      <c r="AK40" s="151">
        <v>14</v>
      </c>
      <c r="AL40" s="35"/>
      <c r="AM40" s="23" t="s">
        <v>484</v>
      </c>
      <c r="AN40" s="151">
        <v>56</v>
      </c>
      <c r="AO40" s="35"/>
      <c r="AP40" s="23" t="s">
        <v>513</v>
      </c>
      <c r="AQ40" s="150">
        <v>9.9</v>
      </c>
      <c r="AR40" s="35"/>
      <c r="AS40" s="23" t="s">
        <v>513</v>
      </c>
      <c r="AT40" s="149">
        <v>688.4</v>
      </c>
      <c r="AU40" s="35"/>
      <c r="AV40" s="23" t="s">
        <v>484</v>
      </c>
      <c r="AW40" s="151">
        <v>60</v>
      </c>
      <c r="AX40" s="35"/>
      <c r="AY40" s="23" t="s">
        <v>486</v>
      </c>
      <c r="AZ40" s="148">
        <v>6134.4</v>
      </c>
      <c r="BA40" s="35"/>
      <c r="BB40" s="23" t="s">
        <v>484</v>
      </c>
      <c r="BC40" s="150">
        <v>0</v>
      </c>
      <c r="BD40" s="35"/>
      <c r="BE40" s="23" t="s">
        <v>486</v>
      </c>
      <c r="BF40" s="148">
        <v>3335.2</v>
      </c>
      <c r="BG40" s="35"/>
      <c r="BH40" s="23" t="s">
        <v>502</v>
      </c>
      <c r="BI40" s="149">
        <v>941.8</v>
      </c>
      <c r="BJ40" s="35"/>
      <c r="BK40" s="23" t="s">
        <v>486</v>
      </c>
      <c r="BL40" s="148">
        <v>1980</v>
      </c>
      <c r="BM40" s="35"/>
      <c r="BN40" s="23" t="s">
        <v>486</v>
      </c>
      <c r="BO40" s="148">
        <v>3300</v>
      </c>
      <c r="BP40" s="35"/>
      <c r="BQ40" s="23" t="s">
        <v>484</v>
      </c>
      <c r="BR40" s="151">
        <v>14</v>
      </c>
      <c r="BS40" s="35"/>
      <c r="BT40" s="23" t="s">
        <v>486</v>
      </c>
      <c r="BU40" s="148">
        <v>5832.8</v>
      </c>
      <c r="BV40" s="35"/>
      <c r="BW40" s="23" t="s">
        <v>484</v>
      </c>
      <c r="BX40" s="151">
        <v>29</v>
      </c>
      <c r="BY40" s="35"/>
      <c r="BZ40" s="23"/>
      <c r="CA40" s="151"/>
      <c r="CB40" s="35"/>
      <c r="CC40" s="23"/>
      <c r="CD40" s="151"/>
      <c r="CE40" s="35"/>
      <c r="CF40" s="23"/>
      <c r="CG40" s="150"/>
      <c r="CH40" s="35"/>
      <c r="CI40" s="23"/>
      <c r="CJ40" s="149"/>
      <c r="CK40" s="35"/>
      <c r="CL40" s="23"/>
      <c r="CM40" s="149"/>
      <c r="CN40" s="35"/>
      <c r="CO40" s="23"/>
      <c r="CP40" s="141"/>
      <c r="CQ40" s="38"/>
    </row>
    <row r="41" spans="2:95">
      <c r="B41" s="34"/>
      <c r="C41" s="23" t="s">
        <v>893</v>
      </c>
      <c r="D41" s="149">
        <v>798.1</v>
      </c>
      <c r="E41" s="35"/>
      <c r="F41" s="23" t="s">
        <v>886</v>
      </c>
      <c r="G41" s="148">
        <v>4741.8</v>
      </c>
      <c r="H41" s="35"/>
      <c r="I41" s="23" t="s">
        <v>886</v>
      </c>
      <c r="J41" s="148">
        <v>6757.2</v>
      </c>
      <c r="K41" s="35"/>
      <c r="L41" s="23" t="s">
        <v>893</v>
      </c>
      <c r="M41" s="150">
        <v>0</v>
      </c>
      <c r="N41" s="35"/>
      <c r="O41" s="23" t="s">
        <v>886</v>
      </c>
      <c r="P41" s="148">
        <v>3460.8</v>
      </c>
      <c r="Q41" s="35"/>
      <c r="R41" s="23" t="s">
        <v>887</v>
      </c>
      <c r="S41" s="149">
        <v>511.4</v>
      </c>
      <c r="T41" s="35"/>
      <c r="U41" s="23" t="s">
        <v>887</v>
      </c>
      <c r="V41" s="148">
        <v>4597.5</v>
      </c>
      <c r="W41" s="35"/>
      <c r="X41" s="23" t="s">
        <v>893</v>
      </c>
      <c r="Y41" s="149">
        <v>795</v>
      </c>
      <c r="Z41" s="35"/>
      <c r="AA41" s="23" t="s">
        <v>893</v>
      </c>
      <c r="AB41" s="149">
        <v>574.20000000000005</v>
      </c>
      <c r="AC41" s="35"/>
      <c r="AD41" s="23" t="s">
        <v>894</v>
      </c>
      <c r="AE41" s="151">
        <v>42</v>
      </c>
      <c r="AF41" s="35"/>
      <c r="AG41" s="23" t="s">
        <v>893</v>
      </c>
      <c r="AH41" s="148">
        <v>1359.8</v>
      </c>
      <c r="AI41" s="35"/>
      <c r="AJ41" s="23" t="s">
        <v>886</v>
      </c>
      <c r="AK41" s="148">
        <v>6321.6</v>
      </c>
      <c r="AL41" s="35"/>
      <c r="AM41" s="23" t="s">
        <v>886</v>
      </c>
      <c r="AN41" s="148">
        <v>3968.8</v>
      </c>
      <c r="AO41" s="35"/>
      <c r="AP41" s="23" t="s">
        <v>887</v>
      </c>
      <c r="AQ41" s="149">
        <v>217.3</v>
      </c>
      <c r="AR41" s="35"/>
      <c r="AS41" s="23" t="s">
        <v>887</v>
      </c>
      <c r="AT41" s="149">
        <v>314.89999999999998</v>
      </c>
      <c r="AU41" s="35"/>
      <c r="AV41" s="23" t="s">
        <v>886</v>
      </c>
      <c r="AW41" s="148">
        <v>4183.6000000000004</v>
      </c>
      <c r="AX41" s="35"/>
      <c r="AY41" s="23" t="s">
        <v>893</v>
      </c>
      <c r="AZ41" s="148">
        <v>1784.4</v>
      </c>
      <c r="BA41" s="35"/>
      <c r="BB41" s="23" t="s">
        <v>886</v>
      </c>
      <c r="BC41" s="148">
        <v>2682.2</v>
      </c>
      <c r="BD41" s="35"/>
      <c r="BE41" s="23" t="s">
        <v>893</v>
      </c>
      <c r="BF41" s="149">
        <v>532.20000000000005</v>
      </c>
      <c r="BG41" s="35"/>
      <c r="BH41" s="23" t="s">
        <v>1019</v>
      </c>
      <c r="BI41" s="150">
        <v>0</v>
      </c>
      <c r="BJ41" s="35"/>
      <c r="BK41" s="23" t="s">
        <v>893</v>
      </c>
      <c r="BL41" s="149">
        <v>175.2</v>
      </c>
      <c r="BM41" s="35"/>
      <c r="BN41" s="23" t="s">
        <v>893</v>
      </c>
      <c r="BO41" s="149">
        <v>826.7</v>
      </c>
      <c r="BP41" s="35"/>
      <c r="BQ41" s="23" t="s">
        <v>886</v>
      </c>
      <c r="BR41" s="148">
        <v>2676.5</v>
      </c>
      <c r="BS41" s="35"/>
      <c r="BT41" s="23" t="s">
        <v>893</v>
      </c>
      <c r="BU41" s="149">
        <v>609.4</v>
      </c>
      <c r="BV41" s="35"/>
      <c r="BW41" s="23" t="s">
        <v>886</v>
      </c>
      <c r="BX41" s="148">
        <v>3185.2</v>
      </c>
      <c r="BY41" s="35"/>
      <c r="BZ41" s="23"/>
      <c r="CA41" s="148"/>
      <c r="CB41" s="35"/>
      <c r="CC41" s="23"/>
      <c r="CD41" s="148"/>
      <c r="CE41" s="35"/>
      <c r="CF41" s="23"/>
      <c r="CG41" s="148"/>
      <c r="CH41" s="35"/>
      <c r="CI41" s="23"/>
      <c r="CJ41" s="151"/>
      <c r="CK41" s="35"/>
      <c r="CL41" s="23"/>
      <c r="CM41" s="149"/>
      <c r="CN41" s="35"/>
      <c r="CO41" s="23"/>
      <c r="CP41" s="141"/>
      <c r="CQ41" s="38"/>
    </row>
    <row r="42" spans="2:95">
      <c r="B42" s="34"/>
      <c r="C42" s="23" t="s">
        <v>513</v>
      </c>
      <c r="D42" s="149">
        <v>798.1</v>
      </c>
      <c r="E42" s="35"/>
      <c r="F42" s="23" t="s">
        <v>486</v>
      </c>
      <c r="G42" s="148">
        <v>4741.8</v>
      </c>
      <c r="H42" s="35"/>
      <c r="I42" s="23" t="s">
        <v>486</v>
      </c>
      <c r="J42" s="148">
        <v>6757.2</v>
      </c>
      <c r="K42" s="35"/>
      <c r="L42" s="23" t="s">
        <v>513</v>
      </c>
      <c r="M42" s="150">
        <v>0</v>
      </c>
      <c r="N42" s="35"/>
      <c r="O42" s="23" t="s">
        <v>486</v>
      </c>
      <c r="P42" s="148">
        <v>3460.8</v>
      </c>
      <c r="Q42" s="35"/>
      <c r="R42" s="23" t="s">
        <v>502</v>
      </c>
      <c r="S42" s="149">
        <v>511.4</v>
      </c>
      <c r="T42" s="35"/>
      <c r="U42" s="23" t="s">
        <v>502</v>
      </c>
      <c r="V42" s="148">
        <v>4597.5</v>
      </c>
      <c r="W42" s="35"/>
      <c r="X42" s="23" t="s">
        <v>513</v>
      </c>
      <c r="Y42" s="149">
        <v>795</v>
      </c>
      <c r="Z42" s="35"/>
      <c r="AA42" s="23" t="s">
        <v>513</v>
      </c>
      <c r="AB42" s="149">
        <v>574.20000000000005</v>
      </c>
      <c r="AC42" s="35"/>
      <c r="AD42" s="23" t="s">
        <v>484</v>
      </c>
      <c r="AE42" s="151">
        <v>42</v>
      </c>
      <c r="AF42" s="35"/>
      <c r="AG42" s="23" t="s">
        <v>513</v>
      </c>
      <c r="AH42" s="148">
        <v>1359.8</v>
      </c>
      <c r="AI42" s="35"/>
      <c r="AJ42" s="23" t="s">
        <v>486</v>
      </c>
      <c r="AK42" s="148">
        <v>6321.6</v>
      </c>
      <c r="AL42" s="35"/>
      <c r="AM42" s="23" t="s">
        <v>486</v>
      </c>
      <c r="AN42" s="148">
        <v>3968.8</v>
      </c>
      <c r="AO42" s="35"/>
      <c r="AP42" s="23" t="s">
        <v>502</v>
      </c>
      <c r="AQ42" s="149">
        <v>217.3</v>
      </c>
      <c r="AR42" s="35"/>
      <c r="AS42" s="23" t="s">
        <v>502</v>
      </c>
      <c r="AT42" s="149">
        <v>314.89999999999998</v>
      </c>
      <c r="AU42" s="35"/>
      <c r="AV42" s="23" t="s">
        <v>486</v>
      </c>
      <c r="AW42" s="148">
        <v>4183.6000000000004</v>
      </c>
      <c r="AX42" s="35"/>
      <c r="AY42" s="23" t="s">
        <v>513</v>
      </c>
      <c r="AZ42" s="148">
        <v>1784.4</v>
      </c>
      <c r="BA42" s="35"/>
      <c r="BB42" s="23" t="s">
        <v>486</v>
      </c>
      <c r="BC42" s="148">
        <v>2682.2</v>
      </c>
      <c r="BD42" s="35"/>
      <c r="BE42" s="23" t="s">
        <v>513</v>
      </c>
      <c r="BF42" s="149">
        <v>532.20000000000005</v>
      </c>
      <c r="BG42" s="35"/>
      <c r="BH42" s="23" t="s">
        <v>869</v>
      </c>
      <c r="BI42" s="150">
        <v>0</v>
      </c>
      <c r="BJ42" s="35"/>
      <c r="BK42" s="23" t="s">
        <v>513</v>
      </c>
      <c r="BL42" s="149">
        <v>175.2</v>
      </c>
      <c r="BM42" s="35"/>
      <c r="BN42" s="23" t="s">
        <v>513</v>
      </c>
      <c r="BO42" s="149">
        <v>826.7</v>
      </c>
      <c r="BP42" s="35"/>
      <c r="BQ42" s="23" t="s">
        <v>486</v>
      </c>
      <c r="BR42" s="148">
        <v>2676.5</v>
      </c>
      <c r="BS42" s="35"/>
      <c r="BT42" s="23" t="s">
        <v>513</v>
      </c>
      <c r="BU42" s="149">
        <v>609.4</v>
      </c>
      <c r="BV42" s="35"/>
      <c r="BW42" s="23" t="s">
        <v>486</v>
      </c>
      <c r="BX42" s="148">
        <v>3185.2</v>
      </c>
      <c r="BY42" s="35"/>
      <c r="BZ42" s="23"/>
      <c r="CA42" s="148"/>
      <c r="CB42" s="35"/>
      <c r="CC42" s="23"/>
      <c r="CD42" s="148"/>
      <c r="CE42" s="35"/>
      <c r="CF42" s="23"/>
      <c r="CG42" s="148"/>
      <c r="CH42" s="35"/>
      <c r="CI42" s="23"/>
      <c r="CJ42" s="151"/>
      <c r="CK42" s="35"/>
      <c r="CL42" s="23"/>
      <c r="CM42" s="149"/>
      <c r="CN42" s="35"/>
      <c r="CO42" s="23"/>
      <c r="CP42" s="141"/>
      <c r="CQ42" s="38"/>
    </row>
    <row r="43" spans="2:95">
      <c r="B43" s="34"/>
      <c r="C43" s="23" t="s">
        <v>887</v>
      </c>
      <c r="D43" s="148">
        <v>1235.8</v>
      </c>
      <c r="E43" s="35"/>
      <c r="F43" s="23" t="s">
        <v>893</v>
      </c>
      <c r="G43" s="149">
        <v>480.8</v>
      </c>
      <c r="H43" s="35"/>
      <c r="I43" s="23" t="s">
        <v>893</v>
      </c>
      <c r="J43" s="149">
        <v>557.1</v>
      </c>
      <c r="K43" s="35"/>
      <c r="L43" s="23" t="s">
        <v>887</v>
      </c>
      <c r="M43" s="149">
        <v>334.6</v>
      </c>
      <c r="N43" s="35"/>
      <c r="O43" s="23" t="s">
        <v>893</v>
      </c>
      <c r="P43" s="149">
        <v>384.1</v>
      </c>
      <c r="Q43" s="35"/>
      <c r="R43" s="23" t="s">
        <v>1019</v>
      </c>
      <c r="S43" s="150">
        <v>0</v>
      </c>
      <c r="T43" s="35"/>
      <c r="U43" s="23" t="s">
        <v>1019</v>
      </c>
      <c r="V43" s="150">
        <v>0</v>
      </c>
      <c r="W43" s="35"/>
      <c r="X43" s="23" t="s">
        <v>887</v>
      </c>
      <c r="Y43" s="149">
        <v>585.1</v>
      </c>
      <c r="Z43" s="35"/>
      <c r="AA43" s="23" t="s">
        <v>887</v>
      </c>
      <c r="AB43" s="149">
        <v>519.29999999999995</v>
      </c>
      <c r="AC43" s="35"/>
      <c r="AD43" s="23" t="s">
        <v>886</v>
      </c>
      <c r="AE43" s="148">
        <v>5744</v>
      </c>
      <c r="AF43" s="35"/>
      <c r="AG43" s="23" t="s">
        <v>887</v>
      </c>
      <c r="AH43" s="149">
        <v>252.3</v>
      </c>
      <c r="AI43" s="35"/>
      <c r="AJ43" s="23" t="s">
        <v>893</v>
      </c>
      <c r="AK43" s="149">
        <v>976.9</v>
      </c>
      <c r="AL43" s="35"/>
      <c r="AM43" s="23" t="s">
        <v>893</v>
      </c>
      <c r="AN43" s="149">
        <v>486.7</v>
      </c>
      <c r="AO43" s="35"/>
      <c r="AP43" s="23" t="s">
        <v>1019</v>
      </c>
      <c r="AQ43" s="150">
        <v>0</v>
      </c>
      <c r="AR43" s="35"/>
      <c r="AS43" s="23" t="s">
        <v>1013</v>
      </c>
      <c r="AT43" s="151">
        <v>73.8</v>
      </c>
      <c r="AU43" s="35"/>
      <c r="AV43" s="23" t="s">
        <v>893</v>
      </c>
      <c r="AW43" s="151">
        <v>41.6</v>
      </c>
      <c r="AX43" s="35"/>
      <c r="AY43" s="23" t="s">
        <v>887</v>
      </c>
      <c r="AZ43" s="149">
        <v>734.1</v>
      </c>
      <c r="BA43" s="35"/>
      <c r="BB43" s="23" t="s">
        <v>893</v>
      </c>
      <c r="BC43" s="149">
        <v>630.79999999999995</v>
      </c>
      <c r="BD43" s="35"/>
      <c r="BE43" s="23" t="s">
        <v>887</v>
      </c>
      <c r="BF43" s="149">
        <v>280</v>
      </c>
      <c r="BG43" s="35"/>
      <c r="BH43" s="23" t="s">
        <v>889</v>
      </c>
      <c r="BI43" s="150">
        <v>0</v>
      </c>
      <c r="BJ43" s="35"/>
      <c r="BK43" s="23" t="s">
        <v>887</v>
      </c>
      <c r="BL43" s="149">
        <v>130.6</v>
      </c>
      <c r="BM43" s="35"/>
      <c r="BN43" s="23" t="s">
        <v>887</v>
      </c>
      <c r="BO43" s="149">
        <v>455.4</v>
      </c>
      <c r="BP43" s="35"/>
      <c r="BQ43" s="23" t="s">
        <v>893</v>
      </c>
      <c r="BR43" s="151">
        <v>23.9</v>
      </c>
      <c r="BS43" s="35"/>
      <c r="BT43" s="23" t="s">
        <v>887</v>
      </c>
      <c r="BU43" s="149">
        <v>271.5</v>
      </c>
      <c r="BV43" s="35"/>
      <c r="BW43" s="23" t="s">
        <v>893</v>
      </c>
      <c r="BX43" s="149">
        <v>579.4</v>
      </c>
      <c r="BY43" s="35"/>
      <c r="BZ43" s="23"/>
      <c r="CA43" s="149"/>
      <c r="CB43" s="35"/>
      <c r="CC43" s="23"/>
      <c r="CD43" s="149"/>
      <c r="CE43" s="35"/>
      <c r="CF43" s="23"/>
      <c r="CG43" s="151"/>
      <c r="CH43" s="35"/>
      <c r="CI43" s="23"/>
      <c r="CJ43" s="150"/>
      <c r="CK43" s="35"/>
      <c r="CL43" s="23"/>
      <c r="CM43" s="150"/>
      <c r="CN43" s="35"/>
      <c r="CO43" s="23"/>
      <c r="CP43" s="141"/>
      <c r="CQ43" s="38"/>
    </row>
    <row r="44" spans="2:95">
      <c r="B44" s="34"/>
      <c r="C44" s="23" t="s">
        <v>502</v>
      </c>
      <c r="D44" s="148">
        <v>1235.8</v>
      </c>
      <c r="E44" s="35"/>
      <c r="F44" s="23" t="s">
        <v>513</v>
      </c>
      <c r="G44" s="149">
        <v>480.8</v>
      </c>
      <c r="H44" s="35"/>
      <c r="I44" s="23" t="s">
        <v>513</v>
      </c>
      <c r="J44" s="149">
        <v>557.1</v>
      </c>
      <c r="K44" s="35"/>
      <c r="L44" s="23" t="s">
        <v>502</v>
      </c>
      <c r="M44" s="149">
        <v>334.6</v>
      </c>
      <c r="N44" s="35"/>
      <c r="O44" s="23" t="s">
        <v>513</v>
      </c>
      <c r="P44" s="149">
        <v>384.1</v>
      </c>
      <c r="Q44" s="35"/>
      <c r="R44" s="23" t="s">
        <v>869</v>
      </c>
      <c r="S44" s="150">
        <v>0</v>
      </c>
      <c r="T44" s="35"/>
      <c r="U44" s="23" t="s">
        <v>869</v>
      </c>
      <c r="V44" s="150">
        <v>0</v>
      </c>
      <c r="W44" s="35"/>
      <c r="X44" s="23" t="s">
        <v>502</v>
      </c>
      <c r="Y44" s="149">
        <v>585.1</v>
      </c>
      <c r="Z44" s="35"/>
      <c r="AA44" s="23" t="s">
        <v>502</v>
      </c>
      <c r="AB44" s="149">
        <v>519.29999999999995</v>
      </c>
      <c r="AC44" s="35"/>
      <c r="AD44" s="23" t="s">
        <v>486</v>
      </c>
      <c r="AE44" s="148">
        <v>5744</v>
      </c>
      <c r="AF44" s="35"/>
      <c r="AG44" s="23" t="s">
        <v>502</v>
      </c>
      <c r="AH44" s="149">
        <v>252.3</v>
      </c>
      <c r="AI44" s="35"/>
      <c r="AJ44" s="23" t="s">
        <v>513</v>
      </c>
      <c r="AK44" s="149">
        <v>976.9</v>
      </c>
      <c r="AL44" s="35"/>
      <c r="AM44" s="23" t="s">
        <v>513</v>
      </c>
      <c r="AN44" s="149">
        <v>486.7</v>
      </c>
      <c r="AO44" s="35"/>
      <c r="AP44" s="23" t="s">
        <v>869</v>
      </c>
      <c r="AQ44" s="150">
        <v>0</v>
      </c>
      <c r="AR44" s="35"/>
      <c r="AS44" s="23" t="s">
        <v>866</v>
      </c>
      <c r="AT44" s="151">
        <v>73.8</v>
      </c>
      <c r="AU44" s="35"/>
      <c r="AV44" s="23" t="s">
        <v>513</v>
      </c>
      <c r="AW44" s="151">
        <v>41.6</v>
      </c>
      <c r="AX44" s="35"/>
      <c r="AY44" s="23" t="s">
        <v>502</v>
      </c>
      <c r="AZ44" s="149">
        <v>734.1</v>
      </c>
      <c r="BA44" s="35"/>
      <c r="BB44" s="23" t="s">
        <v>513</v>
      </c>
      <c r="BC44" s="149">
        <v>630.79999999999995</v>
      </c>
      <c r="BD44" s="35"/>
      <c r="BE44" s="23" t="s">
        <v>502</v>
      </c>
      <c r="BF44" s="149">
        <v>280</v>
      </c>
      <c r="BG44" s="35"/>
      <c r="BH44" s="23" t="s">
        <v>490</v>
      </c>
      <c r="BI44" s="150">
        <v>0</v>
      </c>
      <c r="BJ44" s="35"/>
      <c r="BK44" s="23" t="s">
        <v>502</v>
      </c>
      <c r="BL44" s="149">
        <v>130.6</v>
      </c>
      <c r="BM44" s="35"/>
      <c r="BN44" s="23" t="s">
        <v>502</v>
      </c>
      <c r="BO44" s="149">
        <v>455.4</v>
      </c>
      <c r="BP44" s="35"/>
      <c r="BQ44" s="23" t="s">
        <v>513</v>
      </c>
      <c r="BR44" s="151">
        <v>23.9</v>
      </c>
      <c r="BS44" s="35"/>
      <c r="BT44" s="23" t="s">
        <v>502</v>
      </c>
      <c r="BU44" s="149">
        <v>271.5</v>
      </c>
      <c r="BV44" s="35"/>
      <c r="BW44" s="23" t="s">
        <v>513</v>
      </c>
      <c r="BX44" s="149">
        <v>579.4</v>
      </c>
      <c r="BY44" s="35"/>
      <c r="BZ44" s="23"/>
      <c r="CA44" s="149"/>
      <c r="CB44" s="35"/>
      <c r="CC44" s="23"/>
      <c r="CD44" s="149"/>
      <c r="CE44" s="35"/>
      <c r="CF44" s="23"/>
      <c r="CG44" s="151"/>
      <c r="CH44" s="35"/>
      <c r="CI44" s="23"/>
      <c r="CJ44" s="150"/>
      <c r="CK44" s="35"/>
      <c r="CL44" s="23"/>
      <c r="CM44" s="150"/>
      <c r="CN44" s="35"/>
      <c r="CO44" s="23"/>
      <c r="CP44" s="141"/>
      <c r="CQ44" s="38"/>
    </row>
    <row r="45" spans="2:95">
      <c r="B45" s="34"/>
      <c r="C45" s="23" t="s">
        <v>1019</v>
      </c>
      <c r="D45" s="150">
        <v>0</v>
      </c>
      <c r="E45" s="35"/>
      <c r="F45" s="23" t="s">
        <v>887</v>
      </c>
      <c r="G45" s="149">
        <v>455.1</v>
      </c>
      <c r="H45" s="35"/>
      <c r="I45" s="23" t="s">
        <v>887</v>
      </c>
      <c r="J45" s="149">
        <v>352.4</v>
      </c>
      <c r="K45" s="35"/>
      <c r="L45" s="23" t="s">
        <v>1013</v>
      </c>
      <c r="M45" s="150">
        <v>0</v>
      </c>
      <c r="N45" s="35"/>
      <c r="O45" s="23" t="s">
        <v>887</v>
      </c>
      <c r="P45" s="149">
        <v>440.8</v>
      </c>
      <c r="Q45" s="35"/>
      <c r="R45" s="23" t="s">
        <v>889</v>
      </c>
      <c r="S45" s="150">
        <v>0</v>
      </c>
      <c r="T45" s="35"/>
      <c r="U45" s="23" t="s">
        <v>889</v>
      </c>
      <c r="V45" s="151">
        <v>49.5</v>
      </c>
      <c r="W45" s="35"/>
      <c r="X45" s="23" t="s">
        <v>1019</v>
      </c>
      <c r="Y45" s="150">
        <v>0</v>
      </c>
      <c r="Z45" s="35"/>
      <c r="AA45" s="23" t="s">
        <v>1019</v>
      </c>
      <c r="AB45" s="150">
        <v>0</v>
      </c>
      <c r="AC45" s="35"/>
      <c r="AD45" s="23" t="s">
        <v>893</v>
      </c>
      <c r="AE45" s="149">
        <v>363.6</v>
      </c>
      <c r="AF45" s="35"/>
      <c r="AG45" s="23" t="s">
        <v>1019</v>
      </c>
      <c r="AH45" s="150">
        <v>0</v>
      </c>
      <c r="AI45" s="35"/>
      <c r="AJ45" s="23" t="s">
        <v>887</v>
      </c>
      <c r="AK45" s="149">
        <v>761</v>
      </c>
      <c r="AL45" s="35"/>
      <c r="AM45" s="23" t="s">
        <v>887</v>
      </c>
      <c r="AN45" s="149">
        <v>446.6</v>
      </c>
      <c r="AO45" s="35"/>
      <c r="AP45" s="23" t="s">
        <v>888</v>
      </c>
      <c r="AQ45" s="150">
        <v>0</v>
      </c>
      <c r="AR45" s="35"/>
      <c r="AS45" s="23" t="s">
        <v>1019</v>
      </c>
      <c r="AT45" s="150">
        <v>0</v>
      </c>
      <c r="AU45" s="35"/>
      <c r="AV45" s="23" t="s">
        <v>887</v>
      </c>
      <c r="AW45" s="149">
        <v>713.2</v>
      </c>
      <c r="AX45" s="35"/>
      <c r="AY45" s="23" t="s">
        <v>1013</v>
      </c>
      <c r="AZ45" s="150">
        <v>0</v>
      </c>
      <c r="BA45" s="35"/>
      <c r="BB45" s="23" t="s">
        <v>887</v>
      </c>
      <c r="BC45" s="149">
        <v>633.20000000000005</v>
      </c>
      <c r="BD45" s="35"/>
      <c r="BE45" s="23" t="s">
        <v>1019</v>
      </c>
      <c r="BF45" s="150">
        <v>0</v>
      </c>
      <c r="BG45" s="35"/>
      <c r="BH45" s="23" t="s">
        <v>1015</v>
      </c>
      <c r="BI45" s="150">
        <v>0</v>
      </c>
      <c r="BJ45" s="35"/>
      <c r="BK45" s="23" t="s">
        <v>1019</v>
      </c>
      <c r="BL45" s="150">
        <v>0</v>
      </c>
      <c r="BM45" s="35"/>
      <c r="BN45" s="23" t="s">
        <v>1013</v>
      </c>
      <c r="BO45" s="150">
        <v>0</v>
      </c>
      <c r="BP45" s="35"/>
      <c r="BQ45" s="23" t="s">
        <v>887</v>
      </c>
      <c r="BR45" s="149">
        <v>582.29999999999995</v>
      </c>
      <c r="BS45" s="35"/>
      <c r="BT45" s="23" t="s">
        <v>1013</v>
      </c>
      <c r="BU45" s="150">
        <v>0</v>
      </c>
      <c r="BV45" s="35"/>
      <c r="BW45" s="23" t="s">
        <v>887</v>
      </c>
      <c r="BX45" s="149">
        <v>400.2</v>
      </c>
      <c r="BY45" s="35"/>
      <c r="BZ45" s="23"/>
      <c r="CA45" s="149"/>
      <c r="CB45" s="35"/>
      <c r="CC45" s="23"/>
      <c r="CD45" s="149"/>
      <c r="CE45" s="35"/>
      <c r="CF45" s="23"/>
      <c r="CG45" s="149"/>
      <c r="CH45" s="35"/>
      <c r="CI45" s="23"/>
      <c r="CJ45" s="150"/>
      <c r="CK45" s="35"/>
      <c r="CL45" s="23"/>
      <c r="CM45" s="150"/>
      <c r="CN45" s="35"/>
      <c r="CO45" s="23"/>
      <c r="CP45" s="141"/>
      <c r="CQ45" s="38"/>
    </row>
    <row r="46" spans="2:95">
      <c r="B46" s="34"/>
      <c r="C46" s="23" t="s">
        <v>869</v>
      </c>
      <c r="D46" s="150">
        <v>0</v>
      </c>
      <c r="E46" s="35"/>
      <c r="F46" s="23" t="s">
        <v>502</v>
      </c>
      <c r="G46" s="149">
        <v>455.1</v>
      </c>
      <c r="H46" s="35"/>
      <c r="I46" s="23" t="s">
        <v>502</v>
      </c>
      <c r="J46" s="149">
        <v>352.4</v>
      </c>
      <c r="K46" s="35"/>
      <c r="L46" s="23" t="s">
        <v>866</v>
      </c>
      <c r="M46" s="150">
        <v>0</v>
      </c>
      <c r="N46" s="35"/>
      <c r="O46" s="23" t="s">
        <v>502</v>
      </c>
      <c r="P46" s="149">
        <v>440.8</v>
      </c>
      <c r="Q46" s="35"/>
      <c r="R46" s="23" t="s">
        <v>490</v>
      </c>
      <c r="S46" s="150">
        <v>0</v>
      </c>
      <c r="T46" s="35"/>
      <c r="U46" s="23" t="s">
        <v>490</v>
      </c>
      <c r="V46" s="151">
        <v>49.5</v>
      </c>
      <c r="W46" s="35"/>
      <c r="X46" s="23" t="s">
        <v>869</v>
      </c>
      <c r="Y46" s="150">
        <v>0</v>
      </c>
      <c r="Z46" s="35"/>
      <c r="AA46" s="23" t="s">
        <v>869</v>
      </c>
      <c r="AB46" s="150">
        <v>0</v>
      </c>
      <c r="AC46" s="35"/>
      <c r="AD46" s="23" t="s">
        <v>513</v>
      </c>
      <c r="AE46" s="149">
        <v>363.6</v>
      </c>
      <c r="AF46" s="35"/>
      <c r="AG46" s="23" t="s">
        <v>869</v>
      </c>
      <c r="AH46" s="150">
        <v>0</v>
      </c>
      <c r="AI46" s="35"/>
      <c r="AJ46" s="23" t="s">
        <v>502</v>
      </c>
      <c r="AK46" s="149">
        <v>761</v>
      </c>
      <c r="AL46" s="35"/>
      <c r="AM46" s="23" t="s">
        <v>502</v>
      </c>
      <c r="AN46" s="149">
        <v>446.6</v>
      </c>
      <c r="AO46" s="35"/>
      <c r="AP46" s="23" t="s">
        <v>488</v>
      </c>
      <c r="AQ46" s="150">
        <v>0</v>
      </c>
      <c r="AR46" s="35"/>
      <c r="AS46" s="23" t="s">
        <v>869</v>
      </c>
      <c r="AT46" s="150">
        <v>0</v>
      </c>
      <c r="AU46" s="35"/>
      <c r="AV46" s="23" t="s">
        <v>502</v>
      </c>
      <c r="AW46" s="149">
        <v>713.2</v>
      </c>
      <c r="AX46" s="35"/>
      <c r="AY46" s="23" t="s">
        <v>866</v>
      </c>
      <c r="AZ46" s="150">
        <v>0</v>
      </c>
      <c r="BA46" s="35"/>
      <c r="BB46" s="23" t="s">
        <v>502</v>
      </c>
      <c r="BC46" s="149">
        <v>633.20000000000005</v>
      </c>
      <c r="BD46" s="35"/>
      <c r="BE46" s="23" t="s">
        <v>869</v>
      </c>
      <c r="BF46" s="150">
        <v>0</v>
      </c>
      <c r="BG46" s="35"/>
      <c r="BH46" s="23" t="s">
        <v>504</v>
      </c>
      <c r="BI46" s="150">
        <v>0</v>
      </c>
      <c r="BJ46" s="35"/>
      <c r="BK46" s="23" t="s">
        <v>869</v>
      </c>
      <c r="BL46" s="150">
        <v>0</v>
      </c>
      <c r="BM46" s="35"/>
      <c r="BN46" s="23" t="s">
        <v>866</v>
      </c>
      <c r="BO46" s="150">
        <v>0</v>
      </c>
      <c r="BP46" s="35"/>
      <c r="BQ46" s="23" t="s">
        <v>502</v>
      </c>
      <c r="BR46" s="149">
        <v>582.29999999999995</v>
      </c>
      <c r="BS46" s="35"/>
      <c r="BT46" s="23" t="s">
        <v>866</v>
      </c>
      <c r="BU46" s="150">
        <v>0</v>
      </c>
      <c r="BV46" s="35"/>
      <c r="BW46" s="23" t="s">
        <v>502</v>
      </c>
      <c r="BX46" s="149">
        <v>400.2</v>
      </c>
      <c r="BY46" s="35"/>
      <c r="BZ46" s="23"/>
      <c r="CA46" s="149"/>
      <c r="CB46" s="35"/>
      <c r="CC46" s="23"/>
      <c r="CD46" s="149"/>
      <c r="CE46" s="35"/>
      <c r="CF46" s="23"/>
      <c r="CG46" s="149"/>
      <c r="CH46" s="35"/>
      <c r="CI46" s="23"/>
      <c r="CJ46" s="150"/>
      <c r="CK46" s="35"/>
      <c r="CL46" s="23"/>
      <c r="CM46" s="150"/>
      <c r="CN46" s="35"/>
      <c r="CO46" s="23"/>
      <c r="CP46" s="141"/>
      <c r="CQ46" s="38"/>
    </row>
    <row r="47" spans="2:95">
      <c r="B47" s="34"/>
      <c r="C47" s="23" t="s">
        <v>888</v>
      </c>
      <c r="D47" s="150">
        <v>0</v>
      </c>
      <c r="E47" s="35"/>
      <c r="F47" s="23" t="s">
        <v>998</v>
      </c>
      <c r="G47" s="151">
        <v>31.7</v>
      </c>
      <c r="H47" s="35"/>
      <c r="I47" s="23" t="s">
        <v>1013</v>
      </c>
      <c r="J47" s="150">
        <v>0</v>
      </c>
      <c r="K47" s="35"/>
      <c r="L47" s="23" t="s">
        <v>888</v>
      </c>
      <c r="M47" s="150">
        <v>0</v>
      </c>
      <c r="N47" s="35"/>
      <c r="O47" s="23" t="s">
        <v>1012</v>
      </c>
      <c r="P47" s="150">
        <v>0</v>
      </c>
      <c r="Q47" s="35"/>
      <c r="R47" s="23" t="s">
        <v>1015</v>
      </c>
      <c r="S47" s="150">
        <v>0</v>
      </c>
      <c r="T47" s="35"/>
      <c r="U47" s="23" t="s">
        <v>1014</v>
      </c>
      <c r="V47" s="150">
        <v>0</v>
      </c>
      <c r="W47" s="35"/>
      <c r="X47" s="23" t="s">
        <v>888</v>
      </c>
      <c r="Y47" s="150">
        <v>0</v>
      </c>
      <c r="Z47" s="35"/>
      <c r="AA47" s="23" t="s">
        <v>889</v>
      </c>
      <c r="AB47" s="149">
        <v>237.1</v>
      </c>
      <c r="AC47" s="35"/>
      <c r="AD47" s="23" t="s">
        <v>887</v>
      </c>
      <c r="AE47" s="149">
        <v>779.2</v>
      </c>
      <c r="AF47" s="35"/>
      <c r="AG47" s="23" t="s">
        <v>889</v>
      </c>
      <c r="AH47" s="148">
        <v>1026.3</v>
      </c>
      <c r="AI47" s="35"/>
      <c r="AJ47" s="23" t="s">
        <v>1013</v>
      </c>
      <c r="AK47" s="150">
        <v>0</v>
      </c>
      <c r="AL47" s="35"/>
      <c r="AM47" s="23" t="s">
        <v>1013</v>
      </c>
      <c r="AN47" s="150">
        <v>0</v>
      </c>
      <c r="AO47" s="35"/>
      <c r="AP47" s="23" t="s">
        <v>889</v>
      </c>
      <c r="AQ47" s="150">
        <v>0</v>
      </c>
      <c r="AR47" s="35"/>
      <c r="AS47" s="23" t="s">
        <v>889</v>
      </c>
      <c r="AT47" s="150">
        <v>0</v>
      </c>
      <c r="AU47" s="35"/>
      <c r="AV47" s="23" t="s">
        <v>1013</v>
      </c>
      <c r="AW47" s="150">
        <v>0</v>
      </c>
      <c r="AX47" s="35"/>
      <c r="AY47" s="23" t="s">
        <v>889</v>
      </c>
      <c r="AZ47" s="149">
        <v>443.4</v>
      </c>
      <c r="BA47" s="35"/>
      <c r="BB47" s="23" t="s">
        <v>1013</v>
      </c>
      <c r="BC47" s="150">
        <v>0</v>
      </c>
      <c r="BD47" s="35"/>
      <c r="BE47" s="23" t="s">
        <v>888</v>
      </c>
      <c r="BF47" s="150">
        <v>0</v>
      </c>
      <c r="BG47" s="35"/>
      <c r="BH47" s="23" t="s">
        <v>535</v>
      </c>
      <c r="BI47" s="149">
        <v>106.1</v>
      </c>
      <c r="BJ47" s="35"/>
      <c r="BK47" s="23" t="s">
        <v>889</v>
      </c>
      <c r="BL47" s="149">
        <v>194</v>
      </c>
      <c r="BM47" s="35"/>
      <c r="BN47" s="23" t="s">
        <v>889</v>
      </c>
      <c r="BO47" s="150">
        <v>0</v>
      </c>
      <c r="BP47" s="35"/>
      <c r="BQ47" s="23" t="s">
        <v>1013</v>
      </c>
      <c r="BR47" s="150">
        <v>0</v>
      </c>
      <c r="BS47" s="35"/>
      <c r="BT47" s="23" t="s">
        <v>889</v>
      </c>
      <c r="BU47" s="149">
        <v>964.4</v>
      </c>
      <c r="BV47" s="35"/>
      <c r="BW47" s="23" t="s">
        <v>1019</v>
      </c>
      <c r="BX47" s="150">
        <v>0</v>
      </c>
      <c r="BY47" s="35"/>
      <c r="BZ47" s="23"/>
      <c r="CA47" s="150"/>
      <c r="CB47" s="35"/>
      <c r="CC47" s="23"/>
      <c r="CD47" s="151"/>
      <c r="CE47" s="35"/>
      <c r="CF47" s="23"/>
      <c r="CG47" s="150"/>
      <c r="CH47" s="35"/>
      <c r="CI47" s="23"/>
      <c r="CJ47" s="150"/>
      <c r="CK47" s="35"/>
      <c r="CL47" s="23"/>
      <c r="CM47" s="150"/>
      <c r="CN47" s="35"/>
      <c r="CO47" s="23"/>
      <c r="CP47" s="141"/>
      <c r="CQ47" s="38"/>
    </row>
    <row r="48" spans="2:95">
      <c r="B48" s="34"/>
      <c r="C48" s="23" t="s">
        <v>488</v>
      </c>
      <c r="D48" s="150">
        <v>0</v>
      </c>
      <c r="E48" s="35"/>
      <c r="F48" s="23" t="s">
        <v>999</v>
      </c>
      <c r="G48" s="151">
        <v>31.7</v>
      </c>
      <c r="H48" s="35"/>
      <c r="I48" s="23" t="s">
        <v>866</v>
      </c>
      <c r="J48" s="150">
        <v>0</v>
      </c>
      <c r="K48" s="35"/>
      <c r="L48" s="23" t="s">
        <v>488</v>
      </c>
      <c r="M48" s="150">
        <v>0</v>
      </c>
      <c r="N48" s="35"/>
      <c r="O48" s="23" t="s">
        <v>827</v>
      </c>
      <c r="P48" s="150">
        <v>0</v>
      </c>
      <c r="Q48" s="35"/>
      <c r="R48" s="23" t="s">
        <v>504</v>
      </c>
      <c r="S48" s="150">
        <v>0</v>
      </c>
      <c r="T48" s="35"/>
      <c r="U48" s="23" t="s">
        <v>512</v>
      </c>
      <c r="V48" s="150">
        <v>0</v>
      </c>
      <c r="W48" s="35"/>
      <c r="X48" s="23" t="s">
        <v>488</v>
      </c>
      <c r="Y48" s="150">
        <v>0</v>
      </c>
      <c r="Z48" s="35"/>
      <c r="AA48" s="23" t="s">
        <v>490</v>
      </c>
      <c r="AB48" s="149">
        <v>237.1</v>
      </c>
      <c r="AC48" s="35"/>
      <c r="AD48" s="23" t="s">
        <v>502</v>
      </c>
      <c r="AE48" s="149">
        <v>779.2</v>
      </c>
      <c r="AF48" s="35"/>
      <c r="AG48" s="23" t="s">
        <v>490</v>
      </c>
      <c r="AH48" s="148">
        <v>1026.3</v>
      </c>
      <c r="AI48" s="35"/>
      <c r="AJ48" s="23" t="s">
        <v>866</v>
      </c>
      <c r="AK48" s="150">
        <v>0</v>
      </c>
      <c r="AL48" s="35"/>
      <c r="AM48" s="23" t="s">
        <v>866</v>
      </c>
      <c r="AN48" s="150">
        <v>0</v>
      </c>
      <c r="AO48" s="35"/>
      <c r="AP48" s="23" t="s">
        <v>490</v>
      </c>
      <c r="AQ48" s="150">
        <v>0</v>
      </c>
      <c r="AR48" s="35"/>
      <c r="AS48" s="23" t="s">
        <v>490</v>
      </c>
      <c r="AT48" s="150">
        <v>0</v>
      </c>
      <c r="AU48" s="35"/>
      <c r="AV48" s="23" t="s">
        <v>866</v>
      </c>
      <c r="AW48" s="150">
        <v>0</v>
      </c>
      <c r="AX48" s="35"/>
      <c r="AY48" s="23" t="s">
        <v>490</v>
      </c>
      <c r="AZ48" s="149">
        <v>443.4</v>
      </c>
      <c r="BA48" s="35"/>
      <c r="BB48" s="23" t="s">
        <v>866</v>
      </c>
      <c r="BC48" s="150">
        <v>0</v>
      </c>
      <c r="BD48" s="35"/>
      <c r="BE48" s="23" t="s">
        <v>488</v>
      </c>
      <c r="BF48" s="150">
        <v>0</v>
      </c>
      <c r="BG48" s="35"/>
      <c r="BH48" s="23" t="s">
        <v>1016</v>
      </c>
      <c r="BI48" s="149">
        <v>106.1</v>
      </c>
      <c r="BJ48" s="35"/>
      <c r="BK48" s="23" t="s">
        <v>490</v>
      </c>
      <c r="BL48" s="149">
        <v>194</v>
      </c>
      <c r="BM48" s="35"/>
      <c r="BN48" s="23" t="s">
        <v>490</v>
      </c>
      <c r="BO48" s="150">
        <v>0</v>
      </c>
      <c r="BP48" s="35"/>
      <c r="BQ48" s="23" t="s">
        <v>866</v>
      </c>
      <c r="BR48" s="150">
        <v>0</v>
      </c>
      <c r="BS48" s="35"/>
      <c r="BT48" s="23" t="s">
        <v>490</v>
      </c>
      <c r="BU48" s="149">
        <v>964.4</v>
      </c>
      <c r="BV48" s="35"/>
      <c r="BW48" s="23" t="s">
        <v>869</v>
      </c>
      <c r="BX48" s="150">
        <v>0</v>
      </c>
      <c r="BY48" s="35"/>
      <c r="BZ48" s="23"/>
      <c r="CA48" s="150"/>
      <c r="CB48" s="35"/>
      <c r="CC48" s="23"/>
      <c r="CD48" s="151"/>
      <c r="CE48" s="35"/>
      <c r="CF48" s="23"/>
      <c r="CG48" s="150"/>
      <c r="CH48" s="35"/>
      <c r="CI48" s="23"/>
      <c r="CJ48" s="150"/>
      <c r="CK48" s="35"/>
      <c r="CL48" s="23"/>
      <c r="CM48" s="150"/>
      <c r="CN48" s="35"/>
      <c r="CO48" s="23"/>
      <c r="CP48" s="141"/>
      <c r="CQ48" s="38"/>
    </row>
    <row r="49" spans="2:95">
      <c r="B49" s="34"/>
      <c r="C49" s="23" t="s">
        <v>889</v>
      </c>
      <c r="D49" s="149">
        <v>962.5</v>
      </c>
      <c r="E49" s="35"/>
      <c r="F49" s="23" t="s">
        <v>1013</v>
      </c>
      <c r="G49" s="150">
        <v>0</v>
      </c>
      <c r="H49" s="35"/>
      <c r="I49" s="23" t="s">
        <v>888</v>
      </c>
      <c r="J49" s="150">
        <v>0</v>
      </c>
      <c r="K49" s="35"/>
      <c r="L49" s="23" t="s">
        <v>889</v>
      </c>
      <c r="M49" s="149">
        <v>434</v>
      </c>
      <c r="N49" s="35"/>
      <c r="O49" s="23" t="s">
        <v>1013</v>
      </c>
      <c r="P49" s="150">
        <v>0</v>
      </c>
      <c r="Q49" s="35"/>
      <c r="R49" s="23" t="s">
        <v>535</v>
      </c>
      <c r="S49" s="150">
        <v>0</v>
      </c>
      <c r="T49" s="35"/>
      <c r="U49" s="23" t="s">
        <v>1015</v>
      </c>
      <c r="V49" s="150">
        <v>0</v>
      </c>
      <c r="W49" s="35"/>
      <c r="X49" s="23" t="s">
        <v>889</v>
      </c>
      <c r="Y49" s="150">
        <v>0</v>
      </c>
      <c r="Z49" s="35"/>
      <c r="AA49" s="23" t="s">
        <v>1014</v>
      </c>
      <c r="AB49" s="150">
        <v>0</v>
      </c>
      <c r="AC49" s="35"/>
      <c r="AD49" s="23" t="s">
        <v>1013</v>
      </c>
      <c r="AE49" s="150">
        <v>0</v>
      </c>
      <c r="AF49" s="35"/>
      <c r="AG49" s="23" t="s">
        <v>1014</v>
      </c>
      <c r="AH49" s="150">
        <v>0</v>
      </c>
      <c r="AI49" s="35"/>
      <c r="AJ49" s="23" t="s">
        <v>888</v>
      </c>
      <c r="AK49" s="150">
        <v>0</v>
      </c>
      <c r="AL49" s="35"/>
      <c r="AM49" s="23" t="s">
        <v>888</v>
      </c>
      <c r="AN49" s="150">
        <v>0</v>
      </c>
      <c r="AO49" s="35"/>
      <c r="AP49" s="23" t="s">
        <v>1015</v>
      </c>
      <c r="AQ49" s="150">
        <v>0</v>
      </c>
      <c r="AR49" s="35"/>
      <c r="AS49" s="23" t="s">
        <v>1015</v>
      </c>
      <c r="AT49" s="150">
        <v>0</v>
      </c>
      <c r="AU49" s="35"/>
      <c r="AV49" s="23" t="s">
        <v>888</v>
      </c>
      <c r="AW49" s="150">
        <v>0</v>
      </c>
      <c r="AX49" s="35"/>
      <c r="AY49" s="23" t="s">
        <v>1014</v>
      </c>
      <c r="AZ49" s="150">
        <v>0</v>
      </c>
      <c r="BA49" s="35"/>
      <c r="BB49" s="23" t="s">
        <v>888</v>
      </c>
      <c r="BC49" s="150">
        <v>0</v>
      </c>
      <c r="BD49" s="35"/>
      <c r="BE49" s="23" t="s">
        <v>889</v>
      </c>
      <c r="BF49" s="151">
        <v>57.2</v>
      </c>
      <c r="BG49" s="35"/>
      <c r="BH49" s="23" t="s">
        <v>890</v>
      </c>
      <c r="BI49" s="149">
        <v>626</v>
      </c>
      <c r="BJ49" s="35"/>
      <c r="BK49" s="23" t="s">
        <v>1014</v>
      </c>
      <c r="BL49" s="150">
        <v>0</v>
      </c>
      <c r="BM49" s="35"/>
      <c r="BN49" s="23" t="s">
        <v>1014</v>
      </c>
      <c r="BO49" s="150">
        <v>0</v>
      </c>
      <c r="BP49" s="35"/>
      <c r="BQ49" s="23" t="s">
        <v>888</v>
      </c>
      <c r="BR49" s="150">
        <v>0</v>
      </c>
      <c r="BS49" s="35"/>
      <c r="BT49" s="23" t="s">
        <v>1014</v>
      </c>
      <c r="BU49" s="150">
        <v>0</v>
      </c>
      <c r="BV49" s="35"/>
      <c r="BW49" s="23" t="s">
        <v>888</v>
      </c>
      <c r="BX49" s="150">
        <v>0</v>
      </c>
      <c r="BY49" s="35"/>
      <c r="BZ49" s="23"/>
      <c r="CA49" s="150"/>
      <c r="CB49" s="35"/>
      <c r="CC49" s="23"/>
      <c r="CD49" s="150"/>
      <c r="CE49" s="35"/>
      <c r="CF49" s="23"/>
      <c r="CG49" s="150"/>
      <c r="CH49" s="35"/>
      <c r="CI49" s="23"/>
      <c r="CJ49" s="149"/>
      <c r="CK49" s="35"/>
      <c r="CL49" s="23"/>
      <c r="CM49" s="150"/>
      <c r="CN49" s="35"/>
      <c r="CO49" s="23"/>
      <c r="CP49" s="141"/>
      <c r="CQ49" s="38"/>
    </row>
    <row r="50" spans="2:95">
      <c r="B50" s="34"/>
      <c r="C50" s="23" t="s">
        <v>490</v>
      </c>
      <c r="D50" s="149">
        <v>962.5</v>
      </c>
      <c r="E50" s="35"/>
      <c r="F50" s="23" t="s">
        <v>866</v>
      </c>
      <c r="G50" s="150">
        <v>0</v>
      </c>
      <c r="H50" s="35"/>
      <c r="I50" s="23" t="s">
        <v>488</v>
      </c>
      <c r="J50" s="150">
        <v>0</v>
      </c>
      <c r="K50" s="35"/>
      <c r="L50" s="23" t="s">
        <v>490</v>
      </c>
      <c r="M50" s="149">
        <v>434</v>
      </c>
      <c r="N50" s="35"/>
      <c r="O50" s="23" t="s">
        <v>866</v>
      </c>
      <c r="P50" s="150">
        <v>0</v>
      </c>
      <c r="Q50" s="35"/>
      <c r="R50" s="23" t="s">
        <v>1016</v>
      </c>
      <c r="S50" s="150">
        <v>0</v>
      </c>
      <c r="T50" s="35"/>
      <c r="U50" s="23" t="s">
        <v>504</v>
      </c>
      <c r="V50" s="150">
        <v>0</v>
      </c>
      <c r="W50" s="35"/>
      <c r="X50" s="23" t="s">
        <v>490</v>
      </c>
      <c r="Y50" s="150">
        <v>0</v>
      </c>
      <c r="Z50" s="35"/>
      <c r="AA50" s="23" t="s">
        <v>512</v>
      </c>
      <c r="AB50" s="150">
        <v>0</v>
      </c>
      <c r="AC50" s="35"/>
      <c r="AD50" s="23" t="s">
        <v>866</v>
      </c>
      <c r="AE50" s="150">
        <v>0</v>
      </c>
      <c r="AF50" s="35"/>
      <c r="AG50" s="23" t="s">
        <v>512</v>
      </c>
      <c r="AH50" s="150">
        <v>0</v>
      </c>
      <c r="AI50" s="35"/>
      <c r="AJ50" s="23" t="s">
        <v>488</v>
      </c>
      <c r="AK50" s="150">
        <v>0</v>
      </c>
      <c r="AL50" s="35"/>
      <c r="AM50" s="23" t="s">
        <v>488</v>
      </c>
      <c r="AN50" s="150">
        <v>0</v>
      </c>
      <c r="AO50" s="35"/>
      <c r="AP50" s="23" t="s">
        <v>504</v>
      </c>
      <c r="AQ50" s="150">
        <v>0</v>
      </c>
      <c r="AR50" s="35"/>
      <c r="AS50" s="23" t="s">
        <v>504</v>
      </c>
      <c r="AT50" s="150">
        <v>0</v>
      </c>
      <c r="AU50" s="35"/>
      <c r="AV50" s="23" t="s">
        <v>488</v>
      </c>
      <c r="AW50" s="150">
        <v>0</v>
      </c>
      <c r="AX50" s="35"/>
      <c r="AY50" s="23" t="s">
        <v>512</v>
      </c>
      <c r="AZ50" s="150">
        <v>0</v>
      </c>
      <c r="BA50" s="35"/>
      <c r="BB50" s="23" t="s">
        <v>488</v>
      </c>
      <c r="BC50" s="150">
        <v>0</v>
      </c>
      <c r="BD50" s="35"/>
      <c r="BE50" s="23" t="s">
        <v>490</v>
      </c>
      <c r="BF50" s="151">
        <v>57.2</v>
      </c>
      <c r="BG50" s="35"/>
      <c r="BH50" s="23" t="s">
        <v>493</v>
      </c>
      <c r="BI50" s="149">
        <v>626</v>
      </c>
      <c r="BJ50" s="35"/>
      <c r="BK50" s="23" t="s">
        <v>512</v>
      </c>
      <c r="BL50" s="150">
        <v>0</v>
      </c>
      <c r="BM50" s="35"/>
      <c r="BN50" s="23" t="s">
        <v>512</v>
      </c>
      <c r="BO50" s="150">
        <v>0</v>
      </c>
      <c r="BP50" s="35"/>
      <c r="BQ50" s="23" t="s">
        <v>488</v>
      </c>
      <c r="BR50" s="150">
        <v>0</v>
      </c>
      <c r="BS50" s="35"/>
      <c r="BT50" s="23" t="s">
        <v>512</v>
      </c>
      <c r="BU50" s="150">
        <v>0</v>
      </c>
      <c r="BV50" s="35"/>
      <c r="BW50" s="23" t="s">
        <v>488</v>
      </c>
      <c r="BX50" s="150">
        <v>0</v>
      </c>
      <c r="BY50" s="35"/>
      <c r="BZ50" s="23"/>
      <c r="CA50" s="150"/>
      <c r="CB50" s="35"/>
      <c r="CC50" s="23"/>
      <c r="CD50" s="150"/>
      <c r="CE50" s="35"/>
      <c r="CF50" s="23"/>
      <c r="CG50" s="150"/>
      <c r="CH50" s="35"/>
      <c r="CI50" s="23"/>
      <c r="CJ50" s="149"/>
      <c r="CK50" s="35"/>
      <c r="CL50" s="23"/>
      <c r="CM50" s="150"/>
      <c r="CN50" s="35"/>
      <c r="CO50" s="23"/>
      <c r="CP50" s="141"/>
      <c r="CQ50" s="38"/>
    </row>
    <row r="51" spans="2:95">
      <c r="B51" s="34"/>
      <c r="C51" s="23" t="s">
        <v>1014</v>
      </c>
      <c r="D51" s="150">
        <v>0</v>
      </c>
      <c r="E51" s="35"/>
      <c r="F51" s="23" t="s">
        <v>1019</v>
      </c>
      <c r="G51" s="149">
        <v>288</v>
      </c>
      <c r="H51" s="35"/>
      <c r="I51" s="23" t="s">
        <v>889</v>
      </c>
      <c r="J51" s="149">
        <v>869.5</v>
      </c>
      <c r="K51" s="35"/>
      <c r="L51" s="23" t="s">
        <v>1014</v>
      </c>
      <c r="M51" s="150">
        <v>0</v>
      </c>
      <c r="N51" s="35"/>
      <c r="O51" s="23" t="s">
        <v>888</v>
      </c>
      <c r="P51" s="150">
        <v>0</v>
      </c>
      <c r="Q51" s="35"/>
      <c r="R51" s="23" t="s">
        <v>895</v>
      </c>
      <c r="S51" s="150">
        <v>0</v>
      </c>
      <c r="T51" s="35"/>
      <c r="U51" s="23" t="s">
        <v>535</v>
      </c>
      <c r="V51" s="151">
        <v>72</v>
      </c>
      <c r="W51" s="35"/>
      <c r="X51" s="23" t="s">
        <v>1014</v>
      </c>
      <c r="Y51" s="150">
        <v>0</v>
      </c>
      <c r="Z51" s="35"/>
      <c r="AA51" s="23" t="s">
        <v>1015</v>
      </c>
      <c r="AB51" s="150">
        <v>0</v>
      </c>
      <c r="AC51" s="35"/>
      <c r="AD51" s="23" t="s">
        <v>1019</v>
      </c>
      <c r="AE51" s="149">
        <v>373.6</v>
      </c>
      <c r="AF51" s="35"/>
      <c r="AG51" s="23" t="s">
        <v>1015</v>
      </c>
      <c r="AH51" s="150">
        <v>0</v>
      </c>
      <c r="AI51" s="35"/>
      <c r="AJ51" s="23" t="s">
        <v>889</v>
      </c>
      <c r="AK51" s="149">
        <v>976</v>
      </c>
      <c r="AL51" s="35"/>
      <c r="AM51" s="23" t="s">
        <v>889</v>
      </c>
      <c r="AN51" s="149">
        <v>328.3</v>
      </c>
      <c r="AO51" s="35"/>
      <c r="AP51" s="23" t="s">
        <v>535</v>
      </c>
      <c r="AQ51" s="150">
        <v>0</v>
      </c>
      <c r="AR51" s="35"/>
      <c r="AS51" s="23" t="s">
        <v>895</v>
      </c>
      <c r="AT51" s="150">
        <v>0</v>
      </c>
      <c r="AU51" s="35"/>
      <c r="AV51" s="23" t="s">
        <v>889</v>
      </c>
      <c r="AW51" s="149">
        <v>205</v>
      </c>
      <c r="AX51" s="35"/>
      <c r="AY51" s="23" t="s">
        <v>1015</v>
      </c>
      <c r="AZ51" s="149">
        <v>167.6</v>
      </c>
      <c r="BA51" s="35"/>
      <c r="BB51" s="23" t="s">
        <v>889</v>
      </c>
      <c r="BC51" s="149">
        <v>839.6</v>
      </c>
      <c r="BD51" s="35"/>
      <c r="BE51" s="23" t="s">
        <v>1014</v>
      </c>
      <c r="BF51" s="150">
        <v>0</v>
      </c>
      <c r="BG51" s="35"/>
      <c r="BH51" s="23" t="s">
        <v>1017</v>
      </c>
      <c r="BI51" s="150">
        <v>0</v>
      </c>
      <c r="BJ51" s="35"/>
      <c r="BK51" s="23" t="s">
        <v>1015</v>
      </c>
      <c r="BL51" s="150">
        <v>0</v>
      </c>
      <c r="BM51" s="35"/>
      <c r="BN51" s="23" t="s">
        <v>1015</v>
      </c>
      <c r="BO51" s="150">
        <v>0</v>
      </c>
      <c r="BP51" s="35"/>
      <c r="BQ51" s="23" t="s">
        <v>889</v>
      </c>
      <c r="BR51" s="149">
        <v>308</v>
      </c>
      <c r="BS51" s="35"/>
      <c r="BT51" s="23" t="s">
        <v>1015</v>
      </c>
      <c r="BU51" s="150">
        <v>0</v>
      </c>
      <c r="BV51" s="35"/>
      <c r="BW51" s="23" t="s">
        <v>889</v>
      </c>
      <c r="BX51" s="149">
        <v>486.1</v>
      </c>
      <c r="BY51" s="35"/>
      <c r="BZ51" s="23"/>
      <c r="CA51" s="149"/>
      <c r="CB51" s="35"/>
      <c r="CC51" s="23"/>
      <c r="CD51" s="149"/>
      <c r="CE51" s="35"/>
      <c r="CF51" s="23"/>
      <c r="CG51" s="151"/>
      <c r="CH51" s="35"/>
      <c r="CI51" s="23"/>
      <c r="CJ51" s="150"/>
      <c r="CK51" s="35"/>
      <c r="CL51" s="23"/>
      <c r="CM51" s="150"/>
      <c r="CN51" s="35"/>
      <c r="CO51" s="23"/>
      <c r="CP51" s="141"/>
      <c r="CQ51" s="38"/>
    </row>
    <row r="52" spans="2:95">
      <c r="B52" s="34"/>
      <c r="C52" s="23" t="s">
        <v>512</v>
      </c>
      <c r="D52" s="150">
        <v>0</v>
      </c>
      <c r="E52" s="35"/>
      <c r="F52" s="23" t="s">
        <v>869</v>
      </c>
      <c r="G52" s="149">
        <v>288</v>
      </c>
      <c r="H52" s="35"/>
      <c r="I52" s="23" t="s">
        <v>490</v>
      </c>
      <c r="J52" s="149">
        <v>869.5</v>
      </c>
      <c r="K52" s="35"/>
      <c r="L52" s="23" t="s">
        <v>512</v>
      </c>
      <c r="M52" s="150">
        <v>0</v>
      </c>
      <c r="N52" s="35"/>
      <c r="O52" s="23" t="s">
        <v>488</v>
      </c>
      <c r="P52" s="150">
        <v>0</v>
      </c>
      <c r="Q52" s="35"/>
      <c r="R52" s="23" t="s">
        <v>491</v>
      </c>
      <c r="S52" s="150">
        <v>0</v>
      </c>
      <c r="T52" s="35"/>
      <c r="U52" s="23" t="s">
        <v>1016</v>
      </c>
      <c r="V52" s="151">
        <v>72</v>
      </c>
      <c r="W52" s="35"/>
      <c r="X52" s="23" t="s">
        <v>512</v>
      </c>
      <c r="Y52" s="150">
        <v>0</v>
      </c>
      <c r="Z52" s="35"/>
      <c r="AA52" s="23" t="s">
        <v>504</v>
      </c>
      <c r="AB52" s="150">
        <v>0</v>
      </c>
      <c r="AC52" s="35"/>
      <c r="AD52" s="23" t="s">
        <v>869</v>
      </c>
      <c r="AE52" s="149">
        <v>373.6</v>
      </c>
      <c r="AF52" s="35"/>
      <c r="AG52" s="23" t="s">
        <v>504</v>
      </c>
      <c r="AH52" s="150">
        <v>0</v>
      </c>
      <c r="AI52" s="35"/>
      <c r="AJ52" s="23" t="s">
        <v>490</v>
      </c>
      <c r="AK52" s="149">
        <v>976</v>
      </c>
      <c r="AL52" s="35"/>
      <c r="AM52" s="23" t="s">
        <v>490</v>
      </c>
      <c r="AN52" s="149">
        <v>328.3</v>
      </c>
      <c r="AO52" s="35"/>
      <c r="AP52" s="23" t="s">
        <v>1016</v>
      </c>
      <c r="AQ52" s="150">
        <v>0</v>
      </c>
      <c r="AR52" s="35"/>
      <c r="AS52" s="23" t="s">
        <v>491</v>
      </c>
      <c r="AT52" s="150">
        <v>0</v>
      </c>
      <c r="AU52" s="35"/>
      <c r="AV52" s="23" t="s">
        <v>490</v>
      </c>
      <c r="AW52" s="149">
        <v>205</v>
      </c>
      <c r="AX52" s="35"/>
      <c r="AY52" s="23" t="s">
        <v>504</v>
      </c>
      <c r="AZ52" s="149">
        <v>167.6</v>
      </c>
      <c r="BA52" s="35"/>
      <c r="BB52" s="23" t="s">
        <v>490</v>
      </c>
      <c r="BC52" s="149">
        <v>839.6</v>
      </c>
      <c r="BD52" s="35"/>
      <c r="BE52" s="23" t="s">
        <v>512</v>
      </c>
      <c r="BF52" s="150">
        <v>0</v>
      </c>
      <c r="BG52" s="35"/>
      <c r="BH52" s="23" t="s">
        <v>514</v>
      </c>
      <c r="BI52" s="150">
        <v>0</v>
      </c>
      <c r="BJ52" s="35"/>
      <c r="BK52" s="23" t="s">
        <v>504</v>
      </c>
      <c r="BL52" s="150">
        <v>0</v>
      </c>
      <c r="BM52" s="35"/>
      <c r="BN52" s="23" t="s">
        <v>504</v>
      </c>
      <c r="BO52" s="150">
        <v>0</v>
      </c>
      <c r="BP52" s="35"/>
      <c r="BQ52" s="23" t="s">
        <v>490</v>
      </c>
      <c r="BR52" s="149">
        <v>308</v>
      </c>
      <c r="BS52" s="35"/>
      <c r="BT52" s="23" t="s">
        <v>504</v>
      </c>
      <c r="BU52" s="150">
        <v>0</v>
      </c>
      <c r="BV52" s="35"/>
      <c r="BW52" s="23" t="s">
        <v>490</v>
      </c>
      <c r="BX52" s="149">
        <v>486.1</v>
      </c>
      <c r="BY52" s="35"/>
      <c r="BZ52" s="23"/>
      <c r="CA52" s="149"/>
      <c r="CB52" s="35"/>
      <c r="CC52" s="23"/>
      <c r="CD52" s="149"/>
      <c r="CE52" s="35"/>
      <c r="CF52" s="23"/>
      <c r="CG52" s="151"/>
      <c r="CH52" s="35"/>
      <c r="CI52" s="23"/>
      <c r="CJ52" s="150"/>
      <c r="CK52" s="35"/>
      <c r="CL52" s="23"/>
      <c r="CM52" s="150"/>
      <c r="CN52" s="35"/>
      <c r="CO52" s="23"/>
      <c r="CP52" s="141"/>
      <c r="CQ52" s="38"/>
    </row>
    <row r="53" spans="2:95">
      <c r="B53" s="34"/>
      <c r="C53" s="23" t="s">
        <v>1015</v>
      </c>
      <c r="D53" s="150">
        <v>0</v>
      </c>
      <c r="E53" s="35"/>
      <c r="F53" s="23" t="s">
        <v>889</v>
      </c>
      <c r="G53" s="148">
        <v>1194.9000000000001</v>
      </c>
      <c r="H53" s="35"/>
      <c r="I53" s="23" t="s">
        <v>1014</v>
      </c>
      <c r="J53" s="150">
        <v>0</v>
      </c>
      <c r="K53" s="35"/>
      <c r="L53" s="23" t="s">
        <v>1015</v>
      </c>
      <c r="M53" s="150">
        <v>0</v>
      </c>
      <c r="N53" s="35"/>
      <c r="O53" s="23" t="s">
        <v>889</v>
      </c>
      <c r="P53" s="151">
        <v>84</v>
      </c>
      <c r="Q53" s="35"/>
      <c r="R53" s="23" t="s">
        <v>890</v>
      </c>
      <c r="S53" s="148">
        <v>1960</v>
      </c>
      <c r="T53" s="35"/>
      <c r="U53" s="23" t="s">
        <v>895</v>
      </c>
      <c r="V53" s="150">
        <v>0</v>
      </c>
      <c r="W53" s="35"/>
      <c r="X53" s="23" t="s">
        <v>1015</v>
      </c>
      <c r="Y53" s="150">
        <v>0</v>
      </c>
      <c r="Z53" s="35"/>
      <c r="AA53" s="23" t="s">
        <v>535</v>
      </c>
      <c r="AB53" s="151">
        <v>87.2</v>
      </c>
      <c r="AC53" s="35"/>
      <c r="AD53" s="23" t="s">
        <v>888</v>
      </c>
      <c r="AE53" s="150">
        <v>0</v>
      </c>
      <c r="AF53" s="35"/>
      <c r="AG53" s="23" t="s">
        <v>535</v>
      </c>
      <c r="AH53" s="149">
        <v>194.9</v>
      </c>
      <c r="AI53" s="35"/>
      <c r="AJ53" s="23" t="s">
        <v>1014</v>
      </c>
      <c r="AK53" s="150">
        <v>0</v>
      </c>
      <c r="AL53" s="35"/>
      <c r="AM53" s="23" t="s">
        <v>1014</v>
      </c>
      <c r="AN53" s="150">
        <v>0</v>
      </c>
      <c r="AO53" s="35"/>
      <c r="AP53" s="23" t="s">
        <v>890</v>
      </c>
      <c r="AQ53" s="151">
        <v>75.599999999999994</v>
      </c>
      <c r="AR53" s="35"/>
      <c r="AS53" s="23" t="s">
        <v>890</v>
      </c>
      <c r="AT53" s="149">
        <v>753</v>
      </c>
      <c r="AU53" s="35"/>
      <c r="AV53" s="23" t="s">
        <v>1014</v>
      </c>
      <c r="AW53" s="150">
        <v>0</v>
      </c>
      <c r="AX53" s="35"/>
      <c r="AY53" s="23" t="s">
        <v>535</v>
      </c>
      <c r="AZ53" s="149">
        <v>193.1</v>
      </c>
      <c r="BA53" s="35"/>
      <c r="BB53" s="23" t="s">
        <v>1014</v>
      </c>
      <c r="BC53" s="150">
        <v>0</v>
      </c>
      <c r="BD53" s="35"/>
      <c r="BE53" s="23" t="s">
        <v>1015</v>
      </c>
      <c r="BF53" s="150">
        <v>0</v>
      </c>
      <c r="BG53" s="35"/>
      <c r="BH53" s="23" t="s">
        <v>891</v>
      </c>
      <c r="BI53" s="149">
        <v>267.89999999999998</v>
      </c>
      <c r="BJ53" s="35"/>
      <c r="BK53" s="23" t="s">
        <v>535</v>
      </c>
      <c r="BL53" s="150">
        <v>0</v>
      </c>
      <c r="BM53" s="35"/>
      <c r="BN53" s="23" t="s">
        <v>535</v>
      </c>
      <c r="BO53" s="150">
        <v>0</v>
      </c>
      <c r="BP53" s="35"/>
      <c r="BQ53" s="23" t="s">
        <v>1014</v>
      </c>
      <c r="BR53" s="150">
        <v>0</v>
      </c>
      <c r="BS53" s="35"/>
      <c r="BT53" s="23" t="s">
        <v>535</v>
      </c>
      <c r="BU53" s="150">
        <v>0</v>
      </c>
      <c r="BV53" s="35"/>
      <c r="BW53" s="23" t="s">
        <v>1014</v>
      </c>
      <c r="BX53" s="150">
        <v>0</v>
      </c>
      <c r="BY53" s="35"/>
      <c r="BZ53" s="23"/>
      <c r="CA53" s="150"/>
      <c r="CB53" s="35"/>
      <c r="CC53" s="23"/>
      <c r="CD53" s="150"/>
      <c r="CE53" s="35"/>
      <c r="CF53" s="23"/>
      <c r="CG53" s="150"/>
      <c r="CH53" s="35"/>
      <c r="CI53" s="23"/>
      <c r="CJ53" s="150"/>
      <c r="CK53" s="35"/>
      <c r="CL53" s="23"/>
      <c r="CM53" s="148"/>
      <c r="CN53" s="35"/>
      <c r="CO53" s="23"/>
      <c r="CP53" s="141"/>
      <c r="CQ53" s="38"/>
    </row>
    <row r="54" spans="2:95">
      <c r="B54" s="34"/>
      <c r="C54" s="23" t="s">
        <v>504</v>
      </c>
      <c r="D54" s="150">
        <v>0</v>
      </c>
      <c r="E54" s="35"/>
      <c r="F54" s="23" t="s">
        <v>490</v>
      </c>
      <c r="G54" s="148">
        <v>1194.9000000000001</v>
      </c>
      <c r="H54" s="35"/>
      <c r="I54" s="23" t="s">
        <v>512</v>
      </c>
      <c r="J54" s="150">
        <v>0</v>
      </c>
      <c r="K54" s="35"/>
      <c r="L54" s="23" t="s">
        <v>504</v>
      </c>
      <c r="M54" s="150">
        <v>0</v>
      </c>
      <c r="N54" s="35"/>
      <c r="O54" s="23" t="s">
        <v>490</v>
      </c>
      <c r="P54" s="151">
        <v>84</v>
      </c>
      <c r="Q54" s="35"/>
      <c r="R54" s="23" t="s">
        <v>493</v>
      </c>
      <c r="S54" s="148">
        <v>1960</v>
      </c>
      <c r="T54" s="35"/>
      <c r="U54" s="23" t="s">
        <v>491</v>
      </c>
      <c r="V54" s="150">
        <v>0</v>
      </c>
      <c r="W54" s="35"/>
      <c r="X54" s="23" t="s">
        <v>504</v>
      </c>
      <c r="Y54" s="150">
        <v>0</v>
      </c>
      <c r="Z54" s="35"/>
      <c r="AA54" s="23" t="s">
        <v>1016</v>
      </c>
      <c r="AB54" s="151">
        <v>87.2</v>
      </c>
      <c r="AC54" s="35"/>
      <c r="AD54" s="23" t="s">
        <v>488</v>
      </c>
      <c r="AE54" s="150">
        <v>0</v>
      </c>
      <c r="AF54" s="35"/>
      <c r="AG54" s="23" t="s">
        <v>1016</v>
      </c>
      <c r="AH54" s="149">
        <v>194.9</v>
      </c>
      <c r="AI54" s="35"/>
      <c r="AJ54" s="23" t="s">
        <v>512</v>
      </c>
      <c r="AK54" s="150">
        <v>0</v>
      </c>
      <c r="AL54" s="35"/>
      <c r="AM54" s="23" t="s">
        <v>512</v>
      </c>
      <c r="AN54" s="150">
        <v>0</v>
      </c>
      <c r="AO54" s="35"/>
      <c r="AP54" s="23" t="s">
        <v>493</v>
      </c>
      <c r="AQ54" s="151">
        <v>75.599999999999994</v>
      </c>
      <c r="AR54" s="35"/>
      <c r="AS54" s="23" t="s">
        <v>493</v>
      </c>
      <c r="AT54" s="149">
        <v>753</v>
      </c>
      <c r="AU54" s="35"/>
      <c r="AV54" s="23" t="s">
        <v>512</v>
      </c>
      <c r="AW54" s="150">
        <v>0</v>
      </c>
      <c r="AX54" s="35"/>
      <c r="AY54" s="23" t="s">
        <v>1016</v>
      </c>
      <c r="AZ54" s="149">
        <v>193.1</v>
      </c>
      <c r="BA54" s="35"/>
      <c r="BB54" s="23" t="s">
        <v>512</v>
      </c>
      <c r="BC54" s="150">
        <v>0</v>
      </c>
      <c r="BD54" s="35"/>
      <c r="BE54" s="23" t="s">
        <v>504</v>
      </c>
      <c r="BF54" s="150">
        <v>0</v>
      </c>
      <c r="BG54" s="35"/>
      <c r="BH54" s="23" t="s">
        <v>505</v>
      </c>
      <c r="BI54" s="149">
        <v>267.89999999999998</v>
      </c>
      <c r="BJ54" s="35"/>
      <c r="BK54" s="23" t="s">
        <v>1016</v>
      </c>
      <c r="BL54" s="150">
        <v>0</v>
      </c>
      <c r="BM54" s="35"/>
      <c r="BN54" s="23" t="s">
        <v>1016</v>
      </c>
      <c r="BO54" s="150">
        <v>0</v>
      </c>
      <c r="BP54" s="35"/>
      <c r="BQ54" s="23" t="s">
        <v>512</v>
      </c>
      <c r="BR54" s="150">
        <v>0</v>
      </c>
      <c r="BS54" s="35"/>
      <c r="BT54" s="23" t="s">
        <v>1016</v>
      </c>
      <c r="BU54" s="150">
        <v>0</v>
      </c>
      <c r="BV54" s="35"/>
      <c r="BW54" s="23" t="s">
        <v>512</v>
      </c>
      <c r="BX54" s="150">
        <v>0</v>
      </c>
      <c r="BY54" s="35"/>
      <c r="BZ54" s="23"/>
      <c r="CA54" s="150"/>
      <c r="CB54" s="35"/>
      <c r="CC54" s="23"/>
      <c r="CD54" s="150"/>
      <c r="CE54" s="35"/>
      <c r="CF54" s="23"/>
      <c r="CG54" s="150"/>
      <c r="CH54" s="35"/>
      <c r="CI54" s="23"/>
      <c r="CJ54" s="150"/>
      <c r="CK54" s="35"/>
      <c r="CL54" s="23"/>
      <c r="CM54" s="148"/>
      <c r="CN54" s="35"/>
      <c r="CO54" s="23"/>
      <c r="CP54" s="141"/>
      <c r="CQ54" s="38"/>
    </row>
    <row r="55" spans="2:95">
      <c r="B55" s="34"/>
      <c r="C55" s="23" t="s">
        <v>535</v>
      </c>
      <c r="D55" s="149">
        <v>136.30000000000001</v>
      </c>
      <c r="E55" s="35"/>
      <c r="F55" s="23" t="s">
        <v>1014</v>
      </c>
      <c r="G55" s="150">
        <v>0</v>
      </c>
      <c r="H55" s="35"/>
      <c r="I55" s="23" t="s">
        <v>1015</v>
      </c>
      <c r="J55" s="150">
        <v>0</v>
      </c>
      <c r="K55" s="35"/>
      <c r="L55" s="23" t="s">
        <v>535</v>
      </c>
      <c r="M55" s="150">
        <v>0</v>
      </c>
      <c r="N55" s="35"/>
      <c r="O55" s="23" t="s">
        <v>1014</v>
      </c>
      <c r="P55" s="150">
        <v>0</v>
      </c>
      <c r="Q55" s="35"/>
      <c r="R55" s="23" t="s">
        <v>1017</v>
      </c>
      <c r="S55" s="150">
        <v>0</v>
      </c>
      <c r="T55" s="35"/>
      <c r="U55" s="23" t="s">
        <v>1017</v>
      </c>
      <c r="V55" s="150">
        <v>0</v>
      </c>
      <c r="W55" s="35"/>
      <c r="X55" s="23" t="s">
        <v>535</v>
      </c>
      <c r="Y55" s="150">
        <v>0</v>
      </c>
      <c r="Z55" s="35"/>
      <c r="AA55" s="23" t="s">
        <v>895</v>
      </c>
      <c r="AB55" s="150">
        <v>0</v>
      </c>
      <c r="AC55" s="35"/>
      <c r="AD55" s="23" t="s">
        <v>889</v>
      </c>
      <c r="AE55" s="149">
        <v>407.2</v>
      </c>
      <c r="AF55" s="35"/>
      <c r="AG55" s="23" t="s">
        <v>895</v>
      </c>
      <c r="AH55" s="150">
        <v>0</v>
      </c>
      <c r="AI55" s="35"/>
      <c r="AJ55" s="23" t="s">
        <v>1015</v>
      </c>
      <c r="AK55" s="150">
        <v>0</v>
      </c>
      <c r="AL55" s="35"/>
      <c r="AM55" s="23" t="s">
        <v>1015</v>
      </c>
      <c r="AN55" s="150">
        <v>0</v>
      </c>
      <c r="AO55" s="35"/>
      <c r="AP55" s="23" t="s">
        <v>1017</v>
      </c>
      <c r="AQ55" s="150">
        <v>0</v>
      </c>
      <c r="AR55" s="35"/>
      <c r="AS55" s="23" t="s">
        <v>1017</v>
      </c>
      <c r="AT55" s="150">
        <v>0</v>
      </c>
      <c r="AU55" s="35"/>
      <c r="AV55" s="23" t="s">
        <v>1015</v>
      </c>
      <c r="AW55" s="150">
        <v>0</v>
      </c>
      <c r="AX55" s="35"/>
      <c r="AY55" s="23" t="s">
        <v>895</v>
      </c>
      <c r="AZ55" s="150">
        <v>0</v>
      </c>
      <c r="BA55" s="35"/>
      <c r="BB55" s="23" t="s">
        <v>1015</v>
      </c>
      <c r="BC55" s="150">
        <v>0</v>
      </c>
      <c r="BD55" s="35"/>
      <c r="BE55" s="23" t="s">
        <v>535</v>
      </c>
      <c r="BF55" s="150">
        <v>0</v>
      </c>
      <c r="BG55" s="35"/>
      <c r="BH55" s="23" t="s">
        <v>37</v>
      </c>
      <c r="BI55" s="142">
        <v>3</v>
      </c>
      <c r="BJ55" s="35"/>
      <c r="BK55" s="23" t="s">
        <v>895</v>
      </c>
      <c r="BL55" s="150">
        <v>0</v>
      </c>
      <c r="BM55" s="35"/>
      <c r="BN55" s="23" t="s">
        <v>895</v>
      </c>
      <c r="BO55" s="150">
        <v>0</v>
      </c>
      <c r="BP55" s="35"/>
      <c r="BQ55" s="23" t="s">
        <v>1015</v>
      </c>
      <c r="BR55" s="150">
        <v>0</v>
      </c>
      <c r="BS55" s="35"/>
      <c r="BT55" s="23" t="s">
        <v>895</v>
      </c>
      <c r="BU55" s="150">
        <v>0</v>
      </c>
      <c r="BV55" s="35"/>
      <c r="BW55" s="23" t="s">
        <v>1015</v>
      </c>
      <c r="BX55" s="150">
        <v>0</v>
      </c>
      <c r="BY55" s="35"/>
      <c r="BZ55" s="23"/>
      <c r="CA55" s="150"/>
      <c r="CB55" s="35"/>
      <c r="CC55" s="23"/>
      <c r="CD55" s="150"/>
      <c r="CE55" s="35"/>
      <c r="CF55" s="23"/>
      <c r="CG55" s="150"/>
      <c r="CH55" s="35"/>
      <c r="CI55" s="23"/>
      <c r="CJ55" s="142"/>
      <c r="CK55" s="35"/>
      <c r="CL55" s="23"/>
      <c r="CM55" s="150"/>
      <c r="CN55" s="35"/>
      <c r="CO55" s="23"/>
      <c r="CP55" s="141"/>
      <c r="CQ55" s="38"/>
    </row>
    <row r="56" spans="2:95">
      <c r="B56" s="34"/>
      <c r="C56" s="23" t="s">
        <v>1016</v>
      </c>
      <c r="D56" s="149">
        <v>136.30000000000001</v>
      </c>
      <c r="E56" s="35"/>
      <c r="F56" s="23" t="s">
        <v>512</v>
      </c>
      <c r="G56" s="150">
        <v>0</v>
      </c>
      <c r="H56" s="35"/>
      <c r="I56" s="23" t="s">
        <v>504</v>
      </c>
      <c r="J56" s="150">
        <v>0</v>
      </c>
      <c r="K56" s="35"/>
      <c r="L56" s="23" t="s">
        <v>1016</v>
      </c>
      <c r="M56" s="150">
        <v>0</v>
      </c>
      <c r="N56" s="35"/>
      <c r="O56" s="23" t="s">
        <v>512</v>
      </c>
      <c r="P56" s="150">
        <v>0</v>
      </c>
      <c r="Q56" s="35"/>
      <c r="R56" s="23" t="s">
        <v>514</v>
      </c>
      <c r="S56" s="150">
        <v>0</v>
      </c>
      <c r="T56" s="35"/>
      <c r="U56" s="23" t="s">
        <v>514</v>
      </c>
      <c r="V56" s="150">
        <v>0</v>
      </c>
      <c r="W56" s="35"/>
      <c r="X56" s="23" t="s">
        <v>1016</v>
      </c>
      <c r="Y56" s="150">
        <v>0</v>
      </c>
      <c r="Z56" s="35"/>
      <c r="AA56" s="23" t="s">
        <v>491</v>
      </c>
      <c r="AB56" s="150">
        <v>0</v>
      </c>
      <c r="AC56" s="35"/>
      <c r="AD56" s="23" t="s">
        <v>490</v>
      </c>
      <c r="AE56" s="149">
        <v>407.2</v>
      </c>
      <c r="AF56" s="35"/>
      <c r="AG56" s="23" t="s">
        <v>491</v>
      </c>
      <c r="AH56" s="150">
        <v>0</v>
      </c>
      <c r="AI56" s="35"/>
      <c r="AJ56" s="23" t="s">
        <v>504</v>
      </c>
      <c r="AK56" s="150">
        <v>0</v>
      </c>
      <c r="AL56" s="35"/>
      <c r="AM56" s="23" t="s">
        <v>504</v>
      </c>
      <c r="AN56" s="150">
        <v>0</v>
      </c>
      <c r="AO56" s="35"/>
      <c r="AP56" s="23" t="s">
        <v>514</v>
      </c>
      <c r="AQ56" s="150">
        <v>0</v>
      </c>
      <c r="AR56" s="35"/>
      <c r="AS56" s="23" t="s">
        <v>514</v>
      </c>
      <c r="AT56" s="150">
        <v>0</v>
      </c>
      <c r="AU56" s="35"/>
      <c r="AV56" s="23" t="s">
        <v>504</v>
      </c>
      <c r="AW56" s="150">
        <v>0</v>
      </c>
      <c r="AX56" s="35"/>
      <c r="AY56" s="23" t="s">
        <v>491</v>
      </c>
      <c r="AZ56" s="150">
        <v>0</v>
      </c>
      <c r="BA56" s="35"/>
      <c r="BB56" s="23" t="s">
        <v>504</v>
      </c>
      <c r="BC56" s="150">
        <v>0</v>
      </c>
      <c r="BD56" s="35"/>
      <c r="BE56" s="23" t="s">
        <v>1016</v>
      </c>
      <c r="BF56" s="150">
        <v>0</v>
      </c>
      <c r="BG56" s="35"/>
      <c r="BH56" s="23" t="s">
        <v>38</v>
      </c>
      <c r="BI56" s="142">
        <v>1</v>
      </c>
      <c r="BJ56" s="35"/>
      <c r="BK56" s="23" t="s">
        <v>491</v>
      </c>
      <c r="BL56" s="150">
        <v>0</v>
      </c>
      <c r="BM56" s="35"/>
      <c r="BN56" s="23" t="s">
        <v>491</v>
      </c>
      <c r="BO56" s="150">
        <v>0</v>
      </c>
      <c r="BP56" s="35"/>
      <c r="BQ56" s="23" t="s">
        <v>504</v>
      </c>
      <c r="BR56" s="150">
        <v>0</v>
      </c>
      <c r="BS56" s="35"/>
      <c r="BT56" s="23" t="s">
        <v>491</v>
      </c>
      <c r="BU56" s="150">
        <v>0</v>
      </c>
      <c r="BV56" s="35"/>
      <c r="BW56" s="23" t="s">
        <v>504</v>
      </c>
      <c r="BX56" s="150">
        <v>0</v>
      </c>
      <c r="BY56" s="35"/>
      <c r="BZ56" s="23"/>
      <c r="CA56" s="150"/>
      <c r="CB56" s="35"/>
      <c r="CC56" s="23"/>
      <c r="CD56" s="150"/>
      <c r="CE56" s="35"/>
      <c r="CF56" s="23"/>
      <c r="CG56" s="150"/>
      <c r="CH56" s="35"/>
      <c r="CI56" s="23"/>
      <c r="CJ56" s="142"/>
      <c r="CK56" s="35"/>
      <c r="CL56" s="23"/>
      <c r="CM56" s="150"/>
      <c r="CN56" s="35"/>
      <c r="CO56" s="23"/>
      <c r="CP56" s="141"/>
      <c r="CQ56" s="38"/>
    </row>
    <row r="57" spans="2:95">
      <c r="B57" s="34"/>
      <c r="C57" s="23" t="s">
        <v>890</v>
      </c>
      <c r="D57" s="148">
        <v>1090</v>
      </c>
      <c r="E57" s="35"/>
      <c r="F57" s="23" t="s">
        <v>1015</v>
      </c>
      <c r="G57" s="150">
        <v>0</v>
      </c>
      <c r="H57" s="35"/>
      <c r="I57" s="23" t="s">
        <v>535</v>
      </c>
      <c r="J57" s="150">
        <v>0</v>
      </c>
      <c r="K57" s="35"/>
      <c r="L57" s="23" t="s">
        <v>890</v>
      </c>
      <c r="M57" s="149">
        <v>584</v>
      </c>
      <c r="N57" s="35"/>
      <c r="O57" s="23" t="s">
        <v>1015</v>
      </c>
      <c r="P57" s="150">
        <v>0</v>
      </c>
      <c r="Q57" s="35"/>
      <c r="R57" s="23" t="s">
        <v>891</v>
      </c>
      <c r="S57" s="150">
        <v>0</v>
      </c>
      <c r="T57" s="35"/>
      <c r="U57" s="23" t="s">
        <v>891</v>
      </c>
      <c r="V57" s="148">
        <v>1292.9000000000001</v>
      </c>
      <c r="W57" s="35"/>
      <c r="X57" s="23" t="s">
        <v>890</v>
      </c>
      <c r="Y57" s="148">
        <v>1536</v>
      </c>
      <c r="Z57" s="35"/>
      <c r="AA57" s="23" t="s">
        <v>890</v>
      </c>
      <c r="AB57" s="148">
        <v>2688</v>
      </c>
      <c r="AC57" s="35"/>
      <c r="AD57" s="23" t="s">
        <v>1014</v>
      </c>
      <c r="AE57" s="150">
        <v>0</v>
      </c>
      <c r="AF57" s="35"/>
      <c r="AG57" s="23" t="s">
        <v>890</v>
      </c>
      <c r="AH57" s="148">
        <v>2565.5</v>
      </c>
      <c r="AI57" s="35"/>
      <c r="AJ57" s="23" t="s">
        <v>535</v>
      </c>
      <c r="AK57" s="149">
        <v>176.7</v>
      </c>
      <c r="AL57" s="35"/>
      <c r="AM57" s="23" t="s">
        <v>535</v>
      </c>
      <c r="AN57" s="150">
        <v>0</v>
      </c>
      <c r="AO57" s="35"/>
      <c r="AP57" s="23" t="s">
        <v>891</v>
      </c>
      <c r="AQ57" s="150">
        <v>0</v>
      </c>
      <c r="AR57" s="35"/>
      <c r="AS57" s="23" t="s">
        <v>891</v>
      </c>
      <c r="AT57" s="150">
        <v>0</v>
      </c>
      <c r="AU57" s="35"/>
      <c r="AV57" s="23" t="s">
        <v>535</v>
      </c>
      <c r="AW57" s="150">
        <v>0</v>
      </c>
      <c r="AX57" s="35"/>
      <c r="AY57" s="23" t="s">
        <v>890</v>
      </c>
      <c r="AZ57" s="148">
        <v>2770.8</v>
      </c>
      <c r="BA57" s="35"/>
      <c r="BB57" s="23" t="s">
        <v>535</v>
      </c>
      <c r="BC57" s="150">
        <v>0</v>
      </c>
      <c r="BD57" s="35"/>
      <c r="BE57" s="23" t="s">
        <v>890</v>
      </c>
      <c r="BF57" s="149">
        <v>188</v>
      </c>
      <c r="BG57" s="35"/>
      <c r="BH57" s="23" t="s">
        <v>41</v>
      </c>
      <c r="BI57" s="142">
        <v>1</v>
      </c>
      <c r="BJ57" s="35"/>
      <c r="BK57" s="23" t="s">
        <v>890</v>
      </c>
      <c r="BL57" s="149">
        <v>836</v>
      </c>
      <c r="BM57" s="35"/>
      <c r="BN57" s="23" t="s">
        <v>890</v>
      </c>
      <c r="BO57" s="149">
        <v>985.6</v>
      </c>
      <c r="BP57" s="35"/>
      <c r="BQ57" s="23" t="s">
        <v>535</v>
      </c>
      <c r="BR57" s="149">
        <v>100.3</v>
      </c>
      <c r="BS57" s="35"/>
      <c r="BT57" s="23" t="s">
        <v>890</v>
      </c>
      <c r="BU57" s="148">
        <v>2412.8000000000002</v>
      </c>
      <c r="BV57" s="35"/>
      <c r="BW57" s="23" t="s">
        <v>535</v>
      </c>
      <c r="BX57" s="150">
        <v>0</v>
      </c>
      <c r="BY57" s="35"/>
      <c r="BZ57" s="23"/>
      <c r="CA57" s="149"/>
      <c r="CB57" s="35"/>
      <c r="CC57" s="23"/>
      <c r="CD57" s="150"/>
      <c r="CE57" s="35"/>
      <c r="CF57" s="23"/>
      <c r="CG57" s="150"/>
      <c r="CH57" s="35"/>
      <c r="CI57" s="23"/>
      <c r="CJ57" s="142"/>
      <c r="CK57" s="35"/>
      <c r="CL57" s="23"/>
      <c r="CM57" s="150"/>
      <c r="CN57" s="35"/>
      <c r="CO57" s="23"/>
      <c r="CP57" s="141"/>
      <c r="CQ57" s="38"/>
    </row>
    <row r="58" spans="2:95">
      <c r="B58" s="34"/>
      <c r="C58" s="23" t="s">
        <v>493</v>
      </c>
      <c r="D58" s="148">
        <v>1090</v>
      </c>
      <c r="E58" s="35"/>
      <c r="F58" s="23" t="s">
        <v>504</v>
      </c>
      <c r="G58" s="150">
        <v>0</v>
      </c>
      <c r="H58" s="35"/>
      <c r="I58" s="23" t="s">
        <v>1016</v>
      </c>
      <c r="J58" s="150">
        <v>0</v>
      </c>
      <c r="K58" s="35"/>
      <c r="L58" s="23" t="s">
        <v>493</v>
      </c>
      <c r="M58" s="149">
        <v>584</v>
      </c>
      <c r="N58" s="35"/>
      <c r="O58" s="23" t="s">
        <v>504</v>
      </c>
      <c r="P58" s="150">
        <v>0</v>
      </c>
      <c r="Q58" s="35"/>
      <c r="R58" s="23" t="s">
        <v>505</v>
      </c>
      <c r="S58" s="150">
        <v>0</v>
      </c>
      <c r="T58" s="35"/>
      <c r="U58" s="23" t="s">
        <v>505</v>
      </c>
      <c r="V58" s="148">
        <v>1292.9000000000001</v>
      </c>
      <c r="W58" s="35"/>
      <c r="X58" s="23" t="s">
        <v>493</v>
      </c>
      <c r="Y58" s="148">
        <v>1536</v>
      </c>
      <c r="Z58" s="35"/>
      <c r="AA58" s="23" t="s">
        <v>493</v>
      </c>
      <c r="AB58" s="148">
        <v>2688</v>
      </c>
      <c r="AC58" s="35"/>
      <c r="AD58" s="23" t="s">
        <v>512</v>
      </c>
      <c r="AE58" s="150">
        <v>0</v>
      </c>
      <c r="AF58" s="35"/>
      <c r="AG58" s="23" t="s">
        <v>493</v>
      </c>
      <c r="AH58" s="148">
        <v>2565.5</v>
      </c>
      <c r="AI58" s="35"/>
      <c r="AJ58" s="23" t="s">
        <v>1016</v>
      </c>
      <c r="AK58" s="149">
        <v>176.7</v>
      </c>
      <c r="AL58" s="35"/>
      <c r="AM58" s="23" t="s">
        <v>1016</v>
      </c>
      <c r="AN58" s="150">
        <v>0</v>
      </c>
      <c r="AO58" s="35"/>
      <c r="AP58" s="23" t="s">
        <v>505</v>
      </c>
      <c r="AQ58" s="150">
        <v>0</v>
      </c>
      <c r="AR58" s="35"/>
      <c r="AS58" s="23" t="s">
        <v>505</v>
      </c>
      <c r="AT58" s="150">
        <v>0</v>
      </c>
      <c r="AU58" s="35"/>
      <c r="AV58" s="23" t="s">
        <v>1016</v>
      </c>
      <c r="AW58" s="150">
        <v>0</v>
      </c>
      <c r="AX58" s="35"/>
      <c r="AY58" s="23" t="s">
        <v>493</v>
      </c>
      <c r="AZ58" s="148">
        <v>2770.8</v>
      </c>
      <c r="BA58" s="35"/>
      <c r="BB58" s="23" t="s">
        <v>1016</v>
      </c>
      <c r="BC58" s="150">
        <v>0</v>
      </c>
      <c r="BD58" s="35"/>
      <c r="BE58" s="23" t="s">
        <v>493</v>
      </c>
      <c r="BF58" s="149">
        <v>188</v>
      </c>
      <c r="BG58" s="35"/>
      <c r="BH58" s="23" t="s">
        <v>47</v>
      </c>
      <c r="BI58" s="142">
        <v>1</v>
      </c>
      <c r="BJ58" s="35"/>
      <c r="BK58" s="23" t="s">
        <v>493</v>
      </c>
      <c r="BL58" s="149">
        <v>836</v>
      </c>
      <c r="BM58" s="35"/>
      <c r="BN58" s="23" t="s">
        <v>493</v>
      </c>
      <c r="BO58" s="149">
        <v>985.6</v>
      </c>
      <c r="BP58" s="35"/>
      <c r="BQ58" s="23" t="s">
        <v>1016</v>
      </c>
      <c r="BR58" s="149">
        <v>100.3</v>
      </c>
      <c r="BS58" s="35"/>
      <c r="BT58" s="23" t="s">
        <v>493</v>
      </c>
      <c r="BU58" s="148">
        <v>2412.8000000000002</v>
      </c>
      <c r="BV58" s="35"/>
      <c r="BW58" s="23" t="s">
        <v>1016</v>
      </c>
      <c r="BX58" s="150">
        <v>0</v>
      </c>
      <c r="BY58" s="35"/>
      <c r="BZ58" s="23"/>
      <c r="CA58" s="149"/>
      <c r="CB58" s="35"/>
      <c r="CC58" s="23"/>
      <c r="CD58" s="150"/>
      <c r="CE58" s="35"/>
      <c r="CF58" s="23"/>
      <c r="CG58" s="150"/>
      <c r="CH58" s="35"/>
      <c r="CI58" s="23"/>
      <c r="CJ58" s="142"/>
      <c r="CK58" s="35"/>
      <c r="CL58" s="23"/>
      <c r="CM58" s="150"/>
      <c r="CN58" s="35"/>
      <c r="CO58" s="23"/>
      <c r="CP58" s="141"/>
      <c r="CQ58" s="38"/>
    </row>
    <row r="59" spans="2:95">
      <c r="B59" s="34"/>
      <c r="C59" s="23" t="s">
        <v>1017</v>
      </c>
      <c r="D59" s="149">
        <v>479.9</v>
      </c>
      <c r="E59" s="35"/>
      <c r="F59" s="23" t="s">
        <v>535</v>
      </c>
      <c r="G59" s="149">
        <v>218.2</v>
      </c>
      <c r="H59" s="35"/>
      <c r="I59" s="23" t="s">
        <v>895</v>
      </c>
      <c r="J59" s="150">
        <v>0</v>
      </c>
      <c r="K59" s="35"/>
      <c r="L59" s="23" t="s">
        <v>1017</v>
      </c>
      <c r="M59" s="150">
        <v>0</v>
      </c>
      <c r="N59" s="35"/>
      <c r="O59" s="23" t="s">
        <v>535</v>
      </c>
      <c r="P59" s="150">
        <v>0</v>
      </c>
      <c r="Q59" s="35"/>
      <c r="R59" s="23" t="s">
        <v>480</v>
      </c>
      <c r="S59" s="151">
        <v>30</v>
      </c>
      <c r="T59" s="35"/>
      <c r="U59" s="23" t="s">
        <v>480</v>
      </c>
      <c r="V59" s="151">
        <v>60</v>
      </c>
      <c r="W59" s="35"/>
      <c r="X59" s="23" t="s">
        <v>1017</v>
      </c>
      <c r="Y59" s="150">
        <v>0</v>
      </c>
      <c r="Z59" s="35"/>
      <c r="AA59" s="23" t="s">
        <v>1017</v>
      </c>
      <c r="AB59" s="150">
        <v>0</v>
      </c>
      <c r="AC59" s="35"/>
      <c r="AD59" s="23" t="s">
        <v>1015</v>
      </c>
      <c r="AE59" s="150">
        <v>0</v>
      </c>
      <c r="AF59" s="35"/>
      <c r="AG59" s="23" t="s">
        <v>1017</v>
      </c>
      <c r="AH59" s="150">
        <v>0</v>
      </c>
      <c r="AI59" s="35"/>
      <c r="AJ59" s="23" t="s">
        <v>895</v>
      </c>
      <c r="AK59" s="150">
        <v>0</v>
      </c>
      <c r="AL59" s="35"/>
      <c r="AM59" s="23" t="s">
        <v>895</v>
      </c>
      <c r="AN59" s="150">
        <v>0</v>
      </c>
      <c r="AO59" s="35"/>
      <c r="AP59" s="23" t="s">
        <v>480</v>
      </c>
      <c r="AQ59" s="151">
        <v>20</v>
      </c>
      <c r="AR59" s="35"/>
      <c r="AS59" s="23" t="s">
        <v>480</v>
      </c>
      <c r="AT59" s="151">
        <v>10</v>
      </c>
      <c r="AU59" s="35"/>
      <c r="AV59" s="23" t="s">
        <v>895</v>
      </c>
      <c r="AW59" s="150">
        <v>0</v>
      </c>
      <c r="AX59" s="35"/>
      <c r="AY59" s="23" t="s">
        <v>1017</v>
      </c>
      <c r="AZ59" s="150">
        <v>0</v>
      </c>
      <c r="BA59" s="35"/>
      <c r="BB59" s="23" t="s">
        <v>895</v>
      </c>
      <c r="BC59" s="150">
        <v>0</v>
      </c>
      <c r="BD59" s="35"/>
      <c r="BE59" s="23" t="s">
        <v>1017</v>
      </c>
      <c r="BF59" s="150">
        <v>0</v>
      </c>
      <c r="BG59" s="35"/>
      <c r="BH59" s="23" t="s">
        <v>50</v>
      </c>
      <c r="BI59" s="142">
        <v>2</v>
      </c>
      <c r="BJ59" s="35"/>
      <c r="BK59" s="23" t="s">
        <v>1017</v>
      </c>
      <c r="BL59" s="149">
        <v>260</v>
      </c>
      <c r="BM59" s="35"/>
      <c r="BN59" s="23" t="s">
        <v>1017</v>
      </c>
      <c r="BO59" s="150">
        <v>0</v>
      </c>
      <c r="BP59" s="35"/>
      <c r="BQ59" s="23" t="s">
        <v>895</v>
      </c>
      <c r="BR59" s="150">
        <v>0</v>
      </c>
      <c r="BS59" s="35"/>
      <c r="BT59" s="23" t="s">
        <v>1017</v>
      </c>
      <c r="BU59" s="150">
        <v>0</v>
      </c>
      <c r="BV59" s="35"/>
      <c r="BW59" s="23" t="s">
        <v>895</v>
      </c>
      <c r="BX59" s="150">
        <v>0</v>
      </c>
      <c r="BY59" s="35"/>
      <c r="BZ59" s="23"/>
      <c r="CA59" s="150"/>
      <c r="CB59" s="35"/>
      <c r="CC59" s="23"/>
      <c r="CD59" s="150"/>
      <c r="CE59" s="35"/>
      <c r="CF59" s="23"/>
      <c r="CG59" s="150"/>
      <c r="CH59" s="35"/>
      <c r="CI59" s="23"/>
      <c r="CJ59" s="142"/>
      <c r="CK59" s="35"/>
      <c r="CL59" s="23"/>
      <c r="CM59" s="142"/>
      <c r="CN59" s="35"/>
      <c r="CO59" s="23"/>
      <c r="CP59" s="141"/>
      <c r="CQ59" s="38"/>
    </row>
    <row r="60" spans="2:95">
      <c r="B60" s="34"/>
      <c r="C60" s="23" t="s">
        <v>514</v>
      </c>
      <c r="D60" s="149">
        <v>479.9</v>
      </c>
      <c r="E60" s="35"/>
      <c r="F60" s="23" t="s">
        <v>1016</v>
      </c>
      <c r="G60" s="149">
        <v>218.2</v>
      </c>
      <c r="H60" s="35"/>
      <c r="I60" s="23" t="s">
        <v>491</v>
      </c>
      <c r="J60" s="150">
        <v>0</v>
      </c>
      <c r="K60" s="35"/>
      <c r="L60" s="23" t="s">
        <v>514</v>
      </c>
      <c r="M60" s="150">
        <v>0</v>
      </c>
      <c r="N60" s="35"/>
      <c r="O60" s="23" t="s">
        <v>1016</v>
      </c>
      <c r="P60" s="150">
        <v>0</v>
      </c>
      <c r="Q60" s="35"/>
      <c r="R60" s="23" t="s">
        <v>37</v>
      </c>
      <c r="S60" s="142">
        <v>3</v>
      </c>
      <c r="T60" s="35"/>
      <c r="U60" s="23" t="s">
        <v>37</v>
      </c>
      <c r="V60" s="142">
        <v>2</v>
      </c>
      <c r="W60" s="35"/>
      <c r="X60" s="23" t="s">
        <v>514</v>
      </c>
      <c r="Y60" s="150">
        <v>0</v>
      </c>
      <c r="Z60" s="35"/>
      <c r="AA60" s="23" t="s">
        <v>514</v>
      </c>
      <c r="AB60" s="150">
        <v>0</v>
      </c>
      <c r="AC60" s="35"/>
      <c r="AD60" s="23" t="s">
        <v>504</v>
      </c>
      <c r="AE60" s="150">
        <v>0</v>
      </c>
      <c r="AF60" s="35"/>
      <c r="AG60" s="23" t="s">
        <v>514</v>
      </c>
      <c r="AH60" s="150">
        <v>0</v>
      </c>
      <c r="AI60" s="35"/>
      <c r="AJ60" s="23" t="s">
        <v>491</v>
      </c>
      <c r="AK60" s="150">
        <v>0</v>
      </c>
      <c r="AL60" s="35"/>
      <c r="AM60" s="23" t="s">
        <v>491</v>
      </c>
      <c r="AN60" s="150">
        <v>0</v>
      </c>
      <c r="AO60" s="35"/>
      <c r="AP60" s="23" t="s">
        <v>37</v>
      </c>
      <c r="AQ60" s="142">
        <v>2</v>
      </c>
      <c r="AR60" s="35"/>
      <c r="AS60" s="23" t="s">
        <v>37</v>
      </c>
      <c r="AT60" s="142">
        <v>5</v>
      </c>
      <c r="AU60" s="35"/>
      <c r="AV60" s="23" t="s">
        <v>491</v>
      </c>
      <c r="AW60" s="150">
        <v>0</v>
      </c>
      <c r="AX60" s="35"/>
      <c r="AY60" s="23" t="s">
        <v>514</v>
      </c>
      <c r="AZ60" s="150">
        <v>0</v>
      </c>
      <c r="BA60" s="35"/>
      <c r="BB60" s="23" t="s">
        <v>491</v>
      </c>
      <c r="BC60" s="150">
        <v>0</v>
      </c>
      <c r="BD60" s="35"/>
      <c r="BE60" s="23" t="s">
        <v>514</v>
      </c>
      <c r="BF60" s="150">
        <v>0</v>
      </c>
      <c r="BG60" s="35"/>
      <c r="BH60" s="23" t="s">
        <v>52</v>
      </c>
      <c r="BI60" s="142">
        <v>1</v>
      </c>
      <c r="BJ60" s="35"/>
      <c r="BK60" s="23" t="s">
        <v>514</v>
      </c>
      <c r="BL60" s="149">
        <v>260</v>
      </c>
      <c r="BM60" s="35"/>
      <c r="BN60" s="23" t="s">
        <v>514</v>
      </c>
      <c r="BO60" s="150">
        <v>0</v>
      </c>
      <c r="BP60" s="35"/>
      <c r="BQ60" s="23" t="s">
        <v>491</v>
      </c>
      <c r="BR60" s="150">
        <v>0</v>
      </c>
      <c r="BS60" s="35"/>
      <c r="BT60" s="23" t="s">
        <v>514</v>
      </c>
      <c r="BU60" s="150">
        <v>0</v>
      </c>
      <c r="BV60" s="35"/>
      <c r="BW60" s="23" t="s">
        <v>491</v>
      </c>
      <c r="BX60" s="150">
        <v>0</v>
      </c>
      <c r="BY60" s="35"/>
      <c r="BZ60" s="23"/>
      <c r="CA60" s="150"/>
      <c r="CB60" s="35"/>
      <c r="CC60" s="23"/>
      <c r="CD60" s="150"/>
      <c r="CE60" s="35"/>
      <c r="CF60" s="23"/>
      <c r="CG60" s="150"/>
      <c r="CH60" s="35"/>
      <c r="CI60" s="23"/>
      <c r="CJ60" s="142"/>
      <c r="CK60" s="35"/>
      <c r="CL60" s="23"/>
      <c r="CM60" s="142"/>
      <c r="CN60" s="35"/>
      <c r="CO60" s="23"/>
      <c r="CP60" s="141"/>
      <c r="CQ60" s="38"/>
    </row>
    <row r="61" spans="2:95">
      <c r="B61" s="34"/>
      <c r="C61" s="23" t="s">
        <v>891</v>
      </c>
      <c r="D61" s="149">
        <v>240</v>
      </c>
      <c r="E61" s="35"/>
      <c r="F61" s="23" t="s">
        <v>895</v>
      </c>
      <c r="G61" s="150">
        <v>0</v>
      </c>
      <c r="H61" s="35"/>
      <c r="I61" s="23" t="s">
        <v>890</v>
      </c>
      <c r="J61" s="148">
        <v>2180.5</v>
      </c>
      <c r="K61" s="35"/>
      <c r="L61" s="23" t="s">
        <v>891</v>
      </c>
      <c r="M61" s="150">
        <v>0</v>
      </c>
      <c r="N61" s="35"/>
      <c r="O61" s="23" t="s">
        <v>895</v>
      </c>
      <c r="P61" s="150">
        <v>0</v>
      </c>
      <c r="Q61" s="35"/>
      <c r="R61" s="23" t="s">
        <v>38</v>
      </c>
      <c r="S61" s="142">
        <v>1</v>
      </c>
      <c r="T61" s="35"/>
      <c r="U61" s="23" t="s">
        <v>38</v>
      </c>
      <c r="V61" s="142">
        <v>2</v>
      </c>
      <c r="W61" s="35"/>
      <c r="X61" s="23" t="s">
        <v>891</v>
      </c>
      <c r="Y61" s="150">
        <v>0</v>
      </c>
      <c r="Z61" s="35"/>
      <c r="AA61" s="23" t="s">
        <v>891</v>
      </c>
      <c r="AB61" s="150">
        <v>0</v>
      </c>
      <c r="AC61" s="35"/>
      <c r="AD61" s="23" t="s">
        <v>535</v>
      </c>
      <c r="AE61" s="150">
        <v>0</v>
      </c>
      <c r="AF61" s="35"/>
      <c r="AG61" s="23" t="s">
        <v>891</v>
      </c>
      <c r="AH61" s="150">
        <v>0</v>
      </c>
      <c r="AI61" s="35"/>
      <c r="AJ61" s="23" t="s">
        <v>890</v>
      </c>
      <c r="AK61" s="148">
        <v>2254.6</v>
      </c>
      <c r="AL61" s="35"/>
      <c r="AM61" s="23" t="s">
        <v>890</v>
      </c>
      <c r="AN61" s="148">
        <v>1227.2</v>
      </c>
      <c r="AO61" s="35"/>
      <c r="AP61" s="23" t="s">
        <v>41</v>
      </c>
      <c r="AQ61" s="142">
        <v>2</v>
      </c>
      <c r="AR61" s="35"/>
      <c r="AS61" s="23" t="s">
        <v>38</v>
      </c>
      <c r="AT61" s="142">
        <v>1</v>
      </c>
      <c r="AU61" s="35"/>
      <c r="AV61" s="23" t="s">
        <v>890</v>
      </c>
      <c r="AW61" s="148">
        <v>3335.3</v>
      </c>
      <c r="AX61" s="35"/>
      <c r="AY61" s="23" t="s">
        <v>891</v>
      </c>
      <c r="AZ61" s="149">
        <v>237.8</v>
      </c>
      <c r="BA61" s="35"/>
      <c r="BB61" s="23" t="s">
        <v>890</v>
      </c>
      <c r="BC61" s="149">
        <v>192</v>
      </c>
      <c r="BD61" s="35"/>
      <c r="BE61" s="23" t="s">
        <v>891</v>
      </c>
      <c r="BF61" s="150">
        <v>0</v>
      </c>
      <c r="BG61" s="35"/>
      <c r="BH61" s="23" t="s">
        <v>56</v>
      </c>
      <c r="BI61" s="142">
        <v>5</v>
      </c>
      <c r="BJ61" s="35"/>
      <c r="BK61" s="23" t="s">
        <v>891</v>
      </c>
      <c r="BL61" s="149">
        <v>150</v>
      </c>
      <c r="BM61" s="35"/>
      <c r="BN61" s="23" t="s">
        <v>891</v>
      </c>
      <c r="BO61" s="151">
        <v>22.8</v>
      </c>
      <c r="BP61" s="35"/>
      <c r="BQ61" s="23" t="s">
        <v>890</v>
      </c>
      <c r="BR61" s="148">
        <v>1172.4000000000001</v>
      </c>
      <c r="BS61" s="35"/>
      <c r="BT61" s="23" t="s">
        <v>891</v>
      </c>
      <c r="BU61" s="150">
        <v>0</v>
      </c>
      <c r="BV61" s="35"/>
      <c r="BW61" s="23" t="s">
        <v>890</v>
      </c>
      <c r="BX61" s="148">
        <v>1652</v>
      </c>
      <c r="BY61" s="35"/>
      <c r="BZ61" s="23"/>
      <c r="CA61" s="149"/>
      <c r="CB61" s="35"/>
      <c r="CC61" s="23"/>
      <c r="CD61" s="148"/>
      <c r="CE61" s="35"/>
      <c r="CF61" s="23"/>
      <c r="CG61" s="149"/>
      <c r="CH61" s="35"/>
      <c r="CI61" s="23"/>
      <c r="CJ61" s="142"/>
      <c r="CK61" s="35"/>
      <c r="CL61" s="23"/>
      <c r="CM61" s="142"/>
      <c r="CN61" s="35"/>
      <c r="CO61" s="23"/>
      <c r="CP61" s="141"/>
      <c r="CQ61" s="38"/>
    </row>
    <row r="62" spans="2:95">
      <c r="B62" s="34"/>
      <c r="C62" s="23" t="s">
        <v>505</v>
      </c>
      <c r="D62" s="149">
        <v>240</v>
      </c>
      <c r="E62" s="35"/>
      <c r="F62" s="23" t="s">
        <v>491</v>
      </c>
      <c r="G62" s="150">
        <v>0</v>
      </c>
      <c r="H62" s="35"/>
      <c r="I62" s="23" t="s">
        <v>493</v>
      </c>
      <c r="J62" s="148">
        <v>2180.5</v>
      </c>
      <c r="K62" s="35"/>
      <c r="L62" s="23" t="s">
        <v>505</v>
      </c>
      <c r="M62" s="150">
        <v>0</v>
      </c>
      <c r="N62" s="35"/>
      <c r="O62" s="23" t="s">
        <v>491</v>
      </c>
      <c r="P62" s="150">
        <v>0</v>
      </c>
      <c r="Q62" s="35"/>
      <c r="R62" s="23" t="s">
        <v>46</v>
      </c>
      <c r="S62" s="142">
        <v>1</v>
      </c>
      <c r="T62" s="35"/>
      <c r="U62" s="23" t="s">
        <v>39</v>
      </c>
      <c r="V62" s="142">
        <v>1</v>
      </c>
      <c r="W62" s="35"/>
      <c r="X62" s="23" t="s">
        <v>505</v>
      </c>
      <c r="Y62" s="150">
        <v>0</v>
      </c>
      <c r="Z62" s="35"/>
      <c r="AA62" s="23" t="s">
        <v>505</v>
      </c>
      <c r="AB62" s="150">
        <v>0</v>
      </c>
      <c r="AC62" s="35"/>
      <c r="AD62" s="23" t="s">
        <v>1016</v>
      </c>
      <c r="AE62" s="150">
        <v>0</v>
      </c>
      <c r="AF62" s="35"/>
      <c r="AG62" s="23" t="s">
        <v>505</v>
      </c>
      <c r="AH62" s="150">
        <v>0</v>
      </c>
      <c r="AI62" s="35"/>
      <c r="AJ62" s="23" t="s">
        <v>493</v>
      </c>
      <c r="AK62" s="148">
        <v>2254.6</v>
      </c>
      <c r="AL62" s="35"/>
      <c r="AM62" s="23" t="s">
        <v>493</v>
      </c>
      <c r="AN62" s="148">
        <v>1227.2</v>
      </c>
      <c r="AO62" s="35"/>
      <c r="AP62" s="23" t="s">
        <v>46</v>
      </c>
      <c r="AQ62" s="142">
        <v>4</v>
      </c>
      <c r="AR62" s="35"/>
      <c r="AS62" s="23" t="s">
        <v>39</v>
      </c>
      <c r="AT62" s="142">
        <v>1</v>
      </c>
      <c r="AU62" s="35"/>
      <c r="AV62" s="23" t="s">
        <v>493</v>
      </c>
      <c r="AW62" s="148">
        <v>3335.3</v>
      </c>
      <c r="AX62" s="35"/>
      <c r="AY62" s="23" t="s">
        <v>505</v>
      </c>
      <c r="AZ62" s="149">
        <v>237.8</v>
      </c>
      <c r="BA62" s="35"/>
      <c r="BB62" s="23" t="s">
        <v>493</v>
      </c>
      <c r="BC62" s="149">
        <v>192</v>
      </c>
      <c r="BD62" s="35"/>
      <c r="BE62" s="23" t="s">
        <v>505</v>
      </c>
      <c r="BF62" s="150">
        <v>0</v>
      </c>
      <c r="BG62" s="35"/>
      <c r="BH62" s="23" t="s">
        <v>57</v>
      </c>
      <c r="BI62" s="142">
        <v>2</v>
      </c>
      <c r="BJ62" s="35"/>
      <c r="BK62" s="23" t="s">
        <v>505</v>
      </c>
      <c r="BL62" s="149">
        <v>150</v>
      </c>
      <c r="BM62" s="35"/>
      <c r="BN62" s="23" t="s">
        <v>505</v>
      </c>
      <c r="BO62" s="151">
        <v>22.8</v>
      </c>
      <c r="BP62" s="35"/>
      <c r="BQ62" s="23" t="s">
        <v>493</v>
      </c>
      <c r="BR62" s="148">
        <v>1172.4000000000001</v>
      </c>
      <c r="BS62" s="35"/>
      <c r="BT62" s="23" t="s">
        <v>505</v>
      </c>
      <c r="BU62" s="150">
        <v>0</v>
      </c>
      <c r="BV62" s="35"/>
      <c r="BW62" s="23" t="s">
        <v>493</v>
      </c>
      <c r="BX62" s="148">
        <v>1652</v>
      </c>
      <c r="BY62" s="35"/>
      <c r="BZ62" s="23"/>
      <c r="CA62" s="149"/>
      <c r="CB62" s="35"/>
      <c r="CC62" s="23"/>
      <c r="CD62" s="148"/>
      <c r="CE62" s="35"/>
      <c r="CF62" s="23"/>
      <c r="CG62" s="149"/>
      <c r="CH62" s="35"/>
      <c r="CI62" s="23"/>
      <c r="CJ62" s="142"/>
      <c r="CK62" s="35"/>
      <c r="CL62" s="23"/>
      <c r="CM62" s="142"/>
      <c r="CN62" s="35"/>
      <c r="CO62" s="23"/>
      <c r="CP62" s="141"/>
      <c r="CQ62" s="38"/>
    </row>
    <row r="63" spans="2:95">
      <c r="B63" s="34"/>
      <c r="C63" s="23" t="s">
        <v>37</v>
      </c>
      <c r="D63" s="142">
        <v>8</v>
      </c>
      <c r="E63" s="35"/>
      <c r="F63" s="23" t="s">
        <v>890</v>
      </c>
      <c r="G63" s="148">
        <v>1150.4000000000001</v>
      </c>
      <c r="H63" s="35"/>
      <c r="I63" s="23" t="s">
        <v>1017</v>
      </c>
      <c r="J63" s="150">
        <v>0</v>
      </c>
      <c r="K63" s="35"/>
      <c r="L63" s="23" t="s">
        <v>37</v>
      </c>
      <c r="M63" s="142">
        <v>1</v>
      </c>
      <c r="N63" s="35"/>
      <c r="O63" s="23" t="s">
        <v>890</v>
      </c>
      <c r="P63" s="149">
        <v>615</v>
      </c>
      <c r="Q63" s="35"/>
      <c r="R63" s="23" t="s">
        <v>47</v>
      </c>
      <c r="S63" s="142">
        <v>3</v>
      </c>
      <c r="T63" s="35"/>
      <c r="U63" s="23" t="s">
        <v>41</v>
      </c>
      <c r="V63" s="142">
        <v>1</v>
      </c>
      <c r="W63" s="35"/>
      <c r="X63" s="23" t="s">
        <v>480</v>
      </c>
      <c r="Y63" s="151">
        <v>10</v>
      </c>
      <c r="Z63" s="35"/>
      <c r="AA63" s="23" t="s">
        <v>480</v>
      </c>
      <c r="AB63" s="149">
        <v>100</v>
      </c>
      <c r="AC63" s="35"/>
      <c r="AD63" s="23" t="s">
        <v>895</v>
      </c>
      <c r="AE63" s="150">
        <v>0</v>
      </c>
      <c r="AF63" s="35"/>
      <c r="AG63" s="23" t="s">
        <v>480</v>
      </c>
      <c r="AH63" s="151">
        <v>20</v>
      </c>
      <c r="AI63" s="35"/>
      <c r="AJ63" s="23" t="s">
        <v>1017</v>
      </c>
      <c r="AK63" s="150">
        <v>0</v>
      </c>
      <c r="AL63" s="35"/>
      <c r="AM63" s="23" t="s">
        <v>1017</v>
      </c>
      <c r="AN63" s="150">
        <v>0</v>
      </c>
      <c r="AO63" s="35"/>
      <c r="AP63" s="23" t="s">
        <v>50</v>
      </c>
      <c r="AQ63" s="142">
        <v>1</v>
      </c>
      <c r="AR63" s="35"/>
      <c r="AS63" s="23" t="s">
        <v>41</v>
      </c>
      <c r="AT63" s="142">
        <v>1</v>
      </c>
      <c r="AU63" s="35"/>
      <c r="AV63" s="23" t="s">
        <v>1017</v>
      </c>
      <c r="AW63" s="149">
        <v>130</v>
      </c>
      <c r="AX63" s="35"/>
      <c r="AY63" s="23" t="s">
        <v>480</v>
      </c>
      <c r="AZ63" s="151">
        <v>50</v>
      </c>
      <c r="BA63" s="35"/>
      <c r="BB63" s="23" t="s">
        <v>1017</v>
      </c>
      <c r="BC63" s="150">
        <v>0</v>
      </c>
      <c r="BD63" s="35"/>
      <c r="BE63" s="23" t="s">
        <v>480</v>
      </c>
      <c r="BF63" s="149">
        <v>100</v>
      </c>
      <c r="BG63" s="35"/>
      <c r="BH63" s="23" t="s">
        <v>162</v>
      </c>
      <c r="BI63" s="142">
        <v>8</v>
      </c>
      <c r="BJ63" s="35"/>
      <c r="BK63" s="23" t="s">
        <v>480</v>
      </c>
      <c r="BL63" s="151">
        <v>20</v>
      </c>
      <c r="BM63" s="35"/>
      <c r="BN63" s="23" t="s">
        <v>480</v>
      </c>
      <c r="BO63" s="151">
        <v>10</v>
      </c>
      <c r="BP63" s="35"/>
      <c r="BQ63" s="23" t="s">
        <v>1017</v>
      </c>
      <c r="BR63" s="150">
        <v>0</v>
      </c>
      <c r="BS63" s="35"/>
      <c r="BT63" s="23" t="s">
        <v>480</v>
      </c>
      <c r="BU63" s="151">
        <v>90</v>
      </c>
      <c r="BV63" s="35"/>
      <c r="BW63" s="23" t="s">
        <v>1017</v>
      </c>
      <c r="BX63" s="151">
        <v>63.8</v>
      </c>
      <c r="BY63" s="35"/>
      <c r="BZ63" s="23"/>
      <c r="CA63" s="150"/>
      <c r="CB63" s="35"/>
      <c r="CC63" s="23"/>
      <c r="CD63" s="149"/>
      <c r="CE63" s="35"/>
      <c r="CF63" s="23"/>
      <c r="CG63" s="150"/>
      <c r="CH63" s="35"/>
      <c r="CI63" s="23"/>
      <c r="CJ63" s="142"/>
      <c r="CK63" s="35"/>
      <c r="CL63" s="23"/>
      <c r="CM63" s="142"/>
      <c r="CN63" s="35"/>
      <c r="CO63" s="23"/>
      <c r="CP63" s="141"/>
      <c r="CQ63" s="38"/>
    </row>
    <row r="64" spans="2:95">
      <c r="B64" s="34"/>
      <c r="C64" s="23" t="s">
        <v>41</v>
      </c>
      <c r="D64" s="142">
        <v>1</v>
      </c>
      <c r="E64" s="35"/>
      <c r="F64" s="23" t="s">
        <v>493</v>
      </c>
      <c r="G64" s="148">
        <v>1150.4000000000001</v>
      </c>
      <c r="H64" s="35"/>
      <c r="I64" s="23" t="s">
        <v>514</v>
      </c>
      <c r="J64" s="150">
        <v>0</v>
      </c>
      <c r="K64" s="35"/>
      <c r="L64" s="23" t="s">
        <v>39</v>
      </c>
      <c r="M64" s="142">
        <v>1</v>
      </c>
      <c r="N64" s="35"/>
      <c r="O64" s="23" t="s">
        <v>493</v>
      </c>
      <c r="P64" s="149">
        <v>615</v>
      </c>
      <c r="Q64" s="35"/>
      <c r="R64" s="23" t="s">
        <v>352</v>
      </c>
      <c r="S64" s="142">
        <v>2</v>
      </c>
      <c r="T64" s="35"/>
      <c r="U64" s="23" t="s">
        <v>46</v>
      </c>
      <c r="V64" s="142">
        <v>2</v>
      </c>
      <c r="W64" s="35"/>
      <c r="X64" s="23" t="s">
        <v>37</v>
      </c>
      <c r="Y64" s="142">
        <v>1</v>
      </c>
      <c r="Z64" s="35"/>
      <c r="AA64" s="23" t="s">
        <v>37</v>
      </c>
      <c r="AB64" s="142">
        <v>3</v>
      </c>
      <c r="AC64" s="35"/>
      <c r="AD64" s="23" t="s">
        <v>491</v>
      </c>
      <c r="AE64" s="150">
        <v>0</v>
      </c>
      <c r="AF64" s="35"/>
      <c r="AG64" s="23" t="s">
        <v>37</v>
      </c>
      <c r="AH64" s="142">
        <v>3</v>
      </c>
      <c r="AI64" s="35"/>
      <c r="AJ64" s="23" t="s">
        <v>514</v>
      </c>
      <c r="AK64" s="150">
        <v>0</v>
      </c>
      <c r="AL64" s="35"/>
      <c r="AM64" s="23" t="s">
        <v>514</v>
      </c>
      <c r="AN64" s="150">
        <v>0</v>
      </c>
      <c r="AO64" s="35"/>
      <c r="AP64" s="23" t="s">
        <v>353</v>
      </c>
      <c r="AQ64" s="142">
        <v>1</v>
      </c>
      <c r="AR64" s="35"/>
      <c r="AS64" s="23" t="s">
        <v>50</v>
      </c>
      <c r="AT64" s="142">
        <v>2</v>
      </c>
      <c r="AU64" s="35"/>
      <c r="AV64" s="23" t="s">
        <v>514</v>
      </c>
      <c r="AW64" s="149">
        <v>130</v>
      </c>
      <c r="AX64" s="35"/>
      <c r="AY64" s="23" t="s">
        <v>36</v>
      </c>
      <c r="AZ64" s="142">
        <v>1</v>
      </c>
      <c r="BA64" s="35"/>
      <c r="BB64" s="23" t="s">
        <v>514</v>
      </c>
      <c r="BC64" s="150">
        <v>0</v>
      </c>
      <c r="BD64" s="35"/>
      <c r="BE64" s="23" t="s">
        <v>37</v>
      </c>
      <c r="BF64" s="142">
        <v>3</v>
      </c>
      <c r="BG64" s="35"/>
      <c r="BH64" s="23" t="s">
        <v>165</v>
      </c>
      <c r="BI64" s="142">
        <v>1</v>
      </c>
      <c r="BJ64" s="35"/>
      <c r="BK64" s="23" t="s">
        <v>37</v>
      </c>
      <c r="BL64" s="142">
        <v>5</v>
      </c>
      <c r="BM64" s="35"/>
      <c r="BN64" s="23" t="s">
        <v>37</v>
      </c>
      <c r="BO64" s="142">
        <v>2</v>
      </c>
      <c r="BP64" s="35"/>
      <c r="BQ64" s="23" t="s">
        <v>514</v>
      </c>
      <c r="BR64" s="150">
        <v>0</v>
      </c>
      <c r="BS64" s="35"/>
      <c r="BT64" s="23" t="s">
        <v>36</v>
      </c>
      <c r="BU64" s="142">
        <v>1</v>
      </c>
      <c r="BV64" s="35"/>
      <c r="BW64" s="23" t="s">
        <v>514</v>
      </c>
      <c r="BX64" s="151">
        <v>63.8</v>
      </c>
      <c r="BY64" s="35"/>
      <c r="BZ64" s="23"/>
      <c r="CA64" s="150"/>
      <c r="CB64" s="35"/>
      <c r="CC64" s="23"/>
      <c r="CD64" s="149"/>
      <c r="CE64" s="35"/>
      <c r="CF64" s="23"/>
      <c r="CG64" s="150"/>
      <c r="CH64" s="35"/>
      <c r="CI64" s="23"/>
      <c r="CJ64" s="142"/>
      <c r="CK64" s="35"/>
      <c r="CL64" s="23"/>
      <c r="CM64" s="142"/>
      <c r="CN64" s="35"/>
      <c r="CO64" s="23"/>
      <c r="CP64" s="141"/>
      <c r="CQ64" s="38"/>
    </row>
    <row r="65" spans="2:95">
      <c r="B65" s="34"/>
      <c r="C65" s="23" t="s">
        <v>46</v>
      </c>
      <c r="D65" s="142">
        <v>1</v>
      </c>
      <c r="E65" s="35"/>
      <c r="F65" s="23" t="s">
        <v>1017</v>
      </c>
      <c r="G65" s="150">
        <v>0</v>
      </c>
      <c r="H65" s="35"/>
      <c r="I65" s="23" t="s">
        <v>891</v>
      </c>
      <c r="J65" s="150">
        <v>0</v>
      </c>
      <c r="K65" s="35"/>
      <c r="L65" s="23" t="s">
        <v>47</v>
      </c>
      <c r="M65" s="142">
        <v>1</v>
      </c>
      <c r="N65" s="35"/>
      <c r="O65" s="23" t="s">
        <v>1017</v>
      </c>
      <c r="P65" s="150">
        <v>0</v>
      </c>
      <c r="Q65" s="35"/>
      <c r="R65" s="23" t="s">
        <v>355</v>
      </c>
      <c r="S65" s="142">
        <v>2</v>
      </c>
      <c r="T65" s="35"/>
      <c r="U65" s="23" t="s">
        <v>47</v>
      </c>
      <c r="V65" s="142">
        <v>1</v>
      </c>
      <c r="W65" s="35"/>
      <c r="X65" s="23" t="s">
        <v>47</v>
      </c>
      <c r="Y65" s="142">
        <v>0</v>
      </c>
      <c r="Z65" s="35"/>
      <c r="AA65" s="23" t="s">
        <v>41</v>
      </c>
      <c r="AB65" s="142">
        <v>2</v>
      </c>
      <c r="AC65" s="35"/>
      <c r="AD65" s="23" t="s">
        <v>890</v>
      </c>
      <c r="AE65" s="148">
        <v>4291.3999999999996</v>
      </c>
      <c r="AF65" s="35"/>
      <c r="AG65" s="23" t="s">
        <v>40</v>
      </c>
      <c r="AH65" s="142">
        <v>2</v>
      </c>
      <c r="AI65" s="35"/>
      <c r="AJ65" s="23" t="s">
        <v>891</v>
      </c>
      <c r="AK65" s="150">
        <v>0</v>
      </c>
      <c r="AL65" s="35"/>
      <c r="AM65" s="23" t="s">
        <v>891</v>
      </c>
      <c r="AN65" s="150">
        <v>0</v>
      </c>
      <c r="AO65" s="35"/>
      <c r="AP65" s="23" t="s">
        <v>545</v>
      </c>
      <c r="AQ65" s="142">
        <v>1</v>
      </c>
      <c r="AR65" s="35"/>
      <c r="AS65" s="23" t="s">
        <v>356</v>
      </c>
      <c r="AT65" s="142">
        <v>1</v>
      </c>
      <c r="AU65" s="35"/>
      <c r="AV65" s="23" t="s">
        <v>891</v>
      </c>
      <c r="AW65" s="150">
        <v>0</v>
      </c>
      <c r="AX65" s="35"/>
      <c r="AY65" s="23" t="s">
        <v>37</v>
      </c>
      <c r="AZ65" s="142">
        <v>5</v>
      </c>
      <c r="BA65" s="35"/>
      <c r="BB65" s="23" t="s">
        <v>891</v>
      </c>
      <c r="BC65" s="150">
        <v>0</v>
      </c>
      <c r="BD65" s="35"/>
      <c r="BE65" s="23" t="s">
        <v>39</v>
      </c>
      <c r="BF65" s="142">
        <v>1</v>
      </c>
      <c r="BG65" s="35"/>
      <c r="BH65" s="23" t="s">
        <v>172</v>
      </c>
      <c r="BI65" s="142">
        <v>3</v>
      </c>
      <c r="BJ65" s="35"/>
      <c r="BK65" s="23" t="s">
        <v>41</v>
      </c>
      <c r="BL65" s="142">
        <v>1</v>
      </c>
      <c r="BM65" s="35"/>
      <c r="BN65" s="23" t="s">
        <v>46</v>
      </c>
      <c r="BO65" s="142">
        <v>1</v>
      </c>
      <c r="BP65" s="35"/>
      <c r="BQ65" s="23" t="s">
        <v>891</v>
      </c>
      <c r="BR65" s="148">
        <v>1089.8</v>
      </c>
      <c r="BS65" s="35"/>
      <c r="BT65" s="23" t="s">
        <v>37</v>
      </c>
      <c r="BU65" s="142">
        <v>5</v>
      </c>
      <c r="BV65" s="35"/>
      <c r="BW65" s="23" t="s">
        <v>891</v>
      </c>
      <c r="BX65" s="149">
        <v>439.7</v>
      </c>
      <c r="BY65" s="35"/>
      <c r="BZ65" s="23"/>
      <c r="CA65" s="148"/>
      <c r="CB65" s="35"/>
      <c r="CC65" s="23"/>
      <c r="CD65" s="150"/>
      <c r="CE65" s="35"/>
      <c r="CF65" s="23"/>
      <c r="CG65" s="151"/>
      <c r="CH65" s="35"/>
      <c r="CI65" s="23"/>
      <c r="CJ65" s="142"/>
      <c r="CK65" s="35"/>
      <c r="CL65" s="23"/>
      <c r="CM65" s="142"/>
      <c r="CN65" s="35"/>
      <c r="CO65" s="23"/>
      <c r="CP65" s="141"/>
      <c r="CQ65" s="38"/>
    </row>
    <row r="66" spans="2:95">
      <c r="B66" s="34"/>
      <c r="C66" s="23" t="s">
        <v>47</v>
      </c>
      <c r="D66" s="142">
        <v>3</v>
      </c>
      <c r="E66" s="35"/>
      <c r="F66" s="23" t="s">
        <v>514</v>
      </c>
      <c r="G66" s="150">
        <v>0</v>
      </c>
      <c r="H66" s="35"/>
      <c r="I66" s="23" t="s">
        <v>505</v>
      </c>
      <c r="J66" s="150">
        <v>0</v>
      </c>
      <c r="K66" s="35"/>
      <c r="L66" s="23" t="s">
        <v>50</v>
      </c>
      <c r="M66" s="142">
        <v>1</v>
      </c>
      <c r="N66" s="35"/>
      <c r="O66" s="23" t="s">
        <v>514</v>
      </c>
      <c r="P66" s="150">
        <v>0</v>
      </c>
      <c r="Q66" s="35"/>
      <c r="R66" s="23" t="s">
        <v>56</v>
      </c>
      <c r="S66" s="142">
        <v>5</v>
      </c>
      <c r="T66" s="35"/>
      <c r="U66" s="23" t="s">
        <v>353</v>
      </c>
      <c r="V66" s="142">
        <v>1</v>
      </c>
      <c r="W66" s="35"/>
      <c r="X66" s="23" t="s">
        <v>49</v>
      </c>
      <c r="Y66" s="142">
        <v>1</v>
      </c>
      <c r="Z66" s="35"/>
      <c r="AA66" s="23" t="s">
        <v>46</v>
      </c>
      <c r="AB66" s="142">
        <v>1</v>
      </c>
      <c r="AC66" s="35"/>
      <c r="AD66" s="23" t="s">
        <v>493</v>
      </c>
      <c r="AE66" s="148">
        <v>4291.3999999999996</v>
      </c>
      <c r="AF66" s="35"/>
      <c r="AG66" s="23" t="s">
        <v>41</v>
      </c>
      <c r="AH66" s="142">
        <v>2</v>
      </c>
      <c r="AI66" s="35"/>
      <c r="AJ66" s="23" t="s">
        <v>505</v>
      </c>
      <c r="AK66" s="150">
        <v>0</v>
      </c>
      <c r="AL66" s="35"/>
      <c r="AM66" s="23" t="s">
        <v>505</v>
      </c>
      <c r="AN66" s="150">
        <v>0</v>
      </c>
      <c r="AO66" s="35"/>
      <c r="AP66" s="23" t="s">
        <v>359</v>
      </c>
      <c r="AQ66" s="142">
        <v>1</v>
      </c>
      <c r="AR66" s="35"/>
      <c r="AS66" s="23" t="s">
        <v>353</v>
      </c>
      <c r="AT66" s="142">
        <v>1</v>
      </c>
      <c r="AU66" s="35"/>
      <c r="AV66" s="23" t="s">
        <v>505</v>
      </c>
      <c r="AW66" s="150">
        <v>0</v>
      </c>
      <c r="AX66" s="35"/>
      <c r="AY66" s="23" t="s">
        <v>38</v>
      </c>
      <c r="AZ66" s="142">
        <v>1</v>
      </c>
      <c r="BA66" s="35"/>
      <c r="BB66" s="23" t="s">
        <v>505</v>
      </c>
      <c r="BC66" s="150">
        <v>0</v>
      </c>
      <c r="BD66" s="35"/>
      <c r="BE66" s="23" t="s">
        <v>47</v>
      </c>
      <c r="BF66" s="142">
        <v>1</v>
      </c>
      <c r="BG66" s="35"/>
      <c r="BH66" s="23" t="s">
        <v>173</v>
      </c>
      <c r="BI66" s="142">
        <v>16</v>
      </c>
      <c r="BJ66" s="35"/>
      <c r="BK66" s="23" t="s">
        <v>46</v>
      </c>
      <c r="BL66" s="142">
        <v>2</v>
      </c>
      <c r="BM66" s="35"/>
      <c r="BN66" s="23" t="s">
        <v>56</v>
      </c>
      <c r="BO66" s="142">
        <v>3</v>
      </c>
      <c r="BP66" s="35"/>
      <c r="BQ66" s="23" t="s">
        <v>505</v>
      </c>
      <c r="BR66" s="148">
        <v>1089.8</v>
      </c>
      <c r="BS66" s="35"/>
      <c r="BT66" s="23" t="s">
        <v>38</v>
      </c>
      <c r="BU66" s="142">
        <v>1</v>
      </c>
      <c r="BV66" s="35"/>
      <c r="BW66" s="23" t="s">
        <v>505</v>
      </c>
      <c r="BX66" s="149">
        <v>439.7</v>
      </c>
      <c r="BY66" s="35"/>
      <c r="BZ66" s="23"/>
      <c r="CA66" s="148"/>
      <c r="CB66" s="35"/>
      <c r="CC66" s="23"/>
      <c r="CD66" s="150"/>
      <c r="CE66" s="35"/>
      <c r="CF66" s="23"/>
      <c r="CG66" s="151"/>
      <c r="CH66" s="35"/>
      <c r="CI66" s="23"/>
      <c r="CJ66" s="142"/>
      <c r="CK66" s="35"/>
      <c r="CL66" s="23"/>
      <c r="CM66" s="142"/>
      <c r="CN66" s="35"/>
      <c r="CO66" s="23"/>
      <c r="CP66" s="141"/>
      <c r="CQ66" s="38"/>
    </row>
    <row r="67" spans="2:95">
      <c r="B67" s="34"/>
      <c r="C67" s="23" t="s">
        <v>52</v>
      </c>
      <c r="D67" s="142">
        <v>1</v>
      </c>
      <c r="E67" s="35"/>
      <c r="F67" s="23" t="s">
        <v>891</v>
      </c>
      <c r="G67" s="150">
        <v>0</v>
      </c>
      <c r="H67" s="35"/>
      <c r="I67" s="23" t="s">
        <v>480</v>
      </c>
      <c r="J67" s="151">
        <v>10</v>
      </c>
      <c r="K67" s="35"/>
      <c r="L67" s="23" t="s">
        <v>53</v>
      </c>
      <c r="M67" s="142">
        <v>1</v>
      </c>
      <c r="N67" s="35"/>
      <c r="O67" s="23" t="s">
        <v>891</v>
      </c>
      <c r="P67" s="150">
        <v>0</v>
      </c>
      <c r="Q67" s="35"/>
      <c r="R67" s="23" t="s">
        <v>57</v>
      </c>
      <c r="S67" s="142">
        <v>6</v>
      </c>
      <c r="T67" s="35"/>
      <c r="U67" s="23" t="s">
        <v>355</v>
      </c>
      <c r="V67" s="142">
        <v>1</v>
      </c>
      <c r="W67" s="35"/>
      <c r="X67" s="23" t="s">
        <v>50</v>
      </c>
      <c r="Y67" s="142">
        <v>0</v>
      </c>
      <c r="Z67" s="35"/>
      <c r="AA67" s="23" t="s">
        <v>47</v>
      </c>
      <c r="AB67" s="142">
        <v>2</v>
      </c>
      <c r="AC67" s="35"/>
      <c r="AD67" s="23" t="s">
        <v>1017</v>
      </c>
      <c r="AE67" s="150">
        <v>0</v>
      </c>
      <c r="AF67" s="35"/>
      <c r="AG67" s="23" t="s">
        <v>46</v>
      </c>
      <c r="AH67" s="142">
        <v>5</v>
      </c>
      <c r="AI67" s="35"/>
      <c r="AJ67" s="23" t="s">
        <v>37</v>
      </c>
      <c r="AK67" s="142">
        <v>8</v>
      </c>
      <c r="AL67" s="35"/>
      <c r="AM67" s="23" t="s">
        <v>36</v>
      </c>
      <c r="AN67" s="142">
        <v>1</v>
      </c>
      <c r="AO67" s="35"/>
      <c r="AP67" s="23" t="s">
        <v>56</v>
      </c>
      <c r="AQ67" s="142">
        <v>1</v>
      </c>
      <c r="AR67" s="35"/>
      <c r="AS67" s="23" t="s">
        <v>355</v>
      </c>
      <c r="AT67" s="142">
        <v>2</v>
      </c>
      <c r="AU67" s="35"/>
      <c r="AV67" s="23" t="s">
        <v>480</v>
      </c>
      <c r="AW67" s="149">
        <v>110</v>
      </c>
      <c r="AX67" s="35"/>
      <c r="AY67" s="23" t="s">
        <v>41</v>
      </c>
      <c r="AZ67" s="142">
        <v>1</v>
      </c>
      <c r="BA67" s="35"/>
      <c r="BB67" s="23" t="s">
        <v>480</v>
      </c>
      <c r="BC67" s="151">
        <v>20</v>
      </c>
      <c r="BD67" s="35"/>
      <c r="BE67" s="23" t="s">
        <v>53</v>
      </c>
      <c r="BF67" s="142">
        <v>3</v>
      </c>
      <c r="BG67" s="35"/>
      <c r="BH67" s="23" t="s">
        <v>174</v>
      </c>
      <c r="BI67" s="142">
        <v>1</v>
      </c>
      <c r="BJ67" s="35"/>
      <c r="BK67" s="23" t="s">
        <v>47</v>
      </c>
      <c r="BL67" s="142">
        <v>1</v>
      </c>
      <c r="BM67" s="35"/>
      <c r="BN67" s="23" t="s">
        <v>57</v>
      </c>
      <c r="BO67" s="142">
        <v>6</v>
      </c>
      <c r="BP67" s="35"/>
      <c r="BQ67" s="23" t="s">
        <v>480</v>
      </c>
      <c r="BR67" s="151">
        <v>20</v>
      </c>
      <c r="BS67" s="35"/>
      <c r="BT67" s="23" t="s">
        <v>41</v>
      </c>
      <c r="BU67" s="142">
        <v>1</v>
      </c>
      <c r="BV67" s="35"/>
      <c r="BW67" s="23" t="s">
        <v>480</v>
      </c>
      <c r="BX67" s="151">
        <v>50</v>
      </c>
      <c r="BY67" s="35"/>
      <c r="BZ67" s="23"/>
      <c r="CA67" s="149"/>
      <c r="CB67" s="35"/>
      <c r="CC67" s="23"/>
      <c r="CD67" s="142"/>
      <c r="CE67" s="35"/>
      <c r="CF67" s="23"/>
      <c r="CG67" s="151"/>
      <c r="CH67" s="35"/>
      <c r="CI67" s="23"/>
      <c r="CJ67" s="142"/>
      <c r="CK67" s="35"/>
      <c r="CL67" s="23"/>
      <c r="CM67" s="142"/>
      <c r="CN67" s="35"/>
      <c r="CO67" s="23"/>
      <c r="CP67" s="141"/>
      <c r="CQ67" s="38"/>
    </row>
    <row r="68" spans="2:95">
      <c r="B68" s="34"/>
      <c r="C68" s="23" t="s">
        <v>55</v>
      </c>
      <c r="D68" s="142">
        <v>1</v>
      </c>
      <c r="E68" s="35"/>
      <c r="F68" s="23" t="s">
        <v>505</v>
      </c>
      <c r="G68" s="150">
        <v>0</v>
      </c>
      <c r="H68" s="35"/>
      <c r="I68" s="23" t="s">
        <v>37</v>
      </c>
      <c r="J68" s="142">
        <v>4</v>
      </c>
      <c r="K68" s="35"/>
      <c r="L68" s="23" t="s">
        <v>542</v>
      </c>
      <c r="M68" s="142">
        <v>1</v>
      </c>
      <c r="N68" s="35"/>
      <c r="O68" s="23" t="s">
        <v>505</v>
      </c>
      <c r="P68" s="150">
        <v>0</v>
      </c>
      <c r="Q68" s="35"/>
      <c r="R68" s="23" t="s">
        <v>163</v>
      </c>
      <c r="S68" s="142">
        <v>2</v>
      </c>
      <c r="T68" s="35"/>
      <c r="U68" s="23" t="s">
        <v>56</v>
      </c>
      <c r="V68" s="142">
        <v>6</v>
      </c>
      <c r="W68" s="35"/>
      <c r="X68" s="23" t="s">
        <v>51</v>
      </c>
      <c r="Y68" s="142">
        <v>1</v>
      </c>
      <c r="Z68" s="35"/>
      <c r="AA68" s="23" t="s">
        <v>48</v>
      </c>
      <c r="AB68" s="142">
        <v>1</v>
      </c>
      <c r="AC68" s="35"/>
      <c r="AD68" s="23" t="s">
        <v>514</v>
      </c>
      <c r="AE68" s="150">
        <v>0</v>
      </c>
      <c r="AF68" s="35"/>
      <c r="AG68" s="23" t="s">
        <v>47</v>
      </c>
      <c r="AH68" s="142">
        <v>1</v>
      </c>
      <c r="AI68" s="35"/>
      <c r="AJ68" s="23" t="s">
        <v>41</v>
      </c>
      <c r="AK68" s="142">
        <v>1</v>
      </c>
      <c r="AL68" s="35"/>
      <c r="AM68" s="23" t="s">
        <v>37</v>
      </c>
      <c r="AN68" s="142">
        <v>7</v>
      </c>
      <c r="AO68" s="35"/>
      <c r="AP68" s="23" t="s">
        <v>165</v>
      </c>
      <c r="AQ68" s="142">
        <v>1</v>
      </c>
      <c r="AR68" s="35"/>
      <c r="AS68" s="23" t="s">
        <v>56</v>
      </c>
      <c r="AT68" s="142">
        <v>2</v>
      </c>
      <c r="AU68" s="35"/>
      <c r="AV68" s="23" t="s">
        <v>38</v>
      </c>
      <c r="AW68" s="142">
        <v>1</v>
      </c>
      <c r="AX68" s="35"/>
      <c r="AY68" s="23" t="s">
        <v>46</v>
      </c>
      <c r="AZ68" s="142">
        <v>1</v>
      </c>
      <c r="BA68" s="35"/>
      <c r="BB68" s="23" t="s">
        <v>37</v>
      </c>
      <c r="BC68" s="142">
        <v>7</v>
      </c>
      <c r="BD68" s="35"/>
      <c r="BE68" s="23" t="s">
        <v>352</v>
      </c>
      <c r="BF68" s="142">
        <v>2</v>
      </c>
      <c r="BG68" s="35"/>
      <c r="BH68" s="23" t="s">
        <v>360</v>
      </c>
      <c r="BI68" s="142">
        <v>32</v>
      </c>
      <c r="BJ68" s="35"/>
      <c r="BK68" s="23" t="s">
        <v>48</v>
      </c>
      <c r="BL68" s="142">
        <v>1</v>
      </c>
      <c r="BM68" s="35"/>
      <c r="BN68" s="23" t="s">
        <v>166</v>
      </c>
      <c r="BO68" s="142">
        <v>1</v>
      </c>
      <c r="BP68" s="35"/>
      <c r="BQ68" s="23" t="s">
        <v>37</v>
      </c>
      <c r="BR68" s="142">
        <v>2</v>
      </c>
      <c r="BS68" s="35"/>
      <c r="BT68" s="23" t="s">
        <v>46</v>
      </c>
      <c r="BU68" s="142">
        <v>1</v>
      </c>
      <c r="BV68" s="35"/>
      <c r="BW68" s="23" t="s">
        <v>37</v>
      </c>
      <c r="BX68" s="142">
        <v>3</v>
      </c>
      <c r="BY68" s="35"/>
      <c r="BZ68" s="23"/>
      <c r="CA68" s="142"/>
      <c r="CB68" s="35"/>
      <c r="CC68" s="23"/>
      <c r="CD68" s="142"/>
      <c r="CE68" s="35"/>
      <c r="CF68" s="23"/>
      <c r="CG68" s="142"/>
      <c r="CH68" s="35"/>
      <c r="CI68" s="23"/>
      <c r="CJ68" s="142"/>
      <c r="CK68" s="35"/>
      <c r="CL68" s="23"/>
      <c r="CM68" s="142"/>
      <c r="CN68" s="35"/>
      <c r="CO68" s="23"/>
      <c r="CP68" s="141"/>
      <c r="CQ68" s="38"/>
    </row>
    <row r="69" spans="2:95">
      <c r="B69" s="34"/>
      <c r="C69" s="23" t="s">
        <v>352</v>
      </c>
      <c r="D69" s="142">
        <v>4</v>
      </c>
      <c r="E69" s="35"/>
      <c r="F69" s="23" t="s">
        <v>1020</v>
      </c>
      <c r="G69" s="150">
        <v>0</v>
      </c>
      <c r="H69" s="35"/>
      <c r="I69" s="23" t="s">
        <v>41</v>
      </c>
      <c r="J69" s="142">
        <v>2</v>
      </c>
      <c r="K69" s="35"/>
      <c r="L69" s="23" t="s">
        <v>356</v>
      </c>
      <c r="M69" s="142">
        <v>1</v>
      </c>
      <c r="N69" s="35"/>
      <c r="O69" s="23" t="s">
        <v>1018</v>
      </c>
      <c r="P69" s="150">
        <v>0</v>
      </c>
      <c r="Q69" s="35"/>
      <c r="R69" s="23" t="s">
        <v>165</v>
      </c>
      <c r="S69" s="142">
        <v>1</v>
      </c>
      <c r="T69" s="35"/>
      <c r="U69" s="23" t="s">
        <v>57</v>
      </c>
      <c r="V69" s="142">
        <v>5</v>
      </c>
      <c r="W69" s="35"/>
      <c r="X69" s="23" t="s">
        <v>52</v>
      </c>
      <c r="Y69" s="142">
        <v>1</v>
      </c>
      <c r="Z69" s="35"/>
      <c r="AA69" s="23" t="s">
        <v>53</v>
      </c>
      <c r="AB69" s="142">
        <v>1</v>
      </c>
      <c r="AC69" s="35"/>
      <c r="AD69" s="23" t="s">
        <v>891</v>
      </c>
      <c r="AE69" s="150">
        <v>0</v>
      </c>
      <c r="AF69" s="35"/>
      <c r="AG69" s="23" t="s">
        <v>50</v>
      </c>
      <c r="AH69" s="142">
        <v>1</v>
      </c>
      <c r="AI69" s="35"/>
      <c r="AJ69" s="23" t="s">
        <v>46</v>
      </c>
      <c r="AK69" s="142">
        <v>2</v>
      </c>
      <c r="AL69" s="35"/>
      <c r="AM69" s="23" t="s">
        <v>38</v>
      </c>
      <c r="AN69" s="142">
        <v>1</v>
      </c>
      <c r="AO69" s="35"/>
      <c r="AP69" s="23" t="s">
        <v>166</v>
      </c>
      <c r="AQ69" s="142">
        <v>5</v>
      </c>
      <c r="AR69" s="35"/>
      <c r="AS69" s="23" t="s">
        <v>57</v>
      </c>
      <c r="AT69" s="142">
        <v>4</v>
      </c>
      <c r="AU69" s="35"/>
      <c r="AV69" s="23" t="s">
        <v>41</v>
      </c>
      <c r="AW69" s="142">
        <v>1</v>
      </c>
      <c r="AX69" s="35"/>
      <c r="AY69" s="23" t="s">
        <v>47</v>
      </c>
      <c r="AZ69" s="142">
        <v>1</v>
      </c>
      <c r="BA69" s="35"/>
      <c r="BB69" s="23" t="s">
        <v>38</v>
      </c>
      <c r="BC69" s="142">
        <v>1</v>
      </c>
      <c r="BD69" s="35"/>
      <c r="BE69" s="23" t="s">
        <v>353</v>
      </c>
      <c r="BF69" s="142">
        <v>3</v>
      </c>
      <c r="BG69" s="35"/>
      <c r="BH69" s="23" t="s">
        <v>361</v>
      </c>
      <c r="BI69" s="142">
        <v>5</v>
      </c>
      <c r="BJ69" s="35"/>
      <c r="BK69" s="23" t="s">
        <v>51</v>
      </c>
      <c r="BL69" s="142">
        <v>1</v>
      </c>
      <c r="BM69" s="35"/>
      <c r="BN69" s="23" t="s">
        <v>168</v>
      </c>
      <c r="BO69" s="142">
        <v>1</v>
      </c>
      <c r="BP69" s="35"/>
      <c r="BQ69" s="23" t="s">
        <v>46</v>
      </c>
      <c r="BR69" s="142">
        <v>1</v>
      </c>
      <c r="BS69" s="35"/>
      <c r="BT69" s="23" t="s">
        <v>47</v>
      </c>
      <c r="BU69" s="142">
        <v>1</v>
      </c>
      <c r="BV69" s="35"/>
      <c r="BW69" s="23" t="s">
        <v>38</v>
      </c>
      <c r="BX69" s="142">
        <v>1</v>
      </c>
      <c r="BY69" s="35"/>
      <c r="BZ69" s="23"/>
      <c r="CA69" s="142"/>
      <c r="CB69" s="35"/>
      <c r="CC69" s="23"/>
      <c r="CD69" s="142"/>
      <c r="CE69" s="35"/>
      <c r="CF69" s="23"/>
      <c r="CG69" s="142"/>
      <c r="CH69" s="35"/>
      <c r="CI69" s="23"/>
      <c r="CJ69" s="142"/>
      <c r="CK69" s="35"/>
      <c r="CL69" s="23"/>
      <c r="CM69" s="142"/>
      <c r="CN69" s="35"/>
      <c r="CO69" s="23"/>
      <c r="CP69" s="141"/>
      <c r="CQ69" s="38"/>
    </row>
    <row r="70" spans="2:95">
      <c r="B70" s="34"/>
      <c r="C70" s="23" t="s">
        <v>542</v>
      </c>
      <c r="D70" s="142">
        <v>1</v>
      </c>
      <c r="E70" s="35"/>
      <c r="F70" s="23" t="s">
        <v>1021</v>
      </c>
      <c r="G70" s="150">
        <v>0</v>
      </c>
      <c r="H70" s="35"/>
      <c r="I70" s="23" t="s">
        <v>50</v>
      </c>
      <c r="J70" s="142">
        <v>1</v>
      </c>
      <c r="K70" s="35"/>
      <c r="L70" s="23" t="s">
        <v>353</v>
      </c>
      <c r="M70" s="142">
        <v>1</v>
      </c>
      <c r="N70" s="35"/>
      <c r="O70" s="23" t="s">
        <v>848</v>
      </c>
      <c r="P70" s="150">
        <v>0</v>
      </c>
      <c r="Q70" s="35"/>
      <c r="R70" s="23" t="s">
        <v>167</v>
      </c>
      <c r="S70" s="142">
        <v>1</v>
      </c>
      <c r="T70" s="35"/>
      <c r="U70" s="23" t="s">
        <v>166</v>
      </c>
      <c r="V70" s="142">
        <v>16</v>
      </c>
      <c r="W70" s="35"/>
      <c r="X70" s="23" t="s">
        <v>53</v>
      </c>
      <c r="Y70" s="142">
        <v>1</v>
      </c>
      <c r="Z70" s="35"/>
      <c r="AA70" s="23" t="s">
        <v>55</v>
      </c>
      <c r="AB70" s="142">
        <v>1</v>
      </c>
      <c r="AC70" s="35"/>
      <c r="AD70" s="23" t="s">
        <v>505</v>
      </c>
      <c r="AE70" s="150">
        <v>0</v>
      </c>
      <c r="AF70" s="35"/>
      <c r="AG70" s="23" t="s">
        <v>51</v>
      </c>
      <c r="AH70" s="142">
        <v>2</v>
      </c>
      <c r="AI70" s="35"/>
      <c r="AJ70" s="23" t="s">
        <v>47</v>
      </c>
      <c r="AK70" s="142">
        <v>1</v>
      </c>
      <c r="AL70" s="35"/>
      <c r="AM70" s="23" t="s">
        <v>46</v>
      </c>
      <c r="AN70" s="142">
        <v>2</v>
      </c>
      <c r="AO70" s="35"/>
      <c r="AP70" s="23" t="s">
        <v>1041</v>
      </c>
      <c r="AQ70" s="142">
        <v>1</v>
      </c>
      <c r="AR70" s="35"/>
      <c r="AS70" s="23" t="s">
        <v>163</v>
      </c>
      <c r="AT70" s="142">
        <v>1</v>
      </c>
      <c r="AU70" s="35"/>
      <c r="AV70" s="23" t="s">
        <v>46</v>
      </c>
      <c r="AW70" s="142">
        <v>1</v>
      </c>
      <c r="AX70" s="35"/>
      <c r="AY70" s="23" t="s">
        <v>51</v>
      </c>
      <c r="AZ70" s="142">
        <v>0</v>
      </c>
      <c r="BA70" s="35"/>
      <c r="BB70" s="23" t="s">
        <v>47</v>
      </c>
      <c r="BC70" s="142">
        <v>3</v>
      </c>
      <c r="BD70" s="35"/>
      <c r="BE70" s="23" t="s">
        <v>355</v>
      </c>
      <c r="BF70" s="142">
        <v>1</v>
      </c>
      <c r="BG70" s="35"/>
      <c r="BH70" s="23" t="s">
        <v>362</v>
      </c>
      <c r="BI70" s="142">
        <v>5</v>
      </c>
      <c r="BJ70" s="35"/>
      <c r="BK70" s="23" t="s">
        <v>352</v>
      </c>
      <c r="BL70" s="142">
        <v>1</v>
      </c>
      <c r="BM70" s="35"/>
      <c r="BN70" s="23" t="s">
        <v>172</v>
      </c>
      <c r="BO70" s="142">
        <v>1</v>
      </c>
      <c r="BP70" s="35"/>
      <c r="BQ70" s="23" t="s">
        <v>47</v>
      </c>
      <c r="BR70" s="142">
        <v>1</v>
      </c>
      <c r="BS70" s="35"/>
      <c r="BT70" s="23" t="s">
        <v>51</v>
      </c>
      <c r="BU70" s="142">
        <v>0</v>
      </c>
      <c r="BV70" s="35"/>
      <c r="BW70" s="23" t="s">
        <v>40</v>
      </c>
      <c r="BX70" s="142">
        <v>1</v>
      </c>
      <c r="BY70" s="35"/>
      <c r="BZ70" s="23"/>
      <c r="CA70" s="142"/>
      <c r="CB70" s="35"/>
      <c r="CC70" s="23"/>
      <c r="CD70" s="142"/>
      <c r="CE70" s="35"/>
      <c r="CF70" s="23"/>
      <c r="CG70" s="142"/>
      <c r="CH70" s="35"/>
      <c r="CI70" s="23"/>
      <c r="CJ70" s="142"/>
      <c r="CK70" s="35"/>
      <c r="CL70" s="23"/>
      <c r="CM70" s="142"/>
      <c r="CN70" s="35"/>
      <c r="CO70" s="23"/>
      <c r="CP70" s="141"/>
      <c r="CQ70" s="38"/>
    </row>
    <row r="71" spans="2:95">
      <c r="B71" s="34"/>
      <c r="C71" s="23" t="s">
        <v>353</v>
      </c>
      <c r="D71" s="142">
        <v>3</v>
      </c>
      <c r="E71" s="35"/>
      <c r="F71" s="23" t="s">
        <v>480</v>
      </c>
      <c r="G71" s="151">
        <v>30</v>
      </c>
      <c r="H71" s="35"/>
      <c r="I71" s="23" t="s">
        <v>51</v>
      </c>
      <c r="J71" s="142">
        <v>1</v>
      </c>
      <c r="K71" s="35"/>
      <c r="L71" s="23" t="s">
        <v>355</v>
      </c>
      <c r="M71" s="142">
        <v>4</v>
      </c>
      <c r="N71" s="35"/>
      <c r="O71" s="23" t="s">
        <v>480</v>
      </c>
      <c r="P71" s="151">
        <v>60</v>
      </c>
      <c r="Q71" s="35"/>
      <c r="R71" s="23" t="s">
        <v>172</v>
      </c>
      <c r="S71" s="142">
        <v>1</v>
      </c>
      <c r="T71" s="35"/>
      <c r="U71" s="23" t="s">
        <v>1041</v>
      </c>
      <c r="V71" s="142">
        <v>4</v>
      </c>
      <c r="W71" s="35"/>
      <c r="X71" s="23" t="s">
        <v>55</v>
      </c>
      <c r="Y71" s="142">
        <v>1</v>
      </c>
      <c r="Z71" s="35"/>
      <c r="AA71" s="23" t="s">
        <v>352</v>
      </c>
      <c r="AB71" s="142">
        <v>1</v>
      </c>
      <c r="AC71" s="35"/>
      <c r="AD71" s="23" t="s">
        <v>480</v>
      </c>
      <c r="AE71" s="149">
        <v>110</v>
      </c>
      <c r="AF71" s="35"/>
      <c r="AG71" s="23" t="s">
        <v>53</v>
      </c>
      <c r="AH71" s="142">
        <v>2</v>
      </c>
      <c r="AI71" s="35"/>
      <c r="AJ71" s="23" t="s">
        <v>55</v>
      </c>
      <c r="AK71" s="142">
        <v>1</v>
      </c>
      <c r="AL71" s="35"/>
      <c r="AM71" s="23" t="s">
        <v>47</v>
      </c>
      <c r="AN71" s="142">
        <v>2</v>
      </c>
      <c r="AO71" s="35"/>
      <c r="AP71" s="23" t="s">
        <v>169</v>
      </c>
      <c r="AQ71" s="142">
        <v>1</v>
      </c>
      <c r="AR71" s="35"/>
      <c r="AS71" s="23" t="s">
        <v>166</v>
      </c>
      <c r="AT71" s="142">
        <v>2</v>
      </c>
      <c r="AU71" s="35"/>
      <c r="AV71" s="23" t="s">
        <v>50</v>
      </c>
      <c r="AW71" s="142">
        <v>1</v>
      </c>
      <c r="AX71" s="35"/>
      <c r="AY71" s="23" t="s">
        <v>53</v>
      </c>
      <c r="AZ71" s="142">
        <v>1</v>
      </c>
      <c r="BA71" s="35"/>
      <c r="BB71" s="23" t="s">
        <v>50</v>
      </c>
      <c r="BC71" s="142">
        <v>0</v>
      </c>
      <c r="BD71" s="35"/>
      <c r="BE71" s="23" t="s">
        <v>544</v>
      </c>
      <c r="BF71" s="142">
        <v>1</v>
      </c>
      <c r="BG71" s="35"/>
      <c r="BH71" s="23" t="s">
        <v>363</v>
      </c>
      <c r="BI71" s="142">
        <v>33</v>
      </c>
      <c r="BJ71" s="35"/>
      <c r="BK71" s="23" t="s">
        <v>353</v>
      </c>
      <c r="BL71" s="142">
        <v>2</v>
      </c>
      <c r="BM71" s="35"/>
      <c r="BN71" s="23" t="s">
        <v>173</v>
      </c>
      <c r="BO71" s="142">
        <v>7</v>
      </c>
      <c r="BP71" s="35"/>
      <c r="BQ71" s="23" t="s">
        <v>51</v>
      </c>
      <c r="BR71" s="142">
        <v>1</v>
      </c>
      <c r="BS71" s="35"/>
      <c r="BT71" s="23" t="s">
        <v>53</v>
      </c>
      <c r="BU71" s="142">
        <v>1</v>
      </c>
      <c r="BV71" s="35"/>
      <c r="BW71" s="23" t="s">
        <v>41</v>
      </c>
      <c r="BX71" s="142">
        <v>2</v>
      </c>
      <c r="BY71" s="35"/>
      <c r="BZ71" s="23"/>
      <c r="CA71" s="142"/>
      <c r="CB71" s="35"/>
      <c r="CC71" s="23"/>
      <c r="CD71" s="142"/>
      <c r="CE71" s="35"/>
      <c r="CF71" s="23"/>
      <c r="CG71" s="142"/>
      <c r="CH71" s="35"/>
      <c r="CI71" s="23"/>
      <c r="CJ71" s="142"/>
      <c r="CK71" s="35"/>
      <c r="CL71" s="23"/>
      <c r="CM71" s="142"/>
      <c r="CN71" s="35"/>
      <c r="CO71" s="23"/>
      <c r="CP71" s="141"/>
      <c r="CQ71" s="38"/>
    </row>
    <row r="72" spans="2:95">
      <c r="B72" s="34"/>
      <c r="C72" s="23" t="s">
        <v>355</v>
      </c>
      <c r="D72" s="142">
        <v>4</v>
      </c>
      <c r="E72" s="35"/>
      <c r="F72" s="23" t="s">
        <v>37</v>
      </c>
      <c r="G72" s="142">
        <v>10</v>
      </c>
      <c r="H72" s="35"/>
      <c r="I72" s="23" t="s">
        <v>543</v>
      </c>
      <c r="J72" s="142">
        <v>1</v>
      </c>
      <c r="K72" s="35"/>
      <c r="L72" s="23" t="s">
        <v>874</v>
      </c>
      <c r="M72" s="142">
        <v>1</v>
      </c>
      <c r="N72" s="35"/>
      <c r="O72" s="23" t="s">
        <v>36</v>
      </c>
      <c r="P72" s="142">
        <v>1</v>
      </c>
      <c r="Q72" s="35"/>
      <c r="R72" s="23" t="s">
        <v>173</v>
      </c>
      <c r="S72" s="142">
        <v>22</v>
      </c>
      <c r="T72" s="35"/>
      <c r="U72" s="23" t="s">
        <v>172</v>
      </c>
      <c r="V72" s="142">
        <v>1</v>
      </c>
      <c r="W72" s="35"/>
      <c r="X72" s="23" t="s">
        <v>352</v>
      </c>
      <c r="Y72" s="142">
        <v>2</v>
      </c>
      <c r="Z72" s="35"/>
      <c r="AA72" s="23" t="s">
        <v>353</v>
      </c>
      <c r="AB72" s="142">
        <v>1</v>
      </c>
      <c r="AC72" s="35"/>
      <c r="AD72" s="23" t="s">
        <v>36</v>
      </c>
      <c r="AE72" s="142">
        <v>1</v>
      </c>
      <c r="AF72" s="35"/>
      <c r="AG72" s="23" t="s">
        <v>55</v>
      </c>
      <c r="AH72" s="142">
        <v>0</v>
      </c>
      <c r="AI72" s="35"/>
      <c r="AJ72" s="23" t="s">
        <v>353</v>
      </c>
      <c r="AK72" s="142">
        <v>1</v>
      </c>
      <c r="AL72" s="35"/>
      <c r="AM72" s="23" t="s">
        <v>51</v>
      </c>
      <c r="AN72" s="142">
        <v>1</v>
      </c>
      <c r="AO72" s="35"/>
      <c r="AP72" s="23" t="s">
        <v>173</v>
      </c>
      <c r="AQ72" s="142">
        <v>6</v>
      </c>
      <c r="AR72" s="35"/>
      <c r="AS72" s="23" t="s">
        <v>167</v>
      </c>
      <c r="AT72" s="142">
        <v>2</v>
      </c>
      <c r="AU72" s="35"/>
      <c r="AV72" s="23" t="s">
        <v>51</v>
      </c>
      <c r="AW72" s="142">
        <v>1</v>
      </c>
      <c r="AX72" s="35"/>
      <c r="AY72" s="23" t="s">
        <v>54</v>
      </c>
      <c r="AZ72" s="142">
        <v>1</v>
      </c>
      <c r="BA72" s="35"/>
      <c r="BB72" s="23" t="s">
        <v>51</v>
      </c>
      <c r="BC72" s="142">
        <v>0</v>
      </c>
      <c r="BD72" s="35"/>
      <c r="BE72" s="23" t="s">
        <v>359</v>
      </c>
      <c r="BF72" s="142">
        <v>1</v>
      </c>
      <c r="BG72" s="35"/>
      <c r="BH72" s="23" t="s">
        <v>364</v>
      </c>
      <c r="BI72" s="142">
        <v>30</v>
      </c>
      <c r="BJ72" s="35"/>
      <c r="BK72" s="23" t="s">
        <v>355</v>
      </c>
      <c r="BL72" s="142">
        <v>1</v>
      </c>
      <c r="BM72" s="35"/>
      <c r="BN72" s="23" t="s">
        <v>174</v>
      </c>
      <c r="BO72" s="142">
        <v>5</v>
      </c>
      <c r="BP72" s="35"/>
      <c r="BQ72" s="23" t="s">
        <v>53</v>
      </c>
      <c r="BR72" s="142">
        <v>0</v>
      </c>
      <c r="BS72" s="35"/>
      <c r="BT72" s="23" t="s">
        <v>54</v>
      </c>
      <c r="BU72" s="142">
        <v>1</v>
      </c>
      <c r="BV72" s="35"/>
      <c r="BW72" s="23" t="s">
        <v>46</v>
      </c>
      <c r="BX72" s="142">
        <v>4</v>
      </c>
      <c r="BY72" s="35"/>
      <c r="BZ72" s="23"/>
      <c r="CA72" s="142"/>
      <c r="CB72" s="35"/>
      <c r="CC72" s="23"/>
      <c r="CD72" s="142"/>
      <c r="CE72" s="35"/>
      <c r="CF72" s="23"/>
      <c r="CG72" s="142"/>
      <c r="CH72" s="35"/>
      <c r="CI72" s="23"/>
      <c r="CJ72" s="142"/>
      <c r="CK72" s="35"/>
      <c r="CL72" s="23"/>
      <c r="CM72" s="142"/>
      <c r="CN72" s="35"/>
      <c r="CO72" s="23"/>
      <c r="CP72" s="141"/>
      <c r="CQ72" s="38"/>
    </row>
    <row r="73" spans="2:95">
      <c r="B73" s="34"/>
      <c r="C73" s="23" t="s">
        <v>545</v>
      </c>
      <c r="D73" s="142">
        <v>2</v>
      </c>
      <c r="E73" s="35"/>
      <c r="F73" s="23" t="s">
        <v>41</v>
      </c>
      <c r="G73" s="142">
        <v>1</v>
      </c>
      <c r="H73" s="35"/>
      <c r="I73" s="23" t="s">
        <v>542</v>
      </c>
      <c r="J73" s="142">
        <v>1</v>
      </c>
      <c r="K73" s="35"/>
      <c r="L73" s="23" t="s">
        <v>544</v>
      </c>
      <c r="M73" s="142">
        <v>1</v>
      </c>
      <c r="N73" s="35"/>
      <c r="O73" s="23" t="s">
        <v>37</v>
      </c>
      <c r="P73" s="142">
        <v>1</v>
      </c>
      <c r="Q73" s="35"/>
      <c r="R73" s="23" t="s">
        <v>174</v>
      </c>
      <c r="S73" s="142">
        <v>4</v>
      </c>
      <c r="T73" s="35"/>
      <c r="U73" s="23" t="s">
        <v>173</v>
      </c>
      <c r="V73" s="142">
        <v>9</v>
      </c>
      <c r="W73" s="35"/>
      <c r="X73" s="23" t="s">
        <v>353</v>
      </c>
      <c r="Y73" s="142">
        <v>1</v>
      </c>
      <c r="Z73" s="35"/>
      <c r="AA73" s="23" t="s">
        <v>56</v>
      </c>
      <c r="AB73" s="142">
        <v>6</v>
      </c>
      <c r="AC73" s="35"/>
      <c r="AD73" s="23" t="s">
        <v>37</v>
      </c>
      <c r="AE73" s="142">
        <v>6</v>
      </c>
      <c r="AF73" s="35"/>
      <c r="AG73" s="23" t="s">
        <v>353</v>
      </c>
      <c r="AH73" s="142">
        <v>2</v>
      </c>
      <c r="AI73" s="35"/>
      <c r="AJ73" s="23" t="s">
        <v>56</v>
      </c>
      <c r="AK73" s="142">
        <v>2</v>
      </c>
      <c r="AL73" s="35"/>
      <c r="AM73" s="23" t="s">
        <v>53</v>
      </c>
      <c r="AN73" s="142">
        <v>1</v>
      </c>
      <c r="AO73" s="35"/>
      <c r="AP73" s="23" t="s">
        <v>360</v>
      </c>
      <c r="AQ73" s="142">
        <v>16</v>
      </c>
      <c r="AR73" s="35"/>
      <c r="AS73" s="23" t="s">
        <v>168</v>
      </c>
      <c r="AT73" s="142">
        <v>1</v>
      </c>
      <c r="AU73" s="35"/>
      <c r="AV73" s="23" t="s">
        <v>353</v>
      </c>
      <c r="AW73" s="142">
        <v>1</v>
      </c>
      <c r="AX73" s="35"/>
      <c r="AY73" s="23" t="s">
        <v>355</v>
      </c>
      <c r="AZ73" s="142">
        <v>4</v>
      </c>
      <c r="BA73" s="35"/>
      <c r="BB73" s="23" t="s">
        <v>53</v>
      </c>
      <c r="BC73" s="142">
        <v>0</v>
      </c>
      <c r="BD73" s="35"/>
      <c r="BE73" s="23" t="s">
        <v>56</v>
      </c>
      <c r="BF73" s="142">
        <v>3</v>
      </c>
      <c r="BG73" s="35"/>
      <c r="BH73" s="23" t="s">
        <v>365</v>
      </c>
      <c r="BI73" s="142">
        <v>32</v>
      </c>
      <c r="BJ73" s="35"/>
      <c r="BK73" s="23" t="s">
        <v>358</v>
      </c>
      <c r="BL73" s="142">
        <v>1</v>
      </c>
      <c r="BM73" s="35"/>
      <c r="BN73" s="23" t="s">
        <v>360</v>
      </c>
      <c r="BO73" s="142">
        <v>26</v>
      </c>
      <c r="BP73" s="35"/>
      <c r="BQ73" s="23" t="s">
        <v>356</v>
      </c>
      <c r="BR73" s="142">
        <v>1</v>
      </c>
      <c r="BS73" s="35"/>
      <c r="BT73" s="23" t="s">
        <v>355</v>
      </c>
      <c r="BU73" s="142">
        <v>4</v>
      </c>
      <c r="BV73" s="35"/>
      <c r="BW73" s="23" t="s">
        <v>47</v>
      </c>
      <c r="BX73" s="142">
        <v>3</v>
      </c>
      <c r="BY73" s="35"/>
      <c r="BZ73" s="23"/>
      <c r="CA73" s="142"/>
      <c r="CB73" s="35"/>
      <c r="CC73" s="23"/>
      <c r="CD73" s="142"/>
      <c r="CE73" s="35"/>
      <c r="CF73" s="23"/>
      <c r="CG73" s="142"/>
      <c r="CH73" s="35"/>
      <c r="CI73" s="23"/>
      <c r="CJ73" s="142"/>
      <c r="CK73" s="35"/>
      <c r="CL73" s="23"/>
      <c r="CM73" s="142"/>
      <c r="CN73" s="35"/>
      <c r="CO73" s="23"/>
      <c r="CP73" s="141"/>
      <c r="CQ73" s="38"/>
    </row>
    <row r="74" spans="2:95">
      <c r="B74" s="34"/>
      <c r="C74" s="23" t="s">
        <v>358</v>
      </c>
      <c r="D74" s="142">
        <v>1</v>
      </c>
      <c r="E74" s="35"/>
      <c r="F74" s="23" t="s">
        <v>46</v>
      </c>
      <c r="G74" s="142">
        <v>4</v>
      </c>
      <c r="H74" s="35"/>
      <c r="I74" s="23" t="s">
        <v>354</v>
      </c>
      <c r="J74" s="142">
        <v>1</v>
      </c>
      <c r="K74" s="35"/>
      <c r="L74" s="23" t="s">
        <v>545</v>
      </c>
      <c r="M74" s="142">
        <v>1</v>
      </c>
      <c r="N74" s="35"/>
      <c r="O74" s="23" t="s">
        <v>38</v>
      </c>
      <c r="P74" s="142">
        <v>1</v>
      </c>
      <c r="Q74" s="35"/>
      <c r="R74" s="23" t="s">
        <v>360</v>
      </c>
      <c r="S74" s="142">
        <v>24</v>
      </c>
      <c r="T74" s="35"/>
      <c r="U74" s="23" t="s">
        <v>174</v>
      </c>
      <c r="V74" s="142">
        <v>1</v>
      </c>
      <c r="W74" s="35"/>
      <c r="X74" s="23" t="s">
        <v>355</v>
      </c>
      <c r="Y74" s="142">
        <v>3</v>
      </c>
      <c r="Z74" s="35"/>
      <c r="AA74" s="23" t="s">
        <v>57</v>
      </c>
      <c r="AB74" s="142">
        <v>3</v>
      </c>
      <c r="AC74" s="35"/>
      <c r="AD74" s="23" t="s">
        <v>38</v>
      </c>
      <c r="AE74" s="142">
        <v>1</v>
      </c>
      <c r="AF74" s="35"/>
      <c r="AG74" s="23" t="s">
        <v>355</v>
      </c>
      <c r="AH74" s="142">
        <v>5</v>
      </c>
      <c r="AI74" s="35"/>
      <c r="AJ74" s="23" t="s">
        <v>57</v>
      </c>
      <c r="AK74" s="142">
        <v>4</v>
      </c>
      <c r="AL74" s="35"/>
      <c r="AM74" s="23" t="s">
        <v>356</v>
      </c>
      <c r="AN74" s="142">
        <v>1</v>
      </c>
      <c r="AO74" s="35"/>
      <c r="AP74" s="23" t="s">
        <v>361</v>
      </c>
      <c r="AQ74" s="142">
        <v>2</v>
      </c>
      <c r="AR74" s="35"/>
      <c r="AS74" s="23" t="s">
        <v>172</v>
      </c>
      <c r="AT74" s="142">
        <v>1</v>
      </c>
      <c r="AU74" s="35"/>
      <c r="AV74" s="23" t="s">
        <v>355</v>
      </c>
      <c r="AW74" s="142">
        <v>1</v>
      </c>
      <c r="AX74" s="35"/>
      <c r="AY74" s="23" t="s">
        <v>545</v>
      </c>
      <c r="AZ74" s="142">
        <v>2</v>
      </c>
      <c r="BA74" s="35"/>
      <c r="BB74" s="23" t="s">
        <v>55</v>
      </c>
      <c r="BC74" s="142">
        <v>1</v>
      </c>
      <c r="BD74" s="35"/>
      <c r="BE74" s="23" t="s">
        <v>166</v>
      </c>
      <c r="BF74" s="142">
        <v>1</v>
      </c>
      <c r="BG74" s="35"/>
      <c r="BH74" s="23" t="s">
        <v>366</v>
      </c>
      <c r="BI74" s="142">
        <v>21</v>
      </c>
      <c r="BJ74" s="35"/>
      <c r="BK74" s="23" t="s">
        <v>56</v>
      </c>
      <c r="BL74" s="142">
        <v>2</v>
      </c>
      <c r="BM74" s="35"/>
      <c r="BN74" s="23" t="s">
        <v>361</v>
      </c>
      <c r="BO74" s="142">
        <v>6</v>
      </c>
      <c r="BP74" s="35"/>
      <c r="BQ74" s="23" t="s">
        <v>355</v>
      </c>
      <c r="BR74" s="142">
        <v>1</v>
      </c>
      <c r="BS74" s="35"/>
      <c r="BT74" s="23" t="s">
        <v>545</v>
      </c>
      <c r="BU74" s="142">
        <v>2</v>
      </c>
      <c r="BV74" s="35"/>
      <c r="BW74" s="23" t="s">
        <v>51</v>
      </c>
      <c r="BX74" s="142">
        <v>1</v>
      </c>
      <c r="BY74" s="35"/>
      <c r="BZ74" s="23"/>
      <c r="CA74" s="142"/>
      <c r="CB74" s="35"/>
      <c r="CC74" s="23"/>
      <c r="CD74" s="142"/>
      <c r="CE74" s="35"/>
      <c r="CF74" s="23"/>
      <c r="CG74" s="142"/>
      <c r="CH74" s="35"/>
      <c r="CI74" s="23"/>
      <c r="CJ74" s="142"/>
      <c r="CK74" s="35"/>
      <c r="CL74" s="23"/>
      <c r="CM74" s="142"/>
      <c r="CN74" s="35"/>
      <c r="CO74" s="23"/>
      <c r="CP74" s="141"/>
      <c r="CQ74" s="38"/>
    </row>
    <row r="75" spans="2:95">
      <c r="B75" s="34"/>
      <c r="C75" s="23" t="s">
        <v>357</v>
      </c>
      <c r="D75" s="142">
        <v>2</v>
      </c>
      <c r="E75" s="35"/>
      <c r="F75" s="23" t="s">
        <v>47</v>
      </c>
      <c r="G75" s="142">
        <v>4</v>
      </c>
      <c r="H75" s="35"/>
      <c r="I75" s="23" t="s">
        <v>356</v>
      </c>
      <c r="J75" s="142">
        <v>1</v>
      </c>
      <c r="K75" s="35"/>
      <c r="L75" s="23" t="s">
        <v>56</v>
      </c>
      <c r="M75" s="142">
        <v>1</v>
      </c>
      <c r="N75" s="35"/>
      <c r="O75" s="23" t="s">
        <v>41</v>
      </c>
      <c r="P75" s="142">
        <v>1</v>
      </c>
      <c r="Q75" s="35"/>
      <c r="R75" s="23" t="s">
        <v>361</v>
      </c>
      <c r="S75" s="142">
        <v>6</v>
      </c>
      <c r="T75" s="35"/>
      <c r="U75" s="23" t="s">
        <v>360</v>
      </c>
      <c r="V75" s="142">
        <v>30</v>
      </c>
      <c r="W75" s="35"/>
      <c r="X75" s="23" t="s">
        <v>544</v>
      </c>
      <c r="Y75" s="142">
        <v>1</v>
      </c>
      <c r="Z75" s="35"/>
      <c r="AA75" s="23" t="s">
        <v>166</v>
      </c>
      <c r="AB75" s="142">
        <v>4</v>
      </c>
      <c r="AC75" s="35"/>
      <c r="AD75" s="23" t="s">
        <v>40</v>
      </c>
      <c r="AE75" s="142">
        <v>1</v>
      </c>
      <c r="AF75" s="35"/>
      <c r="AG75" s="23" t="s">
        <v>1062</v>
      </c>
      <c r="AH75" s="142">
        <v>1</v>
      </c>
      <c r="AI75" s="35"/>
      <c r="AJ75" s="23" t="s">
        <v>163</v>
      </c>
      <c r="AK75" s="142">
        <v>2</v>
      </c>
      <c r="AL75" s="35"/>
      <c r="AM75" s="23" t="s">
        <v>1070</v>
      </c>
      <c r="AN75" s="142">
        <v>1</v>
      </c>
      <c r="AO75" s="35"/>
      <c r="AP75" s="23" t="s">
        <v>362</v>
      </c>
      <c r="AQ75" s="142">
        <v>5</v>
      </c>
      <c r="AR75" s="35"/>
      <c r="AS75" s="23" t="s">
        <v>173</v>
      </c>
      <c r="AT75" s="142">
        <v>27</v>
      </c>
      <c r="AU75" s="35"/>
      <c r="AV75" s="23" t="s">
        <v>56</v>
      </c>
      <c r="AW75" s="142">
        <v>2</v>
      </c>
      <c r="AX75" s="35"/>
      <c r="AY75" s="23" t="s">
        <v>1086</v>
      </c>
      <c r="AZ75" s="142">
        <v>1</v>
      </c>
      <c r="BA75" s="35"/>
      <c r="BB75" s="23" t="s">
        <v>352</v>
      </c>
      <c r="BC75" s="142">
        <v>3</v>
      </c>
      <c r="BD75" s="35"/>
      <c r="BE75" s="23" t="s">
        <v>173</v>
      </c>
      <c r="BF75" s="142">
        <v>18</v>
      </c>
      <c r="BG75" s="35"/>
      <c r="BH75" s="23" t="s">
        <v>367</v>
      </c>
      <c r="BI75" s="142">
        <v>44</v>
      </c>
      <c r="BJ75" s="35"/>
      <c r="BK75" s="23" t="s">
        <v>57</v>
      </c>
      <c r="BL75" s="142">
        <v>2</v>
      </c>
      <c r="BM75" s="35"/>
      <c r="BN75" s="23" t="s">
        <v>362</v>
      </c>
      <c r="BO75" s="142">
        <v>8</v>
      </c>
      <c r="BP75" s="35"/>
      <c r="BQ75" s="23" t="s">
        <v>56</v>
      </c>
      <c r="BR75" s="142">
        <v>1</v>
      </c>
      <c r="BS75" s="35"/>
      <c r="BT75" s="23" t="s">
        <v>1086</v>
      </c>
      <c r="BU75" s="142">
        <v>1</v>
      </c>
      <c r="BV75" s="35"/>
      <c r="BW75" s="23" t="s">
        <v>355</v>
      </c>
      <c r="BX75" s="142">
        <v>2</v>
      </c>
      <c r="BY75" s="35"/>
      <c r="BZ75" s="23"/>
      <c r="CA75" s="142"/>
      <c r="CB75" s="35"/>
      <c r="CC75" s="23"/>
      <c r="CD75" s="142"/>
      <c r="CE75" s="35"/>
      <c r="CF75" s="23"/>
      <c r="CG75" s="142"/>
      <c r="CH75" s="35"/>
      <c r="CI75" s="23"/>
      <c r="CJ75" s="142"/>
      <c r="CK75" s="35"/>
      <c r="CL75" s="23"/>
      <c r="CM75" s="142"/>
      <c r="CN75" s="35"/>
      <c r="CO75" s="23"/>
      <c r="CP75" s="141"/>
      <c r="CQ75" s="38"/>
    </row>
    <row r="76" spans="2:95">
      <c r="B76" s="34"/>
      <c r="C76" s="23" t="s">
        <v>359</v>
      </c>
      <c r="D76" s="142">
        <v>1</v>
      </c>
      <c r="E76" s="35"/>
      <c r="F76" s="23" t="s">
        <v>53</v>
      </c>
      <c r="G76" s="142">
        <v>1</v>
      </c>
      <c r="H76" s="35"/>
      <c r="I76" s="23" t="s">
        <v>353</v>
      </c>
      <c r="J76" s="142">
        <v>2</v>
      </c>
      <c r="K76" s="35"/>
      <c r="L76" s="23" t="s">
        <v>57</v>
      </c>
      <c r="M76" s="142">
        <v>1</v>
      </c>
      <c r="N76" s="35"/>
      <c r="O76" s="23" t="s">
        <v>46</v>
      </c>
      <c r="P76" s="142">
        <v>2</v>
      </c>
      <c r="Q76" s="35"/>
      <c r="R76" s="23" t="s">
        <v>362</v>
      </c>
      <c r="S76" s="142">
        <v>13</v>
      </c>
      <c r="T76" s="35"/>
      <c r="U76" s="23" t="s">
        <v>361</v>
      </c>
      <c r="V76" s="142">
        <v>9</v>
      </c>
      <c r="W76" s="35"/>
      <c r="X76" s="23" t="s">
        <v>545</v>
      </c>
      <c r="Y76" s="142">
        <v>1</v>
      </c>
      <c r="Z76" s="35"/>
      <c r="AA76" s="23" t="s">
        <v>169</v>
      </c>
      <c r="AB76" s="142">
        <v>1</v>
      </c>
      <c r="AC76" s="35"/>
      <c r="AD76" s="23" t="s">
        <v>41</v>
      </c>
      <c r="AE76" s="142">
        <v>3</v>
      </c>
      <c r="AF76" s="35"/>
      <c r="AG76" s="23" t="s">
        <v>874</v>
      </c>
      <c r="AH76" s="142">
        <v>1</v>
      </c>
      <c r="AI76" s="35"/>
      <c r="AJ76" s="23" t="s">
        <v>166</v>
      </c>
      <c r="AK76" s="142">
        <v>4</v>
      </c>
      <c r="AL76" s="35"/>
      <c r="AM76" s="23" t="s">
        <v>353</v>
      </c>
      <c r="AN76" s="142">
        <v>2</v>
      </c>
      <c r="AO76" s="35"/>
      <c r="AP76" s="23" t="s">
        <v>363</v>
      </c>
      <c r="AQ76" s="142">
        <v>14</v>
      </c>
      <c r="AR76" s="35"/>
      <c r="AS76" s="23" t="s">
        <v>174</v>
      </c>
      <c r="AT76" s="142">
        <v>2</v>
      </c>
      <c r="AU76" s="35"/>
      <c r="AV76" s="23" t="s">
        <v>57</v>
      </c>
      <c r="AW76" s="142">
        <v>3</v>
      </c>
      <c r="AX76" s="35"/>
      <c r="AY76" s="23" t="s">
        <v>359</v>
      </c>
      <c r="AZ76" s="142">
        <v>1</v>
      </c>
      <c r="BA76" s="35"/>
      <c r="BB76" s="23" t="s">
        <v>542</v>
      </c>
      <c r="BC76" s="142">
        <v>1</v>
      </c>
      <c r="BD76" s="35"/>
      <c r="BE76" s="23" t="s">
        <v>174</v>
      </c>
      <c r="BF76" s="142">
        <v>1</v>
      </c>
      <c r="BG76" s="35"/>
      <c r="BH76" s="23" t="s">
        <v>368</v>
      </c>
      <c r="BI76" s="142">
        <v>2</v>
      </c>
      <c r="BJ76" s="35"/>
      <c r="BK76" s="23" t="s">
        <v>166</v>
      </c>
      <c r="BL76" s="142">
        <v>12</v>
      </c>
      <c r="BM76" s="35"/>
      <c r="BN76" s="23" t="s">
        <v>363</v>
      </c>
      <c r="BO76" s="142">
        <v>31</v>
      </c>
      <c r="BP76" s="35"/>
      <c r="BQ76" s="23" t="s">
        <v>163</v>
      </c>
      <c r="BR76" s="142">
        <v>3</v>
      </c>
      <c r="BS76" s="35"/>
      <c r="BT76" s="23" t="s">
        <v>359</v>
      </c>
      <c r="BU76" s="142">
        <v>1</v>
      </c>
      <c r="BV76" s="35"/>
      <c r="BW76" s="23" t="s">
        <v>545</v>
      </c>
      <c r="BX76" s="142">
        <v>2</v>
      </c>
      <c r="BY76" s="35"/>
      <c r="BZ76" s="23"/>
      <c r="CA76" s="142"/>
      <c r="CB76" s="35"/>
      <c r="CC76" s="23"/>
      <c r="CD76" s="142"/>
      <c r="CE76" s="35"/>
      <c r="CF76" s="23"/>
      <c r="CG76" s="142"/>
      <c r="CH76" s="35"/>
      <c r="CI76" s="23"/>
      <c r="CJ76" s="142"/>
      <c r="CK76" s="35"/>
      <c r="CL76" s="23"/>
      <c r="CM76" s="142"/>
      <c r="CN76" s="35"/>
      <c r="CO76" s="23"/>
      <c r="CP76" s="141"/>
      <c r="CQ76" s="38"/>
    </row>
    <row r="77" spans="2:95">
      <c r="B77" s="34"/>
      <c r="C77" s="23" t="s">
        <v>56</v>
      </c>
      <c r="D77" s="142">
        <v>6</v>
      </c>
      <c r="E77" s="35"/>
      <c r="F77" s="23" t="s">
        <v>355</v>
      </c>
      <c r="G77" s="142">
        <v>1</v>
      </c>
      <c r="H77" s="35"/>
      <c r="I77" s="23" t="s">
        <v>355</v>
      </c>
      <c r="J77" s="142">
        <v>2</v>
      </c>
      <c r="K77" s="35"/>
      <c r="L77" s="23" t="s">
        <v>173</v>
      </c>
      <c r="M77" s="142">
        <v>10</v>
      </c>
      <c r="N77" s="35"/>
      <c r="O77" s="23" t="s">
        <v>50</v>
      </c>
      <c r="P77" s="142">
        <v>1</v>
      </c>
      <c r="Q77" s="35"/>
      <c r="R77" s="23" t="s">
        <v>363</v>
      </c>
      <c r="S77" s="142">
        <v>30</v>
      </c>
      <c r="T77" s="35"/>
      <c r="U77" s="23" t="s">
        <v>362</v>
      </c>
      <c r="V77" s="142">
        <v>8</v>
      </c>
      <c r="W77" s="35"/>
      <c r="X77" s="23" t="s">
        <v>357</v>
      </c>
      <c r="Y77" s="142">
        <v>1</v>
      </c>
      <c r="Z77" s="35"/>
      <c r="AA77" s="23" t="s">
        <v>172</v>
      </c>
      <c r="AB77" s="142">
        <v>2</v>
      </c>
      <c r="AC77" s="35"/>
      <c r="AD77" s="23" t="s">
        <v>46</v>
      </c>
      <c r="AE77" s="142">
        <v>4</v>
      </c>
      <c r="AF77" s="35"/>
      <c r="AG77" s="23" t="s">
        <v>545</v>
      </c>
      <c r="AH77" s="142">
        <v>3</v>
      </c>
      <c r="AI77" s="35"/>
      <c r="AJ77" s="23" t="s">
        <v>167</v>
      </c>
      <c r="AK77" s="142">
        <v>1</v>
      </c>
      <c r="AL77" s="35"/>
      <c r="AM77" s="23" t="s">
        <v>355</v>
      </c>
      <c r="AN77" s="142">
        <v>2</v>
      </c>
      <c r="AO77" s="35"/>
      <c r="AP77" s="23" t="s">
        <v>364</v>
      </c>
      <c r="AQ77" s="142">
        <v>26</v>
      </c>
      <c r="AR77" s="35"/>
      <c r="AS77" s="23" t="s">
        <v>360</v>
      </c>
      <c r="AT77" s="142">
        <v>33</v>
      </c>
      <c r="AU77" s="35"/>
      <c r="AV77" s="23" t="s">
        <v>162</v>
      </c>
      <c r="AW77" s="142">
        <v>2</v>
      </c>
      <c r="AX77" s="35"/>
      <c r="AY77" s="23" t="s">
        <v>56</v>
      </c>
      <c r="AZ77" s="142">
        <v>4</v>
      </c>
      <c r="BA77" s="35"/>
      <c r="BB77" s="23" t="s">
        <v>354</v>
      </c>
      <c r="BC77" s="142">
        <v>2</v>
      </c>
      <c r="BD77" s="35"/>
      <c r="BE77" s="23" t="s">
        <v>1022</v>
      </c>
      <c r="BF77" s="142">
        <v>3</v>
      </c>
      <c r="BG77" s="35"/>
      <c r="BH77" s="23" t="s">
        <v>369</v>
      </c>
      <c r="BI77" s="142">
        <v>1</v>
      </c>
      <c r="BJ77" s="35"/>
      <c r="BK77" s="23" t="s">
        <v>1041</v>
      </c>
      <c r="BL77" s="142">
        <v>3</v>
      </c>
      <c r="BM77" s="35"/>
      <c r="BN77" s="23" t="s">
        <v>364</v>
      </c>
      <c r="BO77" s="142">
        <v>62</v>
      </c>
      <c r="BP77" s="35"/>
      <c r="BQ77" s="23" t="s">
        <v>165</v>
      </c>
      <c r="BR77" s="142">
        <v>1</v>
      </c>
      <c r="BS77" s="35"/>
      <c r="BT77" s="23" t="s">
        <v>56</v>
      </c>
      <c r="BU77" s="142">
        <v>4</v>
      </c>
      <c r="BV77" s="35"/>
      <c r="BW77" s="23" t="s">
        <v>56</v>
      </c>
      <c r="BX77" s="142">
        <v>5</v>
      </c>
      <c r="BY77" s="35"/>
      <c r="BZ77" s="23"/>
      <c r="CA77" s="142"/>
      <c r="CB77" s="35"/>
      <c r="CC77" s="23"/>
      <c r="CD77" s="142"/>
      <c r="CE77" s="35"/>
      <c r="CF77" s="23"/>
      <c r="CG77" s="142"/>
      <c r="CH77" s="35"/>
      <c r="CI77" s="23"/>
      <c r="CJ77" s="142"/>
      <c r="CK77" s="35"/>
      <c r="CL77" s="23"/>
      <c r="CM77" s="142"/>
      <c r="CN77" s="35"/>
      <c r="CO77" s="23"/>
      <c r="CP77" s="141"/>
      <c r="CQ77" s="38"/>
    </row>
    <row r="78" spans="2:95">
      <c r="B78" s="34"/>
      <c r="C78" s="23" t="s">
        <v>57</v>
      </c>
      <c r="D78" s="142">
        <v>7</v>
      </c>
      <c r="E78" s="35"/>
      <c r="F78" s="23" t="s">
        <v>56</v>
      </c>
      <c r="G78" s="142">
        <v>5</v>
      </c>
      <c r="H78" s="35"/>
      <c r="I78" s="23" t="s">
        <v>545</v>
      </c>
      <c r="J78" s="142">
        <v>2</v>
      </c>
      <c r="K78" s="35"/>
      <c r="L78" s="23" t="s">
        <v>174</v>
      </c>
      <c r="M78" s="142">
        <v>2</v>
      </c>
      <c r="N78" s="35"/>
      <c r="O78" s="23" t="s">
        <v>51</v>
      </c>
      <c r="P78" s="142">
        <v>1</v>
      </c>
      <c r="Q78" s="35"/>
      <c r="R78" s="23" t="s">
        <v>364</v>
      </c>
      <c r="S78" s="142">
        <v>63</v>
      </c>
      <c r="T78" s="35"/>
      <c r="U78" s="23" t="s">
        <v>363</v>
      </c>
      <c r="V78" s="142">
        <v>43</v>
      </c>
      <c r="W78" s="35"/>
      <c r="X78" s="23" t="s">
        <v>56</v>
      </c>
      <c r="Y78" s="142">
        <v>3</v>
      </c>
      <c r="Z78" s="35"/>
      <c r="AA78" s="23" t="s">
        <v>173</v>
      </c>
      <c r="AB78" s="142">
        <v>30</v>
      </c>
      <c r="AC78" s="35"/>
      <c r="AD78" s="23" t="s">
        <v>47</v>
      </c>
      <c r="AE78" s="142">
        <v>4</v>
      </c>
      <c r="AF78" s="35"/>
      <c r="AG78" s="23" t="s">
        <v>357</v>
      </c>
      <c r="AH78" s="142">
        <v>1</v>
      </c>
      <c r="AI78" s="35"/>
      <c r="AJ78" s="23" t="s">
        <v>168</v>
      </c>
      <c r="AK78" s="142">
        <v>1</v>
      </c>
      <c r="AL78" s="35"/>
      <c r="AM78" s="23" t="s">
        <v>358</v>
      </c>
      <c r="AN78" s="142">
        <v>1</v>
      </c>
      <c r="AO78" s="35"/>
      <c r="AP78" s="23" t="s">
        <v>365</v>
      </c>
      <c r="AQ78" s="142">
        <v>24</v>
      </c>
      <c r="AR78" s="35"/>
      <c r="AS78" s="23" t="s">
        <v>361</v>
      </c>
      <c r="AT78" s="142">
        <v>10</v>
      </c>
      <c r="AU78" s="35"/>
      <c r="AV78" s="23" t="s">
        <v>164</v>
      </c>
      <c r="AW78" s="142">
        <v>2</v>
      </c>
      <c r="AX78" s="35"/>
      <c r="AY78" s="23" t="s">
        <v>57</v>
      </c>
      <c r="AZ78" s="142">
        <v>5</v>
      </c>
      <c r="BA78" s="35"/>
      <c r="BB78" s="23" t="s">
        <v>1070</v>
      </c>
      <c r="BC78" s="142">
        <v>1</v>
      </c>
      <c r="BD78" s="35"/>
      <c r="BE78" s="23" t="s">
        <v>360</v>
      </c>
      <c r="BF78" s="142">
        <v>20</v>
      </c>
      <c r="BG78" s="35"/>
      <c r="BH78" s="23" t="s">
        <v>370</v>
      </c>
      <c r="BI78" s="142">
        <v>24</v>
      </c>
      <c r="BJ78" s="35"/>
      <c r="BK78" s="23" t="s">
        <v>172</v>
      </c>
      <c r="BL78" s="142">
        <v>1</v>
      </c>
      <c r="BM78" s="35"/>
      <c r="BN78" s="23" t="s">
        <v>365</v>
      </c>
      <c r="BO78" s="142">
        <v>37</v>
      </c>
      <c r="BP78" s="35"/>
      <c r="BQ78" s="23" t="s">
        <v>166</v>
      </c>
      <c r="BR78" s="142">
        <v>2</v>
      </c>
      <c r="BS78" s="35"/>
      <c r="BT78" s="23" t="s">
        <v>57</v>
      </c>
      <c r="BU78" s="142">
        <v>5</v>
      </c>
      <c r="BV78" s="35"/>
      <c r="BW78" s="23" t="s">
        <v>57</v>
      </c>
      <c r="BX78" s="142">
        <v>3</v>
      </c>
      <c r="BY78" s="35"/>
      <c r="BZ78" s="23"/>
      <c r="CA78" s="142"/>
      <c r="CB78" s="35"/>
      <c r="CC78" s="23"/>
      <c r="CD78" s="142"/>
      <c r="CE78" s="35"/>
      <c r="CF78" s="23"/>
      <c r="CG78" s="142"/>
      <c r="CH78" s="35"/>
      <c r="CI78" s="23"/>
      <c r="CJ78" s="142"/>
      <c r="CK78" s="35"/>
      <c r="CL78" s="23"/>
      <c r="CM78" s="142"/>
      <c r="CN78" s="35"/>
      <c r="CO78" s="23"/>
      <c r="CP78" s="141"/>
      <c r="CQ78" s="38"/>
    </row>
    <row r="79" spans="2:95">
      <c r="B79" s="34"/>
      <c r="C79" s="23" t="s">
        <v>166</v>
      </c>
      <c r="D79" s="142">
        <v>4</v>
      </c>
      <c r="E79" s="35"/>
      <c r="F79" s="23" t="s">
        <v>57</v>
      </c>
      <c r="G79" s="142">
        <v>7</v>
      </c>
      <c r="H79" s="35"/>
      <c r="I79" s="23" t="s">
        <v>58</v>
      </c>
      <c r="J79" s="142">
        <v>1</v>
      </c>
      <c r="K79" s="35"/>
      <c r="L79" s="23" t="s">
        <v>360</v>
      </c>
      <c r="M79" s="142">
        <v>31</v>
      </c>
      <c r="N79" s="35"/>
      <c r="O79" s="23" t="s">
        <v>53</v>
      </c>
      <c r="P79" s="142">
        <v>1</v>
      </c>
      <c r="Q79" s="35"/>
      <c r="R79" s="23" t="s">
        <v>365</v>
      </c>
      <c r="S79" s="142">
        <v>49</v>
      </c>
      <c r="T79" s="35"/>
      <c r="U79" s="23" t="s">
        <v>364</v>
      </c>
      <c r="V79" s="142">
        <v>53</v>
      </c>
      <c r="W79" s="35"/>
      <c r="X79" s="23" t="s">
        <v>57</v>
      </c>
      <c r="Y79" s="142">
        <v>6</v>
      </c>
      <c r="Z79" s="35"/>
      <c r="AA79" s="23" t="s">
        <v>179</v>
      </c>
      <c r="AB79" s="142">
        <v>1</v>
      </c>
      <c r="AC79" s="35"/>
      <c r="AD79" s="23" t="s">
        <v>48</v>
      </c>
      <c r="AE79" s="142">
        <v>3</v>
      </c>
      <c r="AF79" s="35"/>
      <c r="AG79" s="23" t="s">
        <v>56</v>
      </c>
      <c r="AH79" s="142">
        <v>9</v>
      </c>
      <c r="AI79" s="35"/>
      <c r="AJ79" s="23" t="s">
        <v>171</v>
      </c>
      <c r="AK79" s="142">
        <v>1</v>
      </c>
      <c r="AL79" s="35"/>
      <c r="AM79" s="23" t="s">
        <v>359</v>
      </c>
      <c r="AN79" s="142">
        <v>1</v>
      </c>
      <c r="AO79" s="35"/>
      <c r="AP79" s="23" t="s">
        <v>366</v>
      </c>
      <c r="AQ79" s="142">
        <v>3</v>
      </c>
      <c r="AR79" s="35"/>
      <c r="AS79" s="23" t="s">
        <v>362</v>
      </c>
      <c r="AT79" s="142">
        <v>9</v>
      </c>
      <c r="AU79" s="35"/>
      <c r="AV79" s="23" t="s">
        <v>166</v>
      </c>
      <c r="AW79" s="142">
        <v>5</v>
      </c>
      <c r="AX79" s="35"/>
      <c r="AY79" s="23" t="s">
        <v>164</v>
      </c>
      <c r="AZ79" s="142">
        <v>1</v>
      </c>
      <c r="BA79" s="35"/>
      <c r="BB79" s="23" t="s">
        <v>353</v>
      </c>
      <c r="BC79" s="142">
        <v>1</v>
      </c>
      <c r="BD79" s="35"/>
      <c r="BE79" s="23" t="s">
        <v>361</v>
      </c>
      <c r="BF79" s="142">
        <v>8</v>
      </c>
      <c r="BG79" s="35"/>
      <c r="BH79" s="23" t="s">
        <v>705</v>
      </c>
      <c r="BI79" s="142">
        <v>2</v>
      </c>
      <c r="BJ79" s="35"/>
      <c r="BK79" s="23" t="s">
        <v>173</v>
      </c>
      <c r="BL79" s="142">
        <v>20</v>
      </c>
      <c r="BM79" s="35"/>
      <c r="BN79" s="23" t="s">
        <v>366</v>
      </c>
      <c r="BO79" s="142">
        <v>19</v>
      </c>
      <c r="BP79" s="35"/>
      <c r="BQ79" s="23" t="s">
        <v>167</v>
      </c>
      <c r="BR79" s="142">
        <v>2</v>
      </c>
      <c r="BS79" s="35"/>
      <c r="BT79" s="23" t="s">
        <v>164</v>
      </c>
      <c r="BU79" s="142">
        <v>1</v>
      </c>
      <c r="BV79" s="35"/>
      <c r="BW79" s="23" t="s">
        <v>162</v>
      </c>
      <c r="BX79" s="142">
        <v>2</v>
      </c>
      <c r="BY79" s="35"/>
      <c r="BZ79" s="23"/>
      <c r="CA79" s="142"/>
      <c r="CB79" s="35"/>
      <c r="CC79" s="23"/>
      <c r="CD79" s="142"/>
      <c r="CE79" s="35"/>
      <c r="CF79" s="23"/>
      <c r="CG79" s="142"/>
      <c r="CH79" s="35"/>
      <c r="CI79" s="23"/>
      <c r="CJ79" s="142"/>
      <c r="CK79" s="35"/>
      <c r="CL79" s="23"/>
      <c r="CM79" s="142"/>
      <c r="CN79" s="35"/>
      <c r="CO79" s="23"/>
      <c r="CP79" s="141"/>
      <c r="CQ79" s="38"/>
    </row>
    <row r="80" spans="2:95">
      <c r="B80" s="34"/>
      <c r="C80" s="23" t="s">
        <v>167</v>
      </c>
      <c r="D80" s="142">
        <v>1</v>
      </c>
      <c r="E80" s="35"/>
      <c r="F80" s="23" t="s">
        <v>162</v>
      </c>
      <c r="G80" s="142">
        <v>2</v>
      </c>
      <c r="H80" s="35"/>
      <c r="I80" s="23" t="s">
        <v>56</v>
      </c>
      <c r="J80" s="142">
        <v>5</v>
      </c>
      <c r="K80" s="35"/>
      <c r="L80" s="23" t="s">
        <v>361</v>
      </c>
      <c r="M80" s="142">
        <v>10</v>
      </c>
      <c r="N80" s="35"/>
      <c r="O80" s="23" t="s">
        <v>352</v>
      </c>
      <c r="P80" s="142">
        <v>1</v>
      </c>
      <c r="Q80" s="35"/>
      <c r="R80" s="23" t="s">
        <v>366</v>
      </c>
      <c r="S80" s="142">
        <v>18</v>
      </c>
      <c r="T80" s="35"/>
      <c r="U80" s="23" t="s">
        <v>365</v>
      </c>
      <c r="V80" s="142">
        <v>41</v>
      </c>
      <c r="W80" s="35"/>
      <c r="X80" s="23" t="s">
        <v>162</v>
      </c>
      <c r="Y80" s="142">
        <v>2</v>
      </c>
      <c r="Z80" s="35"/>
      <c r="AA80" s="23" t="s">
        <v>93</v>
      </c>
      <c r="AB80" s="142">
        <v>1</v>
      </c>
      <c r="AC80" s="35"/>
      <c r="AD80" s="23" t="s">
        <v>50</v>
      </c>
      <c r="AE80" s="142">
        <v>1</v>
      </c>
      <c r="AF80" s="35"/>
      <c r="AG80" s="23" t="s">
        <v>57</v>
      </c>
      <c r="AH80" s="142">
        <v>6</v>
      </c>
      <c r="AI80" s="35"/>
      <c r="AJ80" s="23" t="s">
        <v>172</v>
      </c>
      <c r="AK80" s="142">
        <v>1</v>
      </c>
      <c r="AL80" s="35"/>
      <c r="AM80" s="23" t="s">
        <v>56</v>
      </c>
      <c r="AN80" s="142">
        <v>3</v>
      </c>
      <c r="AO80" s="35"/>
      <c r="AP80" s="23" t="s">
        <v>367</v>
      </c>
      <c r="AQ80" s="142">
        <v>43</v>
      </c>
      <c r="AR80" s="35"/>
      <c r="AS80" s="23" t="s">
        <v>363</v>
      </c>
      <c r="AT80" s="142">
        <v>23</v>
      </c>
      <c r="AU80" s="35"/>
      <c r="AV80" s="23" t="s">
        <v>170</v>
      </c>
      <c r="AW80" s="142">
        <v>1</v>
      </c>
      <c r="AX80" s="35"/>
      <c r="AY80" s="23" t="s">
        <v>166</v>
      </c>
      <c r="AZ80" s="142">
        <v>2</v>
      </c>
      <c r="BA80" s="35"/>
      <c r="BB80" s="23" t="s">
        <v>355</v>
      </c>
      <c r="BC80" s="142">
        <v>2</v>
      </c>
      <c r="BD80" s="35"/>
      <c r="BE80" s="23" t="s">
        <v>362</v>
      </c>
      <c r="BF80" s="142">
        <v>8</v>
      </c>
      <c r="BG80" s="35"/>
      <c r="BH80" s="23" t="s">
        <v>720</v>
      </c>
      <c r="BI80" s="142">
        <v>1</v>
      </c>
      <c r="BJ80" s="35"/>
      <c r="BK80" s="23" t="s">
        <v>174</v>
      </c>
      <c r="BL80" s="142">
        <v>3</v>
      </c>
      <c r="BM80" s="35"/>
      <c r="BN80" s="23" t="s">
        <v>367</v>
      </c>
      <c r="BO80" s="142">
        <v>88</v>
      </c>
      <c r="BP80" s="35"/>
      <c r="BQ80" s="23" t="s">
        <v>172</v>
      </c>
      <c r="BR80" s="142">
        <v>2</v>
      </c>
      <c r="BS80" s="35"/>
      <c r="BT80" s="23" t="s">
        <v>166</v>
      </c>
      <c r="BU80" s="142">
        <v>2</v>
      </c>
      <c r="BV80" s="35"/>
      <c r="BW80" s="23" t="s">
        <v>165</v>
      </c>
      <c r="BX80" s="142">
        <v>4</v>
      </c>
      <c r="BY80" s="35"/>
      <c r="BZ80" s="23"/>
      <c r="CA80" s="142"/>
      <c r="CB80" s="35"/>
      <c r="CC80" s="23"/>
      <c r="CD80" s="142"/>
      <c r="CE80" s="35"/>
      <c r="CF80" s="23"/>
      <c r="CG80" s="142"/>
      <c r="CH80" s="35"/>
      <c r="CI80" s="23"/>
      <c r="CJ80" s="142"/>
      <c r="CK80" s="35"/>
      <c r="CL80" s="23"/>
      <c r="CM80" s="142"/>
      <c r="CN80" s="35"/>
      <c r="CO80" s="23"/>
      <c r="CP80" s="141"/>
      <c r="CQ80" s="38"/>
    </row>
    <row r="81" spans="2:95">
      <c r="B81" s="34"/>
      <c r="C81" s="23" t="s">
        <v>173</v>
      </c>
      <c r="D81" s="142">
        <v>9</v>
      </c>
      <c r="E81" s="35"/>
      <c r="F81" s="23" t="s">
        <v>166</v>
      </c>
      <c r="G81" s="142">
        <v>1</v>
      </c>
      <c r="H81" s="35"/>
      <c r="I81" s="23" t="s">
        <v>57</v>
      </c>
      <c r="J81" s="142">
        <v>4</v>
      </c>
      <c r="K81" s="35"/>
      <c r="L81" s="23" t="s">
        <v>362</v>
      </c>
      <c r="M81" s="142">
        <v>11</v>
      </c>
      <c r="N81" s="35"/>
      <c r="O81" s="23" t="s">
        <v>542</v>
      </c>
      <c r="P81" s="142">
        <v>1</v>
      </c>
      <c r="Q81" s="35"/>
      <c r="R81" s="23" t="s">
        <v>367</v>
      </c>
      <c r="S81" s="142">
        <v>83</v>
      </c>
      <c r="T81" s="35"/>
      <c r="U81" s="23" t="s">
        <v>366</v>
      </c>
      <c r="V81" s="142">
        <v>27</v>
      </c>
      <c r="W81" s="35"/>
      <c r="X81" s="23" t="s">
        <v>166</v>
      </c>
      <c r="Y81" s="142">
        <v>4</v>
      </c>
      <c r="Z81" s="35"/>
      <c r="AA81" s="23" t="s">
        <v>704</v>
      </c>
      <c r="AB81" s="142">
        <v>1</v>
      </c>
      <c r="AC81" s="35"/>
      <c r="AD81" s="23" t="s">
        <v>51</v>
      </c>
      <c r="AE81" s="142">
        <v>3</v>
      </c>
      <c r="AF81" s="35"/>
      <c r="AG81" s="23" t="s">
        <v>162</v>
      </c>
      <c r="AH81" s="142">
        <v>0</v>
      </c>
      <c r="AI81" s="35"/>
      <c r="AJ81" s="23" t="s">
        <v>173</v>
      </c>
      <c r="AK81" s="142">
        <v>39</v>
      </c>
      <c r="AL81" s="35"/>
      <c r="AM81" s="23" t="s">
        <v>57</v>
      </c>
      <c r="AN81" s="142">
        <v>3</v>
      </c>
      <c r="AO81" s="35"/>
      <c r="AP81" s="23" t="s">
        <v>368</v>
      </c>
      <c r="AQ81" s="142">
        <v>12</v>
      </c>
      <c r="AR81" s="35"/>
      <c r="AS81" s="23" t="s">
        <v>364</v>
      </c>
      <c r="AT81" s="142">
        <v>37</v>
      </c>
      <c r="AU81" s="35"/>
      <c r="AV81" s="23" t="s">
        <v>173</v>
      </c>
      <c r="AW81" s="142">
        <v>12</v>
      </c>
      <c r="AX81" s="35"/>
      <c r="AY81" s="23" t="s">
        <v>173</v>
      </c>
      <c r="AZ81" s="142">
        <v>26</v>
      </c>
      <c r="BA81" s="35"/>
      <c r="BB81" s="23" t="s">
        <v>545</v>
      </c>
      <c r="BC81" s="142">
        <v>1</v>
      </c>
      <c r="BD81" s="35"/>
      <c r="BE81" s="23" t="s">
        <v>363</v>
      </c>
      <c r="BF81" s="142">
        <v>26</v>
      </c>
      <c r="BG81" s="35"/>
      <c r="BH81" s="23" t="s">
        <v>709</v>
      </c>
      <c r="BI81" s="142">
        <v>3</v>
      </c>
      <c r="BJ81" s="35"/>
      <c r="BK81" s="23" t="s">
        <v>179</v>
      </c>
      <c r="BL81" s="142">
        <v>3</v>
      </c>
      <c r="BM81" s="35"/>
      <c r="BN81" s="23" t="s">
        <v>368</v>
      </c>
      <c r="BO81" s="142">
        <v>8</v>
      </c>
      <c r="BP81" s="35"/>
      <c r="BQ81" s="23" t="s">
        <v>173</v>
      </c>
      <c r="BR81" s="142">
        <v>18</v>
      </c>
      <c r="BS81" s="35"/>
      <c r="BT81" s="23" t="s">
        <v>173</v>
      </c>
      <c r="BU81" s="142">
        <v>26</v>
      </c>
      <c r="BV81" s="35"/>
      <c r="BW81" s="23" t="s">
        <v>166</v>
      </c>
      <c r="BX81" s="142">
        <v>1</v>
      </c>
      <c r="BY81" s="35"/>
      <c r="BZ81" s="23"/>
      <c r="CA81" s="142"/>
      <c r="CB81" s="35"/>
      <c r="CC81" s="23"/>
      <c r="CD81" s="142"/>
      <c r="CE81" s="35"/>
      <c r="CF81" s="23"/>
      <c r="CG81" s="142"/>
      <c r="CH81" s="35"/>
      <c r="CI81" s="23"/>
      <c r="CJ81" s="142"/>
      <c r="CK81" s="35"/>
      <c r="CL81" s="23"/>
      <c r="CM81" s="142"/>
      <c r="CN81" s="35"/>
      <c r="CO81" s="23"/>
      <c r="CP81" s="141"/>
      <c r="CQ81" s="38"/>
    </row>
    <row r="82" spans="2:95">
      <c r="B82" s="34"/>
      <c r="C82" s="23" t="s">
        <v>174</v>
      </c>
      <c r="D82" s="142">
        <v>5</v>
      </c>
      <c r="E82" s="35"/>
      <c r="F82" s="23" t="s">
        <v>170</v>
      </c>
      <c r="G82" s="142">
        <v>1</v>
      </c>
      <c r="H82" s="35"/>
      <c r="I82" s="23" t="s">
        <v>165</v>
      </c>
      <c r="J82" s="142">
        <v>3</v>
      </c>
      <c r="K82" s="35"/>
      <c r="L82" s="23" t="s">
        <v>363</v>
      </c>
      <c r="M82" s="142">
        <v>34</v>
      </c>
      <c r="N82" s="35"/>
      <c r="O82" s="23" t="s">
        <v>356</v>
      </c>
      <c r="P82" s="142">
        <v>1</v>
      </c>
      <c r="Q82" s="35"/>
      <c r="R82" s="23" t="s">
        <v>368</v>
      </c>
      <c r="S82" s="142">
        <v>10</v>
      </c>
      <c r="T82" s="35"/>
      <c r="U82" s="23" t="s">
        <v>367</v>
      </c>
      <c r="V82" s="142">
        <v>87</v>
      </c>
      <c r="W82" s="35"/>
      <c r="X82" s="23" t="s">
        <v>167</v>
      </c>
      <c r="Y82" s="142">
        <v>4</v>
      </c>
      <c r="Z82" s="35"/>
      <c r="AA82" s="23" t="s">
        <v>360</v>
      </c>
      <c r="AB82" s="142">
        <v>47</v>
      </c>
      <c r="AC82" s="35"/>
      <c r="AD82" s="23" t="s">
        <v>355</v>
      </c>
      <c r="AE82" s="142">
        <v>1</v>
      </c>
      <c r="AF82" s="35"/>
      <c r="AG82" s="23" t="s">
        <v>163</v>
      </c>
      <c r="AH82" s="142">
        <v>1</v>
      </c>
      <c r="AI82" s="35"/>
      <c r="AJ82" s="23" t="s">
        <v>174</v>
      </c>
      <c r="AK82" s="142">
        <v>2</v>
      </c>
      <c r="AL82" s="35"/>
      <c r="AM82" s="23" t="s">
        <v>162</v>
      </c>
      <c r="AN82" s="142">
        <v>3</v>
      </c>
      <c r="AO82" s="35"/>
      <c r="AP82" s="23" t="s">
        <v>369</v>
      </c>
      <c r="AQ82" s="142">
        <v>2</v>
      </c>
      <c r="AR82" s="35"/>
      <c r="AS82" s="23" t="s">
        <v>365</v>
      </c>
      <c r="AT82" s="142">
        <v>34</v>
      </c>
      <c r="AU82" s="35"/>
      <c r="AV82" s="23" t="s">
        <v>174</v>
      </c>
      <c r="AW82" s="142">
        <v>2</v>
      </c>
      <c r="AX82" s="35"/>
      <c r="AY82" s="23" t="s">
        <v>174</v>
      </c>
      <c r="AZ82" s="142">
        <v>3</v>
      </c>
      <c r="BA82" s="35"/>
      <c r="BB82" s="23" t="s">
        <v>56</v>
      </c>
      <c r="BC82" s="142">
        <v>3</v>
      </c>
      <c r="BD82" s="35"/>
      <c r="BE82" s="23" t="s">
        <v>364</v>
      </c>
      <c r="BF82" s="142">
        <v>49</v>
      </c>
      <c r="BG82" s="35"/>
      <c r="BH82" s="23" t="s">
        <v>711</v>
      </c>
      <c r="BI82" s="142">
        <v>5</v>
      </c>
      <c r="BJ82" s="35"/>
      <c r="BK82" s="23" t="s">
        <v>702</v>
      </c>
      <c r="BL82" s="142">
        <v>3</v>
      </c>
      <c r="BM82" s="35"/>
      <c r="BN82" s="23" t="s">
        <v>370</v>
      </c>
      <c r="BO82" s="142">
        <v>23</v>
      </c>
      <c r="BP82" s="35"/>
      <c r="BQ82" s="23" t="s">
        <v>174</v>
      </c>
      <c r="BR82" s="142">
        <v>3</v>
      </c>
      <c r="BS82" s="35"/>
      <c r="BT82" s="23" t="s">
        <v>174</v>
      </c>
      <c r="BU82" s="142">
        <v>3</v>
      </c>
      <c r="BV82" s="35"/>
      <c r="BW82" s="23" t="s">
        <v>172</v>
      </c>
      <c r="BX82" s="142">
        <v>2</v>
      </c>
      <c r="BY82" s="35"/>
      <c r="BZ82" s="23"/>
      <c r="CA82" s="142"/>
      <c r="CB82" s="35"/>
      <c r="CC82" s="23"/>
      <c r="CD82" s="142"/>
      <c r="CE82" s="35"/>
      <c r="CF82" s="23"/>
      <c r="CG82" s="142"/>
      <c r="CH82" s="35"/>
      <c r="CI82" s="23"/>
      <c r="CJ82" s="142"/>
      <c r="CK82" s="35"/>
      <c r="CL82" s="23"/>
      <c r="CM82" s="142"/>
      <c r="CN82" s="35"/>
      <c r="CO82" s="23"/>
      <c r="CP82" s="141"/>
      <c r="CQ82" s="38"/>
    </row>
    <row r="83" spans="2:95">
      <c r="B83" s="34"/>
      <c r="C83" s="23" t="s">
        <v>88</v>
      </c>
      <c r="D83" s="142">
        <v>1</v>
      </c>
      <c r="E83" s="35"/>
      <c r="F83" s="23" t="s">
        <v>172</v>
      </c>
      <c r="G83" s="142">
        <v>2</v>
      </c>
      <c r="H83" s="35"/>
      <c r="I83" s="23" t="s">
        <v>166</v>
      </c>
      <c r="J83" s="142">
        <v>4</v>
      </c>
      <c r="K83" s="35"/>
      <c r="L83" s="23" t="s">
        <v>364</v>
      </c>
      <c r="M83" s="142">
        <v>40</v>
      </c>
      <c r="N83" s="35"/>
      <c r="O83" s="23" t="s">
        <v>353</v>
      </c>
      <c r="P83" s="142">
        <v>1</v>
      </c>
      <c r="Q83" s="35"/>
      <c r="R83" s="23" t="s">
        <v>369</v>
      </c>
      <c r="S83" s="142">
        <v>3</v>
      </c>
      <c r="T83" s="35"/>
      <c r="U83" s="23" t="s">
        <v>368</v>
      </c>
      <c r="V83" s="142">
        <v>5</v>
      </c>
      <c r="W83" s="35"/>
      <c r="X83" s="23" t="s">
        <v>168</v>
      </c>
      <c r="Y83" s="142">
        <v>1</v>
      </c>
      <c r="Z83" s="35"/>
      <c r="AA83" s="23" t="s">
        <v>361</v>
      </c>
      <c r="AB83" s="142">
        <v>3</v>
      </c>
      <c r="AC83" s="35"/>
      <c r="AD83" s="23" t="s">
        <v>357</v>
      </c>
      <c r="AE83" s="142">
        <v>3</v>
      </c>
      <c r="AF83" s="35"/>
      <c r="AG83" s="23" t="s">
        <v>165</v>
      </c>
      <c r="AH83" s="142">
        <v>2</v>
      </c>
      <c r="AI83" s="35"/>
      <c r="AJ83" s="23" t="s">
        <v>179</v>
      </c>
      <c r="AK83" s="142">
        <v>1</v>
      </c>
      <c r="AL83" s="35"/>
      <c r="AM83" s="23" t="s">
        <v>173</v>
      </c>
      <c r="AN83" s="142">
        <v>1</v>
      </c>
      <c r="AO83" s="35"/>
      <c r="AP83" s="23" t="s">
        <v>370</v>
      </c>
      <c r="AQ83" s="142">
        <v>16</v>
      </c>
      <c r="AR83" s="35"/>
      <c r="AS83" s="23" t="s">
        <v>366</v>
      </c>
      <c r="AT83" s="142">
        <v>11</v>
      </c>
      <c r="AU83" s="35"/>
      <c r="AV83" s="23" t="s">
        <v>180</v>
      </c>
      <c r="AW83" s="142">
        <v>1</v>
      </c>
      <c r="AX83" s="35"/>
      <c r="AY83" s="23" t="s">
        <v>180</v>
      </c>
      <c r="AZ83" s="142">
        <v>1</v>
      </c>
      <c r="BA83" s="35"/>
      <c r="BB83" s="23" t="s">
        <v>57</v>
      </c>
      <c r="BC83" s="142">
        <v>7</v>
      </c>
      <c r="BD83" s="35"/>
      <c r="BE83" s="23" t="s">
        <v>365</v>
      </c>
      <c r="BF83" s="142">
        <v>60</v>
      </c>
      <c r="BG83" s="35"/>
      <c r="BH83" s="23" t="s">
        <v>712</v>
      </c>
      <c r="BI83" s="142">
        <v>2</v>
      </c>
      <c r="BJ83" s="35"/>
      <c r="BK83" s="23" t="s">
        <v>360</v>
      </c>
      <c r="BL83" s="142">
        <v>17</v>
      </c>
      <c r="BM83" s="35"/>
      <c r="BN83" s="23" t="s">
        <v>706</v>
      </c>
      <c r="BO83" s="142">
        <v>1</v>
      </c>
      <c r="BP83" s="35"/>
      <c r="BQ83" s="23" t="s">
        <v>88</v>
      </c>
      <c r="BR83" s="142">
        <v>1</v>
      </c>
      <c r="BS83" s="35"/>
      <c r="BT83" s="23" t="s">
        <v>180</v>
      </c>
      <c r="BU83" s="142">
        <v>1</v>
      </c>
      <c r="BV83" s="35"/>
      <c r="BW83" s="23" t="s">
        <v>173</v>
      </c>
      <c r="BX83" s="142">
        <v>11</v>
      </c>
      <c r="BY83" s="35"/>
      <c r="BZ83" s="23"/>
      <c r="CA83" s="142"/>
      <c r="CB83" s="35"/>
      <c r="CC83" s="23"/>
      <c r="CD83" s="142"/>
      <c r="CE83" s="35"/>
      <c r="CF83" s="23"/>
      <c r="CG83" s="142"/>
      <c r="CH83" s="35"/>
      <c r="CI83" s="23"/>
      <c r="CJ83" s="142"/>
      <c r="CK83" s="35"/>
      <c r="CL83" s="23"/>
      <c r="CM83" s="142"/>
      <c r="CN83" s="35"/>
      <c r="CO83" s="23"/>
      <c r="CP83" s="141"/>
      <c r="CQ83" s="38"/>
    </row>
    <row r="84" spans="2:95">
      <c r="B84" s="34"/>
      <c r="C84" s="23" t="s">
        <v>93</v>
      </c>
      <c r="D84" s="142">
        <v>2</v>
      </c>
      <c r="E84" s="35"/>
      <c r="F84" s="23" t="s">
        <v>173</v>
      </c>
      <c r="G84" s="142">
        <v>13</v>
      </c>
      <c r="H84" s="35"/>
      <c r="I84" s="23" t="s">
        <v>173</v>
      </c>
      <c r="J84" s="142">
        <v>9</v>
      </c>
      <c r="K84" s="35"/>
      <c r="L84" s="23" t="s">
        <v>365</v>
      </c>
      <c r="M84" s="142">
        <v>36</v>
      </c>
      <c r="N84" s="35"/>
      <c r="O84" s="23" t="s">
        <v>355</v>
      </c>
      <c r="P84" s="142">
        <v>2</v>
      </c>
      <c r="Q84" s="35"/>
      <c r="R84" s="23" t="s">
        <v>370</v>
      </c>
      <c r="S84" s="142">
        <v>29</v>
      </c>
      <c r="T84" s="35"/>
      <c r="U84" s="23" t="s">
        <v>369</v>
      </c>
      <c r="V84" s="142">
        <v>11</v>
      </c>
      <c r="W84" s="35"/>
      <c r="X84" s="23" t="s">
        <v>173</v>
      </c>
      <c r="Y84" s="142">
        <v>12</v>
      </c>
      <c r="Z84" s="35"/>
      <c r="AA84" s="23" t="s">
        <v>362</v>
      </c>
      <c r="AB84" s="142">
        <v>8</v>
      </c>
      <c r="AC84" s="35"/>
      <c r="AD84" s="23" t="s">
        <v>56</v>
      </c>
      <c r="AE84" s="142">
        <v>7</v>
      </c>
      <c r="AF84" s="35"/>
      <c r="AG84" s="23" t="s">
        <v>166</v>
      </c>
      <c r="AH84" s="142">
        <v>1</v>
      </c>
      <c r="AI84" s="35"/>
      <c r="AJ84" s="23" t="s">
        <v>360</v>
      </c>
      <c r="AK84" s="142">
        <v>39</v>
      </c>
      <c r="AL84" s="35"/>
      <c r="AM84" s="23" t="s">
        <v>174</v>
      </c>
      <c r="AN84" s="142">
        <v>2</v>
      </c>
      <c r="AO84" s="35"/>
      <c r="AP84" s="23" t="s">
        <v>706</v>
      </c>
      <c r="AQ84" s="142">
        <v>1</v>
      </c>
      <c r="AR84" s="35"/>
      <c r="AS84" s="23" t="s">
        <v>367</v>
      </c>
      <c r="AT84" s="142">
        <v>77</v>
      </c>
      <c r="AU84" s="35"/>
      <c r="AV84" s="23" t="s">
        <v>699</v>
      </c>
      <c r="AW84" s="142">
        <v>1</v>
      </c>
      <c r="AX84" s="35"/>
      <c r="AY84" s="23" t="s">
        <v>699</v>
      </c>
      <c r="AZ84" s="142">
        <v>1</v>
      </c>
      <c r="BA84" s="35"/>
      <c r="BB84" s="23" t="s">
        <v>163</v>
      </c>
      <c r="BC84" s="142">
        <v>2</v>
      </c>
      <c r="BD84" s="35"/>
      <c r="BE84" s="23" t="s">
        <v>366</v>
      </c>
      <c r="BF84" s="142">
        <v>10</v>
      </c>
      <c r="BG84" s="35"/>
      <c r="BH84" s="23" t="s">
        <v>959</v>
      </c>
      <c r="BI84" s="142">
        <v>1</v>
      </c>
      <c r="BJ84" s="35"/>
      <c r="BK84" s="23" t="s">
        <v>361</v>
      </c>
      <c r="BL84" s="142">
        <v>7</v>
      </c>
      <c r="BM84" s="35"/>
      <c r="BN84" s="23" t="s">
        <v>707</v>
      </c>
      <c r="BO84" s="142">
        <v>2</v>
      </c>
      <c r="BP84" s="35"/>
      <c r="BQ84" s="23" t="s">
        <v>360</v>
      </c>
      <c r="BR84" s="142">
        <v>29</v>
      </c>
      <c r="BS84" s="35"/>
      <c r="BT84" s="23" t="s">
        <v>699</v>
      </c>
      <c r="BU84" s="142">
        <v>1</v>
      </c>
      <c r="BV84" s="35"/>
      <c r="BW84" s="23" t="s">
        <v>174</v>
      </c>
      <c r="BX84" s="142">
        <v>8</v>
      </c>
      <c r="BY84" s="35"/>
      <c r="BZ84" s="23"/>
      <c r="CA84" s="142"/>
      <c r="CB84" s="35"/>
      <c r="CC84" s="23"/>
      <c r="CD84" s="142"/>
      <c r="CE84" s="35"/>
      <c r="CF84" s="23"/>
      <c r="CG84" s="142"/>
      <c r="CH84" s="35"/>
      <c r="CI84" s="23"/>
      <c r="CJ84" s="142"/>
      <c r="CK84" s="35"/>
      <c r="CL84" s="23"/>
      <c r="CM84" s="142"/>
      <c r="CN84" s="35"/>
      <c r="CO84" s="23"/>
      <c r="CP84" s="141"/>
      <c r="CQ84" s="38"/>
    </row>
    <row r="85" spans="2:95">
      <c r="B85" s="34"/>
      <c r="C85" s="23" t="s">
        <v>94</v>
      </c>
      <c r="D85" s="142">
        <v>3</v>
      </c>
      <c r="E85" s="35"/>
      <c r="F85" s="23" t="s">
        <v>174</v>
      </c>
      <c r="G85" s="142">
        <v>5</v>
      </c>
      <c r="H85" s="35"/>
      <c r="I85" s="23" t="s">
        <v>174</v>
      </c>
      <c r="J85" s="142">
        <v>1</v>
      </c>
      <c r="K85" s="35"/>
      <c r="L85" s="23" t="s">
        <v>366</v>
      </c>
      <c r="M85" s="142">
        <v>12</v>
      </c>
      <c r="N85" s="35"/>
      <c r="O85" s="23" t="s">
        <v>358</v>
      </c>
      <c r="P85" s="142">
        <v>1</v>
      </c>
      <c r="Q85" s="35"/>
      <c r="R85" s="23" t="s">
        <v>706</v>
      </c>
      <c r="S85" s="142">
        <v>1</v>
      </c>
      <c r="T85" s="35"/>
      <c r="U85" s="23" t="s">
        <v>370</v>
      </c>
      <c r="V85" s="142">
        <v>14</v>
      </c>
      <c r="W85" s="35"/>
      <c r="X85" s="23" t="s">
        <v>174</v>
      </c>
      <c r="Y85" s="142">
        <v>1</v>
      </c>
      <c r="Z85" s="35"/>
      <c r="AA85" s="23" t="s">
        <v>363</v>
      </c>
      <c r="AB85" s="142">
        <v>48</v>
      </c>
      <c r="AC85" s="35"/>
      <c r="AD85" s="23" t="s">
        <v>57</v>
      </c>
      <c r="AE85" s="142">
        <v>5</v>
      </c>
      <c r="AF85" s="35"/>
      <c r="AG85" s="23" t="s">
        <v>167</v>
      </c>
      <c r="AH85" s="142">
        <v>1</v>
      </c>
      <c r="AI85" s="35"/>
      <c r="AJ85" s="23" t="s">
        <v>361</v>
      </c>
      <c r="AK85" s="142">
        <v>5</v>
      </c>
      <c r="AL85" s="35"/>
      <c r="AM85" s="23" t="s">
        <v>93</v>
      </c>
      <c r="AN85" s="142">
        <v>1</v>
      </c>
      <c r="AO85" s="35"/>
      <c r="AP85" s="23" t="s">
        <v>708</v>
      </c>
      <c r="AQ85" s="142">
        <v>1</v>
      </c>
      <c r="AR85" s="35"/>
      <c r="AS85" s="23" t="s">
        <v>368</v>
      </c>
      <c r="AT85" s="142">
        <v>7</v>
      </c>
      <c r="AU85" s="35"/>
      <c r="AV85" s="23" t="s">
        <v>360</v>
      </c>
      <c r="AW85" s="142">
        <v>21</v>
      </c>
      <c r="AX85" s="35"/>
      <c r="AY85" s="23" t="s">
        <v>700</v>
      </c>
      <c r="AZ85" s="142">
        <v>1</v>
      </c>
      <c r="BA85" s="35"/>
      <c r="BB85" s="23" t="s">
        <v>167</v>
      </c>
      <c r="BC85" s="142">
        <v>3</v>
      </c>
      <c r="BD85" s="35"/>
      <c r="BE85" s="23" t="s">
        <v>367</v>
      </c>
      <c r="BF85" s="142">
        <v>68</v>
      </c>
      <c r="BG85" s="35"/>
      <c r="BH85" s="23" t="s">
        <v>941</v>
      </c>
      <c r="BI85" s="142">
        <v>6</v>
      </c>
      <c r="BJ85" s="35"/>
      <c r="BK85" s="23" t="s">
        <v>362</v>
      </c>
      <c r="BL85" s="142">
        <v>6</v>
      </c>
      <c r="BM85" s="35"/>
      <c r="BN85" s="23" t="s">
        <v>708</v>
      </c>
      <c r="BO85" s="142">
        <v>1</v>
      </c>
      <c r="BP85" s="35"/>
      <c r="BQ85" s="23" t="s">
        <v>361</v>
      </c>
      <c r="BR85" s="142">
        <v>7</v>
      </c>
      <c r="BS85" s="35"/>
      <c r="BT85" s="23" t="s">
        <v>700</v>
      </c>
      <c r="BU85" s="142">
        <v>1</v>
      </c>
      <c r="BV85" s="35"/>
      <c r="BW85" s="23" t="s">
        <v>92</v>
      </c>
      <c r="BX85" s="142">
        <v>1</v>
      </c>
      <c r="BY85" s="35"/>
      <c r="BZ85" s="23"/>
      <c r="CA85" s="142"/>
      <c r="CB85" s="35"/>
      <c r="CC85" s="23"/>
      <c r="CD85" s="142"/>
      <c r="CE85" s="35"/>
      <c r="CF85" s="23"/>
      <c r="CG85" s="142"/>
      <c r="CH85" s="35"/>
      <c r="CI85" s="23"/>
      <c r="CJ85" s="142"/>
      <c r="CK85" s="35"/>
      <c r="CL85" s="23"/>
      <c r="CM85" s="142"/>
      <c r="CN85" s="35"/>
      <c r="CO85" s="23"/>
      <c r="CP85" s="141"/>
      <c r="CQ85" s="38"/>
    </row>
    <row r="86" spans="2:95">
      <c r="B86" s="34"/>
      <c r="C86" s="23" t="s">
        <v>96</v>
      </c>
      <c r="D86" s="142">
        <v>1</v>
      </c>
      <c r="E86" s="35"/>
      <c r="F86" s="23" t="s">
        <v>703</v>
      </c>
      <c r="G86" s="142">
        <v>1</v>
      </c>
      <c r="H86" s="35"/>
      <c r="I86" s="23" t="s">
        <v>180</v>
      </c>
      <c r="J86" s="142">
        <v>4</v>
      </c>
      <c r="K86" s="35"/>
      <c r="L86" s="23" t="s">
        <v>367</v>
      </c>
      <c r="M86" s="142">
        <v>94</v>
      </c>
      <c r="N86" s="35"/>
      <c r="O86" s="23" t="s">
        <v>56</v>
      </c>
      <c r="P86" s="142">
        <v>2</v>
      </c>
      <c r="Q86" s="35"/>
      <c r="R86" s="23" t="s">
        <v>720</v>
      </c>
      <c r="S86" s="142">
        <v>1</v>
      </c>
      <c r="T86" s="35"/>
      <c r="U86" s="23" t="s">
        <v>706</v>
      </c>
      <c r="V86" s="142">
        <v>1</v>
      </c>
      <c r="W86" s="35"/>
      <c r="X86" s="23" t="s">
        <v>86</v>
      </c>
      <c r="Y86" s="142">
        <v>1</v>
      </c>
      <c r="Z86" s="35"/>
      <c r="AA86" s="23" t="s">
        <v>364</v>
      </c>
      <c r="AB86" s="142">
        <v>78</v>
      </c>
      <c r="AC86" s="35"/>
      <c r="AD86" s="23" t="s">
        <v>162</v>
      </c>
      <c r="AE86" s="142">
        <v>2</v>
      </c>
      <c r="AF86" s="35"/>
      <c r="AG86" s="23" t="s">
        <v>173</v>
      </c>
      <c r="AH86" s="142">
        <v>11</v>
      </c>
      <c r="AI86" s="35"/>
      <c r="AJ86" s="23" t="s">
        <v>362</v>
      </c>
      <c r="AK86" s="142">
        <v>8</v>
      </c>
      <c r="AL86" s="35"/>
      <c r="AM86" s="23" t="s">
        <v>360</v>
      </c>
      <c r="AN86" s="142">
        <v>41</v>
      </c>
      <c r="AO86" s="35"/>
      <c r="AP86" s="23" t="s">
        <v>921</v>
      </c>
      <c r="AQ86" s="142">
        <v>2</v>
      </c>
      <c r="AR86" s="35"/>
      <c r="AS86" s="23" t="s">
        <v>369</v>
      </c>
      <c r="AT86" s="142">
        <v>2</v>
      </c>
      <c r="AU86" s="35"/>
      <c r="AV86" s="23" t="s">
        <v>361</v>
      </c>
      <c r="AW86" s="142">
        <v>9</v>
      </c>
      <c r="AX86" s="35"/>
      <c r="AY86" s="23" t="s">
        <v>360</v>
      </c>
      <c r="AZ86" s="142">
        <v>41</v>
      </c>
      <c r="BA86" s="35"/>
      <c r="BB86" s="23" t="s">
        <v>168</v>
      </c>
      <c r="BC86" s="142">
        <v>1</v>
      </c>
      <c r="BD86" s="35"/>
      <c r="BE86" s="23" t="s">
        <v>368</v>
      </c>
      <c r="BF86" s="142">
        <v>5</v>
      </c>
      <c r="BG86" s="35"/>
      <c r="BH86" s="23" t="s">
        <v>942</v>
      </c>
      <c r="BI86" s="142">
        <v>3</v>
      </c>
      <c r="BJ86" s="35"/>
      <c r="BK86" s="23" t="s">
        <v>363</v>
      </c>
      <c r="BL86" s="142">
        <v>16</v>
      </c>
      <c r="BM86" s="35"/>
      <c r="BN86" s="23" t="s">
        <v>710</v>
      </c>
      <c r="BO86" s="142">
        <v>1</v>
      </c>
      <c r="BP86" s="35"/>
      <c r="BQ86" s="23" t="s">
        <v>362</v>
      </c>
      <c r="BR86" s="142">
        <v>6</v>
      </c>
      <c r="BS86" s="35"/>
      <c r="BT86" s="23" t="s">
        <v>360</v>
      </c>
      <c r="BU86" s="142">
        <v>41</v>
      </c>
      <c r="BV86" s="35"/>
      <c r="BW86" s="23" t="s">
        <v>360</v>
      </c>
      <c r="BX86" s="142">
        <v>52</v>
      </c>
      <c r="BY86" s="35"/>
      <c r="BZ86" s="23"/>
      <c r="CA86" s="142"/>
      <c r="CB86" s="35"/>
      <c r="CC86" s="23"/>
      <c r="CD86" s="142"/>
      <c r="CE86" s="35"/>
      <c r="CF86" s="23"/>
      <c r="CG86" s="142"/>
      <c r="CH86" s="35"/>
      <c r="CI86" s="23"/>
      <c r="CJ86" s="142"/>
      <c r="CK86" s="35"/>
      <c r="CL86" s="23"/>
      <c r="CM86" s="142"/>
      <c r="CN86" s="35"/>
      <c r="CO86" s="23"/>
      <c r="CP86" s="141"/>
      <c r="CQ86" s="38"/>
    </row>
    <row r="87" spans="2:95">
      <c r="B87" s="34"/>
      <c r="C87" s="23" t="s">
        <v>360</v>
      </c>
      <c r="D87" s="142">
        <v>38</v>
      </c>
      <c r="E87" s="35"/>
      <c r="F87" s="23" t="s">
        <v>360</v>
      </c>
      <c r="G87" s="142">
        <v>38</v>
      </c>
      <c r="H87" s="35"/>
      <c r="I87" s="23" t="s">
        <v>697</v>
      </c>
      <c r="J87" s="142">
        <v>1</v>
      </c>
      <c r="K87" s="35"/>
      <c r="L87" s="23" t="s">
        <v>368</v>
      </c>
      <c r="M87" s="142">
        <v>9</v>
      </c>
      <c r="N87" s="35"/>
      <c r="O87" s="23" t="s">
        <v>57</v>
      </c>
      <c r="P87" s="142">
        <v>5</v>
      </c>
      <c r="Q87" s="35"/>
      <c r="R87" s="23" t="s">
        <v>711</v>
      </c>
      <c r="S87" s="142">
        <v>5</v>
      </c>
      <c r="T87" s="35"/>
      <c r="U87" s="23" t="s">
        <v>959</v>
      </c>
      <c r="V87" s="142">
        <v>1</v>
      </c>
      <c r="W87" s="35"/>
      <c r="X87" s="23" t="s">
        <v>713</v>
      </c>
      <c r="Y87" s="142">
        <v>1</v>
      </c>
      <c r="Z87" s="35"/>
      <c r="AA87" s="23" t="s">
        <v>365</v>
      </c>
      <c r="AB87" s="142">
        <v>59</v>
      </c>
      <c r="AC87" s="35"/>
      <c r="AD87" s="23" t="s">
        <v>166</v>
      </c>
      <c r="AE87" s="142">
        <v>8</v>
      </c>
      <c r="AF87" s="35"/>
      <c r="AG87" s="23" t="s">
        <v>174</v>
      </c>
      <c r="AH87" s="142">
        <v>4</v>
      </c>
      <c r="AI87" s="35"/>
      <c r="AJ87" s="23" t="s">
        <v>363</v>
      </c>
      <c r="AK87" s="142">
        <v>41</v>
      </c>
      <c r="AL87" s="35"/>
      <c r="AM87" s="23" t="s">
        <v>361</v>
      </c>
      <c r="AN87" s="142">
        <v>8</v>
      </c>
      <c r="AO87" s="35"/>
      <c r="AP87" s="23" t="s">
        <v>941</v>
      </c>
      <c r="AQ87" s="142">
        <v>4</v>
      </c>
      <c r="AR87" s="35"/>
      <c r="AS87" s="23" t="s">
        <v>370</v>
      </c>
      <c r="AT87" s="142">
        <v>15</v>
      </c>
      <c r="AU87" s="35"/>
      <c r="AV87" s="23" t="s">
        <v>362</v>
      </c>
      <c r="AW87" s="142">
        <v>8</v>
      </c>
      <c r="AX87" s="35"/>
      <c r="AY87" s="23" t="s">
        <v>361</v>
      </c>
      <c r="AZ87" s="142">
        <v>5</v>
      </c>
      <c r="BA87" s="35"/>
      <c r="BB87" s="23" t="s">
        <v>169</v>
      </c>
      <c r="BC87" s="142">
        <v>3</v>
      </c>
      <c r="BD87" s="35"/>
      <c r="BE87" s="23" t="s">
        <v>370</v>
      </c>
      <c r="BF87" s="142">
        <v>40</v>
      </c>
      <c r="BG87" s="35"/>
      <c r="BH87" s="23" t="s">
        <v>943</v>
      </c>
      <c r="BI87" s="142">
        <v>2</v>
      </c>
      <c r="BJ87" s="35"/>
      <c r="BK87" s="23" t="s">
        <v>364</v>
      </c>
      <c r="BL87" s="142">
        <v>50</v>
      </c>
      <c r="BM87" s="35"/>
      <c r="BN87" s="23" t="s">
        <v>959</v>
      </c>
      <c r="BO87" s="142">
        <v>2</v>
      </c>
      <c r="BP87" s="35"/>
      <c r="BQ87" s="23" t="s">
        <v>363</v>
      </c>
      <c r="BR87" s="142">
        <v>23</v>
      </c>
      <c r="BS87" s="35"/>
      <c r="BT87" s="23" t="s">
        <v>361</v>
      </c>
      <c r="BU87" s="142">
        <v>5</v>
      </c>
      <c r="BV87" s="35"/>
      <c r="BW87" s="23" t="s">
        <v>361</v>
      </c>
      <c r="BX87" s="142">
        <v>9</v>
      </c>
      <c r="BY87" s="35"/>
      <c r="BZ87" s="23"/>
      <c r="CA87" s="142"/>
      <c r="CB87" s="35"/>
      <c r="CC87" s="23"/>
      <c r="CD87" s="142"/>
      <c r="CE87" s="35"/>
      <c r="CF87" s="23"/>
      <c r="CG87" s="142"/>
      <c r="CH87" s="35"/>
      <c r="CI87" s="23"/>
      <c r="CJ87" s="142"/>
      <c r="CK87" s="35"/>
      <c r="CL87" s="23"/>
      <c r="CM87" s="142"/>
      <c r="CN87" s="35"/>
      <c r="CO87" s="23"/>
      <c r="CP87" s="141"/>
      <c r="CQ87" s="38"/>
    </row>
    <row r="88" spans="2:95">
      <c r="B88" s="34"/>
      <c r="C88" s="23" t="s">
        <v>361</v>
      </c>
      <c r="D88" s="142">
        <v>10</v>
      </c>
      <c r="E88" s="35"/>
      <c r="F88" s="23" t="s">
        <v>361</v>
      </c>
      <c r="G88" s="142">
        <v>7</v>
      </c>
      <c r="H88" s="35"/>
      <c r="I88" s="23" t="s">
        <v>360</v>
      </c>
      <c r="J88" s="142">
        <v>25</v>
      </c>
      <c r="K88" s="35"/>
      <c r="L88" s="23" t="s">
        <v>369</v>
      </c>
      <c r="M88" s="142">
        <v>5</v>
      </c>
      <c r="N88" s="35"/>
      <c r="O88" s="23" t="s">
        <v>162</v>
      </c>
      <c r="P88" s="142">
        <v>2</v>
      </c>
      <c r="Q88" s="35"/>
      <c r="R88" s="23" t="s">
        <v>959</v>
      </c>
      <c r="S88" s="142">
        <v>1</v>
      </c>
      <c r="T88" s="35"/>
      <c r="U88" s="23" t="s">
        <v>768</v>
      </c>
      <c r="V88" s="142">
        <v>1</v>
      </c>
      <c r="W88" s="35"/>
      <c r="X88" s="23" t="s">
        <v>360</v>
      </c>
      <c r="Y88" s="142">
        <v>22</v>
      </c>
      <c r="Z88" s="35"/>
      <c r="AA88" s="23" t="s">
        <v>366</v>
      </c>
      <c r="AB88" s="142">
        <v>19</v>
      </c>
      <c r="AC88" s="35"/>
      <c r="AD88" s="23" t="s">
        <v>167</v>
      </c>
      <c r="AE88" s="142">
        <v>1</v>
      </c>
      <c r="AF88" s="35"/>
      <c r="AG88" s="23" t="s">
        <v>88</v>
      </c>
      <c r="AH88" s="142">
        <v>1</v>
      </c>
      <c r="AI88" s="35"/>
      <c r="AJ88" s="23" t="s">
        <v>364</v>
      </c>
      <c r="AK88" s="142">
        <v>78</v>
      </c>
      <c r="AL88" s="35"/>
      <c r="AM88" s="23" t="s">
        <v>362</v>
      </c>
      <c r="AN88" s="142">
        <v>15</v>
      </c>
      <c r="AO88" s="35"/>
      <c r="AP88" s="23" t="s">
        <v>942</v>
      </c>
      <c r="AQ88" s="142">
        <v>2</v>
      </c>
      <c r="AR88" s="35"/>
      <c r="AS88" s="23" t="s">
        <v>705</v>
      </c>
      <c r="AT88" s="142">
        <v>1</v>
      </c>
      <c r="AU88" s="35"/>
      <c r="AV88" s="23" t="s">
        <v>363</v>
      </c>
      <c r="AW88" s="142">
        <v>43</v>
      </c>
      <c r="AX88" s="35"/>
      <c r="AY88" s="23" t="s">
        <v>362</v>
      </c>
      <c r="AZ88" s="142">
        <v>13</v>
      </c>
      <c r="BA88" s="35"/>
      <c r="BB88" s="23" t="s">
        <v>173</v>
      </c>
      <c r="BC88" s="142">
        <v>10</v>
      </c>
      <c r="BD88" s="35"/>
      <c r="BE88" s="23" t="s">
        <v>723</v>
      </c>
      <c r="BF88" s="142">
        <v>1</v>
      </c>
      <c r="BG88" s="35"/>
      <c r="BH88" s="23" t="s">
        <v>922</v>
      </c>
      <c r="BI88" s="142">
        <v>2</v>
      </c>
      <c r="BJ88" s="35"/>
      <c r="BK88" s="23" t="s">
        <v>365</v>
      </c>
      <c r="BL88" s="142">
        <v>42</v>
      </c>
      <c r="BM88" s="35"/>
      <c r="BN88" s="23" t="s">
        <v>941</v>
      </c>
      <c r="BO88" s="142">
        <v>5</v>
      </c>
      <c r="BP88" s="35"/>
      <c r="BQ88" s="23" t="s">
        <v>364</v>
      </c>
      <c r="BR88" s="142">
        <v>63</v>
      </c>
      <c r="BS88" s="35"/>
      <c r="BT88" s="23" t="s">
        <v>362</v>
      </c>
      <c r="BU88" s="142">
        <v>13</v>
      </c>
      <c r="BV88" s="35"/>
      <c r="BW88" s="23" t="s">
        <v>362</v>
      </c>
      <c r="BX88" s="142">
        <v>16</v>
      </c>
      <c r="BY88" s="35"/>
      <c r="BZ88" s="23"/>
      <c r="CA88" s="142"/>
      <c r="CB88" s="35"/>
      <c r="CC88" s="23"/>
      <c r="CD88" s="142"/>
      <c r="CE88" s="35"/>
      <c r="CF88" s="23"/>
      <c r="CG88" s="142"/>
      <c r="CH88" s="35"/>
      <c r="CI88" s="23"/>
      <c r="CJ88" s="142"/>
      <c r="CK88" s="35"/>
      <c r="CL88" s="23"/>
      <c r="CM88" s="142"/>
      <c r="CN88" s="35"/>
      <c r="CO88" s="23"/>
      <c r="CP88" s="141"/>
      <c r="CQ88" s="38"/>
    </row>
    <row r="89" spans="2:95">
      <c r="B89" s="34"/>
      <c r="C89" s="23" t="s">
        <v>362</v>
      </c>
      <c r="D89" s="142">
        <v>8</v>
      </c>
      <c r="E89" s="35"/>
      <c r="F89" s="23" t="s">
        <v>362</v>
      </c>
      <c r="G89" s="142">
        <v>9</v>
      </c>
      <c r="H89" s="35"/>
      <c r="I89" s="23" t="s">
        <v>361</v>
      </c>
      <c r="J89" s="142">
        <v>13</v>
      </c>
      <c r="K89" s="35"/>
      <c r="L89" s="23" t="s">
        <v>370</v>
      </c>
      <c r="M89" s="142">
        <v>31</v>
      </c>
      <c r="N89" s="35"/>
      <c r="O89" s="23" t="s">
        <v>163</v>
      </c>
      <c r="P89" s="142">
        <v>1</v>
      </c>
      <c r="Q89" s="35"/>
      <c r="R89" s="23" t="s">
        <v>966</v>
      </c>
      <c r="S89" s="142">
        <v>1</v>
      </c>
      <c r="T89" s="35"/>
      <c r="U89" s="23" t="s">
        <v>773</v>
      </c>
      <c r="V89" s="142">
        <v>1</v>
      </c>
      <c r="W89" s="35"/>
      <c r="X89" s="23" t="s">
        <v>361</v>
      </c>
      <c r="Y89" s="142">
        <v>9</v>
      </c>
      <c r="Z89" s="35"/>
      <c r="AA89" s="23" t="s">
        <v>367</v>
      </c>
      <c r="AB89" s="142">
        <v>98</v>
      </c>
      <c r="AC89" s="35"/>
      <c r="AD89" s="23" t="s">
        <v>173</v>
      </c>
      <c r="AE89" s="142">
        <v>13</v>
      </c>
      <c r="AF89" s="35"/>
      <c r="AG89" s="23" t="s">
        <v>696</v>
      </c>
      <c r="AH89" s="142">
        <v>1</v>
      </c>
      <c r="AI89" s="35"/>
      <c r="AJ89" s="23" t="s">
        <v>365</v>
      </c>
      <c r="AK89" s="142">
        <v>71</v>
      </c>
      <c r="AL89" s="35"/>
      <c r="AM89" s="23" t="s">
        <v>363</v>
      </c>
      <c r="AN89" s="142">
        <v>53</v>
      </c>
      <c r="AO89" s="35"/>
      <c r="AP89" s="23" t="s">
        <v>943</v>
      </c>
      <c r="AQ89" s="142">
        <v>2</v>
      </c>
      <c r="AR89" s="35"/>
      <c r="AS89" s="23" t="s">
        <v>940</v>
      </c>
      <c r="AT89" s="142">
        <v>6</v>
      </c>
      <c r="AU89" s="35"/>
      <c r="AV89" s="23" t="s">
        <v>364</v>
      </c>
      <c r="AW89" s="142">
        <v>69</v>
      </c>
      <c r="AX89" s="35"/>
      <c r="AY89" s="23" t="s">
        <v>363</v>
      </c>
      <c r="AZ89" s="142">
        <v>46</v>
      </c>
      <c r="BA89" s="35"/>
      <c r="BB89" s="23" t="s">
        <v>174</v>
      </c>
      <c r="BC89" s="142">
        <v>4</v>
      </c>
      <c r="BD89" s="35"/>
      <c r="BE89" s="23" t="s">
        <v>710</v>
      </c>
      <c r="BF89" s="142">
        <v>1</v>
      </c>
      <c r="BG89" s="35"/>
      <c r="BH89" s="23" t="s">
        <v>923</v>
      </c>
      <c r="BI89" s="142">
        <v>2</v>
      </c>
      <c r="BJ89" s="35"/>
      <c r="BK89" s="23" t="s">
        <v>366</v>
      </c>
      <c r="BL89" s="142">
        <v>18</v>
      </c>
      <c r="BM89" s="35"/>
      <c r="BN89" s="23" t="s">
        <v>960</v>
      </c>
      <c r="BO89" s="142">
        <v>3</v>
      </c>
      <c r="BP89" s="35"/>
      <c r="BQ89" s="23" t="s">
        <v>365</v>
      </c>
      <c r="BR89" s="142">
        <v>39</v>
      </c>
      <c r="BS89" s="35"/>
      <c r="BT89" s="23" t="s">
        <v>363</v>
      </c>
      <c r="BU89" s="142">
        <v>46</v>
      </c>
      <c r="BV89" s="35"/>
      <c r="BW89" s="23" t="s">
        <v>363</v>
      </c>
      <c r="BX89" s="142">
        <v>51</v>
      </c>
      <c r="BY89" s="35"/>
      <c r="BZ89" s="23"/>
      <c r="CA89" s="142"/>
      <c r="CB89" s="35"/>
      <c r="CC89" s="23"/>
      <c r="CD89" s="142"/>
      <c r="CE89" s="35"/>
      <c r="CF89" s="23"/>
      <c r="CG89" s="142"/>
      <c r="CH89" s="35"/>
      <c r="CI89" s="23"/>
      <c r="CJ89" s="142"/>
      <c r="CK89" s="35"/>
      <c r="CL89" s="23"/>
      <c r="CM89" s="142"/>
      <c r="CN89" s="35"/>
      <c r="CO89" s="23"/>
      <c r="CP89" s="141"/>
      <c r="CQ89" s="38"/>
    </row>
    <row r="90" spans="2:95">
      <c r="B90" s="34"/>
      <c r="C90" s="23" t="s">
        <v>363</v>
      </c>
      <c r="D90" s="142">
        <v>42</v>
      </c>
      <c r="E90" s="35"/>
      <c r="F90" s="23" t="s">
        <v>363</v>
      </c>
      <c r="G90" s="142">
        <v>66</v>
      </c>
      <c r="H90" s="35"/>
      <c r="I90" s="23" t="s">
        <v>362</v>
      </c>
      <c r="J90" s="142">
        <v>9</v>
      </c>
      <c r="K90" s="35"/>
      <c r="L90" s="23" t="s">
        <v>706</v>
      </c>
      <c r="M90" s="142">
        <v>1</v>
      </c>
      <c r="N90" s="35"/>
      <c r="O90" s="23" t="s">
        <v>166</v>
      </c>
      <c r="P90" s="142">
        <v>2</v>
      </c>
      <c r="Q90" s="35"/>
      <c r="R90" s="23" t="s">
        <v>941</v>
      </c>
      <c r="S90" s="142">
        <v>5</v>
      </c>
      <c r="T90" s="35"/>
      <c r="U90" s="23" t="s">
        <v>192</v>
      </c>
      <c r="V90" s="142">
        <v>1</v>
      </c>
      <c r="W90" s="35"/>
      <c r="X90" s="23" t="s">
        <v>362</v>
      </c>
      <c r="Y90" s="142">
        <v>9</v>
      </c>
      <c r="Z90" s="35"/>
      <c r="AA90" s="23" t="s">
        <v>368</v>
      </c>
      <c r="AB90" s="142">
        <v>14</v>
      </c>
      <c r="AC90" s="35"/>
      <c r="AD90" s="23" t="s">
        <v>174</v>
      </c>
      <c r="AE90" s="142">
        <v>1</v>
      </c>
      <c r="AF90" s="35"/>
      <c r="AG90" s="23" t="s">
        <v>360</v>
      </c>
      <c r="AH90" s="142">
        <v>40</v>
      </c>
      <c r="AI90" s="35"/>
      <c r="AJ90" s="23" t="s">
        <v>366</v>
      </c>
      <c r="AK90" s="142">
        <v>23</v>
      </c>
      <c r="AL90" s="35"/>
      <c r="AM90" s="23" t="s">
        <v>364</v>
      </c>
      <c r="AN90" s="142">
        <v>65</v>
      </c>
      <c r="AO90" s="35"/>
      <c r="AP90" s="23" t="s">
        <v>922</v>
      </c>
      <c r="AQ90" s="142">
        <v>1</v>
      </c>
      <c r="AR90" s="35"/>
      <c r="AS90" s="23" t="s">
        <v>941</v>
      </c>
      <c r="AT90" s="142">
        <v>3</v>
      </c>
      <c r="AU90" s="35"/>
      <c r="AV90" s="23" t="s">
        <v>365</v>
      </c>
      <c r="AW90" s="142">
        <v>62</v>
      </c>
      <c r="AX90" s="35"/>
      <c r="AY90" s="23" t="s">
        <v>364</v>
      </c>
      <c r="AZ90" s="142">
        <v>72</v>
      </c>
      <c r="BA90" s="35"/>
      <c r="BB90" s="23" t="s">
        <v>177</v>
      </c>
      <c r="BC90" s="142">
        <v>1</v>
      </c>
      <c r="BD90" s="35"/>
      <c r="BE90" s="23" t="s">
        <v>923</v>
      </c>
      <c r="BF90" s="142">
        <v>1</v>
      </c>
      <c r="BG90" s="35"/>
      <c r="BH90" s="23" t="s">
        <v>944</v>
      </c>
      <c r="BI90" s="142">
        <v>2</v>
      </c>
      <c r="BJ90" s="35"/>
      <c r="BK90" s="23" t="s">
        <v>367</v>
      </c>
      <c r="BL90" s="142">
        <v>61</v>
      </c>
      <c r="BM90" s="35"/>
      <c r="BN90" s="23" t="s">
        <v>923</v>
      </c>
      <c r="BO90" s="142">
        <v>2</v>
      </c>
      <c r="BP90" s="35"/>
      <c r="BQ90" s="23" t="s">
        <v>366</v>
      </c>
      <c r="BR90" s="142">
        <v>13</v>
      </c>
      <c r="BS90" s="35"/>
      <c r="BT90" s="23" t="s">
        <v>364</v>
      </c>
      <c r="BU90" s="142">
        <v>72</v>
      </c>
      <c r="BV90" s="35"/>
      <c r="BW90" s="23" t="s">
        <v>364</v>
      </c>
      <c r="BX90" s="142">
        <v>61</v>
      </c>
      <c r="BY90" s="35"/>
      <c r="BZ90" s="23"/>
      <c r="CA90" s="142"/>
      <c r="CB90" s="35"/>
      <c r="CC90" s="23"/>
      <c r="CD90" s="142"/>
      <c r="CE90" s="35"/>
      <c r="CF90" s="23"/>
      <c r="CG90" s="142"/>
      <c r="CH90" s="35"/>
      <c r="CI90" s="23"/>
      <c r="CJ90" s="142"/>
      <c r="CK90" s="35"/>
      <c r="CL90" s="23"/>
      <c r="CM90" s="142"/>
      <c r="CN90" s="35"/>
      <c r="CO90" s="23"/>
      <c r="CP90" s="141"/>
      <c r="CQ90" s="38"/>
    </row>
    <row r="91" spans="2:95">
      <c r="B91" s="34"/>
      <c r="C91" s="23" t="s">
        <v>364</v>
      </c>
      <c r="D91" s="142">
        <v>78</v>
      </c>
      <c r="E91" s="35"/>
      <c r="F91" s="23" t="s">
        <v>364</v>
      </c>
      <c r="G91" s="142">
        <v>81</v>
      </c>
      <c r="H91" s="35"/>
      <c r="I91" s="23" t="s">
        <v>363</v>
      </c>
      <c r="J91" s="142">
        <v>62</v>
      </c>
      <c r="K91" s="35"/>
      <c r="L91" s="23" t="s">
        <v>921</v>
      </c>
      <c r="M91" s="142">
        <v>2</v>
      </c>
      <c r="N91" s="35"/>
      <c r="O91" s="23" t="s">
        <v>170</v>
      </c>
      <c r="P91" s="142">
        <v>1</v>
      </c>
      <c r="Q91" s="35"/>
      <c r="R91" s="23" t="s">
        <v>943</v>
      </c>
      <c r="S91" s="142">
        <v>13</v>
      </c>
      <c r="T91" s="35"/>
      <c r="U91" s="23" t="s">
        <v>194</v>
      </c>
      <c r="V91" s="142">
        <v>1</v>
      </c>
      <c r="W91" s="35"/>
      <c r="X91" s="23" t="s">
        <v>363</v>
      </c>
      <c r="Y91" s="142">
        <v>36</v>
      </c>
      <c r="Z91" s="35"/>
      <c r="AA91" s="23" t="s">
        <v>369</v>
      </c>
      <c r="AB91" s="142">
        <v>5</v>
      </c>
      <c r="AC91" s="35"/>
      <c r="AD91" s="23" t="s">
        <v>180</v>
      </c>
      <c r="AE91" s="142">
        <v>1</v>
      </c>
      <c r="AF91" s="35"/>
      <c r="AG91" s="23" t="s">
        <v>361</v>
      </c>
      <c r="AH91" s="142">
        <v>6</v>
      </c>
      <c r="AI91" s="35"/>
      <c r="AJ91" s="23" t="s">
        <v>367</v>
      </c>
      <c r="AK91" s="142">
        <v>110</v>
      </c>
      <c r="AL91" s="35"/>
      <c r="AM91" s="23" t="s">
        <v>365</v>
      </c>
      <c r="AN91" s="142">
        <v>75</v>
      </c>
      <c r="AO91" s="35"/>
      <c r="AP91" s="23" t="s">
        <v>947</v>
      </c>
      <c r="AQ91" s="142">
        <v>2</v>
      </c>
      <c r="AR91" s="35"/>
      <c r="AS91" s="23" t="s">
        <v>960</v>
      </c>
      <c r="AT91" s="142">
        <v>1</v>
      </c>
      <c r="AU91" s="35"/>
      <c r="AV91" s="23" t="s">
        <v>366</v>
      </c>
      <c r="AW91" s="142">
        <v>14</v>
      </c>
      <c r="AX91" s="35"/>
      <c r="AY91" s="23" t="s">
        <v>365</v>
      </c>
      <c r="AZ91" s="142">
        <v>46</v>
      </c>
      <c r="BA91" s="35"/>
      <c r="BB91" s="23" t="s">
        <v>93</v>
      </c>
      <c r="BC91" s="142">
        <v>1</v>
      </c>
      <c r="BD91" s="35"/>
      <c r="BE91" s="23" t="s">
        <v>945</v>
      </c>
      <c r="BF91" s="142">
        <v>1</v>
      </c>
      <c r="BG91" s="35"/>
      <c r="BH91" s="23" t="s">
        <v>945</v>
      </c>
      <c r="BI91" s="142">
        <v>4</v>
      </c>
      <c r="BJ91" s="35"/>
      <c r="BK91" s="23" t="s">
        <v>368</v>
      </c>
      <c r="BL91" s="142">
        <v>2</v>
      </c>
      <c r="BM91" s="35"/>
      <c r="BN91" s="23" t="s">
        <v>945</v>
      </c>
      <c r="BO91" s="142">
        <v>1</v>
      </c>
      <c r="BP91" s="35"/>
      <c r="BQ91" s="23" t="s">
        <v>367</v>
      </c>
      <c r="BR91" s="142">
        <v>67</v>
      </c>
      <c r="BS91" s="35"/>
      <c r="BT91" s="23" t="s">
        <v>365</v>
      </c>
      <c r="BU91" s="142">
        <v>46</v>
      </c>
      <c r="BV91" s="35"/>
      <c r="BW91" s="23" t="s">
        <v>365</v>
      </c>
      <c r="BX91" s="142">
        <v>46</v>
      </c>
      <c r="BY91" s="35"/>
      <c r="BZ91" s="23"/>
      <c r="CA91" s="142"/>
      <c r="CB91" s="35"/>
      <c r="CC91" s="23"/>
      <c r="CD91" s="142"/>
      <c r="CE91" s="35"/>
      <c r="CF91" s="23"/>
      <c r="CG91" s="142"/>
      <c r="CH91" s="35"/>
      <c r="CI91" s="23"/>
      <c r="CJ91" s="142"/>
      <c r="CK91" s="35"/>
      <c r="CL91" s="23"/>
      <c r="CM91" s="142"/>
      <c r="CN91" s="35"/>
      <c r="CO91" s="23"/>
      <c r="CP91" s="141"/>
      <c r="CQ91" s="38"/>
    </row>
    <row r="92" spans="2:95">
      <c r="B92" s="34"/>
      <c r="C92" s="23" t="s">
        <v>365</v>
      </c>
      <c r="D92" s="142">
        <v>32</v>
      </c>
      <c r="E92" s="35"/>
      <c r="F92" s="23" t="s">
        <v>365</v>
      </c>
      <c r="G92" s="142">
        <v>56</v>
      </c>
      <c r="H92" s="35"/>
      <c r="I92" s="23" t="s">
        <v>364</v>
      </c>
      <c r="J92" s="142">
        <v>67</v>
      </c>
      <c r="K92" s="35"/>
      <c r="L92" s="23" t="s">
        <v>941</v>
      </c>
      <c r="M92" s="142">
        <v>4</v>
      </c>
      <c r="N92" s="35"/>
      <c r="O92" s="23" t="s">
        <v>172</v>
      </c>
      <c r="P92" s="142">
        <v>1</v>
      </c>
      <c r="Q92" s="35"/>
      <c r="R92" s="23" t="s">
        <v>922</v>
      </c>
      <c r="S92" s="142">
        <v>2</v>
      </c>
      <c r="T92" s="35"/>
      <c r="U92" s="23" t="s">
        <v>201</v>
      </c>
      <c r="V92" s="142">
        <v>10</v>
      </c>
      <c r="W92" s="35"/>
      <c r="X92" s="23" t="s">
        <v>364</v>
      </c>
      <c r="Y92" s="142">
        <v>46</v>
      </c>
      <c r="Z92" s="35"/>
      <c r="AA92" s="23" t="s">
        <v>370</v>
      </c>
      <c r="AB92" s="142">
        <v>23</v>
      </c>
      <c r="AC92" s="35"/>
      <c r="AD92" s="23" t="s">
        <v>697</v>
      </c>
      <c r="AE92" s="142">
        <v>1</v>
      </c>
      <c r="AF92" s="35"/>
      <c r="AG92" s="23" t="s">
        <v>362</v>
      </c>
      <c r="AH92" s="142">
        <v>8</v>
      </c>
      <c r="AI92" s="35"/>
      <c r="AJ92" s="23" t="s">
        <v>368</v>
      </c>
      <c r="AK92" s="142">
        <v>10</v>
      </c>
      <c r="AL92" s="35"/>
      <c r="AM92" s="23" t="s">
        <v>366</v>
      </c>
      <c r="AN92" s="142">
        <v>21</v>
      </c>
      <c r="AO92" s="35"/>
      <c r="AP92" s="23" t="s">
        <v>950</v>
      </c>
      <c r="AQ92" s="142">
        <v>1</v>
      </c>
      <c r="AR92" s="35"/>
      <c r="AS92" s="23" t="s">
        <v>942</v>
      </c>
      <c r="AT92" s="142">
        <v>2</v>
      </c>
      <c r="AU92" s="35"/>
      <c r="AV92" s="23" t="s">
        <v>367</v>
      </c>
      <c r="AW92" s="142">
        <v>103</v>
      </c>
      <c r="AX92" s="35"/>
      <c r="AY92" s="23" t="s">
        <v>366</v>
      </c>
      <c r="AZ92" s="142">
        <v>27</v>
      </c>
      <c r="BA92" s="35"/>
      <c r="BB92" s="23" t="s">
        <v>360</v>
      </c>
      <c r="BC92" s="142">
        <v>22</v>
      </c>
      <c r="BD92" s="35"/>
      <c r="BE92" s="23" t="s">
        <v>924</v>
      </c>
      <c r="BF92" s="142">
        <v>3</v>
      </c>
      <c r="BG92" s="35"/>
      <c r="BH92" s="23" t="s">
        <v>924</v>
      </c>
      <c r="BI92" s="142">
        <v>7</v>
      </c>
      <c r="BJ92" s="35"/>
      <c r="BK92" s="23" t="s">
        <v>369</v>
      </c>
      <c r="BL92" s="142">
        <v>3</v>
      </c>
      <c r="BM92" s="35"/>
      <c r="BN92" s="23" t="s">
        <v>924</v>
      </c>
      <c r="BO92" s="142">
        <v>1</v>
      </c>
      <c r="BP92" s="35"/>
      <c r="BQ92" s="23" t="s">
        <v>368</v>
      </c>
      <c r="BR92" s="142">
        <v>9</v>
      </c>
      <c r="BS92" s="35"/>
      <c r="BT92" s="23" t="s">
        <v>366</v>
      </c>
      <c r="BU92" s="142">
        <v>27</v>
      </c>
      <c r="BV92" s="35"/>
      <c r="BW92" s="23" t="s">
        <v>366</v>
      </c>
      <c r="BX92" s="142">
        <v>26</v>
      </c>
      <c r="BY92" s="35"/>
      <c r="BZ92" s="23"/>
      <c r="CA92" s="142"/>
      <c r="CB92" s="35"/>
      <c r="CC92" s="23"/>
      <c r="CD92" s="142"/>
      <c r="CE92" s="35"/>
      <c r="CF92" s="23"/>
      <c r="CG92" s="142"/>
      <c r="CH92" s="35"/>
      <c r="CI92" s="23"/>
      <c r="CJ92" s="142"/>
      <c r="CK92" s="35"/>
      <c r="CL92" s="23"/>
      <c r="CM92" s="142"/>
      <c r="CN92" s="35"/>
      <c r="CO92" s="23"/>
      <c r="CP92" s="141"/>
      <c r="CQ92" s="38"/>
    </row>
    <row r="93" spans="2:95">
      <c r="B93" s="34"/>
      <c r="C93" s="23" t="s">
        <v>366</v>
      </c>
      <c r="D93" s="142">
        <v>30</v>
      </c>
      <c r="E93" s="35"/>
      <c r="F93" s="23" t="s">
        <v>366</v>
      </c>
      <c r="G93" s="142">
        <v>16</v>
      </c>
      <c r="H93" s="35"/>
      <c r="I93" s="23" t="s">
        <v>365</v>
      </c>
      <c r="J93" s="142">
        <v>67</v>
      </c>
      <c r="K93" s="35"/>
      <c r="L93" s="23" t="s">
        <v>960</v>
      </c>
      <c r="M93" s="142">
        <v>1</v>
      </c>
      <c r="N93" s="35"/>
      <c r="O93" s="23" t="s">
        <v>173</v>
      </c>
      <c r="P93" s="142">
        <v>22</v>
      </c>
      <c r="Q93" s="35"/>
      <c r="R93" s="23" t="s">
        <v>944</v>
      </c>
      <c r="S93" s="142">
        <v>1</v>
      </c>
      <c r="T93" s="35"/>
      <c r="U93" s="23" t="s">
        <v>202</v>
      </c>
      <c r="V93" s="142">
        <v>5</v>
      </c>
      <c r="W93" s="35"/>
      <c r="X93" s="23" t="s">
        <v>365</v>
      </c>
      <c r="Y93" s="142">
        <v>51</v>
      </c>
      <c r="Z93" s="35"/>
      <c r="AA93" s="23" t="s">
        <v>706</v>
      </c>
      <c r="AB93" s="142">
        <v>10</v>
      </c>
      <c r="AC93" s="35"/>
      <c r="AD93" s="23" t="s">
        <v>704</v>
      </c>
      <c r="AE93" s="142">
        <v>1</v>
      </c>
      <c r="AF93" s="35"/>
      <c r="AG93" s="23" t="s">
        <v>363</v>
      </c>
      <c r="AH93" s="142">
        <v>56</v>
      </c>
      <c r="AI93" s="35"/>
      <c r="AJ93" s="23" t="s">
        <v>369</v>
      </c>
      <c r="AK93" s="142">
        <v>2</v>
      </c>
      <c r="AL93" s="35"/>
      <c r="AM93" s="23" t="s">
        <v>367</v>
      </c>
      <c r="AN93" s="142">
        <v>143</v>
      </c>
      <c r="AO93" s="35"/>
      <c r="AP93" s="23" t="s">
        <v>928</v>
      </c>
      <c r="AQ93" s="142">
        <v>1</v>
      </c>
      <c r="AR93" s="35"/>
      <c r="AS93" s="23" t="s">
        <v>943</v>
      </c>
      <c r="AT93" s="142">
        <v>12</v>
      </c>
      <c r="AU93" s="35"/>
      <c r="AV93" s="23" t="s">
        <v>368</v>
      </c>
      <c r="AW93" s="142">
        <v>7</v>
      </c>
      <c r="AX93" s="35"/>
      <c r="AY93" s="23" t="s">
        <v>367</v>
      </c>
      <c r="AZ93" s="142">
        <v>110</v>
      </c>
      <c r="BA93" s="35"/>
      <c r="BB93" s="23" t="s">
        <v>361</v>
      </c>
      <c r="BC93" s="142">
        <v>8</v>
      </c>
      <c r="BD93" s="35"/>
      <c r="BE93" s="23" t="s">
        <v>925</v>
      </c>
      <c r="BF93" s="142">
        <v>1</v>
      </c>
      <c r="BG93" s="35"/>
      <c r="BH93" s="23" t="s">
        <v>925</v>
      </c>
      <c r="BI93" s="142">
        <v>1</v>
      </c>
      <c r="BJ93" s="35"/>
      <c r="BK93" s="23" t="s">
        <v>370</v>
      </c>
      <c r="BL93" s="142">
        <v>22</v>
      </c>
      <c r="BM93" s="35"/>
      <c r="BN93" s="23" t="s">
        <v>948</v>
      </c>
      <c r="BO93" s="142">
        <v>2</v>
      </c>
      <c r="BP93" s="35"/>
      <c r="BQ93" s="23" t="s">
        <v>370</v>
      </c>
      <c r="BR93" s="142">
        <v>30</v>
      </c>
      <c r="BS93" s="35"/>
      <c r="BT93" s="23" t="s">
        <v>367</v>
      </c>
      <c r="BU93" s="142">
        <v>110</v>
      </c>
      <c r="BV93" s="35"/>
      <c r="BW93" s="23" t="s">
        <v>367</v>
      </c>
      <c r="BX93" s="142">
        <v>116</v>
      </c>
      <c r="BY93" s="35"/>
      <c r="BZ93" s="23"/>
      <c r="CA93" s="142"/>
      <c r="CB93" s="35"/>
      <c r="CC93" s="23"/>
      <c r="CD93" s="142"/>
      <c r="CE93" s="35"/>
      <c r="CF93" s="23"/>
      <c r="CG93" s="142"/>
      <c r="CH93" s="35"/>
      <c r="CI93" s="23"/>
      <c r="CJ93" s="142"/>
      <c r="CK93" s="35"/>
      <c r="CL93" s="23"/>
      <c r="CM93" s="142"/>
      <c r="CN93" s="35"/>
      <c r="CO93" s="23"/>
      <c r="CP93" s="141"/>
      <c r="CQ93" s="38"/>
    </row>
    <row r="94" spans="2:95">
      <c r="B94" s="34"/>
      <c r="C94" s="23" t="s">
        <v>367</v>
      </c>
      <c r="D94" s="142">
        <v>147</v>
      </c>
      <c r="E94" s="35"/>
      <c r="F94" s="23" t="s">
        <v>367</v>
      </c>
      <c r="G94" s="142">
        <v>93</v>
      </c>
      <c r="H94" s="35"/>
      <c r="I94" s="23" t="s">
        <v>366</v>
      </c>
      <c r="J94" s="142">
        <v>9</v>
      </c>
      <c r="K94" s="35"/>
      <c r="L94" s="23" t="s">
        <v>943</v>
      </c>
      <c r="M94" s="142">
        <v>1</v>
      </c>
      <c r="N94" s="35"/>
      <c r="O94" s="23" t="s">
        <v>1022</v>
      </c>
      <c r="P94" s="142">
        <v>5</v>
      </c>
      <c r="Q94" s="35"/>
      <c r="R94" s="23" t="s">
        <v>945</v>
      </c>
      <c r="S94" s="142">
        <v>3</v>
      </c>
      <c r="T94" s="35"/>
      <c r="U94" s="23" t="s">
        <v>371</v>
      </c>
      <c r="V94" s="142">
        <v>4</v>
      </c>
      <c r="W94" s="35"/>
      <c r="X94" s="23" t="s">
        <v>366</v>
      </c>
      <c r="Y94" s="142">
        <v>8</v>
      </c>
      <c r="Z94" s="35"/>
      <c r="AA94" s="23" t="s">
        <v>705</v>
      </c>
      <c r="AB94" s="142">
        <v>1</v>
      </c>
      <c r="AC94" s="35"/>
      <c r="AD94" s="23" t="s">
        <v>360</v>
      </c>
      <c r="AE94" s="142">
        <v>32</v>
      </c>
      <c r="AF94" s="35"/>
      <c r="AG94" s="23" t="s">
        <v>364</v>
      </c>
      <c r="AH94" s="142">
        <v>58</v>
      </c>
      <c r="AI94" s="35"/>
      <c r="AJ94" s="23" t="s">
        <v>370</v>
      </c>
      <c r="AK94" s="142">
        <v>38</v>
      </c>
      <c r="AL94" s="35"/>
      <c r="AM94" s="23" t="s">
        <v>368</v>
      </c>
      <c r="AN94" s="142">
        <v>12</v>
      </c>
      <c r="AO94" s="35"/>
      <c r="AP94" s="23" t="s">
        <v>972</v>
      </c>
      <c r="AQ94" s="142">
        <v>2</v>
      </c>
      <c r="AR94" s="35"/>
      <c r="AS94" s="23" t="s">
        <v>922</v>
      </c>
      <c r="AT94" s="142">
        <v>4</v>
      </c>
      <c r="AU94" s="35"/>
      <c r="AV94" s="23" t="s">
        <v>370</v>
      </c>
      <c r="AW94" s="142">
        <v>25</v>
      </c>
      <c r="AX94" s="35"/>
      <c r="AY94" s="23" t="s">
        <v>368</v>
      </c>
      <c r="AZ94" s="142">
        <v>17</v>
      </c>
      <c r="BA94" s="35"/>
      <c r="BB94" s="23" t="s">
        <v>362</v>
      </c>
      <c r="BC94" s="142">
        <v>9</v>
      </c>
      <c r="BD94" s="35"/>
      <c r="BE94" s="23" t="s">
        <v>947</v>
      </c>
      <c r="BF94" s="142">
        <v>1</v>
      </c>
      <c r="BG94" s="35"/>
      <c r="BH94" s="23" t="s">
        <v>948</v>
      </c>
      <c r="BI94" s="142">
        <v>2</v>
      </c>
      <c r="BJ94" s="35"/>
      <c r="BK94" s="23" t="s">
        <v>709</v>
      </c>
      <c r="BL94" s="142">
        <v>2</v>
      </c>
      <c r="BM94" s="35"/>
      <c r="BN94" s="23" t="s">
        <v>961</v>
      </c>
      <c r="BO94" s="142">
        <v>1</v>
      </c>
      <c r="BP94" s="35"/>
      <c r="BQ94" s="23" t="s">
        <v>705</v>
      </c>
      <c r="BR94" s="142">
        <v>1</v>
      </c>
      <c r="BS94" s="35"/>
      <c r="BT94" s="23" t="s">
        <v>368</v>
      </c>
      <c r="BU94" s="142">
        <v>17</v>
      </c>
      <c r="BV94" s="35"/>
      <c r="BW94" s="23" t="s">
        <v>368</v>
      </c>
      <c r="BX94" s="142">
        <v>4</v>
      </c>
      <c r="BY94" s="35"/>
      <c r="BZ94" s="23"/>
      <c r="CA94" s="142"/>
      <c r="CB94" s="35"/>
      <c r="CC94" s="23"/>
      <c r="CD94" s="142"/>
      <c r="CE94" s="35"/>
      <c r="CF94" s="23"/>
      <c r="CG94" s="142"/>
      <c r="CH94" s="35"/>
      <c r="CI94" s="23"/>
      <c r="CJ94" s="142"/>
      <c r="CK94" s="35"/>
      <c r="CL94" s="23"/>
      <c r="CM94" s="142"/>
      <c r="CN94" s="35"/>
      <c r="CO94" s="23"/>
      <c r="CP94" s="141"/>
      <c r="CQ94" s="38"/>
    </row>
    <row r="95" spans="2:95">
      <c r="B95" s="34"/>
      <c r="C95" s="23" t="s">
        <v>368</v>
      </c>
      <c r="D95" s="142">
        <v>13</v>
      </c>
      <c r="E95" s="35"/>
      <c r="F95" s="23" t="s">
        <v>368</v>
      </c>
      <c r="G95" s="142">
        <v>9</v>
      </c>
      <c r="H95" s="35"/>
      <c r="I95" s="23" t="s">
        <v>367</v>
      </c>
      <c r="J95" s="142">
        <v>145</v>
      </c>
      <c r="K95" s="35"/>
      <c r="L95" s="23" t="s">
        <v>922</v>
      </c>
      <c r="M95" s="142">
        <v>1</v>
      </c>
      <c r="N95" s="35"/>
      <c r="O95" s="23" t="s">
        <v>180</v>
      </c>
      <c r="P95" s="142">
        <v>2</v>
      </c>
      <c r="Q95" s="35"/>
      <c r="R95" s="23" t="s">
        <v>924</v>
      </c>
      <c r="S95" s="142">
        <v>1</v>
      </c>
      <c r="T95" s="35"/>
      <c r="U95" s="23" t="s">
        <v>372</v>
      </c>
      <c r="V95" s="142">
        <v>4</v>
      </c>
      <c r="W95" s="35"/>
      <c r="X95" s="23" t="s">
        <v>367</v>
      </c>
      <c r="Y95" s="142">
        <v>102</v>
      </c>
      <c r="Z95" s="35"/>
      <c r="AA95" s="23" t="s">
        <v>720</v>
      </c>
      <c r="AB95" s="142">
        <v>2</v>
      </c>
      <c r="AC95" s="35"/>
      <c r="AD95" s="23" t="s">
        <v>361</v>
      </c>
      <c r="AE95" s="142">
        <v>10</v>
      </c>
      <c r="AF95" s="35"/>
      <c r="AG95" s="23" t="s">
        <v>365</v>
      </c>
      <c r="AH95" s="142">
        <v>56</v>
      </c>
      <c r="AI95" s="35"/>
      <c r="AJ95" s="23" t="s">
        <v>706</v>
      </c>
      <c r="AK95" s="142">
        <v>2</v>
      </c>
      <c r="AL95" s="35"/>
      <c r="AM95" s="23" t="s">
        <v>369</v>
      </c>
      <c r="AN95" s="142">
        <v>2</v>
      </c>
      <c r="AO95" s="35"/>
      <c r="AP95" s="23" t="s">
        <v>930</v>
      </c>
      <c r="AQ95" s="142">
        <v>2</v>
      </c>
      <c r="AR95" s="35"/>
      <c r="AS95" s="23" t="s">
        <v>945</v>
      </c>
      <c r="AT95" s="142">
        <v>1</v>
      </c>
      <c r="AU95" s="35"/>
      <c r="AV95" s="23" t="s">
        <v>706</v>
      </c>
      <c r="AW95" s="142">
        <v>2</v>
      </c>
      <c r="AX95" s="35"/>
      <c r="AY95" s="23" t="s">
        <v>369</v>
      </c>
      <c r="AZ95" s="142">
        <v>3</v>
      </c>
      <c r="BA95" s="35"/>
      <c r="BB95" s="23" t="s">
        <v>363</v>
      </c>
      <c r="BC95" s="142">
        <v>37</v>
      </c>
      <c r="BD95" s="35"/>
      <c r="BE95" s="23" t="s">
        <v>948</v>
      </c>
      <c r="BF95" s="142">
        <v>1</v>
      </c>
      <c r="BG95" s="35"/>
      <c r="BH95" s="23" t="s">
        <v>950</v>
      </c>
      <c r="BI95" s="142">
        <v>3</v>
      </c>
      <c r="BJ95" s="35"/>
      <c r="BK95" s="23" t="s">
        <v>711</v>
      </c>
      <c r="BL95" s="142">
        <v>1</v>
      </c>
      <c r="BM95" s="35"/>
      <c r="BN95" s="23" t="s">
        <v>952</v>
      </c>
      <c r="BO95" s="142">
        <v>2</v>
      </c>
      <c r="BP95" s="35"/>
      <c r="BQ95" s="23" t="s">
        <v>720</v>
      </c>
      <c r="BR95" s="142">
        <v>1</v>
      </c>
      <c r="BS95" s="35"/>
      <c r="BT95" s="23" t="s">
        <v>369</v>
      </c>
      <c r="BU95" s="142">
        <v>3</v>
      </c>
      <c r="BV95" s="35"/>
      <c r="BW95" s="23" t="s">
        <v>369</v>
      </c>
      <c r="BX95" s="142">
        <v>3</v>
      </c>
      <c r="BY95" s="35"/>
      <c r="BZ95" s="23"/>
      <c r="CA95" s="142"/>
      <c r="CB95" s="35"/>
      <c r="CC95" s="23"/>
      <c r="CD95" s="142"/>
      <c r="CE95" s="35"/>
      <c r="CF95" s="23"/>
      <c r="CG95" s="142"/>
      <c r="CH95" s="35"/>
      <c r="CI95" s="23"/>
      <c r="CJ95" s="142"/>
      <c r="CK95" s="35"/>
      <c r="CL95" s="23"/>
      <c r="CM95" s="142"/>
      <c r="CN95" s="35"/>
      <c r="CO95" s="23"/>
      <c r="CP95" s="141"/>
      <c r="CQ95" s="38"/>
    </row>
    <row r="96" spans="2:95">
      <c r="B96" s="34"/>
      <c r="C96" s="23" t="s">
        <v>369</v>
      </c>
      <c r="D96" s="142">
        <v>7</v>
      </c>
      <c r="E96" s="35"/>
      <c r="F96" s="23" t="s">
        <v>369</v>
      </c>
      <c r="G96" s="142">
        <v>3</v>
      </c>
      <c r="H96" s="35"/>
      <c r="I96" s="23" t="s">
        <v>368</v>
      </c>
      <c r="J96" s="142">
        <v>29</v>
      </c>
      <c r="K96" s="35"/>
      <c r="L96" s="23" t="s">
        <v>945</v>
      </c>
      <c r="M96" s="142">
        <v>2</v>
      </c>
      <c r="N96" s="35"/>
      <c r="O96" s="23" t="s">
        <v>360</v>
      </c>
      <c r="P96" s="142">
        <v>17</v>
      </c>
      <c r="Q96" s="35"/>
      <c r="R96" s="23" t="s">
        <v>925</v>
      </c>
      <c r="S96" s="142">
        <v>1</v>
      </c>
      <c r="T96" s="35"/>
      <c r="U96" s="23" t="s">
        <v>374</v>
      </c>
      <c r="V96" s="142">
        <v>1</v>
      </c>
      <c r="W96" s="35"/>
      <c r="X96" s="23" t="s">
        <v>368</v>
      </c>
      <c r="Y96" s="142">
        <v>4</v>
      </c>
      <c r="Z96" s="35"/>
      <c r="AA96" s="23" t="s">
        <v>723</v>
      </c>
      <c r="AB96" s="142">
        <v>1</v>
      </c>
      <c r="AC96" s="35"/>
      <c r="AD96" s="23" t="s">
        <v>362</v>
      </c>
      <c r="AE96" s="142">
        <v>14</v>
      </c>
      <c r="AF96" s="35"/>
      <c r="AG96" s="23" t="s">
        <v>366</v>
      </c>
      <c r="AH96" s="142">
        <v>15</v>
      </c>
      <c r="AI96" s="35"/>
      <c r="AJ96" s="23" t="s">
        <v>705</v>
      </c>
      <c r="AK96" s="142">
        <v>2</v>
      </c>
      <c r="AL96" s="35"/>
      <c r="AM96" s="23" t="s">
        <v>370</v>
      </c>
      <c r="AN96" s="142">
        <v>61</v>
      </c>
      <c r="AO96" s="35"/>
      <c r="AP96" s="23" t="s">
        <v>963</v>
      </c>
      <c r="AQ96" s="142">
        <v>2</v>
      </c>
      <c r="AR96" s="35"/>
      <c r="AS96" s="23" t="s">
        <v>924</v>
      </c>
      <c r="AT96" s="142">
        <v>1</v>
      </c>
      <c r="AU96" s="35"/>
      <c r="AV96" s="23" t="s">
        <v>705</v>
      </c>
      <c r="AW96" s="142">
        <v>4</v>
      </c>
      <c r="AX96" s="35"/>
      <c r="AY96" s="23" t="s">
        <v>370</v>
      </c>
      <c r="AZ96" s="142">
        <v>35</v>
      </c>
      <c r="BA96" s="35"/>
      <c r="BB96" s="23" t="s">
        <v>364</v>
      </c>
      <c r="BC96" s="142">
        <v>65</v>
      </c>
      <c r="BD96" s="35"/>
      <c r="BE96" s="23" t="s">
        <v>926</v>
      </c>
      <c r="BF96" s="142">
        <v>1</v>
      </c>
      <c r="BG96" s="35"/>
      <c r="BH96" s="23" t="s">
        <v>961</v>
      </c>
      <c r="BI96" s="142">
        <v>1</v>
      </c>
      <c r="BJ96" s="35"/>
      <c r="BK96" s="23" t="s">
        <v>714</v>
      </c>
      <c r="BL96" s="142">
        <v>2</v>
      </c>
      <c r="BM96" s="35"/>
      <c r="BN96" s="23" t="s">
        <v>927</v>
      </c>
      <c r="BO96" s="142">
        <v>1</v>
      </c>
      <c r="BP96" s="35"/>
      <c r="BQ96" s="23" t="s">
        <v>708</v>
      </c>
      <c r="BR96" s="142">
        <v>1</v>
      </c>
      <c r="BS96" s="35"/>
      <c r="BT96" s="23" t="s">
        <v>370</v>
      </c>
      <c r="BU96" s="142">
        <v>35</v>
      </c>
      <c r="BV96" s="35"/>
      <c r="BW96" s="23" t="s">
        <v>370</v>
      </c>
      <c r="BX96" s="142">
        <v>40</v>
      </c>
      <c r="BY96" s="35"/>
      <c r="BZ96" s="23"/>
      <c r="CA96" s="142"/>
      <c r="CB96" s="35"/>
      <c r="CC96" s="23"/>
      <c r="CD96" s="142"/>
      <c r="CE96" s="35"/>
      <c r="CF96" s="23"/>
      <c r="CG96" s="142"/>
      <c r="CH96" s="35"/>
      <c r="CI96" s="23"/>
      <c r="CJ96" s="142"/>
      <c r="CK96" s="35"/>
      <c r="CL96" s="23"/>
      <c r="CM96" s="142"/>
      <c r="CN96" s="35"/>
      <c r="CO96" s="23"/>
      <c r="CP96" s="141"/>
      <c r="CQ96" s="38"/>
    </row>
    <row r="97" spans="2:95">
      <c r="B97" s="34"/>
      <c r="C97" s="23" t="s">
        <v>370</v>
      </c>
      <c r="D97" s="142">
        <v>54</v>
      </c>
      <c r="E97" s="35"/>
      <c r="F97" s="23" t="s">
        <v>370</v>
      </c>
      <c r="G97" s="142">
        <v>25</v>
      </c>
      <c r="H97" s="35"/>
      <c r="I97" s="23" t="s">
        <v>369</v>
      </c>
      <c r="J97" s="142">
        <v>1</v>
      </c>
      <c r="K97" s="35"/>
      <c r="L97" s="23" t="s">
        <v>947</v>
      </c>
      <c r="M97" s="142">
        <v>2</v>
      </c>
      <c r="N97" s="35"/>
      <c r="O97" s="23" t="s">
        <v>361</v>
      </c>
      <c r="P97" s="142">
        <v>9</v>
      </c>
      <c r="Q97" s="35"/>
      <c r="R97" s="23" t="s">
        <v>947</v>
      </c>
      <c r="S97" s="142">
        <v>3</v>
      </c>
      <c r="T97" s="35"/>
      <c r="U97" s="23" t="s">
        <v>375</v>
      </c>
      <c r="V97" s="142">
        <v>22</v>
      </c>
      <c r="W97" s="35"/>
      <c r="X97" s="23" t="s">
        <v>370</v>
      </c>
      <c r="Y97" s="142">
        <v>25</v>
      </c>
      <c r="Z97" s="35"/>
      <c r="AA97" s="23" t="s">
        <v>709</v>
      </c>
      <c r="AB97" s="142">
        <v>1</v>
      </c>
      <c r="AC97" s="35"/>
      <c r="AD97" s="23" t="s">
        <v>363</v>
      </c>
      <c r="AE97" s="142">
        <v>82</v>
      </c>
      <c r="AF97" s="35"/>
      <c r="AG97" s="23" t="s">
        <v>367</v>
      </c>
      <c r="AH97" s="142">
        <v>103</v>
      </c>
      <c r="AI97" s="35"/>
      <c r="AJ97" s="23" t="s">
        <v>707</v>
      </c>
      <c r="AK97" s="142">
        <v>1</v>
      </c>
      <c r="AL97" s="35"/>
      <c r="AM97" s="23" t="s">
        <v>705</v>
      </c>
      <c r="AN97" s="142">
        <v>1</v>
      </c>
      <c r="AO97" s="35"/>
      <c r="AP97" s="23" t="s">
        <v>932</v>
      </c>
      <c r="AQ97" s="142">
        <v>5</v>
      </c>
      <c r="AR97" s="35"/>
      <c r="AS97" s="23" t="s">
        <v>947</v>
      </c>
      <c r="AT97" s="142">
        <v>5</v>
      </c>
      <c r="AU97" s="35"/>
      <c r="AV97" s="23" t="s">
        <v>710</v>
      </c>
      <c r="AW97" s="142">
        <v>1</v>
      </c>
      <c r="AX97" s="35"/>
      <c r="AY97" s="23" t="s">
        <v>706</v>
      </c>
      <c r="AZ97" s="142">
        <v>2</v>
      </c>
      <c r="BA97" s="35"/>
      <c r="BB97" s="23" t="s">
        <v>365</v>
      </c>
      <c r="BC97" s="142">
        <v>48</v>
      </c>
      <c r="BD97" s="35"/>
      <c r="BE97" s="23" t="s">
        <v>961</v>
      </c>
      <c r="BF97" s="142">
        <v>1</v>
      </c>
      <c r="BG97" s="35"/>
      <c r="BH97" s="23" t="s">
        <v>952</v>
      </c>
      <c r="BI97" s="142">
        <v>2</v>
      </c>
      <c r="BJ97" s="35"/>
      <c r="BK97" s="23" t="s">
        <v>712</v>
      </c>
      <c r="BL97" s="142">
        <v>1</v>
      </c>
      <c r="BM97" s="35"/>
      <c r="BN97" s="23" t="s">
        <v>962</v>
      </c>
      <c r="BO97" s="142">
        <v>7</v>
      </c>
      <c r="BP97" s="35"/>
      <c r="BQ97" s="23" t="s">
        <v>709</v>
      </c>
      <c r="BR97" s="142">
        <v>1</v>
      </c>
      <c r="BS97" s="35"/>
      <c r="BT97" s="23" t="s">
        <v>706</v>
      </c>
      <c r="BU97" s="142">
        <v>2</v>
      </c>
      <c r="BV97" s="35"/>
      <c r="BW97" s="23" t="s">
        <v>706</v>
      </c>
      <c r="BX97" s="142">
        <v>1</v>
      </c>
      <c r="BY97" s="35"/>
      <c r="BZ97" s="23"/>
      <c r="CA97" s="142"/>
      <c r="CB97" s="35"/>
      <c r="CC97" s="23"/>
      <c r="CD97" s="142"/>
      <c r="CE97" s="35"/>
      <c r="CF97" s="23"/>
      <c r="CG97" s="142"/>
      <c r="CH97" s="35"/>
      <c r="CI97" s="23"/>
      <c r="CJ97" s="142"/>
      <c r="CK97" s="35"/>
      <c r="CL97" s="23"/>
      <c r="CM97" s="142"/>
      <c r="CN97" s="35"/>
      <c r="CO97" s="23"/>
      <c r="CP97" s="141"/>
      <c r="CQ97" s="38"/>
    </row>
    <row r="98" spans="2:95">
      <c r="B98" s="34"/>
      <c r="C98" s="23" t="s">
        <v>706</v>
      </c>
      <c r="D98" s="142">
        <v>1</v>
      </c>
      <c r="E98" s="35"/>
      <c r="F98" s="23" t="s">
        <v>708</v>
      </c>
      <c r="G98" s="142">
        <v>1</v>
      </c>
      <c r="H98" s="35"/>
      <c r="I98" s="23" t="s">
        <v>370</v>
      </c>
      <c r="J98" s="142">
        <v>46</v>
      </c>
      <c r="K98" s="35"/>
      <c r="L98" s="23" t="s">
        <v>948</v>
      </c>
      <c r="M98" s="142">
        <v>1</v>
      </c>
      <c r="N98" s="35"/>
      <c r="O98" s="23" t="s">
        <v>362</v>
      </c>
      <c r="P98" s="142">
        <v>8</v>
      </c>
      <c r="Q98" s="35"/>
      <c r="R98" s="23" t="s">
        <v>975</v>
      </c>
      <c r="S98" s="142">
        <v>1</v>
      </c>
      <c r="T98" s="35"/>
      <c r="U98" s="23" t="s">
        <v>376</v>
      </c>
      <c r="V98" s="142">
        <v>10</v>
      </c>
      <c r="W98" s="35"/>
      <c r="X98" s="23" t="s">
        <v>920</v>
      </c>
      <c r="Y98" s="142">
        <v>1</v>
      </c>
      <c r="Z98" s="35"/>
      <c r="AA98" s="23" t="s">
        <v>711</v>
      </c>
      <c r="AB98" s="142">
        <v>3</v>
      </c>
      <c r="AC98" s="35"/>
      <c r="AD98" s="23" t="s">
        <v>364</v>
      </c>
      <c r="AE98" s="142">
        <v>85</v>
      </c>
      <c r="AF98" s="35"/>
      <c r="AG98" s="23" t="s">
        <v>368</v>
      </c>
      <c r="AH98" s="142">
        <v>17</v>
      </c>
      <c r="AI98" s="35"/>
      <c r="AJ98" s="23" t="s">
        <v>711</v>
      </c>
      <c r="AK98" s="142">
        <v>2</v>
      </c>
      <c r="AL98" s="35"/>
      <c r="AM98" s="23" t="s">
        <v>707</v>
      </c>
      <c r="AN98" s="142">
        <v>1</v>
      </c>
      <c r="AO98" s="35"/>
      <c r="AP98" s="23" t="s">
        <v>768</v>
      </c>
      <c r="AQ98" s="142">
        <v>1</v>
      </c>
      <c r="AR98" s="35"/>
      <c r="AS98" s="23" t="s">
        <v>975</v>
      </c>
      <c r="AT98" s="142">
        <v>2</v>
      </c>
      <c r="AU98" s="35"/>
      <c r="AV98" s="23" t="s">
        <v>711</v>
      </c>
      <c r="AW98" s="142">
        <v>3</v>
      </c>
      <c r="AX98" s="35"/>
      <c r="AY98" s="23" t="s">
        <v>705</v>
      </c>
      <c r="AZ98" s="142">
        <v>1</v>
      </c>
      <c r="BA98" s="35"/>
      <c r="BB98" s="23" t="s">
        <v>366</v>
      </c>
      <c r="BC98" s="142">
        <v>13</v>
      </c>
      <c r="BD98" s="35"/>
      <c r="BE98" s="23" t="s">
        <v>773</v>
      </c>
      <c r="BF98" s="142">
        <v>4</v>
      </c>
      <c r="BG98" s="35"/>
      <c r="BH98" s="23" t="s">
        <v>930</v>
      </c>
      <c r="BI98" s="142">
        <v>4</v>
      </c>
      <c r="BJ98" s="35"/>
      <c r="BK98" s="23" t="s">
        <v>921</v>
      </c>
      <c r="BL98" s="142">
        <v>4</v>
      </c>
      <c r="BM98" s="35"/>
      <c r="BN98" s="23" t="s">
        <v>932</v>
      </c>
      <c r="BO98" s="142">
        <v>1</v>
      </c>
      <c r="BP98" s="35"/>
      <c r="BQ98" s="23" t="s">
        <v>710</v>
      </c>
      <c r="BR98" s="142">
        <v>1</v>
      </c>
      <c r="BS98" s="35"/>
      <c r="BT98" s="23" t="s">
        <v>705</v>
      </c>
      <c r="BU98" s="142">
        <v>1</v>
      </c>
      <c r="BV98" s="35"/>
      <c r="BW98" s="23" t="s">
        <v>705</v>
      </c>
      <c r="BX98" s="142">
        <v>3</v>
      </c>
      <c r="BY98" s="35"/>
      <c r="BZ98" s="23"/>
      <c r="CA98" s="142"/>
      <c r="CB98" s="35"/>
      <c r="CC98" s="23"/>
      <c r="CD98" s="142"/>
      <c r="CE98" s="35"/>
      <c r="CF98" s="23"/>
      <c r="CG98" s="142"/>
      <c r="CH98" s="35"/>
      <c r="CI98" s="23"/>
      <c r="CJ98" s="142"/>
      <c r="CK98" s="35"/>
      <c r="CL98" s="23"/>
      <c r="CM98" s="142"/>
      <c r="CN98" s="35"/>
      <c r="CO98" s="23"/>
      <c r="CP98" s="141"/>
      <c r="CQ98" s="38"/>
    </row>
    <row r="99" spans="2:95">
      <c r="B99" s="34"/>
      <c r="C99" s="23" t="s">
        <v>720</v>
      </c>
      <c r="D99" s="142">
        <v>1</v>
      </c>
      <c r="E99" s="35"/>
      <c r="F99" s="23" t="s">
        <v>709</v>
      </c>
      <c r="G99" s="142">
        <v>1</v>
      </c>
      <c r="H99" s="35"/>
      <c r="I99" s="23" t="s">
        <v>710</v>
      </c>
      <c r="J99" s="142">
        <v>2</v>
      </c>
      <c r="K99" s="35"/>
      <c r="L99" s="23" t="s">
        <v>949</v>
      </c>
      <c r="M99" s="142">
        <v>4</v>
      </c>
      <c r="N99" s="35"/>
      <c r="O99" s="23" t="s">
        <v>363</v>
      </c>
      <c r="P99" s="142">
        <v>20</v>
      </c>
      <c r="Q99" s="35"/>
      <c r="R99" s="23" t="s">
        <v>949</v>
      </c>
      <c r="S99" s="142">
        <v>1</v>
      </c>
      <c r="T99" s="35"/>
      <c r="U99" s="23" t="s">
        <v>377</v>
      </c>
      <c r="V99" s="142">
        <v>4</v>
      </c>
      <c r="W99" s="35"/>
      <c r="X99" s="23" t="s">
        <v>921</v>
      </c>
      <c r="Y99" s="142">
        <v>1</v>
      </c>
      <c r="Z99" s="35"/>
      <c r="AA99" s="23" t="s">
        <v>714</v>
      </c>
      <c r="AB99" s="142">
        <v>1</v>
      </c>
      <c r="AC99" s="35"/>
      <c r="AD99" s="23" t="s">
        <v>365</v>
      </c>
      <c r="AE99" s="142">
        <v>78</v>
      </c>
      <c r="AF99" s="35"/>
      <c r="AG99" s="23" t="s">
        <v>369</v>
      </c>
      <c r="AH99" s="142">
        <v>4</v>
      </c>
      <c r="AI99" s="35"/>
      <c r="AJ99" s="23" t="s">
        <v>714</v>
      </c>
      <c r="AK99" s="142">
        <v>1</v>
      </c>
      <c r="AL99" s="35"/>
      <c r="AM99" s="23" t="s">
        <v>710</v>
      </c>
      <c r="AN99" s="142">
        <v>1</v>
      </c>
      <c r="AO99" s="35"/>
      <c r="AP99" s="23" t="s">
        <v>773</v>
      </c>
      <c r="AQ99" s="142">
        <v>2</v>
      </c>
      <c r="AR99" s="35"/>
      <c r="AS99" s="23" t="s">
        <v>949</v>
      </c>
      <c r="AT99" s="142">
        <v>4</v>
      </c>
      <c r="AU99" s="35"/>
      <c r="AV99" s="23" t="s">
        <v>712</v>
      </c>
      <c r="AW99" s="142">
        <v>2</v>
      </c>
      <c r="AX99" s="35"/>
      <c r="AY99" s="23" t="s">
        <v>710</v>
      </c>
      <c r="AZ99" s="142">
        <v>2</v>
      </c>
      <c r="BA99" s="35"/>
      <c r="BB99" s="23" t="s">
        <v>367</v>
      </c>
      <c r="BC99" s="142">
        <v>73</v>
      </c>
      <c r="BD99" s="35"/>
      <c r="BE99" s="23" t="s">
        <v>192</v>
      </c>
      <c r="BF99" s="142">
        <v>1</v>
      </c>
      <c r="BG99" s="35"/>
      <c r="BH99" s="23" t="s">
        <v>963</v>
      </c>
      <c r="BI99" s="142">
        <v>1</v>
      </c>
      <c r="BJ99" s="35"/>
      <c r="BK99" s="23" t="s">
        <v>941</v>
      </c>
      <c r="BL99" s="142">
        <v>4</v>
      </c>
      <c r="BM99" s="35"/>
      <c r="BN99" s="23" t="s">
        <v>773</v>
      </c>
      <c r="BO99" s="142">
        <v>3</v>
      </c>
      <c r="BP99" s="35"/>
      <c r="BQ99" s="23" t="s">
        <v>711</v>
      </c>
      <c r="BR99" s="142">
        <v>1</v>
      </c>
      <c r="BS99" s="35"/>
      <c r="BT99" s="23" t="s">
        <v>710</v>
      </c>
      <c r="BU99" s="142">
        <v>2</v>
      </c>
      <c r="BV99" s="35"/>
      <c r="BW99" s="23" t="s">
        <v>707</v>
      </c>
      <c r="BX99" s="142">
        <v>2</v>
      </c>
      <c r="BY99" s="35"/>
      <c r="BZ99" s="23"/>
      <c r="CA99" s="142"/>
      <c r="CB99" s="35"/>
      <c r="CC99" s="23"/>
      <c r="CD99" s="142"/>
      <c r="CE99" s="35"/>
      <c r="CF99" s="23"/>
      <c r="CG99" s="142"/>
      <c r="CH99" s="35"/>
      <c r="CI99" s="23"/>
      <c r="CJ99" s="142"/>
      <c r="CK99" s="35"/>
      <c r="CL99" s="23"/>
      <c r="CM99" s="142"/>
      <c r="CN99" s="35"/>
      <c r="CO99" s="23"/>
      <c r="CP99" s="141"/>
      <c r="CQ99" s="38"/>
    </row>
    <row r="100" spans="2:95">
      <c r="B100" s="34"/>
      <c r="C100" s="23" t="s">
        <v>709</v>
      </c>
      <c r="D100" s="142">
        <v>1</v>
      </c>
      <c r="E100" s="35"/>
      <c r="F100" s="23" t="s">
        <v>710</v>
      </c>
      <c r="G100" s="142">
        <v>1</v>
      </c>
      <c r="H100" s="35"/>
      <c r="I100" s="23" t="s">
        <v>739</v>
      </c>
      <c r="J100" s="142">
        <v>1</v>
      </c>
      <c r="K100" s="35"/>
      <c r="L100" s="23" t="s">
        <v>926</v>
      </c>
      <c r="M100" s="142">
        <v>7</v>
      </c>
      <c r="N100" s="35"/>
      <c r="O100" s="23" t="s">
        <v>364</v>
      </c>
      <c r="P100" s="142">
        <v>53</v>
      </c>
      <c r="Q100" s="35"/>
      <c r="R100" s="23" t="s">
        <v>926</v>
      </c>
      <c r="S100" s="142">
        <v>4</v>
      </c>
      <c r="T100" s="35"/>
      <c r="U100" s="23" t="s">
        <v>378</v>
      </c>
      <c r="V100" s="142">
        <v>47</v>
      </c>
      <c r="W100" s="35"/>
      <c r="X100" s="23" t="s">
        <v>941</v>
      </c>
      <c r="Y100" s="142">
        <v>1</v>
      </c>
      <c r="Z100" s="35"/>
      <c r="AA100" s="23" t="s">
        <v>959</v>
      </c>
      <c r="AB100" s="142">
        <v>1</v>
      </c>
      <c r="AC100" s="35"/>
      <c r="AD100" s="23" t="s">
        <v>366</v>
      </c>
      <c r="AE100" s="142">
        <v>18</v>
      </c>
      <c r="AF100" s="35"/>
      <c r="AG100" s="23" t="s">
        <v>370</v>
      </c>
      <c r="AH100" s="142">
        <v>61</v>
      </c>
      <c r="AI100" s="35"/>
      <c r="AJ100" s="23" t="s">
        <v>728</v>
      </c>
      <c r="AK100" s="142">
        <v>2</v>
      </c>
      <c r="AL100" s="35"/>
      <c r="AM100" s="23" t="s">
        <v>940</v>
      </c>
      <c r="AN100" s="142">
        <v>1</v>
      </c>
      <c r="AO100" s="35"/>
      <c r="AP100" s="23" t="s">
        <v>201</v>
      </c>
      <c r="AQ100" s="142">
        <v>2</v>
      </c>
      <c r="AR100" s="35"/>
      <c r="AS100" s="23" t="s">
        <v>926</v>
      </c>
      <c r="AT100" s="142">
        <v>4</v>
      </c>
      <c r="AU100" s="35"/>
      <c r="AV100" s="23" t="s">
        <v>921</v>
      </c>
      <c r="AW100" s="142">
        <v>2</v>
      </c>
      <c r="AX100" s="35"/>
      <c r="AY100" s="23" t="s">
        <v>714</v>
      </c>
      <c r="AZ100" s="142">
        <v>4</v>
      </c>
      <c r="BA100" s="35"/>
      <c r="BB100" s="23" t="s">
        <v>368</v>
      </c>
      <c r="BC100" s="142">
        <v>11</v>
      </c>
      <c r="BD100" s="35"/>
      <c r="BE100" s="23" t="s">
        <v>195</v>
      </c>
      <c r="BF100" s="142">
        <v>1</v>
      </c>
      <c r="BG100" s="35"/>
      <c r="BH100" s="23" t="s">
        <v>932</v>
      </c>
      <c r="BI100" s="142">
        <v>4</v>
      </c>
      <c r="BJ100" s="35"/>
      <c r="BK100" s="23" t="s">
        <v>942</v>
      </c>
      <c r="BL100" s="142">
        <v>1</v>
      </c>
      <c r="BM100" s="35"/>
      <c r="BN100" s="23" t="s">
        <v>192</v>
      </c>
      <c r="BO100" s="142">
        <v>1</v>
      </c>
      <c r="BP100" s="35"/>
      <c r="BQ100" s="23" t="s">
        <v>714</v>
      </c>
      <c r="BR100" s="142">
        <v>1</v>
      </c>
      <c r="BS100" s="35"/>
      <c r="BT100" s="23" t="s">
        <v>714</v>
      </c>
      <c r="BU100" s="142">
        <v>4</v>
      </c>
      <c r="BV100" s="35"/>
      <c r="BW100" s="23" t="s">
        <v>710</v>
      </c>
      <c r="BX100" s="142">
        <v>1</v>
      </c>
      <c r="BY100" s="35"/>
      <c r="BZ100" s="23"/>
      <c r="CA100" s="142"/>
      <c r="CB100" s="35"/>
      <c r="CC100" s="23"/>
      <c r="CD100" s="142"/>
      <c r="CE100" s="35"/>
      <c r="CF100" s="23"/>
      <c r="CG100" s="142"/>
      <c r="CH100" s="35"/>
      <c r="CI100" s="23"/>
      <c r="CJ100" s="142"/>
      <c r="CK100" s="35"/>
      <c r="CL100" s="23"/>
      <c r="CM100" s="142"/>
      <c r="CN100" s="35"/>
      <c r="CO100" s="23"/>
      <c r="CP100" s="141"/>
      <c r="CQ100" s="38"/>
    </row>
    <row r="101" spans="2:95">
      <c r="B101" s="34"/>
      <c r="C101" s="23" t="s">
        <v>728</v>
      </c>
      <c r="D101" s="142">
        <v>1</v>
      </c>
      <c r="E101" s="35"/>
      <c r="F101" s="23" t="s">
        <v>714</v>
      </c>
      <c r="G101" s="142">
        <v>1</v>
      </c>
      <c r="H101" s="35"/>
      <c r="I101" s="23" t="s">
        <v>920</v>
      </c>
      <c r="J101" s="142">
        <v>1</v>
      </c>
      <c r="K101" s="35"/>
      <c r="L101" s="23" t="s">
        <v>951</v>
      </c>
      <c r="M101" s="142">
        <v>2</v>
      </c>
      <c r="N101" s="35"/>
      <c r="O101" s="23" t="s">
        <v>365</v>
      </c>
      <c r="P101" s="142">
        <v>32</v>
      </c>
      <c r="Q101" s="35"/>
      <c r="R101" s="23" t="s">
        <v>961</v>
      </c>
      <c r="S101" s="142">
        <v>1</v>
      </c>
      <c r="T101" s="35"/>
      <c r="U101" s="23" t="s">
        <v>386</v>
      </c>
      <c r="V101" s="142">
        <v>1</v>
      </c>
      <c r="W101" s="35"/>
      <c r="X101" s="23" t="s">
        <v>960</v>
      </c>
      <c r="Y101" s="142">
        <v>1</v>
      </c>
      <c r="Z101" s="35"/>
      <c r="AA101" s="23" t="s">
        <v>940</v>
      </c>
      <c r="AB101" s="142">
        <v>1</v>
      </c>
      <c r="AC101" s="35"/>
      <c r="AD101" s="23" t="s">
        <v>367</v>
      </c>
      <c r="AE101" s="142">
        <v>114</v>
      </c>
      <c r="AF101" s="35"/>
      <c r="AG101" s="23" t="s">
        <v>723</v>
      </c>
      <c r="AH101" s="142">
        <v>1</v>
      </c>
      <c r="AI101" s="35"/>
      <c r="AJ101" s="23" t="s">
        <v>959</v>
      </c>
      <c r="AK101" s="142">
        <v>1</v>
      </c>
      <c r="AL101" s="35"/>
      <c r="AM101" s="23" t="s">
        <v>941</v>
      </c>
      <c r="AN101" s="142">
        <v>2</v>
      </c>
      <c r="AO101" s="35"/>
      <c r="AP101" s="23" t="s">
        <v>371</v>
      </c>
      <c r="AQ101" s="142">
        <v>9</v>
      </c>
      <c r="AR101" s="35"/>
      <c r="AS101" s="23" t="s">
        <v>950</v>
      </c>
      <c r="AT101" s="142">
        <v>4</v>
      </c>
      <c r="AU101" s="35"/>
      <c r="AV101" s="23" t="s">
        <v>941</v>
      </c>
      <c r="AW101" s="142">
        <v>7</v>
      </c>
      <c r="AX101" s="35"/>
      <c r="AY101" s="23" t="s">
        <v>712</v>
      </c>
      <c r="AZ101" s="142">
        <v>1</v>
      </c>
      <c r="BA101" s="35"/>
      <c r="BB101" s="23" t="s">
        <v>370</v>
      </c>
      <c r="BC101" s="142">
        <v>31</v>
      </c>
      <c r="BD101" s="35"/>
      <c r="BE101" s="23" t="s">
        <v>201</v>
      </c>
      <c r="BF101" s="142">
        <v>4</v>
      </c>
      <c r="BG101" s="35"/>
      <c r="BH101" s="23" t="s">
        <v>784</v>
      </c>
      <c r="BI101" s="142">
        <v>1</v>
      </c>
      <c r="BJ101" s="35"/>
      <c r="BK101" s="23" t="s">
        <v>943</v>
      </c>
      <c r="BL101" s="142">
        <v>5</v>
      </c>
      <c r="BM101" s="35"/>
      <c r="BN101" s="23" t="s">
        <v>201</v>
      </c>
      <c r="BO101" s="142">
        <v>14</v>
      </c>
      <c r="BP101" s="35"/>
      <c r="BQ101" s="23" t="s">
        <v>728</v>
      </c>
      <c r="BR101" s="142">
        <v>2</v>
      </c>
      <c r="BS101" s="35"/>
      <c r="BT101" s="23" t="s">
        <v>712</v>
      </c>
      <c r="BU101" s="142">
        <v>1</v>
      </c>
      <c r="BV101" s="35"/>
      <c r="BW101" s="23" t="s">
        <v>920</v>
      </c>
      <c r="BX101" s="142">
        <v>1</v>
      </c>
      <c r="BY101" s="35"/>
      <c r="BZ101" s="23"/>
      <c r="CA101" s="142"/>
      <c r="CB101" s="35"/>
      <c r="CC101" s="23"/>
      <c r="CD101" s="142"/>
      <c r="CE101" s="35"/>
      <c r="CF101" s="23"/>
      <c r="CG101" s="142"/>
      <c r="CH101" s="35"/>
      <c r="CI101" s="23"/>
      <c r="CJ101" s="142"/>
      <c r="CK101" s="35"/>
      <c r="CL101" s="23"/>
      <c r="CM101" s="142"/>
      <c r="CN101" s="35"/>
      <c r="CO101" s="23"/>
      <c r="CP101" s="141"/>
      <c r="CQ101" s="38"/>
    </row>
    <row r="102" spans="2:95">
      <c r="B102" s="34"/>
      <c r="C102" s="23" t="s">
        <v>939</v>
      </c>
      <c r="D102" s="142">
        <v>2</v>
      </c>
      <c r="E102" s="35"/>
      <c r="F102" s="23" t="s">
        <v>819</v>
      </c>
      <c r="G102" s="142">
        <v>1</v>
      </c>
      <c r="H102" s="35"/>
      <c r="I102" s="23" t="s">
        <v>921</v>
      </c>
      <c r="J102" s="142">
        <v>1</v>
      </c>
      <c r="K102" s="35"/>
      <c r="L102" s="23" t="s">
        <v>952</v>
      </c>
      <c r="M102" s="142">
        <v>1</v>
      </c>
      <c r="N102" s="35"/>
      <c r="O102" s="23" t="s">
        <v>366</v>
      </c>
      <c r="P102" s="142">
        <v>11</v>
      </c>
      <c r="Q102" s="35"/>
      <c r="R102" s="23" t="s">
        <v>951</v>
      </c>
      <c r="S102" s="142">
        <v>7</v>
      </c>
      <c r="T102" s="35"/>
      <c r="U102" s="23" t="s">
        <v>547</v>
      </c>
      <c r="V102" s="142">
        <v>20</v>
      </c>
      <c r="W102" s="35"/>
      <c r="X102" s="23" t="s">
        <v>943</v>
      </c>
      <c r="Y102" s="142">
        <v>1</v>
      </c>
      <c r="Z102" s="35"/>
      <c r="AA102" s="23" t="s">
        <v>966</v>
      </c>
      <c r="AB102" s="142">
        <v>2</v>
      </c>
      <c r="AC102" s="35"/>
      <c r="AD102" s="23" t="s">
        <v>368</v>
      </c>
      <c r="AE102" s="142">
        <v>17</v>
      </c>
      <c r="AF102" s="35"/>
      <c r="AG102" s="23" t="s">
        <v>729</v>
      </c>
      <c r="AH102" s="142">
        <v>1</v>
      </c>
      <c r="AI102" s="35"/>
      <c r="AJ102" s="23" t="s">
        <v>940</v>
      </c>
      <c r="AK102" s="142">
        <v>1</v>
      </c>
      <c r="AL102" s="35"/>
      <c r="AM102" s="23" t="s">
        <v>924</v>
      </c>
      <c r="AN102" s="142">
        <v>1</v>
      </c>
      <c r="AO102" s="35"/>
      <c r="AP102" s="23" t="s">
        <v>372</v>
      </c>
      <c r="AQ102" s="142">
        <v>5</v>
      </c>
      <c r="AR102" s="35"/>
      <c r="AS102" s="23" t="s">
        <v>961</v>
      </c>
      <c r="AT102" s="142">
        <v>4</v>
      </c>
      <c r="AU102" s="35"/>
      <c r="AV102" s="23" t="s">
        <v>960</v>
      </c>
      <c r="AW102" s="142">
        <v>2</v>
      </c>
      <c r="AX102" s="35"/>
      <c r="AY102" s="23" t="s">
        <v>729</v>
      </c>
      <c r="AZ102" s="142">
        <v>1</v>
      </c>
      <c r="BA102" s="35"/>
      <c r="BB102" s="23" t="s">
        <v>940</v>
      </c>
      <c r="BC102" s="142">
        <v>6</v>
      </c>
      <c r="BD102" s="35"/>
      <c r="BE102" s="23" t="s">
        <v>371</v>
      </c>
      <c r="BF102" s="142">
        <v>31</v>
      </c>
      <c r="BG102" s="35"/>
      <c r="BH102" s="23" t="s">
        <v>789</v>
      </c>
      <c r="BI102" s="142">
        <v>2</v>
      </c>
      <c r="BJ102" s="35"/>
      <c r="BK102" s="23" t="s">
        <v>922</v>
      </c>
      <c r="BL102" s="142">
        <v>2</v>
      </c>
      <c r="BM102" s="35"/>
      <c r="BN102" s="23" t="s">
        <v>371</v>
      </c>
      <c r="BO102" s="142">
        <v>28</v>
      </c>
      <c r="BP102" s="35"/>
      <c r="BQ102" s="23" t="s">
        <v>727</v>
      </c>
      <c r="BR102" s="142">
        <v>1</v>
      </c>
      <c r="BS102" s="35"/>
      <c r="BT102" s="23" t="s">
        <v>729</v>
      </c>
      <c r="BU102" s="142">
        <v>1</v>
      </c>
      <c r="BV102" s="35"/>
      <c r="BW102" s="23" t="s">
        <v>940</v>
      </c>
      <c r="BX102" s="142">
        <v>2</v>
      </c>
      <c r="BY102" s="35"/>
      <c r="BZ102" s="23"/>
      <c r="CA102" s="142"/>
      <c r="CB102" s="35"/>
      <c r="CC102" s="23"/>
      <c r="CD102" s="142"/>
      <c r="CE102" s="35"/>
      <c r="CF102" s="23"/>
      <c r="CG102" s="142"/>
      <c r="CH102" s="35"/>
      <c r="CI102" s="23"/>
      <c r="CJ102" s="142"/>
      <c r="CK102" s="35"/>
      <c r="CL102" s="23"/>
      <c r="CM102" s="142"/>
      <c r="CN102" s="35"/>
      <c r="CO102" s="23"/>
      <c r="CP102" s="141"/>
      <c r="CQ102" s="38"/>
    </row>
    <row r="103" spans="2:95">
      <c r="B103" s="34"/>
      <c r="C103" s="23" t="s">
        <v>940</v>
      </c>
      <c r="D103" s="142">
        <v>4</v>
      </c>
      <c r="E103" s="35"/>
      <c r="F103" s="23" t="s">
        <v>939</v>
      </c>
      <c r="G103" s="142">
        <v>2</v>
      </c>
      <c r="H103" s="35"/>
      <c r="I103" s="23" t="s">
        <v>941</v>
      </c>
      <c r="J103" s="142">
        <v>2</v>
      </c>
      <c r="K103" s="35"/>
      <c r="L103" s="23" t="s">
        <v>928</v>
      </c>
      <c r="M103" s="142">
        <v>3</v>
      </c>
      <c r="N103" s="35"/>
      <c r="O103" s="23" t="s">
        <v>367</v>
      </c>
      <c r="P103" s="142">
        <v>80</v>
      </c>
      <c r="Q103" s="35"/>
      <c r="R103" s="23" t="s">
        <v>952</v>
      </c>
      <c r="S103" s="142">
        <v>2</v>
      </c>
      <c r="T103" s="35"/>
      <c r="U103" s="23" t="s">
        <v>987</v>
      </c>
      <c r="V103" s="142">
        <v>48</v>
      </c>
      <c r="W103" s="35"/>
      <c r="X103" s="23" t="s">
        <v>748</v>
      </c>
      <c r="Y103" s="142">
        <v>1</v>
      </c>
      <c r="Z103" s="35"/>
      <c r="AA103" s="23" t="s">
        <v>941</v>
      </c>
      <c r="AB103" s="142">
        <v>7</v>
      </c>
      <c r="AC103" s="35"/>
      <c r="AD103" s="23" t="s">
        <v>369</v>
      </c>
      <c r="AE103" s="142">
        <v>3</v>
      </c>
      <c r="AF103" s="35"/>
      <c r="AG103" s="23" t="s">
        <v>940</v>
      </c>
      <c r="AH103" s="142">
        <v>1</v>
      </c>
      <c r="AI103" s="35"/>
      <c r="AJ103" s="23" t="s">
        <v>941</v>
      </c>
      <c r="AK103" s="142">
        <v>7</v>
      </c>
      <c r="AL103" s="35"/>
      <c r="AM103" s="23" t="s">
        <v>949</v>
      </c>
      <c r="AN103" s="142">
        <v>2</v>
      </c>
      <c r="AO103" s="35"/>
      <c r="AP103" s="23" t="s">
        <v>373</v>
      </c>
      <c r="AQ103" s="142">
        <v>2</v>
      </c>
      <c r="AR103" s="35"/>
      <c r="AS103" s="23" t="s">
        <v>951</v>
      </c>
      <c r="AT103" s="142">
        <v>2</v>
      </c>
      <c r="AU103" s="35"/>
      <c r="AV103" s="23" t="s">
        <v>943</v>
      </c>
      <c r="AW103" s="142">
        <v>5</v>
      </c>
      <c r="AX103" s="35"/>
      <c r="AY103" s="23" t="s">
        <v>959</v>
      </c>
      <c r="AZ103" s="142">
        <v>1</v>
      </c>
      <c r="BA103" s="35"/>
      <c r="BB103" s="23" t="s">
        <v>960</v>
      </c>
      <c r="BC103" s="142">
        <v>2</v>
      </c>
      <c r="BD103" s="35"/>
      <c r="BE103" s="23" t="s">
        <v>372</v>
      </c>
      <c r="BF103" s="142">
        <v>3</v>
      </c>
      <c r="BG103" s="35"/>
      <c r="BH103" s="23" t="s">
        <v>768</v>
      </c>
      <c r="BI103" s="142">
        <v>2</v>
      </c>
      <c r="BJ103" s="35"/>
      <c r="BK103" s="23" t="s">
        <v>944</v>
      </c>
      <c r="BL103" s="142">
        <v>1</v>
      </c>
      <c r="BM103" s="35"/>
      <c r="BN103" s="23" t="s">
        <v>372</v>
      </c>
      <c r="BO103" s="142">
        <v>5</v>
      </c>
      <c r="BP103" s="35"/>
      <c r="BQ103" s="23" t="s">
        <v>712</v>
      </c>
      <c r="BR103" s="142">
        <v>2</v>
      </c>
      <c r="BS103" s="35"/>
      <c r="BT103" s="23" t="s">
        <v>959</v>
      </c>
      <c r="BU103" s="142">
        <v>1</v>
      </c>
      <c r="BV103" s="35"/>
      <c r="BW103" s="23" t="s">
        <v>921</v>
      </c>
      <c r="BX103" s="142">
        <v>1</v>
      </c>
      <c r="BY103" s="35"/>
      <c r="BZ103" s="23"/>
      <c r="CA103" s="142"/>
      <c r="CB103" s="35"/>
      <c r="CC103" s="23"/>
      <c r="CD103" s="142"/>
      <c r="CE103" s="35"/>
      <c r="CF103" s="23"/>
      <c r="CG103" s="142"/>
      <c r="CH103" s="35"/>
      <c r="CI103" s="23"/>
      <c r="CJ103" s="142"/>
      <c r="CK103" s="35"/>
      <c r="CL103" s="23"/>
      <c r="CM103" s="142"/>
      <c r="CN103" s="35"/>
      <c r="CO103" s="23"/>
      <c r="CP103" s="141"/>
      <c r="CQ103" s="38"/>
    </row>
    <row r="104" spans="2:95">
      <c r="B104" s="34"/>
      <c r="C104" s="23" t="s">
        <v>921</v>
      </c>
      <c r="D104" s="142">
        <v>3</v>
      </c>
      <c r="E104" s="35"/>
      <c r="F104" s="23" t="s">
        <v>959</v>
      </c>
      <c r="G104" s="142">
        <v>1</v>
      </c>
      <c r="H104" s="35"/>
      <c r="I104" s="23" t="s">
        <v>943</v>
      </c>
      <c r="J104" s="142">
        <v>4</v>
      </c>
      <c r="K104" s="35"/>
      <c r="L104" s="23" t="s">
        <v>929</v>
      </c>
      <c r="M104" s="142">
        <v>2</v>
      </c>
      <c r="N104" s="35"/>
      <c r="O104" s="23" t="s">
        <v>368</v>
      </c>
      <c r="P104" s="142">
        <v>4</v>
      </c>
      <c r="Q104" s="35"/>
      <c r="R104" s="23" t="s">
        <v>962</v>
      </c>
      <c r="S104" s="142">
        <v>2</v>
      </c>
      <c r="T104" s="35"/>
      <c r="U104" s="23" t="s">
        <v>550</v>
      </c>
      <c r="V104" s="142">
        <v>0</v>
      </c>
      <c r="W104" s="35"/>
      <c r="X104" s="23" t="s">
        <v>923</v>
      </c>
      <c r="Y104" s="142">
        <v>3</v>
      </c>
      <c r="Z104" s="35"/>
      <c r="AA104" s="23" t="s">
        <v>960</v>
      </c>
      <c r="AB104" s="142">
        <v>2</v>
      </c>
      <c r="AC104" s="35"/>
      <c r="AD104" s="23" t="s">
        <v>370</v>
      </c>
      <c r="AE104" s="142">
        <v>55</v>
      </c>
      <c r="AF104" s="35"/>
      <c r="AG104" s="23" t="s">
        <v>921</v>
      </c>
      <c r="AH104" s="142">
        <v>2</v>
      </c>
      <c r="AI104" s="35"/>
      <c r="AJ104" s="23" t="s">
        <v>960</v>
      </c>
      <c r="AK104" s="142">
        <v>3</v>
      </c>
      <c r="AL104" s="35"/>
      <c r="AM104" s="23" t="s">
        <v>926</v>
      </c>
      <c r="AN104" s="142">
        <v>5</v>
      </c>
      <c r="AO104" s="35"/>
      <c r="AP104" s="23" t="s">
        <v>374</v>
      </c>
      <c r="AQ104" s="142">
        <v>4</v>
      </c>
      <c r="AR104" s="35"/>
      <c r="AS104" s="23" t="s">
        <v>952</v>
      </c>
      <c r="AT104" s="142">
        <v>1</v>
      </c>
      <c r="AU104" s="35"/>
      <c r="AV104" s="23" t="s">
        <v>922</v>
      </c>
      <c r="AW104" s="142">
        <v>1</v>
      </c>
      <c r="AX104" s="35"/>
      <c r="AY104" s="23" t="s">
        <v>940</v>
      </c>
      <c r="AZ104" s="142">
        <v>1</v>
      </c>
      <c r="BA104" s="35"/>
      <c r="BB104" s="23" t="s">
        <v>922</v>
      </c>
      <c r="BC104" s="142">
        <v>3</v>
      </c>
      <c r="BD104" s="35"/>
      <c r="BE104" s="23" t="s">
        <v>373</v>
      </c>
      <c r="BF104" s="142">
        <v>1</v>
      </c>
      <c r="BG104" s="35"/>
      <c r="BH104" s="23" t="s">
        <v>773</v>
      </c>
      <c r="BI104" s="142">
        <v>3</v>
      </c>
      <c r="BJ104" s="35"/>
      <c r="BK104" s="23" t="s">
        <v>945</v>
      </c>
      <c r="BL104" s="142">
        <v>5</v>
      </c>
      <c r="BM104" s="35"/>
      <c r="BN104" s="23" t="s">
        <v>373</v>
      </c>
      <c r="BO104" s="142">
        <v>3</v>
      </c>
      <c r="BP104" s="35"/>
      <c r="BQ104" s="23" t="s">
        <v>729</v>
      </c>
      <c r="BR104" s="142">
        <v>1</v>
      </c>
      <c r="BS104" s="35"/>
      <c r="BT104" s="23" t="s">
        <v>940</v>
      </c>
      <c r="BU104" s="142">
        <v>1</v>
      </c>
      <c r="BV104" s="35"/>
      <c r="BW104" s="23" t="s">
        <v>960</v>
      </c>
      <c r="BX104" s="142">
        <v>5</v>
      </c>
      <c r="BY104" s="35"/>
      <c r="BZ104" s="23"/>
      <c r="CA104" s="142"/>
      <c r="CB104" s="35"/>
      <c r="CC104" s="23"/>
      <c r="CD104" s="142"/>
      <c r="CE104" s="35"/>
      <c r="CF104" s="23"/>
      <c r="CG104" s="142"/>
      <c r="CH104" s="35"/>
      <c r="CI104" s="23"/>
      <c r="CJ104" s="142"/>
      <c r="CK104" s="35"/>
      <c r="CL104" s="23"/>
      <c r="CM104" s="142"/>
      <c r="CN104" s="35"/>
      <c r="CO104" s="23"/>
      <c r="CP104" s="141"/>
      <c r="CQ104" s="38"/>
    </row>
    <row r="105" spans="2:95">
      <c r="B105" s="34"/>
      <c r="C105" s="23" t="s">
        <v>941</v>
      </c>
      <c r="D105" s="142">
        <v>1</v>
      </c>
      <c r="E105" s="35"/>
      <c r="F105" s="23" t="s">
        <v>940</v>
      </c>
      <c r="G105" s="142">
        <v>4</v>
      </c>
      <c r="H105" s="35"/>
      <c r="I105" s="23" t="s">
        <v>922</v>
      </c>
      <c r="J105" s="142">
        <v>1</v>
      </c>
      <c r="K105" s="35"/>
      <c r="L105" s="23" t="s">
        <v>932</v>
      </c>
      <c r="M105" s="142">
        <v>3</v>
      </c>
      <c r="N105" s="35"/>
      <c r="O105" s="23" t="s">
        <v>369</v>
      </c>
      <c r="P105" s="142">
        <v>4</v>
      </c>
      <c r="Q105" s="35"/>
      <c r="R105" s="23" t="s">
        <v>929</v>
      </c>
      <c r="S105" s="142">
        <v>1</v>
      </c>
      <c r="T105" s="35"/>
      <c r="U105" s="23" t="s">
        <v>554</v>
      </c>
      <c r="V105" s="142">
        <v>2</v>
      </c>
      <c r="W105" s="35"/>
      <c r="X105" s="23" t="s">
        <v>924</v>
      </c>
      <c r="Y105" s="142">
        <v>1</v>
      </c>
      <c r="Z105" s="35"/>
      <c r="AA105" s="23" t="s">
        <v>942</v>
      </c>
      <c r="AB105" s="142">
        <v>3</v>
      </c>
      <c r="AC105" s="35"/>
      <c r="AD105" s="23" t="s">
        <v>706</v>
      </c>
      <c r="AE105" s="142">
        <v>3</v>
      </c>
      <c r="AF105" s="35"/>
      <c r="AG105" s="23" t="s">
        <v>941</v>
      </c>
      <c r="AH105" s="142">
        <v>1</v>
      </c>
      <c r="AI105" s="35"/>
      <c r="AJ105" s="23" t="s">
        <v>942</v>
      </c>
      <c r="AK105" s="142">
        <v>2</v>
      </c>
      <c r="AL105" s="35"/>
      <c r="AM105" s="23" t="s">
        <v>951</v>
      </c>
      <c r="AN105" s="142">
        <v>1</v>
      </c>
      <c r="AO105" s="35"/>
      <c r="AP105" s="23" t="s">
        <v>375</v>
      </c>
      <c r="AQ105" s="142">
        <v>4</v>
      </c>
      <c r="AR105" s="35"/>
      <c r="AS105" s="23" t="s">
        <v>953</v>
      </c>
      <c r="AT105" s="142">
        <v>1</v>
      </c>
      <c r="AU105" s="35"/>
      <c r="AV105" s="23" t="s">
        <v>923</v>
      </c>
      <c r="AW105" s="142">
        <v>1</v>
      </c>
      <c r="AX105" s="35"/>
      <c r="AY105" s="23" t="s">
        <v>966</v>
      </c>
      <c r="AZ105" s="142">
        <v>3</v>
      </c>
      <c r="BA105" s="35"/>
      <c r="BB105" s="23" t="s">
        <v>923</v>
      </c>
      <c r="BC105" s="142">
        <v>1</v>
      </c>
      <c r="BD105" s="35"/>
      <c r="BE105" s="23" t="s">
        <v>374</v>
      </c>
      <c r="BF105" s="142">
        <v>13</v>
      </c>
      <c r="BG105" s="35"/>
      <c r="BH105" s="23" t="s">
        <v>782</v>
      </c>
      <c r="BI105" s="24" t="s">
        <v>1096</v>
      </c>
      <c r="BJ105" s="35"/>
      <c r="BK105" s="23" t="s">
        <v>924</v>
      </c>
      <c r="BL105" s="142">
        <v>3</v>
      </c>
      <c r="BM105" s="35"/>
      <c r="BN105" s="23" t="s">
        <v>374</v>
      </c>
      <c r="BO105" s="142">
        <v>1</v>
      </c>
      <c r="BP105" s="35"/>
      <c r="BQ105" s="23" t="s">
        <v>959</v>
      </c>
      <c r="BR105" s="142">
        <v>1</v>
      </c>
      <c r="BS105" s="35"/>
      <c r="BT105" s="23" t="s">
        <v>966</v>
      </c>
      <c r="BU105" s="142">
        <v>3</v>
      </c>
      <c r="BV105" s="35"/>
      <c r="BW105" s="23" t="s">
        <v>942</v>
      </c>
      <c r="BX105" s="142">
        <v>1</v>
      </c>
      <c r="BY105" s="35"/>
      <c r="BZ105" s="23"/>
      <c r="CA105" s="142"/>
      <c r="CB105" s="35"/>
      <c r="CC105" s="23"/>
      <c r="CD105" s="142"/>
      <c r="CE105" s="35"/>
      <c r="CF105" s="23"/>
      <c r="CG105" s="142"/>
      <c r="CH105" s="35"/>
      <c r="CI105" s="23"/>
      <c r="CJ105" s="24"/>
      <c r="CK105" s="35"/>
      <c r="CL105" s="23"/>
      <c r="CM105" s="142"/>
      <c r="CN105" s="35"/>
      <c r="CO105" s="23"/>
      <c r="CP105" s="141"/>
      <c r="CQ105" s="38"/>
    </row>
    <row r="106" spans="2:95">
      <c r="B106" s="34"/>
      <c r="C106" s="23" t="s">
        <v>943</v>
      </c>
      <c r="D106" s="142">
        <v>3</v>
      </c>
      <c r="E106" s="35"/>
      <c r="F106" s="23" t="s">
        <v>966</v>
      </c>
      <c r="G106" s="142">
        <v>1</v>
      </c>
      <c r="H106" s="35"/>
      <c r="I106" s="23" t="s">
        <v>923</v>
      </c>
      <c r="J106" s="142">
        <v>1</v>
      </c>
      <c r="K106" s="35"/>
      <c r="L106" s="23" t="s">
        <v>768</v>
      </c>
      <c r="M106" s="142">
        <v>2</v>
      </c>
      <c r="N106" s="35"/>
      <c r="O106" s="23" t="s">
        <v>370</v>
      </c>
      <c r="P106" s="142">
        <v>24</v>
      </c>
      <c r="Q106" s="35"/>
      <c r="R106" s="23" t="s">
        <v>930</v>
      </c>
      <c r="S106" s="142">
        <v>5</v>
      </c>
      <c r="T106" s="35"/>
      <c r="U106" s="23" t="s">
        <v>381</v>
      </c>
      <c r="V106" s="142">
        <v>6</v>
      </c>
      <c r="W106" s="35"/>
      <c r="X106" s="23" t="s">
        <v>925</v>
      </c>
      <c r="Y106" s="142">
        <v>1</v>
      </c>
      <c r="Z106" s="35"/>
      <c r="AA106" s="23" t="s">
        <v>943</v>
      </c>
      <c r="AB106" s="142">
        <v>2</v>
      </c>
      <c r="AC106" s="35"/>
      <c r="AD106" s="23" t="s">
        <v>705</v>
      </c>
      <c r="AE106" s="142">
        <v>3</v>
      </c>
      <c r="AF106" s="35"/>
      <c r="AG106" s="23" t="s">
        <v>960</v>
      </c>
      <c r="AH106" s="142">
        <v>1</v>
      </c>
      <c r="AI106" s="35"/>
      <c r="AJ106" s="23" t="s">
        <v>943</v>
      </c>
      <c r="AK106" s="142">
        <v>2</v>
      </c>
      <c r="AL106" s="35"/>
      <c r="AM106" s="23" t="s">
        <v>952</v>
      </c>
      <c r="AN106" s="142">
        <v>1</v>
      </c>
      <c r="AO106" s="35"/>
      <c r="AP106" s="23" t="s">
        <v>376</v>
      </c>
      <c r="AQ106" s="142">
        <v>9</v>
      </c>
      <c r="AR106" s="35"/>
      <c r="AS106" s="23" t="s">
        <v>929</v>
      </c>
      <c r="AT106" s="142">
        <v>1</v>
      </c>
      <c r="AU106" s="35"/>
      <c r="AV106" s="23" t="s">
        <v>945</v>
      </c>
      <c r="AW106" s="142">
        <v>1</v>
      </c>
      <c r="AX106" s="35"/>
      <c r="AY106" s="23" t="s">
        <v>921</v>
      </c>
      <c r="AZ106" s="142">
        <v>5</v>
      </c>
      <c r="BA106" s="35"/>
      <c r="BB106" s="23" t="s">
        <v>924</v>
      </c>
      <c r="BC106" s="142">
        <v>1</v>
      </c>
      <c r="BD106" s="35"/>
      <c r="BE106" s="23" t="s">
        <v>375</v>
      </c>
      <c r="BF106" s="142">
        <v>13</v>
      </c>
      <c r="BG106" s="35"/>
      <c r="BH106" s="23" t="s">
        <v>560</v>
      </c>
      <c r="BI106" s="24" t="s">
        <v>875</v>
      </c>
      <c r="BJ106" s="35"/>
      <c r="BK106" s="23" t="s">
        <v>925</v>
      </c>
      <c r="BL106" s="142">
        <v>1</v>
      </c>
      <c r="BM106" s="35"/>
      <c r="BN106" s="23" t="s">
        <v>375</v>
      </c>
      <c r="BO106" s="142">
        <v>5</v>
      </c>
      <c r="BP106" s="35"/>
      <c r="BQ106" s="23" t="s">
        <v>920</v>
      </c>
      <c r="BR106" s="142">
        <v>1</v>
      </c>
      <c r="BS106" s="35"/>
      <c r="BT106" s="23" t="s">
        <v>921</v>
      </c>
      <c r="BU106" s="142">
        <v>5</v>
      </c>
      <c r="BV106" s="35"/>
      <c r="BW106" s="23" t="s">
        <v>943</v>
      </c>
      <c r="BX106" s="142">
        <v>1</v>
      </c>
      <c r="BY106" s="35"/>
      <c r="BZ106" s="23"/>
      <c r="CA106" s="142"/>
      <c r="CB106" s="35"/>
      <c r="CC106" s="23"/>
      <c r="CD106" s="142"/>
      <c r="CE106" s="35"/>
      <c r="CF106" s="23"/>
      <c r="CG106" s="142"/>
      <c r="CH106" s="35"/>
      <c r="CI106" s="23"/>
      <c r="CJ106" s="24"/>
      <c r="CK106" s="35"/>
      <c r="CL106" s="23"/>
      <c r="CM106" s="142"/>
      <c r="CN106" s="35"/>
      <c r="CO106" s="23"/>
      <c r="CP106" s="141"/>
      <c r="CQ106" s="38"/>
    </row>
    <row r="107" spans="2:95">
      <c r="B107" s="34"/>
      <c r="C107" s="23" t="s">
        <v>922</v>
      </c>
      <c r="D107" s="142">
        <v>2</v>
      </c>
      <c r="E107" s="35"/>
      <c r="F107" s="23" t="s">
        <v>921</v>
      </c>
      <c r="G107" s="142">
        <v>3</v>
      </c>
      <c r="H107" s="35"/>
      <c r="I107" s="23" t="s">
        <v>945</v>
      </c>
      <c r="J107" s="142">
        <v>1</v>
      </c>
      <c r="K107" s="35"/>
      <c r="L107" s="23" t="s">
        <v>773</v>
      </c>
      <c r="M107" s="142">
        <v>2</v>
      </c>
      <c r="N107" s="35"/>
      <c r="O107" s="23" t="s">
        <v>921</v>
      </c>
      <c r="P107" s="142">
        <v>1</v>
      </c>
      <c r="Q107" s="35"/>
      <c r="R107" s="23" t="s">
        <v>963</v>
      </c>
      <c r="S107" s="142">
        <v>3</v>
      </c>
      <c r="T107" s="35"/>
      <c r="U107" s="23" t="s">
        <v>382</v>
      </c>
      <c r="V107" s="142">
        <v>24</v>
      </c>
      <c r="W107" s="35"/>
      <c r="X107" s="23" t="s">
        <v>949</v>
      </c>
      <c r="Y107" s="142">
        <v>1</v>
      </c>
      <c r="Z107" s="35"/>
      <c r="AA107" s="23" t="s">
        <v>922</v>
      </c>
      <c r="AB107" s="142">
        <v>4</v>
      </c>
      <c r="AC107" s="35"/>
      <c r="AD107" s="23" t="s">
        <v>723</v>
      </c>
      <c r="AE107" s="142">
        <v>2</v>
      </c>
      <c r="AF107" s="35"/>
      <c r="AG107" s="23" t="s">
        <v>942</v>
      </c>
      <c r="AH107" s="142">
        <v>2</v>
      </c>
      <c r="AI107" s="35"/>
      <c r="AJ107" s="23" t="s">
        <v>922</v>
      </c>
      <c r="AK107" s="142">
        <v>4</v>
      </c>
      <c r="AL107" s="35"/>
      <c r="AM107" s="23" t="s">
        <v>927</v>
      </c>
      <c r="AN107" s="142">
        <v>1</v>
      </c>
      <c r="AO107" s="35"/>
      <c r="AP107" s="23" t="s">
        <v>377</v>
      </c>
      <c r="AQ107" s="142">
        <v>6</v>
      </c>
      <c r="AR107" s="35"/>
      <c r="AS107" s="23" t="s">
        <v>954</v>
      </c>
      <c r="AT107" s="142">
        <v>1</v>
      </c>
      <c r="AU107" s="35"/>
      <c r="AV107" s="23" t="s">
        <v>949</v>
      </c>
      <c r="AW107" s="142">
        <v>3</v>
      </c>
      <c r="AX107" s="35"/>
      <c r="AY107" s="23" t="s">
        <v>941</v>
      </c>
      <c r="AZ107" s="142">
        <v>3</v>
      </c>
      <c r="BA107" s="35"/>
      <c r="BB107" s="23" t="s">
        <v>948</v>
      </c>
      <c r="BC107" s="142">
        <v>2</v>
      </c>
      <c r="BD107" s="35"/>
      <c r="BE107" s="23" t="s">
        <v>376</v>
      </c>
      <c r="BF107" s="142">
        <v>16</v>
      </c>
      <c r="BG107" s="35"/>
      <c r="BH107" s="23" t="s">
        <v>562</v>
      </c>
      <c r="BI107" s="24" t="s">
        <v>876</v>
      </c>
      <c r="BJ107" s="35"/>
      <c r="BK107" s="23" t="s">
        <v>947</v>
      </c>
      <c r="BL107" s="142">
        <v>2</v>
      </c>
      <c r="BM107" s="35"/>
      <c r="BN107" s="23" t="s">
        <v>376</v>
      </c>
      <c r="BO107" s="142">
        <v>16</v>
      </c>
      <c r="BP107" s="35"/>
      <c r="BQ107" s="23" t="s">
        <v>940</v>
      </c>
      <c r="BR107" s="142">
        <v>1</v>
      </c>
      <c r="BS107" s="35"/>
      <c r="BT107" s="23" t="s">
        <v>941</v>
      </c>
      <c r="BU107" s="142">
        <v>3</v>
      </c>
      <c r="BV107" s="35"/>
      <c r="BW107" s="23" t="s">
        <v>923</v>
      </c>
      <c r="BX107" s="142">
        <v>2</v>
      </c>
      <c r="BY107" s="35"/>
      <c r="BZ107" s="23"/>
      <c r="CA107" s="142"/>
      <c r="CB107" s="35"/>
      <c r="CC107" s="23"/>
      <c r="CD107" s="142"/>
      <c r="CE107" s="35"/>
      <c r="CF107" s="23"/>
      <c r="CG107" s="142"/>
      <c r="CH107" s="35"/>
      <c r="CI107" s="23"/>
      <c r="CJ107" s="24"/>
      <c r="CK107" s="35"/>
      <c r="CL107" s="23"/>
      <c r="CM107" s="142"/>
      <c r="CN107" s="35"/>
      <c r="CO107" s="23"/>
      <c r="CP107" s="141"/>
      <c r="CQ107" s="38"/>
    </row>
    <row r="108" spans="2:95">
      <c r="B108" s="34"/>
      <c r="C108" s="23" t="s">
        <v>923</v>
      </c>
      <c r="D108" s="142">
        <v>2</v>
      </c>
      <c r="E108" s="35"/>
      <c r="F108" s="23" t="s">
        <v>941</v>
      </c>
      <c r="G108" s="142">
        <v>4</v>
      </c>
      <c r="H108" s="35"/>
      <c r="I108" s="23" t="s">
        <v>924</v>
      </c>
      <c r="J108" s="142">
        <v>1</v>
      </c>
      <c r="K108" s="35"/>
      <c r="L108" s="23" t="s">
        <v>192</v>
      </c>
      <c r="M108" s="142">
        <v>2</v>
      </c>
      <c r="N108" s="35"/>
      <c r="O108" s="23" t="s">
        <v>941</v>
      </c>
      <c r="P108" s="142">
        <v>4</v>
      </c>
      <c r="Q108" s="35"/>
      <c r="R108" s="23" t="s">
        <v>932</v>
      </c>
      <c r="S108" s="142">
        <v>4</v>
      </c>
      <c r="T108" s="35"/>
      <c r="U108" s="23" t="s">
        <v>383</v>
      </c>
      <c r="V108" s="142">
        <v>10</v>
      </c>
      <c r="W108" s="35"/>
      <c r="X108" s="23" t="s">
        <v>926</v>
      </c>
      <c r="Y108" s="142">
        <v>1</v>
      </c>
      <c r="Z108" s="35"/>
      <c r="AA108" s="23" t="s">
        <v>946</v>
      </c>
      <c r="AB108" s="142">
        <v>1</v>
      </c>
      <c r="AC108" s="35"/>
      <c r="AD108" s="23" t="s">
        <v>710</v>
      </c>
      <c r="AE108" s="142">
        <v>1</v>
      </c>
      <c r="AF108" s="35"/>
      <c r="AG108" s="23" t="s">
        <v>943</v>
      </c>
      <c r="AH108" s="142">
        <v>1</v>
      </c>
      <c r="AI108" s="35"/>
      <c r="AJ108" s="23" t="s">
        <v>923</v>
      </c>
      <c r="AK108" s="142">
        <v>4</v>
      </c>
      <c r="AL108" s="35"/>
      <c r="AM108" s="23" t="s">
        <v>192</v>
      </c>
      <c r="AN108" s="142">
        <v>2</v>
      </c>
      <c r="AO108" s="35"/>
      <c r="AP108" s="23" t="s">
        <v>378</v>
      </c>
      <c r="AQ108" s="142">
        <v>15</v>
      </c>
      <c r="AR108" s="35"/>
      <c r="AS108" s="23" t="s">
        <v>963</v>
      </c>
      <c r="AT108" s="142">
        <v>2</v>
      </c>
      <c r="AU108" s="35"/>
      <c r="AV108" s="23" t="s">
        <v>926</v>
      </c>
      <c r="AW108" s="142">
        <v>5</v>
      </c>
      <c r="AX108" s="35"/>
      <c r="AY108" s="23" t="s">
        <v>960</v>
      </c>
      <c r="AZ108" s="142">
        <v>1</v>
      </c>
      <c r="BA108" s="35"/>
      <c r="BB108" s="23" t="s">
        <v>949</v>
      </c>
      <c r="BC108" s="142">
        <v>1</v>
      </c>
      <c r="BD108" s="35"/>
      <c r="BE108" s="23" t="s">
        <v>377</v>
      </c>
      <c r="BF108" s="142">
        <v>17</v>
      </c>
      <c r="BG108" s="35"/>
      <c r="BH108" s="23" t="s">
        <v>1097</v>
      </c>
      <c r="BI108" s="24"/>
      <c r="BJ108" s="35"/>
      <c r="BK108" s="23" t="s">
        <v>948</v>
      </c>
      <c r="BL108" s="142">
        <v>1</v>
      </c>
      <c r="BM108" s="35"/>
      <c r="BN108" s="23" t="s">
        <v>377</v>
      </c>
      <c r="BO108" s="142">
        <v>10</v>
      </c>
      <c r="BP108" s="35"/>
      <c r="BQ108" s="23" t="s">
        <v>921</v>
      </c>
      <c r="BR108" s="142">
        <v>2</v>
      </c>
      <c r="BS108" s="35"/>
      <c r="BT108" s="23" t="s">
        <v>960</v>
      </c>
      <c r="BU108" s="142">
        <v>1</v>
      </c>
      <c r="BV108" s="35"/>
      <c r="BW108" s="23" t="s">
        <v>924</v>
      </c>
      <c r="BX108" s="142">
        <v>2</v>
      </c>
      <c r="BY108" s="35"/>
      <c r="BZ108" s="23"/>
      <c r="CA108" s="142"/>
      <c r="CB108" s="35"/>
      <c r="CC108" s="23"/>
      <c r="CD108" s="142"/>
      <c r="CE108" s="35"/>
      <c r="CF108" s="23"/>
      <c r="CG108" s="142"/>
      <c r="CH108" s="35"/>
      <c r="CI108" s="23"/>
      <c r="CJ108" s="24"/>
      <c r="CK108" s="35"/>
      <c r="CL108" s="23"/>
      <c r="CM108" s="142"/>
      <c r="CN108" s="35"/>
      <c r="CO108" s="23"/>
      <c r="CP108" s="141"/>
      <c r="CQ108" s="38"/>
    </row>
    <row r="109" spans="2:95">
      <c r="B109" s="34"/>
      <c r="C109" s="23" t="s">
        <v>945</v>
      </c>
      <c r="D109" s="142">
        <v>1</v>
      </c>
      <c r="E109" s="35"/>
      <c r="F109" s="23" t="s">
        <v>960</v>
      </c>
      <c r="G109" s="142">
        <v>4</v>
      </c>
      <c r="H109" s="35"/>
      <c r="I109" s="23" t="s">
        <v>925</v>
      </c>
      <c r="J109" s="142">
        <v>1</v>
      </c>
      <c r="K109" s="35"/>
      <c r="L109" s="23" t="s">
        <v>193</v>
      </c>
      <c r="M109" s="142">
        <v>0</v>
      </c>
      <c r="N109" s="35"/>
      <c r="O109" s="23" t="s">
        <v>960</v>
      </c>
      <c r="P109" s="142">
        <v>1</v>
      </c>
      <c r="Q109" s="35"/>
      <c r="R109" s="23" t="s">
        <v>768</v>
      </c>
      <c r="S109" s="142">
        <v>1</v>
      </c>
      <c r="T109" s="35"/>
      <c r="U109" s="23" t="s">
        <v>384</v>
      </c>
      <c r="V109" s="142">
        <v>15</v>
      </c>
      <c r="W109" s="35"/>
      <c r="X109" s="23" t="s">
        <v>961</v>
      </c>
      <c r="Y109" s="142">
        <v>1</v>
      </c>
      <c r="Z109" s="35"/>
      <c r="AA109" s="23" t="s">
        <v>975</v>
      </c>
      <c r="AB109" s="142">
        <v>2</v>
      </c>
      <c r="AC109" s="35"/>
      <c r="AD109" s="23" t="s">
        <v>711</v>
      </c>
      <c r="AE109" s="142">
        <v>1</v>
      </c>
      <c r="AF109" s="35"/>
      <c r="AG109" s="23" t="s">
        <v>947</v>
      </c>
      <c r="AH109" s="142">
        <v>1</v>
      </c>
      <c r="AI109" s="35"/>
      <c r="AJ109" s="23" t="s">
        <v>944</v>
      </c>
      <c r="AK109" s="142">
        <v>5</v>
      </c>
      <c r="AL109" s="35"/>
      <c r="AM109" s="23" t="s">
        <v>193</v>
      </c>
      <c r="AN109" s="142">
        <v>1</v>
      </c>
      <c r="AO109" s="35"/>
      <c r="AP109" s="23" t="s">
        <v>379</v>
      </c>
      <c r="AQ109" s="142">
        <v>4</v>
      </c>
      <c r="AR109" s="35"/>
      <c r="AS109" s="23" t="s">
        <v>932</v>
      </c>
      <c r="AT109" s="142">
        <v>4</v>
      </c>
      <c r="AU109" s="35"/>
      <c r="AV109" s="23" t="s">
        <v>950</v>
      </c>
      <c r="AW109" s="142">
        <v>3</v>
      </c>
      <c r="AX109" s="35"/>
      <c r="AY109" s="23" t="s">
        <v>942</v>
      </c>
      <c r="AZ109" s="142">
        <v>2</v>
      </c>
      <c r="BA109" s="35"/>
      <c r="BB109" s="23" t="s">
        <v>926</v>
      </c>
      <c r="BC109" s="142">
        <v>2</v>
      </c>
      <c r="BD109" s="35"/>
      <c r="BE109" s="23" t="s">
        <v>378</v>
      </c>
      <c r="BF109" s="142">
        <v>23</v>
      </c>
      <c r="BG109" s="35"/>
      <c r="BH109" s="23" t="s">
        <v>564</v>
      </c>
      <c r="BI109" s="24" t="s">
        <v>877</v>
      </c>
      <c r="BJ109" s="35"/>
      <c r="BK109" s="23" t="s">
        <v>949</v>
      </c>
      <c r="BL109" s="142">
        <v>3</v>
      </c>
      <c r="BM109" s="35"/>
      <c r="BN109" s="23" t="s">
        <v>378</v>
      </c>
      <c r="BO109" s="142">
        <v>42</v>
      </c>
      <c r="BP109" s="35"/>
      <c r="BQ109" s="23" t="s">
        <v>941</v>
      </c>
      <c r="BR109" s="142">
        <v>15</v>
      </c>
      <c r="BS109" s="35"/>
      <c r="BT109" s="23" t="s">
        <v>942</v>
      </c>
      <c r="BU109" s="142">
        <v>2</v>
      </c>
      <c r="BV109" s="35"/>
      <c r="BW109" s="23" t="s">
        <v>925</v>
      </c>
      <c r="BX109" s="142">
        <v>1</v>
      </c>
      <c r="BY109" s="35"/>
      <c r="BZ109" s="23"/>
      <c r="CA109" s="142"/>
      <c r="CB109" s="35"/>
      <c r="CC109" s="23"/>
      <c r="CD109" s="142"/>
      <c r="CE109" s="35"/>
      <c r="CF109" s="23"/>
      <c r="CG109" s="142"/>
      <c r="CH109" s="35"/>
      <c r="CI109" s="23"/>
      <c r="CJ109" s="24"/>
      <c r="CK109" s="35"/>
      <c r="CL109" s="23"/>
      <c r="CM109" s="24"/>
      <c r="CN109" s="35"/>
      <c r="CO109" s="23"/>
      <c r="CP109" s="141"/>
      <c r="CQ109" s="38"/>
    </row>
    <row r="110" spans="2:95">
      <c r="B110" s="34"/>
      <c r="C110" s="23" t="s">
        <v>925</v>
      </c>
      <c r="D110" s="142">
        <v>7</v>
      </c>
      <c r="E110" s="35"/>
      <c r="F110" s="23" t="s">
        <v>942</v>
      </c>
      <c r="G110" s="142">
        <v>3</v>
      </c>
      <c r="H110" s="35"/>
      <c r="I110" s="23" t="s">
        <v>947</v>
      </c>
      <c r="J110" s="142">
        <v>1</v>
      </c>
      <c r="K110" s="35"/>
      <c r="L110" s="23" t="s">
        <v>201</v>
      </c>
      <c r="M110" s="142">
        <v>6</v>
      </c>
      <c r="N110" s="35"/>
      <c r="O110" s="23" t="s">
        <v>943</v>
      </c>
      <c r="P110" s="142">
        <v>3</v>
      </c>
      <c r="Q110" s="35"/>
      <c r="R110" s="23" t="s">
        <v>782</v>
      </c>
      <c r="S110" s="24" t="s">
        <v>1023</v>
      </c>
      <c r="T110" s="35"/>
      <c r="U110" s="23" t="s">
        <v>782</v>
      </c>
      <c r="V110" s="24" t="s">
        <v>1023</v>
      </c>
      <c r="W110" s="35"/>
      <c r="X110" s="23" t="s">
        <v>951</v>
      </c>
      <c r="Y110" s="142">
        <v>1</v>
      </c>
      <c r="Z110" s="35"/>
      <c r="AA110" s="23" t="s">
        <v>949</v>
      </c>
      <c r="AB110" s="142">
        <v>5</v>
      </c>
      <c r="AC110" s="35"/>
      <c r="AD110" s="23" t="s">
        <v>714</v>
      </c>
      <c r="AE110" s="142">
        <v>1</v>
      </c>
      <c r="AF110" s="35"/>
      <c r="AG110" s="23" t="s">
        <v>949</v>
      </c>
      <c r="AH110" s="142">
        <v>2</v>
      </c>
      <c r="AI110" s="35"/>
      <c r="AJ110" s="23" t="s">
        <v>924</v>
      </c>
      <c r="AK110" s="142">
        <v>1</v>
      </c>
      <c r="AL110" s="35"/>
      <c r="AM110" s="23" t="s">
        <v>194</v>
      </c>
      <c r="AN110" s="142">
        <v>1</v>
      </c>
      <c r="AO110" s="35"/>
      <c r="AP110" s="23" t="s">
        <v>782</v>
      </c>
      <c r="AQ110" s="24" t="s">
        <v>1074</v>
      </c>
      <c r="AR110" s="35"/>
      <c r="AS110" s="23" t="s">
        <v>782</v>
      </c>
      <c r="AT110" s="24" t="s">
        <v>1074</v>
      </c>
      <c r="AU110" s="35"/>
      <c r="AV110" s="23" t="s">
        <v>961</v>
      </c>
      <c r="AW110" s="142">
        <v>7</v>
      </c>
      <c r="AX110" s="35"/>
      <c r="AY110" s="23" t="s">
        <v>943</v>
      </c>
      <c r="AZ110" s="142">
        <v>5</v>
      </c>
      <c r="BA110" s="35"/>
      <c r="BB110" s="23" t="s">
        <v>950</v>
      </c>
      <c r="BC110" s="142">
        <v>2</v>
      </c>
      <c r="BD110" s="35"/>
      <c r="BE110" s="23" t="s">
        <v>379</v>
      </c>
      <c r="BF110" s="142">
        <v>5</v>
      </c>
      <c r="BG110" s="35"/>
      <c r="BH110" s="23" t="s">
        <v>192</v>
      </c>
      <c r="BI110" s="142">
        <v>1</v>
      </c>
      <c r="BJ110" s="35"/>
      <c r="BK110" s="23" t="s">
        <v>951</v>
      </c>
      <c r="BL110" s="142">
        <v>2</v>
      </c>
      <c r="BM110" s="35"/>
      <c r="BN110" s="23" t="s">
        <v>379</v>
      </c>
      <c r="BO110" s="142">
        <v>1</v>
      </c>
      <c r="BP110" s="35"/>
      <c r="BQ110" s="23" t="s">
        <v>960</v>
      </c>
      <c r="BR110" s="142">
        <v>4</v>
      </c>
      <c r="BS110" s="35"/>
      <c r="BT110" s="23" t="s">
        <v>943</v>
      </c>
      <c r="BU110" s="142">
        <v>5</v>
      </c>
      <c r="BV110" s="35"/>
      <c r="BW110" s="23" t="s">
        <v>947</v>
      </c>
      <c r="BX110" s="142">
        <v>1</v>
      </c>
      <c r="BY110" s="35"/>
      <c r="BZ110" s="23"/>
      <c r="CA110" s="142"/>
      <c r="CB110" s="35"/>
      <c r="CC110" s="23"/>
      <c r="CD110" s="142"/>
      <c r="CE110" s="35"/>
      <c r="CF110" s="23"/>
      <c r="CG110" s="142"/>
      <c r="CH110" s="35"/>
      <c r="CI110" s="23"/>
      <c r="CJ110" s="142"/>
      <c r="CK110" s="35"/>
      <c r="CL110" s="23"/>
      <c r="CM110" s="24"/>
      <c r="CN110" s="35"/>
      <c r="CO110" s="23"/>
      <c r="CP110" s="141"/>
      <c r="CQ110" s="38"/>
    </row>
    <row r="111" spans="2:95">
      <c r="B111" s="34"/>
      <c r="C111" s="23" t="s">
        <v>947</v>
      </c>
      <c r="D111" s="142">
        <v>6</v>
      </c>
      <c r="E111" s="35"/>
      <c r="F111" s="23" t="s">
        <v>748</v>
      </c>
      <c r="G111" s="142">
        <v>1</v>
      </c>
      <c r="H111" s="35"/>
      <c r="I111" s="23" t="s">
        <v>948</v>
      </c>
      <c r="J111" s="142">
        <v>3</v>
      </c>
      <c r="K111" s="35"/>
      <c r="L111" s="23" t="s">
        <v>108</v>
      </c>
      <c r="M111" s="142">
        <v>1</v>
      </c>
      <c r="N111" s="35"/>
      <c r="O111" s="23" t="s">
        <v>923</v>
      </c>
      <c r="P111" s="142">
        <v>2</v>
      </c>
      <c r="Q111" s="35"/>
      <c r="R111" s="23" t="s">
        <v>560</v>
      </c>
      <c r="S111" s="24" t="s">
        <v>875</v>
      </c>
      <c r="T111" s="35"/>
      <c r="U111" s="23" t="s">
        <v>560</v>
      </c>
      <c r="V111" s="24" t="s">
        <v>875</v>
      </c>
      <c r="W111" s="35"/>
      <c r="X111" s="23" t="s">
        <v>928</v>
      </c>
      <c r="Y111" s="142">
        <v>2</v>
      </c>
      <c r="Z111" s="35"/>
      <c r="AA111" s="23" t="s">
        <v>926</v>
      </c>
      <c r="AB111" s="142">
        <v>5</v>
      </c>
      <c r="AC111" s="35"/>
      <c r="AD111" s="23" t="s">
        <v>939</v>
      </c>
      <c r="AE111" s="142">
        <v>2</v>
      </c>
      <c r="AF111" s="35"/>
      <c r="AG111" s="23" t="s">
        <v>926</v>
      </c>
      <c r="AH111" s="142">
        <v>2</v>
      </c>
      <c r="AI111" s="35"/>
      <c r="AJ111" s="23" t="s">
        <v>925</v>
      </c>
      <c r="AK111" s="142">
        <v>1</v>
      </c>
      <c r="AL111" s="35"/>
      <c r="AM111" s="23" t="s">
        <v>195</v>
      </c>
      <c r="AN111" s="142">
        <v>3</v>
      </c>
      <c r="AO111" s="35"/>
      <c r="AP111" s="23" t="s">
        <v>560</v>
      </c>
      <c r="AQ111" s="24" t="s">
        <v>875</v>
      </c>
      <c r="AR111" s="35"/>
      <c r="AS111" s="23" t="s">
        <v>560</v>
      </c>
      <c r="AT111" s="24" t="s">
        <v>875</v>
      </c>
      <c r="AU111" s="35"/>
      <c r="AV111" s="23" t="s">
        <v>951</v>
      </c>
      <c r="AW111" s="142">
        <v>2</v>
      </c>
      <c r="AX111" s="35"/>
      <c r="AY111" s="23" t="s">
        <v>922</v>
      </c>
      <c r="AZ111" s="142">
        <v>9</v>
      </c>
      <c r="BA111" s="35"/>
      <c r="BB111" s="23" t="s">
        <v>927</v>
      </c>
      <c r="BC111" s="142">
        <v>2</v>
      </c>
      <c r="BD111" s="35"/>
      <c r="BE111" s="23" t="s">
        <v>386</v>
      </c>
      <c r="BF111" s="142">
        <v>1</v>
      </c>
      <c r="BG111" s="35"/>
      <c r="BH111" s="23" t="s">
        <v>195</v>
      </c>
      <c r="BI111" s="142">
        <v>2</v>
      </c>
      <c r="BJ111" s="35"/>
      <c r="BK111" s="23" t="s">
        <v>952</v>
      </c>
      <c r="BL111" s="142">
        <v>2</v>
      </c>
      <c r="BM111" s="35"/>
      <c r="BN111" s="23" t="s">
        <v>547</v>
      </c>
      <c r="BO111" s="142">
        <v>3</v>
      </c>
      <c r="BP111" s="35"/>
      <c r="BQ111" s="23" t="s">
        <v>942</v>
      </c>
      <c r="BR111" s="142">
        <v>1</v>
      </c>
      <c r="BS111" s="35"/>
      <c r="BT111" s="23" t="s">
        <v>922</v>
      </c>
      <c r="BU111" s="142">
        <v>9</v>
      </c>
      <c r="BV111" s="35"/>
      <c r="BW111" s="23" t="s">
        <v>950</v>
      </c>
      <c r="BX111" s="142">
        <v>1</v>
      </c>
      <c r="BY111" s="35"/>
      <c r="BZ111" s="23"/>
      <c r="CA111" s="142"/>
      <c r="CB111" s="35"/>
      <c r="CC111" s="23"/>
      <c r="CD111" s="142"/>
      <c r="CE111" s="35"/>
      <c r="CF111" s="23"/>
      <c r="CG111" s="142"/>
      <c r="CH111" s="35"/>
      <c r="CI111" s="23"/>
      <c r="CJ111" s="142"/>
      <c r="CK111" s="35"/>
      <c r="CL111" s="23"/>
      <c r="CM111" s="24"/>
      <c r="CN111" s="35"/>
      <c r="CO111" s="23"/>
      <c r="CP111" s="141"/>
      <c r="CQ111" s="38"/>
    </row>
    <row r="112" spans="2:95">
      <c r="B112" s="34"/>
      <c r="C112" s="23" t="s">
        <v>949</v>
      </c>
      <c r="D112" s="142">
        <v>4</v>
      </c>
      <c r="E112" s="35"/>
      <c r="F112" s="23" t="s">
        <v>922</v>
      </c>
      <c r="G112" s="142">
        <v>5</v>
      </c>
      <c r="H112" s="35"/>
      <c r="I112" s="23" t="s">
        <v>949</v>
      </c>
      <c r="J112" s="142">
        <v>2</v>
      </c>
      <c r="K112" s="35"/>
      <c r="L112" s="23" t="s">
        <v>371</v>
      </c>
      <c r="M112" s="142">
        <v>9</v>
      </c>
      <c r="N112" s="35"/>
      <c r="O112" s="23" t="s">
        <v>950</v>
      </c>
      <c r="P112" s="142">
        <v>1</v>
      </c>
      <c r="Q112" s="35"/>
      <c r="R112" s="23" t="s">
        <v>562</v>
      </c>
      <c r="S112" s="24" t="s">
        <v>876</v>
      </c>
      <c r="T112" s="35"/>
      <c r="U112" s="23" t="s">
        <v>562</v>
      </c>
      <c r="V112" s="24" t="s">
        <v>876</v>
      </c>
      <c r="W112" s="35"/>
      <c r="X112" s="23" t="s">
        <v>953</v>
      </c>
      <c r="Y112" s="142">
        <v>1</v>
      </c>
      <c r="Z112" s="35"/>
      <c r="AA112" s="23" t="s">
        <v>950</v>
      </c>
      <c r="AB112" s="142">
        <v>5</v>
      </c>
      <c r="AC112" s="35"/>
      <c r="AD112" s="23" t="s">
        <v>1056</v>
      </c>
      <c r="AE112" s="142">
        <v>1</v>
      </c>
      <c r="AF112" s="35"/>
      <c r="AG112" s="23" t="s">
        <v>950</v>
      </c>
      <c r="AH112" s="142">
        <v>2</v>
      </c>
      <c r="AI112" s="35"/>
      <c r="AJ112" s="23" t="s">
        <v>947</v>
      </c>
      <c r="AK112" s="142">
        <v>4</v>
      </c>
      <c r="AL112" s="35"/>
      <c r="AM112" s="23" t="s">
        <v>201</v>
      </c>
      <c r="AN112" s="142">
        <v>12</v>
      </c>
      <c r="AO112" s="35"/>
      <c r="AP112" s="23" t="s">
        <v>562</v>
      </c>
      <c r="AQ112" s="24" t="s">
        <v>876</v>
      </c>
      <c r="AR112" s="35"/>
      <c r="AS112" s="23" t="s">
        <v>562</v>
      </c>
      <c r="AT112" s="24" t="s">
        <v>876</v>
      </c>
      <c r="AU112" s="35"/>
      <c r="AV112" s="23" t="s">
        <v>953</v>
      </c>
      <c r="AW112" s="142">
        <v>2</v>
      </c>
      <c r="AX112" s="35"/>
      <c r="AY112" s="23" t="s">
        <v>923</v>
      </c>
      <c r="AZ112" s="142">
        <v>2</v>
      </c>
      <c r="BA112" s="35"/>
      <c r="BB112" s="23" t="s">
        <v>930</v>
      </c>
      <c r="BC112" s="142">
        <v>5</v>
      </c>
      <c r="BD112" s="35"/>
      <c r="BE112" s="23" t="s">
        <v>380</v>
      </c>
      <c r="BF112" s="142">
        <v>3</v>
      </c>
      <c r="BG112" s="35"/>
      <c r="BH112" s="23" t="s">
        <v>201</v>
      </c>
      <c r="BI112" s="142">
        <v>12</v>
      </c>
      <c r="BJ112" s="35"/>
      <c r="BK112" s="23" t="s">
        <v>927</v>
      </c>
      <c r="BL112" s="142">
        <v>2</v>
      </c>
      <c r="BM112" s="35"/>
      <c r="BN112" s="23" t="s">
        <v>987</v>
      </c>
      <c r="BO112" s="142">
        <v>42</v>
      </c>
      <c r="BP112" s="35"/>
      <c r="BQ112" s="23" t="s">
        <v>943</v>
      </c>
      <c r="BR112" s="142">
        <v>1</v>
      </c>
      <c r="BS112" s="35"/>
      <c r="BT112" s="23" t="s">
        <v>923</v>
      </c>
      <c r="BU112" s="142">
        <v>2</v>
      </c>
      <c r="BV112" s="35"/>
      <c r="BW112" s="23" t="s">
        <v>962</v>
      </c>
      <c r="BX112" s="142">
        <v>6</v>
      </c>
      <c r="BY112" s="35"/>
      <c r="BZ112" s="23"/>
      <c r="CA112" s="142"/>
      <c r="CB112" s="35"/>
      <c r="CC112" s="23"/>
      <c r="CD112" s="142"/>
      <c r="CE112" s="35"/>
      <c r="CF112" s="23"/>
      <c r="CG112" s="142"/>
      <c r="CH112" s="35"/>
      <c r="CI112" s="23"/>
      <c r="CJ112" s="142"/>
      <c r="CK112" s="35"/>
      <c r="CL112" s="23"/>
      <c r="CM112" s="24"/>
      <c r="CN112" s="35"/>
      <c r="CO112" s="23"/>
      <c r="CP112" s="141"/>
      <c r="CQ112" s="38"/>
    </row>
    <row r="113" spans="2:95">
      <c r="B113" s="34"/>
      <c r="C113" s="23" t="s">
        <v>782</v>
      </c>
      <c r="D113" s="24" t="s">
        <v>1000</v>
      </c>
      <c r="E113" s="35"/>
      <c r="F113" s="23" t="s">
        <v>923</v>
      </c>
      <c r="G113" s="142">
        <v>5</v>
      </c>
      <c r="H113" s="35"/>
      <c r="I113" s="23" t="s">
        <v>926</v>
      </c>
      <c r="J113" s="142">
        <v>5</v>
      </c>
      <c r="K113" s="35"/>
      <c r="L113" s="23" t="s">
        <v>782</v>
      </c>
      <c r="M113" s="24" t="s">
        <v>1007</v>
      </c>
      <c r="N113" s="35"/>
      <c r="O113" s="23" t="s">
        <v>961</v>
      </c>
      <c r="P113" s="142">
        <v>1</v>
      </c>
      <c r="Q113" s="35"/>
      <c r="R113" s="23" t="s">
        <v>1032</v>
      </c>
      <c r="S113" s="24"/>
      <c r="T113" s="35"/>
      <c r="U113" s="23" t="s">
        <v>1042</v>
      </c>
      <c r="V113" s="24"/>
      <c r="W113" s="35"/>
      <c r="X113" s="23" t="s">
        <v>929</v>
      </c>
      <c r="Y113" s="142">
        <v>1</v>
      </c>
      <c r="Z113" s="35"/>
      <c r="AA113" s="23" t="s">
        <v>961</v>
      </c>
      <c r="AB113" s="142">
        <v>7</v>
      </c>
      <c r="AC113" s="35"/>
      <c r="AD113" s="23" t="s">
        <v>959</v>
      </c>
      <c r="AE113" s="142">
        <v>1</v>
      </c>
      <c r="AF113" s="35"/>
      <c r="AG113" s="23" t="s">
        <v>961</v>
      </c>
      <c r="AH113" s="142">
        <v>1</v>
      </c>
      <c r="AI113" s="35"/>
      <c r="AJ113" s="23" t="s">
        <v>948</v>
      </c>
      <c r="AK113" s="142">
        <v>1</v>
      </c>
      <c r="AL113" s="35"/>
      <c r="AM113" s="23" t="s">
        <v>371</v>
      </c>
      <c r="AN113" s="142">
        <v>18</v>
      </c>
      <c r="AO113" s="35"/>
      <c r="AP113" s="23" t="s">
        <v>1075</v>
      </c>
      <c r="AQ113" s="24"/>
      <c r="AR113" s="35"/>
      <c r="AS113" s="23" t="s">
        <v>1078</v>
      </c>
      <c r="AT113" s="24"/>
      <c r="AU113" s="35"/>
      <c r="AV113" s="23" t="s">
        <v>972</v>
      </c>
      <c r="AW113" s="142">
        <v>1</v>
      </c>
      <c r="AX113" s="35"/>
      <c r="AY113" s="23" t="s">
        <v>945</v>
      </c>
      <c r="AZ113" s="142">
        <v>1</v>
      </c>
      <c r="BA113" s="35"/>
      <c r="BB113" s="23" t="s">
        <v>768</v>
      </c>
      <c r="BC113" s="142">
        <v>1</v>
      </c>
      <c r="BD113" s="35"/>
      <c r="BE113" s="23" t="s">
        <v>547</v>
      </c>
      <c r="BF113" s="142">
        <v>13</v>
      </c>
      <c r="BG113" s="35"/>
      <c r="BH113" s="23" t="s">
        <v>202</v>
      </c>
      <c r="BI113" s="142">
        <v>1</v>
      </c>
      <c r="BJ113" s="35"/>
      <c r="BK113" s="23" t="s">
        <v>930</v>
      </c>
      <c r="BL113" s="142">
        <v>4</v>
      </c>
      <c r="BM113" s="35"/>
      <c r="BN113" s="23" t="s">
        <v>550</v>
      </c>
      <c r="BO113" s="142">
        <v>7</v>
      </c>
      <c r="BP113" s="35"/>
      <c r="BQ113" s="23" t="s">
        <v>922</v>
      </c>
      <c r="BR113" s="142">
        <v>3</v>
      </c>
      <c r="BS113" s="35"/>
      <c r="BT113" s="23" t="s">
        <v>945</v>
      </c>
      <c r="BU113" s="142">
        <v>1</v>
      </c>
      <c r="BV113" s="35"/>
      <c r="BW113" s="23" t="s">
        <v>928</v>
      </c>
      <c r="BX113" s="142">
        <v>1</v>
      </c>
      <c r="BY113" s="35"/>
      <c r="BZ113" s="23"/>
      <c r="CA113" s="142"/>
      <c r="CB113" s="35"/>
      <c r="CC113" s="23"/>
      <c r="CD113" s="142"/>
      <c r="CE113" s="35"/>
      <c r="CF113" s="23"/>
      <c r="CG113" s="142"/>
      <c r="CH113" s="35"/>
      <c r="CI113" s="23"/>
      <c r="CJ113" s="142"/>
      <c r="CK113" s="35"/>
      <c r="CL113" s="23"/>
      <c r="CM113" s="24"/>
      <c r="CN113" s="35"/>
      <c r="CO113" s="23"/>
      <c r="CP113" s="141"/>
      <c r="CQ113" s="38"/>
    </row>
    <row r="114" spans="2:95">
      <c r="B114" s="34"/>
      <c r="C114" s="23" t="s">
        <v>560</v>
      </c>
      <c r="D114" s="24" t="s">
        <v>875</v>
      </c>
      <c r="E114" s="35"/>
      <c r="F114" s="23" t="s">
        <v>945</v>
      </c>
      <c r="G114" s="142">
        <v>4</v>
      </c>
      <c r="H114" s="35"/>
      <c r="I114" s="23" t="s">
        <v>961</v>
      </c>
      <c r="J114" s="142">
        <v>1</v>
      </c>
      <c r="K114" s="35"/>
      <c r="L114" s="23" t="s">
        <v>560</v>
      </c>
      <c r="M114" s="24" t="s">
        <v>875</v>
      </c>
      <c r="N114" s="35"/>
      <c r="O114" s="23" t="s">
        <v>951</v>
      </c>
      <c r="P114" s="142">
        <v>2</v>
      </c>
      <c r="Q114" s="35"/>
      <c r="R114" s="23" t="s">
        <v>564</v>
      </c>
      <c r="S114" s="24" t="s">
        <v>877</v>
      </c>
      <c r="T114" s="35"/>
      <c r="U114" s="23" t="s">
        <v>564</v>
      </c>
      <c r="V114" s="24" t="s">
        <v>877</v>
      </c>
      <c r="W114" s="35"/>
      <c r="X114" s="23" t="s">
        <v>782</v>
      </c>
      <c r="Y114" s="24" t="s">
        <v>1023</v>
      </c>
      <c r="Z114" s="35"/>
      <c r="AA114" s="23" t="s">
        <v>782</v>
      </c>
      <c r="AB114" s="24" t="s">
        <v>1050</v>
      </c>
      <c r="AC114" s="35"/>
      <c r="AD114" s="23" t="s">
        <v>920</v>
      </c>
      <c r="AE114" s="142">
        <v>1</v>
      </c>
      <c r="AF114" s="35"/>
      <c r="AG114" s="23" t="s">
        <v>782</v>
      </c>
      <c r="AH114" s="24" t="s">
        <v>1050</v>
      </c>
      <c r="AI114" s="35"/>
      <c r="AJ114" s="23" t="s">
        <v>949</v>
      </c>
      <c r="AK114" s="142">
        <v>2</v>
      </c>
      <c r="AL114" s="35"/>
      <c r="AM114" s="23" t="s">
        <v>372</v>
      </c>
      <c r="AN114" s="142">
        <v>3</v>
      </c>
      <c r="AO114" s="35"/>
      <c r="AP114" s="23" t="s">
        <v>564</v>
      </c>
      <c r="AQ114" s="24" t="s">
        <v>877</v>
      </c>
      <c r="AR114" s="35"/>
      <c r="AS114" s="23" t="s">
        <v>564</v>
      </c>
      <c r="AT114" s="24" t="s">
        <v>877</v>
      </c>
      <c r="AU114" s="35"/>
      <c r="AV114" s="23" t="s">
        <v>954</v>
      </c>
      <c r="AW114" s="142">
        <v>1</v>
      </c>
      <c r="AX114" s="35"/>
      <c r="AY114" s="23" t="s">
        <v>782</v>
      </c>
      <c r="AZ114" s="24" t="s">
        <v>1074</v>
      </c>
      <c r="BA114" s="35"/>
      <c r="BB114" s="23" t="s">
        <v>773</v>
      </c>
      <c r="BC114" s="142">
        <v>2</v>
      </c>
      <c r="BD114" s="35"/>
      <c r="BE114" s="23" t="s">
        <v>782</v>
      </c>
      <c r="BF114" s="24" t="s">
        <v>1094</v>
      </c>
      <c r="BG114" s="35"/>
      <c r="BH114" s="23" t="s">
        <v>371</v>
      </c>
      <c r="BI114" s="142">
        <v>4</v>
      </c>
      <c r="BJ114" s="35"/>
      <c r="BK114" s="23" t="s">
        <v>782</v>
      </c>
      <c r="BL114" s="24" t="s">
        <v>1096</v>
      </c>
      <c r="BM114" s="35"/>
      <c r="BN114" s="23" t="s">
        <v>782</v>
      </c>
      <c r="BO114" s="24" t="s">
        <v>1096</v>
      </c>
      <c r="BP114" s="35"/>
      <c r="BQ114" s="23" t="s">
        <v>923</v>
      </c>
      <c r="BR114" s="142">
        <v>4</v>
      </c>
      <c r="BS114" s="35"/>
      <c r="BT114" s="23" t="s">
        <v>782</v>
      </c>
      <c r="BU114" s="24" t="s">
        <v>1074</v>
      </c>
      <c r="BV114" s="35"/>
      <c r="BW114" s="23" t="s">
        <v>953</v>
      </c>
      <c r="BX114" s="142">
        <v>1</v>
      </c>
      <c r="BY114" s="35"/>
      <c r="BZ114" s="23"/>
      <c r="CA114" s="142"/>
      <c r="CB114" s="35"/>
      <c r="CC114" s="23"/>
      <c r="CD114" s="142"/>
      <c r="CE114" s="35"/>
      <c r="CF114" s="23"/>
      <c r="CG114" s="142"/>
      <c r="CH114" s="35"/>
      <c r="CI114" s="23"/>
      <c r="CJ114" s="142"/>
      <c r="CK114" s="35"/>
      <c r="CL114" s="23"/>
      <c r="CM114" s="142"/>
      <c r="CN114" s="35"/>
      <c r="CO114" s="23"/>
      <c r="CP114" s="141"/>
      <c r="CQ114" s="38"/>
    </row>
    <row r="115" spans="2:95">
      <c r="B115" s="34"/>
      <c r="C115" s="23" t="s">
        <v>562</v>
      </c>
      <c r="D115" s="24" t="s">
        <v>876</v>
      </c>
      <c r="E115" s="35"/>
      <c r="F115" s="23" t="s">
        <v>924</v>
      </c>
      <c r="G115" s="142">
        <v>2</v>
      </c>
      <c r="H115" s="35"/>
      <c r="I115" s="23" t="s">
        <v>951</v>
      </c>
      <c r="J115" s="142">
        <v>3</v>
      </c>
      <c r="K115" s="35"/>
      <c r="L115" s="23" t="s">
        <v>562</v>
      </c>
      <c r="M115" s="24" t="s">
        <v>876</v>
      </c>
      <c r="N115" s="35"/>
      <c r="O115" s="23" t="s">
        <v>952</v>
      </c>
      <c r="P115" s="142">
        <v>1</v>
      </c>
      <c r="Q115" s="35"/>
      <c r="R115" s="23" t="s">
        <v>773</v>
      </c>
      <c r="S115" s="142">
        <v>7</v>
      </c>
      <c r="T115" s="35"/>
      <c r="U115" s="23" t="s">
        <v>385</v>
      </c>
      <c r="V115" s="142">
        <v>18</v>
      </c>
      <c r="W115" s="35"/>
      <c r="X115" s="23" t="s">
        <v>560</v>
      </c>
      <c r="Y115" s="24" t="s">
        <v>875</v>
      </c>
      <c r="Z115" s="35"/>
      <c r="AA115" s="23" t="s">
        <v>560</v>
      </c>
      <c r="AB115" s="24" t="s">
        <v>875</v>
      </c>
      <c r="AC115" s="35"/>
      <c r="AD115" s="23" t="s">
        <v>921</v>
      </c>
      <c r="AE115" s="142">
        <v>5</v>
      </c>
      <c r="AF115" s="35"/>
      <c r="AG115" s="23" t="s">
        <v>560</v>
      </c>
      <c r="AH115" s="24" t="s">
        <v>875</v>
      </c>
      <c r="AI115" s="35"/>
      <c r="AJ115" s="23" t="s">
        <v>926</v>
      </c>
      <c r="AK115" s="142">
        <v>2</v>
      </c>
      <c r="AL115" s="35"/>
      <c r="AM115" s="23" t="s">
        <v>373</v>
      </c>
      <c r="AN115" s="142">
        <v>1</v>
      </c>
      <c r="AO115" s="35"/>
      <c r="AP115" s="23" t="s">
        <v>380</v>
      </c>
      <c r="AQ115" s="142">
        <v>2</v>
      </c>
      <c r="AR115" s="35"/>
      <c r="AS115" s="23" t="s">
        <v>773</v>
      </c>
      <c r="AT115" s="142">
        <v>8</v>
      </c>
      <c r="AU115" s="35"/>
      <c r="AV115" s="23" t="s">
        <v>932</v>
      </c>
      <c r="AW115" s="142">
        <v>2</v>
      </c>
      <c r="AX115" s="35"/>
      <c r="AY115" s="23" t="s">
        <v>560</v>
      </c>
      <c r="AZ115" s="24" t="s">
        <v>875</v>
      </c>
      <c r="BA115" s="35"/>
      <c r="BB115" s="23" t="s">
        <v>192</v>
      </c>
      <c r="BC115" s="142">
        <v>1</v>
      </c>
      <c r="BD115" s="35"/>
      <c r="BE115" s="23" t="s">
        <v>560</v>
      </c>
      <c r="BF115" s="24" t="s">
        <v>875</v>
      </c>
      <c r="BG115" s="35"/>
      <c r="BH115" s="23" t="s">
        <v>372</v>
      </c>
      <c r="BI115" s="142">
        <v>10</v>
      </c>
      <c r="BJ115" s="35"/>
      <c r="BK115" s="23" t="s">
        <v>560</v>
      </c>
      <c r="BL115" s="24" t="s">
        <v>875</v>
      </c>
      <c r="BM115" s="35"/>
      <c r="BN115" s="23" t="s">
        <v>560</v>
      </c>
      <c r="BO115" s="24" t="s">
        <v>875</v>
      </c>
      <c r="BP115" s="35"/>
      <c r="BQ115" s="23" t="s">
        <v>944</v>
      </c>
      <c r="BR115" s="142">
        <v>1</v>
      </c>
      <c r="BS115" s="35"/>
      <c r="BT115" s="23" t="s">
        <v>560</v>
      </c>
      <c r="BU115" s="24" t="s">
        <v>875</v>
      </c>
      <c r="BV115" s="35"/>
      <c r="BW115" s="23" t="s">
        <v>954</v>
      </c>
      <c r="BX115" s="142">
        <v>1</v>
      </c>
      <c r="BY115" s="35"/>
      <c r="BZ115" s="23"/>
      <c r="CA115" s="142"/>
      <c r="CB115" s="35"/>
      <c r="CC115" s="23"/>
      <c r="CD115" s="142"/>
      <c r="CE115" s="35"/>
      <c r="CF115" s="23"/>
      <c r="CG115" s="142"/>
      <c r="CH115" s="35"/>
      <c r="CI115" s="23"/>
      <c r="CJ115" s="142"/>
      <c r="CK115" s="35"/>
      <c r="CL115" s="23"/>
      <c r="CM115" s="142"/>
      <c r="CN115" s="35"/>
      <c r="CO115" s="23"/>
      <c r="CP115" s="141"/>
      <c r="CQ115" s="38"/>
    </row>
    <row r="116" spans="2:95">
      <c r="B116" s="34"/>
      <c r="C116" s="23" t="s">
        <v>1001</v>
      </c>
      <c r="D116" s="24"/>
      <c r="E116" s="35"/>
      <c r="F116" s="23" t="s">
        <v>925</v>
      </c>
      <c r="G116" s="142">
        <v>3</v>
      </c>
      <c r="H116" s="35"/>
      <c r="I116" s="23" t="s">
        <v>928</v>
      </c>
      <c r="J116" s="142">
        <v>1</v>
      </c>
      <c r="K116" s="35"/>
      <c r="L116" s="23" t="s">
        <v>1010</v>
      </c>
      <c r="M116" s="24"/>
      <c r="N116" s="35"/>
      <c r="O116" s="23" t="s">
        <v>953</v>
      </c>
      <c r="P116" s="142">
        <v>2</v>
      </c>
      <c r="Q116" s="35"/>
      <c r="R116" s="23" t="s">
        <v>1033</v>
      </c>
      <c r="S116" s="142">
        <v>2</v>
      </c>
      <c r="T116" s="35"/>
      <c r="U116" s="23" t="s">
        <v>933</v>
      </c>
      <c r="V116" s="142">
        <v>1</v>
      </c>
      <c r="W116" s="35"/>
      <c r="X116" s="23" t="s">
        <v>562</v>
      </c>
      <c r="Y116" s="24" t="s">
        <v>876</v>
      </c>
      <c r="Z116" s="35"/>
      <c r="AA116" s="23" t="s">
        <v>562</v>
      </c>
      <c r="AB116" s="24" t="s">
        <v>876</v>
      </c>
      <c r="AC116" s="35"/>
      <c r="AD116" s="23" t="s">
        <v>941</v>
      </c>
      <c r="AE116" s="142">
        <v>7</v>
      </c>
      <c r="AF116" s="35"/>
      <c r="AG116" s="23" t="s">
        <v>562</v>
      </c>
      <c r="AH116" s="24" t="s">
        <v>876</v>
      </c>
      <c r="AI116" s="35"/>
      <c r="AJ116" s="23" t="s">
        <v>950</v>
      </c>
      <c r="AK116" s="142">
        <v>4</v>
      </c>
      <c r="AL116" s="35"/>
      <c r="AM116" s="23" t="s">
        <v>374</v>
      </c>
      <c r="AN116" s="142">
        <v>6</v>
      </c>
      <c r="AO116" s="35"/>
      <c r="AP116" s="23" t="s">
        <v>546</v>
      </c>
      <c r="AQ116" s="142">
        <v>1</v>
      </c>
      <c r="AR116" s="35"/>
      <c r="AS116" s="23" t="s">
        <v>193</v>
      </c>
      <c r="AT116" s="142">
        <v>1</v>
      </c>
      <c r="AU116" s="35"/>
      <c r="AV116" s="23" t="s">
        <v>780</v>
      </c>
      <c r="AW116" s="142">
        <v>2</v>
      </c>
      <c r="AX116" s="35"/>
      <c r="AY116" s="23" t="s">
        <v>562</v>
      </c>
      <c r="AZ116" s="24" t="s">
        <v>876</v>
      </c>
      <c r="BA116" s="35"/>
      <c r="BB116" s="23" t="s">
        <v>194</v>
      </c>
      <c r="BC116" s="142">
        <v>1</v>
      </c>
      <c r="BD116" s="35"/>
      <c r="BE116" s="23" t="s">
        <v>562</v>
      </c>
      <c r="BF116" s="24" t="s">
        <v>876</v>
      </c>
      <c r="BG116" s="35"/>
      <c r="BH116" s="23" t="s">
        <v>374</v>
      </c>
      <c r="BI116" s="142">
        <v>2</v>
      </c>
      <c r="BJ116" s="35"/>
      <c r="BK116" s="23" t="s">
        <v>562</v>
      </c>
      <c r="BL116" s="24" t="s">
        <v>876</v>
      </c>
      <c r="BM116" s="35"/>
      <c r="BN116" s="23" t="s">
        <v>562</v>
      </c>
      <c r="BO116" s="24" t="s">
        <v>876</v>
      </c>
      <c r="BP116" s="35"/>
      <c r="BQ116" s="23" t="s">
        <v>945</v>
      </c>
      <c r="BR116" s="142">
        <v>3</v>
      </c>
      <c r="BS116" s="35"/>
      <c r="BT116" s="23" t="s">
        <v>562</v>
      </c>
      <c r="BU116" s="24" t="s">
        <v>876</v>
      </c>
      <c r="BV116" s="35"/>
      <c r="BW116" s="23" t="s">
        <v>930</v>
      </c>
      <c r="BX116" s="142">
        <v>1</v>
      </c>
      <c r="BY116" s="35"/>
      <c r="BZ116" s="23"/>
      <c r="CA116" s="142"/>
      <c r="CB116" s="35"/>
      <c r="CC116" s="23"/>
      <c r="CD116" s="142"/>
      <c r="CE116" s="35"/>
      <c r="CF116" s="23"/>
      <c r="CG116" s="142"/>
      <c r="CH116" s="35"/>
      <c r="CI116" s="23"/>
      <c r="CJ116" s="142"/>
      <c r="CK116" s="35"/>
      <c r="CL116" s="23"/>
      <c r="CM116" s="142"/>
      <c r="CN116" s="35"/>
      <c r="CO116" s="23"/>
      <c r="CP116" s="141"/>
      <c r="CQ116" s="38"/>
    </row>
    <row r="117" spans="2:95">
      <c r="B117" s="34"/>
      <c r="C117" s="23" t="s">
        <v>564</v>
      </c>
      <c r="D117" s="24" t="s">
        <v>877</v>
      </c>
      <c r="E117" s="35"/>
      <c r="F117" s="23" t="s">
        <v>947</v>
      </c>
      <c r="G117" s="142">
        <v>3</v>
      </c>
      <c r="H117" s="35"/>
      <c r="I117" s="23" t="s">
        <v>972</v>
      </c>
      <c r="J117" s="142">
        <v>1</v>
      </c>
      <c r="K117" s="35"/>
      <c r="L117" s="23" t="s">
        <v>564</v>
      </c>
      <c r="M117" s="24" t="s">
        <v>877</v>
      </c>
      <c r="N117" s="35"/>
      <c r="O117" s="23" t="s">
        <v>929</v>
      </c>
      <c r="P117" s="142">
        <v>2</v>
      </c>
      <c r="Q117" s="35"/>
      <c r="R117" s="23" t="s">
        <v>1034</v>
      </c>
      <c r="S117" s="142">
        <v>1</v>
      </c>
      <c r="T117" s="35"/>
      <c r="U117" s="23" t="s">
        <v>935</v>
      </c>
      <c r="V117" s="142">
        <v>1</v>
      </c>
      <c r="W117" s="35"/>
      <c r="X117" s="23" t="s">
        <v>1047</v>
      </c>
      <c r="Y117" s="24"/>
      <c r="Z117" s="35"/>
      <c r="AA117" s="23" t="s">
        <v>1051</v>
      </c>
      <c r="AB117" s="24"/>
      <c r="AC117" s="35"/>
      <c r="AD117" s="23" t="s">
        <v>960</v>
      </c>
      <c r="AE117" s="142">
        <v>3</v>
      </c>
      <c r="AF117" s="35"/>
      <c r="AG117" s="23" t="s">
        <v>1063</v>
      </c>
      <c r="AH117" s="24"/>
      <c r="AI117" s="35"/>
      <c r="AJ117" s="23" t="s">
        <v>782</v>
      </c>
      <c r="AK117" s="24" t="s">
        <v>1067</v>
      </c>
      <c r="AL117" s="35"/>
      <c r="AM117" s="23" t="s">
        <v>782</v>
      </c>
      <c r="AN117" s="24" t="s">
        <v>1067</v>
      </c>
      <c r="AO117" s="35"/>
      <c r="AP117" s="23" t="s">
        <v>547</v>
      </c>
      <c r="AQ117" s="142">
        <v>2</v>
      </c>
      <c r="AR117" s="35"/>
      <c r="AS117" s="23" t="s">
        <v>201</v>
      </c>
      <c r="AT117" s="142">
        <v>8</v>
      </c>
      <c r="AU117" s="35"/>
      <c r="AV117" s="23" t="s">
        <v>768</v>
      </c>
      <c r="AW117" s="142">
        <v>4</v>
      </c>
      <c r="AX117" s="35"/>
      <c r="AY117" s="23" t="s">
        <v>1087</v>
      </c>
      <c r="AZ117" s="24"/>
      <c r="BA117" s="35"/>
      <c r="BB117" s="23" t="s">
        <v>195</v>
      </c>
      <c r="BC117" s="142">
        <v>1</v>
      </c>
      <c r="BD117" s="35"/>
      <c r="BE117" s="23" t="s">
        <v>1095</v>
      </c>
      <c r="BF117" s="24"/>
      <c r="BG117" s="35"/>
      <c r="BH117" s="23" t="s">
        <v>375</v>
      </c>
      <c r="BI117" s="142">
        <v>14</v>
      </c>
      <c r="BJ117" s="35"/>
      <c r="BK117" s="23" t="s">
        <v>1101</v>
      </c>
      <c r="BL117" s="24"/>
      <c r="BM117" s="35"/>
      <c r="BN117" s="23" t="s">
        <v>1106</v>
      </c>
      <c r="BO117" s="24"/>
      <c r="BP117" s="35"/>
      <c r="BQ117" s="23" t="s">
        <v>924</v>
      </c>
      <c r="BR117" s="142">
        <v>1</v>
      </c>
      <c r="BS117" s="35"/>
      <c r="BT117" s="23" t="s">
        <v>1087</v>
      </c>
      <c r="BU117" s="24"/>
      <c r="BV117" s="35"/>
      <c r="BW117" s="23" t="s">
        <v>932</v>
      </c>
      <c r="BX117" s="142">
        <v>2</v>
      </c>
      <c r="BY117" s="35"/>
      <c r="BZ117" s="23"/>
      <c r="CA117" s="142"/>
      <c r="CB117" s="35"/>
      <c r="CC117" s="23"/>
      <c r="CD117" s="24"/>
      <c r="CE117" s="35"/>
      <c r="CF117" s="23"/>
      <c r="CG117" s="142"/>
      <c r="CH117" s="35"/>
      <c r="CI117" s="23"/>
      <c r="CJ117" s="142"/>
      <c r="CK117" s="35"/>
      <c r="CL117" s="23"/>
      <c r="CM117" s="142"/>
      <c r="CN117" s="35"/>
      <c r="CO117" s="23"/>
      <c r="CP117" s="141"/>
      <c r="CQ117" s="38"/>
    </row>
    <row r="118" spans="2:95">
      <c r="B118" s="34"/>
      <c r="C118" s="23" t="s">
        <v>926</v>
      </c>
      <c r="D118" s="142">
        <v>4</v>
      </c>
      <c r="E118" s="35"/>
      <c r="F118" s="23" t="s">
        <v>948</v>
      </c>
      <c r="G118" s="142">
        <v>1</v>
      </c>
      <c r="H118" s="35"/>
      <c r="I118" s="23" t="s">
        <v>782</v>
      </c>
      <c r="J118" s="24" t="s">
        <v>1007</v>
      </c>
      <c r="K118" s="35"/>
      <c r="L118" s="23" t="s">
        <v>372</v>
      </c>
      <c r="M118" s="142">
        <v>3</v>
      </c>
      <c r="N118" s="35"/>
      <c r="O118" s="23" t="s">
        <v>963</v>
      </c>
      <c r="P118" s="142">
        <v>3</v>
      </c>
      <c r="Q118" s="35"/>
      <c r="R118" s="23" t="s">
        <v>1035</v>
      </c>
      <c r="S118" s="142">
        <v>2</v>
      </c>
      <c r="T118" s="35"/>
      <c r="U118" s="23" t="s">
        <v>565</v>
      </c>
      <c r="V118" s="142">
        <v>2</v>
      </c>
      <c r="W118" s="35"/>
      <c r="X118" s="23" t="s">
        <v>564</v>
      </c>
      <c r="Y118" s="24" t="s">
        <v>877</v>
      </c>
      <c r="Z118" s="35"/>
      <c r="AA118" s="23" t="s">
        <v>564</v>
      </c>
      <c r="AB118" s="24" t="s">
        <v>877</v>
      </c>
      <c r="AC118" s="35"/>
      <c r="AD118" s="23" t="s">
        <v>942</v>
      </c>
      <c r="AE118" s="142">
        <v>2</v>
      </c>
      <c r="AF118" s="35"/>
      <c r="AG118" s="23" t="s">
        <v>564</v>
      </c>
      <c r="AH118" s="24" t="s">
        <v>877</v>
      </c>
      <c r="AI118" s="35"/>
      <c r="AJ118" s="23" t="s">
        <v>560</v>
      </c>
      <c r="AK118" s="24" t="s">
        <v>875</v>
      </c>
      <c r="AL118" s="35"/>
      <c r="AM118" s="23" t="s">
        <v>560</v>
      </c>
      <c r="AN118" s="24" t="s">
        <v>875</v>
      </c>
      <c r="AO118" s="35"/>
      <c r="AP118" s="23" t="s">
        <v>987</v>
      </c>
      <c r="AQ118" s="142">
        <v>34</v>
      </c>
      <c r="AR118" s="35"/>
      <c r="AS118" s="23" t="s">
        <v>371</v>
      </c>
      <c r="AT118" s="142">
        <v>10</v>
      </c>
      <c r="AU118" s="35"/>
      <c r="AV118" s="23" t="s">
        <v>782</v>
      </c>
      <c r="AW118" s="24" t="s">
        <v>1081</v>
      </c>
      <c r="AX118" s="35"/>
      <c r="AY118" s="23" t="s">
        <v>564</v>
      </c>
      <c r="AZ118" s="24" t="s">
        <v>877</v>
      </c>
      <c r="BA118" s="35"/>
      <c r="BB118" s="23" t="s">
        <v>782</v>
      </c>
      <c r="BC118" s="24" t="s">
        <v>1074</v>
      </c>
      <c r="BD118" s="35"/>
      <c r="BE118" s="23" t="s">
        <v>564</v>
      </c>
      <c r="BF118" s="24" t="s">
        <v>877</v>
      </c>
      <c r="BG118" s="35"/>
      <c r="BH118" s="23" t="s">
        <v>376</v>
      </c>
      <c r="BI118" s="142">
        <v>9</v>
      </c>
      <c r="BJ118" s="35"/>
      <c r="BK118" s="23" t="s">
        <v>564</v>
      </c>
      <c r="BL118" s="24" t="s">
        <v>877</v>
      </c>
      <c r="BM118" s="35"/>
      <c r="BN118" s="23" t="s">
        <v>564</v>
      </c>
      <c r="BO118" s="24" t="s">
        <v>877</v>
      </c>
      <c r="BP118" s="35"/>
      <c r="BQ118" s="23" t="s">
        <v>782</v>
      </c>
      <c r="BR118" s="24" t="s">
        <v>1096</v>
      </c>
      <c r="BS118" s="35"/>
      <c r="BT118" s="23" t="s">
        <v>564</v>
      </c>
      <c r="BU118" s="24" t="s">
        <v>877</v>
      </c>
      <c r="BV118" s="35"/>
      <c r="BW118" s="23" t="s">
        <v>782</v>
      </c>
      <c r="BX118" s="24" t="s">
        <v>1114</v>
      </c>
      <c r="BY118" s="35"/>
      <c r="BZ118" s="23"/>
      <c r="CA118" s="24"/>
      <c r="CB118" s="35"/>
      <c r="CC118" s="23"/>
      <c r="CD118" s="24"/>
      <c r="CE118" s="35"/>
      <c r="CF118" s="23"/>
      <c r="CG118" s="24"/>
      <c r="CH118" s="35"/>
      <c r="CI118" s="23"/>
      <c r="CJ118" s="142"/>
      <c r="CK118" s="35"/>
      <c r="CL118" s="23"/>
      <c r="CM118" s="142"/>
      <c r="CN118" s="35"/>
      <c r="CO118" s="23"/>
      <c r="CP118" s="141"/>
      <c r="CQ118" s="38"/>
    </row>
    <row r="119" spans="2:95">
      <c r="B119" s="34"/>
      <c r="C119" s="23" t="s">
        <v>961</v>
      </c>
      <c r="D119" s="142">
        <v>8</v>
      </c>
      <c r="E119" s="35"/>
      <c r="F119" s="23" t="s">
        <v>949</v>
      </c>
      <c r="G119" s="142">
        <v>6</v>
      </c>
      <c r="H119" s="35"/>
      <c r="I119" s="23" t="s">
        <v>560</v>
      </c>
      <c r="J119" s="24" t="s">
        <v>875</v>
      </c>
      <c r="K119" s="35"/>
      <c r="L119" s="23" t="s">
        <v>373</v>
      </c>
      <c r="M119" s="142">
        <v>2</v>
      </c>
      <c r="N119" s="35"/>
      <c r="O119" s="23" t="s">
        <v>932</v>
      </c>
      <c r="P119" s="142">
        <v>5</v>
      </c>
      <c r="Q119" s="35"/>
      <c r="R119" s="23" t="s">
        <v>1036</v>
      </c>
      <c r="S119" s="142">
        <v>1</v>
      </c>
      <c r="T119" s="35"/>
      <c r="U119" s="23" t="s">
        <v>566</v>
      </c>
      <c r="V119" s="142">
        <v>31</v>
      </c>
      <c r="W119" s="35"/>
      <c r="X119" s="23" t="s">
        <v>954</v>
      </c>
      <c r="Y119" s="142">
        <v>1</v>
      </c>
      <c r="Z119" s="35"/>
      <c r="AA119" s="23" t="s">
        <v>951</v>
      </c>
      <c r="AB119" s="142">
        <v>1</v>
      </c>
      <c r="AC119" s="35"/>
      <c r="AD119" s="23" t="s">
        <v>943</v>
      </c>
      <c r="AE119" s="142">
        <v>2</v>
      </c>
      <c r="AF119" s="35"/>
      <c r="AG119" s="23" t="s">
        <v>952</v>
      </c>
      <c r="AH119" s="142">
        <v>1</v>
      </c>
      <c r="AI119" s="35"/>
      <c r="AJ119" s="23" t="s">
        <v>562</v>
      </c>
      <c r="AK119" s="24" t="s">
        <v>876</v>
      </c>
      <c r="AL119" s="35"/>
      <c r="AM119" s="23" t="s">
        <v>562</v>
      </c>
      <c r="AN119" s="24" t="s">
        <v>876</v>
      </c>
      <c r="AO119" s="35"/>
      <c r="AP119" s="23" t="s">
        <v>550</v>
      </c>
      <c r="AQ119" s="142">
        <v>2</v>
      </c>
      <c r="AR119" s="35"/>
      <c r="AS119" s="23" t="s">
        <v>372</v>
      </c>
      <c r="AT119" s="142">
        <v>4</v>
      </c>
      <c r="AU119" s="35"/>
      <c r="AV119" s="23" t="s">
        <v>560</v>
      </c>
      <c r="AW119" s="24" t="s">
        <v>875</v>
      </c>
      <c r="AX119" s="35"/>
      <c r="AY119" s="23" t="s">
        <v>924</v>
      </c>
      <c r="AZ119" s="142">
        <v>4</v>
      </c>
      <c r="BA119" s="35"/>
      <c r="BB119" s="23" t="s">
        <v>560</v>
      </c>
      <c r="BC119" s="24" t="s">
        <v>875</v>
      </c>
      <c r="BD119" s="35"/>
      <c r="BE119" s="23" t="s">
        <v>987</v>
      </c>
      <c r="BF119" s="142">
        <v>35</v>
      </c>
      <c r="BG119" s="35"/>
      <c r="BH119" s="23" t="s">
        <v>377</v>
      </c>
      <c r="BI119" s="142">
        <v>5</v>
      </c>
      <c r="BJ119" s="35"/>
      <c r="BK119" s="23" t="s">
        <v>932</v>
      </c>
      <c r="BL119" s="142">
        <v>1</v>
      </c>
      <c r="BM119" s="35"/>
      <c r="BN119" s="23" t="s">
        <v>554</v>
      </c>
      <c r="BO119" s="142">
        <v>2</v>
      </c>
      <c r="BP119" s="35"/>
      <c r="BQ119" s="23" t="s">
        <v>560</v>
      </c>
      <c r="BR119" s="24" t="s">
        <v>875</v>
      </c>
      <c r="BS119" s="35"/>
      <c r="BT119" s="23" t="s">
        <v>924</v>
      </c>
      <c r="BU119" s="142">
        <v>4</v>
      </c>
      <c r="BV119" s="35"/>
      <c r="BW119" s="23" t="s">
        <v>560</v>
      </c>
      <c r="BX119" s="24" t="s">
        <v>875</v>
      </c>
      <c r="BY119" s="35"/>
      <c r="BZ119" s="23"/>
      <c r="CA119" s="24"/>
      <c r="CB119" s="35"/>
      <c r="CC119" s="23"/>
      <c r="CD119" s="24"/>
      <c r="CE119" s="35"/>
      <c r="CF119" s="23"/>
      <c r="CG119" s="24"/>
      <c r="CH119" s="35"/>
      <c r="CI119" s="23"/>
      <c r="CJ119" s="142"/>
      <c r="CK119" s="35"/>
      <c r="CL119" s="23"/>
      <c r="CM119" s="142"/>
      <c r="CN119" s="35"/>
      <c r="CO119" s="23"/>
      <c r="CP119" s="141"/>
      <c r="CQ119" s="38"/>
    </row>
    <row r="120" spans="2:95">
      <c r="B120" s="34"/>
      <c r="C120" s="23" t="s">
        <v>951</v>
      </c>
      <c r="D120" s="142">
        <v>1</v>
      </c>
      <c r="E120" s="35"/>
      <c r="F120" s="23" t="s">
        <v>926</v>
      </c>
      <c r="G120" s="142">
        <v>7</v>
      </c>
      <c r="H120" s="35"/>
      <c r="I120" s="23" t="s">
        <v>562</v>
      </c>
      <c r="J120" s="24" t="s">
        <v>876</v>
      </c>
      <c r="K120" s="35"/>
      <c r="L120" s="23" t="s">
        <v>374</v>
      </c>
      <c r="M120" s="142">
        <v>2</v>
      </c>
      <c r="N120" s="35"/>
      <c r="O120" s="23" t="s">
        <v>768</v>
      </c>
      <c r="P120" s="142">
        <v>2</v>
      </c>
      <c r="Q120" s="35"/>
      <c r="R120" s="23" t="s">
        <v>192</v>
      </c>
      <c r="S120" s="142">
        <v>4</v>
      </c>
      <c r="T120" s="35"/>
      <c r="U120" s="23" t="s">
        <v>63</v>
      </c>
      <c r="V120" s="142">
        <v>2</v>
      </c>
      <c r="W120" s="35"/>
      <c r="X120" s="23" t="s">
        <v>930</v>
      </c>
      <c r="Y120" s="142">
        <v>6</v>
      </c>
      <c r="Z120" s="35"/>
      <c r="AA120" s="23" t="s">
        <v>952</v>
      </c>
      <c r="AB120" s="142">
        <v>2</v>
      </c>
      <c r="AC120" s="35"/>
      <c r="AD120" s="23" t="s">
        <v>922</v>
      </c>
      <c r="AE120" s="142">
        <v>7</v>
      </c>
      <c r="AF120" s="35"/>
      <c r="AG120" s="23" t="s">
        <v>927</v>
      </c>
      <c r="AH120" s="142">
        <v>3</v>
      </c>
      <c r="AI120" s="35"/>
      <c r="AJ120" s="23" t="s">
        <v>1068</v>
      </c>
      <c r="AK120" s="24"/>
      <c r="AL120" s="35"/>
      <c r="AM120" s="23" t="s">
        <v>1071</v>
      </c>
      <c r="AN120" s="24"/>
      <c r="AO120" s="35"/>
      <c r="AP120" s="23" t="s">
        <v>1076</v>
      </c>
      <c r="AQ120" s="142">
        <v>1</v>
      </c>
      <c r="AR120" s="35"/>
      <c r="AS120" s="23" t="s">
        <v>373</v>
      </c>
      <c r="AT120" s="142">
        <v>1</v>
      </c>
      <c r="AU120" s="35"/>
      <c r="AV120" s="23" t="s">
        <v>562</v>
      </c>
      <c r="AW120" s="24" t="s">
        <v>876</v>
      </c>
      <c r="AX120" s="35"/>
      <c r="AY120" s="23" t="s">
        <v>925</v>
      </c>
      <c r="AZ120" s="142">
        <v>0</v>
      </c>
      <c r="BA120" s="35"/>
      <c r="BB120" s="23" t="s">
        <v>562</v>
      </c>
      <c r="BC120" s="24" t="s">
        <v>876</v>
      </c>
      <c r="BD120" s="35"/>
      <c r="BE120" s="23" t="s">
        <v>550</v>
      </c>
      <c r="BF120" s="142">
        <v>4</v>
      </c>
      <c r="BG120" s="35"/>
      <c r="BH120" s="23" t="s">
        <v>378</v>
      </c>
      <c r="BI120" s="142">
        <v>34</v>
      </c>
      <c r="BJ120" s="35"/>
      <c r="BK120" s="23" t="s">
        <v>768</v>
      </c>
      <c r="BL120" s="142">
        <v>2</v>
      </c>
      <c r="BM120" s="35"/>
      <c r="BN120" s="23" t="s">
        <v>381</v>
      </c>
      <c r="BO120" s="142">
        <v>10</v>
      </c>
      <c r="BP120" s="35"/>
      <c r="BQ120" s="23" t="s">
        <v>562</v>
      </c>
      <c r="BR120" s="24" t="s">
        <v>876</v>
      </c>
      <c r="BS120" s="35"/>
      <c r="BT120" s="23" t="s">
        <v>925</v>
      </c>
      <c r="BU120" s="142">
        <v>0</v>
      </c>
      <c r="BV120" s="35"/>
      <c r="BW120" s="23" t="s">
        <v>562</v>
      </c>
      <c r="BX120" s="24" t="s">
        <v>876</v>
      </c>
      <c r="BY120" s="35"/>
      <c r="BZ120" s="23"/>
      <c r="CA120" s="24"/>
      <c r="CB120" s="35"/>
      <c r="CC120" s="23"/>
      <c r="CD120" s="24"/>
      <c r="CE120" s="35"/>
      <c r="CF120" s="23"/>
      <c r="CG120" s="24"/>
      <c r="CH120" s="35"/>
      <c r="CI120" s="23"/>
      <c r="CJ120" s="142"/>
      <c r="CK120" s="35"/>
      <c r="CL120" s="23"/>
      <c r="CM120" s="142"/>
      <c r="CN120" s="35"/>
      <c r="CO120" s="23"/>
      <c r="CP120" s="141"/>
      <c r="CQ120" s="38"/>
    </row>
    <row r="121" spans="2:95">
      <c r="B121" s="34"/>
      <c r="C121" s="23" t="s">
        <v>928</v>
      </c>
      <c r="D121" s="142">
        <v>5</v>
      </c>
      <c r="E121" s="35"/>
      <c r="F121" s="23" t="s">
        <v>961</v>
      </c>
      <c r="G121" s="142">
        <v>1</v>
      </c>
      <c r="H121" s="35"/>
      <c r="I121" s="23" t="s">
        <v>1008</v>
      </c>
      <c r="J121" s="24"/>
      <c r="K121" s="35"/>
      <c r="L121" s="23" t="s">
        <v>375</v>
      </c>
      <c r="M121" s="142">
        <v>10</v>
      </c>
      <c r="N121" s="35"/>
      <c r="O121" s="23" t="s">
        <v>773</v>
      </c>
      <c r="P121" s="142">
        <v>2</v>
      </c>
      <c r="Q121" s="35"/>
      <c r="R121" s="23" t="s">
        <v>201</v>
      </c>
      <c r="S121" s="142">
        <v>14</v>
      </c>
      <c r="T121" s="35"/>
      <c r="U121" s="23" t="s">
        <v>65</v>
      </c>
      <c r="V121" s="142">
        <v>6</v>
      </c>
      <c r="W121" s="35"/>
      <c r="X121" s="23" t="s">
        <v>963</v>
      </c>
      <c r="Y121" s="142">
        <v>1</v>
      </c>
      <c r="Z121" s="35"/>
      <c r="AA121" s="23" t="s">
        <v>927</v>
      </c>
      <c r="AB121" s="142">
        <v>2</v>
      </c>
      <c r="AC121" s="35"/>
      <c r="AD121" s="23" t="s">
        <v>923</v>
      </c>
      <c r="AE121" s="142">
        <v>3</v>
      </c>
      <c r="AF121" s="35"/>
      <c r="AG121" s="23" t="s">
        <v>962</v>
      </c>
      <c r="AH121" s="142">
        <v>4</v>
      </c>
      <c r="AI121" s="35"/>
      <c r="AJ121" s="23" t="s">
        <v>564</v>
      </c>
      <c r="AK121" s="24" t="s">
        <v>877</v>
      </c>
      <c r="AL121" s="35"/>
      <c r="AM121" s="23" t="s">
        <v>564</v>
      </c>
      <c r="AN121" s="24" t="s">
        <v>877</v>
      </c>
      <c r="AO121" s="35"/>
      <c r="AP121" s="23" t="s">
        <v>381</v>
      </c>
      <c r="AQ121" s="142">
        <v>10</v>
      </c>
      <c r="AR121" s="35"/>
      <c r="AS121" s="23" t="s">
        <v>374</v>
      </c>
      <c r="AT121" s="142">
        <v>5</v>
      </c>
      <c r="AU121" s="35"/>
      <c r="AV121" s="23" t="s">
        <v>1082</v>
      </c>
      <c r="AW121" s="24"/>
      <c r="AX121" s="35"/>
      <c r="AY121" s="23" t="s">
        <v>947</v>
      </c>
      <c r="AZ121" s="142">
        <v>2</v>
      </c>
      <c r="BA121" s="35"/>
      <c r="BB121" s="23" t="s">
        <v>1091</v>
      </c>
      <c r="BC121" s="24"/>
      <c r="BD121" s="35"/>
      <c r="BE121" s="23" t="s">
        <v>381</v>
      </c>
      <c r="BF121" s="142">
        <v>11</v>
      </c>
      <c r="BG121" s="35"/>
      <c r="BH121" s="23" t="s">
        <v>379</v>
      </c>
      <c r="BI121" s="142">
        <v>5</v>
      </c>
      <c r="BJ121" s="35"/>
      <c r="BK121" s="23" t="s">
        <v>773</v>
      </c>
      <c r="BL121" s="142">
        <v>8</v>
      </c>
      <c r="BM121" s="35"/>
      <c r="BN121" s="23" t="s">
        <v>382</v>
      </c>
      <c r="BO121" s="142">
        <v>14</v>
      </c>
      <c r="BP121" s="35"/>
      <c r="BQ121" s="23" t="s">
        <v>1108</v>
      </c>
      <c r="BR121" s="24"/>
      <c r="BS121" s="35"/>
      <c r="BT121" s="23" t="s">
        <v>947</v>
      </c>
      <c r="BU121" s="142">
        <v>2</v>
      </c>
      <c r="BV121" s="35"/>
      <c r="BW121" s="23" t="s">
        <v>1115</v>
      </c>
      <c r="BX121" s="24"/>
      <c r="BY121" s="35"/>
      <c r="BZ121" s="23"/>
      <c r="CA121" s="24"/>
      <c r="CB121" s="35"/>
      <c r="CC121" s="23"/>
      <c r="CD121" s="24"/>
      <c r="CE121" s="35"/>
      <c r="CF121" s="23"/>
      <c r="CG121" s="24"/>
      <c r="CH121" s="35"/>
      <c r="CI121" s="23"/>
      <c r="CJ121" s="142"/>
      <c r="CK121" s="35"/>
      <c r="CL121" s="23"/>
      <c r="CM121" s="142"/>
      <c r="CN121" s="35"/>
      <c r="CO121" s="23"/>
      <c r="CP121" s="141"/>
      <c r="CQ121" s="38"/>
    </row>
    <row r="122" spans="2:95">
      <c r="B122" s="34"/>
      <c r="C122" s="23" t="s">
        <v>930</v>
      </c>
      <c r="D122" s="142">
        <v>2</v>
      </c>
      <c r="E122" s="35"/>
      <c r="F122" s="23" t="s">
        <v>782</v>
      </c>
      <c r="G122" s="24" t="s">
        <v>1005</v>
      </c>
      <c r="H122" s="35"/>
      <c r="I122" s="23" t="s">
        <v>564</v>
      </c>
      <c r="J122" s="24" t="s">
        <v>877</v>
      </c>
      <c r="K122" s="35"/>
      <c r="L122" s="23" t="s">
        <v>376</v>
      </c>
      <c r="M122" s="142">
        <v>15</v>
      </c>
      <c r="N122" s="35"/>
      <c r="O122" s="23" t="s">
        <v>782</v>
      </c>
      <c r="P122" s="24" t="s">
        <v>1023</v>
      </c>
      <c r="Q122" s="35"/>
      <c r="R122" s="23" t="s">
        <v>371</v>
      </c>
      <c r="S122" s="142">
        <v>22</v>
      </c>
      <c r="T122" s="35"/>
      <c r="U122" s="23" t="s">
        <v>66</v>
      </c>
      <c r="V122" s="142">
        <v>2</v>
      </c>
      <c r="W122" s="35"/>
      <c r="X122" s="23" t="s">
        <v>932</v>
      </c>
      <c r="Y122" s="142">
        <v>1</v>
      </c>
      <c r="Z122" s="35"/>
      <c r="AA122" s="23" t="s">
        <v>962</v>
      </c>
      <c r="AB122" s="142">
        <v>1</v>
      </c>
      <c r="AC122" s="35"/>
      <c r="AD122" s="23" t="s">
        <v>782</v>
      </c>
      <c r="AE122" s="24" t="s">
        <v>1050</v>
      </c>
      <c r="AF122" s="35"/>
      <c r="AG122" s="23" t="s">
        <v>780</v>
      </c>
      <c r="AH122" s="142">
        <v>1</v>
      </c>
      <c r="AI122" s="35"/>
      <c r="AJ122" s="23" t="s">
        <v>961</v>
      </c>
      <c r="AK122" s="142">
        <v>1</v>
      </c>
      <c r="AL122" s="35"/>
      <c r="AM122" s="23" t="s">
        <v>375</v>
      </c>
      <c r="AN122" s="142">
        <v>30</v>
      </c>
      <c r="AO122" s="35"/>
      <c r="AP122" s="23" t="s">
        <v>382</v>
      </c>
      <c r="AQ122" s="142">
        <v>9</v>
      </c>
      <c r="AR122" s="35"/>
      <c r="AS122" s="23" t="s">
        <v>375</v>
      </c>
      <c r="AT122" s="142">
        <v>11</v>
      </c>
      <c r="AU122" s="35"/>
      <c r="AV122" s="23" t="s">
        <v>564</v>
      </c>
      <c r="AW122" s="24" t="s">
        <v>877</v>
      </c>
      <c r="AX122" s="35"/>
      <c r="AY122" s="23" t="s">
        <v>948</v>
      </c>
      <c r="AZ122" s="142">
        <v>3</v>
      </c>
      <c r="BA122" s="35"/>
      <c r="BB122" s="23" t="s">
        <v>564</v>
      </c>
      <c r="BC122" s="24" t="s">
        <v>877</v>
      </c>
      <c r="BD122" s="35"/>
      <c r="BE122" s="23" t="s">
        <v>382</v>
      </c>
      <c r="BF122" s="142">
        <v>17</v>
      </c>
      <c r="BG122" s="35"/>
      <c r="BH122" s="23" t="s">
        <v>380</v>
      </c>
      <c r="BI122" s="142">
        <v>8</v>
      </c>
      <c r="BJ122" s="35"/>
      <c r="BK122" s="23" t="s">
        <v>1102</v>
      </c>
      <c r="BL122" s="142">
        <v>0</v>
      </c>
      <c r="BM122" s="35"/>
      <c r="BN122" s="23" t="s">
        <v>383</v>
      </c>
      <c r="BO122" s="142">
        <v>9</v>
      </c>
      <c r="BP122" s="35"/>
      <c r="BQ122" s="23" t="s">
        <v>564</v>
      </c>
      <c r="BR122" s="24" t="s">
        <v>877</v>
      </c>
      <c r="BS122" s="35"/>
      <c r="BT122" s="23" t="s">
        <v>948</v>
      </c>
      <c r="BU122" s="142">
        <v>3</v>
      </c>
      <c r="BV122" s="35"/>
      <c r="BW122" s="23" t="s">
        <v>564</v>
      </c>
      <c r="BX122" s="24" t="s">
        <v>877</v>
      </c>
      <c r="BY122" s="35"/>
      <c r="BZ122" s="23"/>
      <c r="CA122" s="24"/>
      <c r="CB122" s="35"/>
      <c r="CC122" s="23"/>
      <c r="CD122" s="142"/>
      <c r="CE122" s="35"/>
      <c r="CF122" s="23"/>
      <c r="CG122" s="24"/>
      <c r="CH122" s="35"/>
      <c r="CI122" s="23"/>
      <c r="CJ122" s="142"/>
      <c r="CK122" s="35"/>
      <c r="CL122" s="23"/>
      <c r="CM122" s="142"/>
      <c r="CN122" s="35"/>
      <c r="CO122" s="23"/>
      <c r="CP122" s="141"/>
      <c r="CQ122" s="38"/>
    </row>
    <row r="123" spans="2:95">
      <c r="B123" s="34"/>
      <c r="C123" s="23" t="s">
        <v>773</v>
      </c>
      <c r="D123" s="142">
        <v>3</v>
      </c>
      <c r="E123" s="35"/>
      <c r="F123" s="23" t="s">
        <v>560</v>
      </c>
      <c r="G123" s="24" t="s">
        <v>875</v>
      </c>
      <c r="H123" s="35"/>
      <c r="I123" s="23" t="s">
        <v>930</v>
      </c>
      <c r="J123" s="142">
        <v>3</v>
      </c>
      <c r="K123" s="35"/>
      <c r="L123" s="23" t="s">
        <v>377</v>
      </c>
      <c r="M123" s="142">
        <v>18</v>
      </c>
      <c r="N123" s="35"/>
      <c r="O123" s="23" t="s">
        <v>560</v>
      </c>
      <c r="P123" s="24" t="s">
        <v>875</v>
      </c>
      <c r="Q123" s="35"/>
      <c r="R123" s="23" t="s">
        <v>372</v>
      </c>
      <c r="S123" s="142">
        <v>5</v>
      </c>
      <c r="T123" s="35"/>
      <c r="U123" s="23" t="s">
        <v>69</v>
      </c>
      <c r="V123" s="142">
        <v>1</v>
      </c>
      <c r="W123" s="35"/>
      <c r="X123" s="23" t="s">
        <v>768</v>
      </c>
      <c r="Y123" s="142">
        <v>2</v>
      </c>
      <c r="Z123" s="35"/>
      <c r="AA123" s="23" t="s">
        <v>928</v>
      </c>
      <c r="AB123" s="142">
        <v>2</v>
      </c>
      <c r="AC123" s="35"/>
      <c r="AD123" s="23" t="s">
        <v>560</v>
      </c>
      <c r="AE123" s="24" t="s">
        <v>875</v>
      </c>
      <c r="AF123" s="35"/>
      <c r="AG123" s="23" t="s">
        <v>795</v>
      </c>
      <c r="AH123" s="142">
        <v>1</v>
      </c>
      <c r="AI123" s="35"/>
      <c r="AJ123" s="23" t="s">
        <v>951</v>
      </c>
      <c r="AK123" s="142">
        <v>1</v>
      </c>
      <c r="AL123" s="35"/>
      <c r="AM123" s="23" t="s">
        <v>376</v>
      </c>
      <c r="AN123" s="142">
        <v>22</v>
      </c>
      <c r="AO123" s="35"/>
      <c r="AP123" s="23" t="s">
        <v>383</v>
      </c>
      <c r="AQ123" s="142">
        <v>5</v>
      </c>
      <c r="AR123" s="35"/>
      <c r="AS123" s="23" t="s">
        <v>376</v>
      </c>
      <c r="AT123" s="142">
        <v>19</v>
      </c>
      <c r="AU123" s="35"/>
      <c r="AV123" s="23" t="s">
        <v>773</v>
      </c>
      <c r="AW123" s="142">
        <v>2</v>
      </c>
      <c r="AX123" s="35"/>
      <c r="AY123" s="23" t="s">
        <v>975</v>
      </c>
      <c r="AZ123" s="142">
        <v>2</v>
      </c>
      <c r="BA123" s="35"/>
      <c r="BB123" s="23" t="s">
        <v>201</v>
      </c>
      <c r="BC123" s="142">
        <v>2</v>
      </c>
      <c r="BD123" s="35"/>
      <c r="BE123" s="23" t="s">
        <v>383</v>
      </c>
      <c r="BF123" s="142">
        <v>5</v>
      </c>
      <c r="BG123" s="35"/>
      <c r="BH123" s="23" t="s">
        <v>987</v>
      </c>
      <c r="BI123" s="142">
        <v>37</v>
      </c>
      <c r="BJ123" s="35"/>
      <c r="BK123" s="23" t="s">
        <v>1103</v>
      </c>
      <c r="BL123" s="142">
        <v>2</v>
      </c>
      <c r="BM123" s="35"/>
      <c r="BN123" s="23" t="s">
        <v>384</v>
      </c>
      <c r="BO123" s="142">
        <v>15</v>
      </c>
      <c r="BP123" s="35"/>
      <c r="BQ123" s="23" t="s">
        <v>925</v>
      </c>
      <c r="BR123" s="142">
        <v>1</v>
      </c>
      <c r="BS123" s="35"/>
      <c r="BT123" s="23" t="s">
        <v>975</v>
      </c>
      <c r="BU123" s="142">
        <v>2</v>
      </c>
      <c r="BV123" s="35"/>
      <c r="BW123" s="23" t="s">
        <v>795</v>
      </c>
      <c r="BX123" s="142">
        <v>1</v>
      </c>
      <c r="BY123" s="35"/>
      <c r="BZ123" s="23"/>
      <c r="CA123" s="142"/>
      <c r="CB123" s="35"/>
      <c r="CC123" s="23"/>
      <c r="CD123" s="142"/>
      <c r="CE123" s="35"/>
      <c r="CF123" s="23"/>
      <c r="CG123" s="142"/>
      <c r="CH123" s="35"/>
      <c r="CI123" s="23"/>
      <c r="CJ123" s="142"/>
      <c r="CK123" s="35"/>
      <c r="CL123" s="23"/>
      <c r="CM123" s="142"/>
      <c r="CN123" s="35"/>
      <c r="CO123" s="23"/>
      <c r="CP123" s="141"/>
      <c r="CQ123" s="38"/>
    </row>
    <row r="124" spans="2:95">
      <c r="B124" s="34"/>
      <c r="C124" s="23" t="s">
        <v>968</v>
      </c>
      <c r="D124" s="142">
        <v>1</v>
      </c>
      <c r="E124" s="35"/>
      <c r="F124" s="23" t="s">
        <v>562</v>
      </c>
      <c r="G124" s="24" t="s">
        <v>876</v>
      </c>
      <c r="H124" s="35"/>
      <c r="I124" s="23" t="s">
        <v>932</v>
      </c>
      <c r="J124" s="142">
        <v>1</v>
      </c>
      <c r="K124" s="35"/>
      <c r="L124" s="23" t="s">
        <v>378</v>
      </c>
      <c r="M124" s="142">
        <v>38</v>
      </c>
      <c r="N124" s="35"/>
      <c r="O124" s="23" t="s">
        <v>562</v>
      </c>
      <c r="P124" s="24" t="s">
        <v>876</v>
      </c>
      <c r="Q124" s="35"/>
      <c r="R124" s="23" t="s">
        <v>373</v>
      </c>
      <c r="S124" s="142">
        <v>2</v>
      </c>
      <c r="T124" s="35"/>
      <c r="U124" s="23" t="s">
        <v>72</v>
      </c>
      <c r="V124" s="142">
        <v>1</v>
      </c>
      <c r="W124" s="35"/>
      <c r="X124" s="23" t="s">
        <v>773</v>
      </c>
      <c r="Y124" s="142">
        <v>2</v>
      </c>
      <c r="Z124" s="35"/>
      <c r="AA124" s="23" t="s">
        <v>953</v>
      </c>
      <c r="AB124" s="142">
        <v>2</v>
      </c>
      <c r="AC124" s="35"/>
      <c r="AD124" s="23" t="s">
        <v>562</v>
      </c>
      <c r="AE124" s="24" t="s">
        <v>876</v>
      </c>
      <c r="AF124" s="35"/>
      <c r="AG124" s="23" t="s">
        <v>793</v>
      </c>
      <c r="AH124" s="142">
        <v>1</v>
      </c>
      <c r="AI124" s="35"/>
      <c r="AJ124" s="23" t="s">
        <v>952</v>
      </c>
      <c r="AK124" s="142">
        <v>4</v>
      </c>
      <c r="AL124" s="35"/>
      <c r="AM124" s="23" t="s">
        <v>377</v>
      </c>
      <c r="AN124" s="142">
        <v>28</v>
      </c>
      <c r="AO124" s="35"/>
      <c r="AP124" s="23" t="s">
        <v>384</v>
      </c>
      <c r="AQ124" s="142">
        <v>5</v>
      </c>
      <c r="AR124" s="35"/>
      <c r="AS124" s="23" t="s">
        <v>377</v>
      </c>
      <c r="AT124" s="142">
        <v>19</v>
      </c>
      <c r="AU124" s="35"/>
      <c r="AV124" s="23" t="s">
        <v>195</v>
      </c>
      <c r="AW124" s="142">
        <v>1</v>
      </c>
      <c r="AX124" s="35"/>
      <c r="AY124" s="23" t="s">
        <v>949</v>
      </c>
      <c r="AZ124" s="142">
        <v>2</v>
      </c>
      <c r="BA124" s="35"/>
      <c r="BB124" s="23" t="s">
        <v>202</v>
      </c>
      <c r="BC124" s="142">
        <v>2</v>
      </c>
      <c r="BD124" s="35"/>
      <c r="BE124" s="23" t="s">
        <v>384</v>
      </c>
      <c r="BF124" s="142">
        <v>14</v>
      </c>
      <c r="BG124" s="35"/>
      <c r="BH124" s="23" t="s">
        <v>550</v>
      </c>
      <c r="BI124" s="142">
        <v>4</v>
      </c>
      <c r="BJ124" s="35"/>
      <c r="BK124" s="23" t="s">
        <v>1035</v>
      </c>
      <c r="BL124" s="142">
        <v>3</v>
      </c>
      <c r="BM124" s="35"/>
      <c r="BN124" s="23" t="s">
        <v>385</v>
      </c>
      <c r="BO124" s="142">
        <v>18</v>
      </c>
      <c r="BP124" s="35"/>
      <c r="BQ124" s="23" t="s">
        <v>947</v>
      </c>
      <c r="BR124" s="142">
        <v>3</v>
      </c>
      <c r="BS124" s="35"/>
      <c r="BT124" s="23" t="s">
        <v>949</v>
      </c>
      <c r="BU124" s="142">
        <v>2</v>
      </c>
      <c r="BV124" s="35"/>
      <c r="BW124" s="23" t="s">
        <v>768</v>
      </c>
      <c r="BX124" s="142">
        <v>1</v>
      </c>
      <c r="BY124" s="35"/>
      <c r="BZ124" s="23"/>
      <c r="CA124" s="142"/>
      <c r="CB124" s="35"/>
      <c r="CC124" s="23"/>
      <c r="CD124" s="142"/>
      <c r="CE124" s="35"/>
      <c r="CF124" s="23"/>
      <c r="CG124" s="142"/>
      <c r="CH124" s="35"/>
      <c r="CI124" s="23"/>
      <c r="CJ124" s="142"/>
      <c r="CK124" s="35"/>
      <c r="CL124" s="23"/>
      <c r="CM124" s="142"/>
      <c r="CN124" s="35"/>
      <c r="CO124" s="23"/>
      <c r="CP124" s="141"/>
      <c r="CQ124" s="38"/>
    </row>
    <row r="125" spans="2:95">
      <c r="B125" s="34"/>
      <c r="C125" s="23" t="s">
        <v>955</v>
      </c>
      <c r="D125" s="142">
        <v>1</v>
      </c>
      <c r="E125" s="35"/>
      <c r="F125" s="23" t="s">
        <v>1006</v>
      </c>
      <c r="G125" s="24"/>
      <c r="H125" s="35"/>
      <c r="I125" s="23" t="s">
        <v>789</v>
      </c>
      <c r="J125" s="142">
        <v>1</v>
      </c>
      <c r="K125" s="35"/>
      <c r="L125" s="23" t="s">
        <v>379</v>
      </c>
      <c r="M125" s="142">
        <v>4</v>
      </c>
      <c r="N125" s="35"/>
      <c r="O125" s="23" t="s">
        <v>1024</v>
      </c>
      <c r="P125" s="24"/>
      <c r="Q125" s="35"/>
      <c r="R125" s="23" t="s">
        <v>374</v>
      </c>
      <c r="S125" s="142">
        <v>5</v>
      </c>
      <c r="T125" s="35"/>
      <c r="U125" s="23" t="s">
        <v>73</v>
      </c>
      <c r="V125" s="142">
        <v>3</v>
      </c>
      <c r="W125" s="35"/>
      <c r="X125" s="23" t="s">
        <v>192</v>
      </c>
      <c r="Y125" s="142">
        <v>2</v>
      </c>
      <c r="Z125" s="35"/>
      <c r="AA125" s="23" t="s">
        <v>972</v>
      </c>
      <c r="AB125" s="142">
        <v>5</v>
      </c>
      <c r="AC125" s="35"/>
      <c r="AD125" s="23" t="s">
        <v>1057</v>
      </c>
      <c r="AE125" s="24"/>
      <c r="AF125" s="35"/>
      <c r="AG125" s="23" t="s">
        <v>789</v>
      </c>
      <c r="AH125" s="142">
        <v>1</v>
      </c>
      <c r="AI125" s="35"/>
      <c r="AJ125" s="23" t="s">
        <v>927</v>
      </c>
      <c r="AK125" s="142">
        <v>3</v>
      </c>
      <c r="AL125" s="35"/>
      <c r="AM125" s="23" t="s">
        <v>378</v>
      </c>
      <c r="AN125" s="142">
        <v>62</v>
      </c>
      <c r="AO125" s="35"/>
      <c r="AP125" s="23" t="s">
        <v>385</v>
      </c>
      <c r="AQ125" s="142">
        <v>12</v>
      </c>
      <c r="AR125" s="35"/>
      <c r="AS125" s="23" t="s">
        <v>378</v>
      </c>
      <c r="AT125" s="142">
        <v>30</v>
      </c>
      <c r="AU125" s="35"/>
      <c r="AV125" s="23" t="s">
        <v>201</v>
      </c>
      <c r="AW125" s="142">
        <v>14</v>
      </c>
      <c r="AX125" s="35"/>
      <c r="AY125" s="23" t="s">
        <v>926</v>
      </c>
      <c r="AZ125" s="142">
        <v>7</v>
      </c>
      <c r="BA125" s="35"/>
      <c r="BB125" s="23" t="s">
        <v>371</v>
      </c>
      <c r="BC125" s="142">
        <v>9</v>
      </c>
      <c r="BD125" s="35"/>
      <c r="BE125" s="23" t="s">
        <v>385</v>
      </c>
      <c r="BF125" s="142">
        <v>21</v>
      </c>
      <c r="BG125" s="35"/>
      <c r="BH125" s="23" t="s">
        <v>559</v>
      </c>
      <c r="BI125" s="142">
        <v>4</v>
      </c>
      <c r="BJ125" s="35"/>
      <c r="BK125" s="23" t="s">
        <v>956</v>
      </c>
      <c r="BL125" s="142">
        <v>2</v>
      </c>
      <c r="BM125" s="35"/>
      <c r="BN125" s="23" t="s">
        <v>933</v>
      </c>
      <c r="BO125" s="142">
        <v>2</v>
      </c>
      <c r="BP125" s="35"/>
      <c r="BQ125" s="23" t="s">
        <v>949</v>
      </c>
      <c r="BR125" s="142">
        <v>1</v>
      </c>
      <c r="BS125" s="35"/>
      <c r="BT125" s="23" t="s">
        <v>926</v>
      </c>
      <c r="BU125" s="142">
        <v>7</v>
      </c>
      <c r="BV125" s="35"/>
      <c r="BW125" s="23" t="s">
        <v>773</v>
      </c>
      <c r="BX125" s="142">
        <v>3</v>
      </c>
      <c r="BY125" s="35"/>
      <c r="BZ125" s="23"/>
      <c r="CA125" s="142"/>
      <c r="CB125" s="35"/>
      <c r="CC125" s="23"/>
      <c r="CD125" s="142"/>
      <c r="CE125" s="35"/>
      <c r="CF125" s="23"/>
      <c r="CG125" s="142"/>
      <c r="CH125" s="35"/>
      <c r="CI125" s="23"/>
      <c r="CJ125" s="142"/>
      <c r="CK125" s="35"/>
      <c r="CL125" s="23"/>
      <c r="CM125" s="142"/>
      <c r="CN125" s="35"/>
      <c r="CO125" s="23"/>
      <c r="CP125" s="141"/>
      <c r="CQ125" s="38"/>
    </row>
    <row r="126" spans="2:95">
      <c r="B126" s="34"/>
      <c r="C126" s="23" t="s">
        <v>969</v>
      </c>
      <c r="D126" s="142">
        <v>1</v>
      </c>
      <c r="E126" s="35"/>
      <c r="F126" s="23" t="s">
        <v>564</v>
      </c>
      <c r="G126" s="24" t="s">
        <v>877</v>
      </c>
      <c r="H126" s="35"/>
      <c r="I126" s="23" t="s">
        <v>768</v>
      </c>
      <c r="J126" s="142">
        <v>1</v>
      </c>
      <c r="K126" s="35"/>
      <c r="L126" s="23" t="s">
        <v>386</v>
      </c>
      <c r="M126" s="142">
        <v>1</v>
      </c>
      <c r="N126" s="35"/>
      <c r="O126" s="23" t="s">
        <v>564</v>
      </c>
      <c r="P126" s="24" t="s">
        <v>877</v>
      </c>
      <c r="Q126" s="35"/>
      <c r="R126" s="23" t="s">
        <v>375</v>
      </c>
      <c r="S126" s="142">
        <v>17</v>
      </c>
      <c r="T126" s="35"/>
      <c r="U126" s="23" t="s">
        <v>387</v>
      </c>
      <c r="V126" s="142">
        <v>1</v>
      </c>
      <c r="W126" s="35"/>
      <c r="X126" s="23" t="s">
        <v>201</v>
      </c>
      <c r="Y126" s="142">
        <v>6</v>
      </c>
      <c r="Z126" s="35"/>
      <c r="AA126" s="23" t="s">
        <v>929</v>
      </c>
      <c r="AB126" s="142">
        <v>3</v>
      </c>
      <c r="AC126" s="35"/>
      <c r="AD126" s="23" t="s">
        <v>564</v>
      </c>
      <c r="AE126" s="24" t="s">
        <v>877</v>
      </c>
      <c r="AF126" s="35"/>
      <c r="AG126" s="23" t="s">
        <v>768</v>
      </c>
      <c r="AH126" s="142">
        <v>2</v>
      </c>
      <c r="AI126" s="35"/>
      <c r="AJ126" s="23" t="s">
        <v>954</v>
      </c>
      <c r="AK126" s="142">
        <v>3</v>
      </c>
      <c r="AL126" s="35"/>
      <c r="AM126" s="23" t="s">
        <v>379</v>
      </c>
      <c r="AN126" s="142">
        <v>3</v>
      </c>
      <c r="AO126" s="35"/>
      <c r="AP126" s="23" t="s">
        <v>934</v>
      </c>
      <c r="AQ126" s="142">
        <v>1</v>
      </c>
      <c r="AR126" s="35"/>
      <c r="AS126" s="23" t="s">
        <v>379</v>
      </c>
      <c r="AT126" s="142">
        <v>3</v>
      </c>
      <c r="AU126" s="35"/>
      <c r="AV126" s="23" t="s">
        <v>371</v>
      </c>
      <c r="AW126" s="142">
        <v>42</v>
      </c>
      <c r="AX126" s="35"/>
      <c r="AY126" s="23" t="s">
        <v>961</v>
      </c>
      <c r="AZ126" s="142">
        <v>7</v>
      </c>
      <c r="BA126" s="35"/>
      <c r="BB126" s="23" t="s">
        <v>372</v>
      </c>
      <c r="BC126" s="142">
        <v>1</v>
      </c>
      <c r="BD126" s="35"/>
      <c r="BE126" s="23" t="s">
        <v>565</v>
      </c>
      <c r="BF126" s="142">
        <v>1</v>
      </c>
      <c r="BG126" s="35"/>
      <c r="BH126" s="23" t="s">
        <v>381</v>
      </c>
      <c r="BI126" s="142">
        <v>13</v>
      </c>
      <c r="BJ126" s="35"/>
      <c r="BK126" s="23" t="s">
        <v>192</v>
      </c>
      <c r="BL126" s="142">
        <v>2</v>
      </c>
      <c r="BM126" s="35"/>
      <c r="BN126" s="23" t="s">
        <v>934</v>
      </c>
      <c r="BO126" s="142">
        <v>1</v>
      </c>
      <c r="BP126" s="35"/>
      <c r="BQ126" s="23" t="s">
        <v>926</v>
      </c>
      <c r="BR126" s="142">
        <v>2</v>
      </c>
      <c r="BS126" s="35"/>
      <c r="BT126" s="23" t="s">
        <v>961</v>
      </c>
      <c r="BU126" s="142">
        <v>7</v>
      </c>
      <c r="BV126" s="35"/>
      <c r="BW126" s="23" t="s">
        <v>192</v>
      </c>
      <c r="BX126" s="142">
        <v>5</v>
      </c>
      <c r="BY126" s="35"/>
      <c r="BZ126" s="23"/>
      <c r="CA126" s="142"/>
      <c r="CB126" s="35"/>
      <c r="CC126" s="23"/>
      <c r="CD126" s="142"/>
      <c r="CE126" s="35"/>
      <c r="CF126" s="23"/>
      <c r="CG126" s="142"/>
      <c r="CH126" s="35"/>
      <c r="CI126" s="23"/>
      <c r="CJ126" s="142"/>
      <c r="CK126" s="35"/>
      <c r="CL126" s="23"/>
      <c r="CM126" s="142"/>
      <c r="CN126" s="35"/>
      <c r="CO126" s="23"/>
      <c r="CP126" s="141"/>
      <c r="CQ126" s="38"/>
    </row>
    <row r="127" spans="2:95">
      <c r="B127" s="34"/>
      <c r="C127" s="23" t="s">
        <v>1002</v>
      </c>
      <c r="D127" s="142">
        <v>4</v>
      </c>
      <c r="E127" s="35"/>
      <c r="F127" s="23" t="s">
        <v>951</v>
      </c>
      <c r="G127" s="142">
        <v>2</v>
      </c>
      <c r="H127" s="35"/>
      <c r="I127" s="23" t="s">
        <v>773</v>
      </c>
      <c r="J127" s="142">
        <v>2</v>
      </c>
      <c r="K127" s="35"/>
      <c r="L127" s="23" t="s">
        <v>380</v>
      </c>
      <c r="M127" s="142">
        <v>1</v>
      </c>
      <c r="N127" s="35"/>
      <c r="O127" s="23" t="s">
        <v>1025</v>
      </c>
      <c r="P127" s="142">
        <v>10</v>
      </c>
      <c r="Q127" s="35"/>
      <c r="R127" s="23" t="s">
        <v>376</v>
      </c>
      <c r="S127" s="142">
        <v>20</v>
      </c>
      <c r="T127" s="35"/>
      <c r="U127" s="23" t="s">
        <v>388</v>
      </c>
      <c r="V127" s="142">
        <v>1</v>
      </c>
      <c r="W127" s="35"/>
      <c r="X127" s="23" t="s">
        <v>202</v>
      </c>
      <c r="Y127" s="142">
        <v>1</v>
      </c>
      <c r="Z127" s="35"/>
      <c r="AA127" s="23" t="s">
        <v>932</v>
      </c>
      <c r="AB127" s="142">
        <v>6</v>
      </c>
      <c r="AC127" s="35"/>
      <c r="AD127" s="23" t="s">
        <v>944</v>
      </c>
      <c r="AE127" s="142">
        <v>1</v>
      </c>
      <c r="AF127" s="35"/>
      <c r="AG127" s="23" t="s">
        <v>773</v>
      </c>
      <c r="AH127" s="142">
        <v>3</v>
      </c>
      <c r="AI127" s="35"/>
      <c r="AJ127" s="23" t="s">
        <v>930</v>
      </c>
      <c r="AK127" s="142">
        <v>5</v>
      </c>
      <c r="AL127" s="35"/>
      <c r="AM127" s="23" t="s">
        <v>386</v>
      </c>
      <c r="AN127" s="142">
        <v>1</v>
      </c>
      <c r="AO127" s="35"/>
      <c r="AP127" s="23" t="s">
        <v>957</v>
      </c>
      <c r="AQ127" s="142">
        <v>1</v>
      </c>
      <c r="AR127" s="35"/>
      <c r="AS127" s="23" t="s">
        <v>386</v>
      </c>
      <c r="AT127" s="142">
        <v>1</v>
      </c>
      <c r="AU127" s="35"/>
      <c r="AV127" s="23" t="s">
        <v>372</v>
      </c>
      <c r="AW127" s="142">
        <v>4</v>
      </c>
      <c r="AX127" s="35"/>
      <c r="AY127" s="23" t="s">
        <v>927</v>
      </c>
      <c r="AZ127" s="142">
        <v>1</v>
      </c>
      <c r="BA127" s="35"/>
      <c r="BB127" s="23" t="s">
        <v>374</v>
      </c>
      <c r="BC127" s="142">
        <v>7</v>
      </c>
      <c r="BD127" s="35"/>
      <c r="BE127" s="23" t="s">
        <v>577</v>
      </c>
      <c r="BF127" s="142">
        <v>1</v>
      </c>
      <c r="BG127" s="35"/>
      <c r="BH127" s="23" t="s">
        <v>382</v>
      </c>
      <c r="BI127" s="142">
        <v>7</v>
      </c>
      <c r="BJ127" s="35"/>
      <c r="BK127" s="23" t="s">
        <v>193</v>
      </c>
      <c r="BL127" s="142">
        <v>1</v>
      </c>
      <c r="BM127" s="35"/>
      <c r="BN127" s="23" t="s">
        <v>935</v>
      </c>
      <c r="BO127" s="142">
        <v>2</v>
      </c>
      <c r="BP127" s="35"/>
      <c r="BQ127" s="23" t="s">
        <v>950</v>
      </c>
      <c r="BR127" s="142">
        <v>1</v>
      </c>
      <c r="BS127" s="35"/>
      <c r="BT127" s="23" t="s">
        <v>927</v>
      </c>
      <c r="BU127" s="142">
        <v>1</v>
      </c>
      <c r="BV127" s="35"/>
      <c r="BW127" s="23" t="s">
        <v>195</v>
      </c>
      <c r="BX127" s="142">
        <v>1</v>
      </c>
      <c r="BY127" s="35"/>
      <c r="BZ127" s="23"/>
      <c r="CA127" s="142"/>
      <c r="CB127" s="35"/>
      <c r="CC127" s="23"/>
      <c r="CD127" s="142"/>
      <c r="CE127" s="35"/>
      <c r="CF127" s="23"/>
      <c r="CG127" s="142"/>
      <c r="CH127" s="35"/>
      <c r="CI127" s="23"/>
      <c r="CJ127" s="142"/>
      <c r="CK127" s="35"/>
      <c r="CL127" s="23"/>
      <c r="CM127" s="142"/>
      <c r="CN127" s="35"/>
      <c r="CO127" s="23"/>
      <c r="CP127" s="141"/>
      <c r="CQ127" s="38"/>
    </row>
    <row r="128" spans="2:95">
      <c r="B128" s="34"/>
      <c r="C128" s="23" t="s">
        <v>192</v>
      </c>
      <c r="D128" s="142">
        <v>2</v>
      </c>
      <c r="E128" s="35"/>
      <c r="F128" s="23" t="s">
        <v>927</v>
      </c>
      <c r="G128" s="142">
        <v>1</v>
      </c>
      <c r="H128" s="35"/>
      <c r="I128" s="23" t="s">
        <v>968</v>
      </c>
      <c r="J128" s="142">
        <v>2</v>
      </c>
      <c r="K128" s="35"/>
      <c r="L128" s="23" t="s">
        <v>546</v>
      </c>
      <c r="M128" s="142">
        <v>7</v>
      </c>
      <c r="N128" s="35"/>
      <c r="O128" s="23" t="s">
        <v>192</v>
      </c>
      <c r="P128" s="142">
        <v>1</v>
      </c>
      <c r="Q128" s="35"/>
      <c r="R128" s="23" t="s">
        <v>377</v>
      </c>
      <c r="S128" s="142">
        <v>19</v>
      </c>
      <c r="T128" s="35"/>
      <c r="U128" s="23" t="s">
        <v>576</v>
      </c>
      <c r="V128" s="142">
        <v>3</v>
      </c>
      <c r="W128" s="35"/>
      <c r="X128" s="23" t="s">
        <v>109</v>
      </c>
      <c r="Y128" s="142">
        <v>1</v>
      </c>
      <c r="Z128" s="35"/>
      <c r="AA128" s="23" t="s">
        <v>790</v>
      </c>
      <c r="AB128" s="142">
        <v>1</v>
      </c>
      <c r="AC128" s="35"/>
      <c r="AD128" s="23" t="s">
        <v>945</v>
      </c>
      <c r="AE128" s="142">
        <v>3</v>
      </c>
      <c r="AF128" s="35"/>
      <c r="AG128" s="23" t="s">
        <v>192</v>
      </c>
      <c r="AH128" s="142">
        <v>1</v>
      </c>
      <c r="AI128" s="35"/>
      <c r="AJ128" s="23" t="s">
        <v>963</v>
      </c>
      <c r="AK128" s="142">
        <v>1</v>
      </c>
      <c r="AL128" s="35"/>
      <c r="AM128" s="23" t="s">
        <v>380</v>
      </c>
      <c r="AN128" s="142">
        <v>2</v>
      </c>
      <c r="AO128" s="35"/>
      <c r="AP128" s="23" t="s">
        <v>970</v>
      </c>
      <c r="AQ128" s="142">
        <v>1</v>
      </c>
      <c r="AR128" s="35"/>
      <c r="AS128" s="23" t="s">
        <v>380</v>
      </c>
      <c r="AT128" s="142">
        <v>2</v>
      </c>
      <c r="AU128" s="35"/>
      <c r="AV128" s="23" t="s">
        <v>373</v>
      </c>
      <c r="AW128" s="142">
        <v>1</v>
      </c>
      <c r="AX128" s="35"/>
      <c r="AY128" s="23" t="s">
        <v>928</v>
      </c>
      <c r="AZ128" s="142">
        <v>5</v>
      </c>
      <c r="BA128" s="35"/>
      <c r="BB128" s="23" t="s">
        <v>375</v>
      </c>
      <c r="BC128" s="142">
        <v>15</v>
      </c>
      <c r="BD128" s="35"/>
      <c r="BE128" s="23" t="s">
        <v>567</v>
      </c>
      <c r="BF128" s="142">
        <v>5</v>
      </c>
      <c r="BG128" s="35"/>
      <c r="BH128" s="23" t="s">
        <v>383</v>
      </c>
      <c r="BI128" s="142">
        <v>5</v>
      </c>
      <c r="BJ128" s="35"/>
      <c r="BK128" s="23" t="s">
        <v>201</v>
      </c>
      <c r="BL128" s="142">
        <v>4</v>
      </c>
      <c r="BM128" s="35"/>
      <c r="BN128" s="23" t="s">
        <v>936</v>
      </c>
      <c r="BO128" s="142">
        <v>1</v>
      </c>
      <c r="BP128" s="35"/>
      <c r="BQ128" s="23" t="s">
        <v>961</v>
      </c>
      <c r="BR128" s="142">
        <v>1</v>
      </c>
      <c r="BS128" s="35"/>
      <c r="BT128" s="23" t="s">
        <v>928</v>
      </c>
      <c r="BU128" s="142">
        <v>5</v>
      </c>
      <c r="BV128" s="35"/>
      <c r="BW128" s="23" t="s">
        <v>201</v>
      </c>
      <c r="BX128" s="142">
        <v>18</v>
      </c>
      <c r="BY128" s="35"/>
      <c r="BZ128" s="23"/>
      <c r="CA128" s="142"/>
      <c r="CB128" s="35"/>
      <c r="CC128" s="23"/>
      <c r="CD128" s="142"/>
      <c r="CE128" s="35"/>
      <c r="CF128" s="23"/>
      <c r="CG128" s="142"/>
      <c r="CH128" s="35"/>
      <c r="CI128" s="23"/>
      <c r="CJ128" s="142"/>
      <c r="CK128" s="35"/>
      <c r="CL128" s="23"/>
      <c r="CM128" s="142"/>
      <c r="CN128" s="35"/>
      <c r="CO128" s="23"/>
      <c r="CP128" s="141"/>
      <c r="CQ128" s="38"/>
    </row>
    <row r="129" spans="2:95">
      <c r="B129" s="34"/>
      <c r="C129" s="23" t="s">
        <v>201</v>
      </c>
      <c r="D129" s="142">
        <v>10</v>
      </c>
      <c r="E129" s="35"/>
      <c r="F129" s="23" t="s">
        <v>962</v>
      </c>
      <c r="G129" s="142">
        <v>2</v>
      </c>
      <c r="H129" s="35"/>
      <c r="I129" s="23" t="s">
        <v>969</v>
      </c>
      <c r="J129" s="142">
        <v>3</v>
      </c>
      <c r="K129" s="35"/>
      <c r="L129" s="23" t="s">
        <v>550</v>
      </c>
      <c r="M129" s="142">
        <v>49</v>
      </c>
      <c r="N129" s="35"/>
      <c r="O129" s="23" t="s">
        <v>201</v>
      </c>
      <c r="P129" s="142">
        <v>4</v>
      </c>
      <c r="Q129" s="35"/>
      <c r="R129" s="23" t="s">
        <v>378</v>
      </c>
      <c r="S129" s="142">
        <v>44</v>
      </c>
      <c r="T129" s="35"/>
      <c r="U129" s="23" t="s">
        <v>581</v>
      </c>
      <c r="V129" s="142">
        <v>1</v>
      </c>
      <c r="W129" s="35"/>
      <c r="X129" s="23" t="s">
        <v>371</v>
      </c>
      <c r="Y129" s="142">
        <v>22</v>
      </c>
      <c r="Z129" s="35"/>
      <c r="AA129" s="23" t="s">
        <v>768</v>
      </c>
      <c r="AB129" s="142">
        <v>1</v>
      </c>
      <c r="AC129" s="35"/>
      <c r="AD129" s="23" t="s">
        <v>924</v>
      </c>
      <c r="AE129" s="142">
        <v>3</v>
      </c>
      <c r="AF129" s="35"/>
      <c r="AG129" s="23" t="s">
        <v>195</v>
      </c>
      <c r="AH129" s="142">
        <v>1</v>
      </c>
      <c r="AI129" s="35"/>
      <c r="AJ129" s="23" t="s">
        <v>789</v>
      </c>
      <c r="AK129" s="142">
        <v>1</v>
      </c>
      <c r="AL129" s="35"/>
      <c r="AM129" s="23" t="s">
        <v>546</v>
      </c>
      <c r="AN129" s="142">
        <v>1</v>
      </c>
      <c r="AO129" s="35"/>
      <c r="AP129" s="23" t="s">
        <v>565</v>
      </c>
      <c r="AQ129" s="142">
        <v>1</v>
      </c>
      <c r="AR129" s="35"/>
      <c r="AS129" s="23" t="s">
        <v>547</v>
      </c>
      <c r="AT129" s="142">
        <v>4</v>
      </c>
      <c r="AU129" s="35"/>
      <c r="AV129" s="23" t="s">
        <v>374</v>
      </c>
      <c r="AW129" s="142">
        <v>6</v>
      </c>
      <c r="AX129" s="35"/>
      <c r="AY129" s="23" t="s">
        <v>953</v>
      </c>
      <c r="AZ129" s="142">
        <v>1</v>
      </c>
      <c r="BA129" s="35"/>
      <c r="BB129" s="23" t="s">
        <v>376</v>
      </c>
      <c r="BC129" s="142">
        <v>12</v>
      </c>
      <c r="BD129" s="35"/>
      <c r="BE129" s="23" t="s">
        <v>566</v>
      </c>
      <c r="BF129" s="142">
        <v>33</v>
      </c>
      <c r="BG129" s="35"/>
      <c r="BH129" s="23" t="s">
        <v>384</v>
      </c>
      <c r="BI129" s="142">
        <v>9</v>
      </c>
      <c r="BJ129" s="35"/>
      <c r="BK129" s="23" t="s">
        <v>104</v>
      </c>
      <c r="BL129" s="142">
        <v>1</v>
      </c>
      <c r="BM129" s="35"/>
      <c r="BN129" s="23" t="s">
        <v>565</v>
      </c>
      <c r="BO129" s="142">
        <v>1</v>
      </c>
      <c r="BP129" s="35"/>
      <c r="BQ129" s="23" t="s">
        <v>951</v>
      </c>
      <c r="BR129" s="142">
        <v>3</v>
      </c>
      <c r="BS129" s="35"/>
      <c r="BT129" s="23" t="s">
        <v>953</v>
      </c>
      <c r="BU129" s="142">
        <v>1</v>
      </c>
      <c r="BV129" s="35"/>
      <c r="BW129" s="23" t="s">
        <v>202</v>
      </c>
      <c r="BX129" s="142">
        <v>3</v>
      </c>
      <c r="BY129" s="35"/>
      <c r="BZ129" s="23"/>
      <c r="CA129" s="142"/>
      <c r="CB129" s="35"/>
      <c r="CC129" s="23"/>
      <c r="CD129" s="142"/>
      <c r="CE129" s="35"/>
      <c r="CF129" s="23"/>
      <c r="CG129" s="142"/>
      <c r="CH129" s="35"/>
      <c r="CI129" s="23"/>
      <c r="CJ129" s="142"/>
      <c r="CK129" s="35"/>
      <c r="CL129" s="23"/>
      <c r="CM129" s="142"/>
      <c r="CN129" s="35"/>
      <c r="CO129" s="23"/>
      <c r="CP129" s="141"/>
      <c r="CQ129" s="38"/>
    </row>
    <row r="130" spans="2:95">
      <c r="B130" s="34"/>
      <c r="C130" s="23" t="s">
        <v>101</v>
      </c>
      <c r="D130" s="142">
        <v>1</v>
      </c>
      <c r="E130" s="35"/>
      <c r="F130" s="23" t="s">
        <v>928</v>
      </c>
      <c r="G130" s="142">
        <v>3</v>
      </c>
      <c r="H130" s="35"/>
      <c r="I130" s="23" t="s">
        <v>1009</v>
      </c>
      <c r="J130" s="142">
        <v>3</v>
      </c>
      <c r="K130" s="35"/>
      <c r="L130" s="23" t="s">
        <v>554</v>
      </c>
      <c r="M130" s="142">
        <v>16</v>
      </c>
      <c r="N130" s="35"/>
      <c r="O130" s="23" t="s">
        <v>371</v>
      </c>
      <c r="P130" s="142">
        <v>12</v>
      </c>
      <c r="Q130" s="35"/>
      <c r="R130" s="23" t="s">
        <v>379</v>
      </c>
      <c r="S130" s="142">
        <v>8</v>
      </c>
      <c r="T130" s="35"/>
      <c r="U130" s="23" t="s">
        <v>580</v>
      </c>
      <c r="V130" s="142">
        <v>1</v>
      </c>
      <c r="W130" s="35"/>
      <c r="X130" s="23" t="s">
        <v>372</v>
      </c>
      <c r="Y130" s="142">
        <v>3</v>
      </c>
      <c r="Z130" s="35"/>
      <c r="AA130" s="23" t="s">
        <v>773</v>
      </c>
      <c r="AB130" s="142">
        <v>13</v>
      </c>
      <c r="AC130" s="35"/>
      <c r="AD130" s="23" t="s">
        <v>925</v>
      </c>
      <c r="AE130" s="142">
        <v>4</v>
      </c>
      <c r="AF130" s="35"/>
      <c r="AG130" s="23" t="s">
        <v>201</v>
      </c>
      <c r="AH130" s="142">
        <v>24</v>
      </c>
      <c r="AI130" s="35"/>
      <c r="AJ130" s="23" t="s">
        <v>790</v>
      </c>
      <c r="AK130" s="142">
        <v>1</v>
      </c>
      <c r="AL130" s="35"/>
      <c r="AM130" s="23" t="s">
        <v>550</v>
      </c>
      <c r="AN130" s="142">
        <v>83</v>
      </c>
      <c r="AO130" s="35"/>
      <c r="AP130" s="23" t="s">
        <v>567</v>
      </c>
      <c r="AQ130" s="142">
        <v>4</v>
      </c>
      <c r="AR130" s="35"/>
      <c r="AS130" s="23" t="s">
        <v>987</v>
      </c>
      <c r="AT130" s="142">
        <v>35</v>
      </c>
      <c r="AU130" s="35"/>
      <c r="AV130" s="23" t="s">
        <v>375</v>
      </c>
      <c r="AW130" s="142">
        <v>11</v>
      </c>
      <c r="AX130" s="35"/>
      <c r="AY130" s="23" t="s">
        <v>972</v>
      </c>
      <c r="AZ130" s="142">
        <v>3</v>
      </c>
      <c r="BA130" s="35"/>
      <c r="BB130" s="23" t="s">
        <v>377</v>
      </c>
      <c r="BC130" s="142">
        <v>18</v>
      </c>
      <c r="BD130" s="35"/>
      <c r="BE130" s="23" t="s">
        <v>62</v>
      </c>
      <c r="BF130" s="142">
        <v>1</v>
      </c>
      <c r="BG130" s="35"/>
      <c r="BH130" s="23" t="s">
        <v>385</v>
      </c>
      <c r="BI130" s="142">
        <v>13</v>
      </c>
      <c r="BJ130" s="35"/>
      <c r="BK130" s="23" t="s">
        <v>371</v>
      </c>
      <c r="BL130" s="142">
        <v>13</v>
      </c>
      <c r="BM130" s="35"/>
      <c r="BN130" s="23" t="s">
        <v>567</v>
      </c>
      <c r="BO130" s="142">
        <v>1</v>
      </c>
      <c r="BP130" s="35"/>
      <c r="BQ130" s="23" t="s">
        <v>952</v>
      </c>
      <c r="BR130" s="142">
        <v>4</v>
      </c>
      <c r="BS130" s="35"/>
      <c r="BT130" s="23" t="s">
        <v>972</v>
      </c>
      <c r="BU130" s="142">
        <v>3</v>
      </c>
      <c r="BV130" s="35"/>
      <c r="BW130" s="23" t="s">
        <v>108</v>
      </c>
      <c r="BX130" s="142">
        <v>1</v>
      </c>
      <c r="BY130" s="35"/>
      <c r="BZ130" s="23"/>
      <c r="CA130" s="142"/>
      <c r="CB130" s="35"/>
      <c r="CC130" s="23"/>
      <c r="CD130" s="142"/>
      <c r="CE130" s="35"/>
      <c r="CF130" s="23"/>
      <c r="CG130" s="142"/>
      <c r="CH130" s="35"/>
      <c r="CI130" s="23"/>
      <c r="CJ130" s="142"/>
      <c r="CK130" s="35"/>
      <c r="CL130" s="23"/>
      <c r="CM130" s="142"/>
      <c r="CN130" s="35"/>
      <c r="CO130" s="23"/>
      <c r="CP130" s="141"/>
      <c r="CQ130" s="38"/>
    </row>
    <row r="131" spans="2:95">
      <c r="B131" s="34"/>
      <c r="C131" s="23" t="s">
        <v>102</v>
      </c>
      <c r="D131" s="142">
        <v>1</v>
      </c>
      <c r="E131" s="35"/>
      <c r="F131" s="23" t="s">
        <v>954</v>
      </c>
      <c r="G131" s="142">
        <v>1</v>
      </c>
      <c r="H131" s="35"/>
      <c r="I131" s="23" t="s">
        <v>956</v>
      </c>
      <c r="J131" s="142">
        <v>1</v>
      </c>
      <c r="K131" s="35"/>
      <c r="L131" s="23" t="s">
        <v>381</v>
      </c>
      <c r="M131" s="142">
        <v>16</v>
      </c>
      <c r="N131" s="35"/>
      <c r="O131" s="23" t="s">
        <v>372</v>
      </c>
      <c r="P131" s="142">
        <v>8</v>
      </c>
      <c r="Q131" s="35"/>
      <c r="R131" s="23" t="s">
        <v>386</v>
      </c>
      <c r="S131" s="142">
        <v>1</v>
      </c>
      <c r="T131" s="35"/>
      <c r="U131" s="23" t="s">
        <v>582</v>
      </c>
      <c r="V131" s="142">
        <v>2</v>
      </c>
      <c r="W131" s="35"/>
      <c r="X131" s="23" t="s">
        <v>374</v>
      </c>
      <c r="Y131" s="142">
        <v>7</v>
      </c>
      <c r="Z131" s="35"/>
      <c r="AA131" s="23" t="s">
        <v>1052</v>
      </c>
      <c r="AB131" s="142">
        <v>2</v>
      </c>
      <c r="AC131" s="35"/>
      <c r="AD131" s="23" t="s">
        <v>947</v>
      </c>
      <c r="AE131" s="142">
        <v>1</v>
      </c>
      <c r="AF131" s="35"/>
      <c r="AG131" s="23" t="s">
        <v>371</v>
      </c>
      <c r="AH131" s="142">
        <v>30</v>
      </c>
      <c r="AI131" s="35"/>
      <c r="AJ131" s="23" t="s">
        <v>768</v>
      </c>
      <c r="AK131" s="142">
        <v>3</v>
      </c>
      <c r="AL131" s="35"/>
      <c r="AM131" s="23" t="s">
        <v>554</v>
      </c>
      <c r="AN131" s="142">
        <v>26</v>
      </c>
      <c r="AO131" s="35"/>
      <c r="AP131" s="23" t="s">
        <v>571</v>
      </c>
      <c r="AQ131" s="142">
        <v>2</v>
      </c>
      <c r="AR131" s="35"/>
      <c r="AS131" s="23" t="s">
        <v>550</v>
      </c>
      <c r="AT131" s="142">
        <v>4</v>
      </c>
      <c r="AU131" s="35"/>
      <c r="AV131" s="23" t="s">
        <v>376</v>
      </c>
      <c r="AW131" s="142">
        <v>15</v>
      </c>
      <c r="AX131" s="35"/>
      <c r="AY131" s="23" t="s">
        <v>929</v>
      </c>
      <c r="AZ131" s="142">
        <v>2</v>
      </c>
      <c r="BA131" s="35"/>
      <c r="BB131" s="23" t="s">
        <v>378</v>
      </c>
      <c r="BC131" s="142">
        <v>48</v>
      </c>
      <c r="BD131" s="35"/>
      <c r="BE131" s="23" t="s">
        <v>63</v>
      </c>
      <c r="BF131" s="142">
        <v>2</v>
      </c>
      <c r="BG131" s="35"/>
      <c r="BH131" s="23" t="s">
        <v>933</v>
      </c>
      <c r="BI131" s="142">
        <v>1</v>
      </c>
      <c r="BJ131" s="35"/>
      <c r="BK131" s="23" t="s">
        <v>372</v>
      </c>
      <c r="BL131" s="142">
        <v>2</v>
      </c>
      <c r="BM131" s="35"/>
      <c r="BN131" s="23" t="s">
        <v>566</v>
      </c>
      <c r="BO131" s="142">
        <v>35</v>
      </c>
      <c r="BP131" s="35"/>
      <c r="BQ131" s="23" t="s">
        <v>927</v>
      </c>
      <c r="BR131" s="142">
        <v>3</v>
      </c>
      <c r="BS131" s="35"/>
      <c r="BT131" s="23" t="s">
        <v>929</v>
      </c>
      <c r="BU131" s="142">
        <v>2</v>
      </c>
      <c r="BV131" s="35"/>
      <c r="BW131" s="23" t="s">
        <v>371</v>
      </c>
      <c r="BX131" s="142">
        <v>14</v>
      </c>
      <c r="BY131" s="35"/>
      <c r="BZ131" s="23"/>
      <c r="CA131" s="142"/>
      <c r="CB131" s="35"/>
      <c r="CC131" s="23"/>
      <c r="CD131" s="142"/>
      <c r="CE131" s="35"/>
      <c r="CF131" s="23"/>
      <c r="CG131" s="142"/>
      <c r="CH131" s="35"/>
      <c r="CI131" s="23"/>
      <c r="CJ131" s="142"/>
      <c r="CK131" s="35"/>
      <c r="CL131" s="23"/>
      <c r="CM131" s="142"/>
      <c r="CN131" s="35"/>
      <c r="CO131" s="23"/>
      <c r="CP131" s="141"/>
      <c r="CQ131" s="38"/>
    </row>
    <row r="132" spans="2:95">
      <c r="B132" s="34"/>
      <c r="C132" s="23" t="s">
        <v>371</v>
      </c>
      <c r="D132" s="142">
        <v>14</v>
      </c>
      <c r="E132" s="35"/>
      <c r="F132" s="23" t="s">
        <v>930</v>
      </c>
      <c r="G132" s="142">
        <v>6</v>
      </c>
      <c r="H132" s="35"/>
      <c r="I132" s="23" t="s">
        <v>193</v>
      </c>
      <c r="J132" s="142">
        <v>2</v>
      </c>
      <c r="K132" s="35"/>
      <c r="L132" s="23" t="s">
        <v>382</v>
      </c>
      <c r="M132" s="142">
        <v>19</v>
      </c>
      <c r="N132" s="35"/>
      <c r="O132" s="23" t="s">
        <v>373</v>
      </c>
      <c r="P132" s="142">
        <v>3</v>
      </c>
      <c r="Q132" s="35"/>
      <c r="R132" s="23" t="s">
        <v>380</v>
      </c>
      <c r="S132" s="142">
        <v>8</v>
      </c>
      <c r="T132" s="35"/>
      <c r="U132" s="23" t="s">
        <v>198</v>
      </c>
      <c r="V132" s="142">
        <v>1</v>
      </c>
      <c r="W132" s="35"/>
      <c r="X132" s="23" t="s">
        <v>375</v>
      </c>
      <c r="Y132" s="142">
        <v>16</v>
      </c>
      <c r="Z132" s="35"/>
      <c r="AA132" s="23" t="s">
        <v>1033</v>
      </c>
      <c r="AB132" s="142">
        <v>1</v>
      </c>
      <c r="AC132" s="35"/>
      <c r="AD132" s="23" t="s">
        <v>949</v>
      </c>
      <c r="AE132" s="142">
        <v>6</v>
      </c>
      <c r="AF132" s="35"/>
      <c r="AG132" s="23" t="s">
        <v>372</v>
      </c>
      <c r="AH132" s="142">
        <v>6</v>
      </c>
      <c r="AI132" s="35"/>
      <c r="AJ132" s="23" t="s">
        <v>773</v>
      </c>
      <c r="AK132" s="142">
        <v>16</v>
      </c>
      <c r="AL132" s="35"/>
      <c r="AM132" s="23" t="s">
        <v>381</v>
      </c>
      <c r="AN132" s="142">
        <v>10</v>
      </c>
      <c r="AO132" s="35"/>
      <c r="AP132" s="23" t="s">
        <v>566</v>
      </c>
      <c r="AQ132" s="142">
        <v>21</v>
      </c>
      <c r="AR132" s="35"/>
      <c r="AS132" s="23" t="s">
        <v>1076</v>
      </c>
      <c r="AT132" s="142">
        <v>2</v>
      </c>
      <c r="AU132" s="35"/>
      <c r="AV132" s="23" t="s">
        <v>377</v>
      </c>
      <c r="AW132" s="142">
        <v>24</v>
      </c>
      <c r="AX132" s="35"/>
      <c r="AY132" s="23" t="s">
        <v>954</v>
      </c>
      <c r="AZ132" s="142">
        <v>2</v>
      </c>
      <c r="BA132" s="35"/>
      <c r="BB132" s="23" t="s">
        <v>386</v>
      </c>
      <c r="BC132" s="142">
        <v>1</v>
      </c>
      <c r="BD132" s="35"/>
      <c r="BE132" s="23" t="s">
        <v>64</v>
      </c>
      <c r="BF132" s="142">
        <v>3</v>
      </c>
      <c r="BG132" s="35"/>
      <c r="BH132" s="23" t="s">
        <v>935</v>
      </c>
      <c r="BI132" s="142">
        <v>1</v>
      </c>
      <c r="BJ132" s="35"/>
      <c r="BK132" s="23" t="s">
        <v>373</v>
      </c>
      <c r="BL132" s="142">
        <v>1</v>
      </c>
      <c r="BM132" s="35"/>
      <c r="BN132" s="23" t="s">
        <v>64</v>
      </c>
      <c r="BO132" s="142">
        <v>1</v>
      </c>
      <c r="BP132" s="35"/>
      <c r="BQ132" s="23" t="s">
        <v>962</v>
      </c>
      <c r="BR132" s="142">
        <v>6</v>
      </c>
      <c r="BS132" s="35"/>
      <c r="BT132" s="23" t="s">
        <v>954</v>
      </c>
      <c r="BU132" s="142">
        <v>2</v>
      </c>
      <c r="BV132" s="35"/>
      <c r="BW132" s="23" t="s">
        <v>372</v>
      </c>
      <c r="BX132" s="142">
        <v>4</v>
      </c>
      <c r="BY132" s="35"/>
      <c r="BZ132" s="23"/>
      <c r="CA132" s="142"/>
      <c r="CB132" s="35"/>
      <c r="CC132" s="23"/>
      <c r="CD132" s="142"/>
      <c r="CE132" s="35"/>
      <c r="CF132" s="23"/>
      <c r="CG132" s="142"/>
      <c r="CH132" s="35"/>
      <c r="CI132" s="23"/>
      <c r="CJ132" s="142"/>
      <c r="CK132" s="35"/>
      <c r="CL132" s="23"/>
      <c r="CM132" s="142"/>
      <c r="CN132" s="35"/>
      <c r="CO132" s="23"/>
      <c r="CP132" s="141"/>
      <c r="CQ132" s="38"/>
    </row>
    <row r="133" spans="2:95">
      <c r="B133" s="34"/>
      <c r="C133" s="23" t="s">
        <v>372</v>
      </c>
      <c r="D133" s="142">
        <v>10</v>
      </c>
      <c r="E133" s="35"/>
      <c r="F133" s="23" t="s">
        <v>963</v>
      </c>
      <c r="G133" s="142">
        <v>1</v>
      </c>
      <c r="H133" s="35"/>
      <c r="I133" s="23" t="s">
        <v>194</v>
      </c>
      <c r="J133" s="142">
        <v>1</v>
      </c>
      <c r="K133" s="35"/>
      <c r="L133" s="23" t="s">
        <v>383</v>
      </c>
      <c r="M133" s="142">
        <v>11</v>
      </c>
      <c r="N133" s="35"/>
      <c r="O133" s="23" t="s">
        <v>374</v>
      </c>
      <c r="P133" s="142">
        <v>5</v>
      </c>
      <c r="Q133" s="35"/>
      <c r="R133" s="23" t="s">
        <v>547</v>
      </c>
      <c r="S133" s="142">
        <v>8</v>
      </c>
      <c r="T133" s="35"/>
      <c r="U133" s="23" t="s">
        <v>587</v>
      </c>
      <c r="V133" s="142">
        <v>1</v>
      </c>
      <c r="W133" s="35"/>
      <c r="X133" s="23" t="s">
        <v>376</v>
      </c>
      <c r="Y133" s="142">
        <v>25</v>
      </c>
      <c r="Z133" s="35"/>
      <c r="AA133" s="23" t="s">
        <v>1034</v>
      </c>
      <c r="AB133" s="142">
        <v>2</v>
      </c>
      <c r="AC133" s="35"/>
      <c r="AD133" s="23" t="s">
        <v>926</v>
      </c>
      <c r="AE133" s="142">
        <v>1</v>
      </c>
      <c r="AF133" s="35"/>
      <c r="AG133" s="23" t="s">
        <v>374</v>
      </c>
      <c r="AH133" s="142">
        <v>8</v>
      </c>
      <c r="AI133" s="35"/>
      <c r="AJ133" s="23" t="s">
        <v>192</v>
      </c>
      <c r="AK133" s="142">
        <v>2</v>
      </c>
      <c r="AL133" s="35"/>
      <c r="AM133" s="23" t="s">
        <v>382</v>
      </c>
      <c r="AN133" s="142">
        <v>16</v>
      </c>
      <c r="AO133" s="35"/>
      <c r="AP133" s="23" t="s">
        <v>62</v>
      </c>
      <c r="AQ133" s="142">
        <v>2</v>
      </c>
      <c r="AR133" s="35"/>
      <c r="AS133" s="23" t="s">
        <v>381</v>
      </c>
      <c r="AT133" s="142">
        <v>7</v>
      </c>
      <c r="AU133" s="35"/>
      <c r="AV133" s="23" t="s">
        <v>378</v>
      </c>
      <c r="AW133" s="142">
        <v>62</v>
      </c>
      <c r="AX133" s="35"/>
      <c r="AY133" s="23" t="s">
        <v>930</v>
      </c>
      <c r="AZ133" s="142">
        <v>5</v>
      </c>
      <c r="BA133" s="35"/>
      <c r="BB133" s="23" t="s">
        <v>380</v>
      </c>
      <c r="BC133" s="142">
        <v>1</v>
      </c>
      <c r="BD133" s="35"/>
      <c r="BE133" s="23" t="s">
        <v>65</v>
      </c>
      <c r="BF133" s="142">
        <v>3</v>
      </c>
      <c r="BG133" s="35"/>
      <c r="BH133" s="23" t="s">
        <v>571</v>
      </c>
      <c r="BI133" s="142">
        <v>7</v>
      </c>
      <c r="BJ133" s="35"/>
      <c r="BK133" s="23" t="s">
        <v>374</v>
      </c>
      <c r="BL133" s="142">
        <v>4</v>
      </c>
      <c r="BM133" s="35"/>
      <c r="BN133" s="23" t="s">
        <v>65</v>
      </c>
      <c r="BO133" s="142">
        <v>5</v>
      </c>
      <c r="BP133" s="35"/>
      <c r="BQ133" s="23" t="s">
        <v>928</v>
      </c>
      <c r="BR133" s="142">
        <v>2</v>
      </c>
      <c r="BS133" s="35"/>
      <c r="BT133" s="23" t="s">
        <v>930</v>
      </c>
      <c r="BU133" s="142">
        <v>5</v>
      </c>
      <c r="BV133" s="35"/>
      <c r="BW133" s="23" t="s">
        <v>373</v>
      </c>
      <c r="BX133" s="142">
        <v>1</v>
      </c>
      <c r="BY133" s="35"/>
      <c r="BZ133" s="23"/>
      <c r="CA133" s="142"/>
      <c r="CB133" s="35"/>
      <c r="CC133" s="23"/>
      <c r="CD133" s="142"/>
      <c r="CE133" s="35"/>
      <c r="CF133" s="23"/>
      <c r="CG133" s="142"/>
      <c r="CH133" s="35"/>
      <c r="CI133" s="23"/>
      <c r="CJ133" s="142"/>
      <c r="CK133" s="35"/>
      <c r="CL133" s="23"/>
      <c r="CM133" s="142"/>
      <c r="CN133" s="35"/>
      <c r="CO133" s="23"/>
      <c r="CP133" s="141"/>
      <c r="CQ133" s="38"/>
    </row>
    <row r="134" spans="2:95">
      <c r="B134" s="34"/>
      <c r="C134" s="23" t="s">
        <v>374</v>
      </c>
      <c r="D134" s="142">
        <v>9</v>
      </c>
      <c r="E134" s="35"/>
      <c r="F134" s="23" t="s">
        <v>932</v>
      </c>
      <c r="G134" s="142">
        <v>3</v>
      </c>
      <c r="H134" s="35"/>
      <c r="I134" s="23" t="s">
        <v>201</v>
      </c>
      <c r="J134" s="142">
        <v>16</v>
      </c>
      <c r="K134" s="35"/>
      <c r="L134" s="23" t="s">
        <v>384</v>
      </c>
      <c r="M134" s="142">
        <v>31</v>
      </c>
      <c r="N134" s="35"/>
      <c r="O134" s="23" t="s">
        <v>375</v>
      </c>
      <c r="P134" s="142">
        <v>4</v>
      </c>
      <c r="Q134" s="35"/>
      <c r="R134" s="23" t="s">
        <v>987</v>
      </c>
      <c r="S134" s="142">
        <v>17</v>
      </c>
      <c r="T134" s="35"/>
      <c r="U134" s="23" t="s">
        <v>598</v>
      </c>
      <c r="V134" s="142">
        <v>1</v>
      </c>
      <c r="W134" s="35"/>
      <c r="X134" s="23" t="s">
        <v>377</v>
      </c>
      <c r="Y134" s="142">
        <v>26</v>
      </c>
      <c r="Z134" s="35"/>
      <c r="AA134" s="23" t="s">
        <v>1035</v>
      </c>
      <c r="AB134" s="142">
        <v>2</v>
      </c>
      <c r="AC134" s="35"/>
      <c r="AD134" s="23" t="s">
        <v>950</v>
      </c>
      <c r="AE134" s="142">
        <v>5</v>
      </c>
      <c r="AF134" s="35"/>
      <c r="AG134" s="23" t="s">
        <v>375</v>
      </c>
      <c r="AH134" s="142">
        <v>30</v>
      </c>
      <c r="AI134" s="35"/>
      <c r="AJ134" s="23" t="s">
        <v>193</v>
      </c>
      <c r="AK134" s="142">
        <v>2</v>
      </c>
      <c r="AL134" s="35"/>
      <c r="AM134" s="23" t="s">
        <v>383</v>
      </c>
      <c r="AN134" s="142">
        <v>17</v>
      </c>
      <c r="AO134" s="35"/>
      <c r="AP134" s="23" t="s">
        <v>63</v>
      </c>
      <c r="AQ134" s="142">
        <v>2</v>
      </c>
      <c r="AR134" s="35"/>
      <c r="AS134" s="23" t="s">
        <v>382</v>
      </c>
      <c r="AT134" s="142">
        <v>11</v>
      </c>
      <c r="AU134" s="35"/>
      <c r="AV134" s="23" t="s">
        <v>379</v>
      </c>
      <c r="AW134" s="142">
        <v>10</v>
      </c>
      <c r="AX134" s="35"/>
      <c r="AY134" s="23" t="s">
        <v>931</v>
      </c>
      <c r="AZ134" s="142">
        <v>1</v>
      </c>
      <c r="BA134" s="35"/>
      <c r="BB134" s="23" t="s">
        <v>552</v>
      </c>
      <c r="BC134" s="142">
        <v>6</v>
      </c>
      <c r="BD134" s="35"/>
      <c r="BE134" s="23" t="s">
        <v>66</v>
      </c>
      <c r="BF134" s="142">
        <v>1</v>
      </c>
      <c r="BG134" s="35"/>
      <c r="BH134" s="23" t="s">
        <v>566</v>
      </c>
      <c r="BI134" s="142">
        <v>10</v>
      </c>
      <c r="BJ134" s="35"/>
      <c r="BK134" s="23" t="s">
        <v>375</v>
      </c>
      <c r="BL134" s="142">
        <v>6</v>
      </c>
      <c r="BM134" s="35"/>
      <c r="BN134" s="23" t="s">
        <v>66</v>
      </c>
      <c r="BO134" s="142">
        <v>3</v>
      </c>
      <c r="BP134" s="35"/>
      <c r="BQ134" s="23" t="s">
        <v>953</v>
      </c>
      <c r="BR134" s="142">
        <v>2</v>
      </c>
      <c r="BS134" s="35"/>
      <c r="BT134" s="23" t="s">
        <v>931</v>
      </c>
      <c r="BU134" s="142">
        <v>1</v>
      </c>
      <c r="BV134" s="35"/>
      <c r="BW134" s="23" t="s">
        <v>374</v>
      </c>
      <c r="BX134" s="142">
        <v>2</v>
      </c>
      <c r="BY134" s="35"/>
      <c r="BZ134" s="23"/>
      <c r="CA134" s="142"/>
      <c r="CB134" s="35"/>
      <c r="CC134" s="23"/>
      <c r="CD134" s="142"/>
      <c r="CE134" s="35"/>
      <c r="CF134" s="23"/>
      <c r="CG134" s="142"/>
      <c r="CH134" s="35"/>
      <c r="CI134" s="23"/>
      <c r="CJ134" s="142"/>
      <c r="CK134" s="35"/>
      <c r="CL134" s="23"/>
      <c r="CM134" s="142"/>
      <c r="CN134" s="35"/>
      <c r="CO134" s="23"/>
      <c r="CP134" s="141"/>
      <c r="CQ134" s="38"/>
    </row>
    <row r="135" spans="2:95">
      <c r="B135" s="34"/>
      <c r="C135" s="23" t="s">
        <v>375</v>
      </c>
      <c r="D135" s="142">
        <v>14</v>
      </c>
      <c r="E135" s="35"/>
      <c r="F135" s="23" t="s">
        <v>789</v>
      </c>
      <c r="G135" s="142">
        <v>2</v>
      </c>
      <c r="H135" s="35"/>
      <c r="I135" s="23" t="s">
        <v>202</v>
      </c>
      <c r="J135" s="142">
        <v>3</v>
      </c>
      <c r="K135" s="35"/>
      <c r="L135" s="23" t="s">
        <v>385</v>
      </c>
      <c r="M135" s="142">
        <v>19</v>
      </c>
      <c r="N135" s="35"/>
      <c r="O135" s="23" t="s">
        <v>376</v>
      </c>
      <c r="P135" s="142">
        <v>13</v>
      </c>
      <c r="Q135" s="35"/>
      <c r="R135" s="23" t="s">
        <v>550</v>
      </c>
      <c r="S135" s="142">
        <v>9</v>
      </c>
      <c r="T135" s="35"/>
      <c r="U135" s="23" t="s">
        <v>590</v>
      </c>
      <c r="V135" s="142">
        <v>1</v>
      </c>
      <c r="W135" s="35"/>
      <c r="X135" s="23" t="s">
        <v>378</v>
      </c>
      <c r="Y135" s="142">
        <v>61</v>
      </c>
      <c r="Z135" s="35"/>
      <c r="AA135" s="23" t="s">
        <v>195</v>
      </c>
      <c r="AB135" s="142">
        <v>1</v>
      </c>
      <c r="AC135" s="35"/>
      <c r="AD135" s="23" t="s">
        <v>961</v>
      </c>
      <c r="AE135" s="142">
        <v>3</v>
      </c>
      <c r="AF135" s="35"/>
      <c r="AG135" s="23" t="s">
        <v>376</v>
      </c>
      <c r="AH135" s="142">
        <v>22</v>
      </c>
      <c r="AI135" s="35"/>
      <c r="AJ135" s="23" t="s">
        <v>195</v>
      </c>
      <c r="AK135" s="142">
        <v>1</v>
      </c>
      <c r="AL135" s="35"/>
      <c r="AM135" s="23" t="s">
        <v>384</v>
      </c>
      <c r="AN135" s="142">
        <v>16</v>
      </c>
      <c r="AO135" s="35"/>
      <c r="AP135" s="23" t="s">
        <v>65</v>
      </c>
      <c r="AQ135" s="142">
        <v>4</v>
      </c>
      <c r="AR135" s="35"/>
      <c r="AS135" s="23" t="s">
        <v>383</v>
      </c>
      <c r="AT135" s="142">
        <v>9</v>
      </c>
      <c r="AU135" s="35"/>
      <c r="AV135" s="23" t="s">
        <v>386</v>
      </c>
      <c r="AW135" s="142">
        <v>1</v>
      </c>
      <c r="AX135" s="35"/>
      <c r="AY135" s="23" t="s">
        <v>963</v>
      </c>
      <c r="AZ135" s="142">
        <v>1</v>
      </c>
      <c r="BA135" s="35"/>
      <c r="BB135" s="23" t="s">
        <v>568</v>
      </c>
      <c r="BC135" s="142">
        <v>2</v>
      </c>
      <c r="BD135" s="35"/>
      <c r="BE135" s="23" t="s">
        <v>70</v>
      </c>
      <c r="BF135" s="142">
        <v>1</v>
      </c>
      <c r="BG135" s="35"/>
      <c r="BH135" s="23" t="s">
        <v>62</v>
      </c>
      <c r="BI135" s="142">
        <v>4</v>
      </c>
      <c r="BJ135" s="35"/>
      <c r="BK135" s="23" t="s">
        <v>376</v>
      </c>
      <c r="BL135" s="142">
        <v>9</v>
      </c>
      <c r="BM135" s="35"/>
      <c r="BN135" s="23" t="s">
        <v>67</v>
      </c>
      <c r="BO135" s="142">
        <v>1</v>
      </c>
      <c r="BP135" s="35"/>
      <c r="BQ135" s="23" t="s">
        <v>929</v>
      </c>
      <c r="BR135" s="142">
        <v>3</v>
      </c>
      <c r="BS135" s="35"/>
      <c r="BT135" s="23" t="s">
        <v>963</v>
      </c>
      <c r="BU135" s="142">
        <v>1</v>
      </c>
      <c r="BV135" s="35"/>
      <c r="BW135" s="23" t="s">
        <v>375</v>
      </c>
      <c r="BX135" s="142">
        <v>17</v>
      </c>
      <c r="BY135" s="35"/>
      <c r="BZ135" s="23"/>
      <c r="CA135" s="142"/>
      <c r="CB135" s="35"/>
      <c r="CC135" s="23"/>
      <c r="CD135" s="142"/>
      <c r="CE135" s="35"/>
      <c r="CF135" s="23"/>
      <c r="CG135" s="142"/>
      <c r="CH135" s="35"/>
      <c r="CI135" s="23"/>
      <c r="CJ135" s="142"/>
      <c r="CK135" s="35"/>
      <c r="CL135" s="23"/>
      <c r="CM135" s="142"/>
      <c r="CN135" s="35"/>
      <c r="CO135" s="23"/>
      <c r="CP135" s="141"/>
      <c r="CQ135" s="38"/>
    </row>
    <row r="136" spans="2:95">
      <c r="B136" s="34"/>
      <c r="C136" s="23" t="s">
        <v>376</v>
      </c>
      <c r="D136" s="142">
        <v>28</v>
      </c>
      <c r="E136" s="35"/>
      <c r="F136" s="23" t="s">
        <v>790</v>
      </c>
      <c r="G136" s="142">
        <v>1</v>
      </c>
      <c r="H136" s="35"/>
      <c r="I136" s="23" t="s">
        <v>371</v>
      </c>
      <c r="J136" s="142">
        <v>14</v>
      </c>
      <c r="K136" s="35"/>
      <c r="L136" s="23" t="s">
        <v>565</v>
      </c>
      <c r="M136" s="142">
        <v>2</v>
      </c>
      <c r="N136" s="35"/>
      <c r="O136" s="23" t="s">
        <v>377</v>
      </c>
      <c r="P136" s="142">
        <v>17</v>
      </c>
      <c r="Q136" s="35"/>
      <c r="R136" s="23" t="s">
        <v>559</v>
      </c>
      <c r="S136" s="142">
        <v>11</v>
      </c>
      <c r="T136" s="35"/>
      <c r="U136" s="23" t="s">
        <v>586</v>
      </c>
      <c r="V136" s="142">
        <v>26</v>
      </c>
      <c r="W136" s="35"/>
      <c r="X136" s="23" t="s">
        <v>379</v>
      </c>
      <c r="Y136" s="142">
        <v>10</v>
      </c>
      <c r="Z136" s="35"/>
      <c r="AA136" s="23" t="s">
        <v>201</v>
      </c>
      <c r="AB136" s="142">
        <v>4</v>
      </c>
      <c r="AC136" s="35"/>
      <c r="AD136" s="23" t="s">
        <v>952</v>
      </c>
      <c r="AE136" s="142">
        <v>2</v>
      </c>
      <c r="AF136" s="35"/>
      <c r="AG136" s="23" t="s">
        <v>377</v>
      </c>
      <c r="AH136" s="142">
        <v>14</v>
      </c>
      <c r="AI136" s="35"/>
      <c r="AJ136" s="23" t="s">
        <v>201</v>
      </c>
      <c r="AK136" s="142">
        <v>32</v>
      </c>
      <c r="AL136" s="35"/>
      <c r="AM136" s="23" t="s">
        <v>385</v>
      </c>
      <c r="AN136" s="142">
        <v>31</v>
      </c>
      <c r="AO136" s="35"/>
      <c r="AP136" s="23" t="s">
        <v>66</v>
      </c>
      <c r="AQ136" s="142">
        <v>1</v>
      </c>
      <c r="AR136" s="35"/>
      <c r="AS136" s="23" t="s">
        <v>384</v>
      </c>
      <c r="AT136" s="142">
        <v>8</v>
      </c>
      <c r="AU136" s="35"/>
      <c r="AV136" s="23" t="s">
        <v>380</v>
      </c>
      <c r="AW136" s="142">
        <v>6</v>
      </c>
      <c r="AX136" s="35"/>
      <c r="AY136" s="23" t="s">
        <v>780</v>
      </c>
      <c r="AZ136" s="142">
        <v>1</v>
      </c>
      <c r="BA136" s="35"/>
      <c r="BB136" s="23" t="s">
        <v>550</v>
      </c>
      <c r="BC136" s="142">
        <v>51</v>
      </c>
      <c r="BD136" s="35"/>
      <c r="BE136" s="23" t="s">
        <v>73</v>
      </c>
      <c r="BF136" s="142">
        <v>1</v>
      </c>
      <c r="BG136" s="35"/>
      <c r="BH136" s="23" t="s">
        <v>63</v>
      </c>
      <c r="BI136" s="142">
        <v>3</v>
      </c>
      <c r="BJ136" s="35"/>
      <c r="BK136" s="23" t="s">
        <v>377</v>
      </c>
      <c r="BL136" s="142">
        <v>7</v>
      </c>
      <c r="BM136" s="35"/>
      <c r="BN136" s="23" t="s">
        <v>69</v>
      </c>
      <c r="BO136" s="142">
        <v>1</v>
      </c>
      <c r="BP136" s="35"/>
      <c r="BQ136" s="23" t="s">
        <v>954</v>
      </c>
      <c r="BR136" s="142">
        <v>2</v>
      </c>
      <c r="BS136" s="35"/>
      <c r="BT136" s="23" t="s">
        <v>780</v>
      </c>
      <c r="BU136" s="142">
        <v>1</v>
      </c>
      <c r="BV136" s="35"/>
      <c r="BW136" s="23" t="s">
        <v>376</v>
      </c>
      <c r="BX136" s="142">
        <v>7</v>
      </c>
      <c r="BY136" s="35"/>
      <c r="BZ136" s="23"/>
      <c r="CA136" s="142"/>
      <c r="CB136" s="35"/>
      <c r="CC136" s="23"/>
      <c r="CD136" s="142"/>
      <c r="CE136" s="35"/>
      <c r="CF136" s="23"/>
      <c r="CG136" s="142"/>
      <c r="CH136" s="35"/>
      <c r="CI136" s="23"/>
      <c r="CJ136" s="142"/>
      <c r="CK136" s="35"/>
      <c r="CL136" s="23"/>
      <c r="CM136" s="142"/>
      <c r="CN136" s="35"/>
      <c r="CO136" s="23"/>
      <c r="CP136" s="141"/>
      <c r="CQ136" s="38"/>
    </row>
    <row r="137" spans="2:95">
      <c r="B137" s="34"/>
      <c r="C137" s="23" t="s">
        <v>377</v>
      </c>
      <c r="D137" s="142">
        <v>16</v>
      </c>
      <c r="E137" s="35"/>
      <c r="F137" s="23" t="s">
        <v>768</v>
      </c>
      <c r="G137" s="142">
        <v>2</v>
      </c>
      <c r="H137" s="35"/>
      <c r="I137" s="23" t="s">
        <v>372</v>
      </c>
      <c r="J137" s="142">
        <v>8</v>
      </c>
      <c r="K137" s="35"/>
      <c r="L137" s="23" t="s">
        <v>567</v>
      </c>
      <c r="M137" s="142">
        <v>0</v>
      </c>
      <c r="N137" s="35"/>
      <c r="O137" s="23" t="s">
        <v>378</v>
      </c>
      <c r="P137" s="142">
        <v>35</v>
      </c>
      <c r="Q137" s="35"/>
      <c r="R137" s="23" t="s">
        <v>381</v>
      </c>
      <c r="S137" s="142">
        <v>8</v>
      </c>
      <c r="T137" s="35"/>
      <c r="U137" s="23" t="s">
        <v>589</v>
      </c>
      <c r="V137" s="142">
        <v>41</v>
      </c>
      <c r="W137" s="35"/>
      <c r="X137" s="23" t="s">
        <v>386</v>
      </c>
      <c r="Y137" s="142">
        <v>1</v>
      </c>
      <c r="Z137" s="35"/>
      <c r="AA137" s="23" t="s">
        <v>202</v>
      </c>
      <c r="AB137" s="142">
        <v>0</v>
      </c>
      <c r="AC137" s="35"/>
      <c r="AD137" s="23" t="s">
        <v>927</v>
      </c>
      <c r="AE137" s="142">
        <v>1</v>
      </c>
      <c r="AF137" s="35"/>
      <c r="AG137" s="23" t="s">
        <v>378</v>
      </c>
      <c r="AH137" s="142">
        <v>93</v>
      </c>
      <c r="AI137" s="35"/>
      <c r="AJ137" s="23" t="s">
        <v>202</v>
      </c>
      <c r="AK137" s="142">
        <v>3</v>
      </c>
      <c r="AL137" s="35"/>
      <c r="AM137" s="23" t="s">
        <v>565</v>
      </c>
      <c r="AN137" s="142">
        <v>7</v>
      </c>
      <c r="AO137" s="35"/>
      <c r="AP137" s="23" t="s">
        <v>67</v>
      </c>
      <c r="AQ137" s="142">
        <v>1</v>
      </c>
      <c r="AR137" s="35"/>
      <c r="AS137" s="23" t="s">
        <v>385</v>
      </c>
      <c r="AT137" s="142">
        <v>8</v>
      </c>
      <c r="AU137" s="35"/>
      <c r="AV137" s="23" t="s">
        <v>547</v>
      </c>
      <c r="AW137" s="142">
        <v>58</v>
      </c>
      <c r="AX137" s="35"/>
      <c r="AY137" s="23" t="s">
        <v>789</v>
      </c>
      <c r="AZ137" s="142">
        <v>1</v>
      </c>
      <c r="BA137" s="35"/>
      <c r="BB137" s="23" t="s">
        <v>554</v>
      </c>
      <c r="BC137" s="142">
        <v>29</v>
      </c>
      <c r="BD137" s="35"/>
      <c r="BE137" s="23" t="s">
        <v>389</v>
      </c>
      <c r="BF137" s="142">
        <v>3</v>
      </c>
      <c r="BG137" s="35"/>
      <c r="BH137" s="23" t="s">
        <v>64</v>
      </c>
      <c r="BI137" s="142">
        <v>1</v>
      </c>
      <c r="BJ137" s="35"/>
      <c r="BK137" s="23" t="s">
        <v>378</v>
      </c>
      <c r="BL137" s="142">
        <v>24</v>
      </c>
      <c r="BM137" s="35"/>
      <c r="BN137" s="23" t="s">
        <v>72</v>
      </c>
      <c r="BO137" s="142">
        <v>1</v>
      </c>
      <c r="BP137" s="35"/>
      <c r="BQ137" s="23" t="s">
        <v>930</v>
      </c>
      <c r="BR137" s="142">
        <v>4</v>
      </c>
      <c r="BS137" s="35"/>
      <c r="BT137" s="23" t="s">
        <v>789</v>
      </c>
      <c r="BU137" s="142">
        <v>1</v>
      </c>
      <c r="BV137" s="35"/>
      <c r="BW137" s="23" t="s">
        <v>377</v>
      </c>
      <c r="BX137" s="142">
        <v>9</v>
      </c>
      <c r="BY137" s="35"/>
      <c r="BZ137" s="23"/>
      <c r="CA137" s="142"/>
      <c r="CB137" s="35"/>
      <c r="CC137" s="23"/>
      <c r="CD137" s="142"/>
      <c r="CE137" s="35"/>
      <c r="CF137" s="23"/>
      <c r="CG137" s="142"/>
      <c r="CH137" s="35"/>
      <c r="CI137" s="23"/>
      <c r="CJ137" s="142"/>
      <c r="CK137" s="35"/>
      <c r="CL137" s="23"/>
      <c r="CM137" s="142"/>
      <c r="CN137" s="35"/>
      <c r="CO137" s="23"/>
      <c r="CP137" s="141"/>
      <c r="CQ137" s="38"/>
    </row>
    <row r="138" spans="2:95">
      <c r="B138" s="34"/>
      <c r="C138" s="23" t="s">
        <v>378</v>
      </c>
      <c r="D138" s="142">
        <v>44</v>
      </c>
      <c r="E138" s="35"/>
      <c r="F138" s="23" t="s">
        <v>773</v>
      </c>
      <c r="G138" s="142">
        <v>3</v>
      </c>
      <c r="H138" s="35"/>
      <c r="I138" s="23" t="s">
        <v>373</v>
      </c>
      <c r="J138" s="142">
        <v>2</v>
      </c>
      <c r="K138" s="35"/>
      <c r="L138" s="23" t="s">
        <v>566</v>
      </c>
      <c r="M138" s="142">
        <v>104</v>
      </c>
      <c r="N138" s="35"/>
      <c r="O138" s="23" t="s">
        <v>379</v>
      </c>
      <c r="P138" s="142">
        <v>3</v>
      </c>
      <c r="Q138" s="35"/>
      <c r="R138" s="23" t="s">
        <v>382</v>
      </c>
      <c r="S138" s="142">
        <v>13</v>
      </c>
      <c r="T138" s="35"/>
      <c r="U138" s="23" t="s">
        <v>591</v>
      </c>
      <c r="V138" s="142">
        <v>1</v>
      </c>
      <c r="W138" s="35"/>
      <c r="X138" s="23" t="s">
        <v>547</v>
      </c>
      <c r="Y138" s="142">
        <v>1</v>
      </c>
      <c r="Z138" s="35"/>
      <c r="AA138" s="23" t="s">
        <v>371</v>
      </c>
      <c r="AB138" s="142">
        <v>20</v>
      </c>
      <c r="AC138" s="35"/>
      <c r="AD138" s="23" t="s">
        <v>962</v>
      </c>
      <c r="AE138" s="142">
        <v>2</v>
      </c>
      <c r="AF138" s="35"/>
      <c r="AG138" s="23" t="s">
        <v>379</v>
      </c>
      <c r="AH138" s="142">
        <v>3</v>
      </c>
      <c r="AI138" s="35"/>
      <c r="AJ138" s="23" t="s">
        <v>371</v>
      </c>
      <c r="AK138" s="142">
        <v>24</v>
      </c>
      <c r="AL138" s="35"/>
      <c r="AM138" s="23" t="s">
        <v>566</v>
      </c>
      <c r="AN138" s="142">
        <v>108</v>
      </c>
      <c r="AO138" s="35"/>
      <c r="AP138" s="23" t="s">
        <v>69</v>
      </c>
      <c r="AQ138" s="142">
        <v>1</v>
      </c>
      <c r="AR138" s="35"/>
      <c r="AS138" s="23" t="s">
        <v>565</v>
      </c>
      <c r="AT138" s="142">
        <v>3</v>
      </c>
      <c r="AU138" s="35"/>
      <c r="AV138" s="23" t="s">
        <v>550</v>
      </c>
      <c r="AW138" s="142">
        <v>16</v>
      </c>
      <c r="AX138" s="35"/>
      <c r="AY138" s="23" t="s">
        <v>768</v>
      </c>
      <c r="AZ138" s="142">
        <v>3</v>
      </c>
      <c r="BA138" s="35"/>
      <c r="BB138" s="23" t="s">
        <v>381</v>
      </c>
      <c r="BC138" s="142">
        <v>4</v>
      </c>
      <c r="BD138" s="35"/>
      <c r="BE138" s="23" t="s">
        <v>387</v>
      </c>
      <c r="BF138" s="142">
        <v>6</v>
      </c>
      <c r="BG138" s="35"/>
      <c r="BH138" s="23" t="s">
        <v>65</v>
      </c>
      <c r="BI138" s="142">
        <v>1</v>
      </c>
      <c r="BJ138" s="35"/>
      <c r="BK138" s="23" t="s">
        <v>379</v>
      </c>
      <c r="BL138" s="142">
        <v>6</v>
      </c>
      <c r="BM138" s="35"/>
      <c r="BN138" s="23" t="s">
        <v>387</v>
      </c>
      <c r="BO138" s="142">
        <v>1</v>
      </c>
      <c r="BP138" s="35"/>
      <c r="BQ138" s="23" t="s">
        <v>932</v>
      </c>
      <c r="BR138" s="142">
        <v>3</v>
      </c>
      <c r="BS138" s="35"/>
      <c r="BT138" s="23" t="s">
        <v>768</v>
      </c>
      <c r="BU138" s="142">
        <v>3</v>
      </c>
      <c r="BV138" s="35"/>
      <c r="BW138" s="23" t="s">
        <v>378</v>
      </c>
      <c r="BX138" s="142">
        <v>45</v>
      </c>
      <c r="BY138" s="35"/>
      <c r="BZ138" s="23"/>
      <c r="CA138" s="142"/>
      <c r="CB138" s="35"/>
      <c r="CC138" s="23"/>
      <c r="CD138" s="142"/>
      <c r="CE138" s="35"/>
      <c r="CF138" s="23"/>
      <c r="CG138" s="142"/>
      <c r="CH138" s="35"/>
      <c r="CI138" s="23"/>
      <c r="CJ138" s="142"/>
      <c r="CK138" s="35"/>
      <c r="CL138" s="23"/>
      <c r="CM138" s="142"/>
      <c r="CN138" s="35"/>
      <c r="CO138" s="23"/>
      <c r="CP138" s="141"/>
      <c r="CQ138" s="38"/>
    </row>
    <row r="139" spans="2:95">
      <c r="B139" s="34"/>
      <c r="C139" s="23" t="s">
        <v>379</v>
      </c>
      <c r="D139" s="142">
        <v>5</v>
      </c>
      <c r="E139" s="35"/>
      <c r="F139" s="23" t="s">
        <v>192</v>
      </c>
      <c r="G139" s="142">
        <v>2</v>
      </c>
      <c r="H139" s="35"/>
      <c r="I139" s="23" t="s">
        <v>374</v>
      </c>
      <c r="J139" s="142">
        <v>8</v>
      </c>
      <c r="K139" s="35"/>
      <c r="L139" s="23" t="s">
        <v>65</v>
      </c>
      <c r="M139" s="142">
        <v>1</v>
      </c>
      <c r="N139" s="35"/>
      <c r="O139" s="23" t="s">
        <v>386</v>
      </c>
      <c r="P139" s="142">
        <v>2</v>
      </c>
      <c r="Q139" s="35"/>
      <c r="R139" s="23" t="s">
        <v>383</v>
      </c>
      <c r="S139" s="142">
        <v>8</v>
      </c>
      <c r="T139" s="35"/>
      <c r="U139" s="23" t="s">
        <v>592</v>
      </c>
      <c r="V139" s="142">
        <v>1</v>
      </c>
      <c r="W139" s="35"/>
      <c r="X139" s="23" t="s">
        <v>987</v>
      </c>
      <c r="Y139" s="142">
        <v>43</v>
      </c>
      <c r="Z139" s="35"/>
      <c r="AA139" s="23" t="s">
        <v>372</v>
      </c>
      <c r="AB139" s="142">
        <v>5</v>
      </c>
      <c r="AC139" s="35"/>
      <c r="AD139" s="23" t="s">
        <v>928</v>
      </c>
      <c r="AE139" s="142">
        <v>3</v>
      </c>
      <c r="AF139" s="35"/>
      <c r="AG139" s="23" t="s">
        <v>386</v>
      </c>
      <c r="AH139" s="142">
        <v>2</v>
      </c>
      <c r="AI139" s="35"/>
      <c r="AJ139" s="23" t="s">
        <v>372</v>
      </c>
      <c r="AK139" s="142">
        <v>7</v>
      </c>
      <c r="AL139" s="35"/>
      <c r="AM139" s="23" t="s">
        <v>62</v>
      </c>
      <c r="AN139" s="142">
        <v>2</v>
      </c>
      <c r="AO139" s="35"/>
      <c r="AP139" s="23" t="s">
        <v>72</v>
      </c>
      <c r="AQ139" s="142">
        <v>1</v>
      </c>
      <c r="AR139" s="35"/>
      <c r="AS139" s="23" t="s">
        <v>566</v>
      </c>
      <c r="AT139" s="142">
        <v>40</v>
      </c>
      <c r="AU139" s="35"/>
      <c r="AV139" s="23" t="s">
        <v>554</v>
      </c>
      <c r="AW139" s="142">
        <v>2</v>
      </c>
      <c r="AX139" s="35"/>
      <c r="AY139" s="23" t="s">
        <v>773</v>
      </c>
      <c r="AZ139" s="142">
        <v>11</v>
      </c>
      <c r="BA139" s="35"/>
      <c r="BB139" s="23" t="s">
        <v>382</v>
      </c>
      <c r="BC139" s="142">
        <v>21</v>
      </c>
      <c r="BD139" s="35"/>
      <c r="BE139" s="23" t="s">
        <v>388</v>
      </c>
      <c r="BF139" s="142">
        <v>3</v>
      </c>
      <c r="BG139" s="35"/>
      <c r="BH139" s="23" t="s">
        <v>66</v>
      </c>
      <c r="BI139" s="142">
        <v>3</v>
      </c>
      <c r="BJ139" s="35"/>
      <c r="BK139" s="23" t="s">
        <v>380</v>
      </c>
      <c r="BL139" s="142">
        <v>1</v>
      </c>
      <c r="BM139" s="35"/>
      <c r="BN139" s="23" t="s">
        <v>388</v>
      </c>
      <c r="BO139" s="142">
        <v>6</v>
      </c>
      <c r="BP139" s="35"/>
      <c r="BQ139" s="23" t="s">
        <v>784</v>
      </c>
      <c r="BR139" s="142">
        <v>1</v>
      </c>
      <c r="BS139" s="35"/>
      <c r="BT139" s="23" t="s">
        <v>773</v>
      </c>
      <c r="BU139" s="142">
        <v>11</v>
      </c>
      <c r="BV139" s="35"/>
      <c r="BW139" s="23" t="s">
        <v>379</v>
      </c>
      <c r="BX139" s="142">
        <v>7</v>
      </c>
      <c r="BY139" s="35"/>
      <c r="BZ139" s="23"/>
      <c r="CA139" s="142"/>
      <c r="CB139" s="35"/>
      <c r="CC139" s="23"/>
      <c r="CD139" s="142"/>
      <c r="CE139" s="35"/>
      <c r="CF139" s="23"/>
      <c r="CG139" s="142"/>
      <c r="CH139" s="35"/>
      <c r="CI139" s="23"/>
      <c r="CJ139" s="142"/>
      <c r="CK139" s="35"/>
      <c r="CL139" s="23"/>
      <c r="CM139" s="142"/>
      <c r="CN139" s="35"/>
      <c r="CO139" s="23"/>
      <c r="CP139" s="141"/>
      <c r="CQ139" s="38"/>
    </row>
    <row r="140" spans="2:95">
      <c r="B140" s="34"/>
      <c r="C140" s="23" t="s">
        <v>386</v>
      </c>
      <c r="D140" s="142">
        <v>1</v>
      </c>
      <c r="E140" s="35"/>
      <c r="F140" s="23" t="s">
        <v>193</v>
      </c>
      <c r="G140" s="142">
        <v>1</v>
      </c>
      <c r="H140" s="35"/>
      <c r="I140" s="23" t="s">
        <v>375</v>
      </c>
      <c r="J140" s="142">
        <v>24</v>
      </c>
      <c r="K140" s="35"/>
      <c r="L140" s="23" t="s">
        <v>67</v>
      </c>
      <c r="M140" s="142">
        <v>1</v>
      </c>
      <c r="N140" s="35"/>
      <c r="O140" s="23" t="s">
        <v>380</v>
      </c>
      <c r="P140" s="142">
        <v>3</v>
      </c>
      <c r="Q140" s="35"/>
      <c r="R140" s="23" t="s">
        <v>384</v>
      </c>
      <c r="S140" s="142">
        <v>9</v>
      </c>
      <c r="T140" s="35"/>
      <c r="U140" s="23" t="s">
        <v>604</v>
      </c>
      <c r="V140" s="142">
        <v>1</v>
      </c>
      <c r="W140" s="35"/>
      <c r="X140" s="23" t="s">
        <v>550</v>
      </c>
      <c r="Y140" s="142">
        <v>3</v>
      </c>
      <c r="Z140" s="35"/>
      <c r="AA140" s="23" t="s">
        <v>373</v>
      </c>
      <c r="AB140" s="142">
        <v>6</v>
      </c>
      <c r="AC140" s="35"/>
      <c r="AD140" s="23" t="s">
        <v>953</v>
      </c>
      <c r="AE140" s="142">
        <v>2</v>
      </c>
      <c r="AF140" s="35"/>
      <c r="AG140" s="23" t="s">
        <v>380</v>
      </c>
      <c r="AH140" s="142">
        <v>2</v>
      </c>
      <c r="AI140" s="35"/>
      <c r="AJ140" s="23" t="s">
        <v>374</v>
      </c>
      <c r="AK140" s="142">
        <v>7</v>
      </c>
      <c r="AL140" s="35"/>
      <c r="AM140" s="23" t="s">
        <v>63</v>
      </c>
      <c r="AN140" s="142">
        <v>2</v>
      </c>
      <c r="AO140" s="35"/>
      <c r="AP140" s="23" t="s">
        <v>387</v>
      </c>
      <c r="AQ140" s="142">
        <v>1</v>
      </c>
      <c r="AR140" s="35"/>
      <c r="AS140" s="23" t="s">
        <v>62</v>
      </c>
      <c r="AT140" s="142">
        <v>3</v>
      </c>
      <c r="AU140" s="35"/>
      <c r="AV140" s="23" t="s">
        <v>381</v>
      </c>
      <c r="AW140" s="142">
        <v>22</v>
      </c>
      <c r="AX140" s="35"/>
      <c r="AY140" s="23" t="s">
        <v>1033</v>
      </c>
      <c r="AZ140" s="142">
        <v>2</v>
      </c>
      <c r="BA140" s="35"/>
      <c r="BB140" s="23" t="s">
        <v>383</v>
      </c>
      <c r="BC140" s="142">
        <v>12</v>
      </c>
      <c r="BD140" s="35"/>
      <c r="BE140" s="23" t="s">
        <v>576</v>
      </c>
      <c r="BF140" s="142">
        <v>7</v>
      </c>
      <c r="BG140" s="35"/>
      <c r="BH140" s="23" t="s">
        <v>67</v>
      </c>
      <c r="BI140" s="142">
        <v>1</v>
      </c>
      <c r="BJ140" s="35"/>
      <c r="BK140" s="23" t="s">
        <v>547</v>
      </c>
      <c r="BL140" s="142">
        <v>5</v>
      </c>
      <c r="BM140" s="35"/>
      <c r="BN140" s="23" t="s">
        <v>578</v>
      </c>
      <c r="BO140" s="142">
        <v>2</v>
      </c>
      <c r="BP140" s="35"/>
      <c r="BQ140" s="23" t="s">
        <v>768</v>
      </c>
      <c r="BR140" s="142">
        <v>4</v>
      </c>
      <c r="BS140" s="35"/>
      <c r="BT140" s="23" t="s">
        <v>1033</v>
      </c>
      <c r="BU140" s="142">
        <v>2</v>
      </c>
      <c r="BV140" s="35"/>
      <c r="BW140" s="23" t="s">
        <v>386</v>
      </c>
      <c r="BX140" s="142">
        <v>3</v>
      </c>
      <c r="BY140" s="35"/>
      <c r="BZ140" s="23"/>
      <c r="CA140" s="142"/>
      <c r="CB140" s="35"/>
      <c r="CC140" s="23"/>
      <c r="CD140" s="142"/>
      <c r="CE140" s="35"/>
      <c r="CF140" s="23"/>
      <c r="CG140" s="142"/>
      <c r="CH140" s="35"/>
      <c r="CI140" s="23"/>
      <c r="CJ140" s="142"/>
      <c r="CK140" s="35"/>
      <c r="CL140" s="23"/>
      <c r="CM140" s="142"/>
      <c r="CN140" s="35"/>
      <c r="CO140" s="23"/>
      <c r="CP140" s="141"/>
      <c r="CQ140" s="38"/>
    </row>
    <row r="141" spans="2:95">
      <c r="B141" s="34"/>
      <c r="C141" s="23" t="s">
        <v>380</v>
      </c>
      <c r="D141" s="142">
        <v>4</v>
      </c>
      <c r="E141" s="35"/>
      <c r="F141" s="23" t="s">
        <v>194</v>
      </c>
      <c r="G141" s="142">
        <v>3</v>
      </c>
      <c r="H141" s="35"/>
      <c r="I141" s="23" t="s">
        <v>376</v>
      </c>
      <c r="J141" s="142">
        <v>29</v>
      </c>
      <c r="K141" s="35"/>
      <c r="L141" s="23" t="s">
        <v>69</v>
      </c>
      <c r="M141" s="142">
        <v>1</v>
      </c>
      <c r="N141" s="35"/>
      <c r="O141" s="23" t="s">
        <v>547</v>
      </c>
      <c r="P141" s="142">
        <v>25</v>
      </c>
      <c r="Q141" s="35"/>
      <c r="R141" s="23" t="s">
        <v>385</v>
      </c>
      <c r="S141" s="142">
        <v>14</v>
      </c>
      <c r="T141" s="35"/>
      <c r="U141" s="23" t="s">
        <v>596</v>
      </c>
      <c r="V141" s="142">
        <v>2</v>
      </c>
      <c r="W141" s="35"/>
      <c r="X141" s="23" t="s">
        <v>381</v>
      </c>
      <c r="Y141" s="142">
        <v>7</v>
      </c>
      <c r="Z141" s="35"/>
      <c r="AA141" s="23" t="s">
        <v>374</v>
      </c>
      <c r="AB141" s="142">
        <v>4</v>
      </c>
      <c r="AC141" s="35"/>
      <c r="AD141" s="23" t="s">
        <v>929</v>
      </c>
      <c r="AE141" s="142">
        <v>1</v>
      </c>
      <c r="AF141" s="35"/>
      <c r="AG141" s="23" t="s">
        <v>546</v>
      </c>
      <c r="AH141" s="142">
        <v>2</v>
      </c>
      <c r="AI141" s="35"/>
      <c r="AJ141" s="23" t="s">
        <v>375</v>
      </c>
      <c r="AK141" s="142">
        <v>16</v>
      </c>
      <c r="AL141" s="35"/>
      <c r="AM141" s="23" t="s">
        <v>64</v>
      </c>
      <c r="AN141" s="142">
        <v>1</v>
      </c>
      <c r="AO141" s="35"/>
      <c r="AP141" s="23" t="s">
        <v>388</v>
      </c>
      <c r="AQ141" s="142">
        <v>1</v>
      </c>
      <c r="AR141" s="35"/>
      <c r="AS141" s="23" t="s">
        <v>63</v>
      </c>
      <c r="AT141" s="142">
        <v>1</v>
      </c>
      <c r="AU141" s="35"/>
      <c r="AV141" s="23" t="s">
        <v>382</v>
      </c>
      <c r="AW141" s="142">
        <v>26</v>
      </c>
      <c r="AX141" s="35"/>
      <c r="AY141" s="23" t="s">
        <v>1009</v>
      </c>
      <c r="AZ141" s="142">
        <v>1</v>
      </c>
      <c r="BA141" s="35"/>
      <c r="BB141" s="23" t="s">
        <v>384</v>
      </c>
      <c r="BC141" s="142">
        <v>29</v>
      </c>
      <c r="BD141" s="35"/>
      <c r="BE141" s="23" t="s">
        <v>578</v>
      </c>
      <c r="BF141" s="142">
        <v>2</v>
      </c>
      <c r="BG141" s="35"/>
      <c r="BH141" s="23" t="s">
        <v>68</v>
      </c>
      <c r="BI141" s="142">
        <v>1</v>
      </c>
      <c r="BJ141" s="35"/>
      <c r="BK141" s="23" t="s">
        <v>987</v>
      </c>
      <c r="BL141" s="142">
        <v>41</v>
      </c>
      <c r="BM141" s="35"/>
      <c r="BN141" s="23" t="s">
        <v>581</v>
      </c>
      <c r="BO141" s="142">
        <v>1</v>
      </c>
      <c r="BP141" s="35"/>
      <c r="BQ141" s="23" t="s">
        <v>773</v>
      </c>
      <c r="BR141" s="142">
        <v>7</v>
      </c>
      <c r="BS141" s="35"/>
      <c r="BT141" s="23" t="s">
        <v>1009</v>
      </c>
      <c r="BU141" s="142">
        <v>1</v>
      </c>
      <c r="BV141" s="35"/>
      <c r="BW141" s="23" t="s">
        <v>380</v>
      </c>
      <c r="BX141" s="142">
        <v>5</v>
      </c>
      <c r="BY141" s="35"/>
      <c r="BZ141" s="23"/>
      <c r="CA141" s="142"/>
      <c r="CB141" s="35"/>
      <c r="CC141" s="23"/>
      <c r="CD141" s="142"/>
      <c r="CE141" s="35"/>
      <c r="CF141" s="23"/>
      <c r="CG141" s="142"/>
      <c r="CH141" s="35"/>
      <c r="CI141" s="23"/>
      <c r="CJ141" s="142"/>
      <c r="CK141" s="35"/>
      <c r="CL141" s="23"/>
      <c r="CM141" s="142"/>
      <c r="CN141" s="35"/>
      <c r="CO141" s="23"/>
      <c r="CP141" s="141"/>
      <c r="CQ141" s="38"/>
    </row>
    <row r="142" spans="2:95">
      <c r="B142" s="34"/>
      <c r="C142" s="23" t="s">
        <v>546</v>
      </c>
      <c r="D142" s="142">
        <v>3</v>
      </c>
      <c r="E142" s="35"/>
      <c r="F142" s="23" t="s">
        <v>195</v>
      </c>
      <c r="G142" s="142">
        <v>1</v>
      </c>
      <c r="H142" s="35"/>
      <c r="I142" s="23" t="s">
        <v>377</v>
      </c>
      <c r="J142" s="142">
        <v>21</v>
      </c>
      <c r="K142" s="35"/>
      <c r="L142" s="23" t="s">
        <v>389</v>
      </c>
      <c r="M142" s="142">
        <v>2</v>
      </c>
      <c r="N142" s="35"/>
      <c r="O142" s="23" t="s">
        <v>550</v>
      </c>
      <c r="P142" s="142">
        <v>11</v>
      </c>
      <c r="Q142" s="35"/>
      <c r="R142" s="23" t="s">
        <v>933</v>
      </c>
      <c r="S142" s="142">
        <v>1</v>
      </c>
      <c r="T142" s="35"/>
      <c r="U142" s="23" t="s">
        <v>608</v>
      </c>
      <c r="V142" s="142">
        <v>1</v>
      </c>
      <c r="W142" s="35"/>
      <c r="X142" s="23" t="s">
        <v>382</v>
      </c>
      <c r="Y142" s="142">
        <v>22</v>
      </c>
      <c r="Z142" s="35"/>
      <c r="AA142" s="23" t="s">
        <v>375</v>
      </c>
      <c r="AB142" s="142">
        <v>25</v>
      </c>
      <c r="AC142" s="35"/>
      <c r="AD142" s="23" t="s">
        <v>930</v>
      </c>
      <c r="AE142" s="142">
        <v>3</v>
      </c>
      <c r="AF142" s="35"/>
      <c r="AG142" s="23" t="s">
        <v>552</v>
      </c>
      <c r="AH142" s="142">
        <v>8</v>
      </c>
      <c r="AI142" s="35"/>
      <c r="AJ142" s="23" t="s">
        <v>376</v>
      </c>
      <c r="AK142" s="142">
        <v>15</v>
      </c>
      <c r="AL142" s="35"/>
      <c r="AM142" s="23" t="s">
        <v>65</v>
      </c>
      <c r="AN142" s="142">
        <v>3</v>
      </c>
      <c r="AO142" s="35"/>
      <c r="AP142" s="23" t="s">
        <v>590</v>
      </c>
      <c r="AQ142" s="142">
        <v>1</v>
      </c>
      <c r="AR142" s="35"/>
      <c r="AS142" s="23" t="s">
        <v>64</v>
      </c>
      <c r="AT142" s="142">
        <v>1</v>
      </c>
      <c r="AU142" s="35"/>
      <c r="AV142" s="23" t="s">
        <v>383</v>
      </c>
      <c r="AW142" s="142">
        <v>6</v>
      </c>
      <c r="AX142" s="35"/>
      <c r="AY142" s="23" t="s">
        <v>1035</v>
      </c>
      <c r="AZ142" s="142">
        <v>4</v>
      </c>
      <c r="BA142" s="35"/>
      <c r="BB142" s="23" t="s">
        <v>385</v>
      </c>
      <c r="BC142" s="142">
        <v>13</v>
      </c>
      <c r="BD142" s="35"/>
      <c r="BE142" s="23" t="s">
        <v>581</v>
      </c>
      <c r="BF142" s="142">
        <v>1</v>
      </c>
      <c r="BG142" s="35"/>
      <c r="BH142" s="23" t="s">
        <v>69</v>
      </c>
      <c r="BI142" s="142">
        <v>2</v>
      </c>
      <c r="BJ142" s="35"/>
      <c r="BK142" s="23" t="s">
        <v>550</v>
      </c>
      <c r="BL142" s="142">
        <v>1</v>
      </c>
      <c r="BM142" s="35"/>
      <c r="BN142" s="23" t="s">
        <v>582</v>
      </c>
      <c r="BO142" s="142">
        <v>1</v>
      </c>
      <c r="BP142" s="35"/>
      <c r="BQ142" s="23" t="s">
        <v>1033</v>
      </c>
      <c r="BR142" s="142">
        <v>2</v>
      </c>
      <c r="BS142" s="35"/>
      <c r="BT142" s="23" t="s">
        <v>1035</v>
      </c>
      <c r="BU142" s="142">
        <v>4</v>
      </c>
      <c r="BV142" s="35"/>
      <c r="BW142" s="23" t="s">
        <v>548</v>
      </c>
      <c r="BX142" s="142">
        <v>1</v>
      </c>
      <c r="BY142" s="35"/>
      <c r="BZ142" s="23"/>
      <c r="CA142" s="142"/>
      <c r="CB142" s="35"/>
      <c r="CC142" s="23"/>
      <c r="CD142" s="142"/>
      <c r="CE142" s="35"/>
      <c r="CF142" s="23"/>
      <c r="CG142" s="142"/>
      <c r="CH142" s="35"/>
      <c r="CI142" s="23"/>
      <c r="CJ142" s="142"/>
      <c r="CK142" s="35"/>
      <c r="CL142" s="23"/>
      <c r="CM142" s="142"/>
      <c r="CN142" s="35"/>
      <c r="CO142" s="23"/>
      <c r="CP142" s="141"/>
      <c r="CQ142" s="38"/>
    </row>
    <row r="143" spans="2:95">
      <c r="B143" s="34"/>
      <c r="C143" s="23" t="s">
        <v>550</v>
      </c>
      <c r="D143" s="142">
        <v>93</v>
      </c>
      <c r="E143" s="35"/>
      <c r="F143" s="23" t="s">
        <v>201</v>
      </c>
      <c r="G143" s="142">
        <v>24</v>
      </c>
      <c r="H143" s="35"/>
      <c r="I143" s="23" t="s">
        <v>378</v>
      </c>
      <c r="J143" s="142">
        <v>76</v>
      </c>
      <c r="K143" s="35"/>
      <c r="L143" s="23" t="s">
        <v>387</v>
      </c>
      <c r="M143" s="142">
        <v>3</v>
      </c>
      <c r="N143" s="35"/>
      <c r="O143" s="23" t="s">
        <v>554</v>
      </c>
      <c r="P143" s="142">
        <v>8</v>
      </c>
      <c r="Q143" s="35"/>
      <c r="R143" s="23" t="s">
        <v>934</v>
      </c>
      <c r="S143" s="142">
        <v>1</v>
      </c>
      <c r="T143" s="35"/>
      <c r="U143" s="23" t="s">
        <v>599</v>
      </c>
      <c r="V143" s="142">
        <v>4</v>
      </c>
      <c r="W143" s="35"/>
      <c r="X143" s="23" t="s">
        <v>383</v>
      </c>
      <c r="Y143" s="142">
        <v>4</v>
      </c>
      <c r="Z143" s="35"/>
      <c r="AA143" s="23" t="s">
        <v>376</v>
      </c>
      <c r="AB143" s="142">
        <v>18</v>
      </c>
      <c r="AC143" s="35"/>
      <c r="AD143" s="23" t="s">
        <v>931</v>
      </c>
      <c r="AE143" s="142">
        <v>1</v>
      </c>
      <c r="AF143" s="35"/>
      <c r="AG143" s="23" t="s">
        <v>550</v>
      </c>
      <c r="AH143" s="142">
        <v>55</v>
      </c>
      <c r="AI143" s="35"/>
      <c r="AJ143" s="23" t="s">
        <v>377</v>
      </c>
      <c r="AK143" s="142">
        <v>12</v>
      </c>
      <c r="AL143" s="35"/>
      <c r="AM143" s="23" t="s">
        <v>68</v>
      </c>
      <c r="AN143" s="142">
        <v>1</v>
      </c>
      <c r="AO143" s="35"/>
      <c r="AP143" s="23" t="s">
        <v>586</v>
      </c>
      <c r="AQ143" s="142">
        <v>15</v>
      </c>
      <c r="AR143" s="35"/>
      <c r="AS143" s="23" t="s">
        <v>65</v>
      </c>
      <c r="AT143" s="142">
        <v>1</v>
      </c>
      <c r="AU143" s="35"/>
      <c r="AV143" s="23" t="s">
        <v>384</v>
      </c>
      <c r="AW143" s="142">
        <v>26</v>
      </c>
      <c r="AX143" s="35"/>
      <c r="AY143" s="23" t="s">
        <v>1088</v>
      </c>
      <c r="AZ143" s="142">
        <v>1</v>
      </c>
      <c r="BA143" s="35"/>
      <c r="BB143" s="23" t="s">
        <v>934</v>
      </c>
      <c r="BC143" s="142">
        <v>1</v>
      </c>
      <c r="BD143" s="35"/>
      <c r="BE143" s="23" t="s">
        <v>585</v>
      </c>
      <c r="BF143" s="142">
        <v>2</v>
      </c>
      <c r="BG143" s="35"/>
      <c r="BH143" s="23" t="s">
        <v>70</v>
      </c>
      <c r="BI143" s="142">
        <v>1</v>
      </c>
      <c r="BJ143" s="35"/>
      <c r="BK143" s="23" t="s">
        <v>554</v>
      </c>
      <c r="BL143" s="142">
        <v>4</v>
      </c>
      <c r="BM143" s="35"/>
      <c r="BN143" s="23" t="s">
        <v>585</v>
      </c>
      <c r="BO143" s="142">
        <v>2</v>
      </c>
      <c r="BP143" s="35"/>
      <c r="BQ143" s="23" t="s">
        <v>1109</v>
      </c>
      <c r="BR143" s="142">
        <v>1</v>
      </c>
      <c r="BS143" s="35"/>
      <c r="BT143" s="23" t="s">
        <v>1088</v>
      </c>
      <c r="BU143" s="142">
        <v>1</v>
      </c>
      <c r="BV143" s="35"/>
      <c r="BW143" s="23" t="s">
        <v>546</v>
      </c>
      <c r="BX143" s="142">
        <v>6</v>
      </c>
      <c r="BY143" s="35"/>
      <c r="BZ143" s="23"/>
      <c r="CA143" s="142"/>
      <c r="CB143" s="35"/>
      <c r="CC143" s="23"/>
      <c r="CD143" s="142"/>
      <c r="CE143" s="35"/>
      <c r="CF143" s="23"/>
      <c r="CG143" s="142"/>
      <c r="CH143" s="35"/>
      <c r="CI143" s="23"/>
      <c r="CJ143" s="142"/>
      <c r="CK143" s="35"/>
      <c r="CL143" s="23"/>
      <c r="CM143" s="142"/>
      <c r="CN143" s="35"/>
      <c r="CO143" s="23"/>
      <c r="CP143" s="141"/>
      <c r="CQ143" s="38"/>
    </row>
    <row r="144" spans="2:95">
      <c r="B144" s="34"/>
      <c r="C144" s="23" t="s">
        <v>554</v>
      </c>
      <c r="D144" s="142">
        <v>29</v>
      </c>
      <c r="E144" s="35"/>
      <c r="F144" s="23" t="s">
        <v>202</v>
      </c>
      <c r="G144" s="142">
        <v>1</v>
      </c>
      <c r="H144" s="35"/>
      <c r="I144" s="23" t="s">
        <v>379</v>
      </c>
      <c r="J144" s="142">
        <v>4</v>
      </c>
      <c r="K144" s="35"/>
      <c r="L144" s="23" t="s">
        <v>575</v>
      </c>
      <c r="M144" s="142">
        <v>2</v>
      </c>
      <c r="N144" s="35"/>
      <c r="O144" s="23" t="s">
        <v>381</v>
      </c>
      <c r="P144" s="142">
        <v>6</v>
      </c>
      <c r="Q144" s="35"/>
      <c r="R144" s="23" t="s">
        <v>935</v>
      </c>
      <c r="S144" s="142">
        <v>2</v>
      </c>
      <c r="T144" s="35"/>
      <c r="U144" s="23" t="s">
        <v>601</v>
      </c>
      <c r="V144" s="142">
        <v>18</v>
      </c>
      <c r="W144" s="35"/>
      <c r="X144" s="23" t="s">
        <v>384</v>
      </c>
      <c r="Y144" s="142">
        <v>21</v>
      </c>
      <c r="Z144" s="35"/>
      <c r="AA144" s="23" t="s">
        <v>377</v>
      </c>
      <c r="AB144" s="142">
        <v>25</v>
      </c>
      <c r="AC144" s="35"/>
      <c r="AD144" s="23" t="s">
        <v>932</v>
      </c>
      <c r="AE144" s="142">
        <v>3</v>
      </c>
      <c r="AF144" s="35"/>
      <c r="AG144" s="23" t="s">
        <v>554</v>
      </c>
      <c r="AH144" s="142">
        <v>22</v>
      </c>
      <c r="AI144" s="35"/>
      <c r="AJ144" s="23" t="s">
        <v>378</v>
      </c>
      <c r="AK144" s="142">
        <v>82</v>
      </c>
      <c r="AL144" s="35"/>
      <c r="AM144" s="23" t="s">
        <v>69</v>
      </c>
      <c r="AN144" s="142">
        <v>1</v>
      </c>
      <c r="AO144" s="35"/>
      <c r="AP144" s="23" t="s">
        <v>589</v>
      </c>
      <c r="AQ144" s="142">
        <v>15</v>
      </c>
      <c r="AR144" s="35"/>
      <c r="AS144" s="23" t="s">
        <v>66</v>
      </c>
      <c r="AT144" s="142">
        <v>0</v>
      </c>
      <c r="AU144" s="35"/>
      <c r="AV144" s="23" t="s">
        <v>385</v>
      </c>
      <c r="AW144" s="142">
        <v>29</v>
      </c>
      <c r="AX144" s="35"/>
      <c r="AY144" s="23" t="s">
        <v>192</v>
      </c>
      <c r="AZ144" s="142">
        <v>2</v>
      </c>
      <c r="BA144" s="35"/>
      <c r="BB144" s="23" t="s">
        <v>588</v>
      </c>
      <c r="BC144" s="142">
        <v>5</v>
      </c>
      <c r="BD144" s="35"/>
      <c r="BE144" s="23" t="s">
        <v>598</v>
      </c>
      <c r="BF144" s="142">
        <v>2</v>
      </c>
      <c r="BG144" s="35"/>
      <c r="BH144" s="23" t="s">
        <v>71</v>
      </c>
      <c r="BI144" s="142">
        <v>1</v>
      </c>
      <c r="BJ144" s="35"/>
      <c r="BK144" s="23" t="s">
        <v>381</v>
      </c>
      <c r="BL144" s="142">
        <v>2</v>
      </c>
      <c r="BM144" s="35"/>
      <c r="BN144" s="23" t="s">
        <v>198</v>
      </c>
      <c r="BO144" s="142">
        <v>1</v>
      </c>
      <c r="BP144" s="35"/>
      <c r="BQ144" s="23" t="s">
        <v>1110</v>
      </c>
      <c r="BR144" s="142">
        <v>1</v>
      </c>
      <c r="BS144" s="35"/>
      <c r="BT144" s="23" t="s">
        <v>192</v>
      </c>
      <c r="BU144" s="142">
        <v>2</v>
      </c>
      <c r="BV144" s="35"/>
      <c r="BW144" s="23" t="s">
        <v>552</v>
      </c>
      <c r="BX144" s="142">
        <v>4</v>
      </c>
      <c r="BY144" s="35"/>
      <c r="BZ144" s="23"/>
      <c r="CA144" s="142"/>
      <c r="CB144" s="35"/>
      <c r="CC144" s="23"/>
      <c r="CD144" s="142"/>
      <c r="CE144" s="35"/>
      <c r="CF144" s="23"/>
      <c r="CG144" s="142"/>
      <c r="CH144" s="35"/>
      <c r="CI144" s="23"/>
      <c r="CJ144" s="142"/>
      <c r="CK144" s="35"/>
      <c r="CL144" s="23"/>
      <c r="CM144" s="142"/>
      <c r="CN144" s="35"/>
      <c r="CO144" s="23"/>
      <c r="CP144" s="141"/>
      <c r="CQ144" s="38"/>
    </row>
    <row r="145" spans="2:95">
      <c r="B145" s="34"/>
      <c r="C145" s="23" t="s">
        <v>381</v>
      </c>
      <c r="D145" s="142">
        <v>18</v>
      </c>
      <c r="E145" s="35"/>
      <c r="F145" s="23" t="s">
        <v>104</v>
      </c>
      <c r="G145" s="142">
        <v>1</v>
      </c>
      <c r="H145" s="35"/>
      <c r="I145" s="23" t="s">
        <v>380</v>
      </c>
      <c r="J145" s="142">
        <v>6</v>
      </c>
      <c r="K145" s="35"/>
      <c r="L145" s="23" t="s">
        <v>388</v>
      </c>
      <c r="M145" s="142">
        <v>11</v>
      </c>
      <c r="N145" s="35"/>
      <c r="O145" s="23" t="s">
        <v>382</v>
      </c>
      <c r="P145" s="142">
        <v>14</v>
      </c>
      <c r="Q145" s="35"/>
      <c r="R145" s="23" t="s">
        <v>936</v>
      </c>
      <c r="S145" s="142">
        <v>1</v>
      </c>
      <c r="T145" s="35"/>
      <c r="U145" s="23" t="s">
        <v>603</v>
      </c>
      <c r="V145" s="142">
        <v>45</v>
      </c>
      <c r="W145" s="35"/>
      <c r="X145" s="23" t="s">
        <v>385</v>
      </c>
      <c r="Y145" s="142">
        <v>26</v>
      </c>
      <c r="Z145" s="35"/>
      <c r="AA145" s="23" t="s">
        <v>378</v>
      </c>
      <c r="AB145" s="142">
        <v>62</v>
      </c>
      <c r="AC145" s="35"/>
      <c r="AD145" s="23" t="s">
        <v>795</v>
      </c>
      <c r="AE145" s="142">
        <v>1</v>
      </c>
      <c r="AF145" s="35"/>
      <c r="AG145" s="23" t="s">
        <v>381</v>
      </c>
      <c r="AH145" s="142">
        <v>6</v>
      </c>
      <c r="AI145" s="35"/>
      <c r="AJ145" s="23" t="s">
        <v>379</v>
      </c>
      <c r="AK145" s="142">
        <v>6</v>
      </c>
      <c r="AL145" s="35"/>
      <c r="AM145" s="23" t="s">
        <v>70</v>
      </c>
      <c r="AN145" s="142">
        <v>0</v>
      </c>
      <c r="AO145" s="35"/>
      <c r="AP145" s="23" t="s">
        <v>591</v>
      </c>
      <c r="AQ145" s="142">
        <v>1</v>
      </c>
      <c r="AR145" s="35"/>
      <c r="AS145" s="23" t="s">
        <v>68</v>
      </c>
      <c r="AT145" s="142">
        <v>1</v>
      </c>
      <c r="AU145" s="35"/>
      <c r="AV145" s="23" t="s">
        <v>934</v>
      </c>
      <c r="AW145" s="142">
        <v>0</v>
      </c>
      <c r="AX145" s="35"/>
      <c r="AY145" s="23" t="s">
        <v>193</v>
      </c>
      <c r="AZ145" s="142">
        <v>1</v>
      </c>
      <c r="BA145" s="35"/>
      <c r="BB145" s="23" t="s">
        <v>566</v>
      </c>
      <c r="BC145" s="142">
        <v>79</v>
      </c>
      <c r="BD145" s="35"/>
      <c r="BE145" s="23" t="s">
        <v>586</v>
      </c>
      <c r="BF145" s="142">
        <v>33</v>
      </c>
      <c r="BG145" s="35"/>
      <c r="BH145" s="23" t="s">
        <v>72</v>
      </c>
      <c r="BI145" s="142">
        <v>2</v>
      </c>
      <c r="BJ145" s="35"/>
      <c r="BK145" s="23" t="s">
        <v>382</v>
      </c>
      <c r="BL145" s="142">
        <v>4</v>
      </c>
      <c r="BM145" s="35"/>
      <c r="BN145" s="23" t="s">
        <v>587</v>
      </c>
      <c r="BO145" s="142">
        <v>1</v>
      </c>
      <c r="BP145" s="35"/>
      <c r="BQ145" s="23" t="s">
        <v>194</v>
      </c>
      <c r="BR145" s="142">
        <v>1</v>
      </c>
      <c r="BS145" s="35"/>
      <c r="BT145" s="23" t="s">
        <v>193</v>
      </c>
      <c r="BU145" s="142">
        <v>1</v>
      </c>
      <c r="BV145" s="35"/>
      <c r="BW145" s="23" t="s">
        <v>551</v>
      </c>
      <c r="BX145" s="142">
        <v>1</v>
      </c>
      <c r="BY145" s="35"/>
      <c r="BZ145" s="23"/>
      <c r="CA145" s="142"/>
      <c r="CB145" s="35"/>
      <c r="CC145" s="23"/>
      <c r="CD145" s="142"/>
      <c r="CE145" s="35"/>
      <c r="CF145" s="23"/>
      <c r="CG145" s="142"/>
      <c r="CH145" s="35"/>
      <c r="CI145" s="23"/>
      <c r="CJ145" s="142"/>
      <c r="CK145" s="35"/>
      <c r="CL145" s="23"/>
      <c r="CM145" s="142"/>
      <c r="CN145" s="35"/>
      <c r="CO145" s="23"/>
      <c r="CP145" s="141"/>
      <c r="CQ145" s="38"/>
    </row>
    <row r="146" spans="2:95">
      <c r="B146" s="34"/>
      <c r="C146" s="23" t="s">
        <v>382</v>
      </c>
      <c r="D146" s="142">
        <v>38</v>
      </c>
      <c r="E146" s="35"/>
      <c r="F146" s="23" t="s">
        <v>110</v>
      </c>
      <c r="G146" s="142">
        <v>1</v>
      </c>
      <c r="H146" s="35"/>
      <c r="I146" s="23" t="s">
        <v>546</v>
      </c>
      <c r="J146" s="142">
        <v>1</v>
      </c>
      <c r="K146" s="35"/>
      <c r="L146" s="23" t="s">
        <v>576</v>
      </c>
      <c r="M146" s="142">
        <v>3</v>
      </c>
      <c r="N146" s="35"/>
      <c r="O146" s="23" t="s">
        <v>383</v>
      </c>
      <c r="P146" s="142">
        <v>4</v>
      </c>
      <c r="Q146" s="35"/>
      <c r="R146" s="23" t="s">
        <v>957</v>
      </c>
      <c r="S146" s="142">
        <v>2</v>
      </c>
      <c r="T146" s="35"/>
      <c r="U146" s="23" t="s">
        <v>606</v>
      </c>
      <c r="V146" s="142">
        <v>41</v>
      </c>
      <c r="W146" s="35"/>
      <c r="X146" s="23" t="s">
        <v>124</v>
      </c>
      <c r="Y146" s="142">
        <v>1</v>
      </c>
      <c r="Z146" s="35"/>
      <c r="AA146" s="23" t="s">
        <v>379</v>
      </c>
      <c r="AB146" s="142">
        <v>4</v>
      </c>
      <c r="AC146" s="35"/>
      <c r="AD146" s="23" t="s">
        <v>789</v>
      </c>
      <c r="AE146" s="142">
        <v>1</v>
      </c>
      <c r="AF146" s="35"/>
      <c r="AG146" s="23" t="s">
        <v>382</v>
      </c>
      <c r="AH146" s="142">
        <v>27</v>
      </c>
      <c r="AI146" s="35"/>
      <c r="AJ146" s="23" t="s">
        <v>386</v>
      </c>
      <c r="AK146" s="142">
        <v>1</v>
      </c>
      <c r="AL146" s="35"/>
      <c r="AM146" s="23" t="s">
        <v>71</v>
      </c>
      <c r="AN146" s="142">
        <v>1</v>
      </c>
      <c r="AO146" s="35"/>
      <c r="AP146" s="23" t="s">
        <v>592</v>
      </c>
      <c r="AQ146" s="142">
        <v>2</v>
      </c>
      <c r="AR146" s="35"/>
      <c r="AS146" s="23" t="s">
        <v>69</v>
      </c>
      <c r="AT146" s="142">
        <v>1</v>
      </c>
      <c r="AU146" s="35"/>
      <c r="AV146" s="23" t="s">
        <v>567</v>
      </c>
      <c r="AW146" s="142">
        <v>8</v>
      </c>
      <c r="AX146" s="35"/>
      <c r="AY146" s="23" t="s">
        <v>201</v>
      </c>
      <c r="AZ146" s="142">
        <v>42</v>
      </c>
      <c r="BA146" s="35"/>
      <c r="BB146" s="23" t="s">
        <v>63</v>
      </c>
      <c r="BC146" s="142">
        <v>1</v>
      </c>
      <c r="BD146" s="35"/>
      <c r="BE146" s="23" t="s">
        <v>589</v>
      </c>
      <c r="BF146" s="142">
        <v>29</v>
      </c>
      <c r="BG146" s="35"/>
      <c r="BH146" s="23" t="s">
        <v>73</v>
      </c>
      <c r="BI146" s="142">
        <v>1</v>
      </c>
      <c r="BJ146" s="35"/>
      <c r="BK146" s="23" t="s">
        <v>383</v>
      </c>
      <c r="BL146" s="142">
        <v>6</v>
      </c>
      <c r="BM146" s="35"/>
      <c r="BN146" s="23" t="s">
        <v>590</v>
      </c>
      <c r="BO146" s="142">
        <v>1</v>
      </c>
      <c r="BP146" s="35"/>
      <c r="BQ146" s="23" t="s">
        <v>195</v>
      </c>
      <c r="BR146" s="142">
        <v>1</v>
      </c>
      <c r="BS146" s="35"/>
      <c r="BT146" s="23" t="s">
        <v>201</v>
      </c>
      <c r="BU146" s="142">
        <v>42</v>
      </c>
      <c r="BV146" s="35"/>
      <c r="BW146" s="23" t="s">
        <v>550</v>
      </c>
      <c r="BX146" s="142">
        <v>78</v>
      </c>
      <c r="BY146" s="35"/>
      <c r="BZ146" s="23"/>
      <c r="CA146" s="142"/>
      <c r="CB146" s="35"/>
      <c r="CC146" s="23"/>
      <c r="CD146" s="142"/>
      <c r="CE146" s="35"/>
      <c r="CF146" s="23"/>
      <c r="CG146" s="142"/>
      <c r="CH146" s="35"/>
      <c r="CI146" s="23"/>
      <c r="CJ146" s="142"/>
      <c r="CK146" s="35"/>
      <c r="CL146" s="23"/>
      <c r="CM146" s="142"/>
      <c r="CN146" s="35"/>
      <c r="CO146" s="23"/>
      <c r="CP146" s="141"/>
      <c r="CQ146" s="38"/>
    </row>
    <row r="147" spans="2:95">
      <c r="B147" s="34"/>
      <c r="C147" s="23" t="s">
        <v>383</v>
      </c>
      <c r="D147" s="142">
        <v>22</v>
      </c>
      <c r="E147" s="35"/>
      <c r="F147" s="23" t="s">
        <v>371</v>
      </c>
      <c r="G147" s="142">
        <v>24</v>
      </c>
      <c r="H147" s="35"/>
      <c r="I147" s="23" t="s">
        <v>551</v>
      </c>
      <c r="J147" s="142">
        <v>3</v>
      </c>
      <c r="K147" s="35"/>
      <c r="L147" s="23" t="s">
        <v>578</v>
      </c>
      <c r="M147" s="142">
        <v>1</v>
      </c>
      <c r="N147" s="35"/>
      <c r="O147" s="23" t="s">
        <v>384</v>
      </c>
      <c r="P147" s="142">
        <v>19</v>
      </c>
      <c r="Q147" s="35"/>
      <c r="R147" s="23" t="s">
        <v>977</v>
      </c>
      <c r="S147" s="142">
        <v>1</v>
      </c>
      <c r="T147" s="35"/>
      <c r="U147" s="23" t="s">
        <v>609</v>
      </c>
      <c r="V147" s="142">
        <v>4</v>
      </c>
      <c r="W147" s="35"/>
      <c r="X147" s="23" t="s">
        <v>933</v>
      </c>
      <c r="Y147" s="142">
        <v>1</v>
      </c>
      <c r="Z147" s="35"/>
      <c r="AA147" s="23" t="s">
        <v>380</v>
      </c>
      <c r="AB147" s="142">
        <v>2</v>
      </c>
      <c r="AC147" s="35"/>
      <c r="AD147" s="23" t="s">
        <v>768</v>
      </c>
      <c r="AE147" s="142">
        <v>4</v>
      </c>
      <c r="AF147" s="35"/>
      <c r="AG147" s="23" t="s">
        <v>383</v>
      </c>
      <c r="AH147" s="142">
        <v>18</v>
      </c>
      <c r="AI147" s="35"/>
      <c r="AJ147" s="23" t="s">
        <v>380</v>
      </c>
      <c r="AK147" s="142">
        <v>6</v>
      </c>
      <c r="AL147" s="35"/>
      <c r="AM147" s="23" t="s">
        <v>72</v>
      </c>
      <c r="AN147" s="142">
        <v>2</v>
      </c>
      <c r="AO147" s="35"/>
      <c r="AP147" s="23" t="s">
        <v>601</v>
      </c>
      <c r="AQ147" s="142">
        <v>2</v>
      </c>
      <c r="AR147" s="35"/>
      <c r="AS147" s="23" t="s">
        <v>389</v>
      </c>
      <c r="AT147" s="142">
        <v>2</v>
      </c>
      <c r="AU147" s="35"/>
      <c r="AV147" s="23" t="s">
        <v>571</v>
      </c>
      <c r="AW147" s="142">
        <v>5</v>
      </c>
      <c r="AX147" s="35"/>
      <c r="AY147" s="23" t="s">
        <v>202</v>
      </c>
      <c r="AZ147" s="142">
        <v>3</v>
      </c>
      <c r="BA147" s="35"/>
      <c r="BB147" s="23" t="s">
        <v>65</v>
      </c>
      <c r="BC147" s="142">
        <v>1</v>
      </c>
      <c r="BD147" s="35"/>
      <c r="BE147" s="23" t="s">
        <v>592</v>
      </c>
      <c r="BF147" s="142">
        <v>3</v>
      </c>
      <c r="BG147" s="35"/>
      <c r="BH147" s="23" t="s">
        <v>388</v>
      </c>
      <c r="BI147" s="142">
        <v>1</v>
      </c>
      <c r="BJ147" s="35"/>
      <c r="BK147" s="23" t="s">
        <v>384</v>
      </c>
      <c r="BL147" s="142">
        <v>17</v>
      </c>
      <c r="BM147" s="35"/>
      <c r="BN147" s="23" t="s">
        <v>586</v>
      </c>
      <c r="BO147" s="142">
        <v>18</v>
      </c>
      <c r="BP147" s="35"/>
      <c r="BQ147" s="23" t="s">
        <v>201</v>
      </c>
      <c r="BR147" s="142">
        <v>6</v>
      </c>
      <c r="BS147" s="35"/>
      <c r="BT147" s="23" t="s">
        <v>202</v>
      </c>
      <c r="BU147" s="142">
        <v>3</v>
      </c>
      <c r="BV147" s="35"/>
      <c r="BW147" s="23" t="s">
        <v>554</v>
      </c>
      <c r="BX147" s="142">
        <v>7</v>
      </c>
      <c r="BY147" s="35"/>
      <c r="BZ147" s="23"/>
      <c r="CA147" s="142"/>
      <c r="CB147" s="35"/>
      <c r="CC147" s="23"/>
      <c r="CD147" s="142"/>
      <c r="CE147" s="35"/>
      <c r="CF147" s="23"/>
      <c r="CG147" s="142"/>
      <c r="CH147" s="35"/>
      <c r="CI147" s="23"/>
      <c r="CJ147" s="142"/>
      <c r="CK147" s="35"/>
      <c r="CL147" s="23"/>
      <c r="CM147" s="142"/>
      <c r="CN147" s="35"/>
      <c r="CO147" s="23"/>
      <c r="CP147" s="141"/>
      <c r="CQ147" s="38"/>
    </row>
    <row r="148" spans="2:95">
      <c r="B148" s="34"/>
      <c r="C148" s="23" t="s">
        <v>384</v>
      </c>
      <c r="D148" s="142">
        <v>28</v>
      </c>
      <c r="E148" s="35"/>
      <c r="F148" s="23" t="s">
        <v>372</v>
      </c>
      <c r="G148" s="142">
        <v>1</v>
      </c>
      <c r="H148" s="35"/>
      <c r="I148" s="23" t="s">
        <v>550</v>
      </c>
      <c r="J148" s="142">
        <v>61</v>
      </c>
      <c r="K148" s="35"/>
      <c r="L148" s="23" t="s">
        <v>584</v>
      </c>
      <c r="M148" s="142">
        <v>1</v>
      </c>
      <c r="N148" s="35"/>
      <c r="O148" s="23" t="s">
        <v>385</v>
      </c>
      <c r="P148" s="142">
        <v>10</v>
      </c>
      <c r="Q148" s="35"/>
      <c r="R148" s="23" t="s">
        <v>978</v>
      </c>
      <c r="S148" s="142">
        <v>1</v>
      </c>
      <c r="T148" s="35"/>
      <c r="U148" s="23" t="s">
        <v>18</v>
      </c>
      <c r="V148" s="142">
        <v>3</v>
      </c>
      <c r="W148" s="35"/>
      <c r="X148" s="23" t="s">
        <v>935</v>
      </c>
      <c r="Y148" s="142">
        <v>1</v>
      </c>
      <c r="Z148" s="35"/>
      <c r="AA148" s="23" t="s">
        <v>547</v>
      </c>
      <c r="AB148" s="142">
        <v>55</v>
      </c>
      <c r="AC148" s="35"/>
      <c r="AD148" s="23" t="s">
        <v>773</v>
      </c>
      <c r="AE148" s="142">
        <v>3</v>
      </c>
      <c r="AF148" s="35"/>
      <c r="AG148" s="23" t="s">
        <v>384</v>
      </c>
      <c r="AH148" s="142">
        <v>41</v>
      </c>
      <c r="AI148" s="35"/>
      <c r="AJ148" s="23" t="s">
        <v>561</v>
      </c>
      <c r="AK148" s="142">
        <v>1</v>
      </c>
      <c r="AL148" s="35"/>
      <c r="AM148" s="23" t="s">
        <v>73</v>
      </c>
      <c r="AN148" s="142">
        <v>1</v>
      </c>
      <c r="AO148" s="35"/>
      <c r="AP148" s="23" t="s">
        <v>603</v>
      </c>
      <c r="AQ148" s="142">
        <v>29</v>
      </c>
      <c r="AR148" s="35"/>
      <c r="AS148" s="23" t="s">
        <v>387</v>
      </c>
      <c r="AT148" s="142">
        <v>1</v>
      </c>
      <c r="AU148" s="35"/>
      <c r="AV148" s="23" t="s">
        <v>566</v>
      </c>
      <c r="AW148" s="142">
        <v>52</v>
      </c>
      <c r="AX148" s="35"/>
      <c r="AY148" s="23" t="s">
        <v>108</v>
      </c>
      <c r="AZ148" s="142">
        <v>1</v>
      </c>
      <c r="BA148" s="35"/>
      <c r="BB148" s="23" t="s">
        <v>66</v>
      </c>
      <c r="BC148" s="142">
        <v>1</v>
      </c>
      <c r="BD148" s="35"/>
      <c r="BE148" s="23" t="s">
        <v>604</v>
      </c>
      <c r="BF148" s="142">
        <v>1</v>
      </c>
      <c r="BG148" s="35"/>
      <c r="BH148" s="23" t="s">
        <v>582</v>
      </c>
      <c r="BI148" s="142">
        <v>1</v>
      </c>
      <c r="BJ148" s="35"/>
      <c r="BK148" s="23" t="s">
        <v>385</v>
      </c>
      <c r="BL148" s="142">
        <v>13</v>
      </c>
      <c r="BM148" s="35"/>
      <c r="BN148" s="23" t="s">
        <v>589</v>
      </c>
      <c r="BO148" s="142">
        <v>20</v>
      </c>
      <c r="BP148" s="35"/>
      <c r="BQ148" s="23" t="s">
        <v>371</v>
      </c>
      <c r="BR148" s="142">
        <v>14</v>
      </c>
      <c r="BS148" s="35"/>
      <c r="BT148" s="23" t="s">
        <v>108</v>
      </c>
      <c r="BU148" s="142">
        <v>1</v>
      </c>
      <c r="BV148" s="35"/>
      <c r="BW148" s="23" t="s">
        <v>563</v>
      </c>
      <c r="BX148" s="142">
        <v>1</v>
      </c>
      <c r="BY148" s="35"/>
      <c r="BZ148" s="23"/>
      <c r="CA148" s="142"/>
      <c r="CB148" s="35"/>
      <c r="CC148" s="23"/>
      <c r="CD148" s="142"/>
      <c r="CE148" s="35"/>
      <c r="CF148" s="23"/>
      <c r="CG148" s="142"/>
      <c r="CH148" s="35"/>
      <c r="CI148" s="23"/>
      <c r="CJ148" s="142"/>
      <c r="CK148" s="35"/>
      <c r="CL148" s="23"/>
      <c r="CM148" s="142"/>
      <c r="CN148" s="35"/>
      <c r="CO148" s="23"/>
      <c r="CP148" s="141"/>
      <c r="CQ148" s="38"/>
    </row>
    <row r="149" spans="2:95">
      <c r="B149" s="34"/>
      <c r="C149" s="23" t="s">
        <v>385</v>
      </c>
      <c r="D149" s="142">
        <v>22</v>
      </c>
      <c r="E149" s="35"/>
      <c r="F149" s="23" t="s">
        <v>374</v>
      </c>
      <c r="G149" s="142">
        <v>4</v>
      </c>
      <c r="H149" s="35"/>
      <c r="I149" s="23" t="s">
        <v>554</v>
      </c>
      <c r="J149" s="142">
        <v>5</v>
      </c>
      <c r="K149" s="35"/>
      <c r="L149" s="23" t="s">
        <v>580</v>
      </c>
      <c r="M149" s="142">
        <v>1</v>
      </c>
      <c r="N149" s="35"/>
      <c r="O149" s="23" t="s">
        <v>934</v>
      </c>
      <c r="P149" s="142">
        <v>1</v>
      </c>
      <c r="Q149" s="35"/>
      <c r="R149" s="23" t="s">
        <v>974</v>
      </c>
      <c r="S149" s="142">
        <v>1</v>
      </c>
      <c r="T149" s="35"/>
      <c r="U149" s="23" t="s">
        <v>22</v>
      </c>
      <c r="V149" s="142">
        <v>9</v>
      </c>
      <c r="W149" s="35"/>
      <c r="X149" s="23" t="s">
        <v>566</v>
      </c>
      <c r="Y149" s="142">
        <v>61</v>
      </c>
      <c r="Z149" s="35"/>
      <c r="AA149" s="23" t="s">
        <v>550</v>
      </c>
      <c r="AB149" s="142">
        <v>7</v>
      </c>
      <c r="AC149" s="35"/>
      <c r="AD149" s="23" t="s">
        <v>192</v>
      </c>
      <c r="AE149" s="142">
        <v>1</v>
      </c>
      <c r="AF149" s="35"/>
      <c r="AG149" s="23" t="s">
        <v>385</v>
      </c>
      <c r="AH149" s="142">
        <v>34</v>
      </c>
      <c r="AI149" s="35"/>
      <c r="AJ149" s="23" t="s">
        <v>632</v>
      </c>
      <c r="AK149" s="142">
        <v>50</v>
      </c>
      <c r="AL149" s="35"/>
      <c r="AM149" s="23" t="s">
        <v>389</v>
      </c>
      <c r="AN149" s="142">
        <v>3</v>
      </c>
      <c r="AO149" s="35"/>
      <c r="AP149" s="23" t="s">
        <v>606</v>
      </c>
      <c r="AQ149" s="142">
        <v>12</v>
      </c>
      <c r="AR149" s="35"/>
      <c r="AS149" s="23" t="s">
        <v>575</v>
      </c>
      <c r="AT149" s="142">
        <v>1</v>
      </c>
      <c r="AU149" s="35"/>
      <c r="AV149" s="23" t="s">
        <v>64</v>
      </c>
      <c r="AW149" s="142">
        <v>1</v>
      </c>
      <c r="AX149" s="35"/>
      <c r="AY149" s="23" t="s">
        <v>371</v>
      </c>
      <c r="AZ149" s="142">
        <v>29</v>
      </c>
      <c r="BA149" s="35"/>
      <c r="BB149" s="23" t="s">
        <v>67</v>
      </c>
      <c r="BC149" s="142">
        <v>2</v>
      </c>
      <c r="BD149" s="35"/>
      <c r="BE149" s="23" t="s">
        <v>660</v>
      </c>
      <c r="BF149" s="142">
        <v>0</v>
      </c>
      <c r="BG149" s="35"/>
      <c r="BH149" s="23" t="s">
        <v>198</v>
      </c>
      <c r="BI149" s="142">
        <v>1</v>
      </c>
      <c r="BJ149" s="35"/>
      <c r="BK149" s="23" t="s">
        <v>565</v>
      </c>
      <c r="BL149" s="142">
        <v>2</v>
      </c>
      <c r="BM149" s="35"/>
      <c r="BN149" s="23" t="s">
        <v>592</v>
      </c>
      <c r="BO149" s="142">
        <v>2</v>
      </c>
      <c r="BP149" s="35"/>
      <c r="BQ149" s="23" t="s">
        <v>372</v>
      </c>
      <c r="BR149" s="142">
        <v>3</v>
      </c>
      <c r="BS149" s="35"/>
      <c r="BT149" s="23" t="s">
        <v>371</v>
      </c>
      <c r="BU149" s="142">
        <v>29</v>
      </c>
      <c r="BV149" s="35"/>
      <c r="BW149" s="23" t="s">
        <v>381</v>
      </c>
      <c r="BX149" s="142">
        <v>14</v>
      </c>
      <c r="BY149" s="35"/>
      <c r="BZ149" s="23"/>
      <c r="CA149" s="142"/>
      <c r="CB149" s="35"/>
      <c r="CC149" s="23"/>
      <c r="CD149" s="142"/>
      <c r="CE149" s="35"/>
      <c r="CF149" s="23"/>
      <c r="CG149" s="142"/>
      <c r="CH149" s="35"/>
      <c r="CI149" s="23"/>
      <c r="CJ149" s="142"/>
      <c r="CK149" s="35"/>
      <c r="CL149" s="23"/>
      <c r="CM149" s="142"/>
      <c r="CN149" s="35"/>
      <c r="CO149" s="23"/>
      <c r="CP149" s="141"/>
      <c r="CQ149" s="38"/>
    </row>
    <row r="150" spans="2:95">
      <c r="B150" s="34"/>
      <c r="C150" s="23" t="s">
        <v>957</v>
      </c>
      <c r="D150" s="142">
        <v>1</v>
      </c>
      <c r="E150" s="35"/>
      <c r="F150" s="23" t="s">
        <v>375</v>
      </c>
      <c r="G150" s="142">
        <v>9</v>
      </c>
      <c r="H150" s="35"/>
      <c r="I150" s="23" t="s">
        <v>381</v>
      </c>
      <c r="J150" s="142">
        <v>13</v>
      </c>
      <c r="K150" s="35"/>
      <c r="L150" s="23" t="s">
        <v>582</v>
      </c>
      <c r="M150" s="142">
        <v>6</v>
      </c>
      <c r="N150" s="35"/>
      <c r="O150" s="23" t="s">
        <v>957</v>
      </c>
      <c r="P150" s="142">
        <v>1</v>
      </c>
      <c r="Q150" s="35"/>
      <c r="R150" s="23" t="s">
        <v>970</v>
      </c>
      <c r="S150" s="142">
        <v>1</v>
      </c>
      <c r="T150" s="35"/>
      <c r="U150" s="23" t="s">
        <v>11</v>
      </c>
      <c r="V150" s="142">
        <v>3</v>
      </c>
      <c r="W150" s="35"/>
      <c r="X150" s="23" t="s">
        <v>63</v>
      </c>
      <c r="Y150" s="142">
        <v>1</v>
      </c>
      <c r="Z150" s="35"/>
      <c r="AA150" s="23" t="s">
        <v>554</v>
      </c>
      <c r="AB150" s="142">
        <v>10</v>
      </c>
      <c r="AC150" s="35"/>
      <c r="AD150" s="23" t="s">
        <v>193</v>
      </c>
      <c r="AE150" s="142">
        <v>1</v>
      </c>
      <c r="AF150" s="35"/>
      <c r="AG150" s="23" t="s">
        <v>936</v>
      </c>
      <c r="AH150" s="142">
        <v>1</v>
      </c>
      <c r="AI150" s="35"/>
      <c r="AJ150" s="23" t="s">
        <v>550</v>
      </c>
      <c r="AK150" s="142">
        <v>55</v>
      </c>
      <c r="AL150" s="35"/>
      <c r="AM150" s="23" t="s">
        <v>387</v>
      </c>
      <c r="AN150" s="142">
        <v>7</v>
      </c>
      <c r="AO150" s="35"/>
      <c r="AP150" s="23" t="s">
        <v>18</v>
      </c>
      <c r="AQ150" s="142">
        <v>1</v>
      </c>
      <c r="AR150" s="35"/>
      <c r="AS150" s="23" t="s">
        <v>388</v>
      </c>
      <c r="AT150" s="142">
        <v>5</v>
      </c>
      <c r="AU150" s="35"/>
      <c r="AV150" s="23" t="s">
        <v>65</v>
      </c>
      <c r="AW150" s="142">
        <v>1</v>
      </c>
      <c r="AX150" s="35"/>
      <c r="AY150" s="23" t="s">
        <v>372</v>
      </c>
      <c r="AZ150" s="142">
        <v>11</v>
      </c>
      <c r="BA150" s="35"/>
      <c r="BB150" s="23" t="s">
        <v>69</v>
      </c>
      <c r="BC150" s="142">
        <v>2</v>
      </c>
      <c r="BD150" s="35"/>
      <c r="BE150" s="23" t="s">
        <v>599</v>
      </c>
      <c r="BF150" s="142">
        <v>6</v>
      </c>
      <c r="BG150" s="35"/>
      <c r="BH150" s="23" t="s">
        <v>593</v>
      </c>
      <c r="BI150" s="142">
        <v>9</v>
      </c>
      <c r="BJ150" s="35"/>
      <c r="BK150" s="23" t="s">
        <v>567</v>
      </c>
      <c r="BL150" s="142">
        <v>5</v>
      </c>
      <c r="BM150" s="35"/>
      <c r="BN150" s="23" t="s">
        <v>608</v>
      </c>
      <c r="BO150" s="142">
        <v>2</v>
      </c>
      <c r="BP150" s="35"/>
      <c r="BQ150" s="23" t="s">
        <v>373</v>
      </c>
      <c r="BR150" s="142">
        <v>1</v>
      </c>
      <c r="BS150" s="35"/>
      <c r="BT150" s="23" t="s">
        <v>372</v>
      </c>
      <c r="BU150" s="142">
        <v>11</v>
      </c>
      <c r="BV150" s="35"/>
      <c r="BW150" s="23" t="s">
        <v>382</v>
      </c>
      <c r="BX150" s="142">
        <v>23</v>
      </c>
      <c r="BY150" s="35"/>
      <c r="BZ150" s="23"/>
      <c r="CA150" s="142"/>
      <c r="CB150" s="35"/>
      <c r="CC150" s="23"/>
      <c r="CD150" s="142"/>
      <c r="CE150" s="35"/>
      <c r="CF150" s="23"/>
      <c r="CG150" s="142"/>
      <c r="CH150" s="35"/>
      <c r="CI150" s="23"/>
      <c r="CJ150" s="142"/>
      <c r="CK150" s="35"/>
      <c r="CL150" s="23"/>
      <c r="CM150" s="142"/>
      <c r="CN150" s="35"/>
      <c r="CO150" s="23"/>
      <c r="CP150" s="141"/>
      <c r="CQ150" s="38"/>
    </row>
    <row r="151" spans="2:95">
      <c r="B151" s="34"/>
      <c r="C151" s="23" t="s">
        <v>565</v>
      </c>
      <c r="D151" s="142">
        <v>3</v>
      </c>
      <c r="E151" s="35"/>
      <c r="F151" s="23" t="s">
        <v>376</v>
      </c>
      <c r="G151" s="142">
        <v>30</v>
      </c>
      <c r="H151" s="35"/>
      <c r="I151" s="23" t="s">
        <v>382</v>
      </c>
      <c r="J151" s="142">
        <v>29</v>
      </c>
      <c r="K151" s="35"/>
      <c r="L151" s="23" t="s">
        <v>585</v>
      </c>
      <c r="M151" s="142">
        <v>1</v>
      </c>
      <c r="N151" s="35"/>
      <c r="O151" s="23" t="s">
        <v>565</v>
      </c>
      <c r="P151" s="142">
        <v>1</v>
      </c>
      <c r="Q151" s="35"/>
      <c r="R151" s="23" t="s">
        <v>566</v>
      </c>
      <c r="S151" s="142">
        <v>41</v>
      </c>
      <c r="T151" s="35"/>
      <c r="U151" s="23" t="s">
        <v>1043</v>
      </c>
      <c r="V151" s="142">
        <v>1</v>
      </c>
      <c r="W151" s="35"/>
      <c r="X151" s="23" t="s">
        <v>65</v>
      </c>
      <c r="Y151" s="142">
        <v>2</v>
      </c>
      <c r="Z151" s="35"/>
      <c r="AA151" s="23" t="s">
        <v>381</v>
      </c>
      <c r="AB151" s="142">
        <v>15</v>
      </c>
      <c r="AC151" s="35"/>
      <c r="AD151" s="23" t="s">
        <v>195</v>
      </c>
      <c r="AE151" s="142">
        <v>2</v>
      </c>
      <c r="AF151" s="35"/>
      <c r="AG151" s="23" t="s">
        <v>957</v>
      </c>
      <c r="AH151" s="142">
        <v>2</v>
      </c>
      <c r="AI151" s="35"/>
      <c r="AJ151" s="23" t="s">
        <v>554</v>
      </c>
      <c r="AK151" s="142">
        <v>3</v>
      </c>
      <c r="AL151" s="35"/>
      <c r="AM151" s="23" t="s">
        <v>575</v>
      </c>
      <c r="AN151" s="142">
        <v>1</v>
      </c>
      <c r="AO151" s="35"/>
      <c r="AP151" s="23" t="s">
        <v>22</v>
      </c>
      <c r="AQ151" s="142">
        <v>3</v>
      </c>
      <c r="AR151" s="35"/>
      <c r="AS151" s="23" t="s">
        <v>576</v>
      </c>
      <c r="AT151" s="142">
        <v>5</v>
      </c>
      <c r="AU151" s="35"/>
      <c r="AV151" s="23" t="s">
        <v>66</v>
      </c>
      <c r="AW151" s="142">
        <v>1</v>
      </c>
      <c r="AX151" s="35"/>
      <c r="AY151" s="23" t="s">
        <v>373</v>
      </c>
      <c r="AZ151" s="142">
        <v>2</v>
      </c>
      <c r="BA151" s="35"/>
      <c r="BB151" s="23" t="s">
        <v>70</v>
      </c>
      <c r="BC151" s="142">
        <v>3</v>
      </c>
      <c r="BD151" s="35"/>
      <c r="BE151" s="23" t="s">
        <v>601</v>
      </c>
      <c r="BF151" s="142">
        <v>30</v>
      </c>
      <c r="BG151" s="35"/>
      <c r="BH151" s="23" t="s">
        <v>586</v>
      </c>
      <c r="BI151" s="142">
        <v>13</v>
      </c>
      <c r="BJ151" s="35"/>
      <c r="BK151" s="23" t="s">
        <v>566</v>
      </c>
      <c r="BL151" s="142">
        <v>43</v>
      </c>
      <c r="BM151" s="35"/>
      <c r="BN151" s="23" t="s">
        <v>599</v>
      </c>
      <c r="BO151" s="142">
        <v>1</v>
      </c>
      <c r="BP151" s="35"/>
      <c r="BQ151" s="23" t="s">
        <v>374</v>
      </c>
      <c r="BR151" s="142">
        <v>8</v>
      </c>
      <c r="BS151" s="35"/>
      <c r="BT151" s="23" t="s">
        <v>373</v>
      </c>
      <c r="BU151" s="142">
        <v>2</v>
      </c>
      <c r="BV151" s="35"/>
      <c r="BW151" s="23" t="s">
        <v>383</v>
      </c>
      <c r="BX151" s="142">
        <v>7</v>
      </c>
      <c r="BY151" s="35"/>
      <c r="BZ151" s="23"/>
      <c r="CA151" s="142"/>
      <c r="CB151" s="35"/>
      <c r="CC151" s="23"/>
      <c r="CD151" s="142"/>
      <c r="CE151" s="35"/>
      <c r="CF151" s="23"/>
      <c r="CG151" s="142"/>
      <c r="CH151" s="35"/>
      <c r="CI151" s="23"/>
      <c r="CJ151" s="142"/>
      <c r="CK151" s="35"/>
      <c r="CL151" s="23"/>
      <c r="CM151" s="142"/>
      <c r="CN151" s="35"/>
      <c r="CO151" s="23"/>
      <c r="CP151" s="141"/>
      <c r="CQ151" s="38"/>
    </row>
    <row r="152" spans="2:95">
      <c r="B152" s="34"/>
      <c r="C152" s="23" t="s">
        <v>567</v>
      </c>
      <c r="D152" s="142">
        <v>8</v>
      </c>
      <c r="E152" s="35"/>
      <c r="F152" s="23" t="s">
        <v>377</v>
      </c>
      <c r="G152" s="142">
        <v>3</v>
      </c>
      <c r="H152" s="35"/>
      <c r="I152" s="23" t="s">
        <v>383</v>
      </c>
      <c r="J152" s="142">
        <v>13</v>
      </c>
      <c r="K152" s="35"/>
      <c r="L152" s="23" t="s">
        <v>198</v>
      </c>
      <c r="M152" s="142">
        <v>1</v>
      </c>
      <c r="N152" s="35"/>
      <c r="O152" s="23" t="s">
        <v>567</v>
      </c>
      <c r="P152" s="142">
        <v>2</v>
      </c>
      <c r="Q152" s="35"/>
      <c r="R152" s="23" t="s">
        <v>62</v>
      </c>
      <c r="S152" s="142">
        <v>1</v>
      </c>
      <c r="T152" s="35"/>
      <c r="U152" s="23" t="s">
        <v>398</v>
      </c>
      <c r="V152" s="142">
        <v>1</v>
      </c>
      <c r="W152" s="35"/>
      <c r="X152" s="23" t="s">
        <v>66</v>
      </c>
      <c r="Y152" s="142">
        <v>1</v>
      </c>
      <c r="Z152" s="35"/>
      <c r="AA152" s="23" t="s">
        <v>382</v>
      </c>
      <c r="AB152" s="142">
        <v>30</v>
      </c>
      <c r="AC152" s="35"/>
      <c r="AD152" s="23" t="s">
        <v>201</v>
      </c>
      <c r="AE152" s="142">
        <v>36</v>
      </c>
      <c r="AF152" s="35"/>
      <c r="AG152" s="23" t="s">
        <v>565</v>
      </c>
      <c r="AH152" s="142">
        <v>17</v>
      </c>
      <c r="AI152" s="35"/>
      <c r="AJ152" s="23" t="s">
        <v>563</v>
      </c>
      <c r="AK152" s="142">
        <v>2</v>
      </c>
      <c r="AL152" s="35"/>
      <c r="AM152" s="23" t="s">
        <v>388</v>
      </c>
      <c r="AN152" s="142">
        <v>10</v>
      </c>
      <c r="AO152" s="35"/>
      <c r="AP152" s="23" t="s">
        <v>11</v>
      </c>
      <c r="AQ152" s="142">
        <v>1</v>
      </c>
      <c r="AR152" s="35"/>
      <c r="AS152" s="23" t="s">
        <v>578</v>
      </c>
      <c r="AT152" s="142">
        <v>1</v>
      </c>
      <c r="AU152" s="35"/>
      <c r="AV152" s="23" t="s">
        <v>69</v>
      </c>
      <c r="AW152" s="142">
        <v>1</v>
      </c>
      <c r="AX152" s="35"/>
      <c r="AY152" s="23" t="s">
        <v>374</v>
      </c>
      <c r="AZ152" s="142">
        <v>4</v>
      </c>
      <c r="BA152" s="35"/>
      <c r="BB152" s="23" t="s">
        <v>73</v>
      </c>
      <c r="BC152" s="142">
        <v>1</v>
      </c>
      <c r="BD152" s="35"/>
      <c r="BE152" s="23" t="s">
        <v>603</v>
      </c>
      <c r="BF152" s="142">
        <v>60</v>
      </c>
      <c r="BG152" s="35"/>
      <c r="BH152" s="23" t="s">
        <v>589</v>
      </c>
      <c r="BI152" s="142">
        <v>18</v>
      </c>
      <c r="BJ152" s="35"/>
      <c r="BK152" s="23" t="s">
        <v>63</v>
      </c>
      <c r="BL152" s="142">
        <v>2</v>
      </c>
      <c r="BM152" s="35"/>
      <c r="BN152" s="23" t="s">
        <v>601</v>
      </c>
      <c r="BO152" s="142">
        <v>21</v>
      </c>
      <c r="BP152" s="35"/>
      <c r="BQ152" s="23" t="s">
        <v>375</v>
      </c>
      <c r="BR152" s="142">
        <v>15</v>
      </c>
      <c r="BS152" s="35"/>
      <c r="BT152" s="23" t="s">
        <v>374</v>
      </c>
      <c r="BU152" s="142">
        <v>4</v>
      </c>
      <c r="BV152" s="35"/>
      <c r="BW152" s="23" t="s">
        <v>384</v>
      </c>
      <c r="BX152" s="142">
        <v>17</v>
      </c>
      <c r="BY152" s="35"/>
      <c r="BZ152" s="23"/>
      <c r="CA152" s="142"/>
      <c r="CB152" s="35"/>
      <c r="CC152" s="23"/>
      <c r="CD152" s="142"/>
      <c r="CE152" s="35"/>
      <c r="CF152" s="23"/>
      <c r="CG152" s="142"/>
      <c r="CH152" s="35"/>
      <c r="CI152" s="23"/>
      <c r="CJ152" s="142"/>
      <c r="CK152" s="35"/>
      <c r="CL152" s="23"/>
      <c r="CM152" s="142"/>
      <c r="CN152" s="35"/>
      <c r="CO152" s="23"/>
      <c r="CP152" s="141"/>
      <c r="CQ152" s="38"/>
    </row>
    <row r="153" spans="2:95">
      <c r="B153" s="34"/>
      <c r="C153" s="23" t="s">
        <v>571</v>
      </c>
      <c r="D153" s="142">
        <v>5</v>
      </c>
      <c r="E153" s="35"/>
      <c r="F153" s="23" t="s">
        <v>378</v>
      </c>
      <c r="G153" s="142">
        <v>54</v>
      </c>
      <c r="H153" s="35"/>
      <c r="I153" s="23" t="s">
        <v>384</v>
      </c>
      <c r="J153" s="142">
        <v>32</v>
      </c>
      <c r="K153" s="35"/>
      <c r="L153" s="23" t="s">
        <v>607</v>
      </c>
      <c r="M153" s="142">
        <v>1</v>
      </c>
      <c r="N153" s="35"/>
      <c r="O153" s="23" t="s">
        <v>566</v>
      </c>
      <c r="P153" s="142">
        <v>56</v>
      </c>
      <c r="Q153" s="35"/>
      <c r="R153" s="23" t="s">
        <v>63</v>
      </c>
      <c r="S153" s="142">
        <v>1</v>
      </c>
      <c r="T153" s="35"/>
      <c r="U153" s="23" t="s">
        <v>1044</v>
      </c>
      <c r="V153" s="142">
        <v>1</v>
      </c>
      <c r="W153" s="35"/>
      <c r="X153" s="23" t="s">
        <v>70</v>
      </c>
      <c r="Y153" s="142">
        <v>2</v>
      </c>
      <c r="Z153" s="35"/>
      <c r="AA153" s="23" t="s">
        <v>383</v>
      </c>
      <c r="AB153" s="142">
        <v>19</v>
      </c>
      <c r="AC153" s="35"/>
      <c r="AD153" s="23" t="s">
        <v>202</v>
      </c>
      <c r="AE153" s="142">
        <v>2</v>
      </c>
      <c r="AF153" s="35"/>
      <c r="AG153" s="23" t="s">
        <v>588</v>
      </c>
      <c r="AH153" s="142">
        <v>19</v>
      </c>
      <c r="AI153" s="35"/>
      <c r="AJ153" s="23" t="s">
        <v>381</v>
      </c>
      <c r="AK153" s="142">
        <v>14</v>
      </c>
      <c r="AL153" s="35"/>
      <c r="AM153" s="23" t="s">
        <v>576</v>
      </c>
      <c r="AN153" s="142">
        <v>2</v>
      </c>
      <c r="AO153" s="35"/>
      <c r="AP153" s="23" t="s">
        <v>539</v>
      </c>
      <c r="AQ153" s="142">
        <v>1</v>
      </c>
      <c r="AR153" s="35"/>
      <c r="AS153" s="23" t="s">
        <v>1048</v>
      </c>
      <c r="AT153" s="142">
        <v>1</v>
      </c>
      <c r="AU153" s="35"/>
      <c r="AV153" s="23" t="s">
        <v>73</v>
      </c>
      <c r="AW153" s="142">
        <v>1</v>
      </c>
      <c r="AX153" s="35"/>
      <c r="AY153" s="23" t="s">
        <v>375</v>
      </c>
      <c r="AZ153" s="142">
        <v>21</v>
      </c>
      <c r="BA153" s="35"/>
      <c r="BB153" s="23" t="s">
        <v>389</v>
      </c>
      <c r="BC153" s="142">
        <v>5</v>
      </c>
      <c r="BD153" s="35"/>
      <c r="BE153" s="23" t="s">
        <v>606</v>
      </c>
      <c r="BF153" s="142">
        <v>21</v>
      </c>
      <c r="BG153" s="35"/>
      <c r="BH153" s="23" t="s">
        <v>597</v>
      </c>
      <c r="BI153" s="142">
        <v>0</v>
      </c>
      <c r="BJ153" s="35"/>
      <c r="BK153" s="23" t="s">
        <v>64</v>
      </c>
      <c r="BL153" s="142">
        <v>2</v>
      </c>
      <c r="BM153" s="35"/>
      <c r="BN153" s="23" t="s">
        <v>603</v>
      </c>
      <c r="BO153" s="142">
        <v>92</v>
      </c>
      <c r="BP153" s="35"/>
      <c r="BQ153" s="23" t="s">
        <v>376</v>
      </c>
      <c r="BR153" s="142">
        <v>7</v>
      </c>
      <c r="BS153" s="35"/>
      <c r="BT153" s="23" t="s">
        <v>375</v>
      </c>
      <c r="BU153" s="142">
        <v>21</v>
      </c>
      <c r="BV153" s="35"/>
      <c r="BW153" s="23" t="s">
        <v>385</v>
      </c>
      <c r="BX153" s="142">
        <v>24</v>
      </c>
      <c r="BY153" s="35"/>
      <c r="BZ153" s="23"/>
      <c r="CA153" s="142"/>
      <c r="CB153" s="35"/>
      <c r="CC153" s="23"/>
      <c r="CD153" s="142"/>
      <c r="CE153" s="35"/>
      <c r="CF153" s="23"/>
      <c r="CG153" s="142"/>
      <c r="CH153" s="35"/>
      <c r="CI153" s="23"/>
      <c r="CJ153" s="142"/>
      <c r="CK153" s="35"/>
      <c r="CL153" s="23"/>
      <c r="CM153" s="142"/>
      <c r="CN153" s="35"/>
      <c r="CO153" s="23"/>
      <c r="CP153" s="141"/>
      <c r="CQ153" s="38"/>
    </row>
    <row r="154" spans="2:95">
      <c r="B154" s="34"/>
      <c r="C154" s="23" t="s">
        <v>566</v>
      </c>
      <c r="D154" s="142">
        <v>107</v>
      </c>
      <c r="E154" s="35"/>
      <c r="F154" s="23" t="s">
        <v>379</v>
      </c>
      <c r="G154" s="142">
        <v>4</v>
      </c>
      <c r="H154" s="35"/>
      <c r="I154" s="23" t="s">
        <v>385</v>
      </c>
      <c r="J154" s="142">
        <v>33</v>
      </c>
      <c r="K154" s="35"/>
      <c r="L154" s="23" t="s">
        <v>590</v>
      </c>
      <c r="M154" s="142">
        <v>1</v>
      </c>
      <c r="N154" s="35"/>
      <c r="O154" s="23" t="s">
        <v>62</v>
      </c>
      <c r="P154" s="142">
        <v>1</v>
      </c>
      <c r="Q154" s="35"/>
      <c r="R154" s="23" t="s">
        <v>65</v>
      </c>
      <c r="S154" s="142">
        <v>7</v>
      </c>
      <c r="T154" s="35"/>
      <c r="U154" s="23" t="s">
        <v>395</v>
      </c>
      <c r="V154" s="142">
        <v>5</v>
      </c>
      <c r="W154" s="35"/>
      <c r="X154" s="23" t="s">
        <v>72</v>
      </c>
      <c r="Y154" s="142">
        <v>2</v>
      </c>
      <c r="Z154" s="35"/>
      <c r="AA154" s="23" t="s">
        <v>384</v>
      </c>
      <c r="AB154" s="142">
        <v>28</v>
      </c>
      <c r="AC154" s="35"/>
      <c r="AD154" s="23" t="s">
        <v>371</v>
      </c>
      <c r="AE154" s="142">
        <v>26</v>
      </c>
      <c r="AF154" s="35"/>
      <c r="AG154" s="23" t="s">
        <v>567</v>
      </c>
      <c r="AH154" s="142">
        <v>5</v>
      </c>
      <c r="AI154" s="35"/>
      <c r="AJ154" s="23" t="s">
        <v>382</v>
      </c>
      <c r="AK154" s="142">
        <v>14</v>
      </c>
      <c r="AL154" s="35"/>
      <c r="AM154" s="23" t="s">
        <v>578</v>
      </c>
      <c r="AN154" s="142">
        <v>4</v>
      </c>
      <c r="AO154" s="35"/>
      <c r="AP154" s="23" t="s">
        <v>395</v>
      </c>
      <c r="AQ154" s="142">
        <v>4</v>
      </c>
      <c r="AR154" s="35"/>
      <c r="AS154" s="23" t="s">
        <v>581</v>
      </c>
      <c r="AT154" s="142">
        <v>1</v>
      </c>
      <c r="AU154" s="35"/>
      <c r="AV154" s="23" t="s">
        <v>389</v>
      </c>
      <c r="AW154" s="142">
        <v>1</v>
      </c>
      <c r="AX154" s="35"/>
      <c r="AY154" s="23" t="s">
        <v>376</v>
      </c>
      <c r="AZ154" s="142">
        <v>19</v>
      </c>
      <c r="BA154" s="35"/>
      <c r="BB154" s="23" t="s">
        <v>387</v>
      </c>
      <c r="BC154" s="142">
        <v>3</v>
      </c>
      <c r="BD154" s="35"/>
      <c r="BE154" s="23" t="s">
        <v>609</v>
      </c>
      <c r="BF154" s="142">
        <v>2</v>
      </c>
      <c r="BG154" s="35"/>
      <c r="BH154" s="23" t="s">
        <v>596</v>
      </c>
      <c r="BI154" s="142">
        <v>1</v>
      </c>
      <c r="BJ154" s="35"/>
      <c r="BK154" s="23" t="s">
        <v>65</v>
      </c>
      <c r="BL154" s="142">
        <v>2</v>
      </c>
      <c r="BM154" s="35"/>
      <c r="BN154" s="23" t="s">
        <v>606</v>
      </c>
      <c r="BO154" s="142">
        <v>25</v>
      </c>
      <c r="BP154" s="35"/>
      <c r="BQ154" s="23" t="s">
        <v>377</v>
      </c>
      <c r="BR154" s="142">
        <v>14</v>
      </c>
      <c r="BS154" s="35"/>
      <c r="BT154" s="23" t="s">
        <v>376</v>
      </c>
      <c r="BU154" s="142">
        <v>19</v>
      </c>
      <c r="BV154" s="35"/>
      <c r="BW154" s="23" t="s">
        <v>933</v>
      </c>
      <c r="BX154" s="142">
        <v>2</v>
      </c>
      <c r="BY154" s="35"/>
      <c r="BZ154" s="23"/>
      <c r="CA154" s="142"/>
      <c r="CB154" s="35"/>
      <c r="CC154" s="23"/>
      <c r="CD154" s="142"/>
      <c r="CE154" s="35"/>
      <c r="CF154" s="23"/>
      <c r="CG154" s="142"/>
      <c r="CH154" s="35"/>
      <c r="CI154" s="23"/>
      <c r="CJ154" s="142"/>
      <c r="CK154" s="35"/>
      <c r="CL154" s="23"/>
      <c r="CM154" s="142"/>
      <c r="CN154" s="35"/>
      <c r="CO154" s="23"/>
      <c r="CP154" s="141"/>
      <c r="CQ154" s="38"/>
    </row>
    <row r="155" spans="2:95">
      <c r="B155" s="34"/>
      <c r="C155" s="23" t="s">
        <v>63</v>
      </c>
      <c r="D155" s="142">
        <v>2</v>
      </c>
      <c r="E155" s="35"/>
      <c r="F155" s="23" t="s">
        <v>386</v>
      </c>
      <c r="G155" s="142">
        <v>1</v>
      </c>
      <c r="H155" s="35"/>
      <c r="I155" s="23" t="s">
        <v>933</v>
      </c>
      <c r="J155" s="142">
        <v>1</v>
      </c>
      <c r="K155" s="35"/>
      <c r="L155" s="23" t="s">
        <v>586</v>
      </c>
      <c r="M155" s="142">
        <v>16</v>
      </c>
      <c r="N155" s="35"/>
      <c r="O155" s="23" t="s">
        <v>63</v>
      </c>
      <c r="P155" s="142">
        <v>1</v>
      </c>
      <c r="Q155" s="35"/>
      <c r="R155" s="23" t="s">
        <v>66</v>
      </c>
      <c r="S155" s="142">
        <v>6</v>
      </c>
      <c r="T155" s="35"/>
      <c r="U155" s="23" t="s">
        <v>390</v>
      </c>
      <c r="V155" s="142">
        <v>1</v>
      </c>
      <c r="W155" s="35"/>
      <c r="X155" s="23" t="s">
        <v>73</v>
      </c>
      <c r="Y155" s="142">
        <v>2</v>
      </c>
      <c r="Z155" s="35"/>
      <c r="AA155" s="23" t="s">
        <v>385</v>
      </c>
      <c r="AB155" s="142">
        <v>21</v>
      </c>
      <c r="AC155" s="35"/>
      <c r="AD155" s="23" t="s">
        <v>372</v>
      </c>
      <c r="AE155" s="142">
        <v>6</v>
      </c>
      <c r="AF155" s="35"/>
      <c r="AG155" s="23" t="s">
        <v>566</v>
      </c>
      <c r="AH155" s="142">
        <v>137</v>
      </c>
      <c r="AI155" s="35"/>
      <c r="AJ155" s="23" t="s">
        <v>383</v>
      </c>
      <c r="AK155" s="142">
        <v>9</v>
      </c>
      <c r="AL155" s="35"/>
      <c r="AM155" s="23" t="s">
        <v>581</v>
      </c>
      <c r="AN155" s="142">
        <v>3</v>
      </c>
      <c r="AO155" s="35"/>
      <c r="AP155" s="23" t="s">
        <v>538</v>
      </c>
      <c r="AQ155" s="142">
        <v>1</v>
      </c>
      <c r="AR155" s="35"/>
      <c r="AS155" s="23" t="s">
        <v>582</v>
      </c>
      <c r="AT155" s="142">
        <v>2</v>
      </c>
      <c r="AU155" s="35"/>
      <c r="AV155" s="23" t="s">
        <v>387</v>
      </c>
      <c r="AW155" s="142">
        <v>6</v>
      </c>
      <c r="AX155" s="35"/>
      <c r="AY155" s="23" t="s">
        <v>377</v>
      </c>
      <c r="AZ155" s="142">
        <v>34</v>
      </c>
      <c r="BA155" s="35"/>
      <c r="BB155" s="23" t="s">
        <v>575</v>
      </c>
      <c r="BC155" s="142">
        <v>2</v>
      </c>
      <c r="BD155" s="35"/>
      <c r="BE155" s="23" t="s">
        <v>18</v>
      </c>
      <c r="BF155" s="142">
        <v>7</v>
      </c>
      <c r="BG155" s="35"/>
      <c r="BH155" s="23" t="s">
        <v>599</v>
      </c>
      <c r="BI155" s="142">
        <v>1</v>
      </c>
      <c r="BJ155" s="35"/>
      <c r="BK155" s="23" t="s">
        <v>66</v>
      </c>
      <c r="BL155" s="142">
        <v>1</v>
      </c>
      <c r="BM155" s="35"/>
      <c r="BN155" s="23" t="s">
        <v>609</v>
      </c>
      <c r="BO155" s="142">
        <v>7</v>
      </c>
      <c r="BP155" s="35"/>
      <c r="BQ155" s="23" t="s">
        <v>378</v>
      </c>
      <c r="BR155" s="142">
        <v>49</v>
      </c>
      <c r="BS155" s="35"/>
      <c r="BT155" s="23" t="s">
        <v>377</v>
      </c>
      <c r="BU155" s="142">
        <v>34</v>
      </c>
      <c r="BV155" s="35"/>
      <c r="BW155" s="23" t="s">
        <v>935</v>
      </c>
      <c r="BX155" s="142">
        <v>1</v>
      </c>
      <c r="BY155" s="35"/>
      <c r="BZ155" s="23"/>
      <c r="CA155" s="142"/>
      <c r="CB155" s="35"/>
      <c r="CC155" s="23"/>
      <c r="CD155" s="142"/>
      <c r="CE155" s="35"/>
      <c r="CF155" s="23"/>
      <c r="CG155" s="142"/>
      <c r="CH155" s="35"/>
      <c r="CI155" s="23"/>
      <c r="CJ155" s="142"/>
      <c r="CK155" s="35"/>
      <c r="CL155" s="23"/>
      <c r="CM155" s="142"/>
      <c r="CN155" s="35"/>
      <c r="CO155" s="23"/>
      <c r="CP155" s="141"/>
      <c r="CQ155" s="38"/>
    </row>
    <row r="156" spans="2:95">
      <c r="B156" s="34"/>
      <c r="C156" s="23" t="s">
        <v>64</v>
      </c>
      <c r="D156" s="142">
        <v>1</v>
      </c>
      <c r="E156" s="35"/>
      <c r="F156" s="23" t="s">
        <v>380</v>
      </c>
      <c r="G156" s="142">
        <v>2</v>
      </c>
      <c r="H156" s="35"/>
      <c r="I156" s="23" t="s">
        <v>935</v>
      </c>
      <c r="J156" s="142">
        <v>1</v>
      </c>
      <c r="K156" s="35"/>
      <c r="L156" s="23" t="s">
        <v>589</v>
      </c>
      <c r="M156" s="142">
        <v>13</v>
      </c>
      <c r="N156" s="35"/>
      <c r="O156" s="23" t="s">
        <v>64</v>
      </c>
      <c r="P156" s="142">
        <v>1</v>
      </c>
      <c r="Q156" s="35"/>
      <c r="R156" s="23" t="s">
        <v>67</v>
      </c>
      <c r="S156" s="142">
        <v>3</v>
      </c>
      <c r="T156" s="35"/>
      <c r="U156" s="23" t="s">
        <v>538</v>
      </c>
      <c r="V156" s="142">
        <v>3</v>
      </c>
      <c r="W156" s="35"/>
      <c r="X156" s="23" t="s">
        <v>389</v>
      </c>
      <c r="Y156" s="142">
        <v>5</v>
      </c>
      <c r="Z156" s="35"/>
      <c r="AA156" s="23" t="s">
        <v>933</v>
      </c>
      <c r="AB156" s="142">
        <v>1</v>
      </c>
      <c r="AC156" s="35"/>
      <c r="AD156" s="23" t="s">
        <v>373</v>
      </c>
      <c r="AE156" s="142">
        <v>1</v>
      </c>
      <c r="AF156" s="35"/>
      <c r="AG156" s="23" t="s">
        <v>62</v>
      </c>
      <c r="AH156" s="142">
        <v>3</v>
      </c>
      <c r="AI156" s="35"/>
      <c r="AJ156" s="23" t="s">
        <v>384</v>
      </c>
      <c r="AK156" s="142">
        <v>13</v>
      </c>
      <c r="AL156" s="35"/>
      <c r="AM156" s="23" t="s">
        <v>584</v>
      </c>
      <c r="AN156" s="142">
        <v>5</v>
      </c>
      <c r="AO156" s="35"/>
      <c r="AP156" s="23" t="s">
        <v>392</v>
      </c>
      <c r="AQ156" s="142">
        <v>1</v>
      </c>
      <c r="AR156" s="35"/>
      <c r="AS156" s="23" t="s">
        <v>585</v>
      </c>
      <c r="AT156" s="142">
        <v>1</v>
      </c>
      <c r="AU156" s="35"/>
      <c r="AV156" s="23" t="s">
        <v>575</v>
      </c>
      <c r="AW156" s="142">
        <v>2</v>
      </c>
      <c r="AX156" s="35"/>
      <c r="AY156" s="23" t="s">
        <v>378</v>
      </c>
      <c r="AZ156" s="142">
        <v>71</v>
      </c>
      <c r="BA156" s="35"/>
      <c r="BB156" s="23" t="s">
        <v>388</v>
      </c>
      <c r="BC156" s="142">
        <v>3</v>
      </c>
      <c r="BD156" s="35"/>
      <c r="BE156" s="23" t="s">
        <v>21</v>
      </c>
      <c r="BF156" s="142">
        <v>0</v>
      </c>
      <c r="BG156" s="35"/>
      <c r="BH156" s="23" t="s">
        <v>601</v>
      </c>
      <c r="BI156" s="142">
        <v>5</v>
      </c>
      <c r="BJ156" s="35"/>
      <c r="BK156" s="23" t="s">
        <v>68</v>
      </c>
      <c r="BL156" s="142">
        <v>1</v>
      </c>
      <c r="BM156" s="35"/>
      <c r="BN156" s="23" t="s">
        <v>18</v>
      </c>
      <c r="BO156" s="142">
        <v>1</v>
      </c>
      <c r="BP156" s="35"/>
      <c r="BQ156" s="23" t="s">
        <v>547</v>
      </c>
      <c r="BR156" s="142">
        <v>56</v>
      </c>
      <c r="BS156" s="35"/>
      <c r="BT156" s="23" t="s">
        <v>378</v>
      </c>
      <c r="BU156" s="142">
        <v>71</v>
      </c>
      <c r="BV156" s="35"/>
      <c r="BW156" s="23" t="s">
        <v>565</v>
      </c>
      <c r="BX156" s="142">
        <v>7</v>
      </c>
      <c r="BY156" s="35"/>
      <c r="BZ156" s="23"/>
      <c r="CA156" s="142"/>
      <c r="CB156" s="35"/>
      <c r="CC156" s="23"/>
      <c r="CD156" s="142"/>
      <c r="CE156" s="35"/>
      <c r="CF156" s="23"/>
      <c r="CG156" s="142"/>
      <c r="CH156" s="35"/>
      <c r="CI156" s="23"/>
      <c r="CJ156" s="142"/>
      <c r="CK156" s="35"/>
      <c r="CL156" s="23"/>
      <c r="CM156" s="142"/>
      <c r="CN156" s="35"/>
      <c r="CO156" s="23"/>
      <c r="CP156" s="141"/>
      <c r="CQ156" s="38"/>
    </row>
    <row r="157" spans="2:95">
      <c r="B157" s="34"/>
      <c r="C157" s="23" t="s">
        <v>65</v>
      </c>
      <c r="D157" s="142">
        <v>5</v>
      </c>
      <c r="E157" s="35"/>
      <c r="F157" s="23" t="s">
        <v>548</v>
      </c>
      <c r="G157" s="142">
        <v>1</v>
      </c>
      <c r="H157" s="35"/>
      <c r="I157" s="23" t="s">
        <v>974</v>
      </c>
      <c r="J157" s="142">
        <v>1</v>
      </c>
      <c r="K157" s="35"/>
      <c r="L157" s="23" t="s">
        <v>604</v>
      </c>
      <c r="M157" s="142">
        <v>2</v>
      </c>
      <c r="N157" s="35"/>
      <c r="O157" s="23" t="s">
        <v>65</v>
      </c>
      <c r="P157" s="142">
        <v>6</v>
      </c>
      <c r="Q157" s="35"/>
      <c r="R157" s="23" t="s">
        <v>68</v>
      </c>
      <c r="S157" s="142">
        <v>1</v>
      </c>
      <c r="T157" s="35"/>
      <c r="U157" s="23" t="s">
        <v>392</v>
      </c>
      <c r="V157" s="142">
        <v>5</v>
      </c>
      <c r="W157" s="35"/>
      <c r="X157" s="23" t="s">
        <v>387</v>
      </c>
      <c r="Y157" s="142">
        <v>1</v>
      </c>
      <c r="Z157" s="35"/>
      <c r="AA157" s="23" t="s">
        <v>935</v>
      </c>
      <c r="AB157" s="142">
        <v>1</v>
      </c>
      <c r="AC157" s="35"/>
      <c r="AD157" s="23" t="s">
        <v>374</v>
      </c>
      <c r="AE157" s="142">
        <v>7</v>
      </c>
      <c r="AF157" s="35"/>
      <c r="AG157" s="23" t="s">
        <v>63</v>
      </c>
      <c r="AH157" s="142">
        <v>3</v>
      </c>
      <c r="AI157" s="35"/>
      <c r="AJ157" s="23" t="s">
        <v>385</v>
      </c>
      <c r="AK157" s="142">
        <v>27</v>
      </c>
      <c r="AL157" s="35"/>
      <c r="AM157" s="23" t="s">
        <v>580</v>
      </c>
      <c r="AN157" s="142">
        <v>1</v>
      </c>
      <c r="AO157" s="35"/>
      <c r="AP157" s="23" t="s">
        <v>397</v>
      </c>
      <c r="AQ157" s="142">
        <v>3</v>
      </c>
      <c r="AR157" s="35"/>
      <c r="AS157" s="23" t="s">
        <v>198</v>
      </c>
      <c r="AT157" s="142">
        <v>1</v>
      </c>
      <c r="AU157" s="35"/>
      <c r="AV157" s="23" t="s">
        <v>388</v>
      </c>
      <c r="AW157" s="142">
        <v>5</v>
      </c>
      <c r="AX157" s="35"/>
      <c r="AY157" s="23" t="s">
        <v>379</v>
      </c>
      <c r="AZ157" s="142">
        <v>4</v>
      </c>
      <c r="BA157" s="35"/>
      <c r="BB157" s="23" t="s">
        <v>576</v>
      </c>
      <c r="BC157" s="142">
        <v>4</v>
      </c>
      <c r="BD157" s="35"/>
      <c r="BE157" s="23" t="s">
        <v>22</v>
      </c>
      <c r="BF157" s="142">
        <v>21</v>
      </c>
      <c r="BG157" s="35"/>
      <c r="BH157" s="23" t="s">
        <v>612</v>
      </c>
      <c r="BI157" s="142">
        <v>37</v>
      </c>
      <c r="BJ157" s="35"/>
      <c r="BK157" s="23" t="s">
        <v>389</v>
      </c>
      <c r="BL157" s="142">
        <v>3</v>
      </c>
      <c r="BM157" s="35"/>
      <c r="BN157" s="23" t="s">
        <v>22</v>
      </c>
      <c r="BO157" s="142">
        <v>3</v>
      </c>
      <c r="BP157" s="35"/>
      <c r="BQ157" s="23" t="s">
        <v>550</v>
      </c>
      <c r="BR157" s="142">
        <v>27</v>
      </c>
      <c r="BS157" s="35"/>
      <c r="BT157" s="23" t="s">
        <v>379</v>
      </c>
      <c r="BU157" s="142">
        <v>4</v>
      </c>
      <c r="BV157" s="35"/>
      <c r="BW157" s="23" t="s">
        <v>588</v>
      </c>
      <c r="BX157" s="142">
        <v>12</v>
      </c>
      <c r="BY157" s="35"/>
      <c r="BZ157" s="23"/>
      <c r="CA157" s="142"/>
      <c r="CB157" s="35"/>
      <c r="CC157" s="23"/>
      <c r="CD157" s="142"/>
      <c r="CE157" s="35"/>
      <c r="CF157" s="23"/>
      <c r="CG157" s="142"/>
      <c r="CH157" s="35"/>
      <c r="CI157" s="23"/>
      <c r="CJ157" s="142"/>
      <c r="CK157" s="35"/>
      <c r="CL157" s="23"/>
      <c r="CM157" s="142"/>
      <c r="CN157" s="35"/>
      <c r="CO157" s="23"/>
      <c r="CP157" s="141"/>
      <c r="CQ157" s="38"/>
    </row>
    <row r="158" spans="2:95">
      <c r="B158" s="34"/>
      <c r="C158" s="23" t="s">
        <v>67</v>
      </c>
      <c r="D158" s="142">
        <v>1</v>
      </c>
      <c r="E158" s="35"/>
      <c r="F158" s="23" t="s">
        <v>546</v>
      </c>
      <c r="G158" s="142">
        <v>2</v>
      </c>
      <c r="H158" s="35"/>
      <c r="I158" s="23" t="s">
        <v>565</v>
      </c>
      <c r="J158" s="142">
        <v>4</v>
      </c>
      <c r="K158" s="35"/>
      <c r="L158" s="23" t="s">
        <v>601</v>
      </c>
      <c r="M158" s="142">
        <v>38</v>
      </c>
      <c r="N158" s="35"/>
      <c r="O158" s="23" t="s">
        <v>66</v>
      </c>
      <c r="P158" s="142">
        <v>6</v>
      </c>
      <c r="Q158" s="35"/>
      <c r="R158" s="23" t="s">
        <v>70</v>
      </c>
      <c r="S158" s="142">
        <v>1</v>
      </c>
      <c r="T158" s="35"/>
      <c r="U158" s="23" t="s">
        <v>396</v>
      </c>
      <c r="V158" s="142">
        <v>5</v>
      </c>
      <c r="W158" s="35"/>
      <c r="X158" s="23" t="s">
        <v>575</v>
      </c>
      <c r="Y158" s="142">
        <v>2</v>
      </c>
      <c r="Z158" s="35"/>
      <c r="AA158" s="23" t="s">
        <v>957</v>
      </c>
      <c r="AB158" s="142">
        <v>2</v>
      </c>
      <c r="AC158" s="35"/>
      <c r="AD158" s="23" t="s">
        <v>375</v>
      </c>
      <c r="AE158" s="142">
        <v>30</v>
      </c>
      <c r="AF158" s="35"/>
      <c r="AG158" s="23" t="s">
        <v>65</v>
      </c>
      <c r="AH158" s="142">
        <v>3</v>
      </c>
      <c r="AI158" s="35"/>
      <c r="AJ158" s="23" t="s">
        <v>933</v>
      </c>
      <c r="AK158" s="142">
        <v>2</v>
      </c>
      <c r="AL158" s="35"/>
      <c r="AM158" s="23" t="s">
        <v>582</v>
      </c>
      <c r="AN158" s="142">
        <v>4</v>
      </c>
      <c r="AO158" s="35"/>
      <c r="AP158" s="23" t="s">
        <v>143</v>
      </c>
      <c r="AQ158" s="142">
        <v>0</v>
      </c>
      <c r="AR158" s="35"/>
      <c r="AS158" s="23" t="s">
        <v>586</v>
      </c>
      <c r="AT158" s="142">
        <v>28</v>
      </c>
      <c r="AU158" s="35"/>
      <c r="AV158" s="23" t="s">
        <v>576</v>
      </c>
      <c r="AW158" s="142">
        <v>2</v>
      </c>
      <c r="AX158" s="35"/>
      <c r="AY158" s="23" t="s">
        <v>386</v>
      </c>
      <c r="AZ158" s="142">
        <v>1</v>
      </c>
      <c r="BA158" s="35"/>
      <c r="BB158" s="23" t="s">
        <v>578</v>
      </c>
      <c r="BC158" s="142">
        <v>2</v>
      </c>
      <c r="BD158" s="35"/>
      <c r="BE158" s="23" t="s">
        <v>203</v>
      </c>
      <c r="BF158" s="142">
        <v>1</v>
      </c>
      <c r="BG158" s="35"/>
      <c r="BH158" s="23" t="s">
        <v>603</v>
      </c>
      <c r="BI158" s="142">
        <v>55</v>
      </c>
      <c r="BJ158" s="35"/>
      <c r="BK158" s="23" t="s">
        <v>387</v>
      </c>
      <c r="BL158" s="142">
        <v>2</v>
      </c>
      <c r="BM158" s="35"/>
      <c r="BN158" s="23" t="s">
        <v>11</v>
      </c>
      <c r="BO158" s="142">
        <v>1</v>
      </c>
      <c r="BP158" s="35"/>
      <c r="BQ158" s="23" t="s">
        <v>554</v>
      </c>
      <c r="BR158" s="142">
        <v>2</v>
      </c>
      <c r="BS158" s="35"/>
      <c r="BT158" s="23" t="s">
        <v>386</v>
      </c>
      <c r="BU158" s="142">
        <v>1</v>
      </c>
      <c r="BV158" s="35"/>
      <c r="BW158" s="23" t="s">
        <v>566</v>
      </c>
      <c r="BX158" s="142">
        <v>99</v>
      </c>
      <c r="BY158" s="35"/>
      <c r="BZ158" s="23"/>
      <c r="CA158" s="142"/>
      <c r="CB158" s="35"/>
      <c r="CC158" s="23"/>
      <c r="CD158" s="142"/>
      <c r="CE158" s="35"/>
      <c r="CF158" s="23"/>
      <c r="CG158" s="142"/>
      <c r="CH158" s="35"/>
      <c r="CI158" s="23"/>
      <c r="CJ158" s="142"/>
      <c r="CK158" s="35"/>
      <c r="CL158" s="23"/>
      <c r="CM158" s="142"/>
      <c r="CN158" s="35"/>
      <c r="CO158" s="23"/>
      <c r="CP158" s="141"/>
      <c r="CQ158" s="38"/>
    </row>
    <row r="159" spans="2:95">
      <c r="B159" s="34"/>
      <c r="C159" s="23" t="s">
        <v>72</v>
      </c>
      <c r="D159" s="142">
        <v>2</v>
      </c>
      <c r="E159" s="35"/>
      <c r="F159" s="23" t="s">
        <v>547</v>
      </c>
      <c r="G159" s="142">
        <v>29</v>
      </c>
      <c r="H159" s="35"/>
      <c r="I159" s="23" t="s">
        <v>571</v>
      </c>
      <c r="J159" s="142">
        <v>1</v>
      </c>
      <c r="K159" s="35"/>
      <c r="L159" s="23" t="s">
        <v>603</v>
      </c>
      <c r="M159" s="142">
        <v>41</v>
      </c>
      <c r="N159" s="35"/>
      <c r="O159" s="23" t="s">
        <v>72</v>
      </c>
      <c r="P159" s="142">
        <v>1</v>
      </c>
      <c r="Q159" s="35"/>
      <c r="R159" s="23" t="s">
        <v>72</v>
      </c>
      <c r="S159" s="142">
        <v>0</v>
      </c>
      <c r="T159" s="35"/>
      <c r="U159" s="23" t="s">
        <v>397</v>
      </c>
      <c r="V159" s="142">
        <v>4</v>
      </c>
      <c r="W159" s="35"/>
      <c r="X159" s="23" t="s">
        <v>388</v>
      </c>
      <c r="Y159" s="142">
        <v>5</v>
      </c>
      <c r="Z159" s="35"/>
      <c r="AA159" s="23" t="s">
        <v>566</v>
      </c>
      <c r="AB159" s="142">
        <v>50</v>
      </c>
      <c r="AC159" s="35"/>
      <c r="AD159" s="23" t="s">
        <v>376</v>
      </c>
      <c r="AE159" s="142">
        <v>23</v>
      </c>
      <c r="AF159" s="35"/>
      <c r="AG159" s="23" t="s">
        <v>66</v>
      </c>
      <c r="AH159" s="142">
        <v>1</v>
      </c>
      <c r="AI159" s="35"/>
      <c r="AJ159" s="23" t="s">
        <v>935</v>
      </c>
      <c r="AK159" s="142">
        <v>1</v>
      </c>
      <c r="AL159" s="35"/>
      <c r="AM159" s="23" t="s">
        <v>585</v>
      </c>
      <c r="AN159" s="142">
        <v>4</v>
      </c>
      <c r="AO159" s="35"/>
      <c r="AP159" s="23" t="s">
        <v>401</v>
      </c>
      <c r="AQ159" s="142">
        <v>2</v>
      </c>
      <c r="AR159" s="35"/>
      <c r="AS159" s="23" t="s">
        <v>589</v>
      </c>
      <c r="AT159" s="142">
        <v>23</v>
      </c>
      <c r="AU159" s="35"/>
      <c r="AV159" s="23" t="s">
        <v>581</v>
      </c>
      <c r="AW159" s="142">
        <v>6</v>
      </c>
      <c r="AX159" s="35"/>
      <c r="AY159" s="23" t="s">
        <v>380</v>
      </c>
      <c r="AZ159" s="142">
        <v>8</v>
      </c>
      <c r="BA159" s="35"/>
      <c r="BB159" s="23" t="s">
        <v>1048</v>
      </c>
      <c r="BC159" s="142">
        <v>1</v>
      </c>
      <c r="BD159" s="35"/>
      <c r="BE159" s="23" t="s">
        <v>11</v>
      </c>
      <c r="BF159" s="142">
        <v>7</v>
      </c>
      <c r="BG159" s="35"/>
      <c r="BH159" s="23" t="s">
        <v>606</v>
      </c>
      <c r="BI159" s="142">
        <v>4</v>
      </c>
      <c r="BJ159" s="35"/>
      <c r="BK159" s="23" t="s">
        <v>575</v>
      </c>
      <c r="BL159" s="142">
        <v>2</v>
      </c>
      <c r="BM159" s="35"/>
      <c r="BN159" s="23" t="s">
        <v>398</v>
      </c>
      <c r="BO159" s="142">
        <v>1</v>
      </c>
      <c r="BP159" s="35"/>
      <c r="BQ159" s="23" t="s">
        <v>563</v>
      </c>
      <c r="BR159" s="142">
        <v>1</v>
      </c>
      <c r="BS159" s="35"/>
      <c r="BT159" s="23" t="s">
        <v>380</v>
      </c>
      <c r="BU159" s="142">
        <v>8</v>
      </c>
      <c r="BV159" s="35"/>
      <c r="BW159" s="23" t="s">
        <v>62</v>
      </c>
      <c r="BX159" s="142">
        <v>1</v>
      </c>
      <c r="BY159" s="35"/>
      <c r="BZ159" s="23"/>
      <c r="CA159" s="142"/>
      <c r="CB159" s="35"/>
      <c r="CC159" s="23"/>
      <c r="CD159" s="142"/>
      <c r="CE159" s="35"/>
      <c r="CF159" s="23"/>
      <c r="CG159" s="142"/>
      <c r="CH159" s="35"/>
      <c r="CI159" s="23"/>
      <c r="CJ159" s="142"/>
      <c r="CK159" s="35"/>
      <c r="CL159" s="23"/>
      <c r="CM159" s="142"/>
      <c r="CN159" s="35"/>
      <c r="CO159" s="23"/>
      <c r="CP159" s="141"/>
      <c r="CQ159" s="38"/>
    </row>
    <row r="160" spans="2:95">
      <c r="B160" s="34"/>
      <c r="C160" s="23" t="s">
        <v>389</v>
      </c>
      <c r="D160" s="142">
        <v>5</v>
      </c>
      <c r="E160" s="35"/>
      <c r="F160" s="23" t="s">
        <v>550</v>
      </c>
      <c r="G160" s="142">
        <v>35</v>
      </c>
      <c r="H160" s="35"/>
      <c r="I160" s="23" t="s">
        <v>566</v>
      </c>
      <c r="J160" s="142">
        <v>67</v>
      </c>
      <c r="K160" s="35"/>
      <c r="L160" s="23" t="s">
        <v>606</v>
      </c>
      <c r="M160" s="142">
        <v>4</v>
      </c>
      <c r="N160" s="35"/>
      <c r="O160" s="23" t="s">
        <v>389</v>
      </c>
      <c r="P160" s="142">
        <v>5</v>
      </c>
      <c r="Q160" s="35"/>
      <c r="R160" s="23" t="s">
        <v>73</v>
      </c>
      <c r="S160" s="142">
        <v>1</v>
      </c>
      <c r="T160" s="35"/>
      <c r="U160" s="23" t="s">
        <v>401</v>
      </c>
      <c r="V160" s="142">
        <v>12</v>
      </c>
      <c r="W160" s="35"/>
      <c r="X160" s="23" t="s">
        <v>576</v>
      </c>
      <c r="Y160" s="142">
        <v>2</v>
      </c>
      <c r="Z160" s="35"/>
      <c r="AA160" s="23" t="s">
        <v>62</v>
      </c>
      <c r="AB160" s="142">
        <v>4</v>
      </c>
      <c r="AC160" s="35"/>
      <c r="AD160" s="23" t="s">
        <v>377</v>
      </c>
      <c r="AE160" s="142">
        <v>29</v>
      </c>
      <c r="AF160" s="35"/>
      <c r="AG160" s="23" t="s">
        <v>67</v>
      </c>
      <c r="AH160" s="142">
        <v>1</v>
      </c>
      <c r="AI160" s="35"/>
      <c r="AJ160" s="23" t="s">
        <v>957</v>
      </c>
      <c r="AK160" s="142">
        <v>1</v>
      </c>
      <c r="AL160" s="35"/>
      <c r="AM160" s="23" t="s">
        <v>198</v>
      </c>
      <c r="AN160" s="142">
        <v>1</v>
      </c>
      <c r="AO160" s="35"/>
      <c r="AP160" s="23" t="s">
        <v>621</v>
      </c>
      <c r="AQ160" s="142">
        <v>2</v>
      </c>
      <c r="AR160" s="35"/>
      <c r="AS160" s="23" t="s">
        <v>591</v>
      </c>
      <c r="AT160" s="142">
        <v>1</v>
      </c>
      <c r="AU160" s="35"/>
      <c r="AV160" s="23" t="s">
        <v>580</v>
      </c>
      <c r="AW160" s="142">
        <v>1</v>
      </c>
      <c r="AX160" s="35"/>
      <c r="AY160" s="23" t="s">
        <v>546</v>
      </c>
      <c r="AZ160" s="142">
        <v>2</v>
      </c>
      <c r="BA160" s="35"/>
      <c r="BB160" s="23" t="s">
        <v>581</v>
      </c>
      <c r="BC160" s="142">
        <v>1</v>
      </c>
      <c r="BD160" s="35"/>
      <c r="BE160" s="23" t="s">
        <v>395</v>
      </c>
      <c r="BF160" s="142">
        <v>4</v>
      </c>
      <c r="BG160" s="35"/>
      <c r="BH160" s="23" t="s">
        <v>782</v>
      </c>
      <c r="BI160" s="24" t="s">
        <v>1096</v>
      </c>
      <c r="BJ160" s="35"/>
      <c r="BK160" s="23" t="s">
        <v>388</v>
      </c>
      <c r="BL160" s="142">
        <v>3</v>
      </c>
      <c r="BM160" s="35"/>
      <c r="BN160" s="23" t="s">
        <v>539</v>
      </c>
      <c r="BO160" s="142">
        <v>1</v>
      </c>
      <c r="BP160" s="35"/>
      <c r="BQ160" s="23" t="s">
        <v>381</v>
      </c>
      <c r="BR160" s="142">
        <v>10</v>
      </c>
      <c r="BS160" s="35"/>
      <c r="BT160" s="23" t="s">
        <v>546</v>
      </c>
      <c r="BU160" s="142">
        <v>2</v>
      </c>
      <c r="BV160" s="35"/>
      <c r="BW160" s="23" t="s">
        <v>63</v>
      </c>
      <c r="BX160" s="142">
        <v>3</v>
      </c>
      <c r="BY160" s="35"/>
      <c r="BZ160" s="23"/>
      <c r="CA160" s="142"/>
      <c r="CB160" s="35"/>
      <c r="CC160" s="23"/>
      <c r="CD160" s="142"/>
      <c r="CE160" s="35"/>
      <c r="CF160" s="23"/>
      <c r="CG160" s="142"/>
      <c r="CH160" s="35"/>
      <c r="CI160" s="23"/>
      <c r="CJ160" s="24"/>
      <c r="CK160" s="35"/>
      <c r="CL160" s="23"/>
      <c r="CM160" s="142"/>
      <c r="CN160" s="35"/>
      <c r="CO160" s="23"/>
      <c r="CP160" s="141"/>
      <c r="CQ160" s="38"/>
    </row>
    <row r="161" spans="2:95">
      <c r="B161" s="34"/>
      <c r="C161" s="23" t="s">
        <v>387</v>
      </c>
      <c r="D161" s="142">
        <v>4</v>
      </c>
      <c r="E161" s="35"/>
      <c r="F161" s="23" t="s">
        <v>554</v>
      </c>
      <c r="G161" s="142">
        <v>3</v>
      </c>
      <c r="H161" s="35"/>
      <c r="I161" s="23" t="s">
        <v>62</v>
      </c>
      <c r="J161" s="142">
        <v>1</v>
      </c>
      <c r="K161" s="35"/>
      <c r="L161" s="23" t="s">
        <v>609</v>
      </c>
      <c r="M161" s="142">
        <v>3</v>
      </c>
      <c r="N161" s="35"/>
      <c r="O161" s="23" t="s">
        <v>387</v>
      </c>
      <c r="P161" s="142">
        <v>3</v>
      </c>
      <c r="Q161" s="35"/>
      <c r="R161" s="23" t="s">
        <v>387</v>
      </c>
      <c r="S161" s="142">
        <v>1</v>
      </c>
      <c r="T161" s="35"/>
      <c r="U161" s="23" t="s">
        <v>621</v>
      </c>
      <c r="V161" s="142">
        <v>2</v>
      </c>
      <c r="W161" s="35"/>
      <c r="X161" s="23" t="s">
        <v>578</v>
      </c>
      <c r="Y161" s="142">
        <v>1</v>
      </c>
      <c r="Z161" s="35"/>
      <c r="AA161" s="23" t="s">
        <v>63</v>
      </c>
      <c r="AB161" s="142">
        <v>3</v>
      </c>
      <c r="AC161" s="35"/>
      <c r="AD161" s="23" t="s">
        <v>378</v>
      </c>
      <c r="AE161" s="142">
        <v>70</v>
      </c>
      <c r="AF161" s="35"/>
      <c r="AG161" s="23" t="s">
        <v>69</v>
      </c>
      <c r="AH161" s="142">
        <v>1</v>
      </c>
      <c r="AI161" s="35"/>
      <c r="AJ161" s="23" t="s">
        <v>978</v>
      </c>
      <c r="AK161" s="142">
        <v>1</v>
      </c>
      <c r="AL161" s="35"/>
      <c r="AM161" s="23" t="s">
        <v>586</v>
      </c>
      <c r="AN161" s="142">
        <v>29</v>
      </c>
      <c r="AO161" s="35"/>
      <c r="AP161" s="23" t="s">
        <v>402</v>
      </c>
      <c r="AQ161" s="142">
        <v>2</v>
      </c>
      <c r="AR161" s="35"/>
      <c r="AS161" s="23" t="s">
        <v>604</v>
      </c>
      <c r="AT161" s="142">
        <v>2</v>
      </c>
      <c r="AU161" s="35"/>
      <c r="AV161" s="23" t="s">
        <v>582</v>
      </c>
      <c r="AW161" s="142">
        <v>1</v>
      </c>
      <c r="AX161" s="35"/>
      <c r="AY161" s="23" t="s">
        <v>550</v>
      </c>
      <c r="AZ161" s="142">
        <v>34</v>
      </c>
      <c r="BA161" s="35"/>
      <c r="BB161" s="23" t="s">
        <v>584</v>
      </c>
      <c r="BC161" s="142">
        <v>1</v>
      </c>
      <c r="BD161" s="35"/>
      <c r="BE161" s="23" t="s">
        <v>538</v>
      </c>
      <c r="BF161" s="142">
        <v>6</v>
      </c>
      <c r="BG161" s="35"/>
      <c r="BH161" s="23" t="s">
        <v>560</v>
      </c>
      <c r="BI161" s="24" t="s">
        <v>878</v>
      </c>
      <c r="BJ161" s="35"/>
      <c r="BK161" s="23" t="s">
        <v>576</v>
      </c>
      <c r="BL161" s="142">
        <v>2</v>
      </c>
      <c r="BM161" s="35"/>
      <c r="BN161" s="23" t="s">
        <v>395</v>
      </c>
      <c r="BO161" s="142">
        <v>1</v>
      </c>
      <c r="BP161" s="35"/>
      <c r="BQ161" s="23" t="s">
        <v>382</v>
      </c>
      <c r="BR161" s="142">
        <v>23</v>
      </c>
      <c r="BS161" s="35"/>
      <c r="BT161" s="23" t="s">
        <v>550</v>
      </c>
      <c r="BU161" s="142">
        <v>34</v>
      </c>
      <c r="BV161" s="35"/>
      <c r="BW161" s="23" t="s">
        <v>65</v>
      </c>
      <c r="BX161" s="142">
        <v>4</v>
      </c>
      <c r="BY161" s="35"/>
      <c r="BZ161" s="23"/>
      <c r="CA161" s="142"/>
      <c r="CB161" s="35"/>
      <c r="CC161" s="23"/>
      <c r="CD161" s="142"/>
      <c r="CE161" s="35"/>
      <c r="CF161" s="23"/>
      <c r="CG161" s="142"/>
      <c r="CH161" s="35"/>
      <c r="CI161" s="23"/>
      <c r="CJ161" s="24"/>
      <c r="CK161" s="35"/>
      <c r="CL161" s="23"/>
      <c r="CM161" s="142"/>
      <c r="CN161" s="35"/>
      <c r="CO161" s="23"/>
      <c r="CP161" s="141"/>
      <c r="CQ161" s="38"/>
    </row>
    <row r="162" spans="2:95">
      <c r="B162" s="34"/>
      <c r="C162" s="23" t="s">
        <v>575</v>
      </c>
      <c r="D162" s="142">
        <v>2</v>
      </c>
      <c r="E162" s="35"/>
      <c r="F162" s="23" t="s">
        <v>563</v>
      </c>
      <c r="G162" s="142">
        <v>4</v>
      </c>
      <c r="H162" s="35"/>
      <c r="I162" s="23" t="s">
        <v>64</v>
      </c>
      <c r="J162" s="142">
        <v>1</v>
      </c>
      <c r="K162" s="35"/>
      <c r="L162" s="23" t="s">
        <v>18</v>
      </c>
      <c r="M162" s="142">
        <v>1</v>
      </c>
      <c r="N162" s="35"/>
      <c r="O162" s="23" t="s">
        <v>575</v>
      </c>
      <c r="P162" s="142">
        <v>2</v>
      </c>
      <c r="Q162" s="35"/>
      <c r="R162" s="23" t="s">
        <v>575</v>
      </c>
      <c r="S162" s="142">
        <v>1</v>
      </c>
      <c r="T162" s="35"/>
      <c r="U162" s="23" t="s">
        <v>402</v>
      </c>
      <c r="V162" s="142">
        <v>16</v>
      </c>
      <c r="W162" s="35"/>
      <c r="X162" s="23" t="s">
        <v>1048</v>
      </c>
      <c r="Y162" s="142">
        <v>1</v>
      </c>
      <c r="Z162" s="35"/>
      <c r="AA162" s="23" t="s">
        <v>64</v>
      </c>
      <c r="AB162" s="142">
        <v>0</v>
      </c>
      <c r="AC162" s="35"/>
      <c r="AD162" s="23" t="s">
        <v>379</v>
      </c>
      <c r="AE162" s="142">
        <v>11</v>
      </c>
      <c r="AF162" s="35"/>
      <c r="AG162" s="23" t="s">
        <v>70</v>
      </c>
      <c r="AH162" s="142">
        <v>1</v>
      </c>
      <c r="AI162" s="35"/>
      <c r="AJ162" s="23" t="s">
        <v>974</v>
      </c>
      <c r="AK162" s="142">
        <v>1</v>
      </c>
      <c r="AL162" s="35"/>
      <c r="AM162" s="23" t="s">
        <v>589</v>
      </c>
      <c r="AN162" s="142">
        <v>24</v>
      </c>
      <c r="AO162" s="35"/>
      <c r="AP162" s="23" t="s">
        <v>403</v>
      </c>
      <c r="AQ162" s="142">
        <v>5</v>
      </c>
      <c r="AR162" s="35"/>
      <c r="AS162" s="23" t="s">
        <v>599</v>
      </c>
      <c r="AT162" s="142">
        <v>1</v>
      </c>
      <c r="AU162" s="35"/>
      <c r="AV162" s="23" t="s">
        <v>197</v>
      </c>
      <c r="AW162" s="142">
        <v>2</v>
      </c>
      <c r="AX162" s="35"/>
      <c r="AY162" s="23" t="s">
        <v>554</v>
      </c>
      <c r="AZ162" s="142">
        <v>16</v>
      </c>
      <c r="BA162" s="35"/>
      <c r="BB162" s="23" t="s">
        <v>582</v>
      </c>
      <c r="BC162" s="142">
        <v>3</v>
      </c>
      <c r="BD162" s="35"/>
      <c r="BE162" s="23" t="s">
        <v>392</v>
      </c>
      <c r="BF162" s="142">
        <v>1</v>
      </c>
      <c r="BG162" s="35"/>
      <c r="BH162" s="23" t="s">
        <v>562</v>
      </c>
      <c r="BI162" s="24" t="s">
        <v>876</v>
      </c>
      <c r="BJ162" s="35"/>
      <c r="BK162" s="23" t="s">
        <v>578</v>
      </c>
      <c r="BL162" s="142">
        <v>1</v>
      </c>
      <c r="BM162" s="35"/>
      <c r="BN162" s="23" t="s">
        <v>399</v>
      </c>
      <c r="BO162" s="142">
        <v>1</v>
      </c>
      <c r="BP162" s="35"/>
      <c r="BQ162" s="23" t="s">
        <v>383</v>
      </c>
      <c r="BR162" s="142">
        <v>9</v>
      </c>
      <c r="BS162" s="35"/>
      <c r="BT162" s="23" t="s">
        <v>554</v>
      </c>
      <c r="BU162" s="142">
        <v>16</v>
      </c>
      <c r="BV162" s="35"/>
      <c r="BW162" s="23" t="s">
        <v>66</v>
      </c>
      <c r="BX162" s="142">
        <v>2</v>
      </c>
      <c r="BY162" s="35"/>
      <c r="BZ162" s="23"/>
      <c r="CA162" s="142"/>
      <c r="CB162" s="35"/>
      <c r="CC162" s="23"/>
      <c r="CD162" s="142"/>
      <c r="CE162" s="35"/>
      <c r="CF162" s="23"/>
      <c r="CG162" s="142"/>
      <c r="CH162" s="35"/>
      <c r="CI162" s="23"/>
      <c r="CJ162" s="24"/>
      <c r="CK162" s="35"/>
      <c r="CL162" s="23"/>
      <c r="CM162" s="142"/>
      <c r="CN162" s="35"/>
      <c r="CO162" s="23"/>
      <c r="CP162" s="141"/>
      <c r="CQ162" s="38"/>
    </row>
    <row r="163" spans="2:95">
      <c r="B163" s="34"/>
      <c r="C163" s="23" t="s">
        <v>388</v>
      </c>
      <c r="D163" s="142">
        <v>9</v>
      </c>
      <c r="E163" s="35"/>
      <c r="F163" s="23" t="s">
        <v>381</v>
      </c>
      <c r="G163" s="142">
        <v>9</v>
      </c>
      <c r="H163" s="35"/>
      <c r="I163" s="23" t="s">
        <v>65</v>
      </c>
      <c r="J163" s="142">
        <v>3</v>
      </c>
      <c r="K163" s="35"/>
      <c r="L163" s="23" t="s">
        <v>22</v>
      </c>
      <c r="M163" s="142">
        <v>3</v>
      </c>
      <c r="N163" s="35"/>
      <c r="O163" s="23" t="s">
        <v>388</v>
      </c>
      <c r="P163" s="142">
        <v>6</v>
      </c>
      <c r="Q163" s="35"/>
      <c r="R163" s="23" t="s">
        <v>388</v>
      </c>
      <c r="S163" s="142">
        <v>3</v>
      </c>
      <c r="T163" s="35"/>
      <c r="U163" s="23" t="s">
        <v>404</v>
      </c>
      <c r="V163" s="142">
        <v>3</v>
      </c>
      <c r="W163" s="35"/>
      <c r="X163" s="23" t="s">
        <v>581</v>
      </c>
      <c r="Y163" s="142">
        <v>2</v>
      </c>
      <c r="Z163" s="35"/>
      <c r="AA163" s="23" t="s">
        <v>65</v>
      </c>
      <c r="AB163" s="142">
        <v>8</v>
      </c>
      <c r="AC163" s="35"/>
      <c r="AD163" s="23" t="s">
        <v>386</v>
      </c>
      <c r="AE163" s="142">
        <v>1</v>
      </c>
      <c r="AF163" s="35"/>
      <c r="AG163" s="23" t="s">
        <v>71</v>
      </c>
      <c r="AH163" s="142">
        <v>1</v>
      </c>
      <c r="AI163" s="35"/>
      <c r="AJ163" s="23" t="s">
        <v>567</v>
      </c>
      <c r="AK163" s="142">
        <v>2</v>
      </c>
      <c r="AL163" s="35"/>
      <c r="AM163" s="23" t="s">
        <v>597</v>
      </c>
      <c r="AN163" s="142">
        <v>7</v>
      </c>
      <c r="AO163" s="35"/>
      <c r="AP163" s="23" t="s">
        <v>404</v>
      </c>
      <c r="AQ163" s="142">
        <v>6</v>
      </c>
      <c r="AR163" s="35"/>
      <c r="AS163" s="23" t="s">
        <v>601</v>
      </c>
      <c r="AT163" s="142">
        <v>33</v>
      </c>
      <c r="AU163" s="35"/>
      <c r="AV163" s="23" t="s">
        <v>198</v>
      </c>
      <c r="AW163" s="142">
        <v>1</v>
      </c>
      <c r="AX163" s="35"/>
      <c r="AY163" s="23" t="s">
        <v>563</v>
      </c>
      <c r="AZ163" s="142">
        <v>1</v>
      </c>
      <c r="BA163" s="35"/>
      <c r="BB163" s="23" t="s">
        <v>585</v>
      </c>
      <c r="BC163" s="142">
        <v>3</v>
      </c>
      <c r="BD163" s="35"/>
      <c r="BE163" s="23" t="s">
        <v>396</v>
      </c>
      <c r="BF163" s="142">
        <v>5</v>
      </c>
      <c r="BG163" s="35"/>
      <c r="BH163" s="23" t="s">
        <v>1097</v>
      </c>
      <c r="BI163" s="24"/>
      <c r="BJ163" s="35"/>
      <c r="BK163" s="23" t="s">
        <v>581</v>
      </c>
      <c r="BL163" s="142">
        <v>1</v>
      </c>
      <c r="BM163" s="35"/>
      <c r="BN163" s="23" t="s">
        <v>538</v>
      </c>
      <c r="BO163" s="142">
        <v>1</v>
      </c>
      <c r="BP163" s="35"/>
      <c r="BQ163" s="23" t="s">
        <v>384</v>
      </c>
      <c r="BR163" s="142">
        <v>20</v>
      </c>
      <c r="BS163" s="35"/>
      <c r="BT163" s="23" t="s">
        <v>563</v>
      </c>
      <c r="BU163" s="142">
        <v>1</v>
      </c>
      <c r="BV163" s="35"/>
      <c r="BW163" s="23" t="s">
        <v>67</v>
      </c>
      <c r="BX163" s="142">
        <v>1</v>
      </c>
      <c r="BY163" s="35"/>
      <c r="BZ163" s="23"/>
      <c r="CA163" s="142"/>
      <c r="CB163" s="35"/>
      <c r="CC163" s="23"/>
      <c r="CD163" s="142"/>
      <c r="CE163" s="35"/>
      <c r="CF163" s="23"/>
      <c r="CG163" s="142"/>
      <c r="CH163" s="35"/>
      <c r="CI163" s="23"/>
      <c r="CJ163" s="24"/>
      <c r="CK163" s="35"/>
      <c r="CL163" s="23"/>
      <c r="CM163" s="142"/>
      <c r="CN163" s="35"/>
      <c r="CO163" s="23"/>
      <c r="CP163" s="141"/>
      <c r="CQ163" s="38"/>
    </row>
    <row r="164" spans="2:95">
      <c r="B164" s="34"/>
      <c r="C164" s="23" t="s">
        <v>576</v>
      </c>
      <c r="D164" s="142">
        <v>3</v>
      </c>
      <c r="E164" s="35"/>
      <c r="F164" s="23" t="s">
        <v>382</v>
      </c>
      <c r="G164" s="142">
        <v>14</v>
      </c>
      <c r="H164" s="35"/>
      <c r="I164" s="23" t="s">
        <v>68</v>
      </c>
      <c r="J164" s="142">
        <v>1</v>
      </c>
      <c r="K164" s="35"/>
      <c r="L164" s="23" t="s">
        <v>11</v>
      </c>
      <c r="M164" s="142">
        <v>1</v>
      </c>
      <c r="N164" s="35"/>
      <c r="O164" s="23" t="s">
        <v>576</v>
      </c>
      <c r="P164" s="142">
        <v>6</v>
      </c>
      <c r="Q164" s="35"/>
      <c r="R164" s="23" t="s">
        <v>576</v>
      </c>
      <c r="S164" s="142">
        <v>2</v>
      </c>
      <c r="T164" s="35"/>
      <c r="U164" s="23" t="s">
        <v>622</v>
      </c>
      <c r="V164" s="142">
        <v>7</v>
      </c>
      <c r="W164" s="35"/>
      <c r="X164" s="23" t="s">
        <v>584</v>
      </c>
      <c r="Y164" s="142">
        <v>1</v>
      </c>
      <c r="Z164" s="35"/>
      <c r="AA164" s="23" t="s">
        <v>66</v>
      </c>
      <c r="AB164" s="142">
        <v>9</v>
      </c>
      <c r="AC164" s="35"/>
      <c r="AD164" s="23" t="s">
        <v>380</v>
      </c>
      <c r="AE164" s="142">
        <v>2</v>
      </c>
      <c r="AF164" s="35"/>
      <c r="AG164" s="23" t="s">
        <v>72</v>
      </c>
      <c r="AH164" s="142">
        <v>5</v>
      </c>
      <c r="AI164" s="35"/>
      <c r="AJ164" s="23" t="s">
        <v>566</v>
      </c>
      <c r="AK164" s="142">
        <v>34</v>
      </c>
      <c r="AL164" s="35"/>
      <c r="AM164" s="23" t="s">
        <v>591</v>
      </c>
      <c r="AN164" s="142">
        <v>1</v>
      </c>
      <c r="AO164" s="35"/>
      <c r="AP164" s="23" t="s">
        <v>622</v>
      </c>
      <c r="AQ164" s="142">
        <v>1</v>
      </c>
      <c r="AR164" s="35"/>
      <c r="AS164" s="23" t="s">
        <v>603</v>
      </c>
      <c r="AT164" s="142">
        <v>56</v>
      </c>
      <c r="AU164" s="35"/>
      <c r="AV164" s="23" t="s">
        <v>590</v>
      </c>
      <c r="AW164" s="142">
        <v>1</v>
      </c>
      <c r="AX164" s="35"/>
      <c r="AY164" s="23" t="s">
        <v>381</v>
      </c>
      <c r="AZ164" s="142">
        <v>5</v>
      </c>
      <c r="BA164" s="35"/>
      <c r="BB164" s="23" t="s">
        <v>198</v>
      </c>
      <c r="BC164" s="142">
        <v>2</v>
      </c>
      <c r="BD164" s="35"/>
      <c r="BE164" s="23" t="s">
        <v>401</v>
      </c>
      <c r="BF164" s="142">
        <v>1</v>
      </c>
      <c r="BG164" s="35"/>
      <c r="BH164" s="23" t="s">
        <v>564</v>
      </c>
      <c r="BI164" s="24" t="s">
        <v>877</v>
      </c>
      <c r="BJ164" s="35"/>
      <c r="BK164" s="23" t="s">
        <v>584</v>
      </c>
      <c r="BL164" s="142">
        <v>2</v>
      </c>
      <c r="BM164" s="35"/>
      <c r="BN164" s="23" t="s">
        <v>392</v>
      </c>
      <c r="BO164" s="142">
        <v>8</v>
      </c>
      <c r="BP164" s="35"/>
      <c r="BQ164" s="23" t="s">
        <v>385</v>
      </c>
      <c r="BR164" s="142">
        <v>9</v>
      </c>
      <c r="BS164" s="35"/>
      <c r="BT164" s="23" t="s">
        <v>381</v>
      </c>
      <c r="BU164" s="142">
        <v>5</v>
      </c>
      <c r="BV164" s="35"/>
      <c r="BW164" s="23" t="s">
        <v>68</v>
      </c>
      <c r="BX164" s="142">
        <v>1</v>
      </c>
      <c r="BY164" s="35"/>
      <c r="BZ164" s="23"/>
      <c r="CA164" s="142"/>
      <c r="CB164" s="35"/>
      <c r="CC164" s="23"/>
      <c r="CD164" s="142"/>
      <c r="CE164" s="35"/>
      <c r="CF164" s="23"/>
      <c r="CG164" s="142"/>
      <c r="CH164" s="35"/>
      <c r="CI164" s="23"/>
      <c r="CJ164" s="24"/>
      <c r="CK164" s="35"/>
      <c r="CL164" s="23"/>
      <c r="CM164" s="24"/>
      <c r="CN164" s="35"/>
      <c r="CO164" s="23"/>
      <c r="CP164" s="141"/>
      <c r="CQ164" s="38"/>
    </row>
    <row r="165" spans="2:95">
      <c r="B165" s="34"/>
      <c r="C165" s="23" t="s">
        <v>578</v>
      </c>
      <c r="D165" s="142">
        <v>5</v>
      </c>
      <c r="E165" s="35"/>
      <c r="F165" s="23" t="s">
        <v>383</v>
      </c>
      <c r="G165" s="142">
        <v>6</v>
      </c>
      <c r="H165" s="35"/>
      <c r="I165" s="23" t="s">
        <v>69</v>
      </c>
      <c r="J165" s="142">
        <v>3</v>
      </c>
      <c r="K165" s="35"/>
      <c r="L165" s="23" t="s">
        <v>395</v>
      </c>
      <c r="M165" s="142">
        <v>1</v>
      </c>
      <c r="N165" s="35"/>
      <c r="O165" s="23" t="s">
        <v>578</v>
      </c>
      <c r="P165" s="142">
        <v>2</v>
      </c>
      <c r="Q165" s="35"/>
      <c r="R165" s="23" t="s">
        <v>782</v>
      </c>
      <c r="S165" s="24" t="s">
        <v>1023</v>
      </c>
      <c r="T165" s="35"/>
      <c r="U165" s="23" t="s">
        <v>782</v>
      </c>
      <c r="V165" s="24" t="s">
        <v>1023</v>
      </c>
      <c r="W165" s="35"/>
      <c r="X165" s="23" t="s">
        <v>582</v>
      </c>
      <c r="Y165" s="142">
        <v>1</v>
      </c>
      <c r="Z165" s="35"/>
      <c r="AA165" s="23" t="s">
        <v>67</v>
      </c>
      <c r="AB165" s="142">
        <v>2</v>
      </c>
      <c r="AC165" s="35"/>
      <c r="AD165" s="23" t="s">
        <v>548</v>
      </c>
      <c r="AE165" s="142">
        <v>1</v>
      </c>
      <c r="AF165" s="35"/>
      <c r="AG165" s="23" t="s">
        <v>73</v>
      </c>
      <c r="AH165" s="142">
        <v>2</v>
      </c>
      <c r="AI165" s="35"/>
      <c r="AJ165" s="23" t="s">
        <v>62</v>
      </c>
      <c r="AK165" s="142">
        <v>2</v>
      </c>
      <c r="AL165" s="35"/>
      <c r="AM165" s="23" t="s">
        <v>592</v>
      </c>
      <c r="AN165" s="142">
        <v>1</v>
      </c>
      <c r="AO165" s="35"/>
      <c r="AP165" s="23" t="s">
        <v>782</v>
      </c>
      <c r="AQ165" s="24" t="s">
        <v>1074</v>
      </c>
      <c r="AR165" s="35"/>
      <c r="AS165" s="23" t="s">
        <v>782</v>
      </c>
      <c r="AT165" s="24" t="s">
        <v>1074</v>
      </c>
      <c r="AU165" s="35"/>
      <c r="AV165" s="23" t="s">
        <v>589</v>
      </c>
      <c r="AW165" s="142">
        <v>48</v>
      </c>
      <c r="AX165" s="35"/>
      <c r="AY165" s="23" t="s">
        <v>382</v>
      </c>
      <c r="AZ165" s="142">
        <v>19</v>
      </c>
      <c r="BA165" s="35"/>
      <c r="BB165" s="23" t="s">
        <v>586</v>
      </c>
      <c r="BC165" s="142">
        <v>19</v>
      </c>
      <c r="BD165" s="35"/>
      <c r="BE165" s="23" t="s">
        <v>621</v>
      </c>
      <c r="BF165" s="142">
        <v>7</v>
      </c>
      <c r="BG165" s="35"/>
      <c r="BH165" s="23" t="s">
        <v>609</v>
      </c>
      <c r="BI165" s="142">
        <v>5</v>
      </c>
      <c r="BJ165" s="35"/>
      <c r="BK165" s="23" t="s">
        <v>580</v>
      </c>
      <c r="BL165" s="142">
        <v>2</v>
      </c>
      <c r="BM165" s="35"/>
      <c r="BN165" s="23" t="s">
        <v>394</v>
      </c>
      <c r="BO165" s="142">
        <v>3</v>
      </c>
      <c r="BP165" s="35"/>
      <c r="BQ165" s="23" t="s">
        <v>933</v>
      </c>
      <c r="BR165" s="142">
        <v>2</v>
      </c>
      <c r="BS165" s="35"/>
      <c r="BT165" s="23" t="s">
        <v>382</v>
      </c>
      <c r="BU165" s="142">
        <v>19</v>
      </c>
      <c r="BV165" s="35"/>
      <c r="BW165" s="23" t="s">
        <v>70</v>
      </c>
      <c r="BX165" s="142">
        <v>1</v>
      </c>
      <c r="BY165" s="35"/>
      <c r="BZ165" s="23"/>
      <c r="CA165" s="142"/>
      <c r="CB165" s="35"/>
      <c r="CC165" s="23"/>
      <c r="CD165" s="142"/>
      <c r="CE165" s="35"/>
      <c r="CF165" s="23"/>
      <c r="CG165" s="142"/>
      <c r="CH165" s="35"/>
      <c r="CI165" s="23"/>
      <c r="CJ165" s="142"/>
      <c r="CK165" s="35"/>
      <c r="CL165" s="23"/>
      <c r="CM165" s="24"/>
      <c r="CN165" s="35"/>
      <c r="CO165" s="23"/>
      <c r="CP165" s="141"/>
      <c r="CQ165" s="38"/>
    </row>
    <row r="166" spans="2:95">
      <c r="B166" s="34"/>
      <c r="C166" s="23" t="s">
        <v>581</v>
      </c>
      <c r="D166" s="142">
        <v>1</v>
      </c>
      <c r="E166" s="35"/>
      <c r="F166" s="23" t="s">
        <v>384</v>
      </c>
      <c r="G166" s="142">
        <v>22</v>
      </c>
      <c r="H166" s="35"/>
      <c r="I166" s="23" t="s">
        <v>72</v>
      </c>
      <c r="J166" s="142">
        <v>2</v>
      </c>
      <c r="K166" s="35"/>
      <c r="L166" s="23" t="s">
        <v>538</v>
      </c>
      <c r="M166" s="142">
        <v>2</v>
      </c>
      <c r="N166" s="35"/>
      <c r="O166" s="23" t="s">
        <v>581</v>
      </c>
      <c r="P166" s="142">
        <v>2</v>
      </c>
      <c r="Q166" s="35"/>
      <c r="R166" s="23" t="s">
        <v>560</v>
      </c>
      <c r="S166" s="24" t="s">
        <v>878</v>
      </c>
      <c r="T166" s="35"/>
      <c r="U166" s="23" t="s">
        <v>560</v>
      </c>
      <c r="V166" s="24" t="s">
        <v>878</v>
      </c>
      <c r="W166" s="35"/>
      <c r="X166" s="23" t="s">
        <v>598</v>
      </c>
      <c r="Y166" s="142">
        <v>1</v>
      </c>
      <c r="Z166" s="35"/>
      <c r="AA166" s="23" t="s">
        <v>68</v>
      </c>
      <c r="AB166" s="142">
        <v>0</v>
      </c>
      <c r="AC166" s="35"/>
      <c r="AD166" s="23" t="s">
        <v>555</v>
      </c>
      <c r="AE166" s="142">
        <v>1</v>
      </c>
      <c r="AF166" s="35"/>
      <c r="AG166" s="23" t="s">
        <v>389</v>
      </c>
      <c r="AH166" s="142">
        <v>4</v>
      </c>
      <c r="AI166" s="35"/>
      <c r="AJ166" s="23" t="s">
        <v>63</v>
      </c>
      <c r="AK166" s="142">
        <v>3</v>
      </c>
      <c r="AL166" s="35"/>
      <c r="AM166" s="23" t="s">
        <v>604</v>
      </c>
      <c r="AN166" s="142">
        <v>5</v>
      </c>
      <c r="AO166" s="35"/>
      <c r="AP166" s="23" t="s">
        <v>560</v>
      </c>
      <c r="AQ166" s="24" t="s">
        <v>878</v>
      </c>
      <c r="AR166" s="35"/>
      <c r="AS166" s="23" t="s">
        <v>560</v>
      </c>
      <c r="AT166" s="24" t="s">
        <v>878</v>
      </c>
      <c r="AU166" s="35"/>
      <c r="AV166" s="23" t="s">
        <v>597</v>
      </c>
      <c r="AW166" s="142">
        <v>14</v>
      </c>
      <c r="AX166" s="35"/>
      <c r="AY166" s="23" t="s">
        <v>383</v>
      </c>
      <c r="AZ166" s="142">
        <v>9</v>
      </c>
      <c r="BA166" s="35"/>
      <c r="BB166" s="23" t="s">
        <v>589</v>
      </c>
      <c r="BC166" s="142">
        <v>14</v>
      </c>
      <c r="BD166" s="35"/>
      <c r="BE166" s="23" t="s">
        <v>402</v>
      </c>
      <c r="BF166" s="142">
        <v>9</v>
      </c>
      <c r="BG166" s="35"/>
      <c r="BH166" s="23" t="s">
        <v>615</v>
      </c>
      <c r="BI166" s="142">
        <v>1</v>
      </c>
      <c r="BJ166" s="35"/>
      <c r="BK166" s="23" t="s">
        <v>582</v>
      </c>
      <c r="BL166" s="142">
        <v>1</v>
      </c>
      <c r="BM166" s="35"/>
      <c r="BN166" s="23" t="s">
        <v>396</v>
      </c>
      <c r="BO166" s="142">
        <v>1</v>
      </c>
      <c r="BP166" s="35"/>
      <c r="BQ166" s="23" t="s">
        <v>935</v>
      </c>
      <c r="BR166" s="142">
        <v>2</v>
      </c>
      <c r="BS166" s="35"/>
      <c r="BT166" s="23" t="s">
        <v>383</v>
      </c>
      <c r="BU166" s="142">
        <v>9</v>
      </c>
      <c r="BV166" s="35"/>
      <c r="BW166" s="23" t="s">
        <v>72</v>
      </c>
      <c r="BX166" s="142">
        <v>2</v>
      </c>
      <c r="BY166" s="35"/>
      <c r="BZ166" s="23"/>
      <c r="CA166" s="142"/>
      <c r="CB166" s="35"/>
      <c r="CC166" s="23"/>
      <c r="CD166" s="142"/>
      <c r="CE166" s="35"/>
      <c r="CF166" s="23"/>
      <c r="CG166" s="142"/>
      <c r="CH166" s="35"/>
      <c r="CI166" s="23"/>
      <c r="CJ166" s="142"/>
      <c r="CK166" s="35"/>
      <c r="CL166" s="23"/>
      <c r="CM166" s="24"/>
      <c r="CN166" s="35"/>
      <c r="CO166" s="23"/>
      <c r="CP166" s="141"/>
      <c r="CQ166" s="38"/>
    </row>
    <row r="167" spans="2:95">
      <c r="B167" s="34"/>
      <c r="C167" s="23" t="s">
        <v>584</v>
      </c>
      <c r="D167" s="142">
        <v>3</v>
      </c>
      <c r="E167" s="35"/>
      <c r="F167" s="23" t="s">
        <v>385</v>
      </c>
      <c r="G167" s="142">
        <v>28</v>
      </c>
      <c r="H167" s="35"/>
      <c r="I167" s="23" t="s">
        <v>389</v>
      </c>
      <c r="J167" s="142">
        <v>3</v>
      </c>
      <c r="K167" s="35"/>
      <c r="L167" s="23" t="s">
        <v>397</v>
      </c>
      <c r="M167" s="142">
        <v>1</v>
      </c>
      <c r="N167" s="35"/>
      <c r="O167" s="23" t="s">
        <v>584</v>
      </c>
      <c r="P167" s="142">
        <v>1</v>
      </c>
      <c r="Q167" s="35"/>
      <c r="R167" s="23" t="s">
        <v>562</v>
      </c>
      <c r="S167" s="24" t="s">
        <v>876</v>
      </c>
      <c r="T167" s="35"/>
      <c r="U167" s="23" t="s">
        <v>562</v>
      </c>
      <c r="V167" s="24" t="s">
        <v>876</v>
      </c>
      <c r="W167" s="35"/>
      <c r="X167" s="23" t="s">
        <v>586</v>
      </c>
      <c r="Y167" s="142">
        <v>16</v>
      </c>
      <c r="Z167" s="35"/>
      <c r="AA167" s="23" t="s">
        <v>69</v>
      </c>
      <c r="AB167" s="142">
        <v>2</v>
      </c>
      <c r="AC167" s="35"/>
      <c r="AD167" s="23" t="s">
        <v>550</v>
      </c>
      <c r="AE167" s="142">
        <v>83</v>
      </c>
      <c r="AF167" s="35"/>
      <c r="AG167" s="23" t="s">
        <v>387</v>
      </c>
      <c r="AH167" s="142">
        <v>2</v>
      </c>
      <c r="AI167" s="35"/>
      <c r="AJ167" s="23" t="s">
        <v>65</v>
      </c>
      <c r="AK167" s="142">
        <v>2</v>
      </c>
      <c r="AL167" s="35"/>
      <c r="AM167" s="23" t="s">
        <v>601</v>
      </c>
      <c r="AN167" s="142">
        <v>46</v>
      </c>
      <c r="AO167" s="35"/>
      <c r="AP167" s="23" t="s">
        <v>562</v>
      </c>
      <c r="AQ167" s="24" t="s">
        <v>876</v>
      </c>
      <c r="AR167" s="35"/>
      <c r="AS167" s="23" t="s">
        <v>562</v>
      </c>
      <c r="AT167" s="24" t="s">
        <v>876</v>
      </c>
      <c r="AU167" s="35"/>
      <c r="AV167" s="23" t="s">
        <v>591</v>
      </c>
      <c r="AW167" s="142">
        <v>1</v>
      </c>
      <c r="AX167" s="35"/>
      <c r="AY167" s="23" t="s">
        <v>384</v>
      </c>
      <c r="AZ167" s="142">
        <v>28</v>
      </c>
      <c r="BA167" s="35"/>
      <c r="BB167" s="23" t="s">
        <v>592</v>
      </c>
      <c r="BC167" s="142">
        <v>3</v>
      </c>
      <c r="BD167" s="35"/>
      <c r="BE167" s="23" t="s">
        <v>403</v>
      </c>
      <c r="BF167" s="142">
        <v>10</v>
      </c>
      <c r="BG167" s="35"/>
      <c r="BH167" s="23" t="s">
        <v>18</v>
      </c>
      <c r="BI167" s="142">
        <v>3</v>
      </c>
      <c r="BJ167" s="35"/>
      <c r="BK167" s="23" t="s">
        <v>586</v>
      </c>
      <c r="BL167" s="142">
        <v>13</v>
      </c>
      <c r="BM167" s="35"/>
      <c r="BN167" s="23" t="s">
        <v>397</v>
      </c>
      <c r="BO167" s="142">
        <v>6</v>
      </c>
      <c r="BP167" s="35"/>
      <c r="BQ167" s="23" t="s">
        <v>936</v>
      </c>
      <c r="BR167" s="142">
        <v>1</v>
      </c>
      <c r="BS167" s="35"/>
      <c r="BT167" s="23" t="s">
        <v>384</v>
      </c>
      <c r="BU167" s="142">
        <v>28</v>
      </c>
      <c r="BV167" s="35"/>
      <c r="BW167" s="23" t="s">
        <v>389</v>
      </c>
      <c r="BX167" s="142">
        <v>5</v>
      </c>
      <c r="BY167" s="35"/>
      <c r="BZ167" s="23"/>
      <c r="CA167" s="142"/>
      <c r="CB167" s="35"/>
      <c r="CC167" s="23"/>
      <c r="CD167" s="142"/>
      <c r="CE167" s="35"/>
      <c r="CF167" s="23"/>
      <c r="CG167" s="142"/>
      <c r="CH167" s="35"/>
      <c r="CI167" s="23"/>
      <c r="CJ167" s="142"/>
      <c r="CK167" s="35"/>
      <c r="CL167" s="23"/>
      <c r="CM167" s="24"/>
      <c r="CN167" s="35"/>
      <c r="CO167" s="23"/>
      <c r="CP167" s="141"/>
      <c r="CQ167" s="38"/>
    </row>
    <row r="168" spans="2:95">
      <c r="B168" s="34"/>
      <c r="C168" s="23" t="s">
        <v>782</v>
      </c>
      <c r="D168" s="24" t="s">
        <v>1000</v>
      </c>
      <c r="E168" s="35"/>
      <c r="F168" s="23" t="s">
        <v>933</v>
      </c>
      <c r="G168" s="142">
        <v>1</v>
      </c>
      <c r="H168" s="35"/>
      <c r="I168" s="23" t="s">
        <v>387</v>
      </c>
      <c r="J168" s="142">
        <v>3</v>
      </c>
      <c r="K168" s="35"/>
      <c r="L168" s="23" t="s">
        <v>782</v>
      </c>
      <c r="M168" s="24" t="s">
        <v>1007</v>
      </c>
      <c r="N168" s="35"/>
      <c r="O168" s="23" t="s">
        <v>580</v>
      </c>
      <c r="P168" s="142">
        <v>2</v>
      </c>
      <c r="Q168" s="35"/>
      <c r="R168" s="23" t="s">
        <v>1032</v>
      </c>
      <c r="S168" s="24"/>
      <c r="T168" s="35"/>
      <c r="U168" s="23" t="s">
        <v>1042</v>
      </c>
      <c r="V168" s="24"/>
      <c r="W168" s="35"/>
      <c r="X168" s="23" t="s">
        <v>589</v>
      </c>
      <c r="Y168" s="142">
        <v>19</v>
      </c>
      <c r="Z168" s="35"/>
      <c r="AA168" s="23" t="s">
        <v>70</v>
      </c>
      <c r="AB168" s="142">
        <v>2</v>
      </c>
      <c r="AC168" s="35"/>
      <c r="AD168" s="23" t="s">
        <v>554</v>
      </c>
      <c r="AE168" s="142">
        <v>17</v>
      </c>
      <c r="AF168" s="35"/>
      <c r="AG168" s="23" t="s">
        <v>575</v>
      </c>
      <c r="AH168" s="142">
        <v>5</v>
      </c>
      <c r="AI168" s="35"/>
      <c r="AJ168" s="23" t="s">
        <v>66</v>
      </c>
      <c r="AK168" s="142">
        <v>2</v>
      </c>
      <c r="AL168" s="35"/>
      <c r="AM168" s="23" t="s">
        <v>603</v>
      </c>
      <c r="AN168" s="142">
        <v>57</v>
      </c>
      <c r="AO168" s="35"/>
      <c r="AP168" s="23" t="s">
        <v>1075</v>
      </c>
      <c r="AQ168" s="24"/>
      <c r="AR168" s="35"/>
      <c r="AS168" s="23" t="s">
        <v>1078</v>
      </c>
      <c r="AT168" s="24"/>
      <c r="AU168" s="35"/>
      <c r="AV168" s="23" t="s">
        <v>592</v>
      </c>
      <c r="AW168" s="142">
        <v>2</v>
      </c>
      <c r="AX168" s="35"/>
      <c r="AY168" s="23" t="s">
        <v>385</v>
      </c>
      <c r="AZ168" s="142">
        <v>38</v>
      </c>
      <c r="BA168" s="35"/>
      <c r="BB168" s="23" t="s">
        <v>604</v>
      </c>
      <c r="BC168" s="142">
        <v>3</v>
      </c>
      <c r="BD168" s="35"/>
      <c r="BE168" s="23" t="s">
        <v>404</v>
      </c>
      <c r="BF168" s="142">
        <v>2</v>
      </c>
      <c r="BG168" s="35"/>
      <c r="BH168" s="23" t="s">
        <v>22</v>
      </c>
      <c r="BI168" s="142">
        <v>9</v>
      </c>
      <c r="BJ168" s="35"/>
      <c r="BK168" s="23" t="s">
        <v>589</v>
      </c>
      <c r="BL168" s="142">
        <v>12</v>
      </c>
      <c r="BM168" s="35"/>
      <c r="BN168" s="23" t="s">
        <v>138</v>
      </c>
      <c r="BO168" s="142">
        <v>1</v>
      </c>
      <c r="BP168" s="35"/>
      <c r="BQ168" s="23" t="s">
        <v>566</v>
      </c>
      <c r="BR168" s="142">
        <v>40</v>
      </c>
      <c r="BS168" s="35"/>
      <c r="BT168" s="23" t="s">
        <v>385</v>
      </c>
      <c r="BU168" s="142">
        <v>38</v>
      </c>
      <c r="BV168" s="35"/>
      <c r="BW168" s="23" t="s">
        <v>387</v>
      </c>
      <c r="BX168" s="142">
        <v>5</v>
      </c>
      <c r="BY168" s="35"/>
      <c r="BZ168" s="23"/>
      <c r="CA168" s="142"/>
      <c r="CB168" s="35"/>
      <c r="CC168" s="23"/>
      <c r="CD168" s="142"/>
      <c r="CE168" s="35"/>
      <c r="CF168" s="23"/>
      <c r="CG168" s="142"/>
      <c r="CH168" s="35"/>
      <c r="CI168" s="23"/>
      <c r="CJ168" s="142"/>
      <c r="CK168" s="35"/>
      <c r="CL168" s="23"/>
      <c r="CM168" s="24"/>
      <c r="CN168" s="35"/>
      <c r="CO168" s="23"/>
      <c r="CP168" s="141"/>
      <c r="CQ168" s="38"/>
    </row>
    <row r="169" spans="2:95">
      <c r="B169" s="34"/>
      <c r="C169" s="23" t="s">
        <v>560</v>
      </c>
      <c r="D169" s="24" t="s">
        <v>878</v>
      </c>
      <c r="E169" s="35"/>
      <c r="F169" s="23" t="s">
        <v>935</v>
      </c>
      <c r="G169" s="142">
        <v>1</v>
      </c>
      <c r="H169" s="35"/>
      <c r="I169" s="23" t="s">
        <v>575</v>
      </c>
      <c r="J169" s="142">
        <v>1</v>
      </c>
      <c r="K169" s="35"/>
      <c r="L169" s="23" t="s">
        <v>560</v>
      </c>
      <c r="M169" s="24" t="s">
        <v>878</v>
      </c>
      <c r="N169" s="35"/>
      <c r="O169" s="23" t="s">
        <v>582</v>
      </c>
      <c r="P169" s="142">
        <v>2</v>
      </c>
      <c r="Q169" s="35"/>
      <c r="R169" s="23" t="s">
        <v>564</v>
      </c>
      <c r="S169" s="24" t="s">
        <v>877</v>
      </c>
      <c r="T169" s="35"/>
      <c r="U169" s="23" t="s">
        <v>564</v>
      </c>
      <c r="V169" s="24" t="s">
        <v>877</v>
      </c>
      <c r="W169" s="35"/>
      <c r="X169" s="23" t="s">
        <v>782</v>
      </c>
      <c r="Y169" s="24" t="s">
        <v>1023</v>
      </c>
      <c r="Z169" s="35"/>
      <c r="AA169" s="23" t="s">
        <v>782</v>
      </c>
      <c r="AB169" s="24" t="s">
        <v>1050</v>
      </c>
      <c r="AC169" s="35"/>
      <c r="AD169" s="23" t="s">
        <v>1058</v>
      </c>
      <c r="AE169" s="142">
        <v>1</v>
      </c>
      <c r="AF169" s="35"/>
      <c r="AG169" s="23" t="s">
        <v>782</v>
      </c>
      <c r="AH169" s="24" t="s">
        <v>1050</v>
      </c>
      <c r="AI169" s="35"/>
      <c r="AJ169" s="23" t="s">
        <v>67</v>
      </c>
      <c r="AK169" s="142">
        <v>2</v>
      </c>
      <c r="AL169" s="35"/>
      <c r="AM169" s="23" t="s">
        <v>606</v>
      </c>
      <c r="AN169" s="142">
        <v>51</v>
      </c>
      <c r="AO169" s="35"/>
      <c r="AP169" s="23" t="s">
        <v>564</v>
      </c>
      <c r="AQ169" s="24" t="s">
        <v>877</v>
      </c>
      <c r="AR169" s="35"/>
      <c r="AS169" s="23" t="s">
        <v>564</v>
      </c>
      <c r="AT169" s="24" t="s">
        <v>877</v>
      </c>
      <c r="AU169" s="35"/>
      <c r="AV169" s="23" t="s">
        <v>604</v>
      </c>
      <c r="AW169" s="142">
        <v>5</v>
      </c>
      <c r="AX169" s="35"/>
      <c r="AY169" s="23" t="s">
        <v>782</v>
      </c>
      <c r="AZ169" s="24" t="s">
        <v>1074</v>
      </c>
      <c r="BA169" s="35"/>
      <c r="BB169" s="23" t="s">
        <v>595</v>
      </c>
      <c r="BC169" s="142">
        <v>11</v>
      </c>
      <c r="BD169" s="35"/>
      <c r="BE169" s="23" t="s">
        <v>782</v>
      </c>
      <c r="BF169" s="24" t="s">
        <v>1094</v>
      </c>
      <c r="BG169" s="35"/>
      <c r="BH169" s="23" t="s">
        <v>11</v>
      </c>
      <c r="BI169" s="142">
        <v>3</v>
      </c>
      <c r="BJ169" s="35"/>
      <c r="BK169" s="23" t="s">
        <v>782</v>
      </c>
      <c r="BL169" s="24" t="s">
        <v>1096</v>
      </c>
      <c r="BM169" s="35"/>
      <c r="BN169" s="23" t="s">
        <v>782</v>
      </c>
      <c r="BO169" s="24" t="s">
        <v>1096</v>
      </c>
      <c r="BP169" s="35"/>
      <c r="BQ169" s="23" t="s">
        <v>62</v>
      </c>
      <c r="BR169" s="142">
        <v>4</v>
      </c>
      <c r="BS169" s="35"/>
      <c r="BT169" s="23" t="s">
        <v>782</v>
      </c>
      <c r="BU169" s="24" t="s">
        <v>1074</v>
      </c>
      <c r="BV169" s="35"/>
      <c r="BW169" s="23" t="s">
        <v>575</v>
      </c>
      <c r="BX169" s="142">
        <v>3</v>
      </c>
      <c r="BY169" s="35"/>
      <c r="BZ169" s="23"/>
      <c r="CA169" s="142"/>
      <c r="CB169" s="35"/>
      <c r="CC169" s="23"/>
      <c r="CD169" s="142"/>
      <c r="CE169" s="35"/>
      <c r="CF169" s="23"/>
      <c r="CG169" s="142"/>
      <c r="CH169" s="35"/>
      <c r="CI169" s="23"/>
      <c r="CJ169" s="142"/>
      <c r="CK169" s="35"/>
      <c r="CL169" s="23"/>
      <c r="CM169" s="142"/>
      <c r="CN169" s="35"/>
      <c r="CO169" s="23"/>
      <c r="CP169" s="141"/>
      <c r="CQ169" s="38"/>
    </row>
    <row r="170" spans="2:95">
      <c r="B170" s="34"/>
      <c r="C170" s="23" t="s">
        <v>562</v>
      </c>
      <c r="D170" s="24" t="s">
        <v>876</v>
      </c>
      <c r="E170" s="35"/>
      <c r="F170" s="23" t="s">
        <v>957</v>
      </c>
      <c r="G170" s="142">
        <v>2</v>
      </c>
      <c r="H170" s="35"/>
      <c r="I170" s="23" t="s">
        <v>388</v>
      </c>
      <c r="J170" s="142">
        <v>2</v>
      </c>
      <c r="K170" s="35"/>
      <c r="L170" s="23" t="s">
        <v>562</v>
      </c>
      <c r="M170" s="24" t="s">
        <v>876</v>
      </c>
      <c r="N170" s="35"/>
      <c r="O170" s="23" t="s">
        <v>585</v>
      </c>
      <c r="P170" s="142">
        <v>4</v>
      </c>
      <c r="Q170" s="35"/>
      <c r="R170" s="23" t="s">
        <v>581</v>
      </c>
      <c r="S170" s="142">
        <v>1</v>
      </c>
      <c r="T170" s="35"/>
      <c r="U170" s="23" t="s">
        <v>413</v>
      </c>
      <c r="V170" s="142">
        <v>1</v>
      </c>
      <c r="W170" s="35"/>
      <c r="X170" s="23" t="s">
        <v>560</v>
      </c>
      <c r="Y170" s="24" t="s">
        <v>878</v>
      </c>
      <c r="Z170" s="35"/>
      <c r="AA170" s="23" t="s">
        <v>560</v>
      </c>
      <c r="AB170" s="24" t="s">
        <v>878</v>
      </c>
      <c r="AC170" s="35"/>
      <c r="AD170" s="23" t="s">
        <v>381</v>
      </c>
      <c r="AE170" s="142">
        <v>15</v>
      </c>
      <c r="AF170" s="35"/>
      <c r="AG170" s="23" t="s">
        <v>560</v>
      </c>
      <c r="AH170" s="24" t="s">
        <v>878</v>
      </c>
      <c r="AI170" s="35"/>
      <c r="AJ170" s="23" t="s">
        <v>70</v>
      </c>
      <c r="AK170" s="142">
        <v>2</v>
      </c>
      <c r="AL170" s="35"/>
      <c r="AM170" s="23" t="s">
        <v>609</v>
      </c>
      <c r="AN170" s="142">
        <v>5</v>
      </c>
      <c r="AO170" s="35"/>
      <c r="AP170" s="23" t="s">
        <v>405</v>
      </c>
      <c r="AQ170" s="142">
        <v>9</v>
      </c>
      <c r="AR170" s="35"/>
      <c r="AS170" s="23" t="s">
        <v>606</v>
      </c>
      <c r="AT170" s="142">
        <v>13</v>
      </c>
      <c r="AU170" s="35"/>
      <c r="AV170" s="23" t="s">
        <v>599</v>
      </c>
      <c r="AW170" s="142">
        <v>6</v>
      </c>
      <c r="AX170" s="35"/>
      <c r="AY170" s="23" t="s">
        <v>560</v>
      </c>
      <c r="AZ170" s="24" t="s">
        <v>878</v>
      </c>
      <c r="BA170" s="35"/>
      <c r="BB170" s="23" t="s">
        <v>599</v>
      </c>
      <c r="BC170" s="142">
        <v>2</v>
      </c>
      <c r="BD170" s="35"/>
      <c r="BE170" s="23" t="s">
        <v>560</v>
      </c>
      <c r="BF170" s="24" t="s">
        <v>878</v>
      </c>
      <c r="BG170" s="35"/>
      <c r="BH170" s="23" t="s">
        <v>916</v>
      </c>
      <c r="BI170" s="142">
        <v>1</v>
      </c>
      <c r="BJ170" s="35"/>
      <c r="BK170" s="23" t="s">
        <v>560</v>
      </c>
      <c r="BL170" s="24" t="s">
        <v>878</v>
      </c>
      <c r="BM170" s="35"/>
      <c r="BN170" s="23" t="s">
        <v>560</v>
      </c>
      <c r="BO170" s="24" t="s">
        <v>878</v>
      </c>
      <c r="BP170" s="35"/>
      <c r="BQ170" s="23" t="s">
        <v>63</v>
      </c>
      <c r="BR170" s="142">
        <v>2</v>
      </c>
      <c r="BS170" s="35"/>
      <c r="BT170" s="23" t="s">
        <v>560</v>
      </c>
      <c r="BU170" s="24" t="s">
        <v>878</v>
      </c>
      <c r="BV170" s="35"/>
      <c r="BW170" s="23" t="s">
        <v>388</v>
      </c>
      <c r="BX170" s="142">
        <v>5</v>
      </c>
      <c r="BY170" s="35"/>
      <c r="BZ170" s="23"/>
      <c r="CA170" s="142"/>
      <c r="CB170" s="35"/>
      <c r="CC170" s="23"/>
      <c r="CD170" s="142"/>
      <c r="CE170" s="35"/>
      <c r="CF170" s="23"/>
      <c r="CG170" s="142"/>
      <c r="CH170" s="35"/>
      <c r="CI170" s="23"/>
      <c r="CJ170" s="142"/>
      <c r="CK170" s="35"/>
      <c r="CL170" s="23"/>
      <c r="CM170" s="142"/>
      <c r="CN170" s="35"/>
      <c r="CO170" s="23"/>
      <c r="CP170" s="141"/>
      <c r="CQ170" s="38"/>
    </row>
    <row r="171" spans="2:95">
      <c r="B171" s="34"/>
      <c r="C171" s="23" t="s">
        <v>1001</v>
      </c>
      <c r="D171" s="24"/>
      <c r="E171" s="35"/>
      <c r="F171" s="23" t="s">
        <v>566</v>
      </c>
      <c r="G171" s="142">
        <v>49</v>
      </c>
      <c r="H171" s="35"/>
      <c r="I171" s="23" t="s">
        <v>576</v>
      </c>
      <c r="J171" s="142">
        <v>2</v>
      </c>
      <c r="K171" s="35"/>
      <c r="L171" s="23" t="s">
        <v>1010</v>
      </c>
      <c r="M171" s="24"/>
      <c r="N171" s="35"/>
      <c r="O171" s="23" t="s">
        <v>198</v>
      </c>
      <c r="P171" s="142">
        <v>1</v>
      </c>
      <c r="Q171" s="35"/>
      <c r="R171" s="23" t="s">
        <v>580</v>
      </c>
      <c r="S171" s="142">
        <v>1</v>
      </c>
      <c r="T171" s="35"/>
      <c r="U171" s="23" t="s">
        <v>405</v>
      </c>
      <c r="V171" s="142">
        <v>24</v>
      </c>
      <c r="W171" s="35"/>
      <c r="X171" s="23" t="s">
        <v>562</v>
      </c>
      <c r="Y171" s="24" t="s">
        <v>876</v>
      </c>
      <c r="Z171" s="35"/>
      <c r="AA171" s="23" t="s">
        <v>562</v>
      </c>
      <c r="AB171" s="24" t="s">
        <v>876</v>
      </c>
      <c r="AC171" s="35"/>
      <c r="AD171" s="23" t="s">
        <v>382</v>
      </c>
      <c r="AE171" s="142">
        <v>38</v>
      </c>
      <c r="AF171" s="35"/>
      <c r="AG171" s="23" t="s">
        <v>562</v>
      </c>
      <c r="AH171" s="24" t="s">
        <v>876</v>
      </c>
      <c r="AI171" s="35"/>
      <c r="AJ171" s="23" t="s">
        <v>72</v>
      </c>
      <c r="AK171" s="142">
        <v>1</v>
      </c>
      <c r="AL171" s="35"/>
      <c r="AM171" s="23" t="s">
        <v>18</v>
      </c>
      <c r="AN171" s="142">
        <v>5</v>
      </c>
      <c r="AO171" s="35"/>
      <c r="AP171" s="23" t="s">
        <v>77</v>
      </c>
      <c r="AQ171" s="142">
        <v>1</v>
      </c>
      <c r="AR171" s="35"/>
      <c r="AS171" s="23" t="s">
        <v>609</v>
      </c>
      <c r="AT171" s="142">
        <v>3</v>
      </c>
      <c r="AU171" s="35"/>
      <c r="AV171" s="23" t="s">
        <v>601</v>
      </c>
      <c r="AW171" s="142">
        <v>36</v>
      </c>
      <c r="AX171" s="35"/>
      <c r="AY171" s="23" t="s">
        <v>562</v>
      </c>
      <c r="AZ171" s="24" t="s">
        <v>876</v>
      </c>
      <c r="BA171" s="35"/>
      <c r="BB171" s="23" t="s">
        <v>601</v>
      </c>
      <c r="BC171" s="142">
        <v>37</v>
      </c>
      <c r="BD171" s="35"/>
      <c r="BE171" s="23" t="s">
        <v>562</v>
      </c>
      <c r="BF171" s="24" t="s">
        <v>876</v>
      </c>
      <c r="BG171" s="35"/>
      <c r="BH171" s="23" t="s">
        <v>395</v>
      </c>
      <c r="BI171" s="142">
        <v>5</v>
      </c>
      <c r="BJ171" s="35"/>
      <c r="BK171" s="23" t="s">
        <v>562</v>
      </c>
      <c r="BL171" s="24" t="s">
        <v>876</v>
      </c>
      <c r="BM171" s="35"/>
      <c r="BN171" s="23" t="s">
        <v>562</v>
      </c>
      <c r="BO171" s="24" t="s">
        <v>876</v>
      </c>
      <c r="BP171" s="35"/>
      <c r="BQ171" s="23" t="s">
        <v>64</v>
      </c>
      <c r="BR171" s="142">
        <v>1</v>
      </c>
      <c r="BS171" s="35"/>
      <c r="BT171" s="23" t="s">
        <v>562</v>
      </c>
      <c r="BU171" s="24" t="s">
        <v>876</v>
      </c>
      <c r="BV171" s="35"/>
      <c r="BW171" s="23" t="s">
        <v>576</v>
      </c>
      <c r="BX171" s="142">
        <v>5</v>
      </c>
      <c r="BY171" s="35"/>
      <c r="BZ171" s="23"/>
      <c r="CA171" s="142"/>
      <c r="CB171" s="35"/>
      <c r="CC171" s="23"/>
      <c r="CD171" s="142"/>
      <c r="CE171" s="35"/>
      <c r="CF171" s="23"/>
      <c r="CG171" s="142"/>
      <c r="CH171" s="35"/>
      <c r="CI171" s="23"/>
      <c r="CJ171" s="142"/>
      <c r="CK171" s="35"/>
      <c r="CL171" s="23"/>
      <c r="CM171" s="142"/>
      <c r="CN171" s="35"/>
      <c r="CO171" s="23"/>
      <c r="CP171" s="141"/>
      <c r="CQ171" s="38"/>
    </row>
    <row r="172" spans="2:95">
      <c r="B172" s="34"/>
      <c r="C172" s="23" t="s">
        <v>564</v>
      </c>
      <c r="D172" s="24" t="s">
        <v>877</v>
      </c>
      <c r="E172" s="35"/>
      <c r="F172" s="23" t="s">
        <v>62</v>
      </c>
      <c r="G172" s="142">
        <v>3</v>
      </c>
      <c r="H172" s="35"/>
      <c r="I172" s="23" t="s">
        <v>578</v>
      </c>
      <c r="J172" s="142">
        <v>1</v>
      </c>
      <c r="K172" s="35"/>
      <c r="L172" s="23" t="s">
        <v>564</v>
      </c>
      <c r="M172" s="24" t="s">
        <v>877</v>
      </c>
      <c r="N172" s="35"/>
      <c r="O172" s="23" t="s">
        <v>587</v>
      </c>
      <c r="P172" s="142">
        <v>1</v>
      </c>
      <c r="Q172" s="35"/>
      <c r="R172" s="23" t="s">
        <v>582</v>
      </c>
      <c r="S172" s="142">
        <v>2</v>
      </c>
      <c r="T172" s="35"/>
      <c r="U172" s="23" t="s">
        <v>77</v>
      </c>
      <c r="V172" s="142">
        <v>2</v>
      </c>
      <c r="W172" s="35"/>
      <c r="X172" s="23" t="s">
        <v>1047</v>
      </c>
      <c r="Y172" s="24"/>
      <c r="Z172" s="35"/>
      <c r="AA172" s="23" t="s">
        <v>1051</v>
      </c>
      <c r="AB172" s="24"/>
      <c r="AC172" s="35"/>
      <c r="AD172" s="23" t="s">
        <v>383</v>
      </c>
      <c r="AE172" s="142">
        <v>9</v>
      </c>
      <c r="AF172" s="35"/>
      <c r="AG172" s="23" t="s">
        <v>1063</v>
      </c>
      <c r="AH172" s="24"/>
      <c r="AI172" s="35"/>
      <c r="AJ172" s="23" t="s">
        <v>782</v>
      </c>
      <c r="AK172" s="24" t="s">
        <v>1067</v>
      </c>
      <c r="AL172" s="35"/>
      <c r="AM172" s="23" t="s">
        <v>782</v>
      </c>
      <c r="AN172" s="24" t="s">
        <v>1067</v>
      </c>
      <c r="AO172" s="35"/>
      <c r="AP172" s="23" t="s">
        <v>79</v>
      </c>
      <c r="AQ172" s="142">
        <v>1</v>
      </c>
      <c r="AR172" s="35"/>
      <c r="AS172" s="23" t="s">
        <v>18</v>
      </c>
      <c r="AT172" s="142">
        <v>1</v>
      </c>
      <c r="AU172" s="35"/>
      <c r="AV172" s="23" t="s">
        <v>603</v>
      </c>
      <c r="AW172" s="142">
        <v>108</v>
      </c>
      <c r="AX172" s="35"/>
      <c r="AY172" s="23" t="s">
        <v>1087</v>
      </c>
      <c r="AZ172" s="24"/>
      <c r="BA172" s="35"/>
      <c r="BB172" s="23" t="s">
        <v>603</v>
      </c>
      <c r="BC172" s="142">
        <v>37</v>
      </c>
      <c r="BD172" s="35"/>
      <c r="BE172" s="23" t="s">
        <v>1095</v>
      </c>
      <c r="BF172" s="24"/>
      <c r="BG172" s="35"/>
      <c r="BH172" s="23" t="s">
        <v>400</v>
      </c>
      <c r="BI172" s="142">
        <v>3</v>
      </c>
      <c r="BJ172" s="35"/>
      <c r="BK172" s="23" t="s">
        <v>1101</v>
      </c>
      <c r="BL172" s="24"/>
      <c r="BM172" s="35"/>
      <c r="BN172" s="23" t="s">
        <v>1106</v>
      </c>
      <c r="BO172" s="24"/>
      <c r="BP172" s="35"/>
      <c r="BQ172" s="23" t="s">
        <v>67</v>
      </c>
      <c r="BR172" s="142">
        <v>1</v>
      </c>
      <c r="BS172" s="35"/>
      <c r="BT172" s="23" t="s">
        <v>1087</v>
      </c>
      <c r="BU172" s="24"/>
      <c r="BV172" s="35"/>
      <c r="BW172" s="23" t="s">
        <v>1048</v>
      </c>
      <c r="BX172" s="142">
        <v>1</v>
      </c>
      <c r="BY172" s="35"/>
      <c r="BZ172" s="23"/>
      <c r="CA172" s="142"/>
      <c r="CB172" s="35"/>
      <c r="CC172" s="23"/>
      <c r="CD172" s="24"/>
      <c r="CE172" s="35"/>
      <c r="CF172" s="23"/>
      <c r="CG172" s="142"/>
      <c r="CH172" s="35"/>
      <c r="CI172" s="23"/>
      <c r="CJ172" s="142"/>
      <c r="CK172" s="35"/>
      <c r="CL172" s="23"/>
      <c r="CM172" s="142"/>
      <c r="CN172" s="35"/>
      <c r="CO172" s="23"/>
      <c r="CP172" s="141"/>
      <c r="CQ172" s="38"/>
    </row>
    <row r="173" spans="2:95">
      <c r="B173" s="34"/>
      <c r="C173" s="23" t="s">
        <v>580</v>
      </c>
      <c r="D173" s="142">
        <v>1</v>
      </c>
      <c r="E173" s="35"/>
      <c r="F173" s="23" t="s">
        <v>63</v>
      </c>
      <c r="G173" s="142">
        <v>1</v>
      </c>
      <c r="H173" s="35"/>
      <c r="I173" s="23" t="s">
        <v>782</v>
      </c>
      <c r="J173" s="24" t="s">
        <v>1007</v>
      </c>
      <c r="K173" s="35"/>
      <c r="L173" s="23" t="s">
        <v>143</v>
      </c>
      <c r="M173" s="142">
        <v>1</v>
      </c>
      <c r="N173" s="35"/>
      <c r="O173" s="23" t="s">
        <v>590</v>
      </c>
      <c r="P173" s="142">
        <v>1</v>
      </c>
      <c r="Q173" s="35"/>
      <c r="R173" s="23" t="s">
        <v>585</v>
      </c>
      <c r="S173" s="142">
        <v>4</v>
      </c>
      <c r="T173" s="35"/>
      <c r="U173" s="23" t="s">
        <v>79</v>
      </c>
      <c r="V173" s="142">
        <v>6</v>
      </c>
      <c r="W173" s="35"/>
      <c r="X173" s="23" t="s">
        <v>564</v>
      </c>
      <c r="Y173" s="24" t="s">
        <v>877</v>
      </c>
      <c r="Z173" s="35"/>
      <c r="AA173" s="23" t="s">
        <v>564</v>
      </c>
      <c r="AB173" s="24" t="s">
        <v>877</v>
      </c>
      <c r="AC173" s="35"/>
      <c r="AD173" s="23" t="s">
        <v>384</v>
      </c>
      <c r="AE173" s="142">
        <v>38</v>
      </c>
      <c r="AF173" s="35"/>
      <c r="AG173" s="23" t="s">
        <v>564</v>
      </c>
      <c r="AH173" s="24" t="s">
        <v>877</v>
      </c>
      <c r="AI173" s="35"/>
      <c r="AJ173" s="23" t="s">
        <v>560</v>
      </c>
      <c r="AK173" s="24" t="s">
        <v>878</v>
      </c>
      <c r="AL173" s="35"/>
      <c r="AM173" s="23" t="s">
        <v>560</v>
      </c>
      <c r="AN173" s="24" t="s">
        <v>878</v>
      </c>
      <c r="AO173" s="35"/>
      <c r="AP173" s="23" t="s">
        <v>80</v>
      </c>
      <c r="AQ173" s="142">
        <v>1</v>
      </c>
      <c r="AR173" s="35"/>
      <c r="AS173" s="23" t="s">
        <v>22</v>
      </c>
      <c r="AT173" s="142">
        <v>3</v>
      </c>
      <c r="AU173" s="35"/>
      <c r="AV173" s="23" t="s">
        <v>782</v>
      </c>
      <c r="AW173" s="24" t="s">
        <v>1081</v>
      </c>
      <c r="AX173" s="35"/>
      <c r="AY173" s="23" t="s">
        <v>564</v>
      </c>
      <c r="AZ173" s="24" t="s">
        <v>877</v>
      </c>
      <c r="BA173" s="35"/>
      <c r="BB173" s="23" t="s">
        <v>782</v>
      </c>
      <c r="BC173" s="24" t="s">
        <v>1074</v>
      </c>
      <c r="BD173" s="35"/>
      <c r="BE173" s="23" t="s">
        <v>564</v>
      </c>
      <c r="BF173" s="24" t="s">
        <v>877</v>
      </c>
      <c r="BG173" s="35"/>
      <c r="BH173" s="23" t="s">
        <v>538</v>
      </c>
      <c r="BI173" s="142">
        <v>1</v>
      </c>
      <c r="BJ173" s="35"/>
      <c r="BK173" s="23" t="s">
        <v>564</v>
      </c>
      <c r="BL173" s="24" t="s">
        <v>877</v>
      </c>
      <c r="BM173" s="35"/>
      <c r="BN173" s="23" t="s">
        <v>564</v>
      </c>
      <c r="BO173" s="24" t="s">
        <v>877</v>
      </c>
      <c r="BP173" s="35"/>
      <c r="BQ173" s="23" t="s">
        <v>782</v>
      </c>
      <c r="BR173" s="24" t="s">
        <v>1096</v>
      </c>
      <c r="BS173" s="35"/>
      <c r="BT173" s="23" t="s">
        <v>564</v>
      </c>
      <c r="BU173" s="24" t="s">
        <v>877</v>
      </c>
      <c r="BV173" s="35"/>
      <c r="BW173" s="23" t="s">
        <v>782</v>
      </c>
      <c r="BX173" s="24" t="s">
        <v>1114</v>
      </c>
      <c r="BY173" s="35"/>
      <c r="BZ173" s="23"/>
      <c r="CA173" s="24"/>
      <c r="CB173" s="35"/>
      <c r="CC173" s="23"/>
      <c r="CD173" s="24"/>
      <c r="CE173" s="35"/>
      <c r="CF173" s="23"/>
      <c r="CG173" s="24"/>
      <c r="CH173" s="35"/>
      <c r="CI173" s="23"/>
      <c r="CJ173" s="142"/>
      <c r="CK173" s="35"/>
      <c r="CL173" s="23"/>
      <c r="CM173" s="142"/>
      <c r="CN173" s="35"/>
      <c r="CO173" s="23"/>
      <c r="CP173" s="141"/>
      <c r="CQ173" s="38"/>
    </row>
    <row r="174" spans="2:95">
      <c r="B174" s="34"/>
      <c r="C174" s="23" t="s">
        <v>582</v>
      </c>
      <c r="D174" s="142">
        <v>1</v>
      </c>
      <c r="E174" s="35"/>
      <c r="F174" s="23" t="s">
        <v>65</v>
      </c>
      <c r="G174" s="142">
        <v>1</v>
      </c>
      <c r="H174" s="35"/>
      <c r="I174" s="23" t="s">
        <v>560</v>
      </c>
      <c r="J174" s="24" t="s">
        <v>878</v>
      </c>
      <c r="K174" s="35"/>
      <c r="L174" s="23" t="s">
        <v>401</v>
      </c>
      <c r="M174" s="142">
        <v>25</v>
      </c>
      <c r="N174" s="35"/>
      <c r="O174" s="23" t="s">
        <v>586</v>
      </c>
      <c r="P174" s="142">
        <v>17</v>
      </c>
      <c r="Q174" s="35"/>
      <c r="R174" s="23" t="s">
        <v>619</v>
      </c>
      <c r="S174" s="142">
        <v>1</v>
      </c>
      <c r="T174" s="35"/>
      <c r="U174" s="23" t="s">
        <v>80</v>
      </c>
      <c r="V174" s="142">
        <v>2</v>
      </c>
      <c r="W174" s="35"/>
      <c r="X174" s="23" t="s">
        <v>597</v>
      </c>
      <c r="Y174" s="142">
        <v>3</v>
      </c>
      <c r="Z174" s="35"/>
      <c r="AA174" s="23" t="s">
        <v>71</v>
      </c>
      <c r="AB174" s="142">
        <v>0</v>
      </c>
      <c r="AC174" s="35"/>
      <c r="AD174" s="23" t="s">
        <v>385</v>
      </c>
      <c r="AE174" s="142">
        <v>29</v>
      </c>
      <c r="AF174" s="35"/>
      <c r="AG174" s="23" t="s">
        <v>388</v>
      </c>
      <c r="AH174" s="142">
        <v>8</v>
      </c>
      <c r="AI174" s="35"/>
      <c r="AJ174" s="23" t="s">
        <v>562</v>
      </c>
      <c r="AK174" s="24" t="s">
        <v>876</v>
      </c>
      <c r="AL174" s="35"/>
      <c r="AM174" s="23" t="s">
        <v>562</v>
      </c>
      <c r="AN174" s="24" t="s">
        <v>876</v>
      </c>
      <c r="AO174" s="35"/>
      <c r="AP174" s="23" t="s">
        <v>406</v>
      </c>
      <c r="AQ174" s="142">
        <v>2</v>
      </c>
      <c r="AR174" s="35"/>
      <c r="AS174" s="23" t="s">
        <v>204</v>
      </c>
      <c r="AT174" s="142">
        <v>1</v>
      </c>
      <c r="AU174" s="35"/>
      <c r="AV174" s="23" t="s">
        <v>560</v>
      </c>
      <c r="AW174" s="24" t="s">
        <v>878</v>
      </c>
      <c r="AX174" s="35"/>
      <c r="AY174" s="23" t="s">
        <v>933</v>
      </c>
      <c r="AZ174" s="142">
        <v>1</v>
      </c>
      <c r="BA174" s="35"/>
      <c r="BB174" s="23" t="s">
        <v>560</v>
      </c>
      <c r="BC174" s="24" t="s">
        <v>878</v>
      </c>
      <c r="BD174" s="35"/>
      <c r="BE174" s="23" t="s">
        <v>622</v>
      </c>
      <c r="BF174" s="142">
        <v>1</v>
      </c>
      <c r="BG174" s="35"/>
      <c r="BH174" s="23" t="s">
        <v>391</v>
      </c>
      <c r="BI174" s="142">
        <v>1</v>
      </c>
      <c r="BJ174" s="35"/>
      <c r="BK174" s="23" t="s">
        <v>592</v>
      </c>
      <c r="BL174" s="142">
        <v>1</v>
      </c>
      <c r="BM174" s="35"/>
      <c r="BN174" s="23" t="s">
        <v>401</v>
      </c>
      <c r="BO174" s="142">
        <v>10</v>
      </c>
      <c r="BP174" s="35"/>
      <c r="BQ174" s="23" t="s">
        <v>560</v>
      </c>
      <c r="BR174" s="24" t="s">
        <v>878</v>
      </c>
      <c r="BS174" s="35"/>
      <c r="BT174" s="23" t="s">
        <v>933</v>
      </c>
      <c r="BU174" s="142">
        <v>1</v>
      </c>
      <c r="BV174" s="35"/>
      <c r="BW174" s="23" t="s">
        <v>560</v>
      </c>
      <c r="BX174" s="24" t="s">
        <v>878</v>
      </c>
      <c r="BY174" s="35"/>
      <c r="BZ174" s="23"/>
      <c r="CA174" s="24"/>
      <c r="CB174" s="35"/>
      <c r="CC174" s="23"/>
      <c r="CD174" s="24"/>
      <c r="CE174" s="35"/>
      <c r="CF174" s="23"/>
      <c r="CG174" s="24"/>
      <c r="CH174" s="35"/>
      <c r="CI174" s="23"/>
      <c r="CJ174" s="142"/>
      <c r="CK174" s="35"/>
      <c r="CL174" s="23"/>
      <c r="CM174" s="142"/>
      <c r="CN174" s="35"/>
      <c r="CO174" s="23"/>
      <c r="CP174" s="141"/>
      <c r="CQ174" s="38"/>
    </row>
    <row r="175" spans="2:95">
      <c r="B175" s="34"/>
      <c r="C175" s="23" t="s">
        <v>585</v>
      </c>
      <c r="D175" s="142">
        <v>4</v>
      </c>
      <c r="E175" s="35"/>
      <c r="F175" s="23" t="s">
        <v>66</v>
      </c>
      <c r="G175" s="142">
        <v>2</v>
      </c>
      <c r="H175" s="35"/>
      <c r="I175" s="23" t="s">
        <v>562</v>
      </c>
      <c r="J175" s="24" t="s">
        <v>876</v>
      </c>
      <c r="K175" s="35"/>
      <c r="L175" s="23" t="s">
        <v>621</v>
      </c>
      <c r="M175" s="142">
        <v>5</v>
      </c>
      <c r="N175" s="35"/>
      <c r="O175" s="23" t="s">
        <v>589</v>
      </c>
      <c r="P175" s="142">
        <v>10</v>
      </c>
      <c r="Q175" s="35"/>
      <c r="R175" s="23" t="s">
        <v>593</v>
      </c>
      <c r="S175" s="142">
        <v>19</v>
      </c>
      <c r="T175" s="35"/>
      <c r="U175" s="23" t="s">
        <v>82</v>
      </c>
      <c r="V175" s="142">
        <v>2</v>
      </c>
      <c r="W175" s="35"/>
      <c r="X175" s="23" t="s">
        <v>592</v>
      </c>
      <c r="Y175" s="142">
        <v>1</v>
      </c>
      <c r="Z175" s="35"/>
      <c r="AA175" s="23" t="s">
        <v>72</v>
      </c>
      <c r="AB175" s="142">
        <v>1</v>
      </c>
      <c r="AC175" s="35"/>
      <c r="AD175" s="23" t="s">
        <v>933</v>
      </c>
      <c r="AE175" s="142">
        <v>3</v>
      </c>
      <c r="AF175" s="35"/>
      <c r="AG175" s="23" t="s">
        <v>576</v>
      </c>
      <c r="AH175" s="142">
        <v>10</v>
      </c>
      <c r="AI175" s="35"/>
      <c r="AJ175" s="23" t="s">
        <v>1068</v>
      </c>
      <c r="AK175" s="24"/>
      <c r="AL175" s="35"/>
      <c r="AM175" s="23" t="s">
        <v>1071</v>
      </c>
      <c r="AN175" s="24"/>
      <c r="AO175" s="35"/>
      <c r="AP175" s="23" t="s">
        <v>422</v>
      </c>
      <c r="AQ175" s="142">
        <v>1</v>
      </c>
      <c r="AR175" s="35"/>
      <c r="AS175" s="23" t="s">
        <v>11</v>
      </c>
      <c r="AT175" s="142">
        <v>1</v>
      </c>
      <c r="AU175" s="35"/>
      <c r="AV175" s="23" t="s">
        <v>562</v>
      </c>
      <c r="AW175" s="24" t="s">
        <v>876</v>
      </c>
      <c r="AX175" s="35"/>
      <c r="AY175" s="23" t="s">
        <v>934</v>
      </c>
      <c r="AZ175" s="142">
        <v>2</v>
      </c>
      <c r="BA175" s="35"/>
      <c r="BB175" s="23" t="s">
        <v>562</v>
      </c>
      <c r="BC175" s="24" t="s">
        <v>876</v>
      </c>
      <c r="BD175" s="35"/>
      <c r="BE175" s="23" t="s">
        <v>413</v>
      </c>
      <c r="BF175" s="142">
        <v>1</v>
      </c>
      <c r="BG175" s="35"/>
      <c r="BH175" s="23" t="s">
        <v>396</v>
      </c>
      <c r="BI175" s="142">
        <v>1</v>
      </c>
      <c r="BJ175" s="35"/>
      <c r="BK175" s="23" t="s">
        <v>604</v>
      </c>
      <c r="BL175" s="142">
        <v>2</v>
      </c>
      <c r="BM175" s="35"/>
      <c r="BN175" s="23" t="s">
        <v>621</v>
      </c>
      <c r="BO175" s="142">
        <v>6</v>
      </c>
      <c r="BP175" s="35"/>
      <c r="BQ175" s="23" t="s">
        <v>562</v>
      </c>
      <c r="BR175" s="24" t="s">
        <v>876</v>
      </c>
      <c r="BS175" s="35"/>
      <c r="BT175" s="23" t="s">
        <v>934</v>
      </c>
      <c r="BU175" s="142">
        <v>2</v>
      </c>
      <c r="BV175" s="35"/>
      <c r="BW175" s="23" t="s">
        <v>562</v>
      </c>
      <c r="BX175" s="24" t="s">
        <v>876</v>
      </c>
      <c r="BY175" s="35"/>
      <c r="BZ175" s="23"/>
      <c r="CA175" s="24"/>
      <c r="CB175" s="35"/>
      <c r="CC175" s="23"/>
      <c r="CD175" s="24"/>
      <c r="CE175" s="35"/>
      <c r="CF175" s="23"/>
      <c r="CG175" s="24"/>
      <c r="CH175" s="35"/>
      <c r="CI175" s="23"/>
      <c r="CJ175" s="142"/>
      <c r="CK175" s="35"/>
      <c r="CL175" s="23"/>
      <c r="CM175" s="142"/>
      <c r="CN175" s="35"/>
      <c r="CO175" s="23"/>
      <c r="CP175" s="141"/>
      <c r="CQ175" s="38"/>
    </row>
    <row r="176" spans="2:95">
      <c r="B176" s="34"/>
      <c r="C176" s="23" t="s">
        <v>198</v>
      </c>
      <c r="D176" s="142">
        <v>1</v>
      </c>
      <c r="E176" s="35"/>
      <c r="F176" s="23" t="s">
        <v>67</v>
      </c>
      <c r="G176" s="142">
        <v>2</v>
      </c>
      <c r="H176" s="35"/>
      <c r="I176" s="23" t="s">
        <v>1008</v>
      </c>
      <c r="J176" s="24"/>
      <c r="K176" s="35"/>
      <c r="L176" s="23" t="s">
        <v>402</v>
      </c>
      <c r="M176" s="142">
        <v>32</v>
      </c>
      <c r="N176" s="35"/>
      <c r="O176" s="23" t="s">
        <v>592</v>
      </c>
      <c r="P176" s="142">
        <v>3</v>
      </c>
      <c r="Q176" s="35"/>
      <c r="R176" s="23" t="s">
        <v>586</v>
      </c>
      <c r="S176" s="142">
        <v>8</v>
      </c>
      <c r="T176" s="35"/>
      <c r="U176" s="23" t="s">
        <v>83</v>
      </c>
      <c r="V176" s="142">
        <v>1</v>
      </c>
      <c r="W176" s="35"/>
      <c r="X176" s="23" t="s">
        <v>594</v>
      </c>
      <c r="Y176" s="142">
        <v>1</v>
      </c>
      <c r="Z176" s="35"/>
      <c r="AA176" s="23" t="s">
        <v>73</v>
      </c>
      <c r="AB176" s="142">
        <v>2</v>
      </c>
      <c r="AC176" s="35"/>
      <c r="AD176" s="23" t="s">
        <v>935</v>
      </c>
      <c r="AE176" s="142">
        <v>2</v>
      </c>
      <c r="AF176" s="35"/>
      <c r="AG176" s="23" t="s">
        <v>578</v>
      </c>
      <c r="AH176" s="142">
        <v>5</v>
      </c>
      <c r="AI176" s="35"/>
      <c r="AJ176" s="23" t="s">
        <v>564</v>
      </c>
      <c r="AK176" s="24" t="s">
        <v>877</v>
      </c>
      <c r="AL176" s="35"/>
      <c r="AM176" s="23" t="s">
        <v>564</v>
      </c>
      <c r="AN176" s="24" t="s">
        <v>877</v>
      </c>
      <c r="AO176" s="35"/>
      <c r="AP176" s="23" t="s">
        <v>424</v>
      </c>
      <c r="AQ176" s="142">
        <v>3</v>
      </c>
      <c r="AR176" s="35"/>
      <c r="AS176" s="23" t="s">
        <v>539</v>
      </c>
      <c r="AT176" s="142">
        <v>4</v>
      </c>
      <c r="AU176" s="35"/>
      <c r="AV176" s="23" t="s">
        <v>1082</v>
      </c>
      <c r="AW176" s="24"/>
      <c r="AX176" s="35"/>
      <c r="AY176" s="23" t="s">
        <v>935</v>
      </c>
      <c r="AZ176" s="142">
        <v>1</v>
      </c>
      <c r="BA176" s="35"/>
      <c r="BB176" s="23" t="s">
        <v>1091</v>
      </c>
      <c r="BC176" s="24"/>
      <c r="BD176" s="35"/>
      <c r="BE176" s="23" t="s">
        <v>405</v>
      </c>
      <c r="BF176" s="142">
        <v>14</v>
      </c>
      <c r="BG176" s="35"/>
      <c r="BH176" s="23" t="s">
        <v>397</v>
      </c>
      <c r="BI176" s="142">
        <v>2</v>
      </c>
      <c r="BJ176" s="35"/>
      <c r="BK176" s="23" t="s">
        <v>596</v>
      </c>
      <c r="BL176" s="142">
        <v>1</v>
      </c>
      <c r="BM176" s="35"/>
      <c r="BN176" s="23" t="s">
        <v>402</v>
      </c>
      <c r="BO176" s="142">
        <v>15</v>
      </c>
      <c r="BP176" s="35"/>
      <c r="BQ176" s="23" t="s">
        <v>1108</v>
      </c>
      <c r="BR176" s="24"/>
      <c r="BS176" s="35"/>
      <c r="BT176" s="23" t="s">
        <v>935</v>
      </c>
      <c r="BU176" s="142">
        <v>1</v>
      </c>
      <c r="BV176" s="35"/>
      <c r="BW176" s="23" t="s">
        <v>1115</v>
      </c>
      <c r="BX176" s="24"/>
      <c r="BY176" s="35"/>
      <c r="BZ176" s="23"/>
      <c r="CA176" s="24"/>
      <c r="CB176" s="35"/>
      <c r="CC176" s="23"/>
      <c r="CD176" s="24"/>
      <c r="CE176" s="35"/>
      <c r="CF176" s="23"/>
      <c r="CG176" s="24"/>
      <c r="CH176" s="35"/>
      <c r="CI176" s="23"/>
      <c r="CJ176" s="142"/>
      <c r="CK176" s="35"/>
      <c r="CL176" s="23"/>
      <c r="CM176" s="142"/>
      <c r="CN176" s="35"/>
      <c r="CO176" s="23"/>
      <c r="CP176" s="141"/>
      <c r="CQ176" s="38"/>
    </row>
    <row r="177" spans="2:95">
      <c r="B177" s="34"/>
      <c r="C177" s="23" t="s">
        <v>586</v>
      </c>
      <c r="D177" s="142">
        <v>15</v>
      </c>
      <c r="E177" s="35"/>
      <c r="F177" s="23" t="s">
        <v>782</v>
      </c>
      <c r="G177" s="24" t="s">
        <v>1005</v>
      </c>
      <c r="H177" s="35"/>
      <c r="I177" s="23" t="s">
        <v>564</v>
      </c>
      <c r="J177" s="24" t="s">
        <v>877</v>
      </c>
      <c r="K177" s="35"/>
      <c r="L177" s="23" t="s">
        <v>403</v>
      </c>
      <c r="M177" s="142">
        <v>4</v>
      </c>
      <c r="N177" s="35"/>
      <c r="O177" s="23" t="s">
        <v>782</v>
      </c>
      <c r="P177" s="24" t="s">
        <v>1023</v>
      </c>
      <c r="Q177" s="35"/>
      <c r="R177" s="23" t="s">
        <v>589</v>
      </c>
      <c r="S177" s="142">
        <v>8</v>
      </c>
      <c r="T177" s="35"/>
      <c r="U177" s="23" t="s">
        <v>406</v>
      </c>
      <c r="V177" s="142">
        <v>6</v>
      </c>
      <c r="W177" s="35"/>
      <c r="X177" s="23" t="s">
        <v>596</v>
      </c>
      <c r="Y177" s="142">
        <v>1</v>
      </c>
      <c r="Z177" s="35"/>
      <c r="AA177" s="23" t="s">
        <v>389</v>
      </c>
      <c r="AB177" s="142">
        <v>1</v>
      </c>
      <c r="AC177" s="35"/>
      <c r="AD177" s="23" t="s">
        <v>782</v>
      </c>
      <c r="AE177" s="24" t="s">
        <v>1050</v>
      </c>
      <c r="AF177" s="35"/>
      <c r="AG177" s="23" t="s">
        <v>581</v>
      </c>
      <c r="AH177" s="142">
        <v>3</v>
      </c>
      <c r="AI177" s="35"/>
      <c r="AJ177" s="23" t="s">
        <v>389</v>
      </c>
      <c r="AK177" s="142">
        <v>2</v>
      </c>
      <c r="AL177" s="35"/>
      <c r="AM177" s="23" t="s">
        <v>22</v>
      </c>
      <c r="AN177" s="142">
        <v>15</v>
      </c>
      <c r="AO177" s="35"/>
      <c r="AP177" s="23" t="s">
        <v>415</v>
      </c>
      <c r="AQ177" s="142">
        <v>16</v>
      </c>
      <c r="AR177" s="35"/>
      <c r="AS177" s="23" t="s">
        <v>1044</v>
      </c>
      <c r="AT177" s="142">
        <v>2</v>
      </c>
      <c r="AU177" s="35"/>
      <c r="AV177" s="23" t="s">
        <v>564</v>
      </c>
      <c r="AW177" s="24" t="s">
        <v>877</v>
      </c>
      <c r="AX177" s="35"/>
      <c r="AY177" s="23" t="s">
        <v>936</v>
      </c>
      <c r="AZ177" s="142">
        <v>1</v>
      </c>
      <c r="BA177" s="35"/>
      <c r="BB177" s="23" t="s">
        <v>564</v>
      </c>
      <c r="BC177" s="24" t="s">
        <v>877</v>
      </c>
      <c r="BD177" s="35"/>
      <c r="BE177" s="23" t="s">
        <v>77</v>
      </c>
      <c r="BF177" s="142">
        <v>1</v>
      </c>
      <c r="BG177" s="35"/>
      <c r="BH177" s="23" t="s">
        <v>401</v>
      </c>
      <c r="BI177" s="142">
        <v>4</v>
      </c>
      <c r="BJ177" s="35"/>
      <c r="BK177" s="23" t="s">
        <v>599</v>
      </c>
      <c r="BL177" s="142">
        <v>1</v>
      </c>
      <c r="BM177" s="35"/>
      <c r="BN177" s="23" t="s">
        <v>403</v>
      </c>
      <c r="BO177" s="142">
        <v>4</v>
      </c>
      <c r="BP177" s="35"/>
      <c r="BQ177" s="23" t="s">
        <v>564</v>
      </c>
      <c r="BR177" s="24" t="s">
        <v>877</v>
      </c>
      <c r="BS177" s="35"/>
      <c r="BT177" s="23" t="s">
        <v>936</v>
      </c>
      <c r="BU177" s="142">
        <v>1</v>
      </c>
      <c r="BV177" s="35"/>
      <c r="BW177" s="23" t="s">
        <v>564</v>
      </c>
      <c r="BX177" s="24" t="s">
        <v>877</v>
      </c>
      <c r="BY177" s="35"/>
      <c r="BZ177" s="23"/>
      <c r="CA177" s="24"/>
      <c r="CB177" s="35"/>
      <c r="CC177" s="23"/>
      <c r="CD177" s="142"/>
      <c r="CE177" s="35"/>
      <c r="CF177" s="23"/>
      <c r="CG177" s="24"/>
      <c r="CH177" s="35"/>
      <c r="CI177" s="23"/>
      <c r="CJ177" s="142"/>
      <c r="CK177" s="35"/>
      <c r="CL177" s="23"/>
      <c r="CM177" s="142"/>
      <c r="CN177" s="35"/>
      <c r="CO177" s="23"/>
      <c r="CP177" s="141"/>
      <c r="CQ177" s="38"/>
    </row>
    <row r="178" spans="2:95">
      <c r="B178" s="34"/>
      <c r="C178" s="23" t="s">
        <v>589</v>
      </c>
      <c r="D178" s="142">
        <v>26</v>
      </c>
      <c r="E178" s="35"/>
      <c r="F178" s="23" t="s">
        <v>560</v>
      </c>
      <c r="G178" s="24" t="s">
        <v>878</v>
      </c>
      <c r="H178" s="35"/>
      <c r="I178" s="23" t="s">
        <v>584</v>
      </c>
      <c r="J178" s="142">
        <v>2</v>
      </c>
      <c r="K178" s="35"/>
      <c r="L178" s="23" t="s">
        <v>404</v>
      </c>
      <c r="M178" s="142">
        <v>14</v>
      </c>
      <c r="N178" s="35"/>
      <c r="O178" s="23" t="s">
        <v>560</v>
      </c>
      <c r="P178" s="24" t="s">
        <v>878</v>
      </c>
      <c r="Q178" s="35"/>
      <c r="R178" s="23" t="s">
        <v>592</v>
      </c>
      <c r="S178" s="142">
        <v>2</v>
      </c>
      <c r="T178" s="35"/>
      <c r="U178" s="23" t="s">
        <v>623</v>
      </c>
      <c r="V178" s="142">
        <v>3</v>
      </c>
      <c r="W178" s="35"/>
      <c r="X178" s="23" t="s">
        <v>599</v>
      </c>
      <c r="Y178" s="142">
        <v>1</v>
      </c>
      <c r="Z178" s="35"/>
      <c r="AA178" s="23" t="s">
        <v>387</v>
      </c>
      <c r="AB178" s="142">
        <v>4</v>
      </c>
      <c r="AC178" s="35"/>
      <c r="AD178" s="23" t="s">
        <v>560</v>
      </c>
      <c r="AE178" s="24" t="s">
        <v>878</v>
      </c>
      <c r="AF178" s="35"/>
      <c r="AG178" s="23" t="s">
        <v>580</v>
      </c>
      <c r="AH178" s="142">
        <v>3</v>
      </c>
      <c r="AI178" s="35"/>
      <c r="AJ178" s="23" t="s">
        <v>387</v>
      </c>
      <c r="AK178" s="142">
        <v>1</v>
      </c>
      <c r="AL178" s="35"/>
      <c r="AM178" s="23" t="s">
        <v>11</v>
      </c>
      <c r="AN178" s="142">
        <v>5</v>
      </c>
      <c r="AO178" s="35"/>
      <c r="AP178" s="23" t="s">
        <v>416</v>
      </c>
      <c r="AQ178" s="142">
        <v>10</v>
      </c>
      <c r="AR178" s="35"/>
      <c r="AS178" s="23" t="s">
        <v>395</v>
      </c>
      <c r="AT178" s="142">
        <v>2</v>
      </c>
      <c r="AU178" s="35"/>
      <c r="AV178" s="23" t="s">
        <v>606</v>
      </c>
      <c r="AW178" s="142">
        <v>27</v>
      </c>
      <c r="AX178" s="35"/>
      <c r="AY178" s="23" t="s">
        <v>957</v>
      </c>
      <c r="AZ178" s="142">
        <v>2</v>
      </c>
      <c r="BA178" s="35"/>
      <c r="BB178" s="23" t="s">
        <v>606</v>
      </c>
      <c r="BC178" s="142">
        <v>16</v>
      </c>
      <c r="BD178" s="35"/>
      <c r="BE178" s="23" t="s">
        <v>79</v>
      </c>
      <c r="BF178" s="142">
        <v>1</v>
      </c>
      <c r="BG178" s="35"/>
      <c r="BH178" s="23" t="s">
        <v>621</v>
      </c>
      <c r="BI178" s="142">
        <v>2</v>
      </c>
      <c r="BJ178" s="35"/>
      <c r="BK178" s="23" t="s">
        <v>601</v>
      </c>
      <c r="BL178" s="142">
        <v>25</v>
      </c>
      <c r="BM178" s="35"/>
      <c r="BN178" s="23" t="s">
        <v>404</v>
      </c>
      <c r="BO178" s="142">
        <v>8</v>
      </c>
      <c r="BP178" s="35"/>
      <c r="BQ178" s="23" t="s">
        <v>73</v>
      </c>
      <c r="BR178" s="142">
        <v>1</v>
      </c>
      <c r="BS178" s="35"/>
      <c r="BT178" s="23" t="s">
        <v>957</v>
      </c>
      <c r="BU178" s="142">
        <v>2</v>
      </c>
      <c r="BV178" s="35"/>
      <c r="BW178" s="23" t="s">
        <v>581</v>
      </c>
      <c r="BX178" s="142">
        <v>1</v>
      </c>
      <c r="BY178" s="35"/>
      <c r="BZ178" s="23"/>
      <c r="CA178" s="142"/>
      <c r="CB178" s="35"/>
      <c r="CC178" s="23"/>
      <c r="CD178" s="142"/>
      <c r="CE178" s="35"/>
      <c r="CF178" s="23"/>
      <c r="CG178" s="142"/>
      <c r="CH178" s="35"/>
      <c r="CI178" s="23"/>
      <c r="CJ178" s="142"/>
      <c r="CK178" s="35"/>
      <c r="CL178" s="23"/>
      <c r="CM178" s="142"/>
      <c r="CN178" s="35"/>
      <c r="CO178" s="23"/>
      <c r="CP178" s="141"/>
      <c r="CQ178" s="38"/>
    </row>
    <row r="179" spans="2:95">
      <c r="B179" s="34"/>
      <c r="C179" s="23" t="s">
        <v>604</v>
      </c>
      <c r="D179" s="142">
        <v>10</v>
      </c>
      <c r="E179" s="35"/>
      <c r="F179" s="23" t="s">
        <v>562</v>
      </c>
      <c r="G179" s="24" t="s">
        <v>876</v>
      </c>
      <c r="H179" s="35"/>
      <c r="I179" s="23" t="s">
        <v>582</v>
      </c>
      <c r="J179" s="142">
        <v>3</v>
      </c>
      <c r="K179" s="35"/>
      <c r="L179" s="23" t="s">
        <v>622</v>
      </c>
      <c r="M179" s="142">
        <v>11</v>
      </c>
      <c r="N179" s="35"/>
      <c r="O179" s="23" t="s">
        <v>562</v>
      </c>
      <c r="P179" s="24" t="s">
        <v>876</v>
      </c>
      <c r="Q179" s="35"/>
      <c r="R179" s="23" t="s">
        <v>604</v>
      </c>
      <c r="S179" s="142">
        <v>1</v>
      </c>
      <c r="T179" s="35"/>
      <c r="U179" s="23" t="s">
        <v>409</v>
      </c>
      <c r="V179" s="142">
        <v>3</v>
      </c>
      <c r="W179" s="35"/>
      <c r="X179" s="23" t="s">
        <v>601</v>
      </c>
      <c r="Y179" s="142">
        <v>30</v>
      </c>
      <c r="Z179" s="35"/>
      <c r="AA179" s="23" t="s">
        <v>575</v>
      </c>
      <c r="AB179" s="142">
        <v>1</v>
      </c>
      <c r="AC179" s="35"/>
      <c r="AD179" s="23" t="s">
        <v>562</v>
      </c>
      <c r="AE179" s="24" t="s">
        <v>876</v>
      </c>
      <c r="AF179" s="35"/>
      <c r="AG179" s="23" t="s">
        <v>582</v>
      </c>
      <c r="AH179" s="142">
        <v>1</v>
      </c>
      <c r="AI179" s="35"/>
      <c r="AJ179" s="23" t="s">
        <v>575</v>
      </c>
      <c r="AK179" s="142">
        <v>2</v>
      </c>
      <c r="AL179" s="35"/>
      <c r="AM179" s="23" t="s">
        <v>916</v>
      </c>
      <c r="AN179" s="142">
        <v>1</v>
      </c>
      <c r="AO179" s="35"/>
      <c r="AP179" s="23" t="s">
        <v>426</v>
      </c>
      <c r="AQ179" s="142">
        <v>12</v>
      </c>
      <c r="AR179" s="35"/>
      <c r="AS179" s="23" t="s">
        <v>400</v>
      </c>
      <c r="AT179" s="142">
        <v>2</v>
      </c>
      <c r="AU179" s="35"/>
      <c r="AV179" s="23" t="s">
        <v>609</v>
      </c>
      <c r="AW179" s="142">
        <v>6</v>
      </c>
      <c r="AX179" s="35"/>
      <c r="AY179" s="23" t="s">
        <v>978</v>
      </c>
      <c r="AZ179" s="142">
        <v>1</v>
      </c>
      <c r="BA179" s="35"/>
      <c r="BB179" s="23" t="s">
        <v>609</v>
      </c>
      <c r="BC179" s="142">
        <v>1</v>
      </c>
      <c r="BD179" s="35"/>
      <c r="BE179" s="23" t="s">
        <v>82</v>
      </c>
      <c r="BF179" s="142">
        <v>1</v>
      </c>
      <c r="BG179" s="35"/>
      <c r="BH179" s="23" t="s">
        <v>402</v>
      </c>
      <c r="BI179" s="142">
        <v>5</v>
      </c>
      <c r="BJ179" s="35"/>
      <c r="BK179" s="23" t="s">
        <v>603</v>
      </c>
      <c r="BL179" s="142">
        <v>35</v>
      </c>
      <c r="BM179" s="35"/>
      <c r="BN179" s="23" t="s">
        <v>413</v>
      </c>
      <c r="BO179" s="142">
        <v>1</v>
      </c>
      <c r="BP179" s="35"/>
      <c r="BQ179" s="23" t="s">
        <v>389</v>
      </c>
      <c r="BR179" s="142">
        <v>1</v>
      </c>
      <c r="BS179" s="35"/>
      <c r="BT179" s="23" t="s">
        <v>978</v>
      </c>
      <c r="BU179" s="142">
        <v>1</v>
      </c>
      <c r="BV179" s="35"/>
      <c r="BW179" s="23" t="s">
        <v>584</v>
      </c>
      <c r="BX179" s="142">
        <v>1</v>
      </c>
      <c r="BY179" s="35"/>
      <c r="BZ179" s="23"/>
      <c r="CA179" s="142"/>
      <c r="CB179" s="35"/>
      <c r="CC179" s="23"/>
      <c r="CD179" s="142"/>
      <c r="CE179" s="35"/>
      <c r="CF179" s="23"/>
      <c r="CG179" s="142"/>
      <c r="CH179" s="35"/>
      <c r="CI179" s="23"/>
      <c r="CJ179" s="142"/>
      <c r="CK179" s="35"/>
      <c r="CL179" s="23"/>
      <c r="CM179" s="142"/>
      <c r="CN179" s="35"/>
      <c r="CO179" s="23"/>
      <c r="CP179" s="141"/>
      <c r="CQ179" s="38"/>
    </row>
    <row r="180" spans="2:95">
      <c r="B180" s="34"/>
      <c r="C180" s="23" t="s">
        <v>596</v>
      </c>
      <c r="D180" s="142">
        <v>1</v>
      </c>
      <c r="E180" s="35"/>
      <c r="F180" s="23" t="s">
        <v>1006</v>
      </c>
      <c r="G180" s="24"/>
      <c r="H180" s="35"/>
      <c r="I180" s="23" t="s">
        <v>585</v>
      </c>
      <c r="J180" s="142">
        <v>4</v>
      </c>
      <c r="K180" s="35"/>
      <c r="L180" s="23" t="s">
        <v>413</v>
      </c>
      <c r="M180" s="142">
        <v>9</v>
      </c>
      <c r="N180" s="35"/>
      <c r="O180" s="23" t="s">
        <v>1024</v>
      </c>
      <c r="P180" s="24"/>
      <c r="Q180" s="35"/>
      <c r="R180" s="23" t="s">
        <v>599</v>
      </c>
      <c r="S180" s="142">
        <v>6</v>
      </c>
      <c r="T180" s="35"/>
      <c r="U180" s="23" t="s">
        <v>411</v>
      </c>
      <c r="V180" s="142">
        <v>5</v>
      </c>
      <c r="W180" s="35"/>
      <c r="X180" s="23" t="s">
        <v>603</v>
      </c>
      <c r="Y180" s="142">
        <v>126</v>
      </c>
      <c r="Z180" s="35"/>
      <c r="AA180" s="23" t="s">
        <v>388</v>
      </c>
      <c r="AB180" s="142">
        <v>11</v>
      </c>
      <c r="AC180" s="35"/>
      <c r="AD180" s="23" t="s">
        <v>1057</v>
      </c>
      <c r="AE180" s="24"/>
      <c r="AF180" s="35"/>
      <c r="AG180" s="23" t="s">
        <v>585</v>
      </c>
      <c r="AH180" s="142">
        <v>2</v>
      </c>
      <c r="AI180" s="35"/>
      <c r="AJ180" s="23" t="s">
        <v>388</v>
      </c>
      <c r="AK180" s="142">
        <v>3</v>
      </c>
      <c r="AL180" s="35"/>
      <c r="AM180" s="23" t="s">
        <v>398</v>
      </c>
      <c r="AN180" s="142">
        <v>4</v>
      </c>
      <c r="AO180" s="35"/>
      <c r="AP180" s="23" t="s">
        <v>455</v>
      </c>
      <c r="AQ180" s="142">
        <v>7</v>
      </c>
      <c r="AR180" s="35"/>
      <c r="AS180" s="23" t="s">
        <v>538</v>
      </c>
      <c r="AT180" s="142">
        <v>1</v>
      </c>
      <c r="AU180" s="35"/>
      <c r="AV180" s="23" t="s">
        <v>18</v>
      </c>
      <c r="AW180" s="142">
        <v>7</v>
      </c>
      <c r="AX180" s="35"/>
      <c r="AY180" s="23" t="s">
        <v>565</v>
      </c>
      <c r="AZ180" s="142">
        <v>2</v>
      </c>
      <c r="BA180" s="35"/>
      <c r="BB180" s="23" t="s">
        <v>18</v>
      </c>
      <c r="BC180" s="142">
        <v>6</v>
      </c>
      <c r="BD180" s="35"/>
      <c r="BE180" s="23" t="s">
        <v>406</v>
      </c>
      <c r="BF180" s="142">
        <v>3</v>
      </c>
      <c r="BG180" s="35"/>
      <c r="BH180" s="23" t="s">
        <v>405</v>
      </c>
      <c r="BI180" s="142">
        <v>23</v>
      </c>
      <c r="BJ180" s="35"/>
      <c r="BK180" s="23" t="s">
        <v>606</v>
      </c>
      <c r="BL180" s="142">
        <v>15</v>
      </c>
      <c r="BM180" s="35"/>
      <c r="BN180" s="23" t="s">
        <v>405</v>
      </c>
      <c r="BO180" s="142">
        <v>14</v>
      </c>
      <c r="BP180" s="35"/>
      <c r="BQ180" s="23" t="s">
        <v>387</v>
      </c>
      <c r="BR180" s="142">
        <v>3</v>
      </c>
      <c r="BS180" s="35"/>
      <c r="BT180" s="23" t="s">
        <v>565</v>
      </c>
      <c r="BU180" s="142">
        <v>2</v>
      </c>
      <c r="BV180" s="35"/>
      <c r="BW180" s="23" t="s">
        <v>580</v>
      </c>
      <c r="BX180" s="142">
        <v>0</v>
      </c>
      <c r="BY180" s="35"/>
      <c r="BZ180" s="23"/>
      <c r="CA180" s="142"/>
      <c r="CB180" s="35"/>
      <c r="CC180" s="23"/>
      <c r="CD180" s="142"/>
      <c r="CE180" s="35"/>
      <c r="CF180" s="23"/>
      <c r="CG180" s="142"/>
      <c r="CH180" s="35"/>
      <c r="CI180" s="23"/>
      <c r="CJ180" s="142"/>
      <c r="CK180" s="35"/>
      <c r="CL180" s="23"/>
      <c r="CM180" s="142"/>
      <c r="CN180" s="35"/>
      <c r="CO180" s="23"/>
      <c r="CP180" s="141"/>
      <c r="CQ180" s="38"/>
    </row>
    <row r="181" spans="2:95">
      <c r="B181" s="34"/>
      <c r="C181" s="23" t="s">
        <v>601</v>
      </c>
      <c r="D181" s="142">
        <v>39</v>
      </c>
      <c r="E181" s="35"/>
      <c r="F181" s="23" t="s">
        <v>564</v>
      </c>
      <c r="G181" s="24" t="s">
        <v>877</v>
      </c>
      <c r="H181" s="35"/>
      <c r="I181" s="23" t="s">
        <v>198</v>
      </c>
      <c r="J181" s="142">
        <v>1</v>
      </c>
      <c r="K181" s="35"/>
      <c r="L181" s="23" t="s">
        <v>405</v>
      </c>
      <c r="M181" s="142">
        <v>27</v>
      </c>
      <c r="N181" s="35"/>
      <c r="O181" s="23" t="s">
        <v>564</v>
      </c>
      <c r="P181" s="24" t="s">
        <v>877</v>
      </c>
      <c r="Q181" s="35"/>
      <c r="R181" s="23" t="s">
        <v>601</v>
      </c>
      <c r="S181" s="142">
        <v>8</v>
      </c>
      <c r="T181" s="35"/>
      <c r="U181" s="23" t="s">
        <v>624</v>
      </c>
      <c r="V181" s="142">
        <v>3</v>
      </c>
      <c r="W181" s="35"/>
      <c r="X181" s="23" t="s">
        <v>606</v>
      </c>
      <c r="Y181" s="142">
        <v>24</v>
      </c>
      <c r="Z181" s="35"/>
      <c r="AA181" s="23" t="s">
        <v>576</v>
      </c>
      <c r="AB181" s="142">
        <v>2</v>
      </c>
      <c r="AC181" s="35"/>
      <c r="AD181" s="23" t="s">
        <v>564</v>
      </c>
      <c r="AE181" s="24" t="s">
        <v>877</v>
      </c>
      <c r="AF181" s="35"/>
      <c r="AG181" s="23" t="s">
        <v>198</v>
      </c>
      <c r="AH181" s="142">
        <v>7</v>
      </c>
      <c r="AI181" s="35"/>
      <c r="AJ181" s="23" t="s">
        <v>576</v>
      </c>
      <c r="AK181" s="142">
        <v>4</v>
      </c>
      <c r="AL181" s="35"/>
      <c r="AM181" s="23" t="s">
        <v>1072</v>
      </c>
      <c r="AN181" s="142">
        <v>1</v>
      </c>
      <c r="AO181" s="35"/>
      <c r="AP181" s="23" t="s">
        <v>457</v>
      </c>
      <c r="AQ181" s="142">
        <v>4</v>
      </c>
      <c r="AR181" s="35"/>
      <c r="AS181" s="23" t="s">
        <v>392</v>
      </c>
      <c r="AT181" s="142">
        <v>1</v>
      </c>
      <c r="AU181" s="35"/>
      <c r="AV181" s="23" t="s">
        <v>22</v>
      </c>
      <c r="AW181" s="142">
        <v>21</v>
      </c>
      <c r="AX181" s="35"/>
      <c r="AY181" s="23" t="s">
        <v>572</v>
      </c>
      <c r="AZ181" s="142">
        <v>2</v>
      </c>
      <c r="BA181" s="35"/>
      <c r="BB181" s="23" t="s">
        <v>22</v>
      </c>
      <c r="BC181" s="142">
        <v>18</v>
      </c>
      <c r="BD181" s="35"/>
      <c r="BE181" s="23" t="s">
        <v>623</v>
      </c>
      <c r="BF181" s="142">
        <v>1</v>
      </c>
      <c r="BG181" s="35"/>
      <c r="BH181" s="23" t="s">
        <v>77</v>
      </c>
      <c r="BI181" s="142">
        <v>3</v>
      </c>
      <c r="BJ181" s="35"/>
      <c r="BK181" s="23" t="s">
        <v>609</v>
      </c>
      <c r="BL181" s="142">
        <v>2</v>
      </c>
      <c r="BM181" s="35"/>
      <c r="BN181" s="23" t="s">
        <v>77</v>
      </c>
      <c r="BO181" s="142">
        <v>2</v>
      </c>
      <c r="BP181" s="35"/>
      <c r="BQ181" s="23" t="s">
        <v>575</v>
      </c>
      <c r="BR181" s="142">
        <v>1</v>
      </c>
      <c r="BS181" s="35"/>
      <c r="BT181" s="23" t="s">
        <v>572</v>
      </c>
      <c r="BU181" s="142">
        <v>2</v>
      </c>
      <c r="BV181" s="35"/>
      <c r="BW181" s="23" t="s">
        <v>198</v>
      </c>
      <c r="BX181" s="142">
        <v>2</v>
      </c>
      <c r="BY181" s="35"/>
      <c r="BZ181" s="23"/>
      <c r="CA181" s="142"/>
      <c r="CB181" s="35"/>
      <c r="CC181" s="23"/>
      <c r="CD181" s="142"/>
      <c r="CE181" s="35"/>
      <c r="CF181" s="23"/>
      <c r="CG181" s="142"/>
      <c r="CH181" s="35"/>
      <c r="CI181" s="23"/>
      <c r="CJ181" s="142"/>
      <c r="CK181" s="35"/>
      <c r="CL181" s="23"/>
      <c r="CM181" s="142"/>
      <c r="CN181" s="35"/>
      <c r="CO181" s="23"/>
      <c r="CP181" s="141"/>
      <c r="CQ181" s="38"/>
    </row>
    <row r="182" spans="2:95">
      <c r="B182" s="34"/>
      <c r="C182" s="23" t="s">
        <v>603</v>
      </c>
      <c r="D182" s="142">
        <v>80</v>
      </c>
      <c r="E182" s="35"/>
      <c r="F182" s="23" t="s">
        <v>69</v>
      </c>
      <c r="G182" s="142">
        <v>1</v>
      </c>
      <c r="H182" s="35"/>
      <c r="I182" s="23" t="s">
        <v>598</v>
      </c>
      <c r="J182" s="142">
        <v>1</v>
      </c>
      <c r="K182" s="35"/>
      <c r="L182" s="23" t="s">
        <v>79</v>
      </c>
      <c r="M182" s="142">
        <v>1</v>
      </c>
      <c r="N182" s="35"/>
      <c r="O182" s="23" t="s">
        <v>596</v>
      </c>
      <c r="P182" s="142">
        <v>1</v>
      </c>
      <c r="Q182" s="35"/>
      <c r="R182" s="23" t="s">
        <v>612</v>
      </c>
      <c r="S182" s="142">
        <v>64</v>
      </c>
      <c r="T182" s="35"/>
      <c r="U182" s="23" t="s">
        <v>1027</v>
      </c>
      <c r="V182" s="142">
        <v>1</v>
      </c>
      <c r="W182" s="35"/>
      <c r="X182" s="23" t="s">
        <v>609</v>
      </c>
      <c r="Y182" s="142">
        <v>3</v>
      </c>
      <c r="Z182" s="35"/>
      <c r="AA182" s="23" t="s">
        <v>578</v>
      </c>
      <c r="AB182" s="142">
        <v>2</v>
      </c>
      <c r="AC182" s="35"/>
      <c r="AD182" s="23" t="s">
        <v>936</v>
      </c>
      <c r="AE182" s="142">
        <v>0</v>
      </c>
      <c r="AF182" s="35"/>
      <c r="AG182" s="23" t="s">
        <v>586</v>
      </c>
      <c r="AH182" s="142">
        <v>19</v>
      </c>
      <c r="AI182" s="35"/>
      <c r="AJ182" s="23" t="s">
        <v>584</v>
      </c>
      <c r="AK182" s="142">
        <v>1</v>
      </c>
      <c r="AL182" s="35"/>
      <c r="AM182" s="23" t="s">
        <v>395</v>
      </c>
      <c r="AN182" s="142">
        <v>7</v>
      </c>
      <c r="AO182" s="35"/>
      <c r="AP182" s="23" t="s">
        <v>1077</v>
      </c>
      <c r="AQ182" s="142">
        <v>3</v>
      </c>
      <c r="AR182" s="35"/>
      <c r="AS182" s="23" t="s">
        <v>394</v>
      </c>
      <c r="AT182" s="142">
        <v>1</v>
      </c>
      <c r="AU182" s="35"/>
      <c r="AV182" s="23" t="s">
        <v>204</v>
      </c>
      <c r="AW182" s="142">
        <v>1</v>
      </c>
      <c r="AX182" s="35"/>
      <c r="AY182" s="23" t="s">
        <v>567</v>
      </c>
      <c r="AZ182" s="142">
        <v>3</v>
      </c>
      <c r="BA182" s="35"/>
      <c r="BB182" s="23" t="s">
        <v>203</v>
      </c>
      <c r="BC182" s="142">
        <v>1</v>
      </c>
      <c r="BD182" s="35"/>
      <c r="BE182" s="23" t="s">
        <v>407</v>
      </c>
      <c r="BF182" s="142">
        <v>1</v>
      </c>
      <c r="BG182" s="35"/>
      <c r="BH182" s="23" t="s">
        <v>79</v>
      </c>
      <c r="BI182" s="142">
        <v>5</v>
      </c>
      <c r="BJ182" s="35"/>
      <c r="BK182" s="23" t="s">
        <v>989</v>
      </c>
      <c r="BL182" s="142">
        <v>2</v>
      </c>
      <c r="BM182" s="35"/>
      <c r="BN182" s="23" t="s">
        <v>78</v>
      </c>
      <c r="BO182" s="142">
        <v>1</v>
      </c>
      <c r="BP182" s="35"/>
      <c r="BQ182" s="23" t="s">
        <v>388</v>
      </c>
      <c r="BR182" s="142">
        <v>1</v>
      </c>
      <c r="BS182" s="35"/>
      <c r="BT182" s="23" t="s">
        <v>567</v>
      </c>
      <c r="BU182" s="142">
        <v>3</v>
      </c>
      <c r="BV182" s="35"/>
      <c r="BW182" s="23" t="s">
        <v>598</v>
      </c>
      <c r="BX182" s="142">
        <v>2</v>
      </c>
      <c r="BY182" s="35"/>
      <c r="BZ182" s="23"/>
      <c r="CA182" s="142"/>
      <c r="CB182" s="35"/>
      <c r="CC182" s="23"/>
      <c r="CD182" s="142"/>
      <c r="CE182" s="35"/>
      <c r="CF182" s="23"/>
      <c r="CG182" s="142"/>
      <c r="CH182" s="35"/>
      <c r="CI182" s="23"/>
      <c r="CJ182" s="142"/>
      <c r="CK182" s="35"/>
      <c r="CL182" s="23"/>
      <c r="CM182" s="142"/>
      <c r="CN182" s="35"/>
      <c r="CO182" s="23"/>
      <c r="CP182" s="141"/>
      <c r="CQ182" s="38"/>
    </row>
    <row r="183" spans="2:95">
      <c r="B183" s="34"/>
      <c r="C183" s="23" t="s">
        <v>606</v>
      </c>
      <c r="D183" s="142">
        <v>23</v>
      </c>
      <c r="E183" s="35"/>
      <c r="F183" s="23" t="s">
        <v>70</v>
      </c>
      <c r="G183" s="142">
        <v>1</v>
      </c>
      <c r="H183" s="35"/>
      <c r="I183" s="23" t="s">
        <v>589</v>
      </c>
      <c r="J183" s="142">
        <v>56</v>
      </c>
      <c r="K183" s="35"/>
      <c r="L183" s="23" t="s">
        <v>406</v>
      </c>
      <c r="M183" s="142">
        <v>1</v>
      </c>
      <c r="N183" s="35"/>
      <c r="O183" s="23" t="s">
        <v>599</v>
      </c>
      <c r="P183" s="142">
        <v>7</v>
      </c>
      <c r="Q183" s="35"/>
      <c r="R183" s="23" t="s">
        <v>603</v>
      </c>
      <c r="S183" s="142">
        <v>49</v>
      </c>
      <c r="T183" s="35"/>
      <c r="U183" s="23" t="s">
        <v>414</v>
      </c>
      <c r="V183" s="142">
        <v>1</v>
      </c>
      <c r="W183" s="35"/>
      <c r="X183" s="23" t="s">
        <v>18</v>
      </c>
      <c r="Y183" s="142">
        <v>2</v>
      </c>
      <c r="Z183" s="35"/>
      <c r="AA183" s="23" t="s">
        <v>581</v>
      </c>
      <c r="AB183" s="142">
        <v>2</v>
      </c>
      <c r="AC183" s="35"/>
      <c r="AD183" s="23" t="s">
        <v>957</v>
      </c>
      <c r="AE183" s="142">
        <v>1</v>
      </c>
      <c r="AF183" s="35"/>
      <c r="AG183" s="23" t="s">
        <v>589</v>
      </c>
      <c r="AH183" s="142">
        <v>10</v>
      </c>
      <c r="AI183" s="35"/>
      <c r="AJ183" s="23" t="s">
        <v>580</v>
      </c>
      <c r="AK183" s="142">
        <v>1</v>
      </c>
      <c r="AL183" s="35"/>
      <c r="AM183" s="23" t="s">
        <v>1037</v>
      </c>
      <c r="AN183" s="142">
        <v>1</v>
      </c>
      <c r="AO183" s="35"/>
      <c r="AP183" s="23" t="s">
        <v>428</v>
      </c>
      <c r="AQ183" s="142">
        <v>4</v>
      </c>
      <c r="AR183" s="35"/>
      <c r="AS183" s="23" t="s">
        <v>397</v>
      </c>
      <c r="AT183" s="142">
        <v>3</v>
      </c>
      <c r="AU183" s="35"/>
      <c r="AV183" s="23" t="s">
        <v>11</v>
      </c>
      <c r="AW183" s="142">
        <v>7</v>
      </c>
      <c r="AX183" s="35"/>
      <c r="AY183" s="23" t="s">
        <v>566</v>
      </c>
      <c r="AZ183" s="142">
        <v>63</v>
      </c>
      <c r="BA183" s="35"/>
      <c r="BB183" s="23" t="s">
        <v>11</v>
      </c>
      <c r="BC183" s="142">
        <v>6</v>
      </c>
      <c r="BD183" s="35"/>
      <c r="BE183" s="23" t="s">
        <v>409</v>
      </c>
      <c r="BF183" s="142">
        <v>1</v>
      </c>
      <c r="BG183" s="35"/>
      <c r="BH183" s="23" t="s">
        <v>82</v>
      </c>
      <c r="BI183" s="142">
        <v>0</v>
      </c>
      <c r="BJ183" s="35"/>
      <c r="BK183" s="23" t="s">
        <v>18</v>
      </c>
      <c r="BL183" s="142">
        <v>1</v>
      </c>
      <c r="BM183" s="35"/>
      <c r="BN183" s="23" t="s">
        <v>79</v>
      </c>
      <c r="BO183" s="142">
        <v>4</v>
      </c>
      <c r="BP183" s="35"/>
      <c r="BQ183" s="23" t="s">
        <v>576</v>
      </c>
      <c r="BR183" s="142">
        <v>2</v>
      </c>
      <c r="BS183" s="35"/>
      <c r="BT183" s="23" t="s">
        <v>566</v>
      </c>
      <c r="BU183" s="142">
        <v>63</v>
      </c>
      <c r="BV183" s="35"/>
      <c r="BW183" s="23" t="s">
        <v>586</v>
      </c>
      <c r="BX183" s="142">
        <v>20</v>
      </c>
      <c r="BY183" s="35"/>
      <c r="BZ183" s="23"/>
      <c r="CA183" s="142"/>
      <c r="CB183" s="35"/>
      <c r="CC183" s="23"/>
      <c r="CD183" s="142"/>
      <c r="CE183" s="35"/>
      <c r="CF183" s="23"/>
      <c r="CG183" s="142"/>
      <c r="CH183" s="35"/>
      <c r="CI183" s="23"/>
      <c r="CJ183" s="142"/>
      <c r="CK183" s="35"/>
      <c r="CL183" s="23"/>
      <c r="CM183" s="142"/>
      <c r="CN183" s="35"/>
      <c r="CO183" s="23"/>
      <c r="CP183" s="141"/>
      <c r="CQ183" s="38"/>
    </row>
    <row r="184" spans="2:95">
      <c r="B184" s="34"/>
      <c r="C184" s="23" t="s">
        <v>609</v>
      </c>
      <c r="D184" s="142">
        <v>5</v>
      </c>
      <c r="E184" s="35"/>
      <c r="F184" s="23" t="s">
        <v>72</v>
      </c>
      <c r="G184" s="142">
        <v>2</v>
      </c>
      <c r="H184" s="35"/>
      <c r="I184" s="23" t="s">
        <v>597</v>
      </c>
      <c r="J184" s="142">
        <v>22</v>
      </c>
      <c r="K184" s="35"/>
      <c r="L184" s="23" t="s">
        <v>409</v>
      </c>
      <c r="M184" s="142">
        <v>1</v>
      </c>
      <c r="N184" s="35"/>
      <c r="O184" s="23" t="s">
        <v>601</v>
      </c>
      <c r="P184" s="142">
        <v>21</v>
      </c>
      <c r="Q184" s="35"/>
      <c r="R184" s="23" t="s">
        <v>606</v>
      </c>
      <c r="S184" s="142">
        <v>12</v>
      </c>
      <c r="T184" s="35"/>
      <c r="U184" s="23" t="s">
        <v>420</v>
      </c>
      <c r="V184" s="142">
        <v>4</v>
      </c>
      <c r="W184" s="35"/>
      <c r="X184" s="23" t="s">
        <v>22</v>
      </c>
      <c r="Y184" s="142">
        <v>6</v>
      </c>
      <c r="Z184" s="35"/>
      <c r="AA184" s="23" t="s">
        <v>582</v>
      </c>
      <c r="AB184" s="142">
        <v>2</v>
      </c>
      <c r="AC184" s="35"/>
      <c r="AD184" s="23" t="s">
        <v>565</v>
      </c>
      <c r="AE184" s="142">
        <v>2</v>
      </c>
      <c r="AF184" s="35"/>
      <c r="AG184" s="23" t="s">
        <v>597</v>
      </c>
      <c r="AH184" s="142">
        <v>4</v>
      </c>
      <c r="AI184" s="35"/>
      <c r="AJ184" s="23" t="s">
        <v>582</v>
      </c>
      <c r="AK184" s="142">
        <v>1</v>
      </c>
      <c r="AL184" s="35"/>
      <c r="AM184" s="23" t="s">
        <v>400</v>
      </c>
      <c r="AN184" s="142">
        <v>3</v>
      </c>
      <c r="AO184" s="35"/>
      <c r="AP184" s="23" t="s">
        <v>419</v>
      </c>
      <c r="AQ184" s="142">
        <v>2</v>
      </c>
      <c r="AR184" s="35"/>
      <c r="AS184" s="23" t="s">
        <v>143</v>
      </c>
      <c r="AT184" s="142">
        <v>2</v>
      </c>
      <c r="AU184" s="35"/>
      <c r="AV184" s="23" t="s">
        <v>395</v>
      </c>
      <c r="AW184" s="142">
        <v>1</v>
      </c>
      <c r="AX184" s="35"/>
      <c r="AY184" s="23" t="s">
        <v>62</v>
      </c>
      <c r="AZ184" s="142">
        <v>2</v>
      </c>
      <c r="BA184" s="35"/>
      <c r="BB184" s="23" t="s">
        <v>539</v>
      </c>
      <c r="BC184" s="142">
        <v>2</v>
      </c>
      <c r="BD184" s="35"/>
      <c r="BE184" s="23" t="s">
        <v>420</v>
      </c>
      <c r="BF184" s="142">
        <v>2</v>
      </c>
      <c r="BG184" s="35"/>
      <c r="BH184" s="23" t="s">
        <v>406</v>
      </c>
      <c r="BI184" s="142">
        <v>7</v>
      </c>
      <c r="BJ184" s="35"/>
      <c r="BK184" s="23" t="s">
        <v>22</v>
      </c>
      <c r="BL184" s="142">
        <v>3</v>
      </c>
      <c r="BM184" s="35"/>
      <c r="BN184" s="23" t="s">
        <v>81</v>
      </c>
      <c r="BO184" s="142">
        <v>1</v>
      </c>
      <c r="BP184" s="35"/>
      <c r="BQ184" s="23" t="s">
        <v>1048</v>
      </c>
      <c r="BR184" s="142">
        <v>1</v>
      </c>
      <c r="BS184" s="35"/>
      <c r="BT184" s="23" t="s">
        <v>62</v>
      </c>
      <c r="BU184" s="142">
        <v>2</v>
      </c>
      <c r="BV184" s="35"/>
      <c r="BW184" s="23" t="s">
        <v>589</v>
      </c>
      <c r="BX184" s="142">
        <v>24</v>
      </c>
      <c r="BY184" s="35"/>
      <c r="BZ184" s="23"/>
      <c r="CA184" s="142"/>
      <c r="CB184" s="35"/>
      <c r="CC184" s="23"/>
      <c r="CD184" s="142"/>
      <c r="CE184" s="35"/>
      <c r="CF184" s="23"/>
      <c r="CG184" s="142"/>
      <c r="CH184" s="35"/>
      <c r="CI184" s="23"/>
      <c r="CJ184" s="142"/>
      <c r="CK184" s="35"/>
      <c r="CL184" s="23"/>
      <c r="CM184" s="142"/>
      <c r="CN184" s="35"/>
      <c r="CO184" s="23"/>
      <c r="CP184" s="141"/>
      <c r="CQ184" s="38"/>
    </row>
    <row r="185" spans="2:95">
      <c r="B185" s="34"/>
      <c r="C185" s="23" t="s">
        <v>18</v>
      </c>
      <c r="D185" s="142">
        <v>2</v>
      </c>
      <c r="E185" s="35"/>
      <c r="F185" s="23" t="s">
        <v>73</v>
      </c>
      <c r="G185" s="142">
        <v>2</v>
      </c>
      <c r="H185" s="35"/>
      <c r="I185" s="23" t="s">
        <v>591</v>
      </c>
      <c r="J185" s="142">
        <v>3</v>
      </c>
      <c r="K185" s="35"/>
      <c r="L185" s="23" t="s">
        <v>410</v>
      </c>
      <c r="M185" s="142">
        <v>1</v>
      </c>
      <c r="N185" s="35"/>
      <c r="O185" s="23" t="s">
        <v>603</v>
      </c>
      <c r="P185" s="142">
        <v>85</v>
      </c>
      <c r="Q185" s="35"/>
      <c r="R185" s="23" t="s">
        <v>609</v>
      </c>
      <c r="S185" s="142">
        <v>4</v>
      </c>
      <c r="T185" s="35"/>
      <c r="U185" s="23" t="s">
        <v>422</v>
      </c>
      <c r="V185" s="142">
        <v>1</v>
      </c>
      <c r="W185" s="35"/>
      <c r="X185" s="23" t="s">
        <v>11</v>
      </c>
      <c r="Y185" s="142">
        <v>2</v>
      </c>
      <c r="Z185" s="35"/>
      <c r="AA185" s="23" t="s">
        <v>585</v>
      </c>
      <c r="AB185" s="142">
        <v>1</v>
      </c>
      <c r="AC185" s="35"/>
      <c r="AD185" s="23" t="s">
        <v>577</v>
      </c>
      <c r="AE185" s="142">
        <v>1</v>
      </c>
      <c r="AF185" s="35"/>
      <c r="AG185" s="23" t="s">
        <v>591</v>
      </c>
      <c r="AH185" s="142">
        <v>1</v>
      </c>
      <c r="AI185" s="35"/>
      <c r="AJ185" s="23" t="s">
        <v>585</v>
      </c>
      <c r="AK185" s="142">
        <v>1</v>
      </c>
      <c r="AL185" s="35"/>
      <c r="AM185" s="23" t="s">
        <v>538</v>
      </c>
      <c r="AN185" s="142">
        <v>2</v>
      </c>
      <c r="AO185" s="35"/>
      <c r="AP185" s="23" t="s">
        <v>441</v>
      </c>
      <c r="AQ185" s="142">
        <v>1</v>
      </c>
      <c r="AR185" s="35"/>
      <c r="AS185" s="23" t="s">
        <v>401</v>
      </c>
      <c r="AT185" s="142">
        <v>13</v>
      </c>
      <c r="AU185" s="35"/>
      <c r="AV185" s="23" t="s">
        <v>538</v>
      </c>
      <c r="AW185" s="142">
        <v>3</v>
      </c>
      <c r="AX185" s="35"/>
      <c r="AY185" s="23" t="s">
        <v>63</v>
      </c>
      <c r="AZ185" s="142">
        <v>1</v>
      </c>
      <c r="BA185" s="35"/>
      <c r="BB185" s="23" t="s">
        <v>395</v>
      </c>
      <c r="BC185" s="142">
        <v>7</v>
      </c>
      <c r="BD185" s="35"/>
      <c r="BE185" s="23" t="s">
        <v>424</v>
      </c>
      <c r="BF185" s="142">
        <v>9</v>
      </c>
      <c r="BG185" s="35"/>
      <c r="BH185" s="23" t="s">
        <v>623</v>
      </c>
      <c r="BI185" s="142">
        <v>1</v>
      </c>
      <c r="BJ185" s="35"/>
      <c r="BK185" s="23" t="s">
        <v>203</v>
      </c>
      <c r="BL185" s="142">
        <v>1</v>
      </c>
      <c r="BM185" s="35"/>
      <c r="BN185" s="23" t="s">
        <v>82</v>
      </c>
      <c r="BO185" s="142">
        <v>1</v>
      </c>
      <c r="BP185" s="35"/>
      <c r="BQ185" s="23" t="s">
        <v>581</v>
      </c>
      <c r="BR185" s="142">
        <v>1</v>
      </c>
      <c r="BS185" s="35"/>
      <c r="BT185" s="23" t="s">
        <v>63</v>
      </c>
      <c r="BU185" s="142">
        <v>1</v>
      </c>
      <c r="BV185" s="35"/>
      <c r="BW185" s="23" t="s">
        <v>597</v>
      </c>
      <c r="BX185" s="142">
        <v>0</v>
      </c>
      <c r="BY185" s="35"/>
      <c r="BZ185" s="23"/>
      <c r="CA185" s="142"/>
      <c r="CB185" s="35"/>
      <c r="CC185" s="23"/>
      <c r="CD185" s="142"/>
      <c r="CE185" s="35"/>
      <c r="CF185" s="23"/>
      <c r="CG185" s="142"/>
      <c r="CH185" s="35"/>
      <c r="CI185" s="23"/>
      <c r="CJ185" s="142"/>
      <c r="CK185" s="35"/>
      <c r="CL185" s="23"/>
      <c r="CM185" s="142"/>
      <c r="CN185" s="35"/>
      <c r="CO185" s="23"/>
      <c r="CP185" s="141"/>
      <c r="CQ185" s="38"/>
    </row>
    <row r="186" spans="2:95">
      <c r="B186" s="34"/>
      <c r="C186" s="23" t="s">
        <v>22</v>
      </c>
      <c r="D186" s="142">
        <v>6</v>
      </c>
      <c r="E186" s="35"/>
      <c r="F186" s="23" t="s">
        <v>389</v>
      </c>
      <c r="G186" s="142">
        <v>3</v>
      </c>
      <c r="H186" s="35"/>
      <c r="I186" s="23" t="s">
        <v>592</v>
      </c>
      <c r="J186" s="142">
        <v>2</v>
      </c>
      <c r="K186" s="35"/>
      <c r="L186" s="23" t="s">
        <v>624</v>
      </c>
      <c r="M186" s="142">
        <v>1</v>
      </c>
      <c r="N186" s="35"/>
      <c r="O186" s="23" t="s">
        <v>606</v>
      </c>
      <c r="P186" s="142">
        <v>14</v>
      </c>
      <c r="Q186" s="35"/>
      <c r="R186" s="23" t="s">
        <v>615</v>
      </c>
      <c r="S186" s="142">
        <v>3</v>
      </c>
      <c r="T186" s="35"/>
      <c r="U186" s="23" t="s">
        <v>424</v>
      </c>
      <c r="V186" s="142">
        <v>16</v>
      </c>
      <c r="W186" s="35"/>
      <c r="X186" s="23" t="s">
        <v>1043</v>
      </c>
      <c r="Y186" s="142">
        <v>1</v>
      </c>
      <c r="Z186" s="35"/>
      <c r="AA186" s="23" t="s">
        <v>590</v>
      </c>
      <c r="AB186" s="142">
        <v>1</v>
      </c>
      <c r="AC186" s="35"/>
      <c r="AD186" s="23" t="s">
        <v>567</v>
      </c>
      <c r="AE186" s="142">
        <v>3</v>
      </c>
      <c r="AF186" s="35"/>
      <c r="AG186" s="23" t="s">
        <v>592</v>
      </c>
      <c r="AH186" s="142">
        <v>2</v>
      </c>
      <c r="AI186" s="35"/>
      <c r="AJ186" s="23" t="s">
        <v>598</v>
      </c>
      <c r="AK186" s="142">
        <v>2</v>
      </c>
      <c r="AL186" s="35"/>
      <c r="AM186" s="23" t="s">
        <v>391</v>
      </c>
      <c r="AN186" s="142">
        <v>4</v>
      </c>
      <c r="AO186" s="35"/>
      <c r="AP186" s="23" t="s">
        <v>937</v>
      </c>
      <c r="AQ186" s="142">
        <v>3</v>
      </c>
      <c r="AR186" s="35"/>
      <c r="AS186" s="23" t="s">
        <v>621</v>
      </c>
      <c r="AT186" s="142">
        <v>6</v>
      </c>
      <c r="AU186" s="35"/>
      <c r="AV186" s="23" t="s">
        <v>391</v>
      </c>
      <c r="AW186" s="142">
        <v>8</v>
      </c>
      <c r="AX186" s="35"/>
      <c r="AY186" s="23" t="s">
        <v>64</v>
      </c>
      <c r="AZ186" s="142">
        <v>1</v>
      </c>
      <c r="BA186" s="35"/>
      <c r="BB186" s="23" t="s">
        <v>538</v>
      </c>
      <c r="BC186" s="142">
        <v>2</v>
      </c>
      <c r="BD186" s="35"/>
      <c r="BE186" s="23" t="s">
        <v>415</v>
      </c>
      <c r="BF186" s="142">
        <v>28</v>
      </c>
      <c r="BG186" s="35"/>
      <c r="BH186" s="23" t="s">
        <v>407</v>
      </c>
      <c r="BI186" s="142">
        <v>1</v>
      </c>
      <c r="BJ186" s="35"/>
      <c r="BK186" s="23" t="s">
        <v>11</v>
      </c>
      <c r="BL186" s="142">
        <v>1</v>
      </c>
      <c r="BM186" s="35"/>
      <c r="BN186" s="23" t="s">
        <v>406</v>
      </c>
      <c r="BO186" s="142">
        <v>3</v>
      </c>
      <c r="BP186" s="35"/>
      <c r="BQ186" s="23" t="s">
        <v>584</v>
      </c>
      <c r="BR186" s="142">
        <v>2</v>
      </c>
      <c r="BS186" s="35"/>
      <c r="BT186" s="23" t="s">
        <v>64</v>
      </c>
      <c r="BU186" s="142">
        <v>1</v>
      </c>
      <c r="BV186" s="35"/>
      <c r="BW186" s="23" t="s">
        <v>592</v>
      </c>
      <c r="BX186" s="142">
        <v>1</v>
      </c>
      <c r="BY186" s="35"/>
      <c r="BZ186" s="23"/>
      <c r="CA186" s="142"/>
      <c r="CB186" s="35"/>
      <c r="CC186" s="23"/>
      <c r="CD186" s="142"/>
      <c r="CE186" s="35"/>
      <c r="CF186" s="23"/>
      <c r="CG186" s="142"/>
      <c r="CH186" s="35"/>
      <c r="CI186" s="23"/>
      <c r="CJ186" s="142"/>
      <c r="CK186" s="35"/>
      <c r="CL186" s="23"/>
      <c r="CM186" s="142"/>
      <c r="CN186" s="35"/>
      <c r="CO186" s="23"/>
      <c r="CP186" s="141"/>
      <c r="CQ186" s="38"/>
    </row>
    <row r="187" spans="2:95">
      <c r="B187" s="34"/>
      <c r="C187" s="23" t="s">
        <v>203</v>
      </c>
      <c r="D187" s="142">
        <v>1</v>
      </c>
      <c r="E187" s="35"/>
      <c r="F187" s="23" t="s">
        <v>388</v>
      </c>
      <c r="G187" s="142">
        <v>2</v>
      </c>
      <c r="H187" s="35"/>
      <c r="I187" s="23" t="s">
        <v>604</v>
      </c>
      <c r="J187" s="142">
        <v>5</v>
      </c>
      <c r="K187" s="35"/>
      <c r="L187" s="23" t="s">
        <v>420</v>
      </c>
      <c r="M187" s="142">
        <v>1</v>
      </c>
      <c r="N187" s="35"/>
      <c r="O187" s="23" t="s">
        <v>609</v>
      </c>
      <c r="P187" s="142">
        <v>2</v>
      </c>
      <c r="Q187" s="35"/>
      <c r="R187" s="23" t="s">
        <v>18</v>
      </c>
      <c r="S187" s="142">
        <v>7</v>
      </c>
      <c r="T187" s="35"/>
      <c r="U187" s="23" t="s">
        <v>415</v>
      </c>
      <c r="V187" s="142">
        <v>44</v>
      </c>
      <c r="W187" s="35"/>
      <c r="X187" s="23" t="s">
        <v>398</v>
      </c>
      <c r="Y187" s="142">
        <v>1</v>
      </c>
      <c r="Z187" s="35"/>
      <c r="AA187" s="23" t="s">
        <v>589</v>
      </c>
      <c r="AB187" s="142">
        <v>6</v>
      </c>
      <c r="AC187" s="35"/>
      <c r="AD187" s="23" t="s">
        <v>571</v>
      </c>
      <c r="AE187" s="142">
        <v>1</v>
      </c>
      <c r="AF187" s="35"/>
      <c r="AG187" s="23" t="s">
        <v>604</v>
      </c>
      <c r="AH187" s="142">
        <v>14</v>
      </c>
      <c r="AI187" s="35"/>
      <c r="AJ187" s="23" t="s">
        <v>619</v>
      </c>
      <c r="AK187" s="142">
        <v>1</v>
      </c>
      <c r="AL187" s="35"/>
      <c r="AM187" s="23" t="s">
        <v>392</v>
      </c>
      <c r="AN187" s="142">
        <v>1</v>
      </c>
      <c r="AO187" s="35"/>
      <c r="AP187" s="23" t="s">
        <v>958</v>
      </c>
      <c r="AQ187" s="142">
        <v>3</v>
      </c>
      <c r="AR187" s="35"/>
      <c r="AS187" s="23" t="s">
        <v>402</v>
      </c>
      <c r="AT187" s="142">
        <v>14</v>
      </c>
      <c r="AU187" s="35"/>
      <c r="AV187" s="23" t="s">
        <v>392</v>
      </c>
      <c r="AW187" s="142">
        <v>9</v>
      </c>
      <c r="AX187" s="35"/>
      <c r="AY187" s="23" t="s">
        <v>65</v>
      </c>
      <c r="AZ187" s="142">
        <v>3</v>
      </c>
      <c r="BA187" s="35"/>
      <c r="BB187" s="23" t="s">
        <v>391</v>
      </c>
      <c r="BC187" s="142">
        <v>4</v>
      </c>
      <c r="BD187" s="35"/>
      <c r="BE187" s="23" t="s">
        <v>416</v>
      </c>
      <c r="BF187" s="142">
        <v>6</v>
      </c>
      <c r="BG187" s="35"/>
      <c r="BH187" s="23" t="s">
        <v>409</v>
      </c>
      <c r="BI187" s="142">
        <v>1</v>
      </c>
      <c r="BJ187" s="35"/>
      <c r="BK187" s="23" t="s">
        <v>1043</v>
      </c>
      <c r="BL187" s="142">
        <v>2</v>
      </c>
      <c r="BM187" s="35"/>
      <c r="BN187" s="23" t="s">
        <v>623</v>
      </c>
      <c r="BO187" s="142">
        <v>3</v>
      </c>
      <c r="BP187" s="35"/>
      <c r="BQ187" s="23" t="s">
        <v>582</v>
      </c>
      <c r="BR187" s="142">
        <v>1</v>
      </c>
      <c r="BS187" s="35"/>
      <c r="BT187" s="23" t="s">
        <v>65</v>
      </c>
      <c r="BU187" s="142">
        <v>3</v>
      </c>
      <c r="BV187" s="35"/>
      <c r="BW187" s="23" t="s">
        <v>604</v>
      </c>
      <c r="BX187" s="142">
        <v>3</v>
      </c>
      <c r="BY187" s="35"/>
      <c r="BZ187" s="23"/>
      <c r="CA187" s="142"/>
      <c r="CB187" s="35"/>
      <c r="CC187" s="23"/>
      <c r="CD187" s="142"/>
      <c r="CE187" s="35"/>
      <c r="CF187" s="23"/>
      <c r="CG187" s="142"/>
      <c r="CH187" s="35"/>
      <c r="CI187" s="23"/>
      <c r="CJ187" s="142"/>
      <c r="CK187" s="35"/>
      <c r="CL187" s="23"/>
      <c r="CM187" s="142"/>
      <c r="CN187" s="35"/>
      <c r="CO187" s="23"/>
      <c r="CP187" s="141"/>
      <c r="CQ187" s="38"/>
    </row>
    <row r="188" spans="2:95">
      <c r="B188" s="34"/>
      <c r="C188" s="23" t="s">
        <v>11</v>
      </c>
      <c r="D188" s="142">
        <v>2</v>
      </c>
      <c r="E188" s="35"/>
      <c r="F188" s="23" t="s">
        <v>576</v>
      </c>
      <c r="G188" s="142">
        <v>2</v>
      </c>
      <c r="H188" s="35"/>
      <c r="I188" s="23" t="s">
        <v>596</v>
      </c>
      <c r="J188" s="142">
        <v>1</v>
      </c>
      <c r="K188" s="35"/>
      <c r="L188" s="23" t="s">
        <v>422</v>
      </c>
      <c r="M188" s="142">
        <v>4</v>
      </c>
      <c r="N188" s="35"/>
      <c r="O188" s="23" t="s">
        <v>18</v>
      </c>
      <c r="P188" s="142">
        <v>8</v>
      </c>
      <c r="Q188" s="35"/>
      <c r="R188" s="23" t="s">
        <v>22</v>
      </c>
      <c r="S188" s="142">
        <v>21</v>
      </c>
      <c r="T188" s="35"/>
      <c r="U188" s="23" t="s">
        <v>416</v>
      </c>
      <c r="V188" s="142">
        <v>5</v>
      </c>
      <c r="W188" s="35"/>
      <c r="X188" s="23" t="s">
        <v>539</v>
      </c>
      <c r="Y188" s="142">
        <v>2</v>
      </c>
      <c r="Z188" s="35"/>
      <c r="AA188" s="23" t="s">
        <v>592</v>
      </c>
      <c r="AB188" s="142">
        <v>1</v>
      </c>
      <c r="AC188" s="35"/>
      <c r="AD188" s="23" t="s">
        <v>566</v>
      </c>
      <c r="AE188" s="142">
        <v>67</v>
      </c>
      <c r="AF188" s="35"/>
      <c r="AG188" s="23" t="s">
        <v>595</v>
      </c>
      <c r="AH188" s="142">
        <v>16</v>
      </c>
      <c r="AI188" s="35"/>
      <c r="AJ188" s="23" t="s">
        <v>589</v>
      </c>
      <c r="AK188" s="142">
        <v>65</v>
      </c>
      <c r="AL188" s="35"/>
      <c r="AM188" s="23" t="s">
        <v>394</v>
      </c>
      <c r="AN188" s="142">
        <v>5</v>
      </c>
      <c r="AO188" s="35"/>
      <c r="AP188" s="23" t="s">
        <v>938</v>
      </c>
      <c r="AQ188" s="142">
        <v>20</v>
      </c>
      <c r="AR188" s="35"/>
      <c r="AS188" s="23" t="s">
        <v>403</v>
      </c>
      <c r="AT188" s="142">
        <v>5</v>
      </c>
      <c r="AU188" s="35"/>
      <c r="AV188" s="23" t="s">
        <v>394</v>
      </c>
      <c r="AW188" s="142">
        <v>2</v>
      </c>
      <c r="AX188" s="35"/>
      <c r="AY188" s="23" t="s">
        <v>66</v>
      </c>
      <c r="AZ188" s="142">
        <v>3</v>
      </c>
      <c r="BA188" s="35"/>
      <c r="BB188" s="23" t="s">
        <v>392</v>
      </c>
      <c r="BC188" s="142">
        <v>6</v>
      </c>
      <c r="BD188" s="35"/>
      <c r="BE188" s="23" t="s">
        <v>426</v>
      </c>
      <c r="BF188" s="142">
        <v>1</v>
      </c>
      <c r="BG188" s="35"/>
      <c r="BH188" s="23" t="s">
        <v>411</v>
      </c>
      <c r="BI188" s="142">
        <v>4</v>
      </c>
      <c r="BJ188" s="35"/>
      <c r="BK188" s="23" t="s">
        <v>398</v>
      </c>
      <c r="BL188" s="142">
        <v>3</v>
      </c>
      <c r="BM188" s="35"/>
      <c r="BN188" s="23" t="s">
        <v>410</v>
      </c>
      <c r="BO188" s="142">
        <v>4</v>
      </c>
      <c r="BP188" s="35"/>
      <c r="BQ188" s="23" t="s">
        <v>589</v>
      </c>
      <c r="BR188" s="142">
        <v>17</v>
      </c>
      <c r="BS188" s="35"/>
      <c r="BT188" s="23" t="s">
        <v>66</v>
      </c>
      <c r="BU188" s="142">
        <v>3</v>
      </c>
      <c r="BV188" s="35"/>
      <c r="BW188" s="23" t="s">
        <v>595</v>
      </c>
      <c r="BX188" s="142">
        <v>4</v>
      </c>
      <c r="BY188" s="35"/>
      <c r="BZ188" s="23"/>
      <c r="CA188" s="142"/>
      <c r="CB188" s="35"/>
      <c r="CC188" s="23"/>
      <c r="CD188" s="142"/>
      <c r="CE188" s="35"/>
      <c r="CF188" s="23"/>
      <c r="CG188" s="142"/>
      <c r="CH188" s="35"/>
      <c r="CI188" s="23"/>
      <c r="CJ188" s="142"/>
      <c r="CK188" s="35"/>
      <c r="CL188" s="23"/>
      <c r="CM188" s="142"/>
      <c r="CN188" s="35"/>
      <c r="CO188" s="23"/>
      <c r="CP188" s="141"/>
      <c r="CQ188" s="38"/>
    </row>
    <row r="189" spans="2:95">
      <c r="B189" s="34"/>
      <c r="C189" s="23" t="s">
        <v>916</v>
      </c>
      <c r="D189" s="142">
        <v>0</v>
      </c>
      <c r="E189" s="35"/>
      <c r="F189" s="23" t="s">
        <v>578</v>
      </c>
      <c r="G189" s="142">
        <v>2</v>
      </c>
      <c r="H189" s="35"/>
      <c r="I189" s="23" t="s">
        <v>601</v>
      </c>
      <c r="J189" s="142">
        <v>45</v>
      </c>
      <c r="K189" s="35"/>
      <c r="L189" s="23" t="s">
        <v>424</v>
      </c>
      <c r="M189" s="142">
        <v>15</v>
      </c>
      <c r="N189" s="35"/>
      <c r="O189" s="23" t="s">
        <v>22</v>
      </c>
      <c r="P189" s="142">
        <v>24</v>
      </c>
      <c r="Q189" s="35"/>
      <c r="R189" s="23" t="s">
        <v>11</v>
      </c>
      <c r="S189" s="142">
        <v>7</v>
      </c>
      <c r="T189" s="35"/>
      <c r="U189" s="23" t="s">
        <v>426</v>
      </c>
      <c r="V189" s="142">
        <v>4</v>
      </c>
      <c r="W189" s="35"/>
      <c r="X189" s="23" t="s">
        <v>395</v>
      </c>
      <c r="Y189" s="142">
        <v>3</v>
      </c>
      <c r="Z189" s="35"/>
      <c r="AA189" s="23" t="s">
        <v>604</v>
      </c>
      <c r="AB189" s="142">
        <v>8</v>
      </c>
      <c r="AC189" s="35"/>
      <c r="AD189" s="23" t="s">
        <v>62</v>
      </c>
      <c r="AE189" s="142">
        <v>4</v>
      </c>
      <c r="AF189" s="35"/>
      <c r="AG189" s="23" t="s">
        <v>599</v>
      </c>
      <c r="AH189" s="142">
        <v>6</v>
      </c>
      <c r="AI189" s="35"/>
      <c r="AJ189" s="23" t="s">
        <v>597</v>
      </c>
      <c r="AK189" s="142">
        <v>17</v>
      </c>
      <c r="AL189" s="35"/>
      <c r="AM189" s="23" t="s">
        <v>396</v>
      </c>
      <c r="AN189" s="142">
        <v>1</v>
      </c>
      <c r="AO189" s="35"/>
      <c r="AP189" s="23" t="s">
        <v>915</v>
      </c>
      <c r="AQ189" s="142">
        <v>0</v>
      </c>
      <c r="AR189" s="35"/>
      <c r="AS189" s="23" t="s">
        <v>404</v>
      </c>
      <c r="AT189" s="142">
        <v>7</v>
      </c>
      <c r="AU189" s="35"/>
      <c r="AV189" s="23" t="s">
        <v>396</v>
      </c>
      <c r="AW189" s="142">
        <v>9</v>
      </c>
      <c r="AX189" s="35"/>
      <c r="AY189" s="23" t="s">
        <v>67</v>
      </c>
      <c r="AZ189" s="142">
        <v>3</v>
      </c>
      <c r="BA189" s="35"/>
      <c r="BB189" s="23" t="s">
        <v>394</v>
      </c>
      <c r="BC189" s="142">
        <v>2</v>
      </c>
      <c r="BD189" s="35"/>
      <c r="BE189" s="23" t="s">
        <v>540</v>
      </c>
      <c r="BF189" s="142">
        <v>3</v>
      </c>
      <c r="BG189" s="35"/>
      <c r="BH189" s="23" t="s">
        <v>420</v>
      </c>
      <c r="BI189" s="142">
        <v>5</v>
      </c>
      <c r="BJ189" s="35"/>
      <c r="BK189" s="23" t="s">
        <v>1072</v>
      </c>
      <c r="BL189" s="142">
        <v>1</v>
      </c>
      <c r="BM189" s="35"/>
      <c r="BN189" s="23" t="s">
        <v>411</v>
      </c>
      <c r="BO189" s="142">
        <v>1</v>
      </c>
      <c r="BP189" s="35"/>
      <c r="BQ189" s="23" t="s">
        <v>592</v>
      </c>
      <c r="BR189" s="142">
        <v>3</v>
      </c>
      <c r="BS189" s="35"/>
      <c r="BT189" s="23" t="s">
        <v>67</v>
      </c>
      <c r="BU189" s="142">
        <v>3</v>
      </c>
      <c r="BV189" s="35"/>
      <c r="BW189" s="23" t="s">
        <v>599</v>
      </c>
      <c r="BX189" s="142">
        <v>1</v>
      </c>
      <c r="BY189" s="35"/>
      <c r="BZ189" s="23"/>
      <c r="CA189" s="142"/>
      <c r="CB189" s="35"/>
      <c r="CC189" s="23"/>
      <c r="CD189" s="142"/>
      <c r="CE189" s="35"/>
      <c r="CF189" s="23"/>
      <c r="CG189" s="142"/>
      <c r="CH189" s="35"/>
      <c r="CI189" s="23"/>
      <c r="CJ189" s="142"/>
      <c r="CK189" s="35"/>
      <c r="CL189" s="23"/>
      <c r="CM189" s="142"/>
      <c r="CN189" s="35"/>
      <c r="CO189" s="23"/>
      <c r="CP189" s="141"/>
      <c r="CQ189" s="38"/>
    </row>
    <row r="190" spans="2:95">
      <c r="B190" s="34"/>
      <c r="C190" s="23" t="s">
        <v>398</v>
      </c>
      <c r="D190" s="142">
        <v>1</v>
      </c>
      <c r="E190" s="35"/>
      <c r="F190" s="23" t="s">
        <v>581</v>
      </c>
      <c r="G190" s="142">
        <v>1</v>
      </c>
      <c r="H190" s="35"/>
      <c r="I190" s="23" t="s">
        <v>603</v>
      </c>
      <c r="J190" s="142">
        <v>105</v>
      </c>
      <c r="K190" s="35"/>
      <c r="L190" s="23" t="s">
        <v>415</v>
      </c>
      <c r="M190" s="142">
        <v>45</v>
      </c>
      <c r="N190" s="35"/>
      <c r="O190" s="23" t="s">
        <v>203</v>
      </c>
      <c r="P190" s="142">
        <v>1</v>
      </c>
      <c r="Q190" s="35"/>
      <c r="R190" s="23" t="s">
        <v>398</v>
      </c>
      <c r="S190" s="142">
        <v>2</v>
      </c>
      <c r="T190" s="35"/>
      <c r="U190" s="23" t="s">
        <v>799</v>
      </c>
      <c r="V190" s="142">
        <v>2</v>
      </c>
      <c r="W190" s="35"/>
      <c r="X190" s="23" t="s">
        <v>538</v>
      </c>
      <c r="Y190" s="142">
        <v>1</v>
      </c>
      <c r="Z190" s="35"/>
      <c r="AA190" s="23" t="s">
        <v>596</v>
      </c>
      <c r="AB190" s="142">
        <v>1</v>
      </c>
      <c r="AC190" s="35"/>
      <c r="AD190" s="23" t="s">
        <v>63</v>
      </c>
      <c r="AE190" s="142">
        <v>5</v>
      </c>
      <c r="AF190" s="35"/>
      <c r="AG190" s="23" t="s">
        <v>601</v>
      </c>
      <c r="AH190" s="142">
        <v>45</v>
      </c>
      <c r="AI190" s="35"/>
      <c r="AJ190" s="23" t="s">
        <v>591</v>
      </c>
      <c r="AK190" s="142">
        <v>2</v>
      </c>
      <c r="AL190" s="35"/>
      <c r="AM190" s="23" t="s">
        <v>397</v>
      </c>
      <c r="AN190" s="142">
        <v>3</v>
      </c>
      <c r="AO190" s="35"/>
      <c r="AP190" s="23"/>
      <c r="AQ190" s="142"/>
      <c r="AR190" s="35"/>
      <c r="AS190" s="23" t="s">
        <v>622</v>
      </c>
      <c r="AT190" s="142">
        <v>4</v>
      </c>
      <c r="AU190" s="35"/>
      <c r="AV190" s="23" t="s">
        <v>397</v>
      </c>
      <c r="AW190" s="142">
        <v>8</v>
      </c>
      <c r="AX190" s="35"/>
      <c r="AY190" s="23" t="s">
        <v>68</v>
      </c>
      <c r="AZ190" s="142">
        <v>2</v>
      </c>
      <c r="BA190" s="35"/>
      <c r="BB190" s="23" t="s">
        <v>396</v>
      </c>
      <c r="BC190" s="142">
        <v>1</v>
      </c>
      <c r="BD190" s="35"/>
      <c r="BE190" s="23" t="s">
        <v>799</v>
      </c>
      <c r="BF190" s="142">
        <v>1</v>
      </c>
      <c r="BG190" s="35"/>
      <c r="BH190" s="23" t="s">
        <v>422</v>
      </c>
      <c r="BI190" s="142">
        <v>6</v>
      </c>
      <c r="BJ190" s="35"/>
      <c r="BK190" s="23" t="s">
        <v>539</v>
      </c>
      <c r="BL190" s="142">
        <v>3</v>
      </c>
      <c r="BM190" s="35"/>
      <c r="BN190" s="23" t="s">
        <v>918</v>
      </c>
      <c r="BO190" s="142">
        <v>2</v>
      </c>
      <c r="BP190" s="35"/>
      <c r="BQ190" s="23" t="s">
        <v>604</v>
      </c>
      <c r="BR190" s="142">
        <v>1</v>
      </c>
      <c r="BS190" s="35"/>
      <c r="BT190" s="23" t="s">
        <v>68</v>
      </c>
      <c r="BU190" s="142">
        <v>2</v>
      </c>
      <c r="BV190" s="35"/>
      <c r="BW190" s="23" t="s">
        <v>601</v>
      </c>
      <c r="BX190" s="142">
        <v>32</v>
      </c>
      <c r="BY190" s="35"/>
      <c r="BZ190" s="23"/>
      <c r="CA190" s="142"/>
      <c r="CB190" s="35"/>
      <c r="CC190" s="23"/>
      <c r="CD190" s="142"/>
      <c r="CE190" s="35"/>
      <c r="CF190" s="23"/>
      <c r="CG190" s="142"/>
      <c r="CH190" s="35"/>
      <c r="CI190" s="23"/>
      <c r="CJ190" s="142"/>
      <c r="CK190" s="35"/>
      <c r="CL190" s="23"/>
      <c r="CM190" s="142"/>
      <c r="CN190" s="35"/>
      <c r="CO190" s="23"/>
      <c r="CP190" s="141"/>
      <c r="CQ190" s="38"/>
    </row>
    <row r="191" spans="2:95">
      <c r="B191" s="34"/>
      <c r="C191" s="23" t="s">
        <v>393</v>
      </c>
      <c r="D191" s="142">
        <v>1</v>
      </c>
      <c r="E191" s="35"/>
      <c r="F191" s="23" t="s">
        <v>584</v>
      </c>
      <c r="G191" s="142">
        <v>1</v>
      </c>
      <c r="H191" s="35"/>
      <c r="I191" s="23" t="s">
        <v>606</v>
      </c>
      <c r="J191" s="142">
        <v>50</v>
      </c>
      <c r="K191" s="35"/>
      <c r="L191" s="23" t="s">
        <v>416</v>
      </c>
      <c r="M191" s="142">
        <v>3</v>
      </c>
      <c r="N191" s="35"/>
      <c r="O191" s="23" t="s">
        <v>11</v>
      </c>
      <c r="P191" s="142">
        <v>8</v>
      </c>
      <c r="Q191" s="35"/>
      <c r="R191" s="23" t="s">
        <v>539</v>
      </c>
      <c r="S191" s="142">
        <v>1</v>
      </c>
      <c r="T191" s="35"/>
      <c r="U191" s="23" t="s">
        <v>429</v>
      </c>
      <c r="V191" s="142">
        <v>2</v>
      </c>
      <c r="W191" s="35"/>
      <c r="X191" s="23" t="s">
        <v>391</v>
      </c>
      <c r="Y191" s="142">
        <v>2</v>
      </c>
      <c r="Z191" s="35"/>
      <c r="AA191" s="23" t="s">
        <v>599</v>
      </c>
      <c r="AB191" s="142">
        <v>6</v>
      </c>
      <c r="AC191" s="35"/>
      <c r="AD191" s="23" t="s">
        <v>64</v>
      </c>
      <c r="AE191" s="142">
        <v>1</v>
      </c>
      <c r="AF191" s="35"/>
      <c r="AG191" s="23" t="s">
        <v>603</v>
      </c>
      <c r="AH191" s="142">
        <v>108</v>
      </c>
      <c r="AI191" s="35"/>
      <c r="AJ191" s="23" t="s">
        <v>604</v>
      </c>
      <c r="AK191" s="142">
        <v>9</v>
      </c>
      <c r="AL191" s="35"/>
      <c r="AM191" s="23" t="s">
        <v>401</v>
      </c>
      <c r="AN191" s="142">
        <v>27</v>
      </c>
      <c r="AO191" s="35"/>
      <c r="AP191" s="23"/>
      <c r="AQ191" s="142"/>
      <c r="AR191" s="35"/>
      <c r="AS191" s="23" t="s">
        <v>413</v>
      </c>
      <c r="AT191" s="142">
        <v>0</v>
      </c>
      <c r="AU191" s="35"/>
      <c r="AV191" s="23" t="s">
        <v>401</v>
      </c>
      <c r="AW191" s="142">
        <v>10</v>
      </c>
      <c r="AX191" s="35"/>
      <c r="AY191" s="23" t="s">
        <v>70</v>
      </c>
      <c r="AZ191" s="142">
        <v>1</v>
      </c>
      <c r="BA191" s="35"/>
      <c r="BB191" s="23" t="s">
        <v>397</v>
      </c>
      <c r="BC191" s="142">
        <v>1</v>
      </c>
      <c r="BD191" s="35"/>
      <c r="BE191" s="23" t="s">
        <v>455</v>
      </c>
      <c r="BF191" s="142">
        <v>7</v>
      </c>
      <c r="BG191" s="35"/>
      <c r="BH191" s="23" t="s">
        <v>424</v>
      </c>
      <c r="BI191" s="142">
        <v>16</v>
      </c>
      <c r="BJ191" s="35"/>
      <c r="BK191" s="23" t="s">
        <v>395</v>
      </c>
      <c r="BL191" s="142">
        <v>3</v>
      </c>
      <c r="BM191" s="35"/>
      <c r="BN191" s="23" t="s">
        <v>624</v>
      </c>
      <c r="BO191" s="142">
        <v>1</v>
      </c>
      <c r="BP191" s="35"/>
      <c r="BQ191" s="23" t="s">
        <v>599</v>
      </c>
      <c r="BR191" s="142">
        <v>3</v>
      </c>
      <c r="BS191" s="35"/>
      <c r="BT191" s="23" t="s">
        <v>70</v>
      </c>
      <c r="BU191" s="142">
        <v>1</v>
      </c>
      <c r="BV191" s="35"/>
      <c r="BW191" s="23" t="s">
        <v>603</v>
      </c>
      <c r="BX191" s="142">
        <v>78</v>
      </c>
      <c r="BY191" s="35"/>
      <c r="BZ191" s="23"/>
      <c r="CA191" s="142"/>
      <c r="CB191" s="35"/>
      <c r="CC191" s="23"/>
      <c r="CD191" s="142"/>
      <c r="CE191" s="35"/>
      <c r="CF191" s="23"/>
      <c r="CG191" s="142"/>
      <c r="CH191" s="35"/>
      <c r="CI191" s="23"/>
      <c r="CJ191" s="142"/>
      <c r="CK191" s="35"/>
      <c r="CL191" s="23"/>
      <c r="CM191" s="142"/>
      <c r="CN191" s="35"/>
      <c r="CO191" s="23"/>
      <c r="CP191" s="141"/>
      <c r="CQ191" s="38"/>
    </row>
    <row r="192" spans="2:95">
      <c r="B192" s="34"/>
      <c r="C192" s="23" t="s">
        <v>539</v>
      </c>
      <c r="D192" s="142">
        <v>1</v>
      </c>
      <c r="E192" s="35"/>
      <c r="F192" s="23" t="s">
        <v>582</v>
      </c>
      <c r="G192" s="142">
        <v>2</v>
      </c>
      <c r="H192" s="35"/>
      <c r="I192" s="23" t="s">
        <v>609</v>
      </c>
      <c r="J192" s="142">
        <v>5</v>
      </c>
      <c r="K192" s="35"/>
      <c r="L192" s="23" t="s">
        <v>426</v>
      </c>
      <c r="M192" s="142">
        <v>9</v>
      </c>
      <c r="N192" s="35"/>
      <c r="O192" s="23" t="s">
        <v>398</v>
      </c>
      <c r="P192" s="142">
        <v>3</v>
      </c>
      <c r="Q192" s="35"/>
      <c r="R192" s="23" t="s">
        <v>395</v>
      </c>
      <c r="S192" s="142">
        <v>2</v>
      </c>
      <c r="T192" s="35"/>
      <c r="U192" s="23" t="s">
        <v>541</v>
      </c>
      <c r="V192" s="142">
        <v>13</v>
      </c>
      <c r="W192" s="35"/>
      <c r="X192" s="23" t="s">
        <v>394</v>
      </c>
      <c r="Y192" s="142">
        <v>3</v>
      </c>
      <c r="Z192" s="35"/>
      <c r="AA192" s="23" t="s">
        <v>666</v>
      </c>
      <c r="AB192" s="142">
        <v>0</v>
      </c>
      <c r="AC192" s="35"/>
      <c r="AD192" s="23" t="s">
        <v>65</v>
      </c>
      <c r="AE192" s="142">
        <v>5</v>
      </c>
      <c r="AF192" s="35"/>
      <c r="AG192" s="23" t="s">
        <v>606</v>
      </c>
      <c r="AH192" s="142">
        <v>33</v>
      </c>
      <c r="AI192" s="35"/>
      <c r="AJ192" s="23" t="s">
        <v>608</v>
      </c>
      <c r="AK192" s="142">
        <v>2</v>
      </c>
      <c r="AL192" s="35"/>
      <c r="AM192" s="23" t="s">
        <v>621</v>
      </c>
      <c r="AN192" s="142">
        <v>4</v>
      </c>
      <c r="AO192" s="35"/>
      <c r="AP192" s="23"/>
      <c r="AQ192" s="142"/>
      <c r="AR192" s="35"/>
      <c r="AS192" s="23" t="s">
        <v>405</v>
      </c>
      <c r="AT192" s="142">
        <v>21</v>
      </c>
      <c r="AU192" s="35"/>
      <c r="AV192" s="23" t="s">
        <v>621</v>
      </c>
      <c r="AW192" s="142">
        <v>6</v>
      </c>
      <c r="AX192" s="35"/>
      <c r="AY192" s="23" t="s">
        <v>71</v>
      </c>
      <c r="AZ192" s="142">
        <v>1</v>
      </c>
      <c r="BA192" s="35"/>
      <c r="BB192" s="23" t="s">
        <v>401</v>
      </c>
      <c r="BC192" s="142">
        <v>30</v>
      </c>
      <c r="BD192" s="35"/>
      <c r="BE192" s="23" t="s">
        <v>457</v>
      </c>
      <c r="BF192" s="142">
        <v>6</v>
      </c>
      <c r="BG192" s="35"/>
      <c r="BH192" s="23" t="s">
        <v>415</v>
      </c>
      <c r="BI192" s="142">
        <v>18</v>
      </c>
      <c r="BJ192" s="35"/>
      <c r="BK192" s="23" t="s">
        <v>538</v>
      </c>
      <c r="BL192" s="142">
        <v>4</v>
      </c>
      <c r="BM192" s="35"/>
      <c r="BN192" s="23" t="s">
        <v>1026</v>
      </c>
      <c r="BO192" s="142">
        <v>1</v>
      </c>
      <c r="BP192" s="35"/>
      <c r="BQ192" s="23" t="s">
        <v>601</v>
      </c>
      <c r="BR192" s="142">
        <v>12</v>
      </c>
      <c r="BS192" s="35"/>
      <c r="BT192" s="23" t="s">
        <v>71</v>
      </c>
      <c r="BU192" s="142">
        <v>1</v>
      </c>
      <c r="BV192" s="35"/>
      <c r="BW192" s="23" t="s">
        <v>606</v>
      </c>
      <c r="BX192" s="142">
        <v>19</v>
      </c>
      <c r="BY192" s="35"/>
      <c r="BZ192" s="23"/>
      <c r="CA192" s="142"/>
      <c r="CB192" s="35"/>
      <c r="CC192" s="23"/>
      <c r="CD192" s="142"/>
      <c r="CE192" s="35"/>
      <c r="CF192" s="23"/>
      <c r="CG192" s="142"/>
      <c r="CH192" s="35"/>
      <c r="CI192" s="23"/>
      <c r="CJ192" s="142"/>
      <c r="CK192" s="35"/>
      <c r="CL192" s="23"/>
      <c r="CM192" s="142"/>
      <c r="CN192" s="35"/>
      <c r="CO192" s="23"/>
      <c r="CP192" s="141"/>
      <c r="CQ192" s="38"/>
    </row>
    <row r="193" spans="2:95">
      <c r="B193" s="34"/>
      <c r="C193" s="23" t="s">
        <v>395</v>
      </c>
      <c r="D193" s="142">
        <v>4</v>
      </c>
      <c r="E193" s="35"/>
      <c r="F193" s="23" t="s">
        <v>585</v>
      </c>
      <c r="G193" s="142">
        <v>2</v>
      </c>
      <c r="H193" s="35"/>
      <c r="I193" s="23" t="s">
        <v>18</v>
      </c>
      <c r="J193" s="142">
        <v>3</v>
      </c>
      <c r="K193" s="35"/>
      <c r="L193" s="23" t="s">
        <v>540</v>
      </c>
      <c r="M193" s="142">
        <v>1</v>
      </c>
      <c r="N193" s="35"/>
      <c r="O193" s="23" t="s">
        <v>539</v>
      </c>
      <c r="P193" s="142">
        <v>1</v>
      </c>
      <c r="Q193" s="35"/>
      <c r="R193" s="23" t="s">
        <v>390</v>
      </c>
      <c r="S193" s="142">
        <v>1</v>
      </c>
      <c r="T193" s="35"/>
      <c r="U193" s="23" t="s">
        <v>455</v>
      </c>
      <c r="V193" s="142">
        <v>27</v>
      </c>
      <c r="W193" s="35"/>
      <c r="X193" s="23" t="s">
        <v>396</v>
      </c>
      <c r="Y193" s="142">
        <v>3</v>
      </c>
      <c r="Z193" s="35"/>
      <c r="AA193" s="23" t="s">
        <v>601</v>
      </c>
      <c r="AB193" s="142">
        <v>68</v>
      </c>
      <c r="AC193" s="35"/>
      <c r="AD193" s="23" t="s">
        <v>66</v>
      </c>
      <c r="AE193" s="142">
        <v>2</v>
      </c>
      <c r="AF193" s="35"/>
      <c r="AG193" s="23" t="s">
        <v>609</v>
      </c>
      <c r="AH193" s="142">
        <v>11</v>
      </c>
      <c r="AI193" s="35"/>
      <c r="AJ193" s="23" t="s">
        <v>601</v>
      </c>
      <c r="AK193" s="142">
        <v>30</v>
      </c>
      <c r="AL193" s="35"/>
      <c r="AM193" s="23" t="s">
        <v>402</v>
      </c>
      <c r="AN193" s="142">
        <v>32</v>
      </c>
      <c r="AO193" s="35"/>
      <c r="AP193" s="23"/>
      <c r="AQ193" s="142"/>
      <c r="AR193" s="35"/>
      <c r="AS193" s="23" t="s">
        <v>77</v>
      </c>
      <c r="AT193" s="142">
        <v>1</v>
      </c>
      <c r="AU193" s="35"/>
      <c r="AV193" s="23" t="s">
        <v>402</v>
      </c>
      <c r="AW193" s="142">
        <v>25</v>
      </c>
      <c r="AX193" s="35"/>
      <c r="AY193" s="23" t="s">
        <v>72</v>
      </c>
      <c r="AZ193" s="142">
        <v>4</v>
      </c>
      <c r="BA193" s="35"/>
      <c r="BB193" s="23" t="s">
        <v>621</v>
      </c>
      <c r="BC193" s="142">
        <v>9</v>
      </c>
      <c r="BD193" s="35"/>
      <c r="BE193" s="23" t="s">
        <v>967</v>
      </c>
      <c r="BF193" s="142">
        <v>4</v>
      </c>
      <c r="BG193" s="35"/>
      <c r="BH193" s="23" t="s">
        <v>416</v>
      </c>
      <c r="BI193" s="142">
        <v>7</v>
      </c>
      <c r="BJ193" s="35"/>
      <c r="BK193" s="23" t="s">
        <v>392</v>
      </c>
      <c r="BL193" s="142">
        <v>2</v>
      </c>
      <c r="BM193" s="35"/>
      <c r="BN193" s="23" t="s">
        <v>1027</v>
      </c>
      <c r="BO193" s="142">
        <v>1</v>
      </c>
      <c r="BP193" s="35"/>
      <c r="BQ193" s="23" t="s">
        <v>603</v>
      </c>
      <c r="BR193" s="142">
        <v>92</v>
      </c>
      <c r="BS193" s="35"/>
      <c r="BT193" s="23" t="s">
        <v>72</v>
      </c>
      <c r="BU193" s="142">
        <v>4</v>
      </c>
      <c r="BV193" s="35"/>
      <c r="BW193" s="23" t="s">
        <v>609</v>
      </c>
      <c r="BX193" s="142">
        <v>8</v>
      </c>
      <c r="BY193" s="35"/>
      <c r="BZ193" s="23"/>
      <c r="CA193" s="142"/>
      <c r="CB193" s="35"/>
      <c r="CC193" s="23"/>
      <c r="CD193" s="142"/>
      <c r="CE193" s="35"/>
      <c r="CF193" s="23"/>
      <c r="CG193" s="142"/>
      <c r="CH193" s="35"/>
      <c r="CI193" s="23"/>
      <c r="CJ193" s="142"/>
      <c r="CK193" s="35"/>
      <c r="CL193" s="23"/>
      <c r="CM193" s="142"/>
      <c r="CN193" s="35"/>
      <c r="CO193" s="23"/>
      <c r="CP193" s="141"/>
      <c r="CQ193" s="38"/>
    </row>
    <row r="194" spans="2:95">
      <c r="B194" s="34"/>
      <c r="C194" s="23" t="s">
        <v>399</v>
      </c>
      <c r="D194" s="142">
        <v>3</v>
      </c>
      <c r="E194" s="35"/>
      <c r="F194" s="23" t="s">
        <v>198</v>
      </c>
      <c r="G194" s="142">
        <v>3</v>
      </c>
      <c r="H194" s="35"/>
      <c r="I194" s="23" t="s">
        <v>22</v>
      </c>
      <c r="J194" s="142">
        <v>9</v>
      </c>
      <c r="K194" s="35"/>
      <c r="L194" s="23" t="s">
        <v>799</v>
      </c>
      <c r="M194" s="142">
        <v>1</v>
      </c>
      <c r="N194" s="35"/>
      <c r="O194" s="23" t="s">
        <v>395</v>
      </c>
      <c r="P194" s="142">
        <v>2</v>
      </c>
      <c r="Q194" s="35"/>
      <c r="R194" s="23" t="s">
        <v>1037</v>
      </c>
      <c r="S194" s="142">
        <v>1</v>
      </c>
      <c r="T194" s="35"/>
      <c r="U194" s="23" t="s">
        <v>457</v>
      </c>
      <c r="V194" s="142">
        <v>8</v>
      </c>
      <c r="W194" s="35"/>
      <c r="X194" s="23" t="s">
        <v>397</v>
      </c>
      <c r="Y194" s="142">
        <v>10</v>
      </c>
      <c r="Z194" s="35"/>
      <c r="AA194" s="23" t="s">
        <v>603</v>
      </c>
      <c r="AB194" s="142">
        <v>105</v>
      </c>
      <c r="AC194" s="35"/>
      <c r="AD194" s="23" t="s">
        <v>67</v>
      </c>
      <c r="AE194" s="142">
        <v>2</v>
      </c>
      <c r="AF194" s="35"/>
      <c r="AG194" s="23" t="s">
        <v>18</v>
      </c>
      <c r="AH194" s="142">
        <v>3</v>
      </c>
      <c r="AI194" s="35"/>
      <c r="AJ194" s="23" t="s">
        <v>603</v>
      </c>
      <c r="AK194" s="142">
        <v>132</v>
      </c>
      <c r="AL194" s="35"/>
      <c r="AM194" s="23" t="s">
        <v>403</v>
      </c>
      <c r="AN194" s="142">
        <v>11</v>
      </c>
      <c r="AO194" s="35"/>
      <c r="AP194" s="23"/>
      <c r="AQ194" s="142"/>
      <c r="AR194" s="35"/>
      <c r="AS194" s="23" t="s">
        <v>78</v>
      </c>
      <c r="AT194" s="142">
        <v>2</v>
      </c>
      <c r="AU194" s="35"/>
      <c r="AV194" s="23" t="s">
        <v>403</v>
      </c>
      <c r="AW194" s="142">
        <v>2</v>
      </c>
      <c r="AX194" s="35"/>
      <c r="AY194" s="23" t="s">
        <v>73</v>
      </c>
      <c r="AZ194" s="142">
        <v>1</v>
      </c>
      <c r="BA194" s="35"/>
      <c r="BB194" s="23" t="s">
        <v>402</v>
      </c>
      <c r="BC194" s="142">
        <v>17</v>
      </c>
      <c r="BD194" s="35"/>
      <c r="BE194" s="23" t="s">
        <v>428</v>
      </c>
      <c r="BF194" s="142">
        <v>5</v>
      </c>
      <c r="BG194" s="35"/>
      <c r="BH194" s="23" t="s">
        <v>426</v>
      </c>
      <c r="BI194" s="142">
        <v>3</v>
      </c>
      <c r="BJ194" s="35"/>
      <c r="BK194" s="23" t="s">
        <v>394</v>
      </c>
      <c r="BL194" s="142">
        <v>1</v>
      </c>
      <c r="BM194" s="35"/>
      <c r="BN194" s="23" t="s">
        <v>412</v>
      </c>
      <c r="BO194" s="142">
        <v>1</v>
      </c>
      <c r="BP194" s="35"/>
      <c r="BQ194" s="23" t="s">
        <v>606</v>
      </c>
      <c r="BR194" s="142">
        <v>10</v>
      </c>
      <c r="BS194" s="35"/>
      <c r="BT194" s="23" t="s">
        <v>73</v>
      </c>
      <c r="BU194" s="142">
        <v>1</v>
      </c>
      <c r="BV194" s="35"/>
      <c r="BW194" s="23" t="s">
        <v>18</v>
      </c>
      <c r="BX194" s="142">
        <v>2</v>
      </c>
      <c r="BY194" s="35"/>
      <c r="BZ194" s="23"/>
      <c r="CA194" s="142"/>
      <c r="CB194" s="35"/>
      <c r="CC194" s="23"/>
      <c r="CD194" s="142"/>
      <c r="CE194" s="35"/>
      <c r="CF194" s="23"/>
      <c r="CG194" s="142"/>
      <c r="CH194" s="35"/>
      <c r="CI194" s="23"/>
      <c r="CJ194" s="142"/>
      <c r="CK194" s="35"/>
      <c r="CL194" s="23"/>
      <c r="CM194" s="142"/>
      <c r="CN194" s="35"/>
      <c r="CO194" s="23"/>
      <c r="CP194" s="141"/>
      <c r="CQ194" s="38"/>
    </row>
    <row r="195" spans="2:95">
      <c r="B195" s="34"/>
      <c r="C195" s="23" t="s">
        <v>538</v>
      </c>
      <c r="D195" s="142">
        <v>4</v>
      </c>
      <c r="E195" s="35"/>
      <c r="F195" s="23" t="s">
        <v>589</v>
      </c>
      <c r="G195" s="142">
        <v>37</v>
      </c>
      <c r="H195" s="35"/>
      <c r="I195" s="23" t="s">
        <v>203</v>
      </c>
      <c r="J195" s="142">
        <v>1</v>
      </c>
      <c r="K195" s="35"/>
      <c r="L195" s="23" t="s">
        <v>455</v>
      </c>
      <c r="M195" s="142">
        <v>7</v>
      </c>
      <c r="N195" s="35"/>
      <c r="O195" s="23" t="s">
        <v>538</v>
      </c>
      <c r="P195" s="142">
        <v>4</v>
      </c>
      <c r="Q195" s="35"/>
      <c r="R195" s="23" t="s">
        <v>538</v>
      </c>
      <c r="S195" s="142">
        <v>8</v>
      </c>
      <c r="T195" s="35"/>
      <c r="U195" s="23" t="s">
        <v>1030</v>
      </c>
      <c r="V195" s="142">
        <v>6</v>
      </c>
      <c r="W195" s="35"/>
      <c r="X195" s="23" t="s">
        <v>401</v>
      </c>
      <c r="Y195" s="142">
        <v>14</v>
      </c>
      <c r="Z195" s="35"/>
      <c r="AA195" s="23" t="s">
        <v>606</v>
      </c>
      <c r="AB195" s="142">
        <v>40</v>
      </c>
      <c r="AC195" s="35"/>
      <c r="AD195" s="23" t="s">
        <v>69</v>
      </c>
      <c r="AE195" s="142">
        <v>4</v>
      </c>
      <c r="AF195" s="35"/>
      <c r="AG195" s="23" t="s">
        <v>22</v>
      </c>
      <c r="AH195" s="142">
        <v>9</v>
      </c>
      <c r="AI195" s="35"/>
      <c r="AJ195" s="23" t="s">
        <v>606</v>
      </c>
      <c r="AK195" s="142">
        <v>31</v>
      </c>
      <c r="AL195" s="35"/>
      <c r="AM195" s="23" t="s">
        <v>404</v>
      </c>
      <c r="AN195" s="142">
        <v>15</v>
      </c>
      <c r="AO195" s="35"/>
      <c r="AP195" s="23"/>
      <c r="AQ195" s="142"/>
      <c r="AR195" s="35"/>
      <c r="AS195" s="23" t="s">
        <v>79</v>
      </c>
      <c r="AT195" s="142">
        <v>2</v>
      </c>
      <c r="AU195" s="35"/>
      <c r="AV195" s="23" t="s">
        <v>404</v>
      </c>
      <c r="AW195" s="142">
        <v>10</v>
      </c>
      <c r="AX195" s="35"/>
      <c r="AY195" s="23" t="s">
        <v>389</v>
      </c>
      <c r="AZ195" s="142">
        <v>2</v>
      </c>
      <c r="BA195" s="35"/>
      <c r="BB195" s="23" t="s">
        <v>403</v>
      </c>
      <c r="BC195" s="142">
        <v>6</v>
      </c>
      <c r="BD195" s="35"/>
      <c r="BE195" s="23" t="s">
        <v>419</v>
      </c>
      <c r="BF195" s="142">
        <v>6</v>
      </c>
      <c r="BG195" s="35"/>
      <c r="BH195" s="23" t="s">
        <v>799</v>
      </c>
      <c r="BI195" s="142">
        <v>1</v>
      </c>
      <c r="BJ195" s="35"/>
      <c r="BK195" s="23" t="s">
        <v>396</v>
      </c>
      <c r="BL195" s="142">
        <v>3</v>
      </c>
      <c r="BM195" s="35"/>
      <c r="BN195" s="23" t="s">
        <v>1028</v>
      </c>
      <c r="BO195" s="142">
        <v>1</v>
      </c>
      <c r="BP195" s="35"/>
      <c r="BQ195" s="23" t="s">
        <v>609</v>
      </c>
      <c r="BR195" s="142">
        <v>2</v>
      </c>
      <c r="BS195" s="35"/>
      <c r="BT195" s="23" t="s">
        <v>389</v>
      </c>
      <c r="BU195" s="142">
        <v>2</v>
      </c>
      <c r="BV195" s="35"/>
      <c r="BW195" s="23" t="s">
        <v>22</v>
      </c>
      <c r="BX195" s="142">
        <v>6</v>
      </c>
      <c r="BY195" s="35"/>
      <c r="BZ195" s="23"/>
      <c r="CA195" s="142"/>
      <c r="CB195" s="35"/>
      <c r="CC195" s="23"/>
      <c r="CD195" s="142"/>
      <c r="CE195" s="35"/>
      <c r="CF195" s="23"/>
      <c r="CG195" s="142"/>
      <c r="CH195" s="35"/>
      <c r="CI195" s="23"/>
      <c r="CJ195" s="142"/>
      <c r="CK195" s="35"/>
      <c r="CL195" s="23"/>
      <c r="CM195" s="142"/>
      <c r="CN195" s="35"/>
      <c r="CO195" s="23"/>
      <c r="CP195" s="141"/>
      <c r="CQ195" s="38"/>
    </row>
    <row r="196" spans="2:95">
      <c r="B196" s="34"/>
      <c r="C196" s="23" t="s">
        <v>392</v>
      </c>
      <c r="D196" s="142">
        <v>4</v>
      </c>
      <c r="E196" s="35"/>
      <c r="F196" s="23" t="s">
        <v>597</v>
      </c>
      <c r="G196" s="142">
        <v>14</v>
      </c>
      <c r="H196" s="35"/>
      <c r="I196" s="23" t="s">
        <v>11</v>
      </c>
      <c r="J196" s="142">
        <v>3</v>
      </c>
      <c r="K196" s="35"/>
      <c r="L196" s="23" t="s">
        <v>457</v>
      </c>
      <c r="M196" s="142">
        <v>5</v>
      </c>
      <c r="N196" s="35"/>
      <c r="O196" s="23" t="s">
        <v>391</v>
      </c>
      <c r="P196" s="142">
        <v>2</v>
      </c>
      <c r="Q196" s="35"/>
      <c r="R196" s="23" t="s">
        <v>392</v>
      </c>
      <c r="S196" s="142">
        <v>1</v>
      </c>
      <c r="T196" s="35"/>
      <c r="U196" s="23" t="s">
        <v>428</v>
      </c>
      <c r="V196" s="142">
        <v>12</v>
      </c>
      <c r="W196" s="35"/>
      <c r="X196" s="23" t="s">
        <v>621</v>
      </c>
      <c r="Y196" s="142">
        <v>6</v>
      </c>
      <c r="Z196" s="35"/>
      <c r="AA196" s="23" t="s">
        <v>609</v>
      </c>
      <c r="AB196" s="142">
        <v>2</v>
      </c>
      <c r="AC196" s="35"/>
      <c r="AD196" s="23" t="s">
        <v>70</v>
      </c>
      <c r="AE196" s="142">
        <v>1</v>
      </c>
      <c r="AF196" s="35"/>
      <c r="AG196" s="23" t="s">
        <v>11</v>
      </c>
      <c r="AH196" s="142">
        <v>3</v>
      </c>
      <c r="AI196" s="35"/>
      <c r="AJ196" s="23" t="s">
        <v>609</v>
      </c>
      <c r="AK196" s="142">
        <v>11</v>
      </c>
      <c r="AL196" s="35"/>
      <c r="AM196" s="23" t="s">
        <v>622</v>
      </c>
      <c r="AN196" s="142">
        <v>6</v>
      </c>
      <c r="AO196" s="35"/>
      <c r="AP196" s="23"/>
      <c r="AQ196" s="142"/>
      <c r="AR196" s="35"/>
      <c r="AS196" s="23" t="s">
        <v>81</v>
      </c>
      <c r="AT196" s="142">
        <v>1</v>
      </c>
      <c r="AU196" s="35"/>
      <c r="AV196" s="23" t="s">
        <v>622</v>
      </c>
      <c r="AW196" s="142">
        <v>8</v>
      </c>
      <c r="AX196" s="35"/>
      <c r="AY196" s="23" t="s">
        <v>387</v>
      </c>
      <c r="AZ196" s="142">
        <v>2</v>
      </c>
      <c r="BA196" s="35"/>
      <c r="BB196" s="23" t="s">
        <v>404</v>
      </c>
      <c r="BC196" s="142">
        <v>12</v>
      </c>
      <c r="BD196" s="35"/>
      <c r="BE196" s="23" t="s">
        <v>1084</v>
      </c>
      <c r="BF196" s="142">
        <v>1</v>
      </c>
      <c r="BG196" s="35"/>
      <c r="BH196" s="23" t="s">
        <v>429</v>
      </c>
      <c r="BI196" s="142">
        <v>10</v>
      </c>
      <c r="BJ196" s="35"/>
      <c r="BK196" s="23" t="s">
        <v>397</v>
      </c>
      <c r="BL196" s="142">
        <v>2</v>
      </c>
      <c r="BM196" s="35"/>
      <c r="BN196" s="23" t="s">
        <v>422</v>
      </c>
      <c r="BO196" s="142">
        <v>2</v>
      </c>
      <c r="BP196" s="35"/>
      <c r="BQ196" s="23" t="s">
        <v>18</v>
      </c>
      <c r="BR196" s="142">
        <v>3</v>
      </c>
      <c r="BS196" s="35"/>
      <c r="BT196" s="23" t="s">
        <v>387</v>
      </c>
      <c r="BU196" s="142">
        <v>2</v>
      </c>
      <c r="BV196" s="35"/>
      <c r="BW196" s="23" t="s">
        <v>203</v>
      </c>
      <c r="BX196" s="142">
        <v>1</v>
      </c>
      <c r="BY196" s="35"/>
      <c r="BZ196" s="23"/>
      <c r="CA196" s="142"/>
      <c r="CB196" s="35"/>
      <c r="CC196" s="23"/>
      <c r="CD196" s="142"/>
      <c r="CE196" s="35"/>
      <c r="CF196" s="23"/>
      <c r="CG196" s="142"/>
      <c r="CH196" s="35"/>
      <c r="CI196" s="23"/>
      <c r="CJ196" s="142"/>
      <c r="CK196" s="35"/>
      <c r="CL196" s="23"/>
      <c r="CM196" s="142"/>
      <c r="CN196" s="35"/>
      <c r="CO196" s="23"/>
      <c r="CP196" s="141"/>
      <c r="CQ196" s="38"/>
    </row>
    <row r="197" spans="2:95">
      <c r="B197" s="34"/>
      <c r="C197" s="23" t="s">
        <v>396</v>
      </c>
      <c r="D197" s="142">
        <v>11</v>
      </c>
      <c r="E197" s="35"/>
      <c r="F197" s="23" t="s">
        <v>591</v>
      </c>
      <c r="G197" s="142">
        <v>4</v>
      </c>
      <c r="H197" s="35"/>
      <c r="I197" s="23" t="s">
        <v>916</v>
      </c>
      <c r="J197" s="142">
        <v>2</v>
      </c>
      <c r="K197" s="35"/>
      <c r="L197" s="23" t="s">
        <v>798</v>
      </c>
      <c r="M197" s="142">
        <v>3</v>
      </c>
      <c r="N197" s="35"/>
      <c r="O197" s="23" t="s">
        <v>392</v>
      </c>
      <c r="P197" s="142">
        <v>2</v>
      </c>
      <c r="Q197" s="35"/>
      <c r="R197" s="23" t="s">
        <v>396</v>
      </c>
      <c r="S197" s="142">
        <v>1</v>
      </c>
      <c r="T197" s="35"/>
      <c r="U197" s="23" t="s">
        <v>419</v>
      </c>
      <c r="V197" s="142">
        <v>14</v>
      </c>
      <c r="W197" s="35"/>
      <c r="X197" s="23" t="s">
        <v>402</v>
      </c>
      <c r="Y197" s="142">
        <v>13</v>
      </c>
      <c r="Z197" s="35"/>
      <c r="AA197" s="23" t="s">
        <v>18</v>
      </c>
      <c r="AB197" s="142">
        <v>7</v>
      </c>
      <c r="AC197" s="35"/>
      <c r="AD197" s="23" t="s">
        <v>71</v>
      </c>
      <c r="AE197" s="142">
        <v>2</v>
      </c>
      <c r="AF197" s="35"/>
      <c r="AG197" s="23" t="s">
        <v>916</v>
      </c>
      <c r="AH197" s="142">
        <v>3</v>
      </c>
      <c r="AI197" s="35"/>
      <c r="AJ197" s="23" t="s">
        <v>18</v>
      </c>
      <c r="AK197" s="142">
        <v>2</v>
      </c>
      <c r="AL197" s="35"/>
      <c r="AM197" s="23" t="s">
        <v>413</v>
      </c>
      <c r="AN197" s="142">
        <v>7</v>
      </c>
      <c r="AO197" s="35"/>
      <c r="AP197" s="23"/>
      <c r="AQ197" s="142"/>
      <c r="AR197" s="35"/>
      <c r="AS197" s="23" t="s">
        <v>83</v>
      </c>
      <c r="AT197" s="142">
        <v>1</v>
      </c>
      <c r="AU197" s="35"/>
      <c r="AV197" s="23" t="s">
        <v>413</v>
      </c>
      <c r="AW197" s="142">
        <v>1</v>
      </c>
      <c r="AX197" s="35"/>
      <c r="AY197" s="23" t="s">
        <v>575</v>
      </c>
      <c r="AZ197" s="142">
        <v>5</v>
      </c>
      <c r="BA197" s="35"/>
      <c r="BB197" s="23" t="s">
        <v>622</v>
      </c>
      <c r="BC197" s="142">
        <v>3</v>
      </c>
      <c r="BD197" s="35"/>
      <c r="BE197" s="23" t="s">
        <v>937</v>
      </c>
      <c r="BF197" s="142">
        <v>8</v>
      </c>
      <c r="BG197" s="35"/>
      <c r="BH197" s="23" t="s">
        <v>541</v>
      </c>
      <c r="BI197" s="142">
        <v>1</v>
      </c>
      <c r="BJ197" s="35"/>
      <c r="BK197" s="23" t="s">
        <v>401</v>
      </c>
      <c r="BL197" s="142">
        <v>11</v>
      </c>
      <c r="BM197" s="35"/>
      <c r="BN197" s="23" t="s">
        <v>424</v>
      </c>
      <c r="BO197" s="142">
        <v>8</v>
      </c>
      <c r="BP197" s="35"/>
      <c r="BQ197" s="23" t="s">
        <v>22</v>
      </c>
      <c r="BR197" s="142">
        <v>9</v>
      </c>
      <c r="BS197" s="35"/>
      <c r="BT197" s="23" t="s">
        <v>575</v>
      </c>
      <c r="BU197" s="142">
        <v>5</v>
      </c>
      <c r="BV197" s="35"/>
      <c r="BW197" s="23" t="s">
        <v>11</v>
      </c>
      <c r="BX197" s="142">
        <v>2</v>
      </c>
      <c r="BY197" s="35"/>
      <c r="BZ197" s="23"/>
      <c r="CA197" s="142"/>
      <c r="CB197" s="35"/>
      <c r="CC197" s="23"/>
      <c r="CD197" s="142"/>
      <c r="CE197" s="35"/>
      <c r="CF197" s="23"/>
      <c r="CG197" s="142"/>
      <c r="CH197" s="35"/>
      <c r="CI197" s="23"/>
      <c r="CJ197" s="142"/>
      <c r="CK197" s="35"/>
      <c r="CL197" s="23"/>
      <c r="CM197" s="142"/>
      <c r="CN197" s="35"/>
      <c r="CO197" s="23"/>
      <c r="CP197" s="150"/>
      <c r="CQ197" s="38"/>
    </row>
    <row r="198" spans="2:95">
      <c r="B198" s="34"/>
      <c r="C198" s="23" t="s">
        <v>397</v>
      </c>
      <c r="D198" s="142">
        <v>5</v>
      </c>
      <c r="E198" s="35"/>
      <c r="F198" s="23" t="s">
        <v>592</v>
      </c>
      <c r="G198" s="142">
        <v>2</v>
      </c>
      <c r="H198" s="35"/>
      <c r="I198" s="23" t="s">
        <v>395</v>
      </c>
      <c r="J198" s="142">
        <v>1</v>
      </c>
      <c r="K198" s="35"/>
      <c r="L198" s="23" t="s">
        <v>428</v>
      </c>
      <c r="M198" s="142">
        <v>11</v>
      </c>
      <c r="N198" s="35"/>
      <c r="O198" s="23" t="s">
        <v>396</v>
      </c>
      <c r="P198" s="142">
        <v>7</v>
      </c>
      <c r="Q198" s="35"/>
      <c r="R198" s="23" t="s">
        <v>397</v>
      </c>
      <c r="S198" s="142">
        <v>7</v>
      </c>
      <c r="T198" s="35"/>
      <c r="U198" s="23" t="s">
        <v>1045</v>
      </c>
      <c r="V198" s="142">
        <v>1</v>
      </c>
      <c r="W198" s="35"/>
      <c r="X198" s="23" t="s">
        <v>403</v>
      </c>
      <c r="Y198" s="142">
        <v>7</v>
      </c>
      <c r="Z198" s="35"/>
      <c r="AA198" s="23" t="s">
        <v>22</v>
      </c>
      <c r="AB198" s="142">
        <v>21</v>
      </c>
      <c r="AC198" s="35"/>
      <c r="AD198" s="23" t="s">
        <v>72</v>
      </c>
      <c r="AE198" s="142">
        <v>2</v>
      </c>
      <c r="AF198" s="35"/>
      <c r="AG198" s="23" t="s">
        <v>398</v>
      </c>
      <c r="AH198" s="142">
        <v>1</v>
      </c>
      <c r="AI198" s="35"/>
      <c r="AJ198" s="23" t="s">
        <v>22</v>
      </c>
      <c r="AK198" s="142">
        <v>6</v>
      </c>
      <c r="AL198" s="35"/>
      <c r="AM198" s="23" t="s">
        <v>405</v>
      </c>
      <c r="AN198" s="142">
        <v>23</v>
      </c>
      <c r="AO198" s="35"/>
      <c r="AP198" s="23"/>
      <c r="AQ198" s="142"/>
      <c r="AR198" s="35"/>
      <c r="AS198" s="23" t="s">
        <v>406</v>
      </c>
      <c r="AT198" s="142">
        <v>2</v>
      </c>
      <c r="AU198" s="35"/>
      <c r="AV198" s="23" t="s">
        <v>405</v>
      </c>
      <c r="AW198" s="142">
        <v>34</v>
      </c>
      <c r="AX198" s="35"/>
      <c r="AY198" s="23" t="s">
        <v>388</v>
      </c>
      <c r="AZ198" s="142">
        <v>8</v>
      </c>
      <c r="BA198" s="35"/>
      <c r="BB198" s="23" t="s">
        <v>405</v>
      </c>
      <c r="BC198" s="142">
        <v>14</v>
      </c>
      <c r="BD198" s="35"/>
      <c r="BE198" s="23" t="s">
        <v>958</v>
      </c>
      <c r="BF198" s="142">
        <v>1</v>
      </c>
      <c r="BG198" s="35"/>
      <c r="BH198" s="23" t="s">
        <v>457</v>
      </c>
      <c r="BI198" s="142">
        <v>4</v>
      </c>
      <c r="BJ198" s="35"/>
      <c r="BK198" s="23" t="s">
        <v>621</v>
      </c>
      <c r="BL198" s="142">
        <v>2</v>
      </c>
      <c r="BM198" s="35"/>
      <c r="BN198" s="23" t="s">
        <v>415</v>
      </c>
      <c r="BO198" s="142">
        <v>33</v>
      </c>
      <c r="BP198" s="35"/>
      <c r="BQ198" s="23" t="s">
        <v>11</v>
      </c>
      <c r="BR198" s="142">
        <v>4</v>
      </c>
      <c r="BS198" s="35"/>
      <c r="BT198" s="23" t="s">
        <v>388</v>
      </c>
      <c r="BU198" s="142">
        <v>8</v>
      </c>
      <c r="BV198" s="35"/>
      <c r="BW198" s="23" t="s">
        <v>916</v>
      </c>
      <c r="BX198" s="142">
        <v>1</v>
      </c>
      <c r="BY198" s="35"/>
      <c r="BZ198" s="23"/>
      <c r="CA198" s="142"/>
      <c r="CB198" s="35"/>
      <c r="CC198" s="23"/>
      <c r="CD198" s="142"/>
      <c r="CE198" s="35"/>
      <c r="CF198" s="23"/>
      <c r="CG198" s="142"/>
      <c r="CH198" s="35"/>
      <c r="CI198" s="23"/>
      <c r="CJ198" s="142"/>
      <c r="CK198" s="35"/>
      <c r="CL198" s="23"/>
      <c r="CM198" s="142"/>
      <c r="CN198" s="35"/>
      <c r="CO198" s="23"/>
      <c r="CP198" s="150"/>
      <c r="CQ198" s="38"/>
    </row>
    <row r="199" spans="2:95">
      <c r="B199" s="34"/>
      <c r="C199" s="23" t="s">
        <v>401</v>
      </c>
      <c r="D199" s="142">
        <v>20</v>
      </c>
      <c r="E199" s="35"/>
      <c r="F199" s="23" t="s">
        <v>604</v>
      </c>
      <c r="G199" s="142">
        <v>2</v>
      </c>
      <c r="H199" s="35"/>
      <c r="I199" s="23" t="s">
        <v>400</v>
      </c>
      <c r="J199" s="142">
        <v>1</v>
      </c>
      <c r="K199" s="35"/>
      <c r="L199" s="23" t="s">
        <v>419</v>
      </c>
      <c r="M199" s="142">
        <v>9</v>
      </c>
      <c r="N199" s="35"/>
      <c r="O199" s="23" t="s">
        <v>397</v>
      </c>
      <c r="P199" s="142">
        <v>8</v>
      </c>
      <c r="Q199" s="35"/>
      <c r="R199" s="23" t="s">
        <v>401</v>
      </c>
      <c r="S199" s="142">
        <v>10</v>
      </c>
      <c r="T199" s="35"/>
      <c r="U199" s="23" t="s">
        <v>1046</v>
      </c>
      <c r="V199" s="142">
        <v>0</v>
      </c>
      <c r="W199" s="35"/>
      <c r="X199" s="23" t="s">
        <v>404</v>
      </c>
      <c r="Y199" s="142">
        <v>11</v>
      </c>
      <c r="Z199" s="35"/>
      <c r="AA199" s="23" t="s">
        <v>203</v>
      </c>
      <c r="AB199" s="142">
        <v>1</v>
      </c>
      <c r="AC199" s="35"/>
      <c r="AD199" s="23" t="s">
        <v>73</v>
      </c>
      <c r="AE199" s="142">
        <v>2</v>
      </c>
      <c r="AF199" s="35"/>
      <c r="AG199" s="23" t="s">
        <v>539</v>
      </c>
      <c r="AH199" s="142">
        <v>1</v>
      </c>
      <c r="AI199" s="35"/>
      <c r="AJ199" s="23" t="s">
        <v>11</v>
      </c>
      <c r="AK199" s="142">
        <v>2</v>
      </c>
      <c r="AL199" s="35"/>
      <c r="AM199" s="23" t="s">
        <v>77</v>
      </c>
      <c r="AN199" s="142">
        <v>4</v>
      </c>
      <c r="AO199" s="35"/>
      <c r="AP199" s="23"/>
      <c r="AQ199" s="142"/>
      <c r="AR199" s="35"/>
      <c r="AS199" s="23" t="s">
        <v>407</v>
      </c>
      <c r="AT199" s="142">
        <v>1</v>
      </c>
      <c r="AU199" s="35"/>
      <c r="AV199" s="23" t="s">
        <v>77</v>
      </c>
      <c r="AW199" s="142">
        <v>2</v>
      </c>
      <c r="AX199" s="35"/>
      <c r="AY199" s="23" t="s">
        <v>576</v>
      </c>
      <c r="AZ199" s="142">
        <v>2</v>
      </c>
      <c r="BA199" s="35"/>
      <c r="BB199" s="23" t="s">
        <v>77</v>
      </c>
      <c r="BC199" s="142">
        <v>3</v>
      </c>
      <c r="BD199" s="35"/>
      <c r="BE199" s="23" t="s">
        <v>938</v>
      </c>
      <c r="BF199" s="142">
        <v>1</v>
      </c>
      <c r="BG199" s="35"/>
      <c r="BH199" s="23" t="s">
        <v>967</v>
      </c>
      <c r="BI199" s="142">
        <v>1</v>
      </c>
      <c r="BJ199" s="35"/>
      <c r="BK199" s="23" t="s">
        <v>402</v>
      </c>
      <c r="BL199" s="142">
        <v>11</v>
      </c>
      <c r="BM199" s="35"/>
      <c r="BN199" s="23" t="s">
        <v>416</v>
      </c>
      <c r="BO199" s="142">
        <v>15</v>
      </c>
      <c r="BP199" s="35"/>
      <c r="BQ199" s="23" t="s">
        <v>14</v>
      </c>
      <c r="BR199" s="142">
        <v>1</v>
      </c>
      <c r="BS199" s="35"/>
      <c r="BT199" s="23" t="s">
        <v>576</v>
      </c>
      <c r="BU199" s="142">
        <v>2</v>
      </c>
      <c r="BV199" s="35"/>
      <c r="BW199" s="23" t="s">
        <v>398</v>
      </c>
      <c r="BX199" s="142">
        <v>1</v>
      </c>
      <c r="BY199" s="35"/>
      <c r="BZ199" s="23"/>
      <c r="CA199" s="142"/>
      <c r="CB199" s="35"/>
      <c r="CC199" s="23"/>
      <c r="CD199" s="142"/>
      <c r="CE199" s="35"/>
      <c r="CF199" s="23"/>
      <c r="CG199" s="142"/>
      <c r="CH199" s="35"/>
      <c r="CI199" s="23"/>
      <c r="CJ199" s="142"/>
      <c r="CK199" s="35"/>
      <c r="CL199" s="23"/>
      <c r="CM199" s="142"/>
      <c r="CN199" s="35"/>
      <c r="CO199" s="23"/>
      <c r="CP199" s="150"/>
      <c r="CQ199" s="38"/>
    </row>
    <row r="200" spans="2:95">
      <c r="B200" s="34"/>
      <c r="C200" s="23" t="s">
        <v>621</v>
      </c>
      <c r="D200" s="142">
        <v>5</v>
      </c>
      <c r="E200" s="35"/>
      <c r="F200" s="23" t="s">
        <v>596</v>
      </c>
      <c r="G200" s="142">
        <v>1</v>
      </c>
      <c r="H200" s="35"/>
      <c r="I200" s="23" t="s">
        <v>538</v>
      </c>
      <c r="J200" s="142">
        <v>4</v>
      </c>
      <c r="K200" s="35"/>
      <c r="L200" s="23" t="s">
        <v>434</v>
      </c>
      <c r="M200" s="142">
        <v>1</v>
      </c>
      <c r="N200" s="35"/>
      <c r="O200" s="23" t="s">
        <v>401</v>
      </c>
      <c r="P200" s="142">
        <v>13</v>
      </c>
      <c r="Q200" s="35"/>
      <c r="R200" s="23" t="s">
        <v>621</v>
      </c>
      <c r="S200" s="142">
        <v>1</v>
      </c>
      <c r="T200" s="35"/>
      <c r="U200" s="23"/>
      <c r="V200" s="142"/>
      <c r="W200" s="35"/>
      <c r="X200" s="23" t="s">
        <v>622</v>
      </c>
      <c r="Y200" s="142">
        <v>8</v>
      </c>
      <c r="Z200" s="35"/>
      <c r="AA200" s="23" t="s">
        <v>11</v>
      </c>
      <c r="AB200" s="142">
        <v>7</v>
      </c>
      <c r="AC200" s="35"/>
      <c r="AD200" s="23" t="s">
        <v>389</v>
      </c>
      <c r="AE200" s="142">
        <v>1</v>
      </c>
      <c r="AF200" s="35"/>
      <c r="AG200" s="23" t="s">
        <v>395</v>
      </c>
      <c r="AH200" s="142">
        <v>6</v>
      </c>
      <c r="AI200" s="35"/>
      <c r="AJ200" s="23" t="s">
        <v>398</v>
      </c>
      <c r="AK200" s="142">
        <v>1</v>
      </c>
      <c r="AL200" s="35"/>
      <c r="AM200" s="23" t="s">
        <v>79</v>
      </c>
      <c r="AN200" s="142">
        <v>2</v>
      </c>
      <c r="AO200" s="35"/>
      <c r="AP200" s="23"/>
      <c r="AQ200" s="142"/>
      <c r="AR200" s="35"/>
      <c r="AS200" s="23" t="s">
        <v>408</v>
      </c>
      <c r="AT200" s="142">
        <v>1</v>
      </c>
      <c r="AU200" s="35"/>
      <c r="AV200" s="23" t="s">
        <v>78</v>
      </c>
      <c r="AW200" s="142">
        <v>1</v>
      </c>
      <c r="AX200" s="35"/>
      <c r="AY200" s="23" t="s">
        <v>581</v>
      </c>
      <c r="AZ200" s="142">
        <v>3</v>
      </c>
      <c r="BA200" s="35"/>
      <c r="BB200" s="23" t="s">
        <v>79</v>
      </c>
      <c r="BC200" s="142">
        <v>1</v>
      </c>
      <c r="BD200" s="35"/>
      <c r="BE200" s="23" t="s">
        <v>625</v>
      </c>
      <c r="BF200" s="142">
        <v>0</v>
      </c>
      <c r="BG200" s="35"/>
      <c r="BH200" s="23" t="s">
        <v>428</v>
      </c>
      <c r="BI200" s="142">
        <v>9</v>
      </c>
      <c r="BJ200" s="35"/>
      <c r="BK200" s="23" t="s">
        <v>403</v>
      </c>
      <c r="BL200" s="142">
        <v>9</v>
      </c>
      <c r="BM200" s="35"/>
      <c r="BN200" s="23" t="s">
        <v>426</v>
      </c>
      <c r="BO200" s="142">
        <v>5</v>
      </c>
      <c r="BP200" s="35"/>
      <c r="BQ200" s="23" t="s">
        <v>395</v>
      </c>
      <c r="BR200" s="142">
        <v>1</v>
      </c>
      <c r="BS200" s="35"/>
      <c r="BT200" s="23" t="s">
        <v>581</v>
      </c>
      <c r="BU200" s="142">
        <v>3</v>
      </c>
      <c r="BV200" s="35"/>
      <c r="BW200" s="23" t="s">
        <v>539</v>
      </c>
      <c r="BX200" s="142">
        <v>1</v>
      </c>
      <c r="BY200" s="35"/>
      <c r="BZ200" s="23"/>
      <c r="CA200" s="142"/>
      <c r="CB200" s="35"/>
      <c r="CC200" s="23"/>
      <c r="CD200" s="142"/>
      <c r="CE200" s="35"/>
      <c r="CF200" s="23"/>
      <c r="CG200" s="142"/>
      <c r="CH200" s="35"/>
      <c r="CI200" s="23"/>
      <c r="CJ200" s="142"/>
      <c r="CK200" s="35"/>
      <c r="CL200" s="23"/>
      <c r="CM200" s="142"/>
      <c r="CN200" s="35"/>
      <c r="CO200" s="23"/>
      <c r="CP200" s="150"/>
      <c r="CQ200" s="38"/>
    </row>
    <row r="201" spans="2:95">
      <c r="B201" s="34"/>
      <c r="C201" s="23" t="s">
        <v>402</v>
      </c>
      <c r="D201" s="142">
        <v>29</v>
      </c>
      <c r="E201" s="35"/>
      <c r="F201" s="23" t="s">
        <v>599</v>
      </c>
      <c r="G201" s="142">
        <v>5</v>
      </c>
      <c r="H201" s="35"/>
      <c r="I201" s="23" t="s">
        <v>392</v>
      </c>
      <c r="J201" s="142">
        <v>1</v>
      </c>
      <c r="K201" s="35"/>
      <c r="L201" s="23" t="s">
        <v>937</v>
      </c>
      <c r="M201" s="142">
        <v>14</v>
      </c>
      <c r="N201" s="35"/>
      <c r="O201" s="23" t="s">
        <v>621</v>
      </c>
      <c r="P201" s="142">
        <v>2</v>
      </c>
      <c r="Q201" s="35"/>
      <c r="R201" s="23" t="s">
        <v>402</v>
      </c>
      <c r="S201" s="142">
        <v>6</v>
      </c>
      <c r="T201" s="35"/>
      <c r="U201" s="23"/>
      <c r="V201" s="142"/>
      <c r="W201" s="35"/>
      <c r="X201" s="23" t="s">
        <v>413</v>
      </c>
      <c r="Y201" s="142">
        <v>2</v>
      </c>
      <c r="Z201" s="35"/>
      <c r="AA201" s="23" t="s">
        <v>539</v>
      </c>
      <c r="AB201" s="142">
        <v>2</v>
      </c>
      <c r="AC201" s="35"/>
      <c r="AD201" s="23" t="s">
        <v>387</v>
      </c>
      <c r="AE201" s="142">
        <v>3</v>
      </c>
      <c r="AF201" s="35"/>
      <c r="AG201" s="23" t="s">
        <v>400</v>
      </c>
      <c r="AH201" s="142">
        <v>1</v>
      </c>
      <c r="AI201" s="35"/>
      <c r="AJ201" s="23" t="s">
        <v>539</v>
      </c>
      <c r="AK201" s="142">
        <v>1</v>
      </c>
      <c r="AL201" s="35"/>
      <c r="AM201" s="23" t="s">
        <v>80</v>
      </c>
      <c r="AN201" s="142">
        <v>2</v>
      </c>
      <c r="AO201" s="35"/>
      <c r="AP201" s="23"/>
      <c r="AQ201" s="142"/>
      <c r="AR201" s="35"/>
      <c r="AS201" s="23" t="s">
        <v>410</v>
      </c>
      <c r="AT201" s="142">
        <v>1</v>
      </c>
      <c r="AU201" s="35"/>
      <c r="AV201" s="23" t="s">
        <v>79</v>
      </c>
      <c r="AW201" s="142">
        <v>1</v>
      </c>
      <c r="AX201" s="35"/>
      <c r="AY201" s="23" t="s">
        <v>584</v>
      </c>
      <c r="AZ201" s="142">
        <v>2</v>
      </c>
      <c r="BA201" s="35"/>
      <c r="BB201" s="23" t="s">
        <v>914</v>
      </c>
      <c r="BC201" s="142">
        <v>0</v>
      </c>
      <c r="BD201" s="35"/>
      <c r="BE201" s="23"/>
      <c r="BF201" s="142"/>
      <c r="BG201" s="35"/>
      <c r="BH201" s="23" t="s">
        <v>1098</v>
      </c>
      <c r="BI201" s="142">
        <v>3</v>
      </c>
      <c r="BJ201" s="35"/>
      <c r="BK201" s="23" t="s">
        <v>404</v>
      </c>
      <c r="BL201" s="142">
        <v>6</v>
      </c>
      <c r="BM201" s="35"/>
      <c r="BN201" s="23" t="s">
        <v>540</v>
      </c>
      <c r="BO201" s="142">
        <v>2</v>
      </c>
      <c r="BP201" s="35"/>
      <c r="BQ201" s="23" t="s">
        <v>538</v>
      </c>
      <c r="BR201" s="142">
        <v>2</v>
      </c>
      <c r="BS201" s="35"/>
      <c r="BT201" s="23" t="s">
        <v>584</v>
      </c>
      <c r="BU201" s="142">
        <v>2</v>
      </c>
      <c r="BV201" s="35"/>
      <c r="BW201" s="23" t="s">
        <v>395</v>
      </c>
      <c r="BX201" s="142">
        <v>2</v>
      </c>
      <c r="BY201" s="35"/>
      <c r="BZ201" s="23"/>
      <c r="CA201" s="142"/>
      <c r="CB201" s="35"/>
      <c r="CC201" s="23"/>
      <c r="CD201" s="142"/>
      <c r="CE201" s="35"/>
      <c r="CF201" s="23"/>
      <c r="CG201" s="142"/>
      <c r="CH201" s="35"/>
      <c r="CI201" s="23"/>
      <c r="CJ201" s="142"/>
      <c r="CK201" s="35"/>
      <c r="CL201" s="23"/>
      <c r="CM201" s="142"/>
      <c r="CN201" s="35"/>
      <c r="CO201" s="23"/>
      <c r="CP201" s="148"/>
      <c r="CQ201" s="38"/>
    </row>
    <row r="202" spans="2:95">
      <c r="B202" s="34"/>
      <c r="C202" s="23" t="s">
        <v>403</v>
      </c>
      <c r="D202" s="142">
        <v>12</v>
      </c>
      <c r="E202" s="35"/>
      <c r="F202" s="23" t="s">
        <v>601</v>
      </c>
      <c r="G202" s="142">
        <v>23</v>
      </c>
      <c r="H202" s="35"/>
      <c r="I202" s="23" t="s">
        <v>394</v>
      </c>
      <c r="J202" s="142">
        <v>2</v>
      </c>
      <c r="K202" s="35"/>
      <c r="L202" s="23" t="s">
        <v>958</v>
      </c>
      <c r="M202" s="142">
        <v>8</v>
      </c>
      <c r="N202" s="35"/>
      <c r="O202" s="23" t="s">
        <v>402</v>
      </c>
      <c r="P202" s="142">
        <v>7</v>
      </c>
      <c r="Q202" s="35"/>
      <c r="R202" s="23" t="s">
        <v>403</v>
      </c>
      <c r="S202" s="142">
        <v>3</v>
      </c>
      <c r="T202" s="35"/>
      <c r="U202" s="23"/>
      <c r="V202" s="142"/>
      <c r="W202" s="35"/>
      <c r="X202" s="23" t="s">
        <v>405</v>
      </c>
      <c r="Y202" s="142">
        <v>29</v>
      </c>
      <c r="Z202" s="35"/>
      <c r="AA202" s="23" t="s">
        <v>395</v>
      </c>
      <c r="AB202" s="142">
        <v>2</v>
      </c>
      <c r="AC202" s="35"/>
      <c r="AD202" s="23" t="s">
        <v>575</v>
      </c>
      <c r="AE202" s="142">
        <v>3</v>
      </c>
      <c r="AF202" s="35"/>
      <c r="AG202" s="23" t="s">
        <v>538</v>
      </c>
      <c r="AH202" s="142">
        <v>4</v>
      </c>
      <c r="AI202" s="35"/>
      <c r="AJ202" s="23" t="s">
        <v>395</v>
      </c>
      <c r="AK202" s="142">
        <v>6</v>
      </c>
      <c r="AL202" s="35"/>
      <c r="AM202" s="23" t="s">
        <v>82</v>
      </c>
      <c r="AN202" s="142">
        <v>4</v>
      </c>
      <c r="AO202" s="35"/>
      <c r="AP202" s="23"/>
      <c r="AQ202" s="142"/>
      <c r="AR202" s="35"/>
      <c r="AS202" s="23" t="s">
        <v>411</v>
      </c>
      <c r="AT202" s="142">
        <v>4</v>
      </c>
      <c r="AU202" s="35"/>
      <c r="AV202" s="23" t="s">
        <v>82</v>
      </c>
      <c r="AW202" s="142">
        <v>1</v>
      </c>
      <c r="AX202" s="35"/>
      <c r="AY202" s="23" t="s">
        <v>585</v>
      </c>
      <c r="AZ202" s="142">
        <v>4</v>
      </c>
      <c r="BA202" s="35"/>
      <c r="BB202" s="23" t="s">
        <v>406</v>
      </c>
      <c r="BC202" s="142">
        <v>2</v>
      </c>
      <c r="BD202" s="35"/>
      <c r="BE202" s="23"/>
      <c r="BF202" s="142"/>
      <c r="BG202" s="35"/>
      <c r="BH202" s="23" t="s">
        <v>419</v>
      </c>
      <c r="BI202" s="142">
        <v>14</v>
      </c>
      <c r="BJ202" s="35"/>
      <c r="BK202" s="23" t="s">
        <v>622</v>
      </c>
      <c r="BL202" s="142">
        <v>0</v>
      </c>
      <c r="BM202" s="35"/>
      <c r="BN202" s="23" t="s">
        <v>455</v>
      </c>
      <c r="BO202" s="142">
        <v>4</v>
      </c>
      <c r="BP202" s="35"/>
      <c r="BQ202" s="23" t="s">
        <v>392</v>
      </c>
      <c r="BR202" s="142">
        <v>2</v>
      </c>
      <c r="BS202" s="35"/>
      <c r="BT202" s="23" t="s">
        <v>585</v>
      </c>
      <c r="BU202" s="142">
        <v>4</v>
      </c>
      <c r="BV202" s="35"/>
      <c r="BW202" s="23" t="s">
        <v>538</v>
      </c>
      <c r="BX202" s="142">
        <v>6</v>
      </c>
      <c r="BY202" s="35"/>
      <c r="BZ202" s="23"/>
      <c r="CA202" s="142"/>
      <c r="CB202" s="35"/>
      <c r="CC202" s="23"/>
      <c r="CD202" s="142"/>
      <c r="CE202" s="35"/>
      <c r="CF202" s="23"/>
      <c r="CG202" s="142"/>
      <c r="CH202" s="35"/>
      <c r="CI202" s="23"/>
      <c r="CJ202" s="142"/>
      <c r="CK202" s="35"/>
      <c r="CL202" s="23"/>
      <c r="CM202" s="142"/>
      <c r="CN202" s="35"/>
      <c r="CO202" s="23"/>
      <c r="CP202" s="148"/>
      <c r="CQ202" s="38"/>
    </row>
    <row r="203" spans="2:95">
      <c r="B203" s="34"/>
      <c r="C203" s="23" t="s">
        <v>404</v>
      </c>
      <c r="D203" s="142">
        <v>13</v>
      </c>
      <c r="E203" s="35"/>
      <c r="F203" s="23" t="s">
        <v>603</v>
      </c>
      <c r="G203" s="142">
        <v>111</v>
      </c>
      <c r="H203" s="35"/>
      <c r="I203" s="23" t="s">
        <v>397</v>
      </c>
      <c r="J203" s="142">
        <v>2</v>
      </c>
      <c r="K203" s="35"/>
      <c r="L203" s="23" t="s">
        <v>938</v>
      </c>
      <c r="M203" s="142">
        <v>14</v>
      </c>
      <c r="N203" s="35"/>
      <c r="O203" s="23" t="s">
        <v>403</v>
      </c>
      <c r="P203" s="142">
        <v>8</v>
      </c>
      <c r="Q203" s="35"/>
      <c r="R203" s="23" t="s">
        <v>404</v>
      </c>
      <c r="S203" s="142">
        <v>6</v>
      </c>
      <c r="T203" s="35"/>
      <c r="U203" s="23"/>
      <c r="V203" s="142"/>
      <c r="W203" s="35"/>
      <c r="X203" s="23" t="s">
        <v>77</v>
      </c>
      <c r="Y203" s="142">
        <v>2</v>
      </c>
      <c r="Z203" s="35"/>
      <c r="AA203" s="23" t="s">
        <v>400</v>
      </c>
      <c r="AB203" s="142">
        <v>1</v>
      </c>
      <c r="AC203" s="35"/>
      <c r="AD203" s="23" t="s">
        <v>388</v>
      </c>
      <c r="AE203" s="142">
        <v>12</v>
      </c>
      <c r="AF203" s="35"/>
      <c r="AG203" s="23" t="s">
        <v>391</v>
      </c>
      <c r="AH203" s="142">
        <v>2</v>
      </c>
      <c r="AI203" s="35"/>
      <c r="AJ203" s="23" t="s">
        <v>391</v>
      </c>
      <c r="AK203" s="142">
        <v>5</v>
      </c>
      <c r="AL203" s="35"/>
      <c r="AM203" s="23" t="s">
        <v>914</v>
      </c>
      <c r="AN203" s="142">
        <v>1</v>
      </c>
      <c r="AO203" s="35"/>
      <c r="AP203" s="23"/>
      <c r="AQ203" s="142"/>
      <c r="AR203" s="35"/>
      <c r="AS203" s="23" t="s">
        <v>624</v>
      </c>
      <c r="AT203" s="142">
        <v>1</v>
      </c>
      <c r="AU203" s="35"/>
      <c r="AV203" s="23" t="s">
        <v>406</v>
      </c>
      <c r="AW203" s="142">
        <v>1</v>
      </c>
      <c r="AX203" s="35"/>
      <c r="AY203" s="23" t="s">
        <v>587</v>
      </c>
      <c r="AZ203" s="142">
        <v>2</v>
      </c>
      <c r="BA203" s="35"/>
      <c r="BB203" s="23" t="s">
        <v>623</v>
      </c>
      <c r="BC203" s="142">
        <v>1</v>
      </c>
      <c r="BD203" s="35"/>
      <c r="BE203" s="23"/>
      <c r="BF203" s="142"/>
      <c r="BG203" s="35"/>
      <c r="BH203" s="23" t="s">
        <v>441</v>
      </c>
      <c r="BI203" s="142">
        <v>1</v>
      </c>
      <c r="BJ203" s="35"/>
      <c r="BK203" s="23" t="s">
        <v>413</v>
      </c>
      <c r="BL203" s="142">
        <v>5</v>
      </c>
      <c r="BM203" s="35"/>
      <c r="BN203" s="23" t="s">
        <v>457</v>
      </c>
      <c r="BO203" s="142">
        <v>4</v>
      </c>
      <c r="BP203" s="35"/>
      <c r="BQ203" s="23" t="s">
        <v>394</v>
      </c>
      <c r="BR203" s="142">
        <v>1</v>
      </c>
      <c r="BS203" s="35"/>
      <c r="BT203" s="23" t="s">
        <v>587</v>
      </c>
      <c r="BU203" s="142">
        <v>2</v>
      </c>
      <c r="BV203" s="35"/>
      <c r="BW203" s="23" t="s">
        <v>392</v>
      </c>
      <c r="BX203" s="142">
        <v>1</v>
      </c>
      <c r="BY203" s="35"/>
      <c r="BZ203" s="23"/>
      <c r="CA203" s="142"/>
      <c r="CB203" s="35"/>
      <c r="CC203" s="23"/>
      <c r="CD203" s="142"/>
      <c r="CE203" s="35"/>
      <c r="CF203" s="23"/>
      <c r="CG203" s="142"/>
      <c r="CH203" s="35"/>
      <c r="CI203" s="23"/>
      <c r="CJ203" s="142"/>
      <c r="CK203" s="35"/>
      <c r="CL203" s="23"/>
      <c r="CM203" s="142"/>
      <c r="CN203" s="35"/>
      <c r="CO203" s="23"/>
      <c r="CP203" s="151"/>
      <c r="CQ203" s="38"/>
    </row>
    <row r="204" spans="2:95">
      <c r="B204" s="34"/>
      <c r="C204" s="23" t="s">
        <v>622</v>
      </c>
      <c r="D204" s="142">
        <v>6</v>
      </c>
      <c r="E204" s="35"/>
      <c r="F204" s="23" t="s">
        <v>606</v>
      </c>
      <c r="G204" s="142">
        <v>38</v>
      </c>
      <c r="H204" s="35"/>
      <c r="I204" s="23" t="s">
        <v>401</v>
      </c>
      <c r="J204" s="142">
        <v>24</v>
      </c>
      <c r="K204" s="35"/>
      <c r="L204" s="23" t="s">
        <v>915</v>
      </c>
      <c r="M204" s="142">
        <v>0</v>
      </c>
      <c r="N204" s="35"/>
      <c r="O204" s="23" t="s">
        <v>404</v>
      </c>
      <c r="P204" s="142">
        <v>3</v>
      </c>
      <c r="Q204" s="35"/>
      <c r="R204" s="23" t="s">
        <v>622</v>
      </c>
      <c r="S204" s="142">
        <v>1</v>
      </c>
      <c r="T204" s="35"/>
      <c r="U204" s="23"/>
      <c r="V204" s="142"/>
      <c r="W204" s="35"/>
      <c r="X204" s="23" t="s">
        <v>79</v>
      </c>
      <c r="Y204" s="142">
        <v>2</v>
      </c>
      <c r="Z204" s="35"/>
      <c r="AA204" s="23" t="s">
        <v>538</v>
      </c>
      <c r="AB204" s="142">
        <v>1</v>
      </c>
      <c r="AC204" s="35"/>
      <c r="AD204" s="23" t="s">
        <v>576</v>
      </c>
      <c r="AE204" s="142">
        <v>2</v>
      </c>
      <c r="AF204" s="35"/>
      <c r="AG204" s="23" t="s">
        <v>392</v>
      </c>
      <c r="AH204" s="142">
        <v>5</v>
      </c>
      <c r="AI204" s="35"/>
      <c r="AJ204" s="23" t="s">
        <v>392</v>
      </c>
      <c r="AK204" s="142">
        <v>7</v>
      </c>
      <c r="AL204" s="35"/>
      <c r="AM204" s="23" t="s">
        <v>406</v>
      </c>
      <c r="AN204" s="142">
        <v>3</v>
      </c>
      <c r="AO204" s="35"/>
      <c r="AP204" s="23"/>
      <c r="AQ204" s="142"/>
      <c r="AR204" s="35"/>
      <c r="AS204" s="23" t="s">
        <v>1026</v>
      </c>
      <c r="AT204" s="142">
        <v>2</v>
      </c>
      <c r="AU204" s="35"/>
      <c r="AV204" s="23" t="s">
        <v>623</v>
      </c>
      <c r="AW204" s="142">
        <v>2</v>
      </c>
      <c r="AX204" s="35"/>
      <c r="AY204" s="23" t="s">
        <v>598</v>
      </c>
      <c r="AZ204" s="142">
        <v>1</v>
      </c>
      <c r="BA204" s="35"/>
      <c r="BB204" s="23" t="s">
        <v>407</v>
      </c>
      <c r="BC204" s="142">
        <v>1</v>
      </c>
      <c r="BD204" s="35"/>
      <c r="BE204" s="23"/>
      <c r="BF204" s="142"/>
      <c r="BG204" s="35"/>
      <c r="BH204" s="23" t="s">
        <v>1099</v>
      </c>
      <c r="BI204" s="142">
        <v>1</v>
      </c>
      <c r="BJ204" s="35"/>
      <c r="BK204" s="23" t="s">
        <v>405</v>
      </c>
      <c r="BL204" s="142">
        <v>29</v>
      </c>
      <c r="BM204" s="35"/>
      <c r="BN204" s="23" t="s">
        <v>967</v>
      </c>
      <c r="BO204" s="142">
        <v>5</v>
      </c>
      <c r="BP204" s="35"/>
      <c r="BQ204" s="23" t="s">
        <v>396</v>
      </c>
      <c r="BR204" s="142">
        <v>1</v>
      </c>
      <c r="BS204" s="35"/>
      <c r="BT204" s="23" t="s">
        <v>598</v>
      </c>
      <c r="BU204" s="142">
        <v>1</v>
      </c>
      <c r="BV204" s="35"/>
      <c r="BW204" s="23" t="s">
        <v>396</v>
      </c>
      <c r="BX204" s="142">
        <v>3</v>
      </c>
      <c r="BY204" s="35"/>
      <c r="BZ204" s="23"/>
      <c r="CA204" s="142"/>
      <c r="CB204" s="35"/>
      <c r="CC204" s="23"/>
      <c r="CD204" s="142"/>
      <c r="CE204" s="35"/>
      <c r="CF204" s="23"/>
      <c r="CG204" s="142"/>
      <c r="CH204" s="35"/>
      <c r="CI204" s="23"/>
      <c r="CJ204" s="142"/>
      <c r="CK204" s="35"/>
      <c r="CL204" s="23"/>
      <c r="CM204" s="142"/>
      <c r="CN204" s="35"/>
      <c r="CO204" s="23"/>
      <c r="CP204" s="151"/>
      <c r="CQ204" s="38"/>
    </row>
    <row r="205" spans="2:95">
      <c r="B205" s="34"/>
      <c r="C205" s="23" t="s">
        <v>413</v>
      </c>
      <c r="D205" s="142">
        <v>5</v>
      </c>
      <c r="E205" s="35"/>
      <c r="F205" s="23" t="s">
        <v>609</v>
      </c>
      <c r="G205" s="142">
        <v>4</v>
      </c>
      <c r="H205" s="35"/>
      <c r="I205" s="23" t="s">
        <v>621</v>
      </c>
      <c r="J205" s="142">
        <v>4</v>
      </c>
      <c r="K205" s="35"/>
      <c r="L205" s="23"/>
      <c r="M205" s="142"/>
      <c r="N205" s="35"/>
      <c r="O205" s="23" t="s">
        <v>622</v>
      </c>
      <c r="P205" s="142">
        <v>2</v>
      </c>
      <c r="Q205" s="35"/>
      <c r="R205" s="23" t="s">
        <v>413</v>
      </c>
      <c r="S205" s="142">
        <v>3</v>
      </c>
      <c r="T205" s="35"/>
      <c r="U205" s="23"/>
      <c r="V205" s="142"/>
      <c r="W205" s="35"/>
      <c r="X205" s="23" t="s">
        <v>81</v>
      </c>
      <c r="Y205" s="142">
        <v>2</v>
      </c>
      <c r="Z205" s="35"/>
      <c r="AA205" s="23" t="s">
        <v>391</v>
      </c>
      <c r="AB205" s="142">
        <v>4</v>
      </c>
      <c r="AC205" s="35"/>
      <c r="AD205" s="23" t="s">
        <v>578</v>
      </c>
      <c r="AE205" s="142">
        <v>1</v>
      </c>
      <c r="AF205" s="35"/>
      <c r="AG205" s="23" t="s">
        <v>394</v>
      </c>
      <c r="AH205" s="142">
        <v>2</v>
      </c>
      <c r="AI205" s="35"/>
      <c r="AJ205" s="23" t="s">
        <v>394</v>
      </c>
      <c r="AK205" s="142">
        <v>6</v>
      </c>
      <c r="AL205" s="35"/>
      <c r="AM205" s="23" t="s">
        <v>408</v>
      </c>
      <c r="AN205" s="142">
        <v>2</v>
      </c>
      <c r="AO205" s="35"/>
      <c r="AP205" s="23"/>
      <c r="AQ205" s="142"/>
      <c r="AR205" s="35"/>
      <c r="AS205" s="23" t="s">
        <v>412</v>
      </c>
      <c r="AT205" s="142">
        <v>0</v>
      </c>
      <c r="AU205" s="35"/>
      <c r="AV205" s="23" t="s">
        <v>407</v>
      </c>
      <c r="AW205" s="142">
        <v>1</v>
      </c>
      <c r="AX205" s="35"/>
      <c r="AY205" s="23" t="s">
        <v>619</v>
      </c>
      <c r="AZ205" s="142">
        <v>1</v>
      </c>
      <c r="BA205" s="35"/>
      <c r="BB205" s="23" t="s">
        <v>408</v>
      </c>
      <c r="BC205" s="142">
        <v>1</v>
      </c>
      <c r="BD205" s="35"/>
      <c r="BE205" s="23"/>
      <c r="BF205" s="142"/>
      <c r="BG205" s="35"/>
      <c r="BH205" s="23" t="s">
        <v>937</v>
      </c>
      <c r="BI205" s="142">
        <v>28</v>
      </c>
      <c r="BJ205" s="35"/>
      <c r="BK205" s="23" t="s">
        <v>77</v>
      </c>
      <c r="BL205" s="142">
        <v>4</v>
      </c>
      <c r="BM205" s="35"/>
      <c r="BN205" s="23" t="s">
        <v>428</v>
      </c>
      <c r="BO205" s="142">
        <v>11</v>
      </c>
      <c r="BP205" s="35"/>
      <c r="BQ205" s="23" t="s">
        <v>143</v>
      </c>
      <c r="BR205" s="142">
        <v>4</v>
      </c>
      <c r="BS205" s="35"/>
      <c r="BT205" s="23" t="s">
        <v>619</v>
      </c>
      <c r="BU205" s="142">
        <v>1</v>
      </c>
      <c r="BV205" s="35"/>
      <c r="BW205" s="23" t="s">
        <v>397</v>
      </c>
      <c r="BX205" s="142">
        <v>5</v>
      </c>
      <c r="BY205" s="35"/>
      <c r="BZ205" s="23"/>
      <c r="CA205" s="142"/>
      <c r="CB205" s="35"/>
      <c r="CC205" s="23"/>
      <c r="CD205" s="142"/>
      <c r="CE205" s="35"/>
      <c r="CF205" s="23"/>
      <c r="CG205" s="142"/>
      <c r="CH205" s="35"/>
      <c r="CI205" s="23"/>
      <c r="CJ205" s="141"/>
      <c r="CK205" s="35"/>
      <c r="CL205" s="23"/>
      <c r="CM205" s="142"/>
      <c r="CN205" s="35"/>
      <c r="CO205" s="23"/>
      <c r="CP205" s="149"/>
      <c r="CQ205" s="38"/>
    </row>
    <row r="206" spans="2:95">
      <c r="B206" s="34"/>
      <c r="C206" s="23" t="s">
        <v>405</v>
      </c>
      <c r="D206" s="142">
        <v>29</v>
      </c>
      <c r="E206" s="35"/>
      <c r="F206" s="23" t="s">
        <v>18</v>
      </c>
      <c r="G206" s="142">
        <v>5</v>
      </c>
      <c r="H206" s="35"/>
      <c r="I206" s="23" t="s">
        <v>402</v>
      </c>
      <c r="J206" s="142">
        <v>20</v>
      </c>
      <c r="K206" s="35"/>
      <c r="L206" s="23"/>
      <c r="M206" s="142"/>
      <c r="N206" s="35"/>
      <c r="O206" s="23" t="s">
        <v>405</v>
      </c>
      <c r="P206" s="142">
        <v>19</v>
      </c>
      <c r="Q206" s="35"/>
      <c r="R206" s="23" t="s">
        <v>405</v>
      </c>
      <c r="S206" s="142">
        <v>29</v>
      </c>
      <c r="T206" s="35"/>
      <c r="U206" s="23"/>
      <c r="V206" s="142"/>
      <c r="W206" s="35"/>
      <c r="X206" s="23" t="s">
        <v>82</v>
      </c>
      <c r="Y206" s="142">
        <v>2</v>
      </c>
      <c r="Z206" s="35"/>
      <c r="AA206" s="23" t="s">
        <v>392</v>
      </c>
      <c r="AB206" s="142">
        <v>19</v>
      </c>
      <c r="AC206" s="35"/>
      <c r="AD206" s="23" t="s">
        <v>1048</v>
      </c>
      <c r="AE206" s="142">
        <v>1</v>
      </c>
      <c r="AF206" s="35"/>
      <c r="AG206" s="23" t="s">
        <v>396</v>
      </c>
      <c r="AH206" s="142">
        <v>4</v>
      </c>
      <c r="AI206" s="35"/>
      <c r="AJ206" s="23" t="s">
        <v>396</v>
      </c>
      <c r="AK206" s="142">
        <v>2</v>
      </c>
      <c r="AL206" s="35"/>
      <c r="AM206" s="23" t="s">
        <v>410</v>
      </c>
      <c r="AN206" s="142">
        <v>0</v>
      </c>
      <c r="AO206" s="35"/>
      <c r="AP206" s="23"/>
      <c r="AQ206" s="142"/>
      <c r="AR206" s="35"/>
      <c r="AS206" s="23" t="s">
        <v>420</v>
      </c>
      <c r="AT206" s="142">
        <v>4</v>
      </c>
      <c r="AU206" s="35"/>
      <c r="AV206" s="23" t="s">
        <v>410</v>
      </c>
      <c r="AW206" s="142">
        <v>2</v>
      </c>
      <c r="AX206" s="35"/>
      <c r="AY206" s="23" t="s">
        <v>590</v>
      </c>
      <c r="AZ206" s="142">
        <v>2</v>
      </c>
      <c r="BA206" s="35"/>
      <c r="BB206" s="23" t="s">
        <v>409</v>
      </c>
      <c r="BC206" s="142">
        <v>1</v>
      </c>
      <c r="BD206" s="35"/>
      <c r="BE206" s="23"/>
      <c r="BF206" s="142"/>
      <c r="BG206" s="35"/>
      <c r="BH206" s="23" t="s">
        <v>958</v>
      </c>
      <c r="BI206" s="142">
        <v>10</v>
      </c>
      <c r="BJ206" s="35"/>
      <c r="BK206" s="23" t="s">
        <v>78</v>
      </c>
      <c r="BL206" s="142">
        <v>1</v>
      </c>
      <c r="BM206" s="35"/>
      <c r="BN206" s="23" t="s">
        <v>419</v>
      </c>
      <c r="BO206" s="142">
        <v>21</v>
      </c>
      <c r="BP206" s="35"/>
      <c r="BQ206" s="23" t="s">
        <v>401</v>
      </c>
      <c r="BR206" s="142">
        <v>9</v>
      </c>
      <c r="BS206" s="35"/>
      <c r="BT206" s="23" t="s">
        <v>590</v>
      </c>
      <c r="BU206" s="142">
        <v>2</v>
      </c>
      <c r="BV206" s="35"/>
      <c r="BW206" s="23" t="s">
        <v>401</v>
      </c>
      <c r="BX206" s="142">
        <v>24</v>
      </c>
      <c r="BY206" s="35"/>
      <c r="BZ206" s="23"/>
      <c r="CA206" s="142"/>
      <c r="CB206" s="35"/>
      <c r="CC206" s="23"/>
      <c r="CD206" s="142"/>
      <c r="CE206" s="35"/>
      <c r="CF206" s="23"/>
      <c r="CG206" s="141"/>
      <c r="CH206" s="35"/>
      <c r="CI206" s="23"/>
      <c r="CJ206" s="141"/>
      <c r="CK206" s="35"/>
      <c r="CL206" s="23"/>
      <c r="CM206" s="142"/>
      <c r="CN206" s="35"/>
      <c r="CO206" s="23"/>
      <c r="CP206" s="149"/>
      <c r="CQ206" s="38"/>
    </row>
    <row r="207" spans="2:95">
      <c r="B207" s="34"/>
      <c r="C207" s="23" t="s">
        <v>78</v>
      </c>
      <c r="D207" s="142">
        <v>2</v>
      </c>
      <c r="E207" s="35"/>
      <c r="F207" s="23" t="s">
        <v>22</v>
      </c>
      <c r="G207" s="142">
        <v>15</v>
      </c>
      <c r="H207" s="35"/>
      <c r="I207" s="23" t="s">
        <v>403</v>
      </c>
      <c r="J207" s="142">
        <v>6</v>
      </c>
      <c r="K207" s="35"/>
      <c r="L207" s="23"/>
      <c r="M207" s="142"/>
      <c r="N207" s="35"/>
      <c r="O207" s="23" t="s">
        <v>79</v>
      </c>
      <c r="P207" s="142">
        <v>2</v>
      </c>
      <c r="Q207" s="35"/>
      <c r="R207" s="23" t="s">
        <v>77</v>
      </c>
      <c r="S207" s="142">
        <v>1</v>
      </c>
      <c r="T207" s="35"/>
      <c r="U207" s="23"/>
      <c r="V207" s="142"/>
      <c r="W207" s="35"/>
      <c r="X207" s="23" t="s">
        <v>914</v>
      </c>
      <c r="Y207" s="142">
        <v>1</v>
      </c>
      <c r="Z207" s="35"/>
      <c r="AA207" s="23" t="s">
        <v>394</v>
      </c>
      <c r="AB207" s="142">
        <v>1</v>
      </c>
      <c r="AC207" s="35"/>
      <c r="AD207" s="23" t="s">
        <v>581</v>
      </c>
      <c r="AE207" s="142">
        <v>3</v>
      </c>
      <c r="AF207" s="35"/>
      <c r="AG207" s="23" t="s">
        <v>397</v>
      </c>
      <c r="AH207" s="142">
        <v>4</v>
      </c>
      <c r="AI207" s="35"/>
      <c r="AJ207" s="23" t="s">
        <v>397</v>
      </c>
      <c r="AK207" s="142">
        <v>6</v>
      </c>
      <c r="AL207" s="35"/>
      <c r="AM207" s="23" t="s">
        <v>411</v>
      </c>
      <c r="AN207" s="142">
        <v>1</v>
      </c>
      <c r="AO207" s="35"/>
      <c r="AP207" s="23"/>
      <c r="AQ207" s="142"/>
      <c r="AR207" s="35"/>
      <c r="AS207" s="23" t="s">
        <v>422</v>
      </c>
      <c r="AT207" s="142">
        <v>3</v>
      </c>
      <c r="AU207" s="35"/>
      <c r="AV207" s="23" t="s">
        <v>411</v>
      </c>
      <c r="AW207" s="142">
        <v>1</v>
      </c>
      <c r="AX207" s="35"/>
      <c r="AY207" s="23" t="s">
        <v>589</v>
      </c>
      <c r="AZ207" s="142">
        <v>65</v>
      </c>
      <c r="BA207" s="35"/>
      <c r="BB207" s="23" t="s">
        <v>410</v>
      </c>
      <c r="BC207" s="142">
        <v>3</v>
      </c>
      <c r="BD207" s="35"/>
      <c r="BE207" s="23"/>
      <c r="BF207" s="142"/>
      <c r="BG207" s="35"/>
      <c r="BH207" s="23" t="s">
        <v>938</v>
      </c>
      <c r="BI207" s="142">
        <v>8</v>
      </c>
      <c r="BJ207" s="35"/>
      <c r="BK207" s="23" t="s">
        <v>79</v>
      </c>
      <c r="BL207" s="142">
        <v>1</v>
      </c>
      <c r="BM207" s="35"/>
      <c r="BN207" s="23" t="s">
        <v>1107</v>
      </c>
      <c r="BO207" s="142">
        <v>1</v>
      </c>
      <c r="BP207" s="35"/>
      <c r="BQ207" s="23" t="s">
        <v>621</v>
      </c>
      <c r="BR207" s="142">
        <v>2</v>
      </c>
      <c r="BS207" s="35"/>
      <c r="BT207" s="23" t="s">
        <v>589</v>
      </c>
      <c r="BU207" s="142">
        <v>65</v>
      </c>
      <c r="BV207" s="35"/>
      <c r="BW207" s="23" t="s">
        <v>621</v>
      </c>
      <c r="BX207" s="142">
        <v>5</v>
      </c>
      <c r="BY207" s="35"/>
      <c r="BZ207" s="23"/>
      <c r="CA207" s="142"/>
      <c r="CB207" s="35"/>
      <c r="CC207" s="23"/>
      <c r="CD207" s="142"/>
      <c r="CE207" s="35"/>
      <c r="CF207" s="23"/>
      <c r="CG207" s="141"/>
      <c r="CH207" s="35"/>
      <c r="CI207" s="23"/>
      <c r="CJ207" s="141"/>
      <c r="CK207" s="35"/>
      <c r="CL207" s="23"/>
      <c r="CM207" s="142"/>
      <c r="CN207" s="35"/>
      <c r="CO207" s="23"/>
      <c r="CP207" s="149"/>
      <c r="CQ207" s="38"/>
    </row>
    <row r="208" spans="2:95">
      <c r="B208" s="34"/>
      <c r="C208" s="23" t="s">
        <v>79</v>
      </c>
      <c r="D208" s="142">
        <v>10</v>
      </c>
      <c r="E208" s="35"/>
      <c r="F208" s="23" t="s">
        <v>203</v>
      </c>
      <c r="G208" s="142">
        <v>1</v>
      </c>
      <c r="H208" s="35"/>
      <c r="I208" s="23" t="s">
        <v>404</v>
      </c>
      <c r="J208" s="142">
        <v>16</v>
      </c>
      <c r="K208" s="35"/>
      <c r="L208" s="23"/>
      <c r="M208" s="142"/>
      <c r="N208" s="35"/>
      <c r="O208" s="23" t="s">
        <v>80</v>
      </c>
      <c r="P208" s="142">
        <v>1</v>
      </c>
      <c r="Q208" s="35"/>
      <c r="R208" s="23" t="s">
        <v>78</v>
      </c>
      <c r="S208" s="142">
        <v>1</v>
      </c>
      <c r="T208" s="35"/>
      <c r="U208" s="23"/>
      <c r="V208" s="142"/>
      <c r="W208" s="35"/>
      <c r="X208" s="23" t="s">
        <v>406</v>
      </c>
      <c r="Y208" s="142">
        <v>2</v>
      </c>
      <c r="Z208" s="35"/>
      <c r="AA208" s="23" t="s">
        <v>396</v>
      </c>
      <c r="AB208" s="142">
        <v>1</v>
      </c>
      <c r="AC208" s="35"/>
      <c r="AD208" s="23" t="s">
        <v>582</v>
      </c>
      <c r="AE208" s="142">
        <v>2</v>
      </c>
      <c r="AF208" s="35"/>
      <c r="AG208" s="23" t="s">
        <v>401</v>
      </c>
      <c r="AH208" s="142">
        <v>32</v>
      </c>
      <c r="AI208" s="35"/>
      <c r="AJ208" s="23" t="s">
        <v>401</v>
      </c>
      <c r="AK208" s="142">
        <v>13</v>
      </c>
      <c r="AL208" s="35"/>
      <c r="AM208" s="23" t="s">
        <v>624</v>
      </c>
      <c r="AN208" s="142">
        <v>2</v>
      </c>
      <c r="AO208" s="35"/>
      <c r="AP208" s="23"/>
      <c r="AQ208" s="142"/>
      <c r="AR208" s="35"/>
      <c r="AS208" s="23" t="s">
        <v>424</v>
      </c>
      <c r="AT208" s="142">
        <v>12</v>
      </c>
      <c r="AU208" s="35"/>
      <c r="AV208" s="23" t="s">
        <v>919</v>
      </c>
      <c r="AW208" s="142">
        <v>1</v>
      </c>
      <c r="AX208" s="35"/>
      <c r="AY208" s="23" t="s">
        <v>597</v>
      </c>
      <c r="AZ208" s="142">
        <v>5</v>
      </c>
      <c r="BA208" s="35"/>
      <c r="BB208" s="23" t="s">
        <v>411</v>
      </c>
      <c r="BC208" s="142">
        <v>4</v>
      </c>
      <c r="BD208" s="35"/>
      <c r="BE208" s="23"/>
      <c r="BF208" s="142"/>
      <c r="BG208" s="35"/>
      <c r="BH208" s="23" t="s">
        <v>1100</v>
      </c>
      <c r="BI208" s="142">
        <v>0</v>
      </c>
      <c r="BJ208" s="35"/>
      <c r="BK208" s="23" t="s">
        <v>406</v>
      </c>
      <c r="BL208" s="142">
        <v>1</v>
      </c>
      <c r="BM208" s="35"/>
      <c r="BN208" s="23" t="s">
        <v>937</v>
      </c>
      <c r="BO208" s="142">
        <v>16</v>
      </c>
      <c r="BP208" s="35"/>
      <c r="BQ208" s="23" t="s">
        <v>402</v>
      </c>
      <c r="BR208" s="142">
        <v>9</v>
      </c>
      <c r="BS208" s="35"/>
      <c r="BT208" s="23" t="s">
        <v>597</v>
      </c>
      <c r="BU208" s="142">
        <v>5</v>
      </c>
      <c r="BV208" s="35"/>
      <c r="BW208" s="23" t="s">
        <v>402</v>
      </c>
      <c r="BX208" s="142">
        <v>35</v>
      </c>
      <c r="BY208" s="35"/>
      <c r="BZ208" s="23"/>
      <c r="CA208" s="142"/>
      <c r="CB208" s="35"/>
      <c r="CC208" s="23"/>
      <c r="CD208" s="142"/>
      <c r="CE208" s="35"/>
      <c r="CF208" s="23"/>
      <c r="CG208" s="141"/>
      <c r="CH208" s="35"/>
      <c r="CI208" s="23"/>
      <c r="CJ208" s="141"/>
      <c r="CK208" s="35"/>
      <c r="CL208" s="23"/>
      <c r="CM208" s="142"/>
      <c r="CN208" s="35"/>
      <c r="CO208" s="23"/>
      <c r="CP208" s="149"/>
      <c r="CQ208" s="38"/>
    </row>
    <row r="209" spans="2:95">
      <c r="B209" s="34"/>
      <c r="C209" s="23" t="s">
        <v>80</v>
      </c>
      <c r="D209" s="142">
        <v>3</v>
      </c>
      <c r="E209" s="35"/>
      <c r="F209" s="23" t="s">
        <v>11</v>
      </c>
      <c r="G209" s="142">
        <v>5</v>
      </c>
      <c r="H209" s="35"/>
      <c r="I209" s="23" t="s">
        <v>622</v>
      </c>
      <c r="J209" s="142">
        <v>7</v>
      </c>
      <c r="K209" s="35"/>
      <c r="L209" s="23"/>
      <c r="M209" s="142"/>
      <c r="N209" s="35"/>
      <c r="O209" s="23" t="s">
        <v>81</v>
      </c>
      <c r="P209" s="142">
        <v>1</v>
      </c>
      <c r="Q209" s="35"/>
      <c r="R209" s="23" t="s">
        <v>79</v>
      </c>
      <c r="S209" s="142">
        <v>3</v>
      </c>
      <c r="T209" s="35"/>
      <c r="U209" s="23"/>
      <c r="V209" s="142"/>
      <c r="W209" s="35"/>
      <c r="X209" s="23" t="s">
        <v>623</v>
      </c>
      <c r="Y209" s="142">
        <v>1</v>
      </c>
      <c r="Z209" s="35"/>
      <c r="AA209" s="23" t="s">
        <v>397</v>
      </c>
      <c r="AB209" s="142">
        <v>6</v>
      </c>
      <c r="AC209" s="35"/>
      <c r="AD209" s="23" t="s">
        <v>585</v>
      </c>
      <c r="AE209" s="142">
        <v>1</v>
      </c>
      <c r="AF209" s="35"/>
      <c r="AG209" s="23" t="s">
        <v>621</v>
      </c>
      <c r="AH209" s="142">
        <v>7</v>
      </c>
      <c r="AI209" s="35"/>
      <c r="AJ209" s="23" t="s">
        <v>621</v>
      </c>
      <c r="AK209" s="142">
        <v>6</v>
      </c>
      <c r="AL209" s="35"/>
      <c r="AM209" s="23" t="s">
        <v>1027</v>
      </c>
      <c r="AN209" s="142">
        <v>1</v>
      </c>
      <c r="AO209" s="35"/>
      <c r="AP209" s="23"/>
      <c r="AQ209" s="149"/>
      <c r="AR209" s="35"/>
      <c r="AS209" s="23" t="s">
        <v>415</v>
      </c>
      <c r="AT209" s="142">
        <v>40</v>
      </c>
      <c r="AU209" s="35"/>
      <c r="AV209" s="23" t="s">
        <v>414</v>
      </c>
      <c r="AW209" s="142">
        <v>2</v>
      </c>
      <c r="AX209" s="35"/>
      <c r="AY209" s="23" t="s">
        <v>591</v>
      </c>
      <c r="AZ209" s="142">
        <v>6</v>
      </c>
      <c r="BA209" s="35"/>
      <c r="BB209" s="23" t="s">
        <v>624</v>
      </c>
      <c r="BC209" s="142">
        <v>2</v>
      </c>
      <c r="BD209" s="35"/>
      <c r="BE209" s="23"/>
      <c r="BF209" s="142"/>
      <c r="BG209" s="35"/>
      <c r="BH209" s="23"/>
      <c r="BI209" s="142"/>
      <c r="BJ209" s="35"/>
      <c r="BK209" s="23" t="s">
        <v>623</v>
      </c>
      <c r="BL209" s="142">
        <v>1</v>
      </c>
      <c r="BM209" s="35"/>
      <c r="BN209" s="23" t="s">
        <v>958</v>
      </c>
      <c r="BO209" s="142">
        <v>1</v>
      </c>
      <c r="BP209" s="35"/>
      <c r="BQ209" s="23" t="s">
        <v>403</v>
      </c>
      <c r="BR209" s="142">
        <v>7</v>
      </c>
      <c r="BS209" s="35"/>
      <c r="BT209" s="23" t="s">
        <v>591</v>
      </c>
      <c r="BU209" s="142">
        <v>6</v>
      </c>
      <c r="BV209" s="35"/>
      <c r="BW209" s="23" t="s">
        <v>403</v>
      </c>
      <c r="BX209" s="142">
        <v>13</v>
      </c>
      <c r="BY209" s="35"/>
      <c r="BZ209" s="23"/>
      <c r="CA209" s="142"/>
      <c r="CB209" s="35"/>
      <c r="CC209" s="23"/>
      <c r="CD209" s="142"/>
      <c r="CE209" s="35"/>
      <c r="CF209" s="23"/>
      <c r="CG209" s="141"/>
      <c r="CH209" s="35"/>
      <c r="CI209" s="23"/>
      <c r="CJ209" s="141"/>
      <c r="CK209" s="35"/>
      <c r="CL209" s="23"/>
      <c r="CM209" s="142"/>
      <c r="CN209" s="35"/>
      <c r="CO209" s="23"/>
      <c r="CP209" s="150"/>
      <c r="CQ209" s="38"/>
    </row>
    <row r="210" spans="2:95">
      <c r="B210" s="34"/>
      <c r="C210" s="23" t="s">
        <v>81</v>
      </c>
      <c r="D210" s="142">
        <v>2</v>
      </c>
      <c r="E210" s="35"/>
      <c r="F210" s="23" t="s">
        <v>539</v>
      </c>
      <c r="G210" s="142">
        <v>1</v>
      </c>
      <c r="H210" s="35"/>
      <c r="I210" s="23" t="s">
        <v>413</v>
      </c>
      <c r="J210" s="142">
        <v>4</v>
      </c>
      <c r="K210" s="35"/>
      <c r="L210" s="23"/>
      <c r="M210" s="142"/>
      <c r="N210" s="35"/>
      <c r="O210" s="23" t="s">
        <v>82</v>
      </c>
      <c r="P210" s="142">
        <v>1</v>
      </c>
      <c r="Q210" s="35"/>
      <c r="R210" s="23" t="s">
        <v>80</v>
      </c>
      <c r="S210" s="142">
        <v>1</v>
      </c>
      <c r="T210" s="35"/>
      <c r="U210" s="23"/>
      <c r="V210" s="142"/>
      <c r="W210" s="35"/>
      <c r="X210" s="23" t="s">
        <v>407</v>
      </c>
      <c r="Y210" s="142">
        <v>1</v>
      </c>
      <c r="Z210" s="35"/>
      <c r="AA210" s="23" t="s">
        <v>401</v>
      </c>
      <c r="AB210" s="142">
        <v>26</v>
      </c>
      <c r="AC210" s="35"/>
      <c r="AD210" s="23" t="s">
        <v>198</v>
      </c>
      <c r="AE210" s="142">
        <v>2</v>
      </c>
      <c r="AF210" s="35"/>
      <c r="AG210" s="23" t="s">
        <v>402</v>
      </c>
      <c r="AH210" s="142">
        <v>30</v>
      </c>
      <c r="AI210" s="35"/>
      <c r="AJ210" s="23" t="s">
        <v>402</v>
      </c>
      <c r="AK210" s="142">
        <v>7</v>
      </c>
      <c r="AL210" s="35"/>
      <c r="AM210" s="23" t="s">
        <v>412</v>
      </c>
      <c r="AN210" s="142">
        <v>0</v>
      </c>
      <c r="AO210" s="35"/>
      <c r="AP210" s="23"/>
      <c r="AQ210" s="149"/>
      <c r="AR210" s="35"/>
      <c r="AS210" s="23" t="s">
        <v>416</v>
      </c>
      <c r="AT210" s="142">
        <v>8</v>
      </c>
      <c r="AU210" s="35"/>
      <c r="AV210" s="23" t="s">
        <v>420</v>
      </c>
      <c r="AW210" s="142">
        <v>6</v>
      </c>
      <c r="AX210" s="35"/>
      <c r="AY210" s="23" t="s">
        <v>604</v>
      </c>
      <c r="AZ210" s="142">
        <v>3</v>
      </c>
      <c r="BA210" s="35"/>
      <c r="BB210" s="23" t="s">
        <v>1026</v>
      </c>
      <c r="BC210" s="142">
        <v>4</v>
      </c>
      <c r="BD210" s="35"/>
      <c r="BE210" s="23"/>
      <c r="BF210" s="142"/>
      <c r="BG210" s="35"/>
      <c r="BH210" s="23"/>
      <c r="BI210" s="142"/>
      <c r="BJ210" s="35"/>
      <c r="BK210" s="23" t="s">
        <v>408</v>
      </c>
      <c r="BL210" s="142">
        <v>1</v>
      </c>
      <c r="BM210" s="35"/>
      <c r="BN210" s="23" t="s">
        <v>938</v>
      </c>
      <c r="BO210" s="142">
        <v>9</v>
      </c>
      <c r="BP210" s="35"/>
      <c r="BQ210" s="23" t="s">
        <v>404</v>
      </c>
      <c r="BR210" s="142">
        <v>5</v>
      </c>
      <c r="BS210" s="35"/>
      <c r="BT210" s="23" t="s">
        <v>604</v>
      </c>
      <c r="BU210" s="142">
        <v>3</v>
      </c>
      <c r="BV210" s="35"/>
      <c r="BW210" s="23" t="s">
        <v>404</v>
      </c>
      <c r="BX210" s="142">
        <v>11</v>
      </c>
      <c r="BY210" s="35"/>
      <c r="BZ210" s="23"/>
      <c r="CA210" s="142"/>
      <c r="CB210" s="35"/>
      <c r="CC210" s="23"/>
      <c r="CD210" s="142"/>
      <c r="CE210" s="35"/>
      <c r="CF210" s="23"/>
      <c r="CG210" s="141"/>
      <c r="CH210" s="35"/>
      <c r="CI210" s="23"/>
      <c r="CJ210" s="141"/>
      <c r="CK210" s="35"/>
      <c r="CL210" s="23"/>
      <c r="CM210" s="142"/>
      <c r="CN210" s="35"/>
      <c r="CO210" s="23"/>
      <c r="CP210" s="150"/>
      <c r="CQ210" s="38"/>
    </row>
    <row r="211" spans="2:95">
      <c r="B211" s="34"/>
      <c r="C211" s="23" t="s">
        <v>82</v>
      </c>
      <c r="D211" s="142">
        <v>3</v>
      </c>
      <c r="E211" s="35"/>
      <c r="F211" s="23" t="s">
        <v>395</v>
      </c>
      <c r="G211" s="142">
        <v>3</v>
      </c>
      <c r="H211" s="35"/>
      <c r="I211" s="23" t="s">
        <v>405</v>
      </c>
      <c r="J211" s="142">
        <v>17</v>
      </c>
      <c r="K211" s="35"/>
      <c r="L211" s="23"/>
      <c r="M211" s="142"/>
      <c r="N211" s="35"/>
      <c r="O211" s="23" t="s">
        <v>406</v>
      </c>
      <c r="P211" s="142">
        <v>2</v>
      </c>
      <c r="Q211" s="35"/>
      <c r="R211" s="23" t="s">
        <v>81</v>
      </c>
      <c r="S211" s="142">
        <v>2</v>
      </c>
      <c r="T211" s="35"/>
      <c r="U211" s="23"/>
      <c r="V211" s="142"/>
      <c r="W211" s="35"/>
      <c r="X211" s="23" t="s">
        <v>409</v>
      </c>
      <c r="Y211" s="142">
        <v>1</v>
      </c>
      <c r="Z211" s="35"/>
      <c r="AA211" s="23" t="s">
        <v>621</v>
      </c>
      <c r="AB211" s="142">
        <v>2</v>
      </c>
      <c r="AC211" s="35"/>
      <c r="AD211" s="23" t="s">
        <v>587</v>
      </c>
      <c r="AE211" s="142">
        <v>2</v>
      </c>
      <c r="AF211" s="35"/>
      <c r="AG211" s="23" t="s">
        <v>403</v>
      </c>
      <c r="AH211" s="142">
        <v>26</v>
      </c>
      <c r="AI211" s="35"/>
      <c r="AJ211" s="23" t="s">
        <v>403</v>
      </c>
      <c r="AK211" s="142">
        <v>5</v>
      </c>
      <c r="AL211" s="35"/>
      <c r="AM211" s="23" t="s">
        <v>414</v>
      </c>
      <c r="AN211" s="142">
        <v>2</v>
      </c>
      <c r="AO211" s="35"/>
      <c r="AP211" s="23"/>
      <c r="AQ211" s="151"/>
      <c r="AR211" s="35"/>
      <c r="AS211" s="23" t="s">
        <v>426</v>
      </c>
      <c r="AT211" s="142">
        <v>11</v>
      </c>
      <c r="AU211" s="35"/>
      <c r="AV211" s="23" t="s">
        <v>422</v>
      </c>
      <c r="AW211" s="142">
        <v>9</v>
      </c>
      <c r="AX211" s="35"/>
      <c r="AY211" s="23" t="s">
        <v>596</v>
      </c>
      <c r="AZ211" s="142">
        <v>1</v>
      </c>
      <c r="BA211" s="35"/>
      <c r="BB211" s="23" t="s">
        <v>1027</v>
      </c>
      <c r="BC211" s="142">
        <v>1</v>
      </c>
      <c r="BD211" s="35"/>
      <c r="BE211" s="23"/>
      <c r="BF211" s="142"/>
      <c r="BG211" s="35"/>
      <c r="BH211" s="23"/>
      <c r="BI211" s="142"/>
      <c r="BJ211" s="35"/>
      <c r="BK211" s="23" t="s">
        <v>409</v>
      </c>
      <c r="BL211" s="142">
        <v>1</v>
      </c>
      <c r="BM211" s="35"/>
      <c r="BN211" s="23"/>
      <c r="BO211" s="142"/>
      <c r="BP211" s="35"/>
      <c r="BQ211" s="23" t="s">
        <v>622</v>
      </c>
      <c r="BR211" s="142">
        <v>2</v>
      </c>
      <c r="BS211" s="35"/>
      <c r="BT211" s="23" t="s">
        <v>596</v>
      </c>
      <c r="BU211" s="142">
        <v>1</v>
      </c>
      <c r="BV211" s="35"/>
      <c r="BW211" s="23" t="s">
        <v>622</v>
      </c>
      <c r="BX211" s="142">
        <v>10</v>
      </c>
      <c r="BY211" s="35"/>
      <c r="BZ211" s="23"/>
      <c r="CA211" s="142"/>
      <c r="CB211" s="35"/>
      <c r="CC211" s="23"/>
      <c r="CD211" s="142"/>
      <c r="CE211" s="35"/>
      <c r="CF211" s="23"/>
      <c r="CG211" s="150"/>
      <c r="CH211" s="35"/>
      <c r="CI211" s="23"/>
      <c r="CJ211" s="141"/>
      <c r="CK211" s="35"/>
      <c r="CL211" s="23"/>
      <c r="CM211" s="142"/>
      <c r="CN211" s="35"/>
      <c r="CO211" s="23"/>
      <c r="CP211" s="148"/>
      <c r="CQ211" s="38"/>
    </row>
    <row r="212" spans="2:95">
      <c r="B212" s="34"/>
      <c r="C212" s="23" t="s">
        <v>83</v>
      </c>
      <c r="D212" s="142">
        <v>1</v>
      </c>
      <c r="E212" s="35"/>
      <c r="F212" s="23" t="s">
        <v>390</v>
      </c>
      <c r="G212" s="142">
        <v>1</v>
      </c>
      <c r="H212" s="35"/>
      <c r="I212" s="23" t="s">
        <v>77</v>
      </c>
      <c r="J212" s="142">
        <v>3</v>
      </c>
      <c r="K212" s="35"/>
      <c r="L212" s="23"/>
      <c r="M212" s="142"/>
      <c r="N212" s="35"/>
      <c r="O212" s="23" t="s">
        <v>623</v>
      </c>
      <c r="P212" s="142">
        <v>1</v>
      </c>
      <c r="Q212" s="35"/>
      <c r="R212" s="23" t="s">
        <v>82</v>
      </c>
      <c r="S212" s="142">
        <v>1</v>
      </c>
      <c r="T212" s="35"/>
      <c r="U212" s="23"/>
      <c r="V212" s="142"/>
      <c r="W212" s="35"/>
      <c r="X212" s="23" t="s">
        <v>410</v>
      </c>
      <c r="Y212" s="142">
        <v>4</v>
      </c>
      <c r="Z212" s="35"/>
      <c r="AA212" s="23" t="s">
        <v>402</v>
      </c>
      <c r="AB212" s="142">
        <v>27</v>
      </c>
      <c r="AC212" s="35"/>
      <c r="AD212" s="23" t="s">
        <v>600</v>
      </c>
      <c r="AE212" s="142">
        <v>0</v>
      </c>
      <c r="AF212" s="35"/>
      <c r="AG212" s="23" t="s">
        <v>404</v>
      </c>
      <c r="AH212" s="142">
        <v>7</v>
      </c>
      <c r="AI212" s="35"/>
      <c r="AJ212" s="23" t="s">
        <v>404</v>
      </c>
      <c r="AK212" s="142">
        <v>9</v>
      </c>
      <c r="AL212" s="35"/>
      <c r="AM212" s="23" t="s">
        <v>420</v>
      </c>
      <c r="AN212" s="142">
        <v>3</v>
      </c>
      <c r="AO212" s="35"/>
      <c r="AP212" s="23"/>
      <c r="AQ212" s="151"/>
      <c r="AR212" s="35"/>
      <c r="AS212" s="23" t="s">
        <v>541</v>
      </c>
      <c r="AT212" s="142">
        <v>2</v>
      </c>
      <c r="AU212" s="35"/>
      <c r="AV212" s="23" t="s">
        <v>424</v>
      </c>
      <c r="AW212" s="142">
        <v>23</v>
      </c>
      <c r="AX212" s="35"/>
      <c r="AY212" s="23" t="s">
        <v>608</v>
      </c>
      <c r="AZ212" s="142">
        <v>1</v>
      </c>
      <c r="BA212" s="35"/>
      <c r="BB212" s="23" t="s">
        <v>412</v>
      </c>
      <c r="BC212" s="142">
        <v>0</v>
      </c>
      <c r="BD212" s="35"/>
      <c r="BE212" s="23"/>
      <c r="BF212" s="142"/>
      <c r="BG212" s="35"/>
      <c r="BH212" s="23"/>
      <c r="BI212" s="142"/>
      <c r="BJ212" s="35"/>
      <c r="BK212" s="23" t="s">
        <v>410</v>
      </c>
      <c r="BL212" s="142">
        <v>1</v>
      </c>
      <c r="BM212" s="35"/>
      <c r="BN212" s="23"/>
      <c r="BO212" s="142"/>
      <c r="BP212" s="35"/>
      <c r="BQ212" s="23" t="s">
        <v>413</v>
      </c>
      <c r="BR212" s="142">
        <v>3</v>
      </c>
      <c r="BS212" s="35"/>
      <c r="BT212" s="23" t="s">
        <v>608</v>
      </c>
      <c r="BU212" s="142">
        <v>1</v>
      </c>
      <c r="BV212" s="35"/>
      <c r="BW212" s="23" t="s">
        <v>413</v>
      </c>
      <c r="BX212" s="142">
        <v>1</v>
      </c>
      <c r="BY212" s="35"/>
      <c r="BZ212" s="23"/>
      <c r="CA212" s="142"/>
      <c r="CB212" s="35"/>
      <c r="CC212" s="23"/>
      <c r="CD212" s="142"/>
      <c r="CE212" s="35"/>
      <c r="CF212" s="23"/>
      <c r="CG212" s="150"/>
      <c r="CH212" s="35"/>
      <c r="CI212" s="23"/>
      <c r="CJ212" s="141"/>
      <c r="CK212" s="35"/>
      <c r="CL212" s="23"/>
      <c r="CM212" s="142"/>
      <c r="CN212" s="35"/>
      <c r="CO212" s="23"/>
      <c r="CP212" s="148"/>
      <c r="CQ212" s="38"/>
    </row>
    <row r="213" spans="2:95">
      <c r="B213" s="34"/>
      <c r="C213" s="23" t="s">
        <v>406</v>
      </c>
      <c r="D213" s="142">
        <v>4</v>
      </c>
      <c r="E213" s="35"/>
      <c r="F213" s="23" t="s">
        <v>538</v>
      </c>
      <c r="G213" s="142">
        <v>2</v>
      </c>
      <c r="H213" s="35"/>
      <c r="I213" s="23" t="s">
        <v>78</v>
      </c>
      <c r="J213" s="142">
        <v>1</v>
      </c>
      <c r="K213" s="35"/>
      <c r="L213" s="23"/>
      <c r="M213" s="142"/>
      <c r="N213" s="35"/>
      <c r="O213" s="23" t="s">
        <v>408</v>
      </c>
      <c r="P213" s="142">
        <v>1</v>
      </c>
      <c r="Q213" s="35"/>
      <c r="R213" s="23" t="s">
        <v>406</v>
      </c>
      <c r="S213" s="142">
        <v>2</v>
      </c>
      <c r="T213" s="35"/>
      <c r="U213" s="23"/>
      <c r="V213" s="142"/>
      <c r="W213" s="35"/>
      <c r="X213" s="23" t="s">
        <v>411</v>
      </c>
      <c r="Y213" s="142">
        <v>1</v>
      </c>
      <c r="Z213" s="35"/>
      <c r="AA213" s="23" t="s">
        <v>403</v>
      </c>
      <c r="AB213" s="142">
        <v>2</v>
      </c>
      <c r="AC213" s="35"/>
      <c r="AD213" s="23" t="s">
        <v>590</v>
      </c>
      <c r="AE213" s="142">
        <v>1</v>
      </c>
      <c r="AF213" s="35"/>
      <c r="AG213" s="23" t="s">
        <v>622</v>
      </c>
      <c r="AH213" s="142">
        <v>13</v>
      </c>
      <c r="AI213" s="35"/>
      <c r="AJ213" s="23" t="s">
        <v>622</v>
      </c>
      <c r="AK213" s="142">
        <v>6</v>
      </c>
      <c r="AL213" s="35"/>
      <c r="AM213" s="23" t="s">
        <v>422</v>
      </c>
      <c r="AN213" s="142">
        <v>4</v>
      </c>
      <c r="AO213" s="35"/>
      <c r="AP213" s="23"/>
      <c r="AQ213" s="149"/>
      <c r="AR213" s="35"/>
      <c r="AS213" s="23" t="s">
        <v>455</v>
      </c>
      <c r="AT213" s="142">
        <v>22</v>
      </c>
      <c r="AU213" s="35"/>
      <c r="AV213" s="23" t="s">
        <v>415</v>
      </c>
      <c r="AW213" s="142">
        <v>45</v>
      </c>
      <c r="AX213" s="35"/>
      <c r="AY213" s="23" t="s">
        <v>599</v>
      </c>
      <c r="AZ213" s="142">
        <v>1</v>
      </c>
      <c r="BA213" s="35"/>
      <c r="BB213" s="23" t="s">
        <v>414</v>
      </c>
      <c r="BC213" s="142">
        <v>0</v>
      </c>
      <c r="BD213" s="35"/>
      <c r="BE213" s="23"/>
      <c r="BF213" s="142"/>
      <c r="BG213" s="35"/>
      <c r="BH213" s="23"/>
      <c r="BI213" s="142"/>
      <c r="BJ213" s="35"/>
      <c r="BK213" s="23" t="s">
        <v>919</v>
      </c>
      <c r="BL213" s="142">
        <v>1</v>
      </c>
      <c r="BM213" s="35"/>
      <c r="BN213" s="23"/>
      <c r="BO213" s="142"/>
      <c r="BP213" s="35"/>
      <c r="BQ213" s="23" t="s">
        <v>405</v>
      </c>
      <c r="BR213" s="142">
        <v>25</v>
      </c>
      <c r="BS213" s="35"/>
      <c r="BT213" s="23" t="s">
        <v>599</v>
      </c>
      <c r="BU213" s="142">
        <v>1</v>
      </c>
      <c r="BV213" s="35"/>
      <c r="BW213" s="23" t="s">
        <v>405</v>
      </c>
      <c r="BX213" s="142">
        <v>21</v>
      </c>
      <c r="BY213" s="35"/>
      <c r="BZ213" s="23"/>
      <c r="CA213" s="142"/>
      <c r="CB213" s="35"/>
      <c r="CC213" s="23"/>
      <c r="CD213" s="142"/>
      <c r="CE213" s="35"/>
      <c r="CF213" s="23"/>
      <c r="CG213" s="150"/>
      <c r="CH213" s="35"/>
      <c r="CI213" s="23"/>
      <c r="CJ213" s="141"/>
      <c r="CK213" s="35"/>
      <c r="CL213" s="23"/>
      <c r="CM213" s="142"/>
      <c r="CN213" s="35"/>
      <c r="CO213" s="23"/>
      <c r="CP213" s="149"/>
      <c r="CQ213" s="38"/>
    </row>
    <row r="214" spans="2:95">
      <c r="B214" s="34"/>
      <c r="C214" s="23" t="s">
        <v>623</v>
      </c>
      <c r="D214" s="142">
        <v>2</v>
      </c>
      <c r="E214" s="35"/>
      <c r="F214" s="23" t="s">
        <v>391</v>
      </c>
      <c r="G214" s="142">
        <v>2</v>
      </c>
      <c r="H214" s="35"/>
      <c r="I214" s="23" t="s">
        <v>79</v>
      </c>
      <c r="J214" s="142">
        <v>3</v>
      </c>
      <c r="K214" s="35"/>
      <c r="L214" s="23"/>
      <c r="M214" s="142"/>
      <c r="N214" s="35"/>
      <c r="O214" s="23" t="s">
        <v>410</v>
      </c>
      <c r="P214" s="142">
        <v>2</v>
      </c>
      <c r="Q214" s="35"/>
      <c r="R214" s="23" t="s">
        <v>623</v>
      </c>
      <c r="S214" s="142">
        <v>1</v>
      </c>
      <c r="T214" s="35"/>
      <c r="U214" s="23"/>
      <c r="V214" s="142"/>
      <c r="W214" s="35"/>
      <c r="X214" s="23" t="s">
        <v>1026</v>
      </c>
      <c r="Y214" s="142">
        <v>1</v>
      </c>
      <c r="Z214" s="35"/>
      <c r="AA214" s="23" t="s">
        <v>404</v>
      </c>
      <c r="AB214" s="142">
        <v>11</v>
      </c>
      <c r="AC214" s="35"/>
      <c r="AD214" s="23" t="s">
        <v>589</v>
      </c>
      <c r="AE214" s="142">
        <v>45</v>
      </c>
      <c r="AF214" s="35"/>
      <c r="AG214" s="23" t="s">
        <v>413</v>
      </c>
      <c r="AH214" s="142">
        <v>10</v>
      </c>
      <c r="AI214" s="35"/>
      <c r="AJ214" s="23" t="s">
        <v>413</v>
      </c>
      <c r="AK214" s="142">
        <v>1</v>
      </c>
      <c r="AL214" s="35"/>
      <c r="AM214" s="23" t="s">
        <v>424</v>
      </c>
      <c r="AN214" s="142">
        <v>11</v>
      </c>
      <c r="AO214" s="35"/>
      <c r="AP214" s="23"/>
      <c r="AQ214" s="149"/>
      <c r="AR214" s="35"/>
      <c r="AS214" s="23" t="s">
        <v>457</v>
      </c>
      <c r="AT214" s="142">
        <v>11</v>
      </c>
      <c r="AU214" s="35"/>
      <c r="AV214" s="23" t="s">
        <v>416</v>
      </c>
      <c r="AW214" s="142">
        <v>16</v>
      </c>
      <c r="AX214" s="35"/>
      <c r="AY214" s="23" t="s">
        <v>601</v>
      </c>
      <c r="AZ214" s="142">
        <v>32</v>
      </c>
      <c r="BA214" s="35"/>
      <c r="BB214" s="23" t="s">
        <v>420</v>
      </c>
      <c r="BC214" s="142">
        <v>4</v>
      </c>
      <c r="BD214" s="35"/>
      <c r="BE214" s="23"/>
      <c r="BF214" s="142"/>
      <c r="BG214" s="35"/>
      <c r="BH214" s="23"/>
      <c r="BI214" s="142"/>
      <c r="BJ214" s="35"/>
      <c r="BK214" s="23" t="s">
        <v>624</v>
      </c>
      <c r="BL214" s="142">
        <v>1</v>
      </c>
      <c r="BM214" s="35"/>
      <c r="BN214" s="23"/>
      <c r="BO214" s="142"/>
      <c r="BP214" s="35"/>
      <c r="BQ214" s="23" t="s">
        <v>77</v>
      </c>
      <c r="BR214" s="142">
        <v>2</v>
      </c>
      <c r="BS214" s="35"/>
      <c r="BT214" s="23" t="s">
        <v>601</v>
      </c>
      <c r="BU214" s="142">
        <v>32</v>
      </c>
      <c r="BV214" s="35"/>
      <c r="BW214" s="23" t="s">
        <v>77</v>
      </c>
      <c r="BX214" s="142">
        <v>3</v>
      </c>
      <c r="BY214" s="35"/>
      <c r="BZ214" s="23"/>
      <c r="CA214" s="142"/>
      <c r="CB214" s="35"/>
      <c r="CC214" s="23"/>
      <c r="CD214" s="142"/>
      <c r="CE214" s="35"/>
      <c r="CF214" s="23"/>
      <c r="CG214" s="150"/>
      <c r="CH214" s="35"/>
      <c r="CI214" s="23"/>
      <c r="CJ214" s="141"/>
      <c r="CK214" s="35"/>
      <c r="CL214" s="23"/>
      <c r="CM214" s="142"/>
      <c r="CN214" s="35"/>
      <c r="CO214" s="23"/>
      <c r="CP214" s="149"/>
      <c r="CQ214" s="38"/>
    </row>
    <row r="215" spans="2:95">
      <c r="B215" s="34"/>
      <c r="C215" s="23" t="s">
        <v>408</v>
      </c>
      <c r="D215" s="142">
        <v>2</v>
      </c>
      <c r="E215" s="35"/>
      <c r="F215" s="23" t="s">
        <v>392</v>
      </c>
      <c r="G215" s="142">
        <v>3</v>
      </c>
      <c r="H215" s="35"/>
      <c r="I215" s="23" t="s">
        <v>81</v>
      </c>
      <c r="J215" s="142">
        <v>2</v>
      </c>
      <c r="K215" s="35"/>
      <c r="L215" s="23"/>
      <c r="M215" s="142"/>
      <c r="N215" s="35"/>
      <c r="O215" s="23" t="s">
        <v>919</v>
      </c>
      <c r="P215" s="142">
        <v>1</v>
      </c>
      <c r="Q215" s="35"/>
      <c r="R215" s="23" t="s">
        <v>407</v>
      </c>
      <c r="S215" s="142">
        <v>2</v>
      </c>
      <c r="T215" s="35"/>
      <c r="U215" s="23"/>
      <c r="V215" s="142"/>
      <c r="W215" s="35"/>
      <c r="X215" s="23" t="s">
        <v>412</v>
      </c>
      <c r="Y215" s="142">
        <v>4</v>
      </c>
      <c r="Z215" s="35"/>
      <c r="AA215" s="23" t="s">
        <v>622</v>
      </c>
      <c r="AB215" s="142">
        <v>14</v>
      </c>
      <c r="AC215" s="35"/>
      <c r="AD215" s="23" t="s">
        <v>597</v>
      </c>
      <c r="AE215" s="142">
        <v>19</v>
      </c>
      <c r="AF215" s="35"/>
      <c r="AG215" s="23" t="s">
        <v>405</v>
      </c>
      <c r="AH215" s="142">
        <v>63</v>
      </c>
      <c r="AI215" s="35"/>
      <c r="AJ215" s="23" t="s">
        <v>405</v>
      </c>
      <c r="AK215" s="142">
        <v>35</v>
      </c>
      <c r="AL215" s="35"/>
      <c r="AM215" s="23" t="s">
        <v>415</v>
      </c>
      <c r="AN215" s="142">
        <v>44</v>
      </c>
      <c r="AO215" s="35"/>
      <c r="AP215" s="23"/>
      <c r="AQ215" s="150"/>
      <c r="AR215" s="35"/>
      <c r="AS215" s="23" t="s">
        <v>1079</v>
      </c>
      <c r="AT215" s="142">
        <v>3</v>
      </c>
      <c r="AU215" s="35"/>
      <c r="AV215" s="23" t="s">
        <v>426</v>
      </c>
      <c r="AW215" s="142">
        <v>8</v>
      </c>
      <c r="AX215" s="35"/>
      <c r="AY215" s="23" t="s">
        <v>603</v>
      </c>
      <c r="AZ215" s="142">
        <v>117</v>
      </c>
      <c r="BA215" s="35"/>
      <c r="BB215" s="23" t="s">
        <v>424</v>
      </c>
      <c r="BC215" s="142">
        <v>4</v>
      </c>
      <c r="BD215" s="35"/>
      <c r="BE215" s="23"/>
      <c r="BF215" s="142"/>
      <c r="BG215" s="35"/>
      <c r="BH215" s="23"/>
      <c r="BI215" s="142"/>
      <c r="BJ215" s="35"/>
      <c r="BK215" s="23" t="s">
        <v>414</v>
      </c>
      <c r="BL215" s="142">
        <v>1</v>
      </c>
      <c r="BM215" s="35"/>
      <c r="BN215" s="23"/>
      <c r="BO215" s="142"/>
      <c r="BP215" s="35"/>
      <c r="BQ215" s="23" t="s">
        <v>78</v>
      </c>
      <c r="BR215" s="142">
        <v>2</v>
      </c>
      <c r="BS215" s="35"/>
      <c r="BT215" s="23" t="s">
        <v>603</v>
      </c>
      <c r="BU215" s="142">
        <v>117</v>
      </c>
      <c r="BV215" s="35"/>
      <c r="BW215" s="23" t="s">
        <v>78</v>
      </c>
      <c r="BX215" s="142">
        <v>2</v>
      </c>
      <c r="BY215" s="35"/>
      <c r="BZ215" s="23"/>
      <c r="CA215" s="142"/>
      <c r="CB215" s="35"/>
      <c r="CC215" s="23"/>
      <c r="CD215" s="142"/>
      <c r="CE215" s="35"/>
      <c r="CF215" s="23"/>
      <c r="CG215" s="148"/>
      <c r="CH215" s="35"/>
      <c r="CI215" s="23"/>
      <c r="CJ215" s="141"/>
      <c r="CK215" s="35"/>
      <c r="CL215" s="23"/>
      <c r="CM215" s="142"/>
      <c r="CN215" s="35"/>
      <c r="CO215" s="23"/>
      <c r="CP215" s="149"/>
      <c r="CQ215" s="38"/>
    </row>
    <row r="216" spans="2:95">
      <c r="B216" s="34"/>
      <c r="C216" s="23" t="s">
        <v>409</v>
      </c>
      <c r="D216" s="142">
        <v>4</v>
      </c>
      <c r="E216" s="35"/>
      <c r="F216" s="23" t="s">
        <v>394</v>
      </c>
      <c r="G216" s="142">
        <v>1</v>
      </c>
      <c r="H216" s="35"/>
      <c r="I216" s="23" t="s">
        <v>82</v>
      </c>
      <c r="J216" s="142">
        <v>1</v>
      </c>
      <c r="K216" s="35"/>
      <c r="L216" s="23"/>
      <c r="M216" s="142"/>
      <c r="N216" s="35"/>
      <c r="O216" s="23" t="s">
        <v>1026</v>
      </c>
      <c r="P216" s="142">
        <v>4</v>
      </c>
      <c r="Q216" s="35"/>
      <c r="R216" s="23" t="s">
        <v>408</v>
      </c>
      <c r="S216" s="142">
        <v>2</v>
      </c>
      <c r="T216" s="35"/>
      <c r="U216" s="23"/>
      <c r="V216" s="142"/>
      <c r="W216" s="35"/>
      <c r="X216" s="23" t="s">
        <v>1028</v>
      </c>
      <c r="Y216" s="142">
        <v>1</v>
      </c>
      <c r="Z216" s="35"/>
      <c r="AA216" s="23" t="s">
        <v>413</v>
      </c>
      <c r="AB216" s="142">
        <v>3</v>
      </c>
      <c r="AC216" s="35"/>
      <c r="AD216" s="23" t="s">
        <v>591</v>
      </c>
      <c r="AE216" s="142">
        <v>2</v>
      </c>
      <c r="AF216" s="35"/>
      <c r="AG216" s="23" t="s">
        <v>77</v>
      </c>
      <c r="AH216" s="142">
        <v>1</v>
      </c>
      <c r="AI216" s="35"/>
      <c r="AJ216" s="23" t="s">
        <v>77</v>
      </c>
      <c r="AK216" s="142">
        <v>5</v>
      </c>
      <c r="AL216" s="35"/>
      <c r="AM216" s="23" t="s">
        <v>416</v>
      </c>
      <c r="AN216" s="142">
        <v>12</v>
      </c>
      <c r="AO216" s="35"/>
      <c r="AP216" s="23"/>
      <c r="AQ216" s="150"/>
      <c r="AR216" s="35"/>
      <c r="AS216" s="23" t="s">
        <v>428</v>
      </c>
      <c r="AT216" s="142">
        <v>8</v>
      </c>
      <c r="AU216" s="35"/>
      <c r="AV216" s="23" t="s">
        <v>1029</v>
      </c>
      <c r="AW216" s="142">
        <v>1</v>
      </c>
      <c r="AX216" s="35"/>
      <c r="AY216" s="23" t="s">
        <v>606</v>
      </c>
      <c r="AZ216" s="142">
        <v>81</v>
      </c>
      <c r="BA216" s="35"/>
      <c r="BB216" s="23" t="s">
        <v>415</v>
      </c>
      <c r="BC216" s="142">
        <v>34</v>
      </c>
      <c r="BD216" s="35"/>
      <c r="BE216" s="23"/>
      <c r="BF216" s="142"/>
      <c r="BG216" s="35"/>
      <c r="BH216" s="23"/>
      <c r="BI216" s="142"/>
      <c r="BJ216" s="35"/>
      <c r="BK216" s="23" t="s">
        <v>420</v>
      </c>
      <c r="BL216" s="142">
        <v>7</v>
      </c>
      <c r="BM216" s="35"/>
      <c r="BN216" s="23"/>
      <c r="BO216" s="142"/>
      <c r="BP216" s="35"/>
      <c r="BQ216" s="23" t="s">
        <v>81</v>
      </c>
      <c r="BR216" s="142">
        <v>2</v>
      </c>
      <c r="BS216" s="35"/>
      <c r="BT216" s="23" t="s">
        <v>606</v>
      </c>
      <c r="BU216" s="142">
        <v>81</v>
      </c>
      <c r="BV216" s="35"/>
      <c r="BW216" s="23" t="s">
        <v>79</v>
      </c>
      <c r="BX216" s="142">
        <v>4</v>
      </c>
      <c r="BY216" s="35"/>
      <c r="BZ216" s="23"/>
      <c r="CA216" s="142"/>
      <c r="CB216" s="35"/>
      <c r="CC216" s="23"/>
      <c r="CD216" s="142"/>
      <c r="CE216" s="35"/>
      <c r="CF216" s="23"/>
      <c r="CG216" s="148"/>
      <c r="CH216" s="35"/>
      <c r="CI216" s="23"/>
      <c r="CJ216" s="141"/>
      <c r="CK216" s="35"/>
      <c r="CL216" s="23"/>
      <c r="CM216" s="142"/>
      <c r="CN216" s="35"/>
      <c r="CO216" s="23"/>
      <c r="CP216" s="149"/>
      <c r="CQ216" s="38"/>
    </row>
    <row r="217" spans="2:95">
      <c r="B217" s="34"/>
      <c r="C217" s="23" t="s">
        <v>410</v>
      </c>
      <c r="D217" s="142">
        <v>3</v>
      </c>
      <c r="E217" s="35"/>
      <c r="F217" s="23" t="s">
        <v>397</v>
      </c>
      <c r="G217" s="142">
        <v>1</v>
      </c>
      <c r="H217" s="35"/>
      <c r="I217" s="23" t="s">
        <v>83</v>
      </c>
      <c r="J217" s="142">
        <v>1</v>
      </c>
      <c r="K217" s="35"/>
      <c r="L217" s="23"/>
      <c r="M217" s="142"/>
      <c r="N217" s="35"/>
      <c r="O217" s="23" t="s">
        <v>1027</v>
      </c>
      <c r="P217" s="142">
        <v>1</v>
      </c>
      <c r="Q217" s="35"/>
      <c r="R217" s="23" t="s">
        <v>409</v>
      </c>
      <c r="S217" s="142">
        <v>3</v>
      </c>
      <c r="T217" s="35"/>
      <c r="U217" s="23"/>
      <c r="V217" s="142"/>
      <c r="W217" s="35"/>
      <c r="X217" s="23" t="s">
        <v>414</v>
      </c>
      <c r="Y217" s="142">
        <v>1</v>
      </c>
      <c r="Z217" s="35"/>
      <c r="AA217" s="23" t="s">
        <v>405</v>
      </c>
      <c r="AB217" s="142">
        <v>23</v>
      </c>
      <c r="AC217" s="35"/>
      <c r="AD217" s="23" t="s">
        <v>592</v>
      </c>
      <c r="AE217" s="142">
        <v>6</v>
      </c>
      <c r="AF217" s="35"/>
      <c r="AG217" s="23" t="s">
        <v>79</v>
      </c>
      <c r="AH217" s="142">
        <v>6</v>
      </c>
      <c r="AI217" s="35"/>
      <c r="AJ217" s="23" t="s">
        <v>78</v>
      </c>
      <c r="AK217" s="142">
        <v>1</v>
      </c>
      <c r="AL217" s="35"/>
      <c r="AM217" s="23" t="s">
        <v>426</v>
      </c>
      <c r="AN217" s="142">
        <v>9</v>
      </c>
      <c r="AO217" s="35"/>
      <c r="AP217" s="23"/>
      <c r="AQ217" s="148"/>
      <c r="AR217" s="35"/>
      <c r="AS217" s="23" t="s">
        <v>419</v>
      </c>
      <c r="AT217" s="142">
        <v>12</v>
      </c>
      <c r="AU217" s="35"/>
      <c r="AV217" s="23" t="s">
        <v>540</v>
      </c>
      <c r="AW217" s="142">
        <v>3</v>
      </c>
      <c r="AX217" s="35"/>
      <c r="AY217" s="23" t="s">
        <v>609</v>
      </c>
      <c r="AZ217" s="142">
        <v>13</v>
      </c>
      <c r="BA217" s="35"/>
      <c r="BB217" s="23" t="s">
        <v>416</v>
      </c>
      <c r="BC217" s="142">
        <v>5</v>
      </c>
      <c r="BD217" s="35"/>
      <c r="BE217" s="23"/>
      <c r="BF217" s="142"/>
      <c r="BG217" s="35"/>
      <c r="BH217" s="23"/>
      <c r="BI217" s="142"/>
      <c r="BJ217" s="35"/>
      <c r="BK217" s="23" t="s">
        <v>422</v>
      </c>
      <c r="BL217" s="142">
        <v>6</v>
      </c>
      <c r="BM217" s="35"/>
      <c r="BN217" s="23"/>
      <c r="BO217" s="142"/>
      <c r="BP217" s="35"/>
      <c r="BQ217" s="23" t="s">
        <v>82</v>
      </c>
      <c r="BR217" s="142">
        <v>1</v>
      </c>
      <c r="BS217" s="35"/>
      <c r="BT217" s="23" t="s">
        <v>609</v>
      </c>
      <c r="BU217" s="142">
        <v>13</v>
      </c>
      <c r="BV217" s="35"/>
      <c r="BW217" s="23" t="s">
        <v>81</v>
      </c>
      <c r="BX217" s="142">
        <v>2</v>
      </c>
      <c r="BY217" s="35"/>
      <c r="BZ217" s="23"/>
      <c r="CA217" s="142"/>
      <c r="CB217" s="35"/>
      <c r="CC217" s="23"/>
      <c r="CD217" s="142"/>
      <c r="CE217" s="35"/>
      <c r="CF217" s="23"/>
      <c r="CG217" s="151"/>
      <c r="CH217" s="35"/>
      <c r="CI217" s="23"/>
      <c r="CJ217" s="141"/>
      <c r="CK217" s="35"/>
      <c r="CL217" s="23"/>
      <c r="CM217" s="142"/>
      <c r="CN217" s="35"/>
      <c r="CO217" s="23"/>
      <c r="CP217" s="150"/>
      <c r="CQ217" s="38"/>
    </row>
    <row r="218" spans="2:95">
      <c r="B218" s="34"/>
      <c r="C218" s="23" t="s">
        <v>411</v>
      </c>
      <c r="D218" s="142">
        <v>7</v>
      </c>
      <c r="E218" s="35"/>
      <c r="F218" s="23" t="s">
        <v>401</v>
      </c>
      <c r="G218" s="142">
        <v>17</v>
      </c>
      <c r="H218" s="35"/>
      <c r="I218" s="23" t="s">
        <v>406</v>
      </c>
      <c r="J218" s="142">
        <v>5</v>
      </c>
      <c r="K218" s="35"/>
      <c r="L218" s="23"/>
      <c r="M218" s="142"/>
      <c r="N218" s="35"/>
      <c r="O218" s="23" t="s">
        <v>1028</v>
      </c>
      <c r="P218" s="142">
        <v>1</v>
      </c>
      <c r="Q218" s="35"/>
      <c r="R218" s="23" t="s">
        <v>410</v>
      </c>
      <c r="S218" s="142">
        <v>3</v>
      </c>
      <c r="T218" s="35"/>
      <c r="U218" s="23"/>
      <c r="V218" s="142"/>
      <c r="W218" s="35"/>
      <c r="X218" s="23" t="s">
        <v>420</v>
      </c>
      <c r="Y218" s="142">
        <v>4</v>
      </c>
      <c r="Z218" s="35"/>
      <c r="AA218" s="23" t="s">
        <v>77</v>
      </c>
      <c r="AB218" s="142">
        <v>7</v>
      </c>
      <c r="AC218" s="35"/>
      <c r="AD218" s="23" t="s">
        <v>604</v>
      </c>
      <c r="AE218" s="142">
        <v>26</v>
      </c>
      <c r="AF218" s="35"/>
      <c r="AG218" s="23" t="s">
        <v>80</v>
      </c>
      <c r="AH218" s="142">
        <v>1</v>
      </c>
      <c r="AI218" s="35"/>
      <c r="AJ218" s="23" t="s">
        <v>79</v>
      </c>
      <c r="AK218" s="142">
        <v>1</v>
      </c>
      <c r="AL218" s="35"/>
      <c r="AM218" s="23" t="s">
        <v>429</v>
      </c>
      <c r="AN218" s="142">
        <v>4</v>
      </c>
      <c r="AO218" s="35"/>
      <c r="AP218" s="23"/>
      <c r="AQ218" s="148"/>
      <c r="AR218" s="35"/>
      <c r="AS218" s="23" t="s">
        <v>1054</v>
      </c>
      <c r="AT218" s="142">
        <v>2</v>
      </c>
      <c r="AU218" s="35"/>
      <c r="AV218" s="23" t="s">
        <v>799</v>
      </c>
      <c r="AW218" s="142">
        <v>1</v>
      </c>
      <c r="AX218" s="35"/>
      <c r="AY218" s="23" t="s">
        <v>18</v>
      </c>
      <c r="AZ218" s="142">
        <v>5</v>
      </c>
      <c r="BA218" s="35"/>
      <c r="BB218" s="23" t="s">
        <v>426</v>
      </c>
      <c r="BC218" s="142">
        <v>2</v>
      </c>
      <c r="BD218" s="35"/>
      <c r="BE218" s="23"/>
      <c r="BF218" s="142"/>
      <c r="BG218" s="35"/>
      <c r="BH218" s="23"/>
      <c r="BI218" s="142"/>
      <c r="BJ218" s="35"/>
      <c r="BK218" s="23" t="s">
        <v>424</v>
      </c>
      <c r="BL218" s="142">
        <v>16</v>
      </c>
      <c r="BM218" s="35"/>
      <c r="BN218" s="23"/>
      <c r="BO218" s="142"/>
      <c r="BP218" s="35"/>
      <c r="BQ218" s="23" t="s">
        <v>406</v>
      </c>
      <c r="BR218" s="142">
        <v>1</v>
      </c>
      <c r="BS218" s="35"/>
      <c r="BT218" s="23" t="s">
        <v>18</v>
      </c>
      <c r="BU218" s="142">
        <v>5</v>
      </c>
      <c r="BV218" s="35"/>
      <c r="BW218" s="23" t="s">
        <v>82</v>
      </c>
      <c r="BX218" s="142">
        <v>1</v>
      </c>
      <c r="BY218" s="35"/>
      <c r="BZ218" s="23"/>
      <c r="CA218" s="142"/>
      <c r="CB218" s="35"/>
      <c r="CC218" s="23"/>
      <c r="CD218" s="142"/>
      <c r="CE218" s="35"/>
      <c r="CF218" s="23"/>
      <c r="CG218" s="151"/>
      <c r="CH218" s="35"/>
      <c r="CI218" s="23"/>
      <c r="CJ218" s="141"/>
      <c r="CK218" s="35"/>
      <c r="CL218" s="23"/>
      <c r="CM218" s="142"/>
      <c r="CN218" s="35"/>
      <c r="CO218" s="23"/>
      <c r="CP218" s="150"/>
      <c r="CQ218" s="38"/>
    </row>
    <row r="219" spans="2:95">
      <c r="B219" s="34"/>
      <c r="C219" s="23" t="s">
        <v>919</v>
      </c>
      <c r="D219" s="142">
        <v>1</v>
      </c>
      <c r="E219" s="35"/>
      <c r="F219" s="23" t="s">
        <v>621</v>
      </c>
      <c r="G219" s="142">
        <v>1</v>
      </c>
      <c r="H219" s="35"/>
      <c r="I219" s="23" t="s">
        <v>623</v>
      </c>
      <c r="J219" s="142">
        <v>2</v>
      </c>
      <c r="K219" s="35"/>
      <c r="L219" s="23"/>
      <c r="M219" s="142"/>
      <c r="N219" s="35"/>
      <c r="O219" s="23" t="s">
        <v>414</v>
      </c>
      <c r="P219" s="142">
        <v>1</v>
      </c>
      <c r="Q219" s="35"/>
      <c r="R219" s="23" t="s">
        <v>411</v>
      </c>
      <c r="S219" s="142">
        <v>2</v>
      </c>
      <c r="T219" s="35"/>
      <c r="U219" s="23"/>
      <c r="V219" s="142"/>
      <c r="W219" s="35"/>
      <c r="X219" s="23" t="s">
        <v>424</v>
      </c>
      <c r="Y219" s="142">
        <v>28</v>
      </c>
      <c r="Z219" s="35"/>
      <c r="AA219" s="23" t="s">
        <v>78</v>
      </c>
      <c r="AB219" s="142">
        <v>2</v>
      </c>
      <c r="AC219" s="35"/>
      <c r="AD219" s="23" t="s">
        <v>599</v>
      </c>
      <c r="AE219" s="142">
        <v>4</v>
      </c>
      <c r="AF219" s="35"/>
      <c r="AG219" s="23" t="s">
        <v>81</v>
      </c>
      <c r="AH219" s="142">
        <v>2</v>
      </c>
      <c r="AI219" s="35"/>
      <c r="AJ219" s="23" t="s">
        <v>80</v>
      </c>
      <c r="AK219" s="142">
        <v>1</v>
      </c>
      <c r="AL219" s="35"/>
      <c r="AM219" s="23" t="s">
        <v>541</v>
      </c>
      <c r="AN219" s="142">
        <v>2</v>
      </c>
      <c r="AO219" s="35"/>
      <c r="AP219" s="23"/>
      <c r="AQ219" s="149"/>
      <c r="AR219" s="35"/>
      <c r="AS219" s="23" t="s">
        <v>937</v>
      </c>
      <c r="AT219" s="142">
        <v>50</v>
      </c>
      <c r="AU219" s="35"/>
      <c r="AV219" s="23" t="s">
        <v>455</v>
      </c>
      <c r="AW219" s="142">
        <v>11</v>
      </c>
      <c r="AX219" s="35"/>
      <c r="AY219" s="23" t="s">
        <v>22</v>
      </c>
      <c r="AZ219" s="142">
        <v>15</v>
      </c>
      <c r="BA219" s="35"/>
      <c r="BB219" s="23" t="s">
        <v>540</v>
      </c>
      <c r="BC219" s="142">
        <v>4</v>
      </c>
      <c r="BD219" s="35"/>
      <c r="BE219" s="23"/>
      <c r="BF219" s="142"/>
      <c r="BG219" s="35"/>
      <c r="BH219" s="23"/>
      <c r="BI219" s="142"/>
      <c r="BJ219" s="35"/>
      <c r="BK219" s="23" t="s">
        <v>415</v>
      </c>
      <c r="BL219" s="142">
        <v>36</v>
      </c>
      <c r="BM219" s="35"/>
      <c r="BN219" s="23"/>
      <c r="BO219" s="142"/>
      <c r="BP219" s="35"/>
      <c r="BQ219" s="23" t="s">
        <v>623</v>
      </c>
      <c r="BR219" s="142">
        <v>1</v>
      </c>
      <c r="BS219" s="35"/>
      <c r="BT219" s="23" t="s">
        <v>22</v>
      </c>
      <c r="BU219" s="142">
        <v>15</v>
      </c>
      <c r="BV219" s="35"/>
      <c r="BW219" s="23" t="s">
        <v>406</v>
      </c>
      <c r="BX219" s="142">
        <v>4</v>
      </c>
      <c r="BY219" s="35"/>
      <c r="BZ219" s="23"/>
      <c r="CA219" s="142"/>
      <c r="CB219" s="35"/>
      <c r="CC219" s="23"/>
      <c r="CD219" s="142"/>
      <c r="CE219" s="35"/>
      <c r="CF219" s="23"/>
      <c r="CG219" s="149"/>
      <c r="CH219" s="35"/>
      <c r="CI219" s="23"/>
      <c r="CJ219" s="141"/>
      <c r="CK219" s="35"/>
      <c r="CL219" s="23"/>
      <c r="CM219" s="24"/>
      <c r="CN219" s="35"/>
      <c r="CO219" s="23"/>
      <c r="CP219" s="150"/>
      <c r="CQ219" s="38"/>
    </row>
    <row r="220" spans="2:95">
      <c r="B220" s="34"/>
      <c r="C220" s="23" t="s">
        <v>918</v>
      </c>
      <c r="D220" s="142">
        <v>1</v>
      </c>
      <c r="E220" s="35"/>
      <c r="F220" s="23" t="s">
        <v>402</v>
      </c>
      <c r="G220" s="142">
        <v>19</v>
      </c>
      <c r="H220" s="35"/>
      <c r="I220" s="23" t="s">
        <v>407</v>
      </c>
      <c r="J220" s="142">
        <v>1</v>
      </c>
      <c r="K220" s="35"/>
      <c r="L220" s="23"/>
      <c r="M220" s="142"/>
      <c r="N220" s="35"/>
      <c r="O220" s="23" t="s">
        <v>420</v>
      </c>
      <c r="P220" s="142">
        <v>5</v>
      </c>
      <c r="Q220" s="35"/>
      <c r="R220" s="23" t="s">
        <v>782</v>
      </c>
      <c r="S220" s="24" t="s">
        <v>1023</v>
      </c>
      <c r="T220" s="35"/>
      <c r="U220" s="23"/>
      <c r="V220" s="24"/>
      <c r="W220" s="35"/>
      <c r="X220" s="23" t="s">
        <v>415</v>
      </c>
      <c r="Y220" s="142">
        <v>55</v>
      </c>
      <c r="Z220" s="35"/>
      <c r="AA220" s="23" t="s">
        <v>79</v>
      </c>
      <c r="AB220" s="142">
        <v>4</v>
      </c>
      <c r="AC220" s="35"/>
      <c r="AD220" s="23" t="s">
        <v>601</v>
      </c>
      <c r="AE220" s="142">
        <v>34</v>
      </c>
      <c r="AF220" s="35"/>
      <c r="AG220" s="23" t="s">
        <v>82</v>
      </c>
      <c r="AH220" s="142">
        <v>3</v>
      </c>
      <c r="AI220" s="35"/>
      <c r="AJ220" s="23" t="s">
        <v>81</v>
      </c>
      <c r="AK220" s="142">
        <v>1</v>
      </c>
      <c r="AL220" s="35"/>
      <c r="AM220" s="23" t="s">
        <v>455</v>
      </c>
      <c r="AN220" s="142">
        <v>1</v>
      </c>
      <c r="AO220" s="35"/>
      <c r="AP220" s="23"/>
      <c r="AQ220" s="149"/>
      <c r="AR220" s="35"/>
      <c r="AS220" s="23" t="s">
        <v>782</v>
      </c>
      <c r="AT220" s="24" t="s">
        <v>1074</v>
      </c>
      <c r="AU220" s="35"/>
      <c r="AV220" s="23" t="s">
        <v>457</v>
      </c>
      <c r="AW220" s="142">
        <v>12</v>
      </c>
      <c r="AX220" s="35"/>
      <c r="AY220" s="23" t="s">
        <v>11</v>
      </c>
      <c r="AZ220" s="142">
        <v>6</v>
      </c>
      <c r="BA220" s="35"/>
      <c r="BB220" s="23" t="s">
        <v>799</v>
      </c>
      <c r="BC220" s="142">
        <v>2</v>
      </c>
      <c r="BD220" s="35"/>
      <c r="BE220" s="23"/>
      <c r="BF220" s="142"/>
      <c r="BG220" s="35"/>
      <c r="BH220" s="23"/>
      <c r="BI220" s="142"/>
      <c r="BJ220" s="35"/>
      <c r="BK220" s="23" t="s">
        <v>416</v>
      </c>
      <c r="BL220" s="142">
        <v>7</v>
      </c>
      <c r="BM220" s="35"/>
      <c r="BN220" s="23"/>
      <c r="BO220" s="142"/>
      <c r="BP220" s="35"/>
      <c r="BQ220" s="23" t="s">
        <v>420</v>
      </c>
      <c r="BR220" s="142">
        <v>4</v>
      </c>
      <c r="BS220" s="35"/>
      <c r="BT220" s="23" t="s">
        <v>11</v>
      </c>
      <c r="BU220" s="142">
        <v>6</v>
      </c>
      <c r="BV220" s="35"/>
      <c r="BW220" s="23" t="s">
        <v>407</v>
      </c>
      <c r="BX220" s="142">
        <v>2</v>
      </c>
      <c r="BY220" s="35"/>
      <c r="BZ220" s="23"/>
      <c r="CA220" s="142"/>
      <c r="CB220" s="35"/>
      <c r="CC220" s="23"/>
      <c r="CD220" s="142"/>
      <c r="CE220" s="35"/>
      <c r="CF220" s="23"/>
      <c r="CG220" s="149"/>
      <c r="CH220" s="35"/>
      <c r="CI220" s="23"/>
      <c r="CJ220" s="150"/>
      <c r="CK220" s="35"/>
      <c r="CL220" s="23"/>
      <c r="CM220" s="24"/>
      <c r="CN220" s="35"/>
      <c r="CO220" s="23"/>
      <c r="CP220" s="150"/>
      <c r="CQ220" s="38"/>
    </row>
    <row r="221" spans="2:95">
      <c r="B221" s="34"/>
      <c r="C221" s="23" t="s">
        <v>624</v>
      </c>
      <c r="D221" s="142">
        <v>1</v>
      </c>
      <c r="E221" s="35"/>
      <c r="F221" s="23" t="s">
        <v>403</v>
      </c>
      <c r="G221" s="142">
        <v>4</v>
      </c>
      <c r="H221" s="35"/>
      <c r="I221" s="23" t="s">
        <v>409</v>
      </c>
      <c r="J221" s="142">
        <v>2</v>
      </c>
      <c r="K221" s="35"/>
      <c r="L221" s="23"/>
      <c r="M221" s="142"/>
      <c r="N221" s="35"/>
      <c r="O221" s="23" t="s">
        <v>422</v>
      </c>
      <c r="P221" s="142">
        <v>3</v>
      </c>
      <c r="Q221" s="35"/>
      <c r="R221" s="23" t="s">
        <v>560</v>
      </c>
      <c r="S221" s="24" t="s">
        <v>879</v>
      </c>
      <c r="T221" s="35"/>
      <c r="U221" s="23"/>
      <c r="V221" s="24"/>
      <c r="W221" s="35"/>
      <c r="X221" s="23" t="s">
        <v>416</v>
      </c>
      <c r="Y221" s="142">
        <v>7</v>
      </c>
      <c r="Z221" s="35"/>
      <c r="AA221" s="23" t="s">
        <v>82</v>
      </c>
      <c r="AB221" s="142">
        <v>2</v>
      </c>
      <c r="AC221" s="35"/>
      <c r="AD221" s="23" t="s">
        <v>603</v>
      </c>
      <c r="AE221" s="142">
        <v>180</v>
      </c>
      <c r="AF221" s="35"/>
      <c r="AG221" s="23" t="s">
        <v>83</v>
      </c>
      <c r="AH221" s="142">
        <v>2</v>
      </c>
      <c r="AI221" s="35"/>
      <c r="AJ221" s="23" t="s">
        <v>82</v>
      </c>
      <c r="AK221" s="142">
        <v>1</v>
      </c>
      <c r="AL221" s="35"/>
      <c r="AM221" s="23" t="s">
        <v>457</v>
      </c>
      <c r="AN221" s="142">
        <v>3</v>
      </c>
      <c r="AO221" s="35"/>
      <c r="AP221" s="23"/>
      <c r="AQ221" s="149"/>
      <c r="AR221" s="35"/>
      <c r="AS221" s="23" t="s">
        <v>560</v>
      </c>
      <c r="AT221" s="24" t="s">
        <v>879</v>
      </c>
      <c r="AU221" s="35"/>
      <c r="AV221" s="23" t="s">
        <v>428</v>
      </c>
      <c r="AW221" s="142">
        <v>18</v>
      </c>
      <c r="AX221" s="35"/>
      <c r="AY221" s="23" t="s">
        <v>14</v>
      </c>
      <c r="AZ221" s="142">
        <v>1</v>
      </c>
      <c r="BA221" s="35"/>
      <c r="BB221" s="23" t="s">
        <v>455</v>
      </c>
      <c r="BC221" s="142">
        <v>28</v>
      </c>
      <c r="BD221" s="35"/>
      <c r="BE221" s="23"/>
      <c r="BF221" s="142"/>
      <c r="BG221" s="35"/>
      <c r="BH221" s="23"/>
      <c r="BI221" s="142"/>
      <c r="BJ221" s="35"/>
      <c r="BK221" s="23" t="s">
        <v>426</v>
      </c>
      <c r="BL221" s="142">
        <v>12</v>
      </c>
      <c r="BM221" s="35"/>
      <c r="BN221" s="23"/>
      <c r="BO221" s="142"/>
      <c r="BP221" s="35"/>
      <c r="BQ221" s="23" t="s">
        <v>422</v>
      </c>
      <c r="BR221" s="142">
        <v>3</v>
      </c>
      <c r="BS221" s="35"/>
      <c r="BT221" s="23" t="s">
        <v>14</v>
      </c>
      <c r="BU221" s="142">
        <v>1</v>
      </c>
      <c r="BV221" s="35"/>
      <c r="BW221" s="23" t="s">
        <v>409</v>
      </c>
      <c r="BX221" s="142">
        <v>4</v>
      </c>
      <c r="BY221" s="35"/>
      <c r="BZ221" s="23"/>
      <c r="CA221" s="142"/>
      <c r="CB221" s="35"/>
      <c r="CC221" s="23"/>
      <c r="CD221" s="142"/>
      <c r="CE221" s="35"/>
      <c r="CF221" s="23"/>
      <c r="CG221" s="149"/>
      <c r="CH221" s="35"/>
      <c r="CI221" s="23"/>
      <c r="CJ221" s="150"/>
      <c r="CK221" s="35"/>
      <c r="CL221" s="23"/>
      <c r="CM221" s="24"/>
      <c r="CN221" s="35"/>
      <c r="CO221" s="23"/>
      <c r="CP221" s="150"/>
      <c r="CQ221" s="38"/>
    </row>
    <row r="222" spans="2:95">
      <c r="B222" s="34"/>
      <c r="C222" s="23" t="s">
        <v>414</v>
      </c>
      <c r="D222" s="142">
        <v>1</v>
      </c>
      <c r="E222" s="35"/>
      <c r="F222" s="23" t="s">
        <v>404</v>
      </c>
      <c r="G222" s="142">
        <v>5</v>
      </c>
      <c r="H222" s="35"/>
      <c r="I222" s="23" t="s">
        <v>411</v>
      </c>
      <c r="J222" s="142">
        <v>1</v>
      </c>
      <c r="K222" s="35"/>
      <c r="L222" s="23"/>
      <c r="M222" s="142"/>
      <c r="N222" s="35"/>
      <c r="O222" s="23" t="s">
        <v>424</v>
      </c>
      <c r="P222" s="142">
        <v>9</v>
      </c>
      <c r="Q222" s="35"/>
      <c r="R222" s="23" t="s">
        <v>562</v>
      </c>
      <c r="S222" s="24" t="s">
        <v>876</v>
      </c>
      <c r="T222" s="35"/>
      <c r="U222" s="23"/>
      <c r="V222" s="24"/>
      <c r="W222" s="35"/>
      <c r="X222" s="23" t="s">
        <v>426</v>
      </c>
      <c r="Y222" s="142">
        <v>9</v>
      </c>
      <c r="Z222" s="35"/>
      <c r="AA222" s="23" t="s">
        <v>83</v>
      </c>
      <c r="AB222" s="142">
        <v>1</v>
      </c>
      <c r="AC222" s="35"/>
      <c r="AD222" s="23" t="s">
        <v>606</v>
      </c>
      <c r="AE222" s="142">
        <v>27</v>
      </c>
      <c r="AF222" s="35"/>
      <c r="AG222" s="23" t="s">
        <v>914</v>
      </c>
      <c r="AH222" s="142">
        <v>1</v>
      </c>
      <c r="AI222" s="35"/>
      <c r="AJ222" s="23" t="s">
        <v>83</v>
      </c>
      <c r="AK222" s="142">
        <v>2</v>
      </c>
      <c r="AL222" s="35"/>
      <c r="AM222" s="23" t="s">
        <v>967</v>
      </c>
      <c r="AN222" s="142">
        <v>7</v>
      </c>
      <c r="AO222" s="35"/>
      <c r="AP222" s="23"/>
      <c r="AQ222" s="149"/>
      <c r="AR222" s="35"/>
      <c r="AS222" s="23" t="s">
        <v>562</v>
      </c>
      <c r="AT222" s="24" t="s">
        <v>876</v>
      </c>
      <c r="AU222" s="35"/>
      <c r="AV222" s="23" t="s">
        <v>419</v>
      </c>
      <c r="AW222" s="142">
        <v>20</v>
      </c>
      <c r="AX222" s="35"/>
      <c r="AY222" s="23" t="s">
        <v>916</v>
      </c>
      <c r="AZ222" s="142">
        <v>2</v>
      </c>
      <c r="BA222" s="35"/>
      <c r="BB222" s="23" t="s">
        <v>457</v>
      </c>
      <c r="BC222" s="142">
        <v>11</v>
      </c>
      <c r="BD222" s="35"/>
      <c r="BE222" s="23"/>
      <c r="BF222" s="142"/>
      <c r="BG222" s="35"/>
      <c r="BH222" s="23"/>
      <c r="BI222" s="142"/>
      <c r="BJ222" s="35"/>
      <c r="BK222" s="23" t="s">
        <v>429</v>
      </c>
      <c r="BL222" s="142">
        <v>2</v>
      </c>
      <c r="BM222" s="35"/>
      <c r="BN222" s="23"/>
      <c r="BO222" s="142"/>
      <c r="BP222" s="35"/>
      <c r="BQ222" s="23" t="s">
        <v>424</v>
      </c>
      <c r="BR222" s="142">
        <v>18</v>
      </c>
      <c r="BS222" s="35"/>
      <c r="BT222" s="23" t="s">
        <v>916</v>
      </c>
      <c r="BU222" s="142">
        <v>2</v>
      </c>
      <c r="BV222" s="35"/>
      <c r="BW222" s="23" t="s">
        <v>410</v>
      </c>
      <c r="BX222" s="142">
        <v>3</v>
      </c>
      <c r="BY222" s="35"/>
      <c r="BZ222" s="23"/>
      <c r="CA222" s="142"/>
      <c r="CB222" s="35"/>
      <c r="CC222" s="23"/>
      <c r="CD222" s="142"/>
      <c r="CE222" s="35"/>
      <c r="CF222" s="23"/>
      <c r="CG222" s="149"/>
      <c r="CH222" s="35"/>
      <c r="CI222" s="23"/>
      <c r="CJ222" s="150"/>
      <c r="CK222" s="35"/>
      <c r="CL222" s="23"/>
      <c r="CM222" s="24"/>
      <c r="CN222" s="35"/>
      <c r="CO222" s="23"/>
      <c r="CP222" s="150"/>
      <c r="CQ222" s="38"/>
    </row>
    <row r="223" spans="2:95">
      <c r="B223" s="34"/>
      <c r="C223" s="23" t="s">
        <v>782</v>
      </c>
      <c r="D223" s="24" t="s">
        <v>1000</v>
      </c>
      <c r="E223" s="35"/>
      <c r="F223" s="23" t="s">
        <v>622</v>
      </c>
      <c r="G223" s="142">
        <v>1</v>
      </c>
      <c r="H223" s="35"/>
      <c r="I223" s="23" t="s">
        <v>624</v>
      </c>
      <c r="J223" s="142">
        <v>4</v>
      </c>
      <c r="K223" s="35"/>
      <c r="L223" s="23"/>
      <c r="M223" s="142"/>
      <c r="N223" s="35"/>
      <c r="O223" s="23" t="s">
        <v>415</v>
      </c>
      <c r="P223" s="142">
        <v>21</v>
      </c>
      <c r="Q223" s="35"/>
      <c r="R223" s="23" t="s">
        <v>1032</v>
      </c>
      <c r="S223" s="24"/>
      <c r="T223" s="35"/>
      <c r="U223" s="23"/>
      <c r="V223" s="24"/>
      <c r="W223" s="35"/>
      <c r="X223" s="23" t="s">
        <v>540</v>
      </c>
      <c r="Y223" s="142">
        <v>5</v>
      </c>
      <c r="Z223" s="35"/>
      <c r="AA223" s="23" t="s">
        <v>914</v>
      </c>
      <c r="AB223" s="142">
        <v>2</v>
      </c>
      <c r="AC223" s="35"/>
      <c r="AD223" s="23" t="s">
        <v>609</v>
      </c>
      <c r="AE223" s="142">
        <v>16</v>
      </c>
      <c r="AF223" s="35"/>
      <c r="AG223" s="23" t="s">
        <v>406</v>
      </c>
      <c r="AH223" s="142">
        <v>7</v>
      </c>
      <c r="AI223" s="35"/>
      <c r="AJ223" s="23" t="s">
        <v>406</v>
      </c>
      <c r="AK223" s="142">
        <v>2</v>
      </c>
      <c r="AL223" s="35"/>
      <c r="AM223" s="23" t="s">
        <v>428</v>
      </c>
      <c r="AN223" s="142">
        <v>9</v>
      </c>
      <c r="AO223" s="35"/>
      <c r="AP223" s="23"/>
      <c r="AQ223" s="150"/>
      <c r="AR223" s="35"/>
      <c r="AS223" s="23" t="s">
        <v>1078</v>
      </c>
      <c r="AT223" s="24"/>
      <c r="AU223" s="35"/>
      <c r="AV223" s="23" t="s">
        <v>441</v>
      </c>
      <c r="AW223" s="142">
        <v>1</v>
      </c>
      <c r="AX223" s="35"/>
      <c r="AY223" s="23" t="s">
        <v>393</v>
      </c>
      <c r="AZ223" s="142">
        <v>1</v>
      </c>
      <c r="BA223" s="35"/>
      <c r="BB223" s="23" t="s">
        <v>1092</v>
      </c>
      <c r="BC223" s="142">
        <v>4</v>
      </c>
      <c r="BD223" s="35"/>
      <c r="BE223" s="23"/>
      <c r="BF223" s="142"/>
      <c r="BG223" s="35"/>
      <c r="BH223" s="23"/>
      <c r="BI223" s="142"/>
      <c r="BJ223" s="35"/>
      <c r="BK223" s="23" t="s">
        <v>455</v>
      </c>
      <c r="BL223" s="142">
        <v>12</v>
      </c>
      <c r="BM223" s="35"/>
      <c r="BN223" s="23"/>
      <c r="BO223" s="142"/>
      <c r="BP223" s="35"/>
      <c r="BQ223" s="23" t="s">
        <v>415</v>
      </c>
      <c r="BR223" s="142">
        <v>32</v>
      </c>
      <c r="BS223" s="35"/>
      <c r="BT223" s="23" t="s">
        <v>393</v>
      </c>
      <c r="BU223" s="142">
        <v>1</v>
      </c>
      <c r="BV223" s="35"/>
      <c r="BW223" s="23" t="s">
        <v>411</v>
      </c>
      <c r="BX223" s="142">
        <v>1</v>
      </c>
      <c r="BY223" s="35"/>
      <c r="BZ223" s="23"/>
      <c r="CA223" s="142"/>
      <c r="CB223" s="35"/>
      <c r="CC223" s="23"/>
      <c r="CD223" s="142"/>
      <c r="CE223" s="35"/>
      <c r="CF223" s="23"/>
      <c r="CG223" s="151"/>
      <c r="CH223" s="35"/>
      <c r="CI223" s="23"/>
      <c r="CJ223" s="150"/>
      <c r="CK223" s="35"/>
      <c r="CL223" s="23"/>
      <c r="CM223" s="24"/>
      <c r="CN223" s="35"/>
      <c r="CO223" s="23"/>
      <c r="CP223" s="150"/>
      <c r="CQ223" s="38"/>
    </row>
    <row r="224" spans="2:95">
      <c r="B224" s="34"/>
      <c r="C224" s="23" t="s">
        <v>560</v>
      </c>
      <c r="D224" s="24" t="s">
        <v>879</v>
      </c>
      <c r="E224" s="35"/>
      <c r="F224" s="23" t="s">
        <v>413</v>
      </c>
      <c r="G224" s="142">
        <v>5</v>
      </c>
      <c r="H224" s="35"/>
      <c r="I224" s="23" t="s">
        <v>412</v>
      </c>
      <c r="J224" s="142">
        <v>3</v>
      </c>
      <c r="K224" s="35"/>
      <c r="L224" s="23"/>
      <c r="M224" s="142"/>
      <c r="N224" s="35"/>
      <c r="O224" s="23" t="s">
        <v>416</v>
      </c>
      <c r="P224" s="142">
        <v>4</v>
      </c>
      <c r="Q224" s="35"/>
      <c r="R224" s="23" t="s">
        <v>564</v>
      </c>
      <c r="S224" s="24" t="s">
        <v>877</v>
      </c>
      <c r="T224" s="35"/>
      <c r="U224" s="23"/>
      <c r="V224" s="24"/>
      <c r="W224" s="35"/>
      <c r="X224" s="23" t="s">
        <v>782</v>
      </c>
      <c r="Y224" s="24" t="s">
        <v>1023</v>
      </c>
      <c r="Z224" s="35"/>
      <c r="AA224" s="23" t="s">
        <v>782</v>
      </c>
      <c r="AB224" s="24" t="s">
        <v>1050</v>
      </c>
      <c r="AC224" s="35"/>
      <c r="AD224" s="23" t="s">
        <v>18</v>
      </c>
      <c r="AE224" s="142">
        <v>3</v>
      </c>
      <c r="AF224" s="35"/>
      <c r="AG224" s="23" t="s">
        <v>782</v>
      </c>
      <c r="AH224" s="24" t="s">
        <v>1050</v>
      </c>
      <c r="AI224" s="35"/>
      <c r="AJ224" s="23" t="s">
        <v>409</v>
      </c>
      <c r="AK224" s="142">
        <v>2</v>
      </c>
      <c r="AL224" s="35"/>
      <c r="AM224" s="23" t="s">
        <v>419</v>
      </c>
      <c r="AN224" s="142">
        <v>18</v>
      </c>
      <c r="AO224" s="35"/>
      <c r="AP224" s="23"/>
      <c r="AQ224" s="150"/>
      <c r="AR224" s="35"/>
      <c r="AS224" s="23" t="s">
        <v>564</v>
      </c>
      <c r="AT224" s="24" t="s">
        <v>877</v>
      </c>
      <c r="AU224" s="35"/>
      <c r="AV224" s="23" t="s">
        <v>1083</v>
      </c>
      <c r="AW224" s="142">
        <v>1</v>
      </c>
      <c r="AX224" s="35"/>
      <c r="AY224" s="23" t="s">
        <v>782</v>
      </c>
      <c r="AZ224" s="24" t="s">
        <v>1074</v>
      </c>
      <c r="BA224" s="35"/>
      <c r="BB224" s="23" t="s">
        <v>428</v>
      </c>
      <c r="BC224" s="142">
        <v>15</v>
      </c>
      <c r="BD224" s="35"/>
      <c r="BE224" s="23"/>
      <c r="BF224" s="24"/>
      <c r="BG224" s="35"/>
      <c r="BH224" s="23"/>
      <c r="BI224" s="24"/>
      <c r="BJ224" s="35"/>
      <c r="BK224" s="23" t="s">
        <v>782</v>
      </c>
      <c r="BL224" s="24" t="s">
        <v>1096</v>
      </c>
      <c r="BM224" s="35"/>
      <c r="BN224" s="23"/>
      <c r="BO224" s="142"/>
      <c r="BP224" s="35"/>
      <c r="BQ224" s="23" t="s">
        <v>416</v>
      </c>
      <c r="BR224" s="142">
        <v>12</v>
      </c>
      <c r="BS224" s="35"/>
      <c r="BT224" s="23" t="s">
        <v>782</v>
      </c>
      <c r="BU224" s="24" t="s">
        <v>1074</v>
      </c>
      <c r="BV224" s="35"/>
      <c r="BW224" s="23" t="s">
        <v>918</v>
      </c>
      <c r="BX224" s="142">
        <v>1</v>
      </c>
      <c r="BY224" s="35"/>
      <c r="BZ224" s="23"/>
      <c r="CA224" s="142"/>
      <c r="CB224" s="35"/>
      <c r="CC224" s="23"/>
      <c r="CD224" s="142"/>
      <c r="CE224" s="35"/>
      <c r="CF224" s="23"/>
      <c r="CG224" s="151"/>
      <c r="CH224" s="35"/>
      <c r="CI224" s="23"/>
      <c r="CJ224" s="148"/>
      <c r="CK224" s="35"/>
      <c r="CL224" s="23"/>
      <c r="CM224" s="142"/>
      <c r="CN224" s="35"/>
      <c r="CO224" s="23"/>
      <c r="CP224" s="150"/>
      <c r="CQ224" s="38"/>
    </row>
    <row r="225" spans="2:95">
      <c r="B225" s="34"/>
      <c r="C225" s="23" t="s">
        <v>562</v>
      </c>
      <c r="D225" s="24" t="s">
        <v>876</v>
      </c>
      <c r="E225" s="35"/>
      <c r="F225" s="23" t="s">
        <v>405</v>
      </c>
      <c r="G225" s="142">
        <v>30</v>
      </c>
      <c r="H225" s="35"/>
      <c r="I225" s="23" t="s">
        <v>422</v>
      </c>
      <c r="J225" s="142">
        <v>3</v>
      </c>
      <c r="K225" s="35"/>
      <c r="L225" s="23"/>
      <c r="M225" s="142"/>
      <c r="N225" s="35"/>
      <c r="O225" s="23" t="s">
        <v>426</v>
      </c>
      <c r="P225" s="142">
        <v>7</v>
      </c>
      <c r="Q225" s="35"/>
      <c r="R225" s="23" t="s">
        <v>919</v>
      </c>
      <c r="S225" s="142">
        <v>1</v>
      </c>
      <c r="T225" s="35"/>
      <c r="U225" s="23"/>
      <c r="V225" s="155"/>
      <c r="W225" s="35"/>
      <c r="X225" s="23" t="s">
        <v>560</v>
      </c>
      <c r="Y225" s="24" t="s">
        <v>879</v>
      </c>
      <c r="Z225" s="35"/>
      <c r="AA225" s="23" t="s">
        <v>560</v>
      </c>
      <c r="AB225" s="24" t="s">
        <v>879</v>
      </c>
      <c r="AC225" s="35"/>
      <c r="AD225" s="23" t="s">
        <v>21</v>
      </c>
      <c r="AE225" s="142">
        <v>0</v>
      </c>
      <c r="AF225" s="35"/>
      <c r="AG225" s="23" t="s">
        <v>560</v>
      </c>
      <c r="AH225" s="24" t="s">
        <v>879</v>
      </c>
      <c r="AI225" s="35"/>
      <c r="AJ225" s="23" t="s">
        <v>410</v>
      </c>
      <c r="AK225" s="142">
        <v>3</v>
      </c>
      <c r="AL225" s="35"/>
      <c r="AM225" s="23" t="s">
        <v>1073</v>
      </c>
      <c r="AN225" s="142">
        <v>2</v>
      </c>
      <c r="AO225" s="35"/>
      <c r="AP225" s="23"/>
      <c r="AQ225" s="150"/>
      <c r="AR225" s="35"/>
      <c r="AS225" s="23" t="s">
        <v>958</v>
      </c>
      <c r="AT225" s="142">
        <v>5</v>
      </c>
      <c r="AU225" s="35"/>
      <c r="AV225" s="23" t="s">
        <v>1084</v>
      </c>
      <c r="AW225" s="142">
        <v>1</v>
      </c>
      <c r="AX225" s="35"/>
      <c r="AY225" s="23" t="s">
        <v>560</v>
      </c>
      <c r="AZ225" s="24" t="s">
        <v>879</v>
      </c>
      <c r="BA225" s="35"/>
      <c r="BB225" s="23" t="s">
        <v>419</v>
      </c>
      <c r="BC225" s="142">
        <v>3</v>
      </c>
      <c r="BD225" s="35"/>
      <c r="BE225" s="23"/>
      <c r="BF225" s="24"/>
      <c r="BG225" s="35"/>
      <c r="BH225" s="23"/>
      <c r="BI225" s="24"/>
      <c r="BJ225" s="35"/>
      <c r="BK225" s="23" t="s">
        <v>560</v>
      </c>
      <c r="BL225" s="24" t="s">
        <v>879</v>
      </c>
      <c r="BM225" s="35"/>
      <c r="BN225" s="23"/>
      <c r="BO225" s="142"/>
      <c r="BP225" s="35"/>
      <c r="BQ225" s="23" t="s">
        <v>426</v>
      </c>
      <c r="BR225" s="142">
        <v>4</v>
      </c>
      <c r="BS225" s="35"/>
      <c r="BT225" s="23" t="s">
        <v>560</v>
      </c>
      <c r="BU225" s="24" t="s">
        <v>879</v>
      </c>
      <c r="BV225" s="35"/>
      <c r="BW225" s="23" t="s">
        <v>624</v>
      </c>
      <c r="BX225" s="142">
        <v>1</v>
      </c>
      <c r="BY225" s="35"/>
      <c r="BZ225" s="23"/>
      <c r="CA225" s="142"/>
      <c r="CB225" s="35"/>
      <c r="CC225" s="23"/>
      <c r="CD225" s="142"/>
      <c r="CE225" s="35"/>
      <c r="CF225" s="23"/>
      <c r="CG225" s="148"/>
      <c r="CH225" s="35"/>
      <c r="CI225" s="23"/>
      <c r="CJ225" s="148"/>
      <c r="CK225" s="35"/>
      <c r="CL225" s="23"/>
      <c r="CM225" s="142"/>
      <c r="CN225" s="35"/>
      <c r="CO225" s="23"/>
      <c r="CP225" s="150"/>
      <c r="CQ225" s="38"/>
    </row>
    <row r="226" spans="2:95">
      <c r="B226" s="34"/>
      <c r="C226" s="23" t="s">
        <v>1001</v>
      </c>
      <c r="D226" s="24"/>
      <c r="E226" s="35"/>
      <c r="F226" s="23" t="s">
        <v>77</v>
      </c>
      <c r="G226" s="142">
        <v>2</v>
      </c>
      <c r="H226" s="35"/>
      <c r="I226" s="23" t="s">
        <v>424</v>
      </c>
      <c r="J226" s="142">
        <v>11</v>
      </c>
      <c r="K226" s="35"/>
      <c r="L226" s="23"/>
      <c r="M226" s="142"/>
      <c r="N226" s="35"/>
      <c r="O226" s="23" t="s">
        <v>1029</v>
      </c>
      <c r="P226" s="142">
        <v>1</v>
      </c>
      <c r="Q226" s="35"/>
      <c r="R226" s="23" t="s">
        <v>624</v>
      </c>
      <c r="S226" s="142">
        <v>5</v>
      </c>
      <c r="T226" s="35"/>
      <c r="U226" s="23"/>
      <c r="V226" s="149"/>
      <c r="W226" s="35"/>
      <c r="X226" s="23" t="s">
        <v>562</v>
      </c>
      <c r="Y226" s="24" t="s">
        <v>876</v>
      </c>
      <c r="Z226" s="35"/>
      <c r="AA226" s="23" t="s">
        <v>562</v>
      </c>
      <c r="AB226" s="24" t="s">
        <v>876</v>
      </c>
      <c r="AC226" s="35"/>
      <c r="AD226" s="23" t="s">
        <v>22</v>
      </c>
      <c r="AE226" s="142">
        <v>9</v>
      </c>
      <c r="AF226" s="35"/>
      <c r="AG226" s="23" t="s">
        <v>562</v>
      </c>
      <c r="AH226" s="24" t="s">
        <v>876</v>
      </c>
      <c r="AI226" s="35"/>
      <c r="AJ226" s="23" t="s">
        <v>411</v>
      </c>
      <c r="AK226" s="142">
        <v>2</v>
      </c>
      <c r="AL226" s="35"/>
      <c r="AM226" s="23" t="s">
        <v>937</v>
      </c>
      <c r="AN226" s="142">
        <v>11</v>
      </c>
      <c r="AO226" s="35"/>
      <c r="AP226" s="23"/>
      <c r="AQ226" s="150"/>
      <c r="AR226" s="35"/>
      <c r="AS226" s="23" t="s">
        <v>938</v>
      </c>
      <c r="AT226" s="142">
        <v>10</v>
      </c>
      <c r="AU226" s="35"/>
      <c r="AV226" s="23" t="s">
        <v>937</v>
      </c>
      <c r="AW226" s="142">
        <v>16</v>
      </c>
      <c r="AX226" s="35"/>
      <c r="AY226" s="23" t="s">
        <v>562</v>
      </c>
      <c r="AZ226" s="24" t="s">
        <v>876</v>
      </c>
      <c r="BA226" s="35"/>
      <c r="BB226" s="23" t="s">
        <v>1049</v>
      </c>
      <c r="BC226" s="142">
        <v>4</v>
      </c>
      <c r="BD226" s="35"/>
      <c r="BE226" s="23"/>
      <c r="BF226" s="24"/>
      <c r="BG226" s="35"/>
      <c r="BH226" s="23"/>
      <c r="BI226" s="24"/>
      <c r="BJ226" s="35"/>
      <c r="BK226" s="23" t="s">
        <v>562</v>
      </c>
      <c r="BL226" s="24" t="s">
        <v>876</v>
      </c>
      <c r="BM226" s="35"/>
      <c r="BN226" s="23"/>
      <c r="BO226" s="142"/>
      <c r="BP226" s="35"/>
      <c r="BQ226" s="23" t="s">
        <v>540</v>
      </c>
      <c r="BR226" s="142">
        <v>1</v>
      </c>
      <c r="BS226" s="35"/>
      <c r="BT226" s="23" t="s">
        <v>562</v>
      </c>
      <c r="BU226" s="24" t="s">
        <v>876</v>
      </c>
      <c r="BV226" s="35"/>
      <c r="BW226" s="23" t="s">
        <v>420</v>
      </c>
      <c r="BX226" s="142">
        <v>1</v>
      </c>
      <c r="BY226" s="35"/>
      <c r="BZ226" s="23"/>
      <c r="CA226" s="142"/>
      <c r="CB226" s="35"/>
      <c r="CC226" s="23"/>
      <c r="CD226" s="142"/>
      <c r="CE226" s="35"/>
      <c r="CF226" s="23"/>
      <c r="CG226" s="148"/>
      <c r="CH226" s="35"/>
      <c r="CI226" s="23"/>
      <c r="CJ226" s="151"/>
      <c r="CK226" s="35"/>
      <c r="CL226" s="23"/>
      <c r="CM226" s="142"/>
      <c r="CN226" s="35"/>
      <c r="CO226" s="23"/>
      <c r="CP226" s="150"/>
      <c r="CQ226" s="38"/>
    </row>
    <row r="227" spans="2:95">
      <c r="B227" s="34"/>
      <c r="C227" s="23" t="s">
        <v>564</v>
      </c>
      <c r="D227" s="24" t="s">
        <v>877</v>
      </c>
      <c r="E227" s="35"/>
      <c r="F227" s="23" t="s">
        <v>78</v>
      </c>
      <c r="G227" s="142">
        <v>1</v>
      </c>
      <c r="H227" s="35"/>
      <c r="I227" s="23" t="s">
        <v>415</v>
      </c>
      <c r="J227" s="142">
        <v>37</v>
      </c>
      <c r="K227" s="35"/>
      <c r="L227" s="23"/>
      <c r="M227" s="142"/>
      <c r="N227" s="35"/>
      <c r="O227" s="23" t="s">
        <v>799</v>
      </c>
      <c r="P227" s="142">
        <v>2</v>
      </c>
      <c r="Q227" s="35"/>
      <c r="R227" s="23" t="s">
        <v>412</v>
      </c>
      <c r="S227" s="142">
        <v>1</v>
      </c>
      <c r="T227" s="35"/>
      <c r="U227" s="23"/>
      <c r="V227" s="149"/>
      <c r="W227" s="35"/>
      <c r="X227" s="23" t="s">
        <v>1047</v>
      </c>
      <c r="Y227" s="24"/>
      <c r="Z227" s="35"/>
      <c r="AA227" s="23" t="s">
        <v>1051</v>
      </c>
      <c r="AB227" s="24"/>
      <c r="AC227" s="35"/>
      <c r="AD227" s="23" t="s">
        <v>11</v>
      </c>
      <c r="AE227" s="142">
        <v>3</v>
      </c>
      <c r="AF227" s="35"/>
      <c r="AG227" s="23" t="s">
        <v>1063</v>
      </c>
      <c r="AH227" s="24"/>
      <c r="AI227" s="35"/>
      <c r="AJ227" s="23" t="s">
        <v>782</v>
      </c>
      <c r="AK227" s="24" t="s">
        <v>1067</v>
      </c>
      <c r="AL227" s="35"/>
      <c r="AM227" s="23" t="s">
        <v>782</v>
      </c>
      <c r="AN227" s="24" t="s">
        <v>1067</v>
      </c>
      <c r="AO227" s="35"/>
      <c r="AP227" s="23"/>
      <c r="AQ227" s="151"/>
      <c r="AR227" s="35"/>
      <c r="AS227" s="23" t="s">
        <v>1080</v>
      </c>
      <c r="AT227" s="142">
        <v>1</v>
      </c>
      <c r="AU227" s="35"/>
      <c r="AV227" s="23" t="s">
        <v>958</v>
      </c>
      <c r="AW227" s="142">
        <v>18</v>
      </c>
      <c r="AX227" s="35"/>
      <c r="AY227" s="23" t="s">
        <v>1087</v>
      </c>
      <c r="AZ227" s="24"/>
      <c r="BA227" s="35"/>
      <c r="BB227" s="23" t="s">
        <v>937</v>
      </c>
      <c r="BC227" s="142">
        <v>15</v>
      </c>
      <c r="BD227" s="35"/>
      <c r="BE227" s="23"/>
      <c r="BF227" s="24"/>
      <c r="BG227" s="35"/>
      <c r="BH227" s="23"/>
      <c r="BI227" s="24"/>
      <c r="BJ227" s="35"/>
      <c r="BK227" s="23" t="s">
        <v>1101</v>
      </c>
      <c r="BL227" s="24"/>
      <c r="BM227" s="35"/>
      <c r="BN227" s="23"/>
      <c r="BO227" s="142"/>
      <c r="BP227" s="35"/>
      <c r="BQ227" s="23" t="s">
        <v>429</v>
      </c>
      <c r="BR227" s="142">
        <v>1</v>
      </c>
      <c r="BS227" s="35"/>
      <c r="BT227" s="23" t="s">
        <v>1087</v>
      </c>
      <c r="BU227" s="24"/>
      <c r="BV227" s="35"/>
      <c r="BW227" s="23" t="s">
        <v>422</v>
      </c>
      <c r="BX227" s="142">
        <v>5</v>
      </c>
      <c r="BY227" s="35"/>
      <c r="BZ227" s="23"/>
      <c r="CA227" s="142"/>
      <c r="CB227" s="35"/>
      <c r="CC227" s="23"/>
      <c r="CD227" s="24"/>
      <c r="CE227" s="35"/>
      <c r="CF227" s="23"/>
      <c r="CG227" s="148"/>
      <c r="CH227" s="35"/>
      <c r="CI227" s="23"/>
      <c r="CJ227" s="151"/>
      <c r="CK227" s="35"/>
      <c r="CL227" s="23"/>
      <c r="CM227" s="142"/>
      <c r="CN227" s="35"/>
      <c r="CO227" s="23"/>
      <c r="CP227" s="150"/>
      <c r="CQ227" s="38"/>
    </row>
    <row r="228" spans="2:95">
      <c r="B228" s="34"/>
      <c r="C228" s="23" t="s">
        <v>420</v>
      </c>
      <c r="D228" s="142">
        <v>3</v>
      </c>
      <c r="E228" s="35"/>
      <c r="F228" s="23" t="s">
        <v>79</v>
      </c>
      <c r="G228" s="142">
        <v>4</v>
      </c>
      <c r="H228" s="35"/>
      <c r="I228" s="23" t="s">
        <v>782</v>
      </c>
      <c r="J228" s="24" t="s">
        <v>1007</v>
      </c>
      <c r="K228" s="35"/>
      <c r="L228" s="23"/>
      <c r="M228" s="142"/>
      <c r="N228" s="35"/>
      <c r="O228" s="23" t="s">
        <v>455</v>
      </c>
      <c r="P228" s="142">
        <v>3</v>
      </c>
      <c r="Q228" s="35"/>
      <c r="R228" s="23" t="s">
        <v>420</v>
      </c>
      <c r="S228" s="142">
        <v>5</v>
      </c>
      <c r="T228" s="35"/>
      <c r="U228" s="23"/>
      <c r="V228" s="151"/>
      <c r="W228" s="35"/>
      <c r="X228" s="23" t="s">
        <v>564</v>
      </c>
      <c r="Y228" s="24" t="s">
        <v>877</v>
      </c>
      <c r="Z228" s="35"/>
      <c r="AA228" s="23" t="s">
        <v>564</v>
      </c>
      <c r="AB228" s="24" t="s">
        <v>877</v>
      </c>
      <c r="AC228" s="35"/>
      <c r="AD228" s="23" t="s">
        <v>12</v>
      </c>
      <c r="AE228" s="142">
        <v>1</v>
      </c>
      <c r="AF228" s="35"/>
      <c r="AG228" s="23" t="s">
        <v>564</v>
      </c>
      <c r="AH228" s="24" t="s">
        <v>877</v>
      </c>
      <c r="AI228" s="35"/>
      <c r="AJ228" s="23" t="s">
        <v>560</v>
      </c>
      <c r="AK228" s="24" t="s">
        <v>879</v>
      </c>
      <c r="AL228" s="35"/>
      <c r="AM228" s="23" t="s">
        <v>560</v>
      </c>
      <c r="AN228" s="24" t="s">
        <v>879</v>
      </c>
      <c r="AO228" s="35"/>
      <c r="AP228" s="23"/>
      <c r="AQ228" s="151"/>
      <c r="AR228" s="35"/>
      <c r="AS228" s="23" t="s">
        <v>1055</v>
      </c>
      <c r="AT228" s="142">
        <v>0</v>
      </c>
      <c r="AU228" s="35"/>
      <c r="AV228" s="23" t="s">
        <v>782</v>
      </c>
      <c r="AW228" s="24" t="s">
        <v>1081</v>
      </c>
      <c r="AX228" s="35"/>
      <c r="AY228" s="23" t="s">
        <v>564</v>
      </c>
      <c r="AZ228" s="24" t="s">
        <v>877</v>
      </c>
      <c r="BA228" s="35"/>
      <c r="BB228" s="23" t="s">
        <v>782</v>
      </c>
      <c r="BC228" s="24" t="s">
        <v>1074</v>
      </c>
      <c r="BD228" s="35"/>
      <c r="BE228" s="23"/>
      <c r="BF228" s="24"/>
      <c r="BG228" s="35"/>
      <c r="BH228" s="23"/>
      <c r="BI228" s="24"/>
      <c r="BJ228" s="35"/>
      <c r="BK228" s="23" t="s">
        <v>564</v>
      </c>
      <c r="BL228" s="24" t="s">
        <v>877</v>
      </c>
      <c r="BM228" s="35"/>
      <c r="BN228" s="23"/>
      <c r="BO228" s="24"/>
      <c r="BP228" s="35"/>
      <c r="BQ228" s="23" t="s">
        <v>782</v>
      </c>
      <c r="BR228" s="24" t="s">
        <v>1096</v>
      </c>
      <c r="BS228" s="35"/>
      <c r="BT228" s="23" t="s">
        <v>564</v>
      </c>
      <c r="BU228" s="24" t="s">
        <v>877</v>
      </c>
      <c r="BV228" s="35"/>
      <c r="BW228" s="23" t="s">
        <v>782</v>
      </c>
      <c r="BX228" s="24" t="s">
        <v>1114</v>
      </c>
      <c r="BY228" s="35"/>
      <c r="BZ228" s="23"/>
      <c r="CA228" s="24"/>
      <c r="CB228" s="35"/>
      <c r="CC228" s="23"/>
      <c r="CD228" s="24"/>
      <c r="CE228" s="35"/>
      <c r="CF228" s="23"/>
      <c r="CG228" s="148"/>
      <c r="CH228" s="35"/>
      <c r="CI228" s="23"/>
      <c r="CJ228" s="151"/>
      <c r="CK228" s="35"/>
      <c r="CL228" s="23"/>
      <c r="CM228" s="142"/>
      <c r="CN228" s="35"/>
      <c r="CO228" s="23"/>
      <c r="CP228" s="150"/>
      <c r="CQ228" s="38"/>
    </row>
    <row r="229" spans="2:95">
      <c r="B229" s="34"/>
      <c r="C229" s="23" t="s">
        <v>422</v>
      </c>
      <c r="D229" s="142">
        <v>7</v>
      </c>
      <c r="E229" s="35"/>
      <c r="F229" s="23" t="s">
        <v>80</v>
      </c>
      <c r="G229" s="142">
        <v>1</v>
      </c>
      <c r="H229" s="35"/>
      <c r="I229" s="23" t="s">
        <v>560</v>
      </c>
      <c r="J229" s="24" t="s">
        <v>879</v>
      </c>
      <c r="K229" s="35"/>
      <c r="L229" s="23"/>
      <c r="M229" s="150"/>
      <c r="N229" s="35"/>
      <c r="O229" s="23" t="s">
        <v>457</v>
      </c>
      <c r="P229" s="142">
        <v>5</v>
      </c>
      <c r="Q229" s="35"/>
      <c r="R229" s="23" t="s">
        <v>422</v>
      </c>
      <c r="S229" s="142">
        <v>4</v>
      </c>
      <c r="T229" s="35"/>
      <c r="U229" s="23"/>
      <c r="V229" s="151"/>
      <c r="W229" s="35"/>
      <c r="X229" s="23" t="s">
        <v>799</v>
      </c>
      <c r="Y229" s="142">
        <v>4</v>
      </c>
      <c r="Z229" s="35"/>
      <c r="AA229" s="23" t="s">
        <v>406</v>
      </c>
      <c r="AB229" s="142">
        <v>4</v>
      </c>
      <c r="AC229" s="35"/>
      <c r="AD229" s="23" t="s">
        <v>916</v>
      </c>
      <c r="AE229" s="142">
        <v>1</v>
      </c>
      <c r="AF229" s="35"/>
      <c r="AG229" s="23" t="s">
        <v>623</v>
      </c>
      <c r="AH229" s="142">
        <v>1</v>
      </c>
      <c r="AI229" s="35"/>
      <c r="AJ229" s="23" t="s">
        <v>562</v>
      </c>
      <c r="AK229" s="24" t="s">
        <v>876</v>
      </c>
      <c r="AL229" s="35"/>
      <c r="AM229" s="23" t="s">
        <v>562</v>
      </c>
      <c r="AN229" s="24" t="s">
        <v>876</v>
      </c>
      <c r="AO229" s="35"/>
      <c r="AP229" s="23"/>
      <c r="AQ229" s="150"/>
      <c r="AR229" s="35"/>
      <c r="AS229" s="23"/>
      <c r="AT229" s="150"/>
      <c r="AU229" s="35"/>
      <c r="AV229" s="23" t="s">
        <v>560</v>
      </c>
      <c r="AW229" s="24" t="s">
        <v>879</v>
      </c>
      <c r="AX229" s="35"/>
      <c r="AY229" s="23" t="s">
        <v>1072</v>
      </c>
      <c r="AZ229" s="142">
        <v>1</v>
      </c>
      <c r="BA229" s="35"/>
      <c r="BB229" s="23" t="s">
        <v>560</v>
      </c>
      <c r="BC229" s="24" t="s">
        <v>879</v>
      </c>
      <c r="BD229" s="35"/>
      <c r="BE229" s="23"/>
      <c r="BF229" s="142"/>
      <c r="BG229" s="35"/>
      <c r="BH229" s="23"/>
      <c r="BI229" s="142"/>
      <c r="BJ229" s="35"/>
      <c r="BK229" s="23" t="s">
        <v>457</v>
      </c>
      <c r="BL229" s="142">
        <v>10</v>
      </c>
      <c r="BM229" s="35"/>
      <c r="BN229" s="23"/>
      <c r="BO229" s="24"/>
      <c r="BP229" s="35"/>
      <c r="BQ229" s="23" t="s">
        <v>560</v>
      </c>
      <c r="BR229" s="24" t="s">
        <v>879</v>
      </c>
      <c r="BS229" s="35"/>
      <c r="BT229" s="23" t="s">
        <v>1072</v>
      </c>
      <c r="BU229" s="142">
        <v>1</v>
      </c>
      <c r="BV229" s="35"/>
      <c r="BW229" s="23" t="s">
        <v>560</v>
      </c>
      <c r="BX229" s="24" t="s">
        <v>879</v>
      </c>
      <c r="BY229" s="35"/>
      <c r="BZ229" s="23"/>
      <c r="CA229" s="24"/>
      <c r="CB229" s="35"/>
      <c r="CC229" s="23"/>
      <c r="CD229" s="24"/>
      <c r="CE229" s="35"/>
      <c r="CF229" s="23"/>
      <c r="CG229" s="149"/>
      <c r="CH229" s="35"/>
      <c r="CI229" s="23"/>
      <c r="CJ229" s="151"/>
      <c r="CK229" s="35"/>
      <c r="CL229" s="23"/>
      <c r="CM229" s="142"/>
      <c r="CN229" s="35"/>
      <c r="CO229" s="23"/>
      <c r="CP229" s="150"/>
      <c r="CQ229" s="38"/>
    </row>
    <row r="230" spans="2:95">
      <c r="B230" s="34"/>
      <c r="C230" s="23" t="s">
        <v>424</v>
      </c>
      <c r="D230" s="142">
        <v>17</v>
      </c>
      <c r="E230" s="35"/>
      <c r="F230" s="23" t="s">
        <v>82</v>
      </c>
      <c r="G230" s="142">
        <v>1</v>
      </c>
      <c r="H230" s="35"/>
      <c r="I230" s="23" t="s">
        <v>562</v>
      </c>
      <c r="J230" s="24" t="s">
        <v>876</v>
      </c>
      <c r="K230" s="35"/>
      <c r="L230" s="23"/>
      <c r="M230" s="150"/>
      <c r="N230" s="35"/>
      <c r="O230" s="23" t="s">
        <v>1030</v>
      </c>
      <c r="P230" s="142">
        <v>5</v>
      </c>
      <c r="Q230" s="35"/>
      <c r="R230" s="23" t="s">
        <v>424</v>
      </c>
      <c r="S230" s="142">
        <v>11</v>
      </c>
      <c r="T230" s="35"/>
      <c r="U230" s="23"/>
      <c r="V230" s="149"/>
      <c r="W230" s="35"/>
      <c r="X230" s="23" t="s">
        <v>541</v>
      </c>
      <c r="Y230" s="142">
        <v>2</v>
      </c>
      <c r="Z230" s="35"/>
      <c r="AA230" s="23" t="s">
        <v>623</v>
      </c>
      <c r="AB230" s="142">
        <v>2</v>
      </c>
      <c r="AC230" s="35"/>
      <c r="AD230" s="23" t="s">
        <v>398</v>
      </c>
      <c r="AE230" s="142">
        <v>2</v>
      </c>
      <c r="AF230" s="35"/>
      <c r="AG230" s="23" t="s">
        <v>407</v>
      </c>
      <c r="AH230" s="142">
        <v>1</v>
      </c>
      <c r="AI230" s="35"/>
      <c r="AJ230" s="23" t="s">
        <v>1068</v>
      </c>
      <c r="AK230" s="24"/>
      <c r="AL230" s="35"/>
      <c r="AM230" s="23" t="s">
        <v>1071</v>
      </c>
      <c r="AN230" s="24"/>
      <c r="AO230" s="35"/>
      <c r="AP230" s="23"/>
      <c r="AQ230" s="150"/>
      <c r="AR230" s="35"/>
      <c r="AS230" s="23"/>
      <c r="AT230" s="150"/>
      <c r="AU230" s="35"/>
      <c r="AV230" s="23" t="s">
        <v>562</v>
      </c>
      <c r="AW230" s="24" t="s">
        <v>876</v>
      </c>
      <c r="AX230" s="35"/>
      <c r="AY230" s="23" t="s">
        <v>539</v>
      </c>
      <c r="AZ230" s="142">
        <v>1</v>
      </c>
      <c r="BA230" s="35"/>
      <c r="BB230" s="23" t="s">
        <v>562</v>
      </c>
      <c r="BC230" s="24" t="s">
        <v>876</v>
      </c>
      <c r="BD230" s="35"/>
      <c r="BE230" s="23"/>
      <c r="BF230" s="142"/>
      <c r="BG230" s="35"/>
      <c r="BH230" s="23"/>
      <c r="BI230" s="142"/>
      <c r="BJ230" s="35"/>
      <c r="BK230" s="23" t="s">
        <v>1104</v>
      </c>
      <c r="BL230" s="142">
        <v>8</v>
      </c>
      <c r="BM230" s="35"/>
      <c r="BN230" s="23"/>
      <c r="BO230" s="24"/>
      <c r="BP230" s="35"/>
      <c r="BQ230" s="23" t="s">
        <v>562</v>
      </c>
      <c r="BR230" s="24" t="s">
        <v>876</v>
      </c>
      <c r="BS230" s="35"/>
      <c r="BT230" s="23" t="s">
        <v>539</v>
      </c>
      <c r="BU230" s="142">
        <v>1</v>
      </c>
      <c r="BV230" s="35"/>
      <c r="BW230" s="23" t="s">
        <v>562</v>
      </c>
      <c r="BX230" s="24" t="s">
        <v>876</v>
      </c>
      <c r="BY230" s="35"/>
      <c r="BZ230" s="23"/>
      <c r="CA230" s="24"/>
      <c r="CB230" s="35"/>
      <c r="CC230" s="23"/>
      <c r="CD230" s="24"/>
      <c r="CE230" s="35"/>
      <c r="CF230" s="23"/>
      <c r="CG230" s="149"/>
      <c r="CH230" s="35"/>
      <c r="CI230" s="23"/>
      <c r="CJ230" s="149"/>
      <c r="CK230" s="35"/>
      <c r="CL230" s="23"/>
      <c r="CM230" s="142"/>
      <c r="CN230" s="35"/>
      <c r="CO230" s="23"/>
      <c r="CP230" s="150"/>
      <c r="CQ230" s="38"/>
    </row>
    <row r="231" spans="2:95">
      <c r="B231" s="34"/>
      <c r="C231" s="23" t="s">
        <v>415</v>
      </c>
      <c r="D231" s="142">
        <v>53</v>
      </c>
      <c r="E231" s="35"/>
      <c r="F231" s="23" t="s">
        <v>914</v>
      </c>
      <c r="G231" s="142">
        <v>2</v>
      </c>
      <c r="H231" s="35"/>
      <c r="I231" s="23" t="s">
        <v>1008</v>
      </c>
      <c r="J231" s="24"/>
      <c r="K231" s="35"/>
      <c r="L231" s="23"/>
      <c r="M231" s="150"/>
      <c r="N231" s="35"/>
      <c r="O231" s="23" t="s">
        <v>428</v>
      </c>
      <c r="P231" s="142">
        <v>11</v>
      </c>
      <c r="Q231" s="35"/>
      <c r="R231" s="23" t="s">
        <v>415</v>
      </c>
      <c r="S231" s="142">
        <v>46</v>
      </c>
      <c r="T231" s="35"/>
      <c r="U231" s="23"/>
      <c r="V231" s="149"/>
      <c r="W231" s="35"/>
      <c r="X231" s="23" t="s">
        <v>455</v>
      </c>
      <c r="Y231" s="142">
        <v>16</v>
      </c>
      <c r="Z231" s="35"/>
      <c r="AA231" s="23" t="s">
        <v>407</v>
      </c>
      <c r="AB231" s="142">
        <v>1</v>
      </c>
      <c r="AC231" s="35"/>
      <c r="AD231" s="23" t="s">
        <v>539</v>
      </c>
      <c r="AE231" s="142">
        <v>3</v>
      </c>
      <c r="AF231" s="35"/>
      <c r="AG231" s="23" t="s">
        <v>408</v>
      </c>
      <c r="AH231" s="142">
        <v>2</v>
      </c>
      <c r="AI231" s="35"/>
      <c r="AJ231" s="23" t="s">
        <v>564</v>
      </c>
      <c r="AK231" s="24" t="s">
        <v>877</v>
      </c>
      <c r="AL231" s="35"/>
      <c r="AM231" s="23" t="s">
        <v>564</v>
      </c>
      <c r="AN231" s="24" t="s">
        <v>877</v>
      </c>
      <c r="AO231" s="35"/>
      <c r="AP231" s="23"/>
      <c r="AQ231" s="150"/>
      <c r="AR231" s="35"/>
      <c r="AS231" s="23"/>
      <c r="AT231" s="150"/>
      <c r="AU231" s="35"/>
      <c r="AV231" s="23" t="s">
        <v>1082</v>
      </c>
      <c r="AW231" s="24"/>
      <c r="AX231" s="35"/>
      <c r="AY231" s="23" t="s">
        <v>1044</v>
      </c>
      <c r="AZ231" s="142">
        <v>3</v>
      </c>
      <c r="BA231" s="35"/>
      <c r="BB231" s="23" t="s">
        <v>1091</v>
      </c>
      <c r="BC231" s="24"/>
      <c r="BD231" s="35"/>
      <c r="BE231" s="23"/>
      <c r="BF231" s="142"/>
      <c r="BG231" s="35"/>
      <c r="BH231" s="23"/>
      <c r="BI231" s="142"/>
      <c r="BJ231" s="35"/>
      <c r="BK231" s="23" t="s">
        <v>428</v>
      </c>
      <c r="BL231" s="142">
        <v>12</v>
      </c>
      <c r="BM231" s="35"/>
      <c r="BN231" s="23"/>
      <c r="BO231" s="24"/>
      <c r="BP231" s="35"/>
      <c r="BQ231" s="23" t="s">
        <v>1108</v>
      </c>
      <c r="BR231" s="24"/>
      <c r="BS231" s="35"/>
      <c r="BT231" s="23" t="s">
        <v>1044</v>
      </c>
      <c r="BU231" s="142">
        <v>3</v>
      </c>
      <c r="BV231" s="35"/>
      <c r="BW231" s="23" t="s">
        <v>1115</v>
      </c>
      <c r="BX231" s="24"/>
      <c r="BY231" s="35"/>
      <c r="BZ231" s="23"/>
      <c r="CA231" s="24"/>
      <c r="CB231" s="35"/>
      <c r="CC231" s="23"/>
      <c r="CD231" s="24"/>
      <c r="CE231" s="35"/>
      <c r="CF231" s="23"/>
      <c r="CG231" s="150"/>
      <c r="CH231" s="35"/>
      <c r="CI231" s="23"/>
      <c r="CJ231" s="149"/>
      <c r="CK231" s="35"/>
      <c r="CL231" s="23"/>
      <c r="CM231" s="142"/>
      <c r="CN231" s="35"/>
      <c r="CO231" s="23"/>
      <c r="CP231" s="149"/>
      <c r="CQ231" s="38"/>
    </row>
    <row r="232" spans="2:95">
      <c r="B232" s="34"/>
      <c r="C232" s="23" t="s">
        <v>416</v>
      </c>
      <c r="D232" s="142">
        <v>15</v>
      </c>
      <c r="E232" s="35"/>
      <c r="F232" s="23" t="s">
        <v>782</v>
      </c>
      <c r="G232" s="24" t="s">
        <v>1005</v>
      </c>
      <c r="H232" s="35"/>
      <c r="I232" s="23" t="s">
        <v>564</v>
      </c>
      <c r="J232" s="24" t="s">
        <v>877</v>
      </c>
      <c r="K232" s="35"/>
      <c r="L232" s="23"/>
      <c r="M232" s="150"/>
      <c r="N232" s="35"/>
      <c r="O232" s="23" t="s">
        <v>782</v>
      </c>
      <c r="P232" s="24" t="s">
        <v>1023</v>
      </c>
      <c r="Q232" s="35"/>
      <c r="R232" s="23" t="s">
        <v>416</v>
      </c>
      <c r="S232" s="142">
        <v>4</v>
      </c>
      <c r="T232" s="35"/>
      <c r="U232" s="23"/>
      <c r="V232" s="151"/>
      <c r="W232" s="35"/>
      <c r="X232" s="23" t="s">
        <v>457</v>
      </c>
      <c r="Y232" s="142">
        <v>12</v>
      </c>
      <c r="Z232" s="35"/>
      <c r="AA232" s="23" t="s">
        <v>408</v>
      </c>
      <c r="AB232" s="142">
        <v>1</v>
      </c>
      <c r="AC232" s="35"/>
      <c r="AD232" s="23" t="s">
        <v>782</v>
      </c>
      <c r="AE232" s="24" t="s">
        <v>1050</v>
      </c>
      <c r="AF232" s="35"/>
      <c r="AG232" s="23" t="s">
        <v>409</v>
      </c>
      <c r="AH232" s="142">
        <v>6</v>
      </c>
      <c r="AI232" s="35"/>
      <c r="AJ232" s="23" t="s">
        <v>624</v>
      </c>
      <c r="AK232" s="142">
        <v>2</v>
      </c>
      <c r="AL232" s="35"/>
      <c r="AM232" s="23" t="s">
        <v>958</v>
      </c>
      <c r="AN232" s="142">
        <v>2</v>
      </c>
      <c r="AO232" s="35"/>
      <c r="AP232" s="23"/>
      <c r="AQ232" s="150"/>
      <c r="AR232" s="35"/>
      <c r="AS232" s="23"/>
      <c r="AT232" s="150"/>
      <c r="AU232" s="35"/>
      <c r="AV232" s="23" t="s">
        <v>564</v>
      </c>
      <c r="AW232" s="24" t="s">
        <v>877</v>
      </c>
      <c r="AX232" s="35"/>
      <c r="AY232" s="23" t="s">
        <v>395</v>
      </c>
      <c r="AZ232" s="142">
        <v>3</v>
      </c>
      <c r="BA232" s="35"/>
      <c r="BB232" s="23" t="s">
        <v>564</v>
      </c>
      <c r="BC232" s="24" t="s">
        <v>877</v>
      </c>
      <c r="BD232" s="35"/>
      <c r="BE232" s="23"/>
      <c r="BF232" s="142"/>
      <c r="BG232" s="35"/>
      <c r="BH232" s="23"/>
      <c r="BI232" s="142"/>
      <c r="BJ232" s="35"/>
      <c r="BK232" s="23" t="s">
        <v>419</v>
      </c>
      <c r="BL232" s="142">
        <v>6</v>
      </c>
      <c r="BM232" s="35"/>
      <c r="BN232" s="23"/>
      <c r="BO232" s="24"/>
      <c r="BP232" s="35"/>
      <c r="BQ232" s="23" t="s">
        <v>564</v>
      </c>
      <c r="BR232" s="24" t="s">
        <v>877</v>
      </c>
      <c r="BS232" s="35"/>
      <c r="BT232" s="23" t="s">
        <v>395</v>
      </c>
      <c r="BU232" s="142">
        <v>3</v>
      </c>
      <c r="BV232" s="35"/>
      <c r="BW232" s="23" t="s">
        <v>564</v>
      </c>
      <c r="BX232" s="24" t="s">
        <v>877</v>
      </c>
      <c r="BY232" s="35"/>
      <c r="BZ232" s="23"/>
      <c r="CA232" s="24"/>
      <c r="CB232" s="35"/>
      <c r="CC232" s="23"/>
      <c r="CD232" s="142"/>
      <c r="CE232" s="35"/>
      <c r="CF232" s="23"/>
      <c r="CG232" s="150"/>
      <c r="CH232" s="35"/>
      <c r="CI232" s="23"/>
      <c r="CJ232" s="149"/>
      <c r="CK232" s="35"/>
      <c r="CL232" s="23"/>
      <c r="CM232" s="142"/>
      <c r="CN232" s="35"/>
      <c r="CO232" s="23"/>
      <c r="CP232" s="149"/>
      <c r="CQ232" s="38"/>
    </row>
    <row r="233" spans="2:95">
      <c r="B233" s="34"/>
      <c r="C233" s="23" t="s">
        <v>426</v>
      </c>
      <c r="D233" s="142">
        <v>7</v>
      </c>
      <c r="E233" s="35"/>
      <c r="F233" s="23" t="s">
        <v>560</v>
      </c>
      <c r="G233" s="24" t="s">
        <v>879</v>
      </c>
      <c r="H233" s="35"/>
      <c r="I233" s="23" t="s">
        <v>458</v>
      </c>
      <c r="J233" s="142">
        <v>1</v>
      </c>
      <c r="K233" s="35"/>
      <c r="L233" s="23"/>
      <c r="M233" s="148"/>
      <c r="N233" s="35"/>
      <c r="O233" s="23" t="s">
        <v>560</v>
      </c>
      <c r="P233" s="24" t="s">
        <v>879</v>
      </c>
      <c r="Q233" s="35"/>
      <c r="R233" s="23" t="s">
        <v>426</v>
      </c>
      <c r="S233" s="142">
        <v>2</v>
      </c>
      <c r="T233" s="35"/>
      <c r="U233" s="23"/>
      <c r="V233" s="151"/>
      <c r="W233" s="35"/>
      <c r="X233" s="23" t="s">
        <v>428</v>
      </c>
      <c r="Y233" s="142">
        <v>13</v>
      </c>
      <c r="Z233" s="35"/>
      <c r="AA233" s="23" t="s">
        <v>409</v>
      </c>
      <c r="AB233" s="142">
        <v>2</v>
      </c>
      <c r="AC233" s="35"/>
      <c r="AD233" s="23" t="s">
        <v>560</v>
      </c>
      <c r="AE233" s="24" t="s">
        <v>879</v>
      </c>
      <c r="AF233" s="35"/>
      <c r="AG233" s="23" t="s">
        <v>410</v>
      </c>
      <c r="AH233" s="142">
        <v>3</v>
      </c>
      <c r="AI233" s="35"/>
      <c r="AJ233" s="23" t="s">
        <v>412</v>
      </c>
      <c r="AK233" s="142">
        <v>1</v>
      </c>
      <c r="AL233" s="35"/>
      <c r="AM233" s="23" t="s">
        <v>938</v>
      </c>
      <c r="AN233" s="142">
        <v>1</v>
      </c>
      <c r="AO233" s="35"/>
      <c r="AP233" s="23"/>
      <c r="AQ233" s="150"/>
      <c r="AR233" s="35"/>
      <c r="AS233" s="23"/>
      <c r="AT233" s="150"/>
      <c r="AU233" s="35"/>
      <c r="AV233" s="23" t="s">
        <v>938</v>
      </c>
      <c r="AW233" s="142">
        <v>11</v>
      </c>
      <c r="AX233" s="35"/>
      <c r="AY233" s="23" t="s">
        <v>400</v>
      </c>
      <c r="AZ233" s="142">
        <v>1</v>
      </c>
      <c r="BA233" s="35"/>
      <c r="BB233" s="23" t="s">
        <v>958</v>
      </c>
      <c r="BC233" s="142">
        <v>5</v>
      </c>
      <c r="BD233" s="35"/>
      <c r="BE233" s="23"/>
      <c r="BF233" s="142"/>
      <c r="BG233" s="35"/>
      <c r="BH233" s="23"/>
      <c r="BI233" s="142"/>
      <c r="BJ233" s="35"/>
      <c r="BK233" s="23" t="s">
        <v>1105</v>
      </c>
      <c r="BL233" s="142">
        <v>4</v>
      </c>
      <c r="BM233" s="35"/>
      <c r="BN233" s="23"/>
      <c r="BO233" s="142"/>
      <c r="BP233" s="35"/>
      <c r="BQ233" s="23" t="s">
        <v>455</v>
      </c>
      <c r="BR233" s="142">
        <v>9</v>
      </c>
      <c r="BS233" s="35"/>
      <c r="BT233" s="23" t="s">
        <v>400</v>
      </c>
      <c r="BU233" s="142">
        <v>1</v>
      </c>
      <c r="BV233" s="35"/>
      <c r="BW233" s="23" t="s">
        <v>424</v>
      </c>
      <c r="BX233" s="142">
        <v>11</v>
      </c>
      <c r="BY233" s="35"/>
      <c r="BZ233" s="23"/>
      <c r="CA233" s="142"/>
      <c r="CB233" s="35"/>
      <c r="CC233" s="23"/>
      <c r="CD233" s="142"/>
      <c r="CE233" s="35"/>
      <c r="CF233" s="23"/>
      <c r="CG233" s="150"/>
      <c r="CH233" s="35"/>
      <c r="CI233" s="23"/>
      <c r="CJ233" s="149"/>
      <c r="CK233" s="35"/>
      <c r="CL233" s="23"/>
      <c r="CM233" s="141"/>
      <c r="CN233" s="35"/>
      <c r="CO233" s="23"/>
      <c r="CP233" s="150"/>
      <c r="CQ233" s="38"/>
    </row>
    <row r="234" spans="2:95">
      <c r="B234" s="34"/>
      <c r="C234" s="23" t="s">
        <v>540</v>
      </c>
      <c r="D234" s="142">
        <v>1</v>
      </c>
      <c r="E234" s="35"/>
      <c r="F234" s="23" t="s">
        <v>562</v>
      </c>
      <c r="G234" s="24" t="s">
        <v>876</v>
      </c>
      <c r="H234" s="35"/>
      <c r="I234" s="23" t="s">
        <v>416</v>
      </c>
      <c r="J234" s="142">
        <v>9</v>
      </c>
      <c r="K234" s="35"/>
      <c r="L234" s="23"/>
      <c r="M234" s="148"/>
      <c r="N234" s="35"/>
      <c r="O234" s="23" t="s">
        <v>562</v>
      </c>
      <c r="P234" s="24" t="s">
        <v>876</v>
      </c>
      <c r="Q234" s="35"/>
      <c r="R234" s="23" t="s">
        <v>540</v>
      </c>
      <c r="S234" s="142">
        <v>1</v>
      </c>
      <c r="T234" s="35"/>
      <c r="U234" s="23"/>
      <c r="V234" s="148"/>
      <c r="W234" s="35"/>
      <c r="X234" s="23" t="s">
        <v>419</v>
      </c>
      <c r="Y234" s="142">
        <v>8</v>
      </c>
      <c r="Z234" s="35"/>
      <c r="AA234" s="23" t="s">
        <v>410</v>
      </c>
      <c r="AB234" s="142">
        <v>2</v>
      </c>
      <c r="AC234" s="35"/>
      <c r="AD234" s="23" t="s">
        <v>562</v>
      </c>
      <c r="AE234" s="24" t="s">
        <v>876</v>
      </c>
      <c r="AF234" s="35"/>
      <c r="AG234" s="23" t="s">
        <v>411</v>
      </c>
      <c r="AH234" s="142">
        <v>2</v>
      </c>
      <c r="AI234" s="35"/>
      <c r="AJ234" s="23" t="s">
        <v>420</v>
      </c>
      <c r="AK234" s="142">
        <v>1</v>
      </c>
      <c r="AL234" s="35"/>
      <c r="AM234" s="23" t="s">
        <v>625</v>
      </c>
      <c r="AN234" s="142">
        <v>0</v>
      </c>
      <c r="AO234" s="35"/>
      <c r="AP234" s="23"/>
      <c r="AQ234" s="150"/>
      <c r="AR234" s="35"/>
      <c r="AS234" s="23"/>
      <c r="AT234" s="150"/>
      <c r="AU234" s="35"/>
      <c r="AV234" s="23" t="s">
        <v>1085</v>
      </c>
      <c r="AW234" s="142">
        <v>0</v>
      </c>
      <c r="AX234" s="35"/>
      <c r="AY234" s="23" t="s">
        <v>538</v>
      </c>
      <c r="AZ234" s="142">
        <v>9</v>
      </c>
      <c r="BA234" s="35"/>
      <c r="BB234" s="23" t="s">
        <v>938</v>
      </c>
      <c r="BC234" s="142">
        <v>7</v>
      </c>
      <c r="BD234" s="35"/>
      <c r="BE234" s="23"/>
      <c r="BF234" s="142"/>
      <c r="BG234" s="35"/>
      <c r="BH234" s="23"/>
      <c r="BI234" s="142"/>
      <c r="BJ234" s="35"/>
      <c r="BK234" s="23" t="s">
        <v>937</v>
      </c>
      <c r="BL234" s="142">
        <v>39</v>
      </c>
      <c r="BM234" s="35"/>
      <c r="BN234" s="23"/>
      <c r="BO234" s="142"/>
      <c r="BP234" s="35"/>
      <c r="BQ234" s="23" t="s">
        <v>457</v>
      </c>
      <c r="BR234" s="142">
        <v>13</v>
      </c>
      <c r="BS234" s="35"/>
      <c r="BT234" s="23" t="s">
        <v>538</v>
      </c>
      <c r="BU234" s="142">
        <v>9</v>
      </c>
      <c r="BV234" s="35"/>
      <c r="BW234" s="23" t="s">
        <v>415</v>
      </c>
      <c r="BX234" s="142">
        <v>52</v>
      </c>
      <c r="BY234" s="35"/>
      <c r="BZ234" s="23"/>
      <c r="CA234" s="142"/>
      <c r="CB234" s="35"/>
      <c r="CC234" s="23"/>
      <c r="CD234" s="142"/>
      <c r="CE234" s="35"/>
      <c r="CF234" s="23"/>
      <c r="CG234" s="150"/>
      <c r="CH234" s="35"/>
      <c r="CI234" s="23"/>
      <c r="CJ234" s="148"/>
      <c r="CK234" s="35"/>
      <c r="CL234" s="23"/>
      <c r="CM234" s="141"/>
      <c r="CN234" s="35"/>
      <c r="CO234" s="23"/>
      <c r="CP234" s="150"/>
      <c r="CQ234" s="38"/>
    </row>
    <row r="235" spans="2:95">
      <c r="B235" s="34"/>
      <c r="C235" s="23" t="s">
        <v>799</v>
      </c>
      <c r="D235" s="142">
        <v>4</v>
      </c>
      <c r="E235" s="35"/>
      <c r="F235" s="23" t="s">
        <v>1006</v>
      </c>
      <c r="G235" s="24"/>
      <c r="H235" s="35"/>
      <c r="I235" s="23" t="s">
        <v>426</v>
      </c>
      <c r="J235" s="142">
        <v>3</v>
      </c>
      <c r="K235" s="35"/>
      <c r="L235" s="23"/>
      <c r="M235" s="151"/>
      <c r="N235" s="35"/>
      <c r="O235" s="23" t="s">
        <v>1024</v>
      </c>
      <c r="P235" s="24"/>
      <c r="Q235" s="35"/>
      <c r="R235" s="23" t="s">
        <v>541</v>
      </c>
      <c r="S235" s="142">
        <v>6</v>
      </c>
      <c r="T235" s="35"/>
      <c r="U235" s="23"/>
      <c r="V235" s="148"/>
      <c r="W235" s="35"/>
      <c r="X235" s="23" t="s">
        <v>441</v>
      </c>
      <c r="Y235" s="142">
        <v>1</v>
      </c>
      <c r="Z235" s="35"/>
      <c r="AA235" s="23" t="s">
        <v>411</v>
      </c>
      <c r="AB235" s="142">
        <v>2</v>
      </c>
      <c r="AC235" s="35"/>
      <c r="AD235" s="23" t="s">
        <v>1057</v>
      </c>
      <c r="AE235" s="24"/>
      <c r="AF235" s="35"/>
      <c r="AG235" s="23" t="s">
        <v>624</v>
      </c>
      <c r="AH235" s="142">
        <v>2</v>
      </c>
      <c r="AI235" s="35"/>
      <c r="AJ235" s="23" t="s">
        <v>422</v>
      </c>
      <c r="AK235" s="142">
        <v>4</v>
      </c>
      <c r="AL235" s="35"/>
      <c r="AM235" s="23"/>
      <c r="AN235" s="142"/>
      <c r="AO235" s="35"/>
      <c r="AP235" s="23"/>
      <c r="AQ235" s="150"/>
      <c r="AR235" s="35"/>
      <c r="AS235" s="23"/>
      <c r="AT235" s="150"/>
      <c r="AU235" s="35"/>
      <c r="AV235" s="23"/>
      <c r="AW235" s="142"/>
      <c r="AX235" s="35"/>
      <c r="AY235" s="23" t="s">
        <v>391</v>
      </c>
      <c r="AZ235" s="142">
        <v>1</v>
      </c>
      <c r="BA235" s="35"/>
      <c r="BB235" s="23" t="s">
        <v>1093</v>
      </c>
      <c r="BC235" s="142">
        <v>0</v>
      </c>
      <c r="BD235" s="35"/>
      <c r="BE235" s="23"/>
      <c r="BF235" s="142"/>
      <c r="BG235" s="35"/>
      <c r="BH235" s="23"/>
      <c r="BI235" s="142"/>
      <c r="BJ235" s="35"/>
      <c r="BK235" s="23" t="s">
        <v>958</v>
      </c>
      <c r="BL235" s="142">
        <v>1</v>
      </c>
      <c r="BM235" s="35"/>
      <c r="BN235" s="23"/>
      <c r="BO235" s="142"/>
      <c r="BP235" s="35"/>
      <c r="BQ235" s="23" t="s">
        <v>1111</v>
      </c>
      <c r="BR235" s="142">
        <v>6</v>
      </c>
      <c r="BS235" s="35"/>
      <c r="BT235" s="23" t="s">
        <v>391</v>
      </c>
      <c r="BU235" s="142">
        <v>1</v>
      </c>
      <c r="BV235" s="35"/>
      <c r="BW235" s="23" t="s">
        <v>416</v>
      </c>
      <c r="BX235" s="142">
        <v>7</v>
      </c>
      <c r="BY235" s="35"/>
      <c r="BZ235" s="23"/>
      <c r="CA235" s="142"/>
      <c r="CB235" s="35"/>
      <c r="CC235" s="23"/>
      <c r="CD235" s="142"/>
      <c r="CE235" s="35"/>
      <c r="CF235" s="23"/>
      <c r="CG235" s="150"/>
      <c r="CH235" s="35"/>
      <c r="CI235" s="23"/>
      <c r="CJ235" s="148"/>
      <c r="CK235" s="35"/>
      <c r="CL235" s="23"/>
      <c r="CM235" s="141"/>
      <c r="CN235" s="35"/>
      <c r="CO235" s="23"/>
      <c r="CP235" s="150"/>
      <c r="CQ235" s="38"/>
    </row>
    <row r="236" spans="2:95">
      <c r="B236" s="34"/>
      <c r="C236" s="23" t="s">
        <v>429</v>
      </c>
      <c r="D236" s="142">
        <v>1</v>
      </c>
      <c r="E236" s="35"/>
      <c r="F236" s="23" t="s">
        <v>564</v>
      </c>
      <c r="G236" s="24" t="s">
        <v>877</v>
      </c>
      <c r="H236" s="35"/>
      <c r="I236" s="23" t="s">
        <v>429</v>
      </c>
      <c r="J236" s="142">
        <v>1</v>
      </c>
      <c r="K236" s="35"/>
      <c r="L236" s="23"/>
      <c r="M236" s="151"/>
      <c r="N236" s="35"/>
      <c r="O236" s="23" t="s">
        <v>564</v>
      </c>
      <c r="P236" s="24" t="s">
        <v>877</v>
      </c>
      <c r="Q236" s="35"/>
      <c r="R236" s="23" t="s">
        <v>455</v>
      </c>
      <c r="S236" s="142">
        <v>34</v>
      </c>
      <c r="T236" s="35"/>
      <c r="U236" s="23"/>
      <c r="V236" s="148"/>
      <c r="W236" s="35"/>
      <c r="X236" s="23" t="s">
        <v>1049</v>
      </c>
      <c r="Y236" s="142">
        <v>2</v>
      </c>
      <c r="Z236" s="35"/>
      <c r="AA236" s="23" t="s">
        <v>1028</v>
      </c>
      <c r="AB236" s="142">
        <v>1</v>
      </c>
      <c r="AC236" s="35"/>
      <c r="AD236" s="23" t="s">
        <v>564</v>
      </c>
      <c r="AE236" s="24" t="s">
        <v>877</v>
      </c>
      <c r="AF236" s="35"/>
      <c r="AG236" s="23" t="s">
        <v>1026</v>
      </c>
      <c r="AH236" s="142">
        <v>2</v>
      </c>
      <c r="AI236" s="35"/>
      <c r="AJ236" s="23" t="s">
        <v>424</v>
      </c>
      <c r="AK236" s="142">
        <v>7</v>
      </c>
      <c r="AL236" s="35"/>
      <c r="AM236" s="23"/>
      <c r="AN236" s="142"/>
      <c r="AO236" s="35"/>
      <c r="AP236" s="23"/>
      <c r="AQ236" s="150"/>
      <c r="AR236" s="35"/>
      <c r="AS236" s="23"/>
      <c r="AT236" s="150"/>
      <c r="AU236" s="35"/>
      <c r="AV236" s="23"/>
      <c r="AW236" s="142"/>
      <c r="AX236" s="35"/>
      <c r="AY236" s="23" t="s">
        <v>394</v>
      </c>
      <c r="AZ236" s="142">
        <v>2</v>
      </c>
      <c r="BA236" s="35"/>
      <c r="BB236" s="23"/>
      <c r="BC236" s="150"/>
      <c r="BD236" s="35"/>
      <c r="BE236" s="23"/>
      <c r="BF236" s="142"/>
      <c r="BG236" s="35"/>
      <c r="BH236" s="23"/>
      <c r="BI236" s="142"/>
      <c r="BJ236" s="35"/>
      <c r="BK236" s="23" t="s">
        <v>938</v>
      </c>
      <c r="BL236" s="142">
        <v>3</v>
      </c>
      <c r="BM236" s="35"/>
      <c r="BN236" s="23"/>
      <c r="BO236" s="142"/>
      <c r="BP236" s="35"/>
      <c r="BQ236" s="23" t="s">
        <v>428</v>
      </c>
      <c r="BR236" s="142">
        <v>11</v>
      </c>
      <c r="BS236" s="35"/>
      <c r="BT236" s="23" t="s">
        <v>394</v>
      </c>
      <c r="BU236" s="142">
        <v>2</v>
      </c>
      <c r="BV236" s="35"/>
      <c r="BW236" s="23" t="s">
        <v>426</v>
      </c>
      <c r="BX236" s="142">
        <v>7</v>
      </c>
      <c r="BY236" s="35"/>
      <c r="BZ236" s="23"/>
      <c r="CA236" s="142"/>
      <c r="CB236" s="35"/>
      <c r="CC236" s="23"/>
      <c r="CD236" s="142"/>
      <c r="CE236" s="35"/>
      <c r="CF236" s="23"/>
      <c r="CG236" s="150"/>
      <c r="CH236" s="35"/>
      <c r="CI236" s="23"/>
      <c r="CJ236" s="149"/>
      <c r="CK236" s="35"/>
      <c r="CL236" s="23"/>
      <c r="CM236" s="141"/>
      <c r="CN236" s="35"/>
      <c r="CO236" s="23"/>
      <c r="CP236" s="150"/>
      <c r="CQ236" s="38"/>
    </row>
    <row r="237" spans="2:95">
      <c r="B237" s="34"/>
      <c r="C237" s="23" t="s">
        <v>541</v>
      </c>
      <c r="D237" s="142">
        <v>3</v>
      </c>
      <c r="E237" s="35"/>
      <c r="F237" s="23" t="s">
        <v>406</v>
      </c>
      <c r="G237" s="142">
        <v>4</v>
      </c>
      <c r="H237" s="35"/>
      <c r="I237" s="23" t="s">
        <v>541</v>
      </c>
      <c r="J237" s="142">
        <v>5</v>
      </c>
      <c r="K237" s="35"/>
      <c r="L237" s="23"/>
      <c r="M237" s="149"/>
      <c r="N237" s="35"/>
      <c r="O237" s="23" t="s">
        <v>419</v>
      </c>
      <c r="P237" s="142">
        <v>6</v>
      </c>
      <c r="Q237" s="35"/>
      <c r="R237" s="23" t="s">
        <v>457</v>
      </c>
      <c r="S237" s="142">
        <v>11</v>
      </c>
      <c r="T237" s="35"/>
      <c r="U237" s="23"/>
      <c r="V237" s="148"/>
      <c r="W237" s="35"/>
      <c r="X237" s="23" t="s">
        <v>937</v>
      </c>
      <c r="Y237" s="142">
        <v>2</v>
      </c>
      <c r="Z237" s="35"/>
      <c r="AA237" s="23" t="s">
        <v>414</v>
      </c>
      <c r="AB237" s="142">
        <v>1</v>
      </c>
      <c r="AC237" s="35"/>
      <c r="AD237" s="23" t="s">
        <v>395</v>
      </c>
      <c r="AE237" s="142">
        <v>3</v>
      </c>
      <c r="AF237" s="35"/>
      <c r="AG237" s="23" t="s">
        <v>1027</v>
      </c>
      <c r="AH237" s="142">
        <v>1</v>
      </c>
      <c r="AI237" s="35"/>
      <c r="AJ237" s="23" t="s">
        <v>415</v>
      </c>
      <c r="AK237" s="142">
        <v>38</v>
      </c>
      <c r="AL237" s="35"/>
      <c r="AM237" s="23"/>
      <c r="AN237" s="142"/>
      <c r="AO237" s="35"/>
      <c r="AP237" s="23"/>
      <c r="AQ237" s="148"/>
      <c r="AR237" s="35"/>
      <c r="AS237" s="23"/>
      <c r="AT237" s="148"/>
      <c r="AU237" s="35"/>
      <c r="AV237" s="23"/>
      <c r="AW237" s="142"/>
      <c r="AX237" s="35"/>
      <c r="AY237" s="23" t="s">
        <v>396</v>
      </c>
      <c r="AZ237" s="142">
        <v>2</v>
      </c>
      <c r="BA237" s="35"/>
      <c r="BB237" s="23"/>
      <c r="BC237" s="150"/>
      <c r="BD237" s="35"/>
      <c r="BE237" s="23"/>
      <c r="BF237" s="142"/>
      <c r="BG237" s="35"/>
      <c r="BH237" s="23"/>
      <c r="BI237" s="142"/>
      <c r="BJ237" s="35"/>
      <c r="BK237" s="23" t="s">
        <v>915</v>
      </c>
      <c r="BL237" s="142">
        <v>0</v>
      </c>
      <c r="BM237" s="35"/>
      <c r="BN237" s="23"/>
      <c r="BO237" s="142"/>
      <c r="BP237" s="35"/>
      <c r="BQ237" s="23" t="s">
        <v>419</v>
      </c>
      <c r="BR237" s="142">
        <v>3</v>
      </c>
      <c r="BS237" s="35"/>
      <c r="BT237" s="23" t="s">
        <v>396</v>
      </c>
      <c r="BU237" s="142">
        <v>2</v>
      </c>
      <c r="BV237" s="35"/>
      <c r="BW237" s="23" t="s">
        <v>1029</v>
      </c>
      <c r="BX237" s="142">
        <v>3</v>
      </c>
      <c r="BY237" s="35"/>
      <c r="BZ237" s="23"/>
      <c r="CA237" s="142"/>
      <c r="CB237" s="35"/>
      <c r="CC237" s="23"/>
      <c r="CD237" s="142"/>
      <c r="CE237" s="35"/>
      <c r="CF237" s="23"/>
      <c r="CG237" s="150"/>
      <c r="CH237" s="35"/>
      <c r="CI237" s="23"/>
      <c r="CJ237" s="149"/>
      <c r="CK237" s="35"/>
      <c r="CL237" s="23"/>
      <c r="CM237" s="141"/>
      <c r="CN237" s="35"/>
      <c r="CO237" s="23"/>
      <c r="CP237" s="151"/>
      <c r="CQ237" s="38"/>
    </row>
    <row r="238" spans="2:95">
      <c r="B238" s="34"/>
      <c r="C238" s="23" t="s">
        <v>455</v>
      </c>
      <c r="D238" s="142">
        <v>12</v>
      </c>
      <c r="E238" s="35"/>
      <c r="F238" s="23" t="s">
        <v>408</v>
      </c>
      <c r="G238" s="142">
        <v>2</v>
      </c>
      <c r="H238" s="35"/>
      <c r="I238" s="23" t="s">
        <v>455</v>
      </c>
      <c r="J238" s="142">
        <v>27</v>
      </c>
      <c r="K238" s="35"/>
      <c r="L238" s="23"/>
      <c r="M238" s="149"/>
      <c r="N238" s="35"/>
      <c r="O238" s="23" t="s">
        <v>434</v>
      </c>
      <c r="P238" s="142">
        <v>2</v>
      </c>
      <c r="Q238" s="35"/>
      <c r="R238" s="23" t="s">
        <v>1038</v>
      </c>
      <c r="S238" s="142">
        <v>1</v>
      </c>
      <c r="T238" s="35"/>
      <c r="U238" s="23"/>
      <c r="V238" s="148"/>
      <c r="W238" s="35"/>
      <c r="X238" s="23" t="s">
        <v>958</v>
      </c>
      <c r="Y238" s="142">
        <v>2</v>
      </c>
      <c r="Z238" s="35"/>
      <c r="AA238" s="23" t="s">
        <v>420</v>
      </c>
      <c r="AB238" s="142">
        <v>2</v>
      </c>
      <c r="AC238" s="35"/>
      <c r="AD238" s="23" t="s">
        <v>538</v>
      </c>
      <c r="AE238" s="142">
        <v>4</v>
      </c>
      <c r="AF238" s="35"/>
      <c r="AG238" s="23" t="s">
        <v>412</v>
      </c>
      <c r="AH238" s="142">
        <v>2</v>
      </c>
      <c r="AI238" s="35"/>
      <c r="AJ238" s="23" t="s">
        <v>416</v>
      </c>
      <c r="AK238" s="142">
        <v>3</v>
      </c>
      <c r="AL238" s="35"/>
      <c r="AM238" s="23"/>
      <c r="AN238" s="142"/>
      <c r="AO238" s="35"/>
      <c r="AP238" s="23"/>
      <c r="AQ238" s="148"/>
      <c r="AR238" s="35"/>
      <c r="AS238" s="23"/>
      <c r="AT238" s="148"/>
      <c r="AU238" s="35"/>
      <c r="AV238" s="23"/>
      <c r="AW238" s="150"/>
      <c r="AX238" s="35"/>
      <c r="AY238" s="23" t="s">
        <v>397</v>
      </c>
      <c r="AZ238" s="142">
        <v>1</v>
      </c>
      <c r="BA238" s="35"/>
      <c r="BB238" s="23"/>
      <c r="BC238" s="150"/>
      <c r="BD238" s="35"/>
      <c r="BE238" s="23"/>
      <c r="BF238" s="142"/>
      <c r="BG238" s="35"/>
      <c r="BH238" s="23"/>
      <c r="BI238" s="142"/>
      <c r="BJ238" s="35"/>
      <c r="BK238" s="23"/>
      <c r="BL238" s="149"/>
      <c r="BM238" s="35"/>
      <c r="BN238" s="23"/>
      <c r="BO238" s="142"/>
      <c r="BP238" s="35"/>
      <c r="BQ238" s="23" t="s">
        <v>1045</v>
      </c>
      <c r="BR238" s="142">
        <v>4</v>
      </c>
      <c r="BS238" s="35"/>
      <c r="BT238" s="23" t="s">
        <v>397</v>
      </c>
      <c r="BU238" s="142">
        <v>1</v>
      </c>
      <c r="BV238" s="35"/>
      <c r="BW238" s="23" t="s">
        <v>799</v>
      </c>
      <c r="BX238" s="142">
        <v>3</v>
      </c>
      <c r="BY238" s="35"/>
      <c r="BZ238" s="23"/>
      <c r="CA238" s="142"/>
      <c r="CB238" s="35"/>
      <c r="CC238" s="23"/>
      <c r="CD238" s="142"/>
      <c r="CE238" s="35"/>
      <c r="CF238" s="23"/>
      <c r="CG238" s="150"/>
      <c r="CH238" s="35"/>
      <c r="CI238" s="23"/>
      <c r="CJ238" s="148"/>
      <c r="CK238" s="35"/>
      <c r="CL238" s="23"/>
      <c r="CM238" s="141"/>
      <c r="CN238" s="35"/>
      <c r="CO238" s="23"/>
      <c r="CP238" s="141"/>
      <c r="CQ238" s="38"/>
    </row>
    <row r="239" spans="2:95">
      <c r="B239" s="34"/>
      <c r="C239" s="23" t="s">
        <v>457</v>
      </c>
      <c r="D239" s="142">
        <v>8</v>
      </c>
      <c r="E239" s="35"/>
      <c r="F239" s="23" t="s">
        <v>409</v>
      </c>
      <c r="G239" s="142">
        <v>2</v>
      </c>
      <c r="H239" s="35"/>
      <c r="I239" s="23" t="s">
        <v>457</v>
      </c>
      <c r="J239" s="142">
        <v>12</v>
      </c>
      <c r="K239" s="35"/>
      <c r="L239" s="23"/>
      <c r="M239" s="149"/>
      <c r="N239" s="35"/>
      <c r="O239" s="23" t="s">
        <v>937</v>
      </c>
      <c r="P239" s="142">
        <v>4</v>
      </c>
      <c r="Q239" s="35"/>
      <c r="R239" s="23" t="s">
        <v>428</v>
      </c>
      <c r="S239" s="142">
        <v>6</v>
      </c>
      <c r="T239" s="35"/>
      <c r="U239" s="23"/>
      <c r="V239" s="148"/>
      <c r="W239" s="35"/>
      <c r="X239" s="23" t="s">
        <v>938</v>
      </c>
      <c r="Y239" s="142">
        <v>17</v>
      </c>
      <c r="Z239" s="35"/>
      <c r="AA239" s="23" t="s">
        <v>422</v>
      </c>
      <c r="AB239" s="142">
        <v>3</v>
      </c>
      <c r="AC239" s="35"/>
      <c r="AD239" s="23" t="s">
        <v>391</v>
      </c>
      <c r="AE239" s="142">
        <v>1</v>
      </c>
      <c r="AF239" s="35"/>
      <c r="AG239" s="23" t="s">
        <v>420</v>
      </c>
      <c r="AH239" s="142">
        <v>4</v>
      </c>
      <c r="AI239" s="35"/>
      <c r="AJ239" s="23" t="s">
        <v>426</v>
      </c>
      <c r="AK239" s="142">
        <v>8</v>
      </c>
      <c r="AL239" s="35"/>
      <c r="AM239" s="23"/>
      <c r="AN239" s="150"/>
      <c r="AO239" s="35"/>
      <c r="AP239" s="23"/>
      <c r="AQ239" s="150"/>
      <c r="AR239" s="35"/>
      <c r="AS239" s="23"/>
      <c r="AT239" s="150"/>
      <c r="AU239" s="35"/>
      <c r="AV239" s="23"/>
      <c r="AW239" s="149"/>
      <c r="AX239" s="35"/>
      <c r="AY239" s="23" t="s">
        <v>401</v>
      </c>
      <c r="AZ239" s="142">
        <v>7</v>
      </c>
      <c r="BA239" s="35"/>
      <c r="BB239" s="23"/>
      <c r="BC239" s="150"/>
      <c r="BD239" s="35"/>
      <c r="BE239" s="23"/>
      <c r="BF239" s="142"/>
      <c r="BG239" s="35"/>
      <c r="BH239" s="23"/>
      <c r="BI239" s="142"/>
      <c r="BJ239" s="35"/>
      <c r="BK239" s="23"/>
      <c r="BL239" s="149"/>
      <c r="BM239" s="35"/>
      <c r="BN239" s="23"/>
      <c r="BO239" s="142"/>
      <c r="BP239" s="35"/>
      <c r="BQ239" s="23" t="s">
        <v>441</v>
      </c>
      <c r="BR239" s="142">
        <v>2</v>
      </c>
      <c r="BS239" s="35"/>
      <c r="BT239" s="23" t="s">
        <v>401</v>
      </c>
      <c r="BU239" s="142">
        <v>7</v>
      </c>
      <c r="BV239" s="35"/>
      <c r="BW239" s="23" t="s">
        <v>455</v>
      </c>
      <c r="BX239" s="142">
        <v>16</v>
      </c>
      <c r="BY239" s="35"/>
      <c r="BZ239" s="23"/>
      <c r="CA239" s="142"/>
      <c r="CB239" s="35"/>
      <c r="CC239" s="23"/>
      <c r="CD239" s="142"/>
      <c r="CE239" s="35"/>
      <c r="CF239" s="23"/>
      <c r="CG239" s="150"/>
      <c r="CH239" s="35"/>
      <c r="CI239" s="23"/>
      <c r="CJ239" s="148"/>
      <c r="CK239" s="35"/>
      <c r="CL239" s="23"/>
      <c r="CM239" s="141"/>
      <c r="CN239" s="35"/>
      <c r="CO239" s="23"/>
      <c r="CP239" s="141"/>
      <c r="CQ239" s="38"/>
    </row>
    <row r="240" spans="2:95">
      <c r="B240" s="34"/>
      <c r="C240" s="23" t="s">
        <v>917</v>
      </c>
      <c r="D240" s="142">
        <v>1</v>
      </c>
      <c r="E240" s="35"/>
      <c r="F240" s="23" t="s">
        <v>410</v>
      </c>
      <c r="G240" s="142">
        <v>4</v>
      </c>
      <c r="H240" s="35"/>
      <c r="I240" s="23" t="s">
        <v>967</v>
      </c>
      <c r="J240" s="142">
        <v>8</v>
      </c>
      <c r="K240" s="35"/>
      <c r="L240" s="23"/>
      <c r="M240" s="149"/>
      <c r="N240" s="35"/>
      <c r="O240" s="23" t="s">
        <v>958</v>
      </c>
      <c r="P240" s="142">
        <v>9</v>
      </c>
      <c r="Q240" s="35"/>
      <c r="R240" s="23" t="s">
        <v>1039</v>
      </c>
      <c r="S240" s="142">
        <v>9</v>
      </c>
      <c r="T240" s="35"/>
      <c r="U240" s="23"/>
      <c r="V240" s="150"/>
      <c r="W240" s="35"/>
      <c r="X240" s="23" t="s">
        <v>1040</v>
      </c>
      <c r="Y240" s="142">
        <v>0</v>
      </c>
      <c r="Z240" s="35"/>
      <c r="AA240" s="23" t="s">
        <v>424</v>
      </c>
      <c r="AB240" s="142">
        <v>26</v>
      </c>
      <c r="AC240" s="35"/>
      <c r="AD240" s="23" t="s">
        <v>392</v>
      </c>
      <c r="AE240" s="142">
        <v>2</v>
      </c>
      <c r="AF240" s="35"/>
      <c r="AG240" s="23" t="s">
        <v>422</v>
      </c>
      <c r="AH240" s="142">
        <v>3</v>
      </c>
      <c r="AI240" s="35"/>
      <c r="AJ240" s="23" t="s">
        <v>540</v>
      </c>
      <c r="AK240" s="142">
        <v>2</v>
      </c>
      <c r="AL240" s="35"/>
      <c r="AM240" s="23"/>
      <c r="AN240" s="150"/>
      <c r="AO240" s="35"/>
      <c r="AP240" s="23"/>
      <c r="AQ240" s="150"/>
      <c r="AR240" s="35"/>
      <c r="AS240" s="23"/>
      <c r="AT240" s="150"/>
      <c r="AU240" s="35"/>
      <c r="AV240" s="23"/>
      <c r="AW240" s="149"/>
      <c r="AX240" s="35"/>
      <c r="AY240" s="23" t="s">
        <v>621</v>
      </c>
      <c r="AZ240" s="142">
        <v>2</v>
      </c>
      <c r="BA240" s="35"/>
      <c r="BB240" s="23"/>
      <c r="BC240" s="150"/>
      <c r="BD240" s="35"/>
      <c r="BE240" s="23"/>
      <c r="BF240" s="142"/>
      <c r="BG240" s="35"/>
      <c r="BH240" s="23"/>
      <c r="BI240" s="142"/>
      <c r="BJ240" s="35"/>
      <c r="BK240" s="23"/>
      <c r="BL240" s="148"/>
      <c r="BM240" s="35"/>
      <c r="BN240" s="23"/>
      <c r="BO240" s="142"/>
      <c r="BP240" s="35"/>
      <c r="BQ240" s="23" t="s">
        <v>1112</v>
      </c>
      <c r="BR240" s="142">
        <v>1</v>
      </c>
      <c r="BS240" s="35"/>
      <c r="BT240" s="23" t="s">
        <v>621</v>
      </c>
      <c r="BU240" s="142">
        <v>2</v>
      </c>
      <c r="BV240" s="35"/>
      <c r="BW240" s="23" t="s">
        <v>457</v>
      </c>
      <c r="BX240" s="142">
        <v>6</v>
      </c>
      <c r="BY240" s="35"/>
      <c r="BZ240" s="23"/>
      <c r="CA240" s="142"/>
      <c r="CB240" s="35"/>
      <c r="CC240" s="23"/>
      <c r="CD240" s="142"/>
      <c r="CE240" s="35"/>
      <c r="CF240" s="23"/>
      <c r="CG240" s="150"/>
      <c r="CH240" s="35"/>
      <c r="CI240" s="23"/>
      <c r="CJ240" s="150"/>
      <c r="CK240" s="35"/>
      <c r="CL240" s="23"/>
      <c r="CM240" s="141"/>
      <c r="CN240" s="35"/>
      <c r="CO240" s="23"/>
      <c r="CP240" s="141"/>
      <c r="CQ240" s="38"/>
    </row>
    <row r="241" spans="2:95">
      <c r="B241" s="34"/>
      <c r="C241" s="23" t="s">
        <v>967</v>
      </c>
      <c r="D241" s="142">
        <v>8</v>
      </c>
      <c r="E241" s="35"/>
      <c r="F241" s="23" t="s">
        <v>411</v>
      </c>
      <c r="G241" s="142">
        <v>5</v>
      </c>
      <c r="H241" s="35"/>
      <c r="I241" s="23" t="s">
        <v>428</v>
      </c>
      <c r="J241" s="142">
        <v>5</v>
      </c>
      <c r="K241" s="35"/>
      <c r="L241" s="23"/>
      <c r="M241" s="150"/>
      <c r="N241" s="35"/>
      <c r="O241" s="23" t="s">
        <v>938</v>
      </c>
      <c r="P241" s="142">
        <v>15</v>
      </c>
      <c r="Q241" s="35"/>
      <c r="R241" s="23" t="s">
        <v>419</v>
      </c>
      <c r="S241" s="142">
        <v>11</v>
      </c>
      <c r="T241" s="35"/>
      <c r="U241" s="23"/>
      <c r="V241" s="150"/>
      <c r="W241" s="35"/>
      <c r="X241" s="23"/>
      <c r="Y241" s="142"/>
      <c r="Z241" s="35"/>
      <c r="AA241" s="23" t="s">
        <v>415</v>
      </c>
      <c r="AB241" s="142">
        <v>50</v>
      </c>
      <c r="AC241" s="35"/>
      <c r="AD241" s="23" t="s">
        <v>394</v>
      </c>
      <c r="AE241" s="142">
        <v>6</v>
      </c>
      <c r="AF241" s="35"/>
      <c r="AG241" s="23" t="s">
        <v>424</v>
      </c>
      <c r="AH241" s="142">
        <v>45</v>
      </c>
      <c r="AI241" s="35"/>
      <c r="AJ241" s="23" t="s">
        <v>429</v>
      </c>
      <c r="AK241" s="142">
        <v>1</v>
      </c>
      <c r="AL241" s="35"/>
      <c r="AM241" s="23"/>
      <c r="AN241" s="149"/>
      <c r="AO241" s="35"/>
      <c r="AP241" s="23"/>
      <c r="AQ241" s="150"/>
      <c r="AR241" s="35"/>
      <c r="AS241" s="23"/>
      <c r="AT241" s="150"/>
      <c r="AU241" s="35"/>
      <c r="AV241" s="23"/>
      <c r="AW241" s="150"/>
      <c r="AX241" s="35"/>
      <c r="AY241" s="23" t="s">
        <v>402</v>
      </c>
      <c r="AZ241" s="142">
        <v>15</v>
      </c>
      <c r="BA241" s="35"/>
      <c r="BB241" s="23"/>
      <c r="BC241" s="150"/>
      <c r="BD241" s="35"/>
      <c r="BE241" s="23"/>
      <c r="BF241" s="142"/>
      <c r="BG241" s="35"/>
      <c r="BH241" s="23"/>
      <c r="BI241" s="142"/>
      <c r="BJ241" s="35"/>
      <c r="BK241" s="23"/>
      <c r="BL241" s="148"/>
      <c r="BM241" s="35"/>
      <c r="BN241" s="23"/>
      <c r="BO241" s="141"/>
      <c r="BP241" s="35"/>
      <c r="BQ241" s="23" t="s">
        <v>937</v>
      </c>
      <c r="BR241" s="142">
        <v>42</v>
      </c>
      <c r="BS241" s="35"/>
      <c r="BT241" s="23" t="s">
        <v>402</v>
      </c>
      <c r="BU241" s="142">
        <v>15</v>
      </c>
      <c r="BV241" s="35"/>
      <c r="BW241" s="23" t="s">
        <v>917</v>
      </c>
      <c r="BX241" s="142">
        <v>1</v>
      </c>
      <c r="BY241" s="35"/>
      <c r="BZ241" s="23"/>
      <c r="CA241" s="142"/>
      <c r="CB241" s="35"/>
      <c r="CC241" s="23"/>
      <c r="CD241" s="142"/>
      <c r="CE241" s="35"/>
      <c r="CF241" s="23"/>
      <c r="CG241" s="150"/>
      <c r="CH241" s="35"/>
      <c r="CI241" s="23"/>
      <c r="CJ241" s="150"/>
      <c r="CK241" s="35"/>
      <c r="CL241" s="23"/>
      <c r="CM241" s="141"/>
      <c r="CN241" s="35"/>
      <c r="CO241" s="23"/>
      <c r="CP241" s="141"/>
      <c r="CQ241" s="38"/>
    </row>
    <row r="242" spans="2:95">
      <c r="B242" s="34"/>
      <c r="C242" s="23" t="s">
        <v>428</v>
      </c>
      <c r="D242" s="142">
        <v>16</v>
      </c>
      <c r="E242" s="35"/>
      <c r="F242" s="23" t="s">
        <v>919</v>
      </c>
      <c r="G242" s="142">
        <v>3</v>
      </c>
      <c r="H242" s="35"/>
      <c r="I242" s="23" t="s">
        <v>419</v>
      </c>
      <c r="J242" s="142">
        <v>24</v>
      </c>
      <c r="K242" s="35"/>
      <c r="L242" s="23"/>
      <c r="M242" s="150"/>
      <c r="N242" s="35"/>
      <c r="O242" s="23" t="s">
        <v>1031</v>
      </c>
      <c r="P242" s="142">
        <v>0</v>
      </c>
      <c r="Q242" s="35"/>
      <c r="R242" s="23" t="s">
        <v>441</v>
      </c>
      <c r="S242" s="142">
        <v>1</v>
      </c>
      <c r="T242" s="35"/>
      <c r="U242" s="23"/>
      <c r="V242" s="150"/>
      <c r="W242" s="35"/>
      <c r="X242" s="23"/>
      <c r="Y242" s="142"/>
      <c r="Z242" s="35"/>
      <c r="AA242" s="23" t="s">
        <v>416</v>
      </c>
      <c r="AB242" s="142">
        <v>16</v>
      </c>
      <c r="AC242" s="35"/>
      <c r="AD242" s="23" t="s">
        <v>396</v>
      </c>
      <c r="AE242" s="142">
        <v>1</v>
      </c>
      <c r="AF242" s="35"/>
      <c r="AG242" s="23" t="s">
        <v>415</v>
      </c>
      <c r="AH242" s="142">
        <v>72</v>
      </c>
      <c r="AI242" s="35"/>
      <c r="AJ242" s="23" t="s">
        <v>541</v>
      </c>
      <c r="AK242" s="142">
        <v>5</v>
      </c>
      <c r="AL242" s="35"/>
      <c r="AM242" s="23"/>
      <c r="AN242" s="149"/>
      <c r="AO242" s="35"/>
      <c r="AP242" s="23"/>
      <c r="AQ242" s="150"/>
      <c r="AR242" s="35"/>
      <c r="AS242" s="23"/>
      <c r="AT242" s="150"/>
      <c r="AU242" s="35"/>
      <c r="AV242" s="23"/>
      <c r="AW242" s="150"/>
      <c r="AX242" s="35"/>
      <c r="AY242" s="23" t="s">
        <v>403</v>
      </c>
      <c r="AZ242" s="142">
        <v>11</v>
      </c>
      <c r="BA242" s="35"/>
      <c r="BB242" s="23"/>
      <c r="BC242" s="150"/>
      <c r="BD242" s="35"/>
      <c r="BE242" s="23"/>
      <c r="BF242" s="142"/>
      <c r="BG242" s="35"/>
      <c r="BH242" s="23"/>
      <c r="BI242" s="142"/>
      <c r="BJ242" s="35"/>
      <c r="BK242" s="23"/>
      <c r="BL242" s="149"/>
      <c r="BM242" s="35"/>
      <c r="BN242" s="23"/>
      <c r="BO242" s="141"/>
      <c r="BP242" s="35"/>
      <c r="BQ242" s="23" t="s">
        <v>958</v>
      </c>
      <c r="BR242" s="142">
        <v>3</v>
      </c>
      <c r="BS242" s="35"/>
      <c r="BT242" s="23" t="s">
        <v>403</v>
      </c>
      <c r="BU242" s="142">
        <v>11</v>
      </c>
      <c r="BV242" s="35"/>
      <c r="BW242" s="23" t="s">
        <v>1092</v>
      </c>
      <c r="BX242" s="142">
        <v>20</v>
      </c>
      <c r="BY242" s="35"/>
      <c r="BZ242" s="23"/>
      <c r="CA242" s="142"/>
      <c r="CB242" s="35"/>
      <c r="CC242" s="23"/>
      <c r="CD242" s="142"/>
      <c r="CE242" s="35"/>
      <c r="CF242" s="23"/>
      <c r="CG242" s="150"/>
      <c r="CH242" s="35"/>
      <c r="CI242" s="23"/>
      <c r="CJ242" s="150"/>
      <c r="CK242" s="35"/>
      <c r="CL242" s="23"/>
      <c r="CM242" s="141"/>
      <c r="CN242" s="35"/>
      <c r="CO242" s="23"/>
      <c r="CP242" s="141"/>
      <c r="CQ242" s="38"/>
    </row>
    <row r="243" spans="2:95">
      <c r="B243" s="34"/>
      <c r="C243" s="23" t="s">
        <v>419</v>
      </c>
      <c r="D243" s="142">
        <v>15</v>
      </c>
      <c r="E243" s="35"/>
      <c r="F243" s="23" t="s">
        <v>918</v>
      </c>
      <c r="G243" s="142">
        <v>1</v>
      </c>
      <c r="H243" s="35"/>
      <c r="I243" s="23" t="s">
        <v>434</v>
      </c>
      <c r="J243" s="142">
        <v>1</v>
      </c>
      <c r="K243" s="35"/>
      <c r="L243" s="23"/>
      <c r="M243" s="148"/>
      <c r="N243" s="35"/>
      <c r="O243" s="23"/>
      <c r="P243" s="149"/>
      <c r="Q243" s="35"/>
      <c r="R243" s="23" t="s">
        <v>937</v>
      </c>
      <c r="S243" s="142">
        <v>38</v>
      </c>
      <c r="T243" s="35"/>
      <c r="U243" s="23"/>
      <c r="V243" s="150"/>
      <c r="W243" s="35"/>
      <c r="X243" s="23"/>
      <c r="Y243" s="142"/>
      <c r="Z243" s="35"/>
      <c r="AA243" s="23" t="s">
        <v>426</v>
      </c>
      <c r="AB243" s="142">
        <v>2</v>
      </c>
      <c r="AC243" s="35"/>
      <c r="AD243" s="23" t="s">
        <v>397</v>
      </c>
      <c r="AE243" s="142">
        <v>11</v>
      </c>
      <c r="AF243" s="35"/>
      <c r="AG243" s="23" t="s">
        <v>458</v>
      </c>
      <c r="AH243" s="142">
        <v>1</v>
      </c>
      <c r="AI243" s="35"/>
      <c r="AJ243" s="23" t="s">
        <v>455</v>
      </c>
      <c r="AK243" s="142">
        <v>21</v>
      </c>
      <c r="AL243" s="35"/>
      <c r="AM243" s="23"/>
      <c r="AN243" s="151"/>
      <c r="AO243" s="35"/>
      <c r="AP243" s="23"/>
      <c r="AQ243" s="151"/>
      <c r="AR243" s="35"/>
      <c r="AS243" s="23"/>
      <c r="AT243" s="151"/>
      <c r="AU243" s="35"/>
      <c r="AV243" s="23"/>
      <c r="AW243" s="150"/>
      <c r="AX243" s="35"/>
      <c r="AY243" s="23" t="s">
        <v>404</v>
      </c>
      <c r="AZ243" s="142">
        <v>10</v>
      </c>
      <c r="BA243" s="35"/>
      <c r="BB243" s="23"/>
      <c r="BC243" s="150"/>
      <c r="BD243" s="35"/>
      <c r="BE243" s="23"/>
      <c r="BF243" s="142"/>
      <c r="BG243" s="35"/>
      <c r="BH243" s="23"/>
      <c r="BI243" s="142"/>
      <c r="BJ243" s="35"/>
      <c r="BK243" s="23"/>
      <c r="BL243" s="149"/>
      <c r="BM243" s="35"/>
      <c r="BN243" s="23"/>
      <c r="BO243" s="141"/>
      <c r="BP243" s="35"/>
      <c r="BQ243" s="23" t="s">
        <v>938</v>
      </c>
      <c r="BR243" s="142">
        <v>27</v>
      </c>
      <c r="BS243" s="35"/>
      <c r="BT243" s="23" t="s">
        <v>404</v>
      </c>
      <c r="BU243" s="142">
        <v>10</v>
      </c>
      <c r="BV243" s="35"/>
      <c r="BW243" s="23" t="s">
        <v>428</v>
      </c>
      <c r="BX243" s="142">
        <v>8</v>
      </c>
      <c r="BY243" s="35"/>
      <c r="BZ243" s="23"/>
      <c r="CA243" s="142"/>
      <c r="CB243" s="35"/>
      <c r="CC243" s="23"/>
      <c r="CD243" s="142"/>
      <c r="CE243" s="35"/>
      <c r="CF243" s="23"/>
      <c r="CG243" s="150"/>
      <c r="CH243" s="35"/>
      <c r="CI243" s="23"/>
      <c r="CJ243" s="150"/>
      <c r="CK243" s="35"/>
      <c r="CL243" s="23"/>
      <c r="CM243" s="141"/>
      <c r="CN243" s="35"/>
      <c r="CO243" s="23"/>
      <c r="CP243" s="141"/>
      <c r="CQ243" s="38"/>
    </row>
    <row r="244" spans="2:95">
      <c r="B244" s="34"/>
      <c r="C244" s="23" t="s">
        <v>1003</v>
      </c>
      <c r="D244" s="142">
        <v>3</v>
      </c>
      <c r="E244" s="35"/>
      <c r="F244" s="23" t="s">
        <v>624</v>
      </c>
      <c r="G244" s="142">
        <v>1</v>
      </c>
      <c r="H244" s="35"/>
      <c r="I244" s="23" t="s">
        <v>937</v>
      </c>
      <c r="J244" s="142">
        <v>18</v>
      </c>
      <c r="K244" s="35"/>
      <c r="L244" s="23"/>
      <c r="M244" s="148"/>
      <c r="N244" s="35"/>
      <c r="O244" s="23"/>
      <c r="P244" s="149"/>
      <c r="Q244" s="35"/>
      <c r="R244" s="23" t="s">
        <v>958</v>
      </c>
      <c r="S244" s="142">
        <v>2</v>
      </c>
      <c r="T244" s="35"/>
      <c r="U244" s="23"/>
      <c r="V244" s="150"/>
      <c r="W244" s="35"/>
      <c r="X244" s="23"/>
      <c r="Y244" s="142"/>
      <c r="Z244" s="35"/>
      <c r="AA244" s="23" t="s">
        <v>540</v>
      </c>
      <c r="AB244" s="142">
        <v>3</v>
      </c>
      <c r="AC244" s="35"/>
      <c r="AD244" s="23" t="s">
        <v>143</v>
      </c>
      <c r="AE244" s="142">
        <v>1</v>
      </c>
      <c r="AF244" s="35"/>
      <c r="AG244" s="23" t="s">
        <v>416</v>
      </c>
      <c r="AH244" s="142">
        <v>13</v>
      </c>
      <c r="AI244" s="35"/>
      <c r="AJ244" s="23" t="s">
        <v>457</v>
      </c>
      <c r="AK244" s="142">
        <v>17</v>
      </c>
      <c r="AL244" s="35"/>
      <c r="AM244" s="23"/>
      <c r="AN244" s="141"/>
      <c r="AO244" s="35"/>
      <c r="AP244" s="23"/>
      <c r="AQ244" s="141"/>
      <c r="AR244" s="35"/>
      <c r="AS244" s="23"/>
      <c r="AT244" s="141"/>
      <c r="AU244" s="35"/>
      <c r="AV244" s="23"/>
      <c r="AW244" s="150"/>
      <c r="AX244" s="35"/>
      <c r="AY244" s="23" t="s">
        <v>622</v>
      </c>
      <c r="AZ244" s="142">
        <v>8</v>
      </c>
      <c r="BA244" s="35"/>
      <c r="BB244" s="23"/>
      <c r="BC244" s="150"/>
      <c r="BD244" s="35"/>
      <c r="BE244" s="23"/>
      <c r="BF244" s="142"/>
      <c r="BG244" s="35"/>
      <c r="BH244" s="23"/>
      <c r="BI244" s="142"/>
      <c r="BJ244" s="35"/>
      <c r="BK244" s="23"/>
      <c r="BL244" s="149"/>
      <c r="BM244" s="35"/>
      <c r="BN244" s="23"/>
      <c r="BO244" s="141"/>
      <c r="BP244" s="35"/>
      <c r="BQ244" s="23" t="s">
        <v>1113</v>
      </c>
      <c r="BR244" s="142">
        <v>1</v>
      </c>
      <c r="BS244" s="35"/>
      <c r="BT244" s="23" t="s">
        <v>622</v>
      </c>
      <c r="BU244" s="142">
        <v>8</v>
      </c>
      <c r="BV244" s="35"/>
      <c r="BW244" s="23" t="s">
        <v>419</v>
      </c>
      <c r="BX244" s="142">
        <v>27</v>
      </c>
      <c r="BY244" s="35"/>
      <c r="BZ244" s="23"/>
      <c r="CA244" s="142"/>
      <c r="CB244" s="35"/>
      <c r="CC244" s="23"/>
      <c r="CD244" s="142"/>
      <c r="CE244" s="35"/>
      <c r="CF244" s="23"/>
      <c r="CG244" s="150"/>
      <c r="CH244" s="35"/>
      <c r="CI244" s="23"/>
      <c r="CJ244" s="149"/>
      <c r="CK244" s="35"/>
      <c r="CL244" s="23"/>
      <c r="CM244" s="141"/>
      <c r="CN244" s="35"/>
      <c r="CO244" s="23"/>
      <c r="CP244" s="141"/>
      <c r="CQ244" s="38"/>
    </row>
    <row r="245" spans="2:95">
      <c r="B245" s="34"/>
      <c r="C245" s="23" t="s">
        <v>937</v>
      </c>
      <c r="D245" s="142">
        <v>27</v>
      </c>
      <c r="E245" s="35"/>
      <c r="F245" s="23" t="s">
        <v>422</v>
      </c>
      <c r="G245" s="142">
        <v>3</v>
      </c>
      <c r="H245" s="35"/>
      <c r="I245" s="23" t="s">
        <v>958</v>
      </c>
      <c r="J245" s="142">
        <v>2</v>
      </c>
      <c r="K245" s="35"/>
      <c r="L245" s="23"/>
      <c r="M245" s="149"/>
      <c r="N245" s="35"/>
      <c r="O245" s="23"/>
      <c r="P245" s="148"/>
      <c r="Q245" s="35"/>
      <c r="R245" s="23" t="s">
        <v>938</v>
      </c>
      <c r="S245" s="142">
        <v>21</v>
      </c>
      <c r="T245" s="35"/>
      <c r="U245" s="23"/>
      <c r="V245" s="150"/>
      <c r="W245" s="35"/>
      <c r="X245" s="23"/>
      <c r="Y245" s="142"/>
      <c r="Z245" s="35"/>
      <c r="AA245" s="23" t="s">
        <v>541</v>
      </c>
      <c r="AB245" s="142">
        <v>10</v>
      </c>
      <c r="AC245" s="35"/>
      <c r="AD245" s="23" t="s">
        <v>401</v>
      </c>
      <c r="AE245" s="142">
        <v>15</v>
      </c>
      <c r="AF245" s="35"/>
      <c r="AG245" s="23" t="s">
        <v>426</v>
      </c>
      <c r="AH245" s="142">
        <v>8</v>
      </c>
      <c r="AI245" s="35"/>
      <c r="AJ245" s="23" t="s">
        <v>967</v>
      </c>
      <c r="AK245" s="142">
        <v>7</v>
      </c>
      <c r="AL245" s="35"/>
      <c r="AM245" s="23"/>
      <c r="AN245" s="141"/>
      <c r="AO245" s="35"/>
      <c r="AP245" s="23"/>
      <c r="AQ245" s="141"/>
      <c r="AR245" s="35"/>
      <c r="AS245" s="23"/>
      <c r="AT245" s="141"/>
      <c r="AU245" s="35"/>
      <c r="AV245" s="23"/>
      <c r="AW245" s="150"/>
      <c r="AX245" s="35"/>
      <c r="AY245" s="23" t="s">
        <v>413</v>
      </c>
      <c r="AZ245" s="142">
        <v>4</v>
      </c>
      <c r="BA245" s="35"/>
      <c r="BB245" s="23"/>
      <c r="BC245" s="150"/>
      <c r="BD245" s="35"/>
      <c r="BE245" s="23"/>
      <c r="BF245" s="142"/>
      <c r="BG245" s="35"/>
      <c r="BH245" s="23"/>
      <c r="BI245" s="142"/>
      <c r="BJ245" s="35"/>
      <c r="BK245" s="23"/>
      <c r="BL245" s="149"/>
      <c r="BM245" s="35"/>
      <c r="BN245" s="23"/>
      <c r="BO245" s="141"/>
      <c r="BP245" s="35"/>
      <c r="BQ245" s="23" t="s">
        <v>915</v>
      </c>
      <c r="BR245" s="142">
        <v>0</v>
      </c>
      <c r="BS245" s="35"/>
      <c r="BT245" s="23" t="s">
        <v>413</v>
      </c>
      <c r="BU245" s="142">
        <v>4</v>
      </c>
      <c r="BV245" s="35"/>
      <c r="BW245" s="23" t="s">
        <v>1116</v>
      </c>
      <c r="BX245" s="142">
        <v>1</v>
      </c>
      <c r="BY245" s="35"/>
      <c r="BZ245" s="23"/>
      <c r="CA245" s="142"/>
      <c r="CB245" s="35"/>
      <c r="CC245" s="23"/>
      <c r="CD245" s="142"/>
      <c r="CE245" s="35"/>
      <c r="CF245" s="23"/>
      <c r="CG245" s="148"/>
      <c r="CH245" s="35"/>
      <c r="CI245" s="23"/>
      <c r="CJ245" s="149"/>
      <c r="CK245" s="35"/>
      <c r="CL245" s="23"/>
      <c r="CM245" s="141"/>
      <c r="CN245" s="35"/>
      <c r="CO245" s="23"/>
      <c r="CP245" s="141"/>
      <c r="CQ245" s="38"/>
    </row>
    <row r="246" spans="2:95">
      <c r="B246" s="34"/>
      <c r="C246" s="23" t="s">
        <v>958</v>
      </c>
      <c r="D246" s="142">
        <v>12</v>
      </c>
      <c r="E246" s="35"/>
      <c r="F246" s="23" t="s">
        <v>424</v>
      </c>
      <c r="G246" s="142">
        <v>12</v>
      </c>
      <c r="H246" s="35"/>
      <c r="I246" s="23" t="s">
        <v>938</v>
      </c>
      <c r="J246" s="142">
        <v>8</v>
      </c>
      <c r="K246" s="35"/>
      <c r="L246" s="23"/>
      <c r="M246" s="149"/>
      <c r="N246" s="35"/>
      <c r="O246" s="23"/>
      <c r="P246" s="148"/>
      <c r="Q246" s="35"/>
      <c r="R246" s="23" t="s">
        <v>1040</v>
      </c>
      <c r="S246" s="142">
        <v>0</v>
      </c>
      <c r="T246" s="35"/>
      <c r="U246" s="23"/>
      <c r="V246" s="150"/>
      <c r="W246" s="35"/>
      <c r="X246" s="23"/>
      <c r="Y246" s="142"/>
      <c r="Z246" s="35"/>
      <c r="AA246" s="23" t="s">
        <v>455</v>
      </c>
      <c r="AB246" s="142">
        <v>19</v>
      </c>
      <c r="AC246" s="35"/>
      <c r="AD246" s="23" t="s">
        <v>621</v>
      </c>
      <c r="AE246" s="142">
        <v>3</v>
      </c>
      <c r="AF246" s="35"/>
      <c r="AG246" s="23" t="s">
        <v>540</v>
      </c>
      <c r="AH246" s="142">
        <v>2</v>
      </c>
      <c r="AI246" s="35"/>
      <c r="AJ246" s="23" t="s">
        <v>428</v>
      </c>
      <c r="AK246" s="142">
        <v>13</v>
      </c>
      <c r="AL246" s="35"/>
      <c r="AM246" s="23"/>
      <c r="AN246" s="141"/>
      <c r="AO246" s="35"/>
      <c r="AP246" s="23"/>
      <c r="AQ246" s="141"/>
      <c r="AR246" s="35"/>
      <c r="AS246" s="23"/>
      <c r="AT246" s="141"/>
      <c r="AU246" s="35"/>
      <c r="AV246" s="23"/>
      <c r="AW246" s="150"/>
      <c r="AX246" s="35"/>
      <c r="AY246" s="23" t="s">
        <v>405</v>
      </c>
      <c r="AZ246" s="142">
        <v>36</v>
      </c>
      <c r="BA246" s="35"/>
      <c r="BB246" s="23"/>
      <c r="BC246" s="150"/>
      <c r="BD246" s="35"/>
      <c r="BE246" s="23"/>
      <c r="BF246" s="142"/>
      <c r="BG246" s="35"/>
      <c r="BH246" s="23"/>
      <c r="BI246" s="142"/>
      <c r="BJ246" s="35"/>
      <c r="BK246" s="23"/>
      <c r="BL246" s="150"/>
      <c r="BM246" s="35"/>
      <c r="BN246" s="23"/>
      <c r="BO246" s="141"/>
      <c r="BP246" s="35"/>
      <c r="BQ246" s="23"/>
      <c r="BR246" s="150"/>
      <c r="BS246" s="35"/>
      <c r="BT246" s="23" t="s">
        <v>405</v>
      </c>
      <c r="BU246" s="142">
        <v>36</v>
      </c>
      <c r="BV246" s="35"/>
      <c r="BW246" s="23" t="s">
        <v>937</v>
      </c>
      <c r="BX246" s="142">
        <v>12</v>
      </c>
      <c r="BY246" s="35"/>
      <c r="BZ246" s="23"/>
      <c r="CA246" s="142"/>
      <c r="CB246" s="35"/>
      <c r="CC246" s="23"/>
      <c r="CD246" s="142"/>
      <c r="CE246" s="35"/>
      <c r="CF246" s="23"/>
      <c r="CG246" s="148"/>
      <c r="CH246" s="35"/>
      <c r="CI246" s="23"/>
      <c r="CJ246" s="150"/>
      <c r="CK246" s="35"/>
      <c r="CL246" s="23"/>
      <c r="CM246" s="141"/>
      <c r="CN246" s="35"/>
      <c r="CO246" s="23"/>
      <c r="CP246" s="141"/>
      <c r="CQ246" s="38"/>
    </row>
    <row r="247" spans="2:95">
      <c r="B247" s="34"/>
      <c r="C247" s="23" t="s">
        <v>938</v>
      </c>
      <c r="D247" s="142">
        <v>4</v>
      </c>
      <c r="E247" s="35"/>
      <c r="F247" s="23" t="s">
        <v>415</v>
      </c>
      <c r="G247" s="142">
        <v>43</v>
      </c>
      <c r="H247" s="35"/>
      <c r="I247" s="23" t="s">
        <v>971</v>
      </c>
      <c r="J247" s="142">
        <v>0</v>
      </c>
      <c r="K247" s="35"/>
      <c r="L247" s="23"/>
      <c r="M247" s="149"/>
      <c r="N247" s="35"/>
      <c r="O247" s="23"/>
      <c r="P247" s="148"/>
      <c r="Q247" s="35"/>
      <c r="R247" s="23"/>
      <c r="S247" s="141"/>
      <c r="T247" s="35"/>
      <c r="U247" s="23"/>
      <c r="V247" s="150"/>
      <c r="W247" s="35"/>
      <c r="X247" s="23"/>
      <c r="Y247" s="142"/>
      <c r="Z247" s="35"/>
      <c r="AA247" s="23" t="s">
        <v>457</v>
      </c>
      <c r="AB247" s="142">
        <v>12</v>
      </c>
      <c r="AC247" s="35"/>
      <c r="AD247" s="23" t="s">
        <v>402</v>
      </c>
      <c r="AE247" s="142">
        <v>23</v>
      </c>
      <c r="AF247" s="35"/>
      <c r="AG247" s="23" t="s">
        <v>799</v>
      </c>
      <c r="AH247" s="142">
        <v>1</v>
      </c>
      <c r="AI247" s="35"/>
      <c r="AJ247" s="23" t="s">
        <v>419</v>
      </c>
      <c r="AK247" s="142">
        <v>42</v>
      </c>
      <c r="AL247" s="35"/>
      <c r="AM247" s="23"/>
      <c r="AN247" s="141"/>
      <c r="AO247" s="35"/>
      <c r="AP247" s="23"/>
      <c r="AQ247" s="141"/>
      <c r="AR247" s="35"/>
      <c r="AS247" s="23"/>
      <c r="AT247" s="141"/>
      <c r="AU247" s="35"/>
      <c r="AV247" s="23"/>
      <c r="AW247" s="150"/>
      <c r="AX247" s="35"/>
      <c r="AY247" s="23" t="s">
        <v>77</v>
      </c>
      <c r="AZ247" s="142">
        <v>5</v>
      </c>
      <c r="BA247" s="35"/>
      <c r="BB247" s="23"/>
      <c r="BC247" s="150"/>
      <c r="BD247" s="35"/>
      <c r="BE247" s="23"/>
      <c r="BF247" s="142"/>
      <c r="BG247" s="35"/>
      <c r="BH247" s="23"/>
      <c r="BI247" s="142"/>
      <c r="BJ247" s="35"/>
      <c r="BK247" s="23"/>
      <c r="BL247" s="150"/>
      <c r="BM247" s="35"/>
      <c r="BN247" s="23"/>
      <c r="BO247" s="141"/>
      <c r="BP247" s="35"/>
      <c r="BQ247" s="23"/>
      <c r="BR247" s="149"/>
      <c r="BS247" s="35"/>
      <c r="BT247" s="23" t="s">
        <v>77</v>
      </c>
      <c r="BU247" s="142">
        <v>5</v>
      </c>
      <c r="BV247" s="35"/>
      <c r="BW247" s="23" t="s">
        <v>958</v>
      </c>
      <c r="BX247" s="142">
        <v>2</v>
      </c>
      <c r="BY247" s="35"/>
      <c r="BZ247" s="23"/>
      <c r="CA247" s="142"/>
      <c r="CB247" s="35"/>
      <c r="CC247" s="23"/>
      <c r="CD247" s="142"/>
      <c r="CE247" s="35"/>
      <c r="CF247" s="23"/>
      <c r="CG247" s="150"/>
      <c r="CH247" s="35"/>
      <c r="CI247" s="23"/>
      <c r="CJ247" s="150"/>
      <c r="CK247" s="35"/>
      <c r="CL247" s="23"/>
      <c r="CM247" s="141"/>
      <c r="CN247" s="35"/>
      <c r="CO247" s="23"/>
      <c r="CP247" s="141"/>
      <c r="CQ247" s="38"/>
    </row>
    <row r="248" spans="2:95">
      <c r="B248" s="34"/>
      <c r="C248" s="23" t="s">
        <v>1004</v>
      </c>
      <c r="D248" s="142">
        <v>0</v>
      </c>
      <c r="E248" s="35"/>
      <c r="F248" s="23" t="s">
        <v>416</v>
      </c>
      <c r="G248" s="142">
        <v>14</v>
      </c>
      <c r="H248" s="35"/>
      <c r="I248" s="23"/>
      <c r="J248" s="141"/>
      <c r="K248" s="35"/>
      <c r="L248" s="23"/>
      <c r="M248" s="149"/>
      <c r="N248" s="35"/>
      <c r="O248" s="23"/>
      <c r="P248" s="148"/>
      <c r="Q248" s="35"/>
      <c r="R248" s="23"/>
      <c r="S248" s="141"/>
      <c r="T248" s="35"/>
      <c r="U248" s="23"/>
      <c r="V248" s="150"/>
      <c r="W248" s="35"/>
      <c r="X248" s="23"/>
      <c r="Y248" s="142"/>
      <c r="Z248" s="35"/>
      <c r="AA248" s="23" t="s">
        <v>1053</v>
      </c>
      <c r="AB248" s="142">
        <v>4</v>
      </c>
      <c r="AC248" s="35"/>
      <c r="AD248" s="23" t="s">
        <v>403</v>
      </c>
      <c r="AE248" s="142">
        <v>6</v>
      </c>
      <c r="AF248" s="35"/>
      <c r="AG248" s="23" t="s">
        <v>429</v>
      </c>
      <c r="AH248" s="142">
        <v>1</v>
      </c>
      <c r="AI248" s="35"/>
      <c r="AJ248" s="23" t="s">
        <v>1045</v>
      </c>
      <c r="AK248" s="142">
        <v>3</v>
      </c>
      <c r="AL248" s="35"/>
      <c r="AM248" s="23"/>
      <c r="AN248" s="141"/>
      <c r="AO248" s="35"/>
      <c r="AP248" s="23"/>
      <c r="AQ248" s="141"/>
      <c r="AR248" s="35"/>
      <c r="AS248" s="23"/>
      <c r="AT248" s="141"/>
      <c r="AU248" s="35"/>
      <c r="AV248" s="23"/>
      <c r="AW248" s="150"/>
      <c r="AX248" s="35"/>
      <c r="AY248" s="23" t="s">
        <v>79</v>
      </c>
      <c r="AZ248" s="142">
        <v>5</v>
      </c>
      <c r="BA248" s="35"/>
      <c r="BB248" s="23"/>
      <c r="BC248" s="148"/>
      <c r="BD248" s="35"/>
      <c r="BE248" s="23"/>
      <c r="BF248" s="142"/>
      <c r="BG248" s="35"/>
      <c r="BH248" s="23"/>
      <c r="BI248" s="142"/>
      <c r="BJ248" s="35"/>
      <c r="BK248" s="23"/>
      <c r="BL248" s="150"/>
      <c r="BM248" s="35"/>
      <c r="BN248" s="23"/>
      <c r="BO248" s="141"/>
      <c r="BP248" s="35"/>
      <c r="BQ248" s="23"/>
      <c r="BR248" s="149"/>
      <c r="BS248" s="35"/>
      <c r="BT248" s="23" t="s">
        <v>79</v>
      </c>
      <c r="BU248" s="142">
        <v>5</v>
      </c>
      <c r="BV248" s="35"/>
      <c r="BW248" s="23" t="s">
        <v>938</v>
      </c>
      <c r="BX248" s="142">
        <v>10</v>
      </c>
      <c r="BY248" s="35"/>
      <c r="BZ248" s="23"/>
      <c r="CA248" s="142"/>
      <c r="CB248" s="35"/>
      <c r="CC248" s="23"/>
      <c r="CD248" s="142"/>
      <c r="CE248" s="35"/>
      <c r="CF248" s="23"/>
      <c r="CG248" s="150"/>
      <c r="CH248" s="35"/>
      <c r="CI248" s="23"/>
      <c r="CJ248" s="150"/>
      <c r="CK248" s="35"/>
      <c r="CL248" s="23"/>
      <c r="CM248" s="141"/>
      <c r="CN248" s="35"/>
      <c r="CO248" s="23"/>
      <c r="CP248" s="141"/>
      <c r="CQ248" s="38"/>
    </row>
    <row r="249" spans="2:95">
      <c r="B249" s="34"/>
      <c r="C249" s="23"/>
      <c r="D249" s="24"/>
      <c r="E249" s="35"/>
      <c r="F249" s="23" t="s">
        <v>426</v>
      </c>
      <c r="G249" s="142">
        <v>10</v>
      </c>
      <c r="H249" s="35"/>
      <c r="I249" s="23"/>
      <c r="J249" s="141"/>
      <c r="K249" s="35"/>
      <c r="L249" s="23"/>
      <c r="M249" s="150"/>
      <c r="N249" s="35"/>
      <c r="O249" s="23"/>
      <c r="P249" s="149"/>
      <c r="Q249" s="35"/>
      <c r="R249" s="23"/>
      <c r="S249" s="141"/>
      <c r="T249" s="35"/>
      <c r="U249" s="23"/>
      <c r="V249" s="150"/>
      <c r="W249" s="35"/>
      <c r="X249" s="23"/>
      <c r="Y249" s="142"/>
      <c r="Z249" s="35"/>
      <c r="AA249" s="23" t="s">
        <v>428</v>
      </c>
      <c r="AB249" s="142">
        <v>4</v>
      </c>
      <c r="AC249" s="35"/>
      <c r="AD249" s="23" t="s">
        <v>404</v>
      </c>
      <c r="AE249" s="142">
        <v>9</v>
      </c>
      <c r="AF249" s="35"/>
      <c r="AG249" s="23" t="s">
        <v>541</v>
      </c>
      <c r="AH249" s="142">
        <v>6</v>
      </c>
      <c r="AI249" s="35"/>
      <c r="AJ249" s="23" t="s">
        <v>1069</v>
      </c>
      <c r="AK249" s="142">
        <v>2</v>
      </c>
      <c r="AL249" s="35"/>
      <c r="AM249" s="23"/>
      <c r="AN249" s="141"/>
      <c r="AO249" s="35"/>
      <c r="AP249" s="23"/>
      <c r="AQ249" s="141"/>
      <c r="AR249" s="35"/>
      <c r="AS249" s="23"/>
      <c r="AT249" s="141"/>
      <c r="AU249" s="35"/>
      <c r="AV249" s="23"/>
      <c r="AW249" s="148"/>
      <c r="AX249" s="35"/>
      <c r="AY249" s="23" t="s">
        <v>80</v>
      </c>
      <c r="AZ249" s="142">
        <v>2</v>
      </c>
      <c r="BA249" s="35"/>
      <c r="BB249" s="23"/>
      <c r="BC249" s="148"/>
      <c r="BD249" s="35"/>
      <c r="BE249" s="23"/>
      <c r="BF249" s="142"/>
      <c r="BG249" s="35"/>
      <c r="BH249" s="23"/>
      <c r="BI249" s="142"/>
      <c r="BJ249" s="35"/>
      <c r="BK249" s="23"/>
      <c r="BL249" s="150"/>
      <c r="BM249" s="35"/>
      <c r="BN249" s="23"/>
      <c r="BO249" s="141"/>
      <c r="BP249" s="35"/>
      <c r="BQ249" s="23"/>
      <c r="BR249" s="150"/>
      <c r="BS249" s="35"/>
      <c r="BT249" s="23" t="s">
        <v>80</v>
      </c>
      <c r="BU249" s="142">
        <v>2</v>
      </c>
      <c r="BV249" s="35"/>
      <c r="BW249" s="23" t="s">
        <v>625</v>
      </c>
      <c r="BX249" s="142">
        <v>0</v>
      </c>
      <c r="BY249" s="35"/>
      <c r="BZ249" s="23"/>
      <c r="CA249" s="142"/>
      <c r="CB249" s="35"/>
      <c r="CC249" s="23"/>
      <c r="CD249" s="142"/>
      <c r="CE249" s="35"/>
      <c r="CF249" s="23"/>
      <c r="CG249" s="150"/>
      <c r="CH249" s="35"/>
      <c r="CI249" s="23"/>
      <c r="CJ249" s="150"/>
      <c r="CK249" s="35"/>
      <c r="CL249" s="23"/>
      <c r="CM249" s="141"/>
      <c r="CN249" s="35"/>
      <c r="CO249" s="23"/>
      <c r="CP249" s="141"/>
      <c r="CQ249" s="38"/>
    </row>
    <row r="250" spans="2:95">
      <c r="B250" s="34"/>
      <c r="C250" s="23"/>
      <c r="D250" s="24"/>
      <c r="E250" s="35"/>
      <c r="F250" s="23" t="s">
        <v>540</v>
      </c>
      <c r="G250" s="142">
        <v>4</v>
      </c>
      <c r="H250" s="35"/>
      <c r="I250" s="23"/>
      <c r="J250" s="141"/>
      <c r="K250" s="35"/>
      <c r="L250" s="23"/>
      <c r="M250" s="150"/>
      <c r="N250" s="35"/>
      <c r="O250" s="23"/>
      <c r="P250" s="149"/>
      <c r="Q250" s="35"/>
      <c r="R250" s="23"/>
      <c r="S250" s="141"/>
      <c r="T250" s="35"/>
      <c r="U250" s="23"/>
      <c r="V250" s="150"/>
      <c r="W250" s="35"/>
      <c r="X250" s="23"/>
      <c r="Y250" s="142"/>
      <c r="Z250" s="35"/>
      <c r="AA250" s="23" t="s">
        <v>419</v>
      </c>
      <c r="AB250" s="142">
        <v>4</v>
      </c>
      <c r="AC250" s="35"/>
      <c r="AD250" s="23" t="s">
        <v>622</v>
      </c>
      <c r="AE250" s="142">
        <v>8</v>
      </c>
      <c r="AF250" s="35"/>
      <c r="AG250" s="23" t="s">
        <v>455</v>
      </c>
      <c r="AH250" s="142">
        <v>15</v>
      </c>
      <c r="AI250" s="35"/>
      <c r="AJ250" s="23" t="s">
        <v>937</v>
      </c>
      <c r="AK250" s="142">
        <v>27</v>
      </c>
      <c r="AL250" s="35"/>
      <c r="AM250" s="23"/>
      <c r="AN250" s="141"/>
      <c r="AO250" s="35"/>
      <c r="AP250" s="23"/>
      <c r="AQ250" s="141"/>
      <c r="AR250" s="35"/>
      <c r="AS250" s="23"/>
      <c r="AT250" s="141"/>
      <c r="AU250" s="35"/>
      <c r="AV250" s="23"/>
      <c r="AW250" s="148"/>
      <c r="AX250" s="35"/>
      <c r="AY250" s="23" t="s">
        <v>81</v>
      </c>
      <c r="AZ250" s="142">
        <v>6</v>
      </c>
      <c r="BA250" s="35"/>
      <c r="BB250" s="23"/>
      <c r="BC250" s="150"/>
      <c r="BD250" s="35"/>
      <c r="BE250" s="23"/>
      <c r="BF250" s="142"/>
      <c r="BG250" s="35"/>
      <c r="BH250" s="23"/>
      <c r="BI250" s="142"/>
      <c r="BJ250" s="35"/>
      <c r="BK250" s="23"/>
      <c r="BL250" s="150"/>
      <c r="BM250" s="35"/>
      <c r="BN250" s="23"/>
      <c r="BO250" s="141"/>
      <c r="BP250" s="35"/>
      <c r="BQ250" s="23"/>
      <c r="BR250" s="150"/>
      <c r="BS250" s="35"/>
      <c r="BT250" s="23" t="s">
        <v>81</v>
      </c>
      <c r="BU250" s="142">
        <v>6</v>
      </c>
      <c r="BV250" s="35"/>
      <c r="BW250" s="23"/>
      <c r="BX250" s="142"/>
      <c r="BY250" s="35"/>
      <c r="BZ250" s="23"/>
      <c r="CA250" s="142"/>
      <c r="CB250" s="35"/>
      <c r="CC250" s="23"/>
      <c r="CD250" s="142"/>
      <c r="CE250" s="35"/>
      <c r="CF250" s="23"/>
      <c r="CG250" s="150"/>
      <c r="CH250" s="35"/>
      <c r="CI250" s="23"/>
      <c r="CJ250" s="150"/>
      <c r="CK250" s="35"/>
      <c r="CL250" s="23"/>
      <c r="CM250" s="141"/>
      <c r="CN250" s="35"/>
      <c r="CO250" s="23"/>
      <c r="CP250" s="141"/>
      <c r="CQ250" s="38"/>
    </row>
    <row r="251" spans="2:95">
      <c r="B251" s="34"/>
      <c r="C251" s="23"/>
      <c r="D251" s="24"/>
      <c r="E251" s="35"/>
      <c r="F251" s="23" t="s">
        <v>799</v>
      </c>
      <c r="G251" s="142">
        <v>1</v>
      </c>
      <c r="H251" s="35"/>
      <c r="I251" s="23"/>
      <c r="J251" s="141"/>
      <c r="K251" s="35"/>
      <c r="L251" s="23"/>
      <c r="M251" s="150"/>
      <c r="N251" s="35"/>
      <c r="O251" s="23"/>
      <c r="P251" s="149"/>
      <c r="Q251" s="35"/>
      <c r="R251" s="23"/>
      <c r="S251" s="141"/>
      <c r="T251" s="35"/>
      <c r="U251" s="23"/>
      <c r="V251" s="150"/>
      <c r="W251" s="35"/>
      <c r="X251" s="23"/>
      <c r="Y251" s="141"/>
      <c r="Z251" s="35"/>
      <c r="AA251" s="23" t="s">
        <v>1045</v>
      </c>
      <c r="AB251" s="142">
        <v>2</v>
      </c>
      <c r="AC251" s="35"/>
      <c r="AD251" s="23" t="s">
        <v>413</v>
      </c>
      <c r="AE251" s="142">
        <v>4</v>
      </c>
      <c r="AF251" s="35"/>
      <c r="AG251" s="23" t="s">
        <v>457</v>
      </c>
      <c r="AH251" s="142">
        <v>8</v>
      </c>
      <c r="AI251" s="35"/>
      <c r="AJ251" s="23" t="s">
        <v>958</v>
      </c>
      <c r="AK251" s="142">
        <v>10</v>
      </c>
      <c r="AL251" s="35"/>
      <c r="AM251" s="23"/>
      <c r="AN251" s="141"/>
      <c r="AO251" s="35"/>
      <c r="AP251" s="23"/>
      <c r="AQ251" s="141"/>
      <c r="AR251" s="35"/>
      <c r="AS251" s="23"/>
      <c r="AT251" s="141"/>
      <c r="AU251" s="35"/>
      <c r="AV251" s="23"/>
      <c r="AW251" s="150"/>
      <c r="AX251" s="35"/>
      <c r="AY251" s="23" t="s">
        <v>82</v>
      </c>
      <c r="AZ251" s="142">
        <v>3</v>
      </c>
      <c r="BA251" s="35"/>
      <c r="BB251" s="23"/>
      <c r="BC251" s="150"/>
      <c r="BD251" s="35"/>
      <c r="BE251" s="23"/>
      <c r="BF251" s="142"/>
      <c r="BG251" s="35"/>
      <c r="BH251" s="23"/>
      <c r="BI251" s="141"/>
      <c r="BJ251" s="35"/>
      <c r="BK251" s="23"/>
      <c r="BL251" s="150"/>
      <c r="BM251" s="35"/>
      <c r="BN251" s="23"/>
      <c r="BO251" s="141"/>
      <c r="BP251" s="35"/>
      <c r="BQ251" s="23"/>
      <c r="BR251" s="150"/>
      <c r="BS251" s="35"/>
      <c r="BT251" s="23" t="s">
        <v>82</v>
      </c>
      <c r="BU251" s="142">
        <v>3</v>
      </c>
      <c r="BV251" s="35"/>
      <c r="BW251" s="23"/>
      <c r="BX251" s="142"/>
      <c r="BY251" s="35"/>
      <c r="BZ251" s="23"/>
      <c r="CA251" s="142"/>
      <c r="CB251" s="35"/>
      <c r="CC251" s="23"/>
      <c r="CD251" s="142"/>
      <c r="CE251" s="35"/>
      <c r="CF251" s="23"/>
      <c r="CG251" s="151"/>
      <c r="CH251" s="35"/>
      <c r="CI251" s="23"/>
      <c r="CJ251" s="150"/>
      <c r="CK251" s="35"/>
      <c r="CL251" s="23"/>
      <c r="CM251" s="141"/>
      <c r="CN251" s="35"/>
      <c r="CO251" s="23"/>
      <c r="CP251" s="141"/>
      <c r="CQ251" s="38"/>
    </row>
    <row r="252" spans="2:95">
      <c r="B252" s="34"/>
      <c r="C252" s="23"/>
      <c r="D252" s="24"/>
      <c r="E252" s="35"/>
      <c r="F252" s="23" t="s">
        <v>541</v>
      </c>
      <c r="G252" s="142">
        <v>13</v>
      </c>
      <c r="H252" s="35"/>
      <c r="I252" s="23"/>
      <c r="J252" s="141"/>
      <c r="K252" s="35"/>
      <c r="L252" s="23"/>
      <c r="M252" s="150"/>
      <c r="N252" s="35"/>
      <c r="O252" s="23"/>
      <c r="P252" s="149"/>
      <c r="Q252" s="35"/>
      <c r="R252" s="23"/>
      <c r="S252" s="141"/>
      <c r="T252" s="35"/>
      <c r="U252" s="23"/>
      <c r="V252" s="150"/>
      <c r="W252" s="35"/>
      <c r="X252" s="23"/>
      <c r="Y252" s="141"/>
      <c r="Z252" s="35"/>
      <c r="AA252" s="23" t="s">
        <v>434</v>
      </c>
      <c r="AB252" s="142">
        <v>1</v>
      </c>
      <c r="AC252" s="35"/>
      <c r="AD252" s="23" t="s">
        <v>405</v>
      </c>
      <c r="AE252" s="142">
        <v>45</v>
      </c>
      <c r="AF252" s="35"/>
      <c r="AG252" s="23" t="s">
        <v>798</v>
      </c>
      <c r="AH252" s="142">
        <v>6</v>
      </c>
      <c r="AI252" s="35"/>
      <c r="AJ252" s="23" t="s">
        <v>938</v>
      </c>
      <c r="AK252" s="142">
        <v>24</v>
      </c>
      <c r="AL252" s="35"/>
      <c r="AM252" s="23"/>
      <c r="AN252" s="141"/>
      <c r="AO252" s="35"/>
      <c r="AP252" s="23"/>
      <c r="AQ252" s="141"/>
      <c r="AR252" s="35"/>
      <c r="AS252" s="23"/>
      <c r="AT252" s="141"/>
      <c r="AU252" s="35"/>
      <c r="AV252" s="23"/>
      <c r="AW252" s="150"/>
      <c r="AX252" s="35"/>
      <c r="AY252" s="23" t="s">
        <v>83</v>
      </c>
      <c r="AZ252" s="142">
        <v>1</v>
      </c>
      <c r="BA252" s="35"/>
      <c r="BB252" s="23"/>
      <c r="BC252" s="149"/>
      <c r="BD252" s="35"/>
      <c r="BE252" s="23"/>
      <c r="BF252" s="142"/>
      <c r="BG252" s="35"/>
      <c r="BH252" s="23"/>
      <c r="BI252" s="141"/>
      <c r="BJ252" s="35"/>
      <c r="BK252" s="23"/>
      <c r="BL252" s="150"/>
      <c r="BM252" s="35"/>
      <c r="BN252" s="23"/>
      <c r="BO252" s="141"/>
      <c r="BP252" s="35"/>
      <c r="BQ252" s="23"/>
      <c r="BR252" s="150"/>
      <c r="BS252" s="35"/>
      <c r="BT252" s="23" t="s">
        <v>83</v>
      </c>
      <c r="BU252" s="142">
        <v>1</v>
      </c>
      <c r="BV252" s="35"/>
      <c r="BW252" s="23"/>
      <c r="BX252" s="142"/>
      <c r="BY252" s="35"/>
      <c r="BZ252" s="23"/>
      <c r="CA252" s="142"/>
      <c r="CB252" s="35"/>
      <c r="CC252" s="23"/>
      <c r="CD252" s="142"/>
      <c r="CE252" s="35"/>
      <c r="CF252" s="23"/>
      <c r="CG252" s="141"/>
      <c r="CH252" s="35"/>
      <c r="CI252" s="23"/>
      <c r="CJ252" s="150"/>
      <c r="CK252" s="35"/>
      <c r="CL252" s="23"/>
      <c r="CM252" s="141"/>
      <c r="CN252" s="35"/>
      <c r="CO252" s="23"/>
      <c r="CP252" s="141"/>
      <c r="CQ252" s="38"/>
    </row>
    <row r="253" spans="2:95">
      <c r="B253" s="34"/>
      <c r="C253" s="23"/>
      <c r="D253" s="24"/>
      <c r="E253" s="35"/>
      <c r="F253" s="23" t="s">
        <v>455</v>
      </c>
      <c r="G253" s="142">
        <v>10</v>
      </c>
      <c r="H253" s="35"/>
      <c r="I253" s="23"/>
      <c r="J253" s="141"/>
      <c r="K253" s="35"/>
      <c r="L253" s="23"/>
      <c r="M253" s="149"/>
      <c r="N253" s="35"/>
      <c r="O253" s="23"/>
      <c r="P253" s="150"/>
      <c r="Q253" s="35"/>
      <c r="R253" s="23"/>
      <c r="S253" s="141"/>
      <c r="T253" s="35"/>
      <c r="U253" s="23"/>
      <c r="V253" s="150"/>
      <c r="W253" s="35"/>
      <c r="X253" s="23"/>
      <c r="Y253" s="141"/>
      <c r="Z253" s="35"/>
      <c r="AA253" s="23" t="s">
        <v>1054</v>
      </c>
      <c r="AB253" s="142">
        <v>1</v>
      </c>
      <c r="AC253" s="35"/>
      <c r="AD253" s="23" t="s">
        <v>77</v>
      </c>
      <c r="AE253" s="142">
        <v>6</v>
      </c>
      <c r="AF253" s="35"/>
      <c r="AG253" s="23" t="s">
        <v>428</v>
      </c>
      <c r="AH253" s="142">
        <v>6</v>
      </c>
      <c r="AI253" s="35"/>
      <c r="AJ253" s="23" t="s">
        <v>1055</v>
      </c>
      <c r="AK253" s="142">
        <v>0</v>
      </c>
      <c r="AL253" s="35"/>
      <c r="AM253" s="23"/>
      <c r="AN253" s="141"/>
      <c r="AO253" s="35"/>
      <c r="AP253" s="23"/>
      <c r="AQ253" s="141"/>
      <c r="AR253" s="35"/>
      <c r="AS253" s="23"/>
      <c r="AT253" s="141"/>
      <c r="AU253" s="35"/>
      <c r="AV253" s="23"/>
      <c r="AW253" s="150"/>
      <c r="AX253" s="35"/>
      <c r="AY253" s="23" t="s">
        <v>406</v>
      </c>
      <c r="AZ253" s="142">
        <v>3</v>
      </c>
      <c r="BA253" s="35"/>
      <c r="BB253" s="23"/>
      <c r="BC253" s="149"/>
      <c r="BD253" s="35"/>
      <c r="BE253" s="23"/>
      <c r="BF253" s="142"/>
      <c r="BG253" s="35"/>
      <c r="BH253" s="23"/>
      <c r="BI253" s="141"/>
      <c r="BJ253" s="35"/>
      <c r="BK253" s="23"/>
      <c r="BL253" s="150"/>
      <c r="BM253" s="35"/>
      <c r="BN253" s="23"/>
      <c r="BO253" s="141"/>
      <c r="BP253" s="35"/>
      <c r="BQ253" s="23"/>
      <c r="BR253" s="150"/>
      <c r="BS253" s="35"/>
      <c r="BT253" s="23" t="s">
        <v>406</v>
      </c>
      <c r="BU253" s="142">
        <v>3</v>
      </c>
      <c r="BV253" s="35"/>
      <c r="BW253" s="23"/>
      <c r="BX253" s="142"/>
      <c r="BY253" s="35"/>
      <c r="BZ253" s="23"/>
      <c r="CA253" s="142"/>
      <c r="CB253" s="35"/>
      <c r="CC253" s="23"/>
      <c r="CD253" s="142"/>
      <c r="CE253" s="35"/>
      <c r="CF253" s="23"/>
      <c r="CG253" s="141"/>
      <c r="CH253" s="35"/>
      <c r="CI253" s="23"/>
      <c r="CJ253" s="150"/>
      <c r="CK253" s="35"/>
      <c r="CL253" s="23"/>
      <c r="CM253" s="141"/>
      <c r="CN253" s="35"/>
      <c r="CO253" s="23"/>
      <c r="CP253" s="141"/>
      <c r="CQ253" s="38"/>
    </row>
    <row r="254" spans="2:95">
      <c r="B254" s="34"/>
      <c r="C254" s="23"/>
      <c r="D254" s="24"/>
      <c r="E254" s="35"/>
      <c r="F254" s="23" t="s">
        <v>457</v>
      </c>
      <c r="G254" s="142">
        <v>10</v>
      </c>
      <c r="H254" s="35"/>
      <c r="I254" s="23"/>
      <c r="J254" s="141"/>
      <c r="K254" s="35"/>
      <c r="L254" s="23"/>
      <c r="M254" s="149"/>
      <c r="N254" s="35"/>
      <c r="O254" s="23"/>
      <c r="P254" s="150"/>
      <c r="Q254" s="35"/>
      <c r="R254" s="23"/>
      <c r="S254" s="141"/>
      <c r="T254" s="35"/>
      <c r="U254" s="23"/>
      <c r="V254" s="148"/>
      <c r="W254" s="35"/>
      <c r="X254" s="23"/>
      <c r="Y254" s="141"/>
      <c r="Z254" s="35"/>
      <c r="AA254" s="23" t="s">
        <v>937</v>
      </c>
      <c r="AB254" s="142">
        <v>28</v>
      </c>
      <c r="AC254" s="35"/>
      <c r="AD254" s="23" t="s">
        <v>78</v>
      </c>
      <c r="AE254" s="142">
        <v>1</v>
      </c>
      <c r="AF254" s="35"/>
      <c r="AG254" s="23" t="s">
        <v>419</v>
      </c>
      <c r="AH254" s="142">
        <v>36</v>
      </c>
      <c r="AI254" s="35"/>
      <c r="AJ254" s="23"/>
      <c r="AK254" s="141"/>
      <c r="AL254" s="35"/>
      <c r="AM254" s="23"/>
      <c r="AN254" s="141"/>
      <c r="AO254" s="35"/>
      <c r="AP254" s="23"/>
      <c r="AQ254" s="141"/>
      <c r="AR254" s="35"/>
      <c r="AS254" s="23"/>
      <c r="AT254" s="141"/>
      <c r="AU254" s="35"/>
      <c r="AV254" s="23"/>
      <c r="AW254" s="150"/>
      <c r="AX254" s="35"/>
      <c r="AY254" s="23" t="s">
        <v>623</v>
      </c>
      <c r="AZ254" s="142">
        <v>1</v>
      </c>
      <c r="BA254" s="35"/>
      <c r="BB254" s="23"/>
      <c r="BC254" s="150"/>
      <c r="BD254" s="35"/>
      <c r="BE254" s="23"/>
      <c r="BF254" s="142"/>
      <c r="BG254" s="35"/>
      <c r="BH254" s="23"/>
      <c r="BI254" s="141"/>
      <c r="BJ254" s="35"/>
      <c r="BK254" s="23"/>
      <c r="BL254" s="150"/>
      <c r="BM254" s="35"/>
      <c r="BN254" s="23"/>
      <c r="BO254" s="141"/>
      <c r="BP254" s="35"/>
      <c r="BQ254" s="23"/>
      <c r="BR254" s="150"/>
      <c r="BS254" s="35"/>
      <c r="BT254" s="23" t="s">
        <v>623</v>
      </c>
      <c r="BU254" s="142">
        <v>1</v>
      </c>
      <c r="BV254" s="35"/>
      <c r="BW254" s="23"/>
      <c r="BX254" s="142"/>
      <c r="BY254" s="35"/>
      <c r="BZ254" s="23"/>
      <c r="CA254" s="142"/>
      <c r="CB254" s="35"/>
      <c r="CC254" s="23"/>
      <c r="CD254" s="142"/>
      <c r="CE254" s="35"/>
      <c r="CF254" s="23"/>
      <c r="CG254" s="141"/>
      <c r="CH254" s="35"/>
      <c r="CI254" s="23"/>
      <c r="CJ254" s="148"/>
      <c r="CK254" s="35"/>
      <c r="CL254" s="23"/>
      <c r="CM254" s="141"/>
      <c r="CN254" s="35"/>
      <c r="CO254" s="23"/>
      <c r="CP254" s="141"/>
      <c r="CQ254" s="38"/>
    </row>
    <row r="255" spans="2:95">
      <c r="B255" s="34"/>
      <c r="C255" s="23"/>
      <c r="D255" s="24"/>
      <c r="E255" s="35"/>
      <c r="F255" s="23" t="s">
        <v>798</v>
      </c>
      <c r="G255" s="142">
        <v>4</v>
      </c>
      <c r="H255" s="35"/>
      <c r="I255" s="23"/>
      <c r="J255" s="141"/>
      <c r="K255" s="35"/>
      <c r="L255" s="23"/>
      <c r="M255" s="150"/>
      <c r="N255" s="35"/>
      <c r="O255" s="23"/>
      <c r="P255" s="149"/>
      <c r="Q255" s="35"/>
      <c r="R255" s="23"/>
      <c r="S255" s="141"/>
      <c r="T255" s="35"/>
      <c r="U255" s="23"/>
      <c r="V255" s="148"/>
      <c r="W255" s="35"/>
      <c r="X255" s="23"/>
      <c r="Y255" s="141"/>
      <c r="Z255" s="35"/>
      <c r="AA255" s="23" t="s">
        <v>958</v>
      </c>
      <c r="AB255" s="142">
        <v>21</v>
      </c>
      <c r="AC255" s="35"/>
      <c r="AD255" s="23" t="s">
        <v>79</v>
      </c>
      <c r="AE255" s="142">
        <v>7</v>
      </c>
      <c r="AF255" s="35"/>
      <c r="AG255" s="23" t="s">
        <v>937</v>
      </c>
      <c r="AH255" s="142">
        <v>12</v>
      </c>
      <c r="AI255" s="35"/>
      <c r="AJ255" s="23"/>
      <c r="AK255" s="141"/>
      <c r="AL255" s="35"/>
      <c r="AM255" s="23"/>
      <c r="AN255" s="141"/>
      <c r="AO255" s="35"/>
      <c r="AP255" s="23"/>
      <c r="AQ255" s="141"/>
      <c r="AR255" s="35"/>
      <c r="AS255" s="23"/>
      <c r="AT255" s="141"/>
      <c r="AU255" s="35"/>
      <c r="AV255" s="23"/>
      <c r="AW255" s="150"/>
      <c r="AX255" s="35"/>
      <c r="AY255" s="23" t="s">
        <v>407</v>
      </c>
      <c r="AZ255" s="142">
        <v>3</v>
      </c>
      <c r="BA255" s="35"/>
      <c r="BB255" s="23"/>
      <c r="BC255" s="150"/>
      <c r="BD255" s="35"/>
      <c r="BE255" s="23"/>
      <c r="BF255" s="142"/>
      <c r="BG255" s="35"/>
      <c r="BH255" s="23"/>
      <c r="BI255" s="141"/>
      <c r="BJ255" s="35"/>
      <c r="BK255" s="23"/>
      <c r="BL255" s="150"/>
      <c r="BM255" s="35"/>
      <c r="BN255" s="23"/>
      <c r="BO255" s="141"/>
      <c r="BP255" s="35"/>
      <c r="BQ255" s="23"/>
      <c r="BR255" s="150"/>
      <c r="BS255" s="35"/>
      <c r="BT255" s="23" t="s">
        <v>407</v>
      </c>
      <c r="BU255" s="142">
        <v>3</v>
      </c>
      <c r="BV255" s="35"/>
      <c r="BW255" s="23"/>
      <c r="BX255" s="142"/>
      <c r="BY255" s="35"/>
      <c r="BZ255" s="23"/>
      <c r="CA255" s="142"/>
      <c r="CB255" s="35"/>
      <c r="CC255" s="23"/>
      <c r="CD255" s="142"/>
      <c r="CE255" s="35"/>
      <c r="CF255" s="23"/>
      <c r="CG255" s="141"/>
      <c r="CH255" s="35"/>
      <c r="CI255" s="23"/>
      <c r="CJ255" s="148"/>
      <c r="CK255" s="35"/>
      <c r="CL255" s="23"/>
      <c r="CM255" s="141"/>
      <c r="CN255" s="35"/>
      <c r="CO255" s="23"/>
      <c r="CP255" s="141"/>
      <c r="CQ255" s="38"/>
    </row>
    <row r="256" spans="2:95">
      <c r="B256" s="34"/>
      <c r="C256" s="23"/>
      <c r="D256" s="24"/>
      <c r="E256" s="35"/>
      <c r="F256" s="23" t="s">
        <v>428</v>
      </c>
      <c r="G256" s="142">
        <v>7</v>
      </c>
      <c r="H256" s="35"/>
      <c r="I256" s="23"/>
      <c r="J256" s="141"/>
      <c r="K256" s="35"/>
      <c r="L256" s="23"/>
      <c r="M256" s="150"/>
      <c r="N256" s="35"/>
      <c r="O256" s="23"/>
      <c r="P256" s="149"/>
      <c r="Q256" s="35"/>
      <c r="R256" s="23"/>
      <c r="S256" s="141"/>
      <c r="T256" s="35"/>
      <c r="U256" s="23"/>
      <c r="V256" s="150"/>
      <c r="W256" s="35"/>
      <c r="X256" s="23"/>
      <c r="Y256" s="141"/>
      <c r="Z256" s="35"/>
      <c r="AA256" s="23" t="s">
        <v>938</v>
      </c>
      <c r="AB256" s="142">
        <v>21</v>
      </c>
      <c r="AC256" s="35"/>
      <c r="AD256" s="23" t="s">
        <v>80</v>
      </c>
      <c r="AE256" s="142">
        <v>1</v>
      </c>
      <c r="AF256" s="35"/>
      <c r="AG256" s="23" t="s">
        <v>958</v>
      </c>
      <c r="AH256" s="142">
        <v>8</v>
      </c>
      <c r="AI256" s="35"/>
      <c r="AJ256" s="23"/>
      <c r="AK256" s="141"/>
      <c r="AL256" s="35"/>
      <c r="AM256" s="23"/>
      <c r="AN256" s="141"/>
      <c r="AO256" s="35"/>
      <c r="AP256" s="23"/>
      <c r="AQ256" s="141"/>
      <c r="AR256" s="35"/>
      <c r="AS256" s="23"/>
      <c r="AT256" s="141"/>
      <c r="AU256" s="35"/>
      <c r="AV256" s="23"/>
      <c r="AW256" s="150"/>
      <c r="AX256" s="35"/>
      <c r="AY256" s="23" t="s">
        <v>409</v>
      </c>
      <c r="AZ256" s="142">
        <v>1</v>
      </c>
      <c r="BA256" s="35"/>
      <c r="BB256" s="23"/>
      <c r="BC256" s="151"/>
      <c r="BD256" s="35"/>
      <c r="BE256" s="23"/>
      <c r="BF256" s="142"/>
      <c r="BG256" s="35"/>
      <c r="BH256" s="23"/>
      <c r="BI256" s="141"/>
      <c r="BJ256" s="35"/>
      <c r="BK256" s="23"/>
      <c r="BL256" s="150"/>
      <c r="BM256" s="35"/>
      <c r="BN256" s="23"/>
      <c r="BO256" s="141"/>
      <c r="BP256" s="35"/>
      <c r="BQ256" s="23"/>
      <c r="BR256" s="150"/>
      <c r="BS256" s="35"/>
      <c r="BT256" s="23" t="s">
        <v>409</v>
      </c>
      <c r="BU256" s="142">
        <v>1</v>
      </c>
      <c r="BV256" s="35"/>
      <c r="BW256" s="23"/>
      <c r="BX256" s="142"/>
      <c r="BY256" s="35"/>
      <c r="BZ256" s="23"/>
      <c r="CA256" s="142"/>
      <c r="CB256" s="35"/>
      <c r="CC256" s="23"/>
      <c r="CD256" s="142"/>
      <c r="CE256" s="35"/>
      <c r="CF256" s="23"/>
      <c r="CG256" s="141"/>
      <c r="CH256" s="35"/>
      <c r="CI256" s="23"/>
      <c r="CJ256" s="150"/>
      <c r="CK256" s="35"/>
      <c r="CL256" s="23"/>
      <c r="CM256" s="141"/>
      <c r="CN256" s="35"/>
      <c r="CO256" s="23"/>
      <c r="CP256" s="141"/>
      <c r="CQ256" s="38"/>
    </row>
    <row r="257" spans="2:95">
      <c r="B257" s="34"/>
      <c r="C257" s="23"/>
      <c r="D257" s="24"/>
      <c r="E257" s="35"/>
      <c r="F257" s="23" t="s">
        <v>419</v>
      </c>
      <c r="G257" s="142">
        <v>34</v>
      </c>
      <c r="H257" s="35"/>
      <c r="I257" s="23"/>
      <c r="J257" s="141"/>
      <c r="K257" s="35"/>
      <c r="L257" s="23"/>
      <c r="M257" s="149"/>
      <c r="N257" s="35"/>
      <c r="O257" s="23"/>
      <c r="P257" s="150"/>
      <c r="Q257" s="35"/>
      <c r="R257" s="23"/>
      <c r="S257" s="141"/>
      <c r="T257" s="35"/>
      <c r="U257" s="23"/>
      <c r="V257" s="150"/>
      <c r="W257" s="35"/>
      <c r="X257" s="23"/>
      <c r="Y257" s="141"/>
      <c r="Z257" s="35"/>
      <c r="AA257" s="23" t="s">
        <v>1055</v>
      </c>
      <c r="AB257" s="142">
        <v>0</v>
      </c>
      <c r="AC257" s="35"/>
      <c r="AD257" s="23" t="s">
        <v>82</v>
      </c>
      <c r="AE257" s="142">
        <v>4</v>
      </c>
      <c r="AF257" s="35"/>
      <c r="AG257" s="23" t="s">
        <v>938</v>
      </c>
      <c r="AH257" s="142">
        <v>4</v>
      </c>
      <c r="AI257" s="35"/>
      <c r="AJ257" s="23"/>
      <c r="AK257" s="141"/>
      <c r="AL257" s="35"/>
      <c r="AM257" s="23"/>
      <c r="AN257" s="141"/>
      <c r="AO257" s="35"/>
      <c r="AP257" s="23"/>
      <c r="AQ257" s="141"/>
      <c r="AR257" s="35"/>
      <c r="AS257" s="23"/>
      <c r="AT257" s="141"/>
      <c r="AU257" s="35"/>
      <c r="AV257" s="23"/>
      <c r="AW257" s="149"/>
      <c r="AX257" s="35"/>
      <c r="AY257" s="23" t="s">
        <v>410</v>
      </c>
      <c r="AZ257" s="142">
        <v>1</v>
      </c>
      <c r="BA257" s="35"/>
      <c r="BB257" s="23"/>
      <c r="BC257" s="151"/>
      <c r="BD257" s="35"/>
      <c r="BE257" s="23"/>
      <c r="BF257" s="142"/>
      <c r="BG257" s="35"/>
      <c r="BH257" s="23"/>
      <c r="BI257" s="141"/>
      <c r="BJ257" s="35"/>
      <c r="BK257" s="23"/>
      <c r="BL257" s="150"/>
      <c r="BM257" s="35"/>
      <c r="BN257" s="23"/>
      <c r="BO257" s="141"/>
      <c r="BP257" s="35"/>
      <c r="BQ257" s="23"/>
      <c r="BR257" s="148"/>
      <c r="BS257" s="35"/>
      <c r="BT257" s="23" t="s">
        <v>410</v>
      </c>
      <c r="BU257" s="142">
        <v>1</v>
      </c>
      <c r="BV257" s="35"/>
      <c r="BW257" s="23"/>
      <c r="BX257" s="142"/>
      <c r="BY257" s="35"/>
      <c r="BZ257" s="23"/>
      <c r="CA257" s="149"/>
      <c r="CB257" s="35"/>
      <c r="CC257" s="23"/>
      <c r="CD257" s="141"/>
      <c r="CE257" s="35"/>
      <c r="CF257" s="23"/>
      <c r="CG257" s="141"/>
      <c r="CH257" s="35"/>
      <c r="CI257" s="23"/>
      <c r="CJ257" s="150"/>
      <c r="CK257" s="35"/>
      <c r="CL257" s="23"/>
      <c r="CM257" s="141"/>
      <c r="CN257" s="35"/>
      <c r="CO257" s="23"/>
      <c r="CP257" s="141"/>
      <c r="CQ257" s="38"/>
    </row>
    <row r="258" spans="2:95">
      <c r="B258" s="34"/>
      <c r="C258" s="23"/>
      <c r="D258" s="24"/>
      <c r="E258" s="35"/>
      <c r="F258" s="23" t="s">
        <v>441</v>
      </c>
      <c r="G258" s="142">
        <v>2</v>
      </c>
      <c r="H258" s="35"/>
      <c r="I258" s="23"/>
      <c r="J258" s="141"/>
      <c r="K258" s="35"/>
      <c r="L258" s="23"/>
      <c r="M258" s="149"/>
      <c r="N258" s="35"/>
      <c r="O258" s="23"/>
      <c r="P258" s="150"/>
      <c r="Q258" s="35"/>
      <c r="R258" s="23"/>
      <c r="S258" s="141"/>
      <c r="T258" s="35"/>
      <c r="U258" s="23"/>
      <c r="V258" s="150"/>
      <c r="W258" s="35"/>
      <c r="X258" s="23"/>
      <c r="Y258" s="141"/>
      <c r="Z258" s="35"/>
      <c r="AA258" s="23"/>
      <c r="AB258" s="141"/>
      <c r="AC258" s="35"/>
      <c r="AD258" s="23" t="s">
        <v>406</v>
      </c>
      <c r="AE258" s="142">
        <v>7</v>
      </c>
      <c r="AF258" s="35"/>
      <c r="AG258" s="23" t="s">
        <v>915</v>
      </c>
      <c r="AH258" s="142">
        <v>0</v>
      </c>
      <c r="AI258" s="35"/>
      <c r="AJ258" s="23"/>
      <c r="AK258" s="141"/>
      <c r="AL258" s="35"/>
      <c r="AM258" s="23"/>
      <c r="AN258" s="141"/>
      <c r="AO258" s="35"/>
      <c r="AP258" s="23"/>
      <c r="AQ258" s="141"/>
      <c r="AR258" s="35"/>
      <c r="AS258" s="23"/>
      <c r="AT258" s="141"/>
      <c r="AU258" s="35"/>
      <c r="AV258" s="23"/>
      <c r="AW258" s="141"/>
      <c r="AX258" s="35"/>
      <c r="AY258" s="23" t="s">
        <v>411</v>
      </c>
      <c r="AZ258" s="142">
        <v>2</v>
      </c>
      <c r="BA258" s="35"/>
      <c r="BB258" s="23"/>
      <c r="BC258" s="141"/>
      <c r="BD258" s="35"/>
      <c r="BE258" s="23"/>
      <c r="BF258" s="142"/>
      <c r="BG258" s="35"/>
      <c r="BH258" s="23"/>
      <c r="BI258" s="141"/>
      <c r="BJ258" s="35"/>
      <c r="BK258" s="23"/>
      <c r="BL258" s="150"/>
      <c r="BM258" s="35"/>
      <c r="BN258" s="23"/>
      <c r="BO258" s="141"/>
      <c r="BP258" s="35"/>
      <c r="BQ258" s="23"/>
      <c r="BR258" s="148"/>
      <c r="BS258" s="35"/>
      <c r="BT258" s="23" t="s">
        <v>411</v>
      </c>
      <c r="BU258" s="142">
        <v>2</v>
      </c>
      <c r="BV258" s="35"/>
      <c r="BW258" s="23"/>
      <c r="BX258" s="142"/>
      <c r="BY258" s="35"/>
      <c r="BZ258" s="23"/>
      <c r="CA258" s="150"/>
      <c r="CB258" s="35"/>
      <c r="CC258" s="23"/>
      <c r="CD258" s="141"/>
      <c r="CE258" s="35"/>
      <c r="CF258" s="23"/>
      <c r="CG258" s="141"/>
      <c r="CH258" s="35"/>
      <c r="CI258" s="23"/>
      <c r="CJ258" s="150"/>
      <c r="CK258" s="35"/>
      <c r="CL258" s="23"/>
      <c r="CM258" s="141"/>
      <c r="CN258" s="35"/>
      <c r="CO258" s="23"/>
      <c r="CP258" s="141"/>
      <c r="CQ258" s="38"/>
    </row>
    <row r="259" spans="2:95">
      <c r="B259" s="34"/>
      <c r="C259" s="23"/>
      <c r="D259" s="24"/>
      <c r="E259" s="35"/>
      <c r="F259" s="23" t="s">
        <v>434</v>
      </c>
      <c r="G259" s="142">
        <v>1</v>
      </c>
      <c r="H259" s="35"/>
      <c r="I259" s="23"/>
      <c r="J259" s="141"/>
      <c r="K259" s="35"/>
      <c r="L259" s="23"/>
      <c r="M259" s="150"/>
      <c r="N259" s="35"/>
      <c r="O259" s="23"/>
      <c r="P259" s="150"/>
      <c r="Q259" s="35"/>
      <c r="R259" s="23"/>
      <c r="S259" s="141"/>
      <c r="T259" s="35"/>
      <c r="U259" s="23"/>
      <c r="V259" s="150"/>
      <c r="W259" s="35"/>
      <c r="X259" s="23"/>
      <c r="Y259" s="141"/>
      <c r="Z259" s="35"/>
      <c r="AA259" s="23"/>
      <c r="AB259" s="141"/>
      <c r="AC259" s="35"/>
      <c r="AD259" s="23" t="s">
        <v>623</v>
      </c>
      <c r="AE259" s="142">
        <v>2</v>
      </c>
      <c r="AF259" s="35"/>
      <c r="AG259" s="23"/>
      <c r="AH259" s="141"/>
      <c r="AI259" s="35"/>
      <c r="AJ259" s="23"/>
      <c r="AK259" s="141"/>
      <c r="AL259" s="35"/>
      <c r="AM259" s="23"/>
      <c r="AN259" s="141"/>
      <c r="AO259" s="35"/>
      <c r="AP259" s="23"/>
      <c r="AQ259" s="141"/>
      <c r="AR259" s="35"/>
      <c r="AS259" s="23"/>
      <c r="AT259" s="141"/>
      <c r="AU259" s="35"/>
      <c r="AV259" s="23"/>
      <c r="AW259" s="141"/>
      <c r="AX259" s="35"/>
      <c r="AY259" s="23" t="s">
        <v>919</v>
      </c>
      <c r="AZ259" s="142">
        <v>2</v>
      </c>
      <c r="BA259" s="35"/>
      <c r="BB259" s="23"/>
      <c r="BC259" s="141"/>
      <c r="BD259" s="35"/>
      <c r="BE259" s="23"/>
      <c r="BF259" s="142"/>
      <c r="BG259" s="35"/>
      <c r="BH259" s="23"/>
      <c r="BI259" s="141"/>
      <c r="BJ259" s="35"/>
      <c r="BK259" s="23"/>
      <c r="BL259" s="150"/>
      <c r="BM259" s="35"/>
      <c r="BN259" s="23"/>
      <c r="BO259" s="141"/>
      <c r="BP259" s="35"/>
      <c r="BQ259" s="23"/>
      <c r="BR259" s="150"/>
      <c r="BS259" s="35"/>
      <c r="BT259" s="23" t="s">
        <v>919</v>
      </c>
      <c r="BU259" s="142">
        <v>2</v>
      </c>
      <c r="BV259" s="35"/>
      <c r="BW259" s="23"/>
      <c r="BX259" s="142"/>
      <c r="BY259" s="35"/>
      <c r="BZ259" s="23"/>
      <c r="CA259" s="150"/>
      <c r="CB259" s="35"/>
      <c r="CC259" s="23"/>
      <c r="CD259" s="141"/>
      <c r="CE259" s="35"/>
      <c r="CF259" s="23"/>
      <c r="CG259" s="141"/>
      <c r="CH259" s="35"/>
      <c r="CI259" s="23"/>
      <c r="CJ259" s="150"/>
      <c r="CK259" s="35"/>
      <c r="CL259" s="23"/>
      <c r="CM259" s="141"/>
      <c r="CN259" s="35"/>
      <c r="CO259" s="23"/>
      <c r="CP259" s="141"/>
      <c r="CQ259" s="38"/>
    </row>
    <row r="260" spans="2:95">
      <c r="B260" s="34"/>
      <c r="C260" s="23"/>
      <c r="D260" s="24"/>
      <c r="E260" s="35"/>
      <c r="F260" s="23" t="s">
        <v>964</v>
      </c>
      <c r="G260" s="142">
        <v>1</v>
      </c>
      <c r="H260" s="35"/>
      <c r="I260" s="23"/>
      <c r="J260" s="141"/>
      <c r="K260" s="35"/>
      <c r="L260" s="23"/>
      <c r="M260" s="150"/>
      <c r="N260" s="35"/>
      <c r="O260" s="23"/>
      <c r="P260" s="150"/>
      <c r="Q260" s="35"/>
      <c r="R260" s="23"/>
      <c r="S260" s="141"/>
      <c r="T260" s="35"/>
      <c r="U260" s="23"/>
      <c r="V260" s="151"/>
      <c r="W260" s="35"/>
      <c r="X260" s="23"/>
      <c r="Y260" s="141"/>
      <c r="Z260" s="35"/>
      <c r="AA260" s="23"/>
      <c r="AB260" s="141"/>
      <c r="AC260" s="35"/>
      <c r="AD260" s="23" t="s">
        <v>407</v>
      </c>
      <c r="AE260" s="142">
        <v>2</v>
      </c>
      <c r="AF260" s="35"/>
      <c r="AG260" s="23"/>
      <c r="AH260" s="141"/>
      <c r="AI260" s="35"/>
      <c r="AJ260" s="23"/>
      <c r="AK260" s="141"/>
      <c r="AL260" s="35"/>
      <c r="AM260" s="23"/>
      <c r="AN260" s="141"/>
      <c r="AO260" s="35"/>
      <c r="AP260" s="23"/>
      <c r="AQ260" s="141"/>
      <c r="AR260" s="35"/>
      <c r="AS260" s="23"/>
      <c r="AT260" s="141"/>
      <c r="AU260" s="35"/>
      <c r="AV260" s="23"/>
      <c r="AW260" s="141"/>
      <c r="AX260" s="35"/>
      <c r="AY260" s="23" t="s">
        <v>918</v>
      </c>
      <c r="AZ260" s="142">
        <v>1</v>
      </c>
      <c r="BA260" s="35"/>
      <c r="BB260" s="23"/>
      <c r="BC260" s="141"/>
      <c r="BD260" s="35"/>
      <c r="BE260" s="23"/>
      <c r="BF260" s="142"/>
      <c r="BG260" s="35"/>
      <c r="BH260" s="23"/>
      <c r="BI260" s="141"/>
      <c r="BJ260" s="35"/>
      <c r="BK260" s="23"/>
      <c r="BL260" s="148"/>
      <c r="BM260" s="35"/>
      <c r="BN260" s="23"/>
      <c r="BO260" s="141"/>
      <c r="BP260" s="35"/>
      <c r="BQ260" s="23"/>
      <c r="BR260" s="150"/>
      <c r="BS260" s="35"/>
      <c r="BT260" s="23" t="s">
        <v>918</v>
      </c>
      <c r="BU260" s="142">
        <v>1</v>
      </c>
      <c r="BV260" s="35"/>
      <c r="BW260" s="23"/>
      <c r="BX260" s="142"/>
      <c r="BY260" s="35"/>
      <c r="BZ260" s="23"/>
      <c r="CA260" s="150"/>
      <c r="CB260" s="35"/>
      <c r="CC260" s="23"/>
      <c r="CD260" s="141"/>
      <c r="CE260" s="35"/>
      <c r="CF260" s="23"/>
      <c r="CG260" s="141"/>
      <c r="CH260" s="35"/>
      <c r="CI260" s="23"/>
      <c r="CJ260" s="151"/>
      <c r="CK260" s="35"/>
      <c r="CL260" s="23"/>
      <c r="CM260" s="141"/>
      <c r="CN260" s="35"/>
      <c r="CO260" s="23"/>
      <c r="CP260" s="141"/>
      <c r="CQ260" s="38"/>
    </row>
    <row r="261" spans="2:95">
      <c r="B261" s="34"/>
      <c r="C261" s="23"/>
      <c r="D261" s="24"/>
      <c r="E261" s="35"/>
      <c r="F261" s="23" t="s">
        <v>937</v>
      </c>
      <c r="G261" s="142">
        <v>24</v>
      </c>
      <c r="H261" s="35"/>
      <c r="I261" s="23"/>
      <c r="J261" s="141"/>
      <c r="K261" s="35"/>
      <c r="L261" s="23"/>
      <c r="M261" s="150"/>
      <c r="N261" s="35"/>
      <c r="O261" s="23"/>
      <c r="P261" s="150"/>
      <c r="Q261" s="35"/>
      <c r="R261" s="23"/>
      <c r="S261" s="141"/>
      <c r="T261" s="35"/>
      <c r="U261" s="23"/>
      <c r="V261" s="141"/>
      <c r="W261" s="35"/>
      <c r="X261" s="23"/>
      <c r="Y261" s="141"/>
      <c r="Z261" s="35"/>
      <c r="AA261" s="23"/>
      <c r="AB261" s="141"/>
      <c r="AC261" s="35"/>
      <c r="AD261" s="23" t="s">
        <v>409</v>
      </c>
      <c r="AE261" s="142">
        <v>3</v>
      </c>
      <c r="AF261" s="35"/>
      <c r="AG261" s="23"/>
      <c r="AH261" s="141"/>
      <c r="AI261" s="35"/>
      <c r="AJ261" s="23"/>
      <c r="AK261" s="141"/>
      <c r="AL261" s="35"/>
      <c r="AM261" s="23"/>
      <c r="AN261" s="141"/>
      <c r="AO261" s="35"/>
      <c r="AP261" s="23"/>
      <c r="AQ261" s="141"/>
      <c r="AR261" s="35"/>
      <c r="AS261" s="23"/>
      <c r="AT261" s="141"/>
      <c r="AU261" s="35"/>
      <c r="AV261" s="23"/>
      <c r="AW261" s="141"/>
      <c r="AX261" s="35"/>
      <c r="AY261" s="23" t="s">
        <v>624</v>
      </c>
      <c r="AZ261" s="142">
        <v>1</v>
      </c>
      <c r="BA261" s="35"/>
      <c r="BB261" s="23"/>
      <c r="BC261" s="141"/>
      <c r="BD261" s="35"/>
      <c r="BE261" s="23"/>
      <c r="BF261" s="142"/>
      <c r="BG261" s="35"/>
      <c r="BH261" s="23"/>
      <c r="BI261" s="141"/>
      <c r="BJ261" s="35"/>
      <c r="BK261" s="23"/>
      <c r="BL261" s="148"/>
      <c r="BM261" s="35"/>
      <c r="BN261" s="23"/>
      <c r="BO261" s="141"/>
      <c r="BP261" s="35"/>
      <c r="BQ261" s="23"/>
      <c r="BR261" s="149"/>
      <c r="BS261" s="35"/>
      <c r="BT261" s="23" t="s">
        <v>624</v>
      </c>
      <c r="BU261" s="142">
        <v>1</v>
      </c>
      <c r="BV261" s="35"/>
      <c r="BW261" s="23"/>
      <c r="BX261" s="142"/>
      <c r="BY261" s="35"/>
      <c r="BZ261" s="23"/>
      <c r="CA261" s="150"/>
      <c r="CB261" s="35"/>
      <c r="CC261" s="23"/>
      <c r="CD261" s="141"/>
      <c r="CE261" s="35"/>
      <c r="CF261" s="23"/>
      <c r="CG261" s="141"/>
      <c r="CH261" s="35"/>
      <c r="CI261" s="23"/>
      <c r="CJ261" s="141"/>
      <c r="CK261" s="35"/>
      <c r="CL261" s="23"/>
      <c r="CM261" s="141"/>
      <c r="CN261" s="35"/>
      <c r="CO261" s="23"/>
      <c r="CP261" s="141"/>
      <c r="CQ261" s="38"/>
    </row>
    <row r="262" spans="2:95">
      <c r="B262" s="34"/>
      <c r="C262" s="23"/>
      <c r="D262" s="24"/>
      <c r="E262" s="35"/>
      <c r="F262" s="23" t="s">
        <v>958</v>
      </c>
      <c r="G262" s="142">
        <v>14</v>
      </c>
      <c r="H262" s="35"/>
      <c r="I262" s="23"/>
      <c r="J262" s="141"/>
      <c r="K262" s="35"/>
      <c r="L262" s="23"/>
      <c r="M262" s="150"/>
      <c r="N262" s="35"/>
      <c r="O262" s="23"/>
      <c r="P262" s="150"/>
      <c r="Q262" s="35"/>
      <c r="R262" s="23"/>
      <c r="S262" s="141"/>
      <c r="T262" s="35"/>
      <c r="U262" s="23"/>
      <c r="V262" s="141"/>
      <c r="W262" s="35"/>
      <c r="X262" s="23"/>
      <c r="Y262" s="141"/>
      <c r="Z262" s="35"/>
      <c r="AA262" s="23"/>
      <c r="AB262" s="141"/>
      <c r="AC262" s="35"/>
      <c r="AD262" s="23" t="s">
        <v>410</v>
      </c>
      <c r="AE262" s="142">
        <v>1</v>
      </c>
      <c r="AF262" s="35"/>
      <c r="AG262" s="23"/>
      <c r="AH262" s="141"/>
      <c r="AI262" s="35"/>
      <c r="AJ262" s="23"/>
      <c r="AK262" s="141"/>
      <c r="AL262" s="35"/>
      <c r="AM262" s="23"/>
      <c r="AN262" s="141"/>
      <c r="AO262" s="35"/>
      <c r="AP262" s="23"/>
      <c r="AQ262" s="141"/>
      <c r="AR262" s="35"/>
      <c r="AS262" s="23"/>
      <c r="AT262" s="141"/>
      <c r="AU262" s="35"/>
      <c r="AV262" s="23"/>
      <c r="AW262" s="141"/>
      <c r="AX262" s="35"/>
      <c r="AY262" s="23" t="s">
        <v>1026</v>
      </c>
      <c r="AZ262" s="142">
        <v>1</v>
      </c>
      <c r="BA262" s="35"/>
      <c r="BB262" s="23"/>
      <c r="BC262" s="141"/>
      <c r="BD262" s="35"/>
      <c r="BE262" s="23"/>
      <c r="BF262" s="142"/>
      <c r="BG262" s="35"/>
      <c r="BH262" s="23"/>
      <c r="BI262" s="141"/>
      <c r="BJ262" s="35"/>
      <c r="BK262" s="23"/>
      <c r="BL262" s="150"/>
      <c r="BM262" s="35"/>
      <c r="BN262" s="23"/>
      <c r="BO262" s="141"/>
      <c r="BP262" s="35"/>
      <c r="BQ262" s="23"/>
      <c r="BR262" s="149"/>
      <c r="BS262" s="35"/>
      <c r="BT262" s="23" t="s">
        <v>1026</v>
      </c>
      <c r="BU262" s="142">
        <v>1</v>
      </c>
      <c r="BV262" s="35"/>
      <c r="BW262" s="23"/>
      <c r="BX262" s="142"/>
      <c r="BY262" s="35"/>
      <c r="BZ262" s="23"/>
      <c r="CA262" s="150"/>
      <c r="CB262" s="35"/>
      <c r="CC262" s="23"/>
      <c r="CD262" s="141"/>
      <c r="CE262" s="35"/>
      <c r="CF262" s="23"/>
      <c r="CG262" s="141"/>
      <c r="CH262" s="35"/>
      <c r="CI262" s="23"/>
      <c r="CJ262" s="141"/>
      <c r="CK262" s="35"/>
      <c r="CL262" s="23"/>
      <c r="CM262" s="141"/>
      <c r="CN262" s="35"/>
      <c r="CO262" s="23"/>
      <c r="CP262" s="141"/>
      <c r="CQ262" s="38"/>
    </row>
    <row r="263" spans="2:95">
      <c r="B263" s="34"/>
      <c r="C263" s="23"/>
      <c r="D263" s="24"/>
      <c r="E263" s="35"/>
      <c r="F263" s="23" t="s">
        <v>938</v>
      </c>
      <c r="G263" s="142">
        <v>27</v>
      </c>
      <c r="H263" s="35"/>
      <c r="I263" s="23"/>
      <c r="J263" s="141"/>
      <c r="K263" s="35"/>
      <c r="L263" s="23"/>
      <c r="M263" s="148"/>
      <c r="N263" s="35"/>
      <c r="O263" s="23"/>
      <c r="P263" s="148"/>
      <c r="Q263" s="35"/>
      <c r="R263" s="23"/>
      <c r="S263" s="141"/>
      <c r="T263" s="35"/>
      <c r="U263" s="23"/>
      <c r="V263" s="141"/>
      <c r="W263" s="35"/>
      <c r="X263" s="23"/>
      <c r="Y263" s="141"/>
      <c r="Z263" s="35"/>
      <c r="AA263" s="23"/>
      <c r="AB263" s="141"/>
      <c r="AC263" s="35"/>
      <c r="AD263" s="23" t="s">
        <v>411</v>
      </c>
      <c r="AE263" s="142">
        <v>4</v>
      </c>
      <c r="AF263" s="35"/>
      <c r="AG263" s="23"/>
      <c r="AH263" s="141"/>
      <c r="AI263" s="35"/>
      <c r="AJ263" s="23"/>
      <c r="AK263" s="141"/>
      <c r="AL263" s="35"/>
      <c r="AM263" s="23"/>
      <c r="AN263" s="141"/>
      <c r="AO263" s="35"/>
      <c r="AP263" s="23"/>
      <c r="AQ263" s="141"/>
      <c r="AR263" s="35"/>
      <c r="AS263" s="23"/>
      <c r="AT263" s="141"/>
      <c r="AU263" s="35"/>
      <c r="AV263" s="23"/>
      <c r="AW263" s="141"/>
      <c r="AX263" s="35"/>
      <c r="AY263" s="23" t="s">
        <v>414</v>
      </c>
      <c r="AZ263" s="142">
        <v>2</v>
      </c>
      <c r="BA263" s="35"/>
      <c r="BB263" s="23"/>
      <c r="BC263" s="141"/>
      <c r="BD263" s="35"/>
      <c r="BE263" s="23"/>
      <c r="BF263" s="142"/>
      <c r="BG263" s="35"/>
      <c r="BH263" s="23"/>
      <c r="BI263" s="141"/>
      <c r="BJ263" s="35"/>
      <c r="BK263" s="23"/>
      <c r="BL263" s="150"/>
      <c r="BM263" s="35"/>
      <c r="BN263" s="23"/>
      <c r="BO263" s="141"/>
      <c r="BP263" s="35"/>
      <c r="BQ263" s="23"/>
      <c r="BR263" s="151"/>
      <c r="BS263" s="35"/>
      <c r="BT263" s="23" t="s">
        <v>414</v>
      </c>
      <c r="BU263" s="142">
        <v>2</v>
      </c>
      <c r="BV263" s="35"/>
      <c r="BW263" s="23"/>
      <c r="BX263" s="142"/>
      <c r="BY263" s="35"/>
      <c r="BZ263" s="23"/>
      <c r="CA263" s="150"/>
      <c r="CB263" s="35"/>
      <c r="CC263" s="23"/>
      <c r="CD263" s="141"/>
      <c r="CE263" s="35"/>
      <c r="CF263" s="23"/>
      <c r="CG263" s="141"/>
      <c r="CH263" s="35"/>
      <c r="CI263" s="23"/>
      <c r="CJ263" s="141"/>
      <c r="CK263" s="35"/>
      <c r="CL263" s="23"/>
      <c r="CM263" s="141"/>
      <c r="CN263" s="35"/>
      <c r="CO263" s="23"/>
      <c r="CP263" s="141"/>
      <c r="CQ263" s="38"/>
    </row>
    <row r="264" spans="2:95">
      <c r="B264" s="34"/>
      <c r="C264" s="23"/>
      <c r="D264" s="24"/>
      <c r="E264" s="35"/>
      <c r="F264" s="23" t="s">
        <v>625</v>
      </c>
      <c r="G264" s="142">
        <v>0</v>
      </c>
      <c r="H264" s="35"/>
      <c r="I264" s="23"/>
      <c r="J264" s="141"/>
      <c r="K264" s="35"/>
      <c r="L264" s="23"/>
      <c r="M264" s="148"/>
      <c r="N264" s="35"/>
      <c r="O264" s="23"/>
      <c r="P264" s="148"/>
      <c r="Q264" s="35"/>
      <c r="R264" s="23"/>
      <c r="S264" s="141"/>
      <c r="T264" s="35"/>
      <c r="U264" s="23"/>
      <c r="V264" s="141"/>
      <c r="W264" s="35"/>
      <c r="X264" s="23"/>
      <c r="Y264" s="141"/>
      <c r="Z264" s="35"/>
      <c r="AA264" s="23"/>
      <c r="AB264" s="141"/>
      <c r="AC264" s="35"/>
      <c r="AD264" s="23" t="s">
        <v>919</v>
      </c>
      <c r="AE264" s="142">
        <v>1</v>
      </c>
      <c r="AF264" s="35"/>
      <c r="AG264" s="23"/>
      <c r="AH264" s="141"/>
      <c r="AI264" s="35"/>
      <c r="AJ264" s="23"/>
      <c r="AK264" s="141"/>
      <c r="AL264" s="35"/>
      <c r="AM264" s="23"/>
      <c r="AN264" s="141"/>
      <c r="AO264" s="35"/>
      <c r="AP264" s="23"/>
      <c r="AQ264" s="141"/>
      <c r="AR264" s="35"/>
      <c r="AS264" s="23"/>
      <c r="AT264" s="141"/>
      <c r="AU264" s="35"/>
      <c r="AV264" s="23"/>
      <c r="AW264" s="141"/>
      <c r="AX264" s="35"/>
      <c r="AY264" s="23" t="s">
        <v>420</v>
      </c>
      <c r="AZ264" s="142">
        <v>6</v>
      </c>
      <c r="BA264" s="35"/>
      <c r="BB264" s="23"/>
      <c r="BC264" s="141"/>
      <c r="BD264" s="35"/>
      <c r="BE264" s="23"/>
      <c r="BF264" s="142"/>
      <c r="BG264" s="35"/>
      <c r="BH264" s="23"/>
      <c r="BI264" s="141"/>
      <c r="BJ264" s="35"/>
      <c r="BK264" s="23"/>
      <c r="BL264" s="150"/>
      <c r="BM264" s="35"/>
      <c r="BN264" s="23"/>
      <c r="BO264" s="141"/>
      <c r="BP264" s="35"/>
      <c r="BQ264" s="23"/>
      <c r="BR264" s="141"/>
      <c r="BS264" s="35"/>
      <c r="BT264" s="23" t="s">
        <v>420</v>
      </c>
      <c r="BU264" s="142">
        <v>6</v>
      </c>
      <c r="BV264" s="35"/>
      <c r="BW264" s="23"/>
      <c r="BX264" s="142"/>
      <c r="BY264" s="35"/>
      <c r="BZ264" s="23"/>
      <c r="CA264" s="150"/>
      <c r="CB264" s="35"/>
      <c r="CC264" s="23"/>
      <c r="CD264" s="141"/>
      <c r="CE264" s="35"/>
      <c r="CF264" s="23"/>
      <c r="CG264" s="141"/>
      <c r="CH264" s="35"/>
      <c r="CI264" s="23"/>
      <c r="CJ264" s="141"/>
      <c r="CK264" s="35"/>
      <c r="CL264" s="23"/>
      <c r="CM264" s="141"/>
      <c r="CN264" s="35"/>
      <c r="CO264" s="23"/>
      <c r="CP264" s="141"/>
      <c r="CQ264" s="38"/>
    </row>
    <row r="265" spans="2:95">
      <c r="B265" s="34"/>
      <c r="C265" s="23"/>
      <c r="D265" s="24"/>
      <c r="E265" s="35"/>
      <c r="F265" s="23"/>
      <c r="G265" s="141"/>
      <c r="H265" s="35"/>
      <c r="I265" s="23"/>
      <c r="J265" s="141"/>
      <c r="K265" s="35"/>
      <c r="L265" s="23"/>
      <c r="M265" s="150"/>
      <c r="N265" s="35"/>
      <c r="O265" s="23"/>
      <c r="P265" s="150"/>
      <c r="Q265" s="35"/>
      <c r="R265" s="23"/>
      <c r="S265" s="141"/>
      <c r="T265" s="35"/>
      <c r="U265" s="23"/>
      <c r="V265" s="141"/>
      <c r="W265" s="35"/>
      <c r="X265" s="23"/>
      <c r="Y265" s="141"/>
      <c r="Z265" s="35"/>
      <c r="AA265" s="23"/>
      <c r="AB265" s="141"/>
      <c r="AC265" s="35"/>
      <c r="AD265" s="23" t="s">
        <v>918</v>
      </c>
      <c r="AE265" s="142">
        <v>1</v>
      </c>
      <c r="AF265" s="35"/>
      <c r="AG265" s="23"/>
      <c r="AH265" s="141"/>
      <c r="AI265" s="35"/>
      <c r="AJ265" s="23"/>
      <c r="AK265" s="141"/>
      <c r="AL265" s="35"/>
      <c r="AM265" s="23"/>
      <c r="AN265" s="141"/>
      <c r="AO265" s="35"/>
      <c r="AP265" s="23"/>
      <c r="AQ265" s="141"/>
      <c r="AR265" s="35"/>
      <c r="AS265" s="23"/>
      <c r="AT265" s="141"/>
      <c r="AU265" s="35"/>
      <c r="AV265" s="23"/>
      <c r="AW265" s="141"/>
      <c r="AX265" s="35"/>
      <c r="AY265" s="23" t="s">
        <v>422</v>
      </c>
      <c r="AZ265" s="142">
        <v>3</v>
      </c>
      <c r="BA265" s="35"/>
      <c r="BB265" s="23"/>
      <c r="BC265" s="141"/>
      <c r="BD265" s="35"/>
      <c r="BE265" s="23"/>
      <c r="BF265" s="142"/>
      <c r="BG265" s="35"/>
      <c r="BH265" s="23"/>
      <c r="BI265" s="141"/>
      <c r="BJ265" s="35"/>
      <c r="BK265" s="23"/>
      <c r="BL265" s="150"/>
      <c r="BM265" s="35"/>
      <c r="BN265" s="23"/>
      <c r="BO265" s="141"/>
      <c r="BP265" s="35"/>
      <c r="BQ265" s="23"/>
      <c r="BR265" s="141"/>
      <c r="BS265" s="35"/>
      <c r="BT265" s="23" t="s">
        <v>422</v>
      </c>
      <c r="BU265" s="142">
        <v>3</v>
      </c>
      <c r="BV265" s="35"/>
      <c r="BW265" s="23"/>
      <c r="BX265" s="142"/>
      <c r="BY265" s="35"/>
      <c r="BZ265" s="23"/>
      <c r="CA265" s="150"/>
      <c r="CB265" s="35"/>
      <c r="CC265" s="23"/>
      <c r="CD265" s="141"/>
      <c r="CE265" s="35"/>
      <c r="CF265" s="23"/>
      <c r="CG265" s="141"/>
      <c r="CH265" s="35"/>
      <c r="CI265" s="23"/>
      <c r="CJ265" s="141"/>
      <c r="CK265" s="35"/>
      <c r="CL265" s="23"/>
      <c r="CM265" s="141"/>
      <c r="CN265" s="35"/>
      <c r="CO265" s="23"/>
      <c r="CP265" s="141"/>
      <c r="CQ265" s="38"/>
    </row>
    <row r="266" spans="2:95">
      <c r="B266" s="34"/>
      <c r="C266" s="23"/>
      <c r="D266" s="24"/>
      <c r="E266" s="35"/>
      <c r="F266" s="23"/>
      <c r="G266" s="141"/>
      <c r="H266" s="35"/>
      <c r="I266" s="23"/>
      <c r="J266" s="141"/>
      <c r="K266" s="35"/>
      <c r="L266" s="23"/>
      <c r="M266" s="150"/>
      <c r="N266" s="35"/>
      <c r="O266" s="23"/>
      <c r="P266" s="150"/>
      <c r="Q266" s="35"/>
      <c r="R266" s="23"/>
      <c r="S266" s="141"/>
      <c r="T266" s="35"/>
      <c r="U266" s="23"/>
      <c r="V266" s="141"/>
      <c r="W266" s="35"/>
      <c r="X266" s="23"/>
      <c r="Y266" s="141"/>
      <c r="Z266" s="35"/>
      <c r="AA266" s="23"/>
      <c r="AB266" s="141"/>
      <c r="AC266" s="35"/>
      <c r="AD266" s="23" t="s">
        <v>624</v>
      </c>
      <c r="AE266" s="142">
        <v>3</v>
      </c>
      <c r="AF266" s="35"/>
      <c r="AG266" s="23"/>
      <c r="AH266" s="141"/>
      <c r="AI266" s="35"/>
      <c r="AJ266" s="23"/>
      <c r="AK266" s="141"/>
      <c r="AL266" s="35"/>
      <c r="AM266" s="23"/>
      <c r="AN266" s="141"/>
      <c r="AO266" s="35"/>
      <c r="AP266" s="23"/>
      <c r="AQ266" s="141"/>
      <c r="AR266" s="35"/>
      <c r="AS266" s="23"/>
      <c r="AT266" s="141"/>
      <c r="AU266" s="35"/>
      <c r="AV266" s="23"/>
      <c r="AW266" s="141"/>
      <c r="AX266" s="35"/>
      <c r="AY266" s="23" t="s">
        <v>424</v>
      </c>
      <c r="AZ266" s="142">
        <v>30</v>
      </c>
      <c r="BA266" s="35"/>
      <c r="BB266" s="23"/>
      <c r="BC266" s="141"/>
      <c r="BD266" s="35"/>
      <c r="BE266" s="23"/>
      <c r="BF266" s="142"/>
      <c r="BG266" s="35"/>
      <c r="BH266" s="23"/>
      <c r="BI266" s="141"/>
      <c r="BJ266" s="35"/>
      <c r="BK266" s="23"/>
      <c r="BL266" s="151"/>
      <c r="BM266" s="35"/>
      <c r="BN266" s="23"/>
      <c r="BO266" s="141"/>
      <c r="BP266" s="35"/>
      <c r="BQ266" s="23"/>
      <c r="BR266" s="141"/>
      <c r="BS266" s="35"/>
      <c r="BT266" s="23" t="s">
        <v>424</v>
      </c>
      <c r="BU266" s="142">
        <v>30</v>
      </c>
      <c r="BV266" s="35"/>
      <c r="BW266" s="23"/>
      <c r="BX266" s="142"/>
      <c r="BY266" s="35"/>
      <c r="BZ266" s="23"/>
      <c r="CA266" s="149"/>
      <c r="CB266" s="35"/>
      <c r="CC266" s="23"/>
      <c r="CD266" s="141"/>
      <c r="CE266" s="35"/>
      <c r="CF266" s="23"/>
      <c r="CG266" s="141"/>
      <c r="CH266" s="35"/>
      <c r="CI266" s="23"/>
      <c r="CJ266" s="141"/>
      <c r="CK266" s="35"/>
      <c r="CL266" s="23"/>
      <c r="CM266" s="141"/>
      <c r="CN266" s="35"/>
      <c r="CO266" s="23"/>
      <c r="CP266" s="141"/>
      <c r="CQ266" s="38"/>
    </row>
    <row r="267" spans="2:95">
      <c r="B267" s="34"/>
      <c r="C267" s="23"/>
      <c r="D267" s="24"/>
      <c r="E267" s="35"/>
      <c r="F267" s="23"/>
      <c r="G267" s="141"/>
      <c r="H267" s="35"/>
      <c r="I267" s="23"/>
      <c r="J267" s="141"/>
      <c r="K267" s="35"/>
      <c r="L267" s="23"/>
      <c r="M267" s="149"/>
      <c r="N267" s="35"/>
      <c r="O267" s="23"/>
      <c r="P267" s="150"/>
      <c r="Q267" s="35"/>
      <c r="R267" s="23"/>
      <c r="S267" s="141"/>
      <c r="T267" s="35"/>
      <c r="U267" s="23"/>
      <c r="V267" s="141"/>
      <c r="W267" s="35"/>
      <c r="X267" s="23"/>
      <c r="Y267" s="141"/>
      <c r="Z267" s="35"/>
      <c r="AA267" s="23"/>
      <c r="AB267" s="141"/>
      <c r="AC267" s="35"/>
      <c r="AD267" s="23" t="s">
        <v>420</v>
      </c>
      <c r="AE267" s="142">
        <v>12</v>
      </c>
      <c r="AF267" s="35"/>
      <c r="AG267" s="23"/>
      <c r="AH267" s="141"/>
      <c r="AI267" s="35"/>
      <c r="AJ267" s="23"/>
      <c r="AK267" s="141"/>
      <c r="AL267" s="35"/>
      <c r="AM267" s="23"/>
      <c r="AN267" s="141"/>
      <c r="AO267" s="35"/>
      <c r="AP267" s="23"/>
      <c r="AQ267" s="141"/>
      <c r="AR267" s="35"/>
      <c r="AS267" s="23"/>
      <c r="AT267" s="141"/>
      <c r="AU267" s="35"/>
      <c r="AV267" s="23"/>
      <c r="AW267" s="141"/>
      <c r="AX267" s="35"/>
      <c r="AY267" s="23" t="s">
        <v>415</v>
      </c>
      <c r="AZ267" s="142">
        <v>45</v>
      </c>
      <c r="BA267" s="35"/>
      <c r="BB267" s="23"/>
      <c r="BC267" s="141"/>
      <c r="BD267" s="35"/>
      <c r="BE267" s="23"/>
      <c r="BF267" s="142"/>
      <c r="BG267" s="35"/>
      <c r="BH267" s="23"/>
      <c r="BI267" s="141"/>
      <c r="BJ267" s="35"/>
      <c r="BK267" s="23"/>
      <c r="BL267" s="141"/>
      <c r="BM267" s="35"/>
      <c r="BN267" s="23"/>
      <c r="BO267" s="141"/>
      <c r="BP267" s="35"/>
      <c r="BQ267" s="23"/>
      <c r="BR267" s="141"/>
      <c r="BS267" s="35"/>
      <c r="BT267" s="23" t="s">
        <v>415</v>
      </c>
      <c r="BU267" s="142">
        <v>45</v>
      </c>
      <c r="BV267" s="35"/>
      <c r="BW267" s="23"/>
      <c r="BX267" s="141"/>
      <c r="BY267" s="35"/>
      <c r="BZ267" s="23"/>
      <c r="CA267" s="149"/>
      <c r="CB267" s="35"/>
      <c r="CC267" s="23"/>
      <c r="CD267" s="141"/>
      <c r="CE267" s="35"/>
      <c r="CF267" s="23"/>
      <c r="CG267" s="141"/>
      <c r="CH267" s="35"/>
      <c r="CI267" s="23"/>
      <c r="CJ267" s="141"/>
      <c r="CK267" s="35"/>
      <c r="CL267" s="23"/>
      <c r="CM267" s="141"/>
      <c r="CN267" s="35"/>
      <c r="CO267" s="23"/>
      <c r="CP267" s="141"/>
      <c r="CQ267" s="38"/>
    </row>
    <row r="268" spans="2:95">
      <c r="B268" s="34"/>
      <c r="C268" s="23"/>
      <c r="D268" s="148"/>
      <c r="E268" s="35"/>
      <c r="F268" s="23"/>
      <c r="G268" s="141"/>
      <c r="H268" s="35"/>
      <c r="I268" s="23"/>
      <c r="J268" s="141"/>
      <c r="K268" s="35"/>
      <c r="L268" s="23"/>
      <c r="M268" s="149"/>
      <c r="N268" s="35"/>
      <c r="O268" s="23"/>
      <c r="P268" s="150"/>
      <c r="Q268" s="35"/>
      <c r="R268" s="23"/>
      <c r="S268" s="141"/>
      <c r="T268" s="35"/>
      <c r="U268" s="23"/>
      <c r="V268" s="141"/>
      <c r="W268" s="35"/>
      <c r="X268" s="23"/>
      <c r="Y268" s="141"/>
      <c r="Z268" s="35"/>
      <c r="AA268" s="23"/>
      <c r="AB268" s="141"/>
      <c r="AC268" s="35"/>
      <c r="AD268" s="23" t="s">
        <v>422</v>
      </c>
      <c r="AE268" s="142">
        <v>4</v>
      </c>
      <c r="AF268" s="35"/>
      <c r="AG268" s="23"/>
      <c r="AH268" s="141"/>
      <c r="AI268" s="35"/>
      <c r="AJ268" s="23"/>
      <c r="AK268" s="141"/>
      <c r="AL268" s="35"/>
      <c r="AM268" s="23"/>
      <c r="AN268" s="141"/>
      <c r="AO268" s="35"/>
      <c r="AP268" s="23"/>
      <c r="AQ268" s="141"/>
      <c r="AR268" s="35"/>
      <c r="AS268" s="23"/>
      <c r="AT268" s="141"/>
      <c r="AU268" s="35"/>
      <c r="AV268" s="23"/>
      <c r="AW268" s="141"/>
      <c r="AX268" s="35"/>
      <c r="AY268" s="23" t="s">
        <v>416</v>
      </c>
      <c r="AZ268" s="142">
        <v>8</v>
      </c>
      <c r="BA268" s="35"/>
      <c r="BB268" s="23"/>
      <c r="BC268" s="141"/>
      <c r="BD268" s="35"/>
      <c r="BE268" s="23"/>
      <c r="BF268" s="142"/>
      <c r="BG268" s="35"/>
      <c r="BH268" s="23"/>
      <c r="BI268" s="141"/>
      <c r="BJ268" s="35"/>
      <c r="BK268" s="23"/>
      <c r="BL268" s="141"/>
      <c r="BM268" s="35"/>
      <c r="BN268" s="23"/>
      <c r="BO268" s="141"/>
      <c r="BP268" s="35"/>
      <c r="BQ268" s="23"/>
      <c r="BR268" s="141"/>
      <c r="BS268" s="35"/>
      <c r="BT268" s="23" t="s">
        <v>416</v>
      </c>
      <c r="BU268" s="142">
        <v>8</v>
      </c>
      <c r="BV268" s="35"/>
      <c r="BW268" s="23"/>
      <c r="BX268" s="141"/>
      <c r="BY268" s="35"/>
      <c r="BZ268" s="23"/>
      <c r="CA268" s="150"/>
      <c r="CB268" s="35"/>
      <c r="CC268" s="23"/>
      <c r="CD268" s="141"/>
      <c r="CE268" s="35"/>
      <c r="CF268" s="23"/>
      <c r="CG268" s="141"/>
      <c r="CH268" s="35"/>
      <c r="CI268" s="23"/>
      <c r="CJ268" s="141"/>
      <c r="CK268" s="35"/>
      <c r="CL268" s="23"/>
      <c r="CM268" s="141"/>
      <c r="CN268" s="35"/>
      <c r="CO268" s="23"/>
      <c r="CP268" s="141"/>
      <c r="CQ268" s="38"/>
    </row>
    <row r="269" spans="2:95">
      <c r="B269" s="34"/>
      <c r="C269" s="23"/>
      <c r="D269" s="148"/>
      <c r="E269" s="35"/>
      <c r="F269" s="23"/>
      <c r="G269" s="141"/>
      <c r="H269" s="35"/>
      <c r="I269" s="23"/>
      <c r="J269" s="141"/>
      <c r="K269" s="35"/>
      <c r="L269" s="23"/>
      <c r="M269" s="151"/>
      <c r="N269" s="35"/>
      <c r="O269" s="23"/>
      <c r="P269" s="141"/>
      <c r="Q269" s="35"/>
      <c r="R269" s="23"/>
      <c r="S269" s="141"/>
      <c r="T269" s="35"/>
      <c r="U269" s="23"/>
      <c r="V269" s="141"/>
      <c r="W269" s="35"/>
      <c r="X269" s="23"/>
      <c r="Y269" s="141"/>
      <c r="Z269" s="35"/>
      <c r="AA269" s="23"/>
      <c r="AB269" s="141"/>
      <c r="AC269" s="35"/>
      <c r="AD269" s="23" t="s">
        <v>424</v>
      </c>
      <c r="AE269" s="142">
        <v>20</v>
      </c>
      <c r="AF269" s="35"/>
      <c r="AG269" s="23"/>
      <c r="AH269" s="141"/>
      <c r="AI269" s="35"/>
      <c r="AJ269" s="23"/>
      <c r="AK269" s="141"/>
      <c r="AL269" s="35"/>
      <c r="AM269" s="23"/>
      <c r="AN269" s="141"/>
      <c r="AO269" s="35"/>
      <c r="AP269" s="23"/>
      <c r="AQ269" s="141"/>
      <c r="AR269" s="35"/>
      <c r="AS269" s="23"/>
      <c r="AT269" s="141"/>
      <c r="AU269" s="35"/>
      <c r="AV269" s="23"/>
      <c r="AW269" s="141"/>
      <c r="AX269" s="35"/>
      <c r="AY269" s="23" t="s">
        <v>426</v>
      </c>
      <c r="AZ269" s="142">
        <v>3</v>
      </c>
      <c r="BA269" s="35"/>
      <c r="BB269" s="23"/>
      <c r="BC269" s="141"/>
      <c r="BD269" s="35"/>
      <c r="BE269" s="23"/>
      <c r="BF269" s="142"/>
      <c r="BG269" s="35"/>
      <c r="BH269" s="23"/>
      <c r="BI269" s="141"/>
      <c r="BJ269" s="35"/>
      <c r="BK269" s="23"/>
      <c r="BL269" s="141"/>
      <c r="BM269" s="35"/>
      <c r="BN269" s="23"/>
      <c r="BO269" s="141"/>
      <c r="BP269" s="35"/>
      <c r="BQ269" s="23"/>
      <c r="BR269" s="141"/>
      <c r="BS269" s="35"/>
      <c r="BT269" s="23" t="s">
        <v>426</v>
      </c>
      <c r="BU269" s="142">
        <v>3</v>
      </c>
      <c r="BV269" s="35"/>
      <c r="BW269" s="23"/>
      <c r="BX269" s="141"/>
      <c r="BY269" s="35"/>
      <c r="BZ269" s="23"/>
      <c r="CA269" s="150"/>
      <c r="CB269" s="35"/>
      <c r="CC269" s="23"/>
      <c r="CD269" s="141"/>
      <c r="CE269" s="35"/>
      <c r="CF269" s="23"/>
      <c r="CG269" s="141"/>
      <c r="CH269" s="35"/>
      <c r="CI269" s="23"/>
      <c r="CJ269" s="141"/>
      <c r="CK269" s="35"/>
      <c r="CL269" s="23"/>
      <c r="CM269" s="141"/>
      <c r="CN269" s="35"/>
      <c r="CO269" s="23"/>
      <c r="CP269" s="141"/>
      <c r="CQ269" s="38"/>
    </row>
    <row r="270" spans="2:95">
      <c r="B270" s="34"/>
      <c r="C270" s="23"/>
      <c r="D270" s="149"/>
      <c r="E270" s="35"/>
      <c r="F270" s="23"/>
      <c r="G270" s="141"/>
      <c r="H270" s="35"/>
      <c r="I270" s="23"/>
      <c r="J270" s="141"/>
      <c r="K270" s="35"/>
      <c r="L270" s="23"/>
      <c r="M270" s="24"/>
      <c r="N270" s="35"/>
      <c r="O270" s="23"/>
      <c r="P270" s="141"/>
      <c r="Q270" s="35"/>
      <c r="R270" s="23"/>
      <c r="S270" s="141"/>
      <c r="T270" s="35"/>
      <c r="U270" s="23"/>
      <c r="V270" s="141"/>
      <c r="W270" s="35"/>
      <c r="X270" s="23"/>
      <c r="Y270" s="141"/>
      <c r="Z270" s="35"/>
      <c r="AA270" s="23"/>
      <c r="AB270" s="141"/>
      <c r="AC270" s="35"/>
      <c r="AD270" s="23" t="s">
        <v>415</v>
      </c>
      <c r="AE270" s="142">
        <v>35</v>
      </c>
      <c r="AF270" s="35"/>
      <c r="AG270" s="23"/>
      <c r="AH270" s="141"/>
      <c r="AI270" s="35"/>
      <c r="AJ270" s="23"/>
      <c r="AK270" s="141"/>
      <c r="AL270" s="35"/>
      <c r="AM270" s="23"/>
      <c r="AN270" s="141"/>
      <c r="AO270" s="35"/>
      <c r="AP270" s="23"/>
      <c r="AQ270" s="141"/>
      <c r="AR270" s="35"/>
      <c r="AS270" s="23"/>
      <c r="AT270" s="141"/>
      <c r="AU270" s="35"/>
      <c r="AV270" s="23"/>
      <c r="AW270" s="141"/>
      <c r="AX270" s="35"/>
      <c r="AY270" s="23" t="s">
        <v>540</v>
      </c>
      <c r="AZ270" s="142">
        <v>4</v>
      </c>
      <c r="BA270" s="35"/>
      <c r="BB270" s="23"/>
      <c r="BC270" s="141"/>
      <c r="BD270" s="35"/>
      <c r="BE270" s="23"/>
      <c r="BF270" s="142"/>
      <c r="BG270" s="35"/>
      <c r="BH270" s="23"/>
      <c r="BI270" s="141"/>
      <c r="BJ270" s="35"/>
      <c r="BK270" s="23"/>
      <c r="BL270" s="141"/>
      <c r="BM270" s="35"/>
      <c r="BN270" s="23"/>
      <c r="BO270" s="141"/>
      <c r="BP270" s="35"/>
      <c r="BQ270" s="23"/>
      <c r="BR270" s="141"/>
      <c r="BS270" s="35"/>
      <c r="BT270" s="23" t="s">
        <v>540</v>
      </c>
      <c r="BU270" s="142">
        <v>4</v>
      </c>
      <c r="BV270" s="35"/>
      <c r="BW270" s="23"/>
      <c r="BX270" s="141"/>
      <c r="BY270" s="35"/>
      <c r="BZ270" s="23"/>
      <c r="CA270" s="150"/>
      <c r="CB270" s="35"/>
      <c r="CC270" s="23"/>
      <c r="CD270" s="141"/>
      <c r="CE270" s="35"/>
      <c r="CF270" s="23"/>
      <c r="CG270" s="141"/>
      <c r="CH270" s="35"/>
      <c r="CI270" s="23"/>
      <c r="CJ270" s="141"/>
      <c r="CK270" s="35"/>
      <c r="CL270" s="23"/>
      <c r="CM270" s="141"/>
      <c r="CN270" s="35"/>
      <c r="CO270" s="23"/>
      <c r="CP270" s="141"/>
      <c r="CQ270" s="38"/>
    </row>
    <row r="271" spans="2:95">
      <c r="B271" s="34"/>
      <c r="C271" s="23"/>
      <c r="D271" s="149"/>
      <c r="E271" s="35"/>
      <c r="F271" s="23"/>
      <c r="G271" s="141"/>
      <c r="H271" s="35"/>
      <c r="I271" s="23"/>
      <c r="J271" s="141"/>
      <c r="K271" s="35"/>
      <c r="L271" s="23"/>
      <c r="M271" s="24"/>
      <c r="N271" s="35"/>
      <c r="O271" s="23"/>
      <c r="P271" s="141"/>
      <c r="Q271" s="35"/>
      <c r="R271" s="23"/>
      <c r="S271" s="141"/>
      <c r="T271" s="35"/>
      <c r="U271" s="23"/>
      <c r="V271" s="141"/>
      <c r="W271" s="35"/>
      <c r="X271" s="23"/>
      <c r="Y271" s="141"/>
      <c r="Z271" s="35"/>
      <c r="AA271" s="23"/>
      <c r="AB271" s="141"/>
      <c r="AC271" s="35"/>
      <c r="AD271" s="23" t="s">
        <v>416</v>
      </c>
      <c r="AE271" s="142">
        <v>15</v>
      </c>
      <c r="AF271" s="35"/>
      <c r="AG271" s="23"/>
      <c r="AH271" s="141"/>
      <c r="AI271" s="35"/>
      <c r="AJ271" s="23"/>
      <c r="AK271" s="141"/>
      <c r="AL271" s="35"/>
      <c r="AM271" s="23"/>
      <c r="AN271" s="141"/>
      <c r="AO271" s="35"/>
      <c r="AP271" s="23"/>
      <c r="AQ271" s="141"/>
      <c r="AR271" s="35"/>
      <c r="AS271" s="23"/>
      <c r="AT271" s="141"/>
      <c r="AU271" s="35"/>
      <c r="AV271" s="23"/>
      <c r="AW271" s="141"/>
      <c r="AX271" s="35"/>
      <c r="AY271" s="23" t="s">
        <v>541</v>
      </c>
      <c r="AZ271" s="142">
        <v>2</v>
      </c>
      <c r="BA271" s="35"/>
      <c r="BB271" s="23"/>
      <c r="BC271" s="141"/>
      <c r="BD271" s="35"/>
      <c r="BE271" s="23"/>
      <c r="BF271" s="142"/>
      <c r="BG271" s="35"/>
      <c r="BH271" s="23"/>
      <c r="BI271" s="141"/>
      <c r="BJ271" s="35"/>
      <c r="BK271" s="23"/>
      <c r="BL271" s="141"/>
      <c r="BM271" s="35"/>
      <c r="BN271" s="23"/>
      <c r="BO271" s="141"/>
      <c r="BP271" s="35"/>
      <c r="BQ271" s="23"/>
      <c r="BR271" s="141"/>
      <c r="BS271" s="35"/>
      <c r="BT271" s="23" t="s">
        <v>541</v>
      </c>
      <c r="BU271" s="142">
        <v>2</v>
      </c>
      <c r="BV271" s="35"/>
      <c r="BW271" s="23"/>
      <c r="BX271" s="141"/>
      <c r="BY271" s="35"/>
      <c r="BZ271" s="23"/>
      <c r="CA271" s="150"/>
      <c r="CB271" s="35"/>
      <c r="CC271" s="23"/>
      <c r="CD271" s="141"/>
      <c r="CE271" s="35"/>
      <c r="CF271" s="23"/>
      <c r="CG271" s="141"/>
      <c r="CH271" s="35"/>
      <c r="CI271" s="23"/>
      <c r="CJ271" s="141"/>
      <c r="CK271" s="35"/>
      <c r="CL271" s="23"/>
      <c r="CM271" s="141"/>
      <c r="CN271" s="35"/>
      <c r="CO271" s="23"/>
      <c r="CP271" s="141"/>
      <c r="CQ271" s="38"/>
    </row>
    <row r="272" spans="2:95">
      <c r="B272" s="34"/>
      <c r="C272" s="23"/>
      <c r="D272" s="149"/>
      <c r="E272" s="35"/>
      <c r="F272" s="23"/>
      <c r="G272" s="141"/>
      <c r="H272" s="35"/>
      <c r="I272" s="23"/>
      <c r="J272" s="141"/>
      <c r="K272" s="35"/>
      <c r="L272" s="23"/>
      <c r="M272" s="24"/>
      <c r="N272" s="35"/>
      <c r="O272" s="23"/>
      <c r="P272" s="141"/>
      <c r="Q272" s="35"/>
      <c r="R272" s="23"/>
      <c r="S272" s="141"/>
      <c r="T272" s="35"/>
      <c r="U272" s="23"/>
      <c r="V272" s="141"/>
      <c r="W272" s="35"/>
      <c r="X272" s="23"/>
      <c r="Y272" s="141"/>
      <c r="Z272" s="35"/>
      <c r="AA272" s="23"/>
      <c r="AB272" s="141"/>
      <c r="AC272" s="35"/>
      <c r="AD272" s="23" t="s">
        <v>426</v>
      </c>
      <c r="AE272" s="142">
        <v>11</v>
      </c>
      <c r="AF272" s="35"/>
      <c r="AG272" s="23"/>
      <c r="AH272" s="141"/>
      <c r="AI272" s="35"/>
      <c r="AJ272" s="23"/>
      <c r="AK272" s="141"/>
      <c r="AL272" s="35"/>
      <c r="AM272" s="23"/>
      <c r="AN272" s="141"/>
      <c r="AO272" s="35"/>
      <c r="AP272" s="23"/>
      <c r="AQ272" s="141"/>
      <c r="AR272" s="35"/>
      <c r="AS272" s="23"/>
      <c r="AT272" s="141"/>
      <c r="AU272" s="35"/>
      <c r="AV272" s="23"/>
      <c r="AW272" s="141"/>
      <c r="AX272" s="35"/>
      <c r="AY272" s="23" t="s">
        <v>455</v>
      </c>
      <c r="AZ272" s="142">
        <v>16</v>
      </c>
      <c r="BA272" s="35"/>
      <c r="BB272" s="23"/>
      <c r="BC272" s="141"/>
      <c r="BD272" s="35"/>
      <c r="BE272" s="23"/>
      <c r="BF272" s="142"/>
      <c r="BG272" s="35"/>
      <c r="BH272" s="23"/>
      <c r="BI272" s="141"/>
      <c r="BJ272" s="35"/>
      <c r="BK272" s="23"/>
      <c r="BL272" s="141"/>
      <c r="BM272" s="35"/>
      <c r="BN272" s="23"/>
      <c r="BO272" s="141"/>
      <c r="BP272" s="35"/>
      <c r="BQ272" s="23"/>
      <c r="BR272" s="141"/>
      <c r="BS272" s="35"/>
      <c r="BT272" s="23" t="s">
        <v>455</v>
      </c>
      <c r="BU272" s="142">
        <v>16</v>
      </c>
      <c r="BV272" s="35"/>
      <c r="BW272" s="23"/>
      <c r="BX272" s="141"/>
      <c r="BY272" s="35"/>
      <c r="BZ272" s="23"/>
      <c r="CA272" s="141"/>
      <c r="CB272" s="35"/>
      <c r="CC272" s="23"/>
      <c r="CD272" s="141"/>
      <c r="CE272" s="35"/>
      <c r="CF272" s="23"/>
      <c r="CG272" s="141"/>
      <c r="CH272" s="35"/>
      <c r="CI272" s="23"/>
      <c r="CJ272" s="141"/>
      <c r="CK272" s="35"/>
      <c r="CL272" s="23"/>
      <c r="CM272" s="141"/>
      <c r="CN272" s="35"/>
      <c r="CO272" s="23"/>
      <c r="CP272" s="141"/>
      <c r="CQ272" s="38"/>
    </row>
    <row r="273" spans="2:95">
      <c r="B273" s="34"/>
      <c r="C273" s="23"/>
      <c r="D273" s="149"/>
      <c r="E273" s="35"/>
      <c r="F273" s="23"/>
      <c r="G273" s="141"/>
      <c r="H273" s="35"/>
      <c r="I273" s="23"/>
      <c r="J273" s="141"/>
      <c r="K273" s="35"/>
      <c r="L273" s="23"/>
      <c r="M273" s="24"/>
      <c r="N273" s="35"/>
      <c r="O273" s="23"/>
      <c r="P273" s="141"/>
      <c r="Q273" s="35"/>
      <c r="R273" s="23"/>
      <c r="S273" s="141"/>
      <c r="T273" s="35"/>
      <c r="U273" s="23"/>
      <c r="V273" s="141"/>
      <c r="W273" s="35"/>
      <c r="X273" s="23"/>
      <c r="Y273" s="141"/>
      <c r="Z273" s="35"/>
      <c r="AA273" s="23"/>
      <c r="AB273" s="141"/>
      <c r="AC273" s="35"/>
      <c r="AD273" s="23" t="s">
        <v>540</v>
      </c>
      <c r="AE273" s="142">
        <v>3</v>
      </c>
      <c r="AF273" s="35"/>
      <c r="AG273" s="23"/>
      <c r="AH273" s="141"/>
      <c r="AI273" s="35"/>
      <c r="AJ273" s="23"/>
      <c r="AK273" s="141"/>
      <c r="AL273" s="35"/>
      <c r="AM273" s="23"/>
      <c r="AN273" s="141"/>
      <c r="AO273" s="35"/>
      <c r="AP273" s="23"/>
      <c r="AQ273" s="141"/>
      <c r="AR273" s="35"/>
      <c r="AS273" s="23"/>
      <c r="AT273" s="141"/>
      <c r="AU273" s="35"/>
      <c r="AV273" s="23"/>
      <c r="AW273" s="141"/>
      <c r="AX273" s="35"/>
      <c r="AY273" s="23" t="s">
        <v>457</v>
      </c>
      <c r="AZ273" s="142">
        <v>13</v>
      </c>
      <c r="BA273" s="35"/>
      <c r="BB273" s="23"/>
      <c r="BC273" s="141"/>
      <c r="BD273" s="35"/>
      <c r="BE273" s="23"/>
      <c r="BF273" s="142"/>
      <c r="BG273" s="35"/>
      <c r="BH273" s="23"/>
      <c r="BI273" s="141"/>
      <c r="BJ273" s="35"/>
      <c r="BK273" s="23"/>
      <c r="BL273" s="141"/>
      <c r="BM273" s="35"/>
      <c r="BN273" s="23"/>
      <c r="BO273" s="141"/>
      <c r="BP273" s="35"/>
      <c r="BQ273" s="23"/>
      <c r="BR273" s="141"/>
      <c r="BS273" s="35"/>
      <c r="BT273" s="23" t="s">
        <v>457</v>
      </c>
      <c r="BU273" s="142">
        <v>13</v>
      </c>
      <c r="BV273" s="35"/>
      <c r="BW273" s="23"/>
      <c r="BX273" s="141"/>
      <c r="BY273" s="35"/>
      <c r="BZ273" s="23"/>
      <c r="CA273" s="141"/>
      <c r="CB273" s="35"/>
      <c r="CC273" s="23"/>
      <c r="CD273" s="141"/>
      <c r="CE273" s="35"/>
      <c r="CF273" s="23"/>
      <c r="CG273" s="141"/>
      <c r="CH273" s="35"/>
      <c r="CI273" s="23"/>
      <c r="CJ273" s="141"/>
      <c r="CK273" s="35"/>
      <c r="CL273" s="23"/>
      <c r="CM273" s="141"/>
      <c r="CN273" s="35"/>
      <c r="CO273" s="23"/>
      <c r="CP273" s="141"/>
      <c r="CQ273" s="38"/>
    </row>
    <row r="274" spans="2:95">
      <c r="B274" s="34"/>
      <c r="C274" s="23"/>
      <c r="D274" s="150"/>
      <c r="E274" s="35"/>
      <c r="F274" s="23"/>
      <c r="G274" s="141"/>
      <c r="H274" s="35"/>
      <c r="I274" s="23"/>
      <c r="J274" s="141"/>
      <c r="K274" s="35"/>
      <c r="L274" s="23"/>
      <c r="M274" s="24"/>
      <c r="N274" s="35"/>
      <c r="O274" s="23"/>
      <c r="P274" s="141"/>
      <c r="Q274" s="35"/>
      <c r="R274" s="23"/>
      <c r="S274" s="141"/>
      <c r="T274" s="35"/>
      <c r="U274" s="23"/>
      <c r="V274" s="141"/>
      <c r="W274" s="35"/>
      <c r="X274" s="23"/>
      <c r="Y274" s="141"/>
      <c r="Z274" s="35"/>
      <c r="AA274" s="23"/>
      <c r="AB274" s="141"/>
      <c r="AC274" s="35"/>
      <c r="AD274" s="23" t="s">
        <v>799</v>
      </c>
      <c r="AE274" s="142">
        <v>1</v>
      </c>
      <c r="AF274" s="35"/>
      <c r="AG274" s="23"/>
      <c r="AH274" s="141"/>
      <c r="AI274" s="35"/>
      <c r="AJ274" s="23"/>
      <c r="AK274" s="141"/>
      <c r="AL274" s="35"/>
      <c r="AM274" s="23"/>
      <c r="AN274" s="141"/>
      <c r="AO274" s="35"/>
      <c r="AP274" s="23"/>
      <c r="AQ274" s="141"/>
      <c r="AR274" s="35"/>
      <c r="AS274" s="23"/>
      <c r="AT274" s="141"/>
      <c r="AU274" s="35"/>
      <c r="AV274" s="23"/>
      <c r="AW274" s="141"/>
      <c r="AX274" s="35"/>
      <c r="AY274" s="23" t="s">
        <v>1089</v>
      </c>
      <c r="AZ274" s="142">
        <v>3</v>
      </c>
      <c r="BA274" s="35"/>
      <c r="BB274" s="23"/>
      <c r="BC274" s="141"/>
      <c r="BD274" s="35"/>
      <c r="BE274" s="23"/>
      <c r="BF274" s="142"/>
      <c r="BG274" s="35"/>
      <c r="BH274" s="23"/>
      <c r="BI274" s="141"/>
      <c r="BJ274" s="35"/>
      <c r="BK274" s="23"/>
      <c r="BL274" s="141"/>
      <c r="BM274" s="35"/>
      <c r="BN274" s="23"/>
      <c r="BO274" s="141"/>
      <c r="BP274" s="35"/>
      <c r="BQ274" s="23"/>
      <c r="BR274" s="141"/>
      <c r="BS274" s="35"/>
      <c r="BT274" s="23" t="s">
        <v>1089</v>
      </c>
      <c r="BU274" s="142">
        <v>3</v>
      </c>
      <c r="BV274" s="35"/>
      <c r="BW274" s="23"/>
      <c r="BX274" s="141"/>
      <c r="BY274" s="35"/>
      <c r="BZ274" s="23"/>
      <c r="CA274" s="141"/>
      <c r="CB274" s="35"/>
      <c r="CC274" s="23"/>
      <c r="CD274" s="141"/>
      <c r="CE274" s="35"/>
      <c r="CF274" s="23"/>
      <c r="CG274" s="141"/>
      <c r="CH274" s="35"/>
      <c r="CI274" s="23"/>
      <c r="CJ274" s="141"/>
      <c r="CK274" s="35"/>
      <c r="CL274" s="23"/>
      <c r="CM274" s="141"/>
      <c r="CN274" s="35"/>
      <c r="CO274" s="23"/>
      <c r="CP274" s="141"/>
      <c r="CQ274" s="38"/>
    </row>
    <row r="275" spans="2:95">
      <c r="B275" s="34"/>
      <c r="C275" s="23"/>
      <c r="D275" s="150"/>
      <c r="E275" s="35"/>
      <c r="F275" s="23"/>
      <c r="G275" s="141"/>
      <c r="H275" s="35"/>
      <c r="I275" s="23"/>
      <c r="J275" s="141"/>
      <c r="K275" s="35"/>
      <c r="L275" s="23"/>
      <c r="M275" s="24"/>
      <c r="N275" s="35"/>
      <c r="O275" s="23"/>
      <c r="P275" s="141"/>
      <c r="Q275" s="35"/>
      <c r="R275" s="23"/>
      <c r="S275" s="141"/>
      <c r="T275" s="35"/>
      <c r="U275" s="23"/>
      <c r="V275" s="141"/>
      <c r="W275" s="35"/>
      <c r="X275" s="23"/>
      <c r="Y275" s="141"/>
      <c r="Z275" s="35"/>
      <c r="AA275" s="23"/>
      <c r="AB275" s="141"/>
      <c r="AC275" s="35"/>
      <c r="AD275" s="23" t="s">
        <v>429</v>
      </c>
      <c r="AE275" s="142">
        <v>1</v>
      </c>
      <c r="AF275" s="35"/>
      <c r="AG275" s="23"/>
      <c r="AH275" s="141"/>
      <c r="AI275" s="35"/>
      <c r="AJ275" s="23"/>
      <c r="AK275" s="141"/>
      <c r="AL275" s="35"/>
      <c r="AM275" s="23"/>
      <c r="AN275" s="141"/>
      <c r="AO275" s="35"/>
      <c r="AP275" s="23"/>
      <c r="AQ275" s="141"/>
      <c r="AR275" s="35"/>
      <c r="AS275" s="23"/>
      <c r="AT275" s="141"/>
      <c r="AU275" s="35"/>
      <c r="AV275" s="23"/>
      <c r="AW275" s="141"/>
      <c r="AX275" s="35"/>
      <c r="AY275" s="23" t="s">
        <v>428</v>
      </c>
      <c r="AZ275" s="142">
        <v>5</v>
      </c>
      <c r="BA275" s="35"/>
      <c r="BB275" s="23"/>
      <c r="BC275" s="141"/>
      <c r="BD275" s="35"/>
      <c r="BE275" s="23"/>
      <c r="BF275" s="142"/>
      <c r="BG275" s="35"/>
      <c r="BH275" s="23"/>
      <c r="BI275" s="141"/>
      <c r="BJ275" s="35"/>
      <c r="BK275" s="23"/>
      <c r="BL275" s="141"/>
      <c r="BM275" s="35"/>
      <c r="BN275" s="23"/>
      <c r="BO275" s="141"/>
      <c r="BP275" s="35"/>
      <c r="BQ275" s="23"/>
      <c r="BR275" s="141"/>
      <c r="BS275" s="35"/>
      <c r="BT275" s="23" t="s">
        <v>428</v>
      </c>
      <c r="BU275" s="142">
        <v>5</v>
      </c>
      <c r="BV275" s="35"/>
      <c r="BW275" s="23"/>
      <c r="BX275" s="141"/>
      <c r="BY275" s="35"/>
      <c r="BZ275" s="23"/>
      <c r="CA275" s="141"/>
      <c r="CB275" s="35"/>
      <c r="CC275" s="23"/>
      <c r="CD275" s="141"/>
      <c r="CE275" s="35"/>
      <c r="CF275" s="23"/>
      <c r="CG275" s="141"/>
      <c r="CH275" s="35"/>
      <c r="CI275" s="23"/>
      <c r="CJ275" s="141"/>
      <c r="CK275" s="35"/>
      <c r="CL275" s="23"/>
      <c r="CM275" s="141"/>
      <c r="CN275" s="35"/>
      <c r="CO275" s="23"/>
      <c r="CP275" s="141"/>
      <c r="CQ275" s="38"/>
    </row>
    <row r="276" spans="2:95">
      <c r="B276" s="34"/>
      <c r="C276" s="23"/>
      <c r="D276" s="148"/>
      <c r="E276" s="35"/>
      <c r="F276" s="23"/>
      <c r="G276" s="141"/>
      <c r="H276" s="35"/>
      <c r="I276" s="23"/>
      <c r="J276" s="141"/>
      <c r="K276" s="35"/>
      <c r="L276" s="23"/>
      <c r="M276" s="24"/>
      <c r="N276" s="35"/>
      <c r="O276" s="23"/>
      <c r="P276" s="141"/>
      <c r="Q276" s="35"/>
      <c r="R276" s="23"/>
      <c r="S276" s="141"/>
      <c r="T276" s="35"/>
      <c r="U276" s="23"/>
      <c r="V276" s="141"/>
      <c r="W276" s="35"/>
      <c r="X276" s="23"/>
      <c r="Y276" s="141"/>
      <c r="Z276" s="35"/>
      <c r="AA276" s="23"/>
      <c r="AB276" s="141"/>
      <c r="AC276" s="35"/>
      <c r="AD276" s="23" t="s">
        <v>541</v>
      </c>
      <c r="AE276" s="142">
        <v>12</v>
      </c>
      <c r="AF276" s="35"/>
      <c r="AG276" s="23"/>
      <c r="AH276" s="141"/>
      <c r="AI276" s="35"/>
      <c r="AJ276" s="23"/>
      <c r="AK276" s="141"/>
      <c r="AL276" s="35"/>
      <c r="AM276" s="23"/>
      <c r="AN276" s="141"/>
      <c r="AO276" s="35"/>
      <c r="AP276" s="23"/>
      <c r="AQ276" s="141"/>
      <c r="AR276" s="35"/>
      <c r="AS276" s="23"/>
      <c r="AT276" s="141"/>
      <c r="AU276" s="35"/>
      <c r="AV276" s="23"/>
      <c r="AW276" s="141"/>
      <c r="AX276" s="35"/>
      <c r="AY276" s="23" t="s">
        <v>419</v>
      </c>
      <c r="AZ276" s="142">
        <v>60</v>
      </c>
      <c r="BA276" s="35"/>
      <c r="BB276" s="23"/>
      <c r="BC276" s="141"/>
      <c r="BD276" s="35"/>
      <c r="BE276" s="23"/>
      <c r="BF276" s="142"/>
      <c r="BG276" s="35"/>
      <c r="BH276" s="23"/>
      <c r="BI276" s="141"/>
      <c r="BJ276" s="35"/>
      <c r="BK276" s="23"/>
      <c r="BL276" s="141"/>
      <c r="BM276" s="35"/>
      <c r="BN276" s="23"/>
      <c r="BO276" s="141"/>
      <c r="BP276" s="35"/>
      <c r="BQ276" s="23"/>
      <c r="BR276" s="141"/>
      <c r="BS276" s="35"/>
      <c r="BT276" s="23" t="s">
        <v>419</v>
      </c>
      <c r="BU276" s="142">
        <v>60</v>
      </c>
      <c r="BV276" s="35"/>
      <c r="BW276" s="23"/>
      <c r="BX276" s="141"/>
      <c r="BY276" s="35"/>
      <c r="BZ276" s="23"/>
      <c r="CA276" s="141"/>
      <c r="CB276" s="35"/>
      <c r="CC276" s="23"/>
      <c r="CD276" s="141"/>
      <c r="CE276" s="35"/>
      <c r="CF276" s="23"/>
      <c r="CG276" s="141"/>
      <c r="CH276" s="35"/>
      <c r="CI276" s="23"/>
      <c r="CJ276" s="141"/>
      <c r="CK276" s="35"/>
      <c r="CL276" s="23"/>
      <c r="CM276" s="141"/>
      <c r="CN276" s="35"/>
      <c r="CO276" s="23"/>
      <c r="CP276" s="141"/>
      <c r="CQ276" s="38"/>
    </row>
    <row r="277" spans="2:95">
      <c r="B277" s="34"/>
      <c r="C277" s="23"/>
      <c r="D277" s="148"/>
      <c r="E277" s="35"/>
      <c r="F277" s="23"/>
      <c r="G277" s="141"/>
      <c r="H277" s="35"/>
      <c r="I277" s="23"/>
      <c r="J277" s="141"/>
      <c r="K277" s="35"/>
      <c r="L277" s="23"/>
      <c r="M277" s="24"/>
      <c r="N277" s="35"/>
      <c r="O277" s="23"/>
      <c r="P277" s="141"/>
      <c r="Q277" s="35"/>
      <c r="R277" s="23"/>
      <c r="S277" s="141"/>
      <c r="T277" s="35"/>
      <c r="U277" s="23"/>
      <c r="V277" s="141"/>
      <c r="W277" s="35"/>
      <c r="X277" s="23"/>
      <c r="Y277" s="141"/>
      <c r="Z277" s="35"/>
      <c r="AA277" s="23"/>
      <c r="AB277" s="141"/>
      <c r="AC277" s="35"/>
      <c r="AD277" s="23" t="s">
        <v>455</v>
      </c>
      <c r="AE277" s="142">
        <v>31</v>
      </c>
      <c r="AF277" s="35"/>
      <c r="AG277" s="23"/>
      <c r="AH277" s="141"/>
      <c r="AI277" s="35"/>
      <c r="AJ277" s="23"/>
      <c r="AK277" s="141"/>
      <c r="AL277" s="35"/>
      <c r="AM277" s="23"/>
      <c r="AN277" s="141"/>
      <c r="AO277" s="35"/>
      <c r="AP277" s="23"/>
      <c r="AQ277" s="141"/>
      <c r="AR277" s="35"/>
      <c r="AS277" s="23"/>
      <c r="AT277" s="141"/>
      <c r="AU277" s="35"/>
      <c r="AV277" s="23"/>
      <c r="AW277" s="141"/>
      <c r="AX277" s="35"/>
      <c r="AY277" s="23" t="s">
        <v>434</v>
      </c>
      <c r="AZ277" s="142">
        <v>2</v>
      </c>
      <c r="BA277" s="35"/>
      <c r="BB277" s="23"/>
      <c r="BC277" s="141"/>
      <c r="BD277" s="35"/>
      <c r="BE277" s="23"/>
      <c r="BF277" s="142"/>
      <c r="BG277" s="35"/>
      <c r="BH277" s="23"/>
      <c r="BI277" s="141"/>
      <c r="BJ277" s="35"/>
      <c r="BK277" s="23"/>
      <c r="BL277" s="141"/>
      <c r="BM277" s="35"/>
      <c r="BN277" s="23"/>
      <c r="BO277" s="141"/>
      <c r="BP277" s="35"/>
      <c r="BQ277" s="23"/>
      <c r="BR277" s="141"/>
      <c r="BS277" s="35"/>
      <c r="BT277" s="23" t="s">
        <v>434</v>
      </c>
      <c r="BU277" s="142">
        <v>2</v>
      </c>
      <c r="BV277" s="35"/>
      <c r="BW277" s="23"/>
      <c r="BX277" s="141"/>
      <c r="BY277" s="35"/>
      <c r="BZ277" s="23"/>
      <c r="CA277" s="141"/>
      <c r="CB277" s="35"/>
      <c r="CC277" s="23"/>
      <c r="CD277" s="141"/>
      <c r="CE277" s="35"/>
      <c r="CF277" s="23"/>
      <c r="CG277" s="141"/>
      <c r="CH277" s="35"/>
      <c r="CI277" s="23"/>
      <c r="CJ277" s="141"/>
      <c r="CK277" s="35"/>
      <c r="CL277" s="23"/>
      <c r="CM277" s="141"/>
      <c r="CN277" s="35"/>
      <c r="CO277" s="23"/>
      <c r="CP277" s="141"/>
      <c r="CQ277" s="38"/>
    </row>
    <row r="278" spans="2:95">
      <c r="B278" s="34"/>
      <c r="C278" s="23"/>
      <c r="D278" s="151"/>
      <c r="E278" s="35"/>
      <c r="F278" s="23"/>
      <c r="G278" s="141"/>
      <c r="H278" s="35"/>
      <c r="I278" s="23"/>
      <c r="J278" s="141"/>
      <c r="K278" s="35"/>
      <c r="L278" s="23"/>
      <c r="M278" s="24"/>
      <c r="N278" s="35"/>
      <c r="O278" s="23"/>
      <c r="P278" s="141"/>
      <c r="Q278" s="35"/>
      <c r="R278" s="23"/>
      <c r="S278" s="141"/>
      <c r="T278" s="35"/>
      <c r="U278" s="23"/>
      <c r="V278" s="141"/>
      <c r="W278" s="35"/>
      <c r="X278" s="23"/>
      <c r="Y278" s="141"/>
      <c r="Z278" s="35"/>
      <c r="AA278" s="23"/>
      <c r="AB278" s="141"/>
      <c r="AC278" s="35"/>
      <c r="AD278" s="23" t="s">
        <v>457</v>
      </c>
      <c r="AE278" s="142">
        <v>16</v>
      </c>
      <c r="AF278" s="35"/>
      <c r="AG278" s="23"/>
      <c r="AH278" s="141"/>
      <c r="AI278" s="35"/>
      <c r="AJ278" s="23"/>
      <c r="AK278" s="141"/>
      <c r="AL278" s="35"/>
      <c r="AM278" s="23"/>
      <c r="AN278" s="141"/>
      <c r="AO278" s="35"/>
      <c r="AP278" s="23"/>
      <c r="AQ278" s="141"/>
      <c r="AR278" s="35"/>
      <c r="AS278" s="23"/>
      <c r="AT278" s="141"/>
      <c r="AU278" s="35"/>
      <c r="AV278" s="23"/>
      <c r="AW278" s="141"/>
      <c r="AX278" s="35"/>
      <c r="AY278" s="23" t="s">
        <v>1084</v>
      </c>
      <c r="AZ278" s="142">
        <v>3</v>
      </c>
      <c r="BA278" s="35"/>
      <c r="BB278" s="23"/>
      <c r="BC278" s="141"/>
      <c r="BD278" s="35"/>
      <c r="BE278" s="23"/>
      <c r="BF278" s="142"/>
      <c r="BG278" s="35"/>
      <c r="BH278" s="23"/>
      <c r="BI278" s="141"/>
      <c r="BJ278" s="35"/>
      <c r="BK278" s="23"/>
      <c r="BL278" s="141"/>
      <c r="BM278" s="35"/>
      <c r="BN278" s="23"/>
      <c r="BO278" s="141"/>
      <c r="BP278" s="35"/>
      <c r="BQ278" s="23"/>
      <c r="BR278" s="141"/>
      <c r="BS278" s="35"/>
      <c r="BT278" s="23" t="s">
        <v>1084</v>
      </c>
      <c r="BU278" s="142">
        <v>3</v>
      </c>
      <c r="BV278" s="35"/>
      <c r="BW278" s="23"/>
      <c r="BX278" s="141"/>
      <c r="BY278" s="35"/>
      <c r="BZ278" s="23"/>
      <c r="CA278" s="141"/>
      <c r="CB278" s="35"/>
      <c r="CC278" s="23"/>
      <c r="CD278" s="141"/>
      <c r="CE278" s="35"/>
      <c r="CF278" s="23"/>
      <c r="CG278" s="141"/>
      <c r="CH278" s="35"/>
      <c r="CI278" s="23"/>
      <c r="CJ278" s="141"/>
      <c r="CK278" s="35"/>
      <c r="CL278" s="23"/>
      <c r="CM278" s="141"/>
      <c r="CN278" s="35"/>
      <c r="CO278" s="23"/>
      <c r="CP278" s="141"/>
      <c r="CQ278" s="38"/>
    </row>
    <row r="279" spans="2:95">
      <c r="B279" s="34"/>
      <c r="C279" s="23"/>
      <c r="D279" s="151"/>
      <c r="E279" s="35"/>
      <c r="F279" s="23"/>
      <c r="G279" s="141"/>
      <c r="H279" s="35"/>
      <c r="I279" s="23"/>
      <c r="J279" s="141"/>
      <c r="K279" s="35"/>
      <c r="L279" s="23"/>
      <c r="M279" s="24"/>
      <c r="N279" s="35"/>
      <c r="O279" s="23"/>
      <c r="P279" s="141"/>
      <c r="Q279" s="35"/>
      <c r="R279" s="23"/>
      <c r="S279" s="141"/>
      <c r="T279" s="35"/>
      <c r="U279" s="23"/>
      <c r="V279" s="141"/>
      <c r="W279" s="35"/>
      <c r="X279" s="23"/>
      <c r="Y279" s="141"/>
      <c r="Z279" s="35"/>
      <c r="AA279" s="23"/>
      <c r="AB279" s="141"/>
      <c r="AC279" s="35"/>
      <c r="AD279" s="23" t="s">
        <v>1059</v>
      </c>
      <c r="AE279" s="142">
        <v>2</v>
      </c>
      <c r="AF279" s="35"/>
      <c r="AG279" s="23"/>
      <c r="AH279" s="141"/>
      <c r="AI279" s="35"/>
      <c r="AJ279" s="23"/>
      <c r="AK279" s="141"/>
      <c r="AL279" s="35"/>
      <c r="AM279" s="23"/>
      <c r="AN279" s="141"/>
      <c r="AO279" s="35"/>
      <c r="AP279" s="23"/>
      <c r="AQ279" s="141"/>
      <c r="AR279" s="35"/>
      <c r="AS279" s="23"/>
      <c r="AT279" s="141"/>
      <c r="AU279" s="35"/>
      <c r="AV279" s="23"/>
      <c r="AW279" s="141"/>
      <c r="AX279" s="35"/>
      <c r="AY279" s="23" t="s">
        <v>782</v>
      </c>
      <c r="AZ279" s="24" t="s">
        <v>1074</v>
      </c>
      <c r="BA279" s="35"/>
      <c r="BB279" s="23"/>
      <c r="BC279" s="141"/>
      <c r="BD279" s="35"/>
      <c r="BE279" s="23"/>
      <c r="BF279" s="24"/>
      <c r="BG279" s="35"/>
      <c r="BH279" s="23"/>
      <c r="BI279" s="141"/>
      <c r="BJ279" s="35"/>
      <c r="BK279" s="23"/>
      <c r="BL279" s="141"/>
      <c r="BM279" s="35"/>
      <c r="BN279" s="23"/>
      <c r="BO279" s="141"/>
      <c r="BP279" s="35"/>
      <c r="BQ279" s="23"/>
      <c r="BR279" s="141"/>
      <c r="BS279" s="35"/>
      <c r="BT279" s="23" t="s">
        <v>782</v>
      </c>
      <c r="BU279" s="24" t="s">
        <v>1074</v>
      </c>
      <c r="BV279" s="35"/>
      <c r="BW279" s="23"/>
      <c r="BX279" s="141"/>
      <c r="BY279" s="35"/>
      <c r="BZ279" s="23"/>
      <c r="CA279" s="141"/>
      <c r="CB279" s="35"/>
      <c r="CC279" s="23"/>
      <c r="CD279" s="141"/>
      <c r="CE279" s="35"/>
      <c r="CF279" s="23"/>
      <c r="CG279" s="141"/>
      <c r="CH279" s="35"/>
      <c r="CI279" s="23"/>
      <c r="CJ279" s="141"/>
      <c r="CK279" s="35"/>
      <c r="CL279" s="23"/>
      <c r="CM279" s="141"/>
      <c r="CN279" s="35"/>
      <c r="CO279" s="23"/>
      <c r="CP279" s="141"/>
      <c r="CQ279" s="38"/>
    </row>
    <row r="280" spans="2:95">
      <c r="B280" s="34"/>
      <c r="C280" s="23"/>
      <c r="D280" s="148"/>
      <c r="E280" s="35"/>
      <c r="F280" s="23"/>
      <c r="G280" s="141"/>
      <c r="H280" s="35"/>
      <c r="I280" s="23"/>
      <c r="J280" s="141"/>
      <c r="K280" s="35"/>
      <c r="L280" s="23"/>
      <c r="M280" s="24"/>
      <c r="N280" s="35"/>
      <c r="O280" s="23"/>
      <c r="P280" s="141"/>
      <c r="Q280" s="35"/>
      <c r="R280" s="23"/>
      <c r="S280" s="141"/>
      <c r="T280" s="35"/>
      <c r="U280" s="23"/>
      <c r="V280" s="141"/>
      <c r="W280" s="35"/>
      <c r="X280" s="23"/>
      <c r="Y280" s="141"/>
      <c r="Z280" s="35"/>
      <c r="AA280" s="23"/>
      <c r="AB280" s="141"/>
      <c r="AC280" s="35"/>
      <c r="AD280" s="23" t="s">
        <v>428</v>
      </c>
      <c r="AE280" s="142">
        <v>9</v>
      </c>
      <c r="AF280" s="35"/>
      <c r="AG280" s="23"/>
      <c r="AH280" s="141"/>
      <c r="AI280" s="35"/>
      <c r="AJ280" s="23"/>
      <c r="AK280" s="141"/>
      <c r="AL280" s="35"/>
      <c r="AM280" s="23"/>
      <c r="AN280" s="141"/>
      <c r="AO280" s="35"/>
      <c r="AP280" s="23"/>
      <c r="AQ280" s="141"/>
      <c r="AR280" s="35"/>
      <c r="AS280" s="23"/>
      <c r="AT280" s="141"/>
      <c r="AU280" s="35"/>
      <c r="AV280" s="23"/>
      <c r="AW280" s="141"/>
      <c r="AX280" s="35"/>
      <c r="AY280" s="23" t="s">
        <v>560</v>
      </c>
      <c r="AZ280" s="24" t="s">
        <v>1061</v>
      </c>
      <c r="BA280" s="35"/>
      <c r="BB280" s="23"/>
      <c r="BC280" s="141"/>
      <c r="BD280" s="35"/>
      <c r="BE280" s="23"/>
      <c r="BF280" s="24"/>
      <c r="BG280" s="35"/>
      <c r="BH280" s="23"/>
      <c r="BI280" s="141"/>
      <c r="BJ280" s="35"/>
      <c r="BK280" s="23"/>
      <c r="BL280" s="141"/>
      <c r="BM280" s="35"/>
      <c r="BN280" s="23"/>
      <c r="BO280" s="141"/>
      <c r="BP280" s="35"/>
      <c r="BQ280" s="23"/>
      <c r="BR280" s="141"/>
      <c r="BS280" s="35"/>
      <c r="BT280" s="23" t="s">
        <v>560</v>
      </c>
      <c r="BU280" s="24" t="s">
        <v>1061</v>
      </c>
      <c r="BV280" s="35"/>
      <c r="BW280" s="23"/>
      <c r="BX280" s="141"/>
      <c r="BY280" s="35"/>
      <c r="BZ280" s="23"/>
      <c r="CA280" s="141"/>
      <c r="CB280" s="35"/>
      <c r="CC280" s="23"/>
      <c r="CD280" s="141"/>
      <c r="CE280" s="35"/>
      <c r="CF280" s="23"/>
      <c r="CG280" s="141"/>
      <c r="CH280" s="35"/>
      <c r="CI280" s="23"/>
      <c r="CJ280" s="141"/>
      <c r="CK280" s="35"/>
      <c r="CL280" s="23"/>
      <c r="CM280" s="141"/>
      <c r="CN280" s="35"/>
      <c r="CO280" s="23"/>
      <c r="CP280" s="141"/>
      <c r="CQ280" s="38"/>
    </row>
    <row r="281" spans="2:95">
      <c r="B281" s="34"/>
      <c r="C281" s="23"/>
      <c r="D281" s="148"/>
      <c r="E281" s="35"/>
      <c r="F281" s="23"/>
      <c r="G281" s="141"/>
      <c r="H281" s="35"/>
      <c r="I281" s="23"/>
      <c r="J281" s="141"/>
      <c r="K281" s="35"/>
      <c r="L281" s="23"/>
      <c r="M281" s="24"/>
      <c r="N281" s="35"/>
      <c r="O281" s="23"/>
      <c r="P281" s="141"/>
      <c r="Q281" s="35"/>
      <c r="R281" s="23"/>
      <c r="S281" s="141"/>
      <c r="T281" s="35"/>
      <c r="U281" s="23"/>
      <c r="V281" s="141"/>
      <c r="W281" s="35"/>
      <c r="X281" s="23"/>
      <c r="Y281" s="141"/>
      <c r="Z281" s="35"/>
      <c r="AA281" s="23"/>
      <c r="AB281" s="141"/>
      <c r="AC281" s="35"/>
      <c r="AD281" s="23" t="s">
        <v>419</v>
      </c>
      <c r="AE281" s="142">
        <v>49</v>
      </c>
      <c r="AF281" s="35"/>
      <c r="AG281" s="23"/>
      <c r="AH281" s="141"/>
      <c r="AI281" s="35"/>
      <c r="AJ281" s="23"/>
      <c r="AK281" s="141"/>
      <c r="AL281" s="35"/>
      <c r="AM281" s="23"/>
      <c r="AN281" s="141"/>
      <c r="AO281" s="35"/>
      <c r="AP281" s="23"/>
      <c r="AQ281" s="141"/>
      <c r="AR281" s="35"/>
      <c r="AS281" s="23"/>
      <c r="AT281" s="141"/>
      <c r="AU281" s="35"/>
      <c r="AV281" s="23"/>
      <c r="AW281" s="141"/>
      <c r="AX281" s="35"/>
      <c r="AY281" s="23" t="s">
        <v>562</v>
      </c>
      <c r="AZ281" s="24" t="s">
        <v>876</v>
      </c>
      <c r="BA281" s="35"/>
      <c r="BB281" s="23"/>
      <c r="BC281" s="141"/>
      <c r="BD281" s="35"/>
      <c r="BE281" s="23"/>
      <c r="BF281" s="24"/>
      <c r="BG281" s="35"/>
      <c r="BH281" s="23"/>
      <c r="BI281" s="141"/>
      <c r="BJ281" s="35"/>
      <c r="BK281" s="23"/>
      <c r="BL281" s="141"/>
      <c r="BM281" s="35"/>
      <c r="BN281" s="23"/>
      <c r="BO281" s="141"/>
      <c r="BP281" s="35"/>
      <c r="BQ281" s="23"/>
      <c r="BR281" s="141"/>
      <c r="BS281" s="35"/>
      <c r="BT281" s="23" t="s">
        <v>562</v>
      </c>
      <c r="BU281" s="24" t="s">
        <v>876</v>
      </c>
      <c r="BV281" s="35"/>
      <c r="BW281" s="23"/>
      <c r="BX281" s="141"/>
      <c r="BY281" s="35"/>
      <c r="BZ281" s="23"/>
      <c r="CA281" s="141"/>
      <c r="CB281" s="35"/>
      <c r="CC281" s="23"/>
      <c r="CD281" s="141"/>
      <c r="CE281" s="35"/>
      <c r="CF281" s="23"/>
      <c r="CG281" s="141"/>
      <c r="CH281" s="35"/>
      <c r="CI281" s="23"/>
      <c r="CJ281" s="141"/>
      <c r="CK281" s="35"/>
      <c r="CL281" s="23"/>
      <c r="CM281" s="141"/>
      <c r="CN281" s="35"/>
      <c r="CO281" s="23"/>
      <c r="CP281" s="141"/>
      <c r="CQ281" s="38"/>
    </row>
    <row r="282" spans="2:95">
      <c r="B282" s="34"/>
      <c r="C282" s="23"/>
      <c r="D282" s="149"/>
      <c r="E282" s="35"/>
      <c r="F282" s="23"/>
      <c r="G282" s="141"/>
      <c r="H282" s="35"/>
      <c r="I282" s="23"/>
      <c r="J282" s="141"/>
      <c r="K282" s="35"/>
      <c r="L282" s="23"/>
      <c r="M282" s="24"/>
      <c r="N282" s="35"/>
      <c r="O282" s="23"/>
      <c r="P282" s="141"/>
      <c r="Q282" s="35"/>
      <c r="R282" s="23"/>
      <c r="S282" s="141"/>
      <c r="T282" s="35"/>
      <c r="U282" s="23"/>
      <c r="V282" s="141"/>
      <c r="W282" s="35"/>
      <c r="X282" s="23"/>
      <c r="Y282" s="141"/>
      <c r="Z282" s="35"/>
      <c r="AA282" s="23"/>
      <c r="AB282" s="141"/>
      <c r="AC282" s="35"/>
      <c r="AD282" s="23" t="s">
        <v>441</v>
      </c>
      <c r="AE282" s="142">
        <v>5</v>
      </c>
      <c r="AF282" s="35"/>
      <c r="AG282" s="23"/>
      <c r="AH282" s="141"/>
      <c r="AI282" s="35"/>
      <c r="AJ282" s="23"/>
      <c r="AK282" s="141"/>
      <c r="AL282" s="35"/>
      <c r="AM282" s="23"/>
      <c r="AN282" s="141"/>
      <c r="AO282" s="35"/>
      <c r="AP282" s="23"/>
      <c r="AQ282" s="141"/>
      <c r="AR282" s="35"/>
      <c r="AS282" s="23"/>
      <c r="AT282" s="141"/>
      <c r="AU282" s="35"/>
      <c r="AV282" s="23"/>
      <c r="AW282" s="141"/>
      <c r="AX282" s="35"/>
      <c r="AY282" s="23" t="s">
        <v>1087</v>
      </c>
      <c r="AZ282" s="24"/>
      <c r="BA282" s="35"/>
      <c r="BB282" s="23"/>
      <c r="BC282" s="141"/>
      <c r="BD282" s="35"/>
      <c r="BE282" s="23"/>
      <c r="BF282" s="24"/>
      <c r="BG282" s="35"/>
      <c r="BH282" s="23"/>
      <c r="BI282" s="141"/>
      <c r="BJ282" s="35"/>
      <c r="BK282" s="23"/>
      <c r="BL282" s="141"/>
      <c r="BM282" s="35"/>
      <c r="BN282" s="23"/>
      <c r="BO282" s="141"/>
      <c r="BP282" s="35"/>
      <c r="BQ282" s="23"/>
      <c r="BR282" s="141"/>
      <c r="BS282" s="35"/>
      <c r="BT282" s="23" t="s">
        <v>1087</v>
      </c>
      <c r="BU282" s="24"/>
      <c r="BV282" s="35"/>
      <c r="BW282" s="23"/>
      <c r="BX282" s="141"/>
      <c r="BY282" s="35"/>
      <c r="BZ282" s="23"/>
      <c r="CA282" s="141"/>
      <c r="CB282" s="35"/>
      <c r="CC282" s="23"/>
      <c r="CD282" s="141"/>
      <c r="CE282" s="35"/>
      <c r="CF282" s="23"/>
      <c r="CG282" s="141"/>
      <c r="CH282" s="35"/>
      <c r="CI282" s="23"/>
      <c r="CJ282" s="141"/>
      <c r="CK282" s="35"/>
      <c r="CL282" s="23"/>
      <c r="CM282" s="141"/>
      <c r="CN282" s="35"/>
      <c r="CO282" s="23"/>
      <c r="CP282" s="141"/>
      <c r="CQ282" s="38"/>
    </row>
    <row r="283" spans="2:95">
      <c r="B283" s="34"/>
      <c r="C283" s="23"/>
      <c r="D283" s="149"/>
      <c r="E283" s="35"/>
      <c r="F283" s="23"/>
      <c r="G283" s="141"/>
      <c r="H283" s="35"/>
      <c r="I283" s="23"/>
      <c r="J283" s="141"/>
      <c r="K283" s="35"/>
      <c r="L283" s="23"/>
      <c r="M283" s="24"/>
      <c r="N283" s="35"/>
      <c r="O283" s="23"/>
      <c r="P283" s="141"/>
      <c r="Q283" s="35"/>
      <c r="R283" s="23"/>
      <c r="S283" s="141"/>
      <c r="T283" s="35"/>
      <c r="U283" s="23"/>
      <c r="V283" s="141"/>
      <c r="W283" s="35"/>
      <c r="X283" s="23"/>
      <c r="Y283" s="141"/>
      <c r="Z283" s="35"/>
      <c r="AA283" s="23"/>
      <c r="AB283" s="141"/>
      <c r="AC283" s="35"/>
      <c r="AD283" s="23" t="s">
        <v>1060</v>
      </c>
      <c r="AE283" s="142">
        <v>2</v>
      </c>
      <c r="AF283" s="35"/>
      <c r="AG283" s="23"/>
      <c r="AH283" s="141"/>
      <c r="AI283" s="35"/>
      <c r="AJ283" s="23"/>
      <c r="AK283" s="141"/>
      <c r="AL283" s="35"/>
      <c r="AM283" s="23"/>
      <c r="AN283" s="141"/>
      <c r="AO283" s="35"/>
      <c r="AP283" s="23"/>
      <c r="AQ283" s="141"/>
      <c r="AR283" s="35"/>
      <c r="AS283" s="23"/>
      <c r="AT283" s="141"/>
      <c r="AU283" s="35"/>
      <c r="AV283" s="23"/>
      <c r="AW283" s="141"/>
      <c r="AX283" s="35"/>
      <c r="AY283" s="23" t="s">
        <v>564</v>
      </c>
      <c r="AZ283" s="24" t="s">
        <v>877</v>
      </c>
      <c r="BA283" s="35"/>
      <c r="BB283" s="23"/>
      <c r="BC283" s="141"/>
      <c r="BD283" s="35"/>
      <c r="BE283" s="23"/>
      <c r="BF283" s="24"/>
      <c r="BG283" s="35"/>
      <c r="BH283" s="23"/>
      <c r="BI283" s="141"/>
      <c r="BJ283" s="35"/>
      <c r="BK283" s="23"/>
      <c r="BL283" s="141"/>
      <c r="BM283" s="35"/>
      <c r="BN283" s="23"/>
      <c r="BO283" s="141"/>
      <c r="BP283" s="35"/>
      <c r="BQ283" s="23"/>
      <c r="BR283" s="141"/>
      <c r="BS283" s="35"/>
      <c r="BT283" s="23" t="s">
        <v>564</v>
      </c>
      <c r="BU283" s="24" t="s">
        <v>877</v>
      </c>
      <c r="BV283" s="35"/>
      <c r="BW283" s="23"/>
      <c r="BX283" s="141"/>
      <c r="BY283" s="35"/>
      <c r="BZ283" s="23"/>
      <c r="CA283" s="141"/>
      <c r="CB283" s="35"/>
      <c r="CC283" s="23"/>
      <c r="CD283" s="141"/>
      <c r="CE283" s="35"/>
      <c r="CF283" s="23"/>
      <c r="CG283" s="141"/>
      <c r="CH283" s="35"/>
      <c r="CI283" s="23"/>
      <c r="CJ283" s="141"/>
      <c r="CK283" s="35"/>
      <c r="CL283" s="23"/>
      <c r="CM283" s="141"/>
      <c r="CN283" s="35"/>
      <c r="CO283" s="23"/>
      <c r="CP283" s="141"/>
      <c r="CQ283" s="38"/>
    </row>
    <row r="284" spans="2:95">
      <c r="B284" s="34"/>
      <c r="C284" s="23"/>
      <c r="D284" s="149"/>
      <c r="E284" s="35"/>
      <c r="F284" s="23"/>
      <c r="G284" s="141"/>
      <c r="H284" s="35"/>
      <c r="I284" s="23"/>
      <c r="J284" s="141"/>
      <c r="K284" s="35"/>
      <c r="L284" s="23"/>
      <c r="M284" s="24"/>
      <c r="N284" s="35"/>
      <c r="O284" s="23"/>
      <c r="P284" s="141"/>
      <c r="Q284" s="35"/>
      <c r="R284" s="23"/>
      <c r="S284" s="141"/>
      <c r="T284" s="35"/>
      <c r="U284" s="23"/>
      <c r="V284" s="141"/>
      <c r="W284" s="35"/>
      <c r="X284" s="23"/>
      <c r="Y284" s="141"/>
      <c r="Z284" s="35"/>
      <c r="AA284" s="23"/>
      <c r="AB284" s="141"/>
      <c r="AC284" s="35"/>
      <c r="AD284" s="23" t="s">
        <v>937</v>
      </c>
      <c r="AE284" s="142">
        <v>25</v>
      </c>
      <c r="AF284" s="35"/>
      <c r="AG284" s="23"/>
      <c r="AH284" s="141"/>
      <c r="AI284" s="35"/>
      <c r="AJ284" s="23"/>
      <c r="AK284" s="141"/>
      <c r="AL284" s="35"/>
      <c r="AM284" s="23"/>
      <c r="AN284" s="141"/>
      <c r="AO284" s="35"/>
      <c r="AP284" s="23"/>
      <c r="AQ284" s="141"/>
      <c r="AR284" s="35"/>
      <c r="AS284" s="23"/>
      <c r="AT284" s="141"/>
      <c r="AU284" s="35"/>
      <c r="AV284" s="23"/>
      <c r="AW284" s="141"/>
      <c r="AX284" s="35"/>
      <c r="AY284" s="23" t="s">
        <v>937</v>
      </c>
      <c r="AZ284" s="142">
        <v>43</v>
      </c>
      <c r="BA284" s="35"/>
      <c r="BB284" s="23"/>
      <c r="BC284" s="141"/>
      <c r="BD284" s="35"/>
      <c r="BE284" s="23"/>
      <c r="BF284" s="142"/>
      <c r="BG284" s="35"/>
      <c r="BH284" s="23"/>
      <c r="BI284" s="141"/>
      <c r="BJ284" s="35"/>
      <c r="BK284" s="23"/>
      <c r="BL284" s="141"/>
      <c r="BM284" s="35"/>
      <c r="BN284" s="23"/>
      <c r="BO284" s="141"/>
      <c r="BP284" s="35"/>
      <c r="BQ284" s="23"/>
      <c r="BR284" s="141"/>
      <c r="BS284" s="35"/>
      <c r="BT284" s="23" t="s">
        <v>937</v>
      </c>
      <c r="BU284" s="142">
        <v>43</v>
      </c>
      <c r="BV284" s="35"/>
      <c r="BW284" s="23"/>
      <c r="BX284" s="141"/>
      <c r="BY284" s="35"/>
      <c r="BZ284" s="23"/>
      <c r="CA284" s="141"/>
      <c r="CB284" s="35"/>
      <c r="CC284" s="23"/>
      <c r="CD284" s="141"/>
      <c r="CE284" s="35"/>
      <c r="CF284" s="23"/>
      <c r="CG284" s="141"/>
      <c r="CH284" s="35"/>
      <c r="CI284" s="23"/>
      <c r="CJ284" s="141"/>
      <c r="CK284" s="35"/>
      <c r="CL284" s="23"/>
      <c r="CM284" s="141"/>
      <c r="CN284" s="35"/>
      <c r="CO284" s="23"/>
      <c r="CP284" s="141"/>
      <c r="CQ284" s="38"/>
    </row>
    <row r="285" spans="2:95">
      <c r="B285" s="34"/>
      <c r="C285" s="23"/>
      <c r="D285" s="149"/>
      <c r="E285" s="35"/>
      <c r="F285" s="23"/>
      <c r="G285" s="141"/>
      <c r="H285" s="35"/>
      <c r="I285" s="23"/>
      <c r="J285" s="141"/>
      <c r="K285" s="35"/>
      <c r="L285" s="23"/>
      <c r="M285" s="24"/>
      <c r="N285" s="35"/>
      <c r="O285" s="23"/>
      <c r="P285" s="141"/>
      <c r="Q285" s="35"/>
      <c r="R285" s="23"/>
      <c r="S285" s="141"/>
      <c r="T285" s="35"/>
      <c r="U285" s="23"/>
      <c r="V285" s="141"/>
      <c r="W285" s="35"/>
      <c r="X285" s="23"/>
      <c r="Y285" s="141"/>
      <c r="Z285" s="35"/>
      <c r="AA285" s="23"/>
      <c r="AB285" s="141"/>
      <c r="AC285" s="35"/>
      <c r="AD285" s="23" t="s">
        <v>958</v>
      </c>
      <c r="AE285" s="142">
        <v>14</v>
      </c>
      <c r="AF285" s="35"/>
      <c r="AG285" s="23"/>
      <c r="AH285" s="141"/>
      <c r="AI285" s="35"/>
      <c r="AJ285" s="23"/>
      <c r="AK285" s="141"/>
      <c r="AL285" s="35"/>
      <c r="AM285" s="23"/>
      <c r="AN285" s="141"/>
      <c r="AO285" s="35"/>
      <c r="AP285" s="23"/>
      <c r="AQ285" s="141"/>
      <c r="AR285" s="35"/>
      <c r="AS285" s="23"/>
      <c r="AT285" s="141"/>
      <c r="AU285" s="35"/>
      <c r="AV285" s="23"/>
      <c r="AW285" s="141"/>
      <c r="AX285" s="35"/>
      <c r="AY285" s="23" t="s">
        <v>958</v>
      </c>
      <c r="AZ285" s="142">
        <v>6</v>
      </c>
      <c r="BA285" s="35"/>
      <c r="BB285" s="23"/>
      <c r="BC285" s="141"/>
      <c r="BD285" s="35"/>
      <c r="BE285" s="23"/>
      <c r="BF285" s="142"/>
      <c r="BG285" s="35"/>
      <c r="BH285" s="23"/>
      <c r="BI285" s="141"/>
      <c r="BJ285" s="35"/>
      <c r="BK285" s="23"/>
      <c r="BL285" s="141"/>
      <c r="BM285" s="35"/>
      <c r="BN285" s="23"/>
      <c r="BO285" s="141"/>
      <c r="BP285" s="35"/>
      <c r="BQ285" s="23"/>
      <c r="BR285" s="141"/>
      <c r="BS285" s="35"/>
      <c r="BT285" s="23" t="s">
        <v>958</v>
      </c>
      <c r="BU285" s="142">
        <v>6</v>
      </c>
      <c r="BV285" s="35"/>
      <c r="BW285" s="23"/>
      <c r="BX285" s="141"/>
      <c r="BY285" s="35"/>
      <c r="BZ285" s="23"/>
      <c r="CA285" s="141"/>
      <c r="CB285" s="35"/>
      <c r="CC285" s="23"/>
      <c r="CD285" s="141"/>
      <c r="CE285" s="35"/>
      <c r="CF285" s="23"/>
      <c r="CG285" s="141"/>
      <c r="CH285" s="35"/>
      <c r="CI285" s="23"/>
      <c r="CJ285" s="141"/>
      <c r="CK285" s="35"/>
      <c r="CL285" s="23"/>
      <c r="CM285" s="141"/>
      <c r="CN285" s="35"/>
      <c r="CO285" s="23"/>
      <c r="CP285" s="141"/>
      <c r="CQ285" s="38"/>
    </row>
    <row r="286" spans="2:95">
      <c r="B286" s="34"/>
      <c r="C286" s="23"/>
      <c r="D286" s="149"/>
      <c r="E286" s="35"/>
      <c r="F286" s="23"/>
      <c r="G286" s="141"/>
      <c r="H286" s="35"/>
      <c r="I286" s="23"/>
      <c r="J286" s="141"/>
      <c r="K286" s="35"/>
      <c r="L286" s="23"/>
      <c r="M286" s="24"/>
      <c r="N286" s="35"/>
      <c r="O286" s="23"/>
      <c r="P286" s="141"/>
      <c r="Q286" s="35"/>
      <c r="R286" s="23"/>
      <c r="S286" s="141"/>
      <c r="T286" s="35"/>
      <c r="U286" s="23"/>
      <c r="V286" s="141"/>
      <c r="W286" s="35"/>
      <c r="X286" s="23"/>
      <c r="Y286" s="141"/>
      <c r="Z286" s="35"/>
      <c r="AA286" s="23"/>
      <c r="AB286" s="141"/>
      <c r="AC286" s="35"/>
      <c r="AD286" s="23" t="s">
        <v>938</v>
      </c>
      <c r="AE286" s="142">
        <v>15</v>
      </c>
      <c r="AF286" s="35"/>
      <c r="AG286" s="23"/>
      <c r="AH286" s="141"/>
      <c r="AI286" s="35"/>
      <c r="AJ286" s="23"/>
      <c r="AK286" s="141"/>
      <c r="AL286" s="35"/>
      <c r="AM286" s="23"/>
      <c r="AN286" s="141"/>
      <c r="AO286" s="35"/>
      <c r="AP286" s="23"/>
      <c r="AQ286" s="141"/>
      <c r="AR286" s="35"/>
      <c r="AS286" s="23"/>
      <c r="AT286" s="141"/>
      <c r="AU286" s="35"/>
      <c r="AV286" s="23"/>
      <c r="AW286" s="141"/>
      <c r="AX286" s="35"/>
      <c r="AY286" s="23" t="s">
        <v>938</v>
      </c>
      <c r="AZ286" s="142">
        <v>31</v>
      </c>
      <c r="BA286" s="35"/>
      <c r="BB286" s="23"/>
      <c r="BC286" s="141"/>
      <c r="BD286" s="35"/>
      <c r="BE286" s="23"/>
      <c r="BF286" s="142"/>
      <c r="BG286" s="35"/>
      <c r="BH286" s="23"/>
      <c r="BI286" s="141"/>
      <c r="BJ286" s="35"/>
      <c r="BK286" s="23"/>
      <c r="BL286" s="141"/>
      <c r="BM286" s="35"/>
      <c r="BN286" s="23"/>
      <c r="BO286" s="141"/>
      <c r="BP286" s="35"/>
      <c r="BQ286" s="23"/>
      <c r="BR286" s="141"/>
      <c r="BS286" s="35"/>
      <c r="BT286" s="23" t="s">
        <v>938</v>
      </c>
      <c r="BU286" s="142">
        <v>31</v>
      </c>
      <c r="BV286" s="35"/>
      <c r="BW286" s="23"/>
      <c r="BX286" s="141"/>
      <c r="BY286" s="35"/>
      <c r="BZ286" s="23"/>
      <c r="CA286" s="141"/>
      <c r="CB286" s="35"/>
      <c r="CC286" s="23"/>
      <c r="CD286" s="141"/>
      <c r="CE286" s="35"/>
      <c r="CF286" s="23"/>
      <c r="CG286" s="141"/>
      <c r="CH286" s="35"/>
      <c r="CI286" s="23"/>
      <c r="CJ286" s="141"/>
      <c r="CK286" s="35"/>
      <c r="CL286" s="23"/>
      <c r="CM286" s="141"/>
      <c r="CN286" s="35"/>
      <c r="CO286" s="23"/>
      <c r="CP286" s="141"/>
      <c r="CQ286" s="38"/>
    </row>
    <row r="287" spans="2:95">
      <c r="B287" s="34"/>
      <c r="C287" s="23"/>
      <c r="D287" s="149"/>
      <c r="E287" s="35"/>
      <c r="F287" s="23"/>
      <c r="G287" s="141"/>
      <c r="H287" s="35"/>
      <c r="I287" s="23"/>
      <c r="J287" s="141"/>
      <c r="K287" s="35"/>
      <c r="L287" s="23"/>
      <c r="M287" s="24"/>
      <c r="N287" s="35"/>
      <c r="O287" s="23"/>
      <c r="P287" s="141"/>
      <c r="Q287" s="35"/>
      <c r="R287" s="23"/>
      <c r="S287" s="141"/>
      <c r="T287" s="35"/>
      <c r="U287" s="23"/>
      <c r="V287" s="141"/>
      <c r="W287" s="35"/>
      <c r="X287" s="23"/>
      <c r="Y287" s="141"/>
      <c r="Z287" s="35"/>
      <c r="AA287" s="23"/>
      <c r="AB287" s="141"/>
      <c r="AC287" s="35"/>
      <c r="AD287" s="23" t="s">
        <v>782</v>
      </c>
      <c r="AE287" s="24" t="s">
        <v>1050</v>
      </c>
      <c r="AF287" s="35"/>
      <c r="AG287" s="23"/>
      <c r="AH287" s="141"/>
      <c r="AI287" s="35"/>
      <c r="AJ287" s="23"/>
      <c r="AK287" s="141"/>
      <c r="AL287" s="35"/>
      <c r="AM287" s="23"/>
      <c r="AN287" s="141"/>
      <c r="AO287" s="35"/>
      <c r="AP287" s="23"/>
      <c r="AQ287" s="141"/>
      <c r="AR287" s="35"/>
      <c r="AS287" s="23"/>
      <c r="AT287" s="141"/>
      <c r="AU287" s="35"/>
      <c r="AV287" s="23"/>
      <c r="AW287" s="141"/>
      <c r="AX287" s="35"/>
      <c r="AY287" s="23" t="s">
        <v>1090</v>
      </c>
      <c r="AZ287" s="142">
        <v>1</v>
      </c>
      <c r="BA287" s="35"/>
      <c r="BB287" s="23"/>
      <c r="BC287" s="141"/>
      <c r="BD287" s="35"/>
      <c r="BE287" s="23"/>
      <c r="BF287" s="142"/>
      <c r="BG287" s="35"/>
      <c r="BH287" s="23"/>
      <c r="BI287" s="141"/>
      <c r="BJ287" s="35"/>
      <c r="BK287" s="23"/>
      <c r="BL287" s="141"/>
      <c r="BM287" s="35"/>
      <c r="BN287" s="23"/>
      <c r="BO287" s="141"/>
      <c r="BP287" s="35"/>
      <c r="BQ287" s="23"/>
      <c r="BR287" s="141"/>
      <c r="BS287" s="35"/>
      <c r="BT287" s="23" t="s">
        <v>1090</v>
      </c>
      <c r="BU287" s="142">
        <v>1</v>
      </c>
      <c r="BV287" s="35"/>
      <c r="BW287" s="23"/>
      <c r="BX287" s="141"/>
      <c r="BY287" s="35"/>
      <c r="BZ287" s="23"/>
      <c r="CA287" s="141"/>
      <c r="CB287" s="35"/>
      <c r="CC287" s="23"/>
      <c r="CD287" s="141"/>
      <c r="CE287" s="35"/>
      <c r="CF287" s="23"/>
      <c r="CG287" s="141"/>
      <c r="CH287" s="35"/>
      <c r="CI287" s="23"/>
      <c r="CJ287" s="141"/>
      <c r="CK287" s="35"/>
      <c r="CL287" s="23"/>
      <c r="CM287" s="141"/>
      <c r="CN287" s="35"/>
      <c r="CO287" s="23"/>
      <c r="CP287" s="141"/>
      <c r="CQ287" s="38"/>
    </row>
    <row r="288" spans="2:95">
      <c r="B288" s="34"/>
      <c r="C288" s="23"/>
      <c r="D288" s="150"/>
      <c r="E288" s="35"/>
      <c r="F288" s="23"/>
      <c r="G288" s="141"/>
      <c r="H288" s="35"/>
      <c r="I288" s="23"/>
      <c r="J288" s="141"/>
      <c r="K288" s="35"/>
      <c r="L288" s="23"/>
      <c r="M288" s="24"/>
      <c r="N288" s="35"/>
      <c r="O288" s="23"/>
      <c r="P288" s="141"/>
      <c r="Q288" s="35"/>
      <c r="R288" s="23"/>
      <c r="S288" s="141"/>
      <c r="T288" s="35"/>
      <c r="U288" s="23"/>
      <c r="V288" s="141"/>
      <c r="W288" s="35"/>
      <c r="X288" s="23"/>
      <c r="Y288" s="141"/>
      <c r="Z288" s="35"/>
      <c r="AA288" s="23"/>
      <c r="AB288" s="141"/>
      <c r="AC288" s="35"/>
      <c r="AD288" s="23" t="s">
        <v>560</v>
      </c>
      <c r="AE288" s="24" t="s">
        <v>1061</v>
      </c>
      <c r="AF288" s="35"/>
      <c r="AG288" s="23"/>
      <c r="AH288" s="141"/>
      <c r="AI288" s="35"/>
      <c r="AJ288" s="23"/>
      <c r="AK288" s="141"/>
      <c r="AL288" s="35"/>
      <c r="AM288" s="23"/>
      <c r="AN288" s="141"/>
      <c r="AO288" s="35"/>
      <c r="AP288" s="23"/>
      <c r="AQ288" s="141"/>
      <c r="AR288" s="35"/>
      <c r="AS288" s="23"/>
      <c r="AT288" s="141"/>
      <c r="AU288" s="35"/>
      <c r="AV288" s="23"/>
      <c r="AW288" s="141"/>
      <c r="AX288" s="35"/>
      <c r="AY288" s="23" t="s">
        <v>625</v>
      </c>
      <c r="AZ288" s="142">
        <v>0</v>
      </c>
      <c r="BA288" s="35"/>
      <c r="BB288" s="23"/>
      <c r="BC288" s="141"/>
      <c r="BD288" s="35"/>
      <c r="BE288" s="23"/>
      <c r="BF288" s="142"/>
      <c r="BG288" s="35"/>
      <c r="BH288" s="23"/>
      <c r="BI288" s="141"/>
      <c r="BJ288" s="35"/>
      <c r="BK288" s="23"/>
      <c r="BL288" s="141"/>
      <c r="BM288" s="35"/>
      <c r="BN288" s="23"/>
      <c r="BO288" s="141"/>
      <c r="BP288" s="35"/>
      <c r="BQ288" s="23"/>
      <c r="BR288" s="141"/>
      <c r="BS288" s="35"/>
      <c r="BT288" s="23" t="s">
        <v>625</v>
      </c>
      <c r="BU288" s="142">
        <v>0</v>
      </c>
      <c r="BV288" s="35"/>
      <c r="BW288" s="23"/>
      <c r="BX288" s="141"/>
      <c r="BY288" s="35"/>
      <c r="BZ288" s="23"/>
      <c r="CA288" s="141"/>
      <c r="CB288" s="35"/>
      <c r="CC288" s="23"/>
      <c r="CD288" s="141"/>
      <c r="CE288" s="35"/>
      <c r="CF288" s="23"/>
      <c r="CG288" s="141"/>
      <c r="CH288" s="35"/>
      <c r="CI288" s="23"/>
      <c r="CJ288" s="141"/>
      <c r="CK288" s="35"/>
      <c r="CL288" s="23"/>
      <c r="CM288" s="141"/>
      <c r="CN288" s="35"/>
      <c r="CO288" s="23"/>
      <c r="CP288" s="141"/>
      <c r="CQ288" s="38"/>
    </row>
    <row r="289" spans="2:95">
      <c r="B289" s="34"/>
      <c r="C289" s="23"/>
      <c r="D289" s="150"/>
      <c r="E289" s="35"/>
      <c r="F289" s="23"/>
      <c r="G289" s="141"/>
      <c r="H289" s="35"/>
      <c r="I289" s="23"/>
      <c r="J289" s="141"/>
      <c r="K289" s="35"/>
      <c r="L289" s="23"/>
      <c r="M289" s="24"/>
      <c r="N289" s="35"/>
      <c r="O289" s="23"/>
      <c r="P289" s="141"/>
      <c r="Q289" s="35"/>
      <c r="R289" s="23"/>
      <c r="S289" s="141"/>
      <c r="T289" s="35"/>
      <c r="U289" s="23"/>
      <c r="V289" s="141"/>
      <c r="W289" s="35"/>
      <c r="X289" s="23"/>
      <c r="Y289" s="141"/>
      <c r="Z289" s="35"/>
      <c r="AA289" s="23"/>
      <c r="AB289" s="141"/>
      <c r="AC289" s="35"/>
      <c r="AD289" s="23" t="s">
        <v>562</v>
      </c>
      <c r="AE289" s="24" t="s">
        <v>876</v>
      </c>
      <c r="AF289" s="35"/>
      <c r="AG289" s="23"/>
      <c r="AH289" s="141"/>
      <c r="AI289" s="35"/>
      <c r="AJ289" s="23"/>
      <c r="AK289" s="141"/>
      <c r="AL289" s="35"/>
      <c r="AM289" s="23"/>
      <c r="AN289" s="141"/>
      <c r="AO289" s="35"/>
      <c r="AP289" s="23"/>
      <c r="AQ289" s="141"/>
      <c r="AR289" s="35"/>
      <c r="AS289" s="23"/>
      <c r="AT289" s="141"/>
      <c r="AU289" s="35"/>
      <c r="AV289" s="23"/>
      <c r="AW289" s="141"/>
      <c r="AX289" s="35"/>
      <c r="AY289" s="23"/>
      <c r="AZ289" s="141"/>
      <c r="BA289" s="35"/>
      <c r="BB289" s="23"/>
      <c r="BC289" s="141"/>
      <c r="BD289" s="35"/>
      <c r="BE289" s="23"/>
      <c r="BF289" s="142"/>
      <c r="BG289" s="35"/>
      <c r="BH289" s="23"/>
      <c r="BI289" s="141"/>
      <c r="BJ289" s="35"/>
      <c r="BK289" s="23"/>
      <c r="BL289" s="141"/>
      <c r="BM289" s="35"/>
      <c r="BN289" s="23"/>
      <c r="BO289" s="141"/>
      <c r="BP289" s="35"/>
      <c r="BQ289" s="23"/>
      <c r="BR289" s="141"/>
      <c r="BS289" s="35"/>
      <c r="BT289" s="23"/>
      <c r="BU289" s="141"/>
      <c r="BV289" s="35"/>
      <c r="BW289" s="23"/>
      <c r="BX289" s="141"/>
      <c r="BY289" s="35"/>
      <c r="BZ289" s="23"/>
      <c r="CA289" s="141"/>
      <c r="CB289" s="35"/>
      <c r="CC289" s="23"/>
      <c r="CD289" s="141"/>
      <c r="CE289" s="35"/>
      <c r="CF289" s="23"/>
      <c r="CG289" s="141"/>
      <c r="CH289" s="35"/>
      <c r="CI289" s="23"/>
      <c r="CJ289" s="141"/>
      <c r="CK289" s="35"/>
      <c r="CL289" s="23"/>
      <c r="CM289" s="141"/>
      <c r="CN289" s="35"/>
      <c r="CO289" s="23"/>
      <c r="CP289" s="141"/>
      <c r="CQ289" s="38"/>
    </row>
    <row r="290" spans="2:95">
      <c r="B290" s="34"/>
      <c r="C290" s="23"/>
      <c r="D290" s="150"/>
      <c r="E290" s="35"/>
      <c r="F290" s="23"/>
      <c r="G290" s="141"/>
      <c r="H290" s="35"/>
      <c r="I290" s="23"/>
      <c r="J290" s="141"/>
      <c r="K290" s="35"/>
      <c r="L290" s="23"/>
      <c r="M290" s="24"/>
      <c r="N290" s="35"/>
      <c r="O290" s="23"/>
      <c r="P290" s="141"/>
      <c r="Q290" s="35"/>
      <c r="R290" s="23"/>
      <c r="S290" s="141"/>
      <c r="T290" s="35"/>
      <c r="U290" s="23"/>
      <c r="V290" s="141"/>
      <c r="W290" s="35"/>
      <c r="X290" s="23"/>
      <c r="Y290" s="141"/>
      <c r="Z290" s="35"/>
      <c r="AA290" s="23"/>
      <c r="AB290" s="141"/>
      <c r="AC290" s="35"/>
      <c r="AD290" s="23" t="s">
        <v>1057</v>
      </c>
      <c r="AE290" s="24"/>
      <c r="AF290" s="35"/>
      <c r="AG290" s="23"/>
      <c r="AH290" s="141"/>
      <c r="AI290" s="35"/>
      <c r="AJ290" s="23"/>
      <c r="AK290" s="141"/>
      <c r="AL290" s="35"/>
      <c r="AM290" s="23"/>
      <c r="AN290" s="141"/>
      <c r="AO290" s="35"/>
      <c r="AP290" s="23"/>
      <c r="AQ290" s="141"/>
      <c r="AR290" s="35"/>
      <c r="AS290" s="23"/>
      <c r="AT290" s="141"/>
      <c r="AU290" s="35"/>
      <c r="AV290" s="23"/>
      <c r="AW290" s="141"/>
      <c r="AX290" s="35"/>
      <c r="AY290" s="23"/>
      <c r="AZ290" s="141"/>
      <c r="BA290" s="35"/>
      <c r="BB290" s="23"/>
      <c r="BC290" s="141"/>
      <c r="BD290" s="35"/>
      <c r="BE290" s="23"/>
      <c r="BF290" s="142"/>
      <c r="BG290" s="35"/>
      <c r="BH290" s="23"/>
      <c r="BI290" s="141"/>
      <c r="BJ290" s="35"/>
      <c r="BK290" s="23"/>
      <c r="BL290" s="141"/>
      <c r="BM290" s="35"/>
      <c r="BN290" s="23"/>
      <c r="BO290" s="141"/>
      <c r="BP290" s="35"/>
      <c r="BQ290" s="23"/>
      <c r="BR290" s="141"/>
      <c r="BS290" s="35"/>
      <c r="BT290" s="23"/>
      <c r="BU290" s="141"/>
      <c r="BV290" s="35"/>
      <c r="BW290" s="23"/>
      <c r="BX290" s="141"/>
      <c r="BY290" s="35"/>
      <c r="BZ290" s="23"/>
      <c r="CA290" s="141"/>
      <c r="CB290" s="35"/>
      <c r="CC290" s="23"/>
      <c r="CD290" s="141"/>
      <c r="CE290" s="35"/>
      <c r="CF290" s="23"/>
      <c r="CG290" s="141"/>
      <c r="CH290" s="35"/>
      <c r="CI290" s="23"/>
      <c r="CJ290" s="141"/>
      <c r="CK290" s="35"/>
      <c r="CL290" s="23"/>
      <c r="CM290" s="141"/>
      <c r="CN290" s="35"/>
      <c r="CO290" s="23"/>
      <c r="CP290" s="141"/>
      <c r="CQ290" s="38"/>
    </row>
    <row r="291" spans="2:95">
      <c r="B291" s="34"/>
      <c r="C291" s="23"/>
      <c r="D291" s="150"/>
      <c r="E291" s="35"/>
      <c r="F291" s="23"/>
      <c r="G291" s="141"/>
      <c r="H291" s="35"/>
      <c r="I291" s="23"/>
      <c r="J291" s="141"/>
      <c r="K291" s="35"/>
      <c r="L291" s="23"/>
      <c r="M291" s="24"/>
      <c r="N291" s="35"/>
      <c r="O291" s="23"/>
      <c r="P291" s="141"/>
      <c r="Q291" s="35"/>
      <c r="R291" s="23"/>
      <c r="S291" s="141"/>
      <c r="T291" s="35"/>
      <c r="U291" s="23"/>
      <c r="V291" s="141"/>
      <c r="W291" s="35"/>
      <c r="X291" s="23"/>
      <c r="Y291" s="141"/>
      <c r="Z291" s="35"/>
      <c r="AA291" s="23"/>
      <c r="AB291" s="141"/>
      <c r="AC291" s="35"/>
      <c r="AD291" s="23" t="s">
        <v>564</v>
      </c>
      <c r="AE291" s="24" t="s">
        <v>877</v>
      </c>
      <c r="AF291" s="35"/>
      <c r="AG291" s="23"/>
      <c r="AH291" s="141"/>
      <c r="AI291" s="35"/>
      <c r="AJ291" s="23"/>
      <c r="AK291" s="141"/>
      <c r="AL291" s="35"/>
      <c r="AM291" s="23"/>
      <c r="AN291" s="141"/>
      <c r="AO291" s="35"/>
      <c r="AP291" s="23"/>
      <c r="AQ291" s="141"/>
      <c r="AR291" s="35"/>
      <c r="AS291" s="23"/>
      <c r="AT291" s="141"/>
      <c r="AU291" s="35"/>
      <c r="AV291" s="23"/>
      <c r="AW291" s="141"/>
      <c r="AX291" s="35"/>
      <c r="AY291" s="23"/>
      <c r="AZ291" s="141"/>
      <c r="BA291" s="35"/>
      <c r="BB291" s="23"/>
      <c r="BC291" s="141"/>
      <c r="BD291" s="35"/>
      <c r="BE291" s="23"/>
      <c r="BF291" s="141"/>
      <c r="BG291" s="35"/>
      <c r="BH291" s="23"/>
      <c r="BI291" s="141"/>
      <c r="BJ291" s="35"/>
      <c r="BK291" s="23"/>
      <c r="BL291" s="141"/>
      <c r="BM291" s="35"/>
      <c r="BN291" s="23"/>
      <c r="BO291" s="141"/>
      <c r="BP291" s="35"/>
      <c r="BQ291" s="23"/>
      <c r="BR291" s="141"/>
      <c r="BS291" s="35"/>
      <c r="BT291" s="23"/>
      <c r="BU291" s="141"/>
      <c r="BV291" s="35"/>
      <c r="BW291" s="23"/>
      <c r="BX291" s="141"/>
      <c r="BY291" s="35"/>
      <c r="BZ291" s="23"/>
      <c r="CA291" s="141"/>
      <c r="CB291" s="35"/>
      <c r="CC291" s="23"/>
      <c r="CD291" s="141"/>
      <c r="CE291" s="35"/>
      <c r="CF291" s="23"/>
      <c r="CG291" s="141"/>
      <c r="CH291" s="35"/>
      <c r="CI291" s="23"/>
      <c r="CJ291" s="141"/>
      <c r="CK291" s="35"/>
      <c r="CL291" s="23"/>
      <c r="CM291" s="141"/>
      <c r="CN291" s="35"/>
      <c r="CO291" s="23"/>
      <c r="CP291" s="141"/>
      <c r="CQ291" s="38"/>
    </row>
    <row r="292" spans="2:95">
      <c r="B292" s="34"/>
      <c r="C292" s="23"/>
      <c r="D292" s="150"/>
      <c r="E292" s="35"/>
      <c r="F292" s="23"/>
      <c r="G292" s="141"/>
      <c r="H292" s="35"/>
      <c r="I292" s="23"/>
      <c r="J292" s="141"/>
      <c r="K292" s="35"/>
      <c r="L292" s="23"/>
      <c r="M292" s="24"/>
      <c r="N292" s="35"/>
      <c r="O292" s="23"/>
      <c r="P292" s="141"/>
      <c r="Q292" s="35"/>
      <c r="R292" s="23"/>
      <c r="S292" s="141"/>
      <c r="T292" s="35"/>
      <c r="U292" s="23"/>
      <c r="V292" s="141"/>
      <c r="W292" s="35"/>
      <c r="X292" s="23"/>
      <c r="Y292" s="141"/>
      <c r="Z292" s="35"/>
      <c r="AA292" s="23"/>
      <c r="AB292" s="141"/>
      <c r="AC292" s="35"/>
      <c r="AD292" s="23" t="s">
        <v>1031</v>
      </c>
      <c r="AE292" s="142">
        <v>0</v>
      </c>
      <c r="AF292" s="35"/>
      <c r="AG292" s="23"/>
      <c r="AH292" s="141"/>
      <c r="AI292" s="35"/>
      <c r="AJ292" s="23"/>
      <c r="AK292" s="141"/>
      <c r="AL292" s="35"/>
      <c r="AM292" s="23"/>
      <c r="AN292" s="141"/>
      <c r="AO292" s="35"/>
      <c r="AP292" s="23"/>
      <c r="AQ292" s="141"/>
      <c r="AR292" s="35"/>
      <c r="AS292" s="23"/>
      <c r="AT292" s="141"/>
      <c r="AU292" s="35"/>
      <c r="AV292" s="23"/>
      <c r="AW292" s="141"/>
      <c r="AX292" s="35"/>
      <c r="AY292" s="23"/>
      <c r="AZ292" s="141"/>
      <c r="BA292" s="35"/>
      <c r="BB292" s="23"/>
      <c r="BC292" s="141"/>
      <c r="BD292" s="35"/>
      <c r="BE292" s="23"/>
      <c r="BF292" s="141"/>
      <c r="BG292" s="35"/>
      <c r="BH292" s="23"/>
      <c r="BI292" s="141"/>
      <c r="BJ292" s="35"/>
      <c r="BK292" s="23"/>
      <c r="BL292" s="141"/>
      <c r="BM292" s="35"/>
      <c r="BN292" s="23"/>
      <c r="BO292" s="141"/>
      <c r="BP292" s="35"/>
      <c r="BQ292" s="23"/>
      <c r="BR292" s="141"/>
      <c r="BS292" s="35"/>
      <c r="BT292" s="23"/>
      <c r="BU292" s="141"/>
      <c r="BV292" s="35"/>
      <c r="BW292" s="23"/>
      <c r="BX292" s="141"/>
      <c r="BY292" s="35"/>
      <c r="BZ292" s="23"/>
      <c r="CA292" s="141"/>
      <c r="CB292" s="35"/>
      <c r="CC292" s="23"/>
      <c r="CD292" s="141"/>
      <c r="CE292" s="35"/>
      <c r="CF292" s="23"/>
      <c r="CG292" s="141"/>
      <c r="CH292" s="35"/>
      <c r="CI292" s="23"/>
      <c r="CJ292" s="141"/>
      <c r="CK292" s="35"/>
      <c r="CL292" s="23"/>
      <c r="CM292" s="141"/>
      <c r="CN292" s="35"/>
      <c r="CO292" s="23"/>
      <c r="CP292" s="141"/>
      <c r="CQ292" s="38"/>
    </row>
    <row r="293" spans="2:95">
      <c r="B293" s="34"/>
      <c r="C293" s="23"/>
      <c r="D293" s="150"/>
      <c r="E293" s="35"/>
      <c r="F293" s="23"/>
      <c r="G293" s="141"/>
      <c r="H293" s="35"/>
      <c r="I293" s="23"/>
      <c r="J293" s="141"/>
      <c r="K293" s="35"/>
      <c r="L293" s="23"/>
      <c r="M293" s="24"/>
      <c r="N293" s="35"/>
      <c r="O293" s="23"/>
      <c r="P293" s="141"/>
      <c r="Q293" s="35"/>
      <c r="R293" s="23"/>
      <c r="S293" s="141"/>
      <c r="T293" s="35"/>
      <c r="U293" s="23"/>
      <c r="V293" s="141"/>
      <c r="W293" s="35"/>
      <c r="X293" s="23"/>
      <c r="Y293" s="141"/>
      <c r="Z293" s="35"/>
      <c r="AA293" s="23"/>
      <c r="AB293" s="141"/>
      <c r="AC293" s="35"/>
      <c r="AD293" s="23"/>
      <c r="AE293" s="141"/>
      <c r="AF293" s="35"/>
      <c r="AG293" s="23"/>
      <c r="AH293" s="141"/>
      <c r="AI293" s="35"/>
      <c r="AJ293" s="23"/>
      <c r="AK293" s="141"/>
      <c r="AL293" s="35"/>
      <c r="AM293" s="23"/>
      <c r="AN293" s="141"/>
      <c r="AO293" s="35"/>
      <c r="AP293" s="23"/>
      <c r="AQ293" s="141"/>
      <c r="AR293" s="35"/>
      <c r="AS293" s="23"/>
      <c r="AT293" s="141"/>
      <c r="AU293" s="35"/>
      <c r="AV293" s="23"/>
      <c r="AW293" s="141"/>
      <c r="AX293" s="35"/>
      <c r="AY293" s="23"/>
      <c r="AZ293" s="141"/>
      <c r="BA293" s="35"/>
      <c r="BB293" s="23"/>
      <c r="BC293" s="141"/>
      <c r="BD293" s="35"/>
      <c r="BE293" s="23"/>
      <c r="BF293" s="141"/>
      <c r="BG293" s="35"/>
      <c r="BH293" s="23"/>
      <c r="BI293" s="141"/>
      <c r="BJ293" s="35"/>
      <c r="BK293" s="23"/>
      <c r="BL293" s="141"/>
      <c r="BM293" s="35"/>
      <c r="BN293" s="23"/>
      <c r="BO293" s="141"/>
      <c r="BP293" s="35"/>
      <c r="BQ293" s="23"/>
      <c r="BR293" s="141"/>
      <c r="BS293" s="35"/>
      <c r="BT293" s="23"/>
      <c r="BU293" s="141"/>
      <c r="BV293" s="35"/>
      <c r="BW293" s="23"/>
      <c r="BX293" s="141"/>
      <c r="BY293" s="35"/>
      <c r="BZ293" s="23"/>
      <c r="CA293" s="141"/>
      <c r="CB293" s="35"/>
      <c r="CC293" s="23"/>
      <c r="CD293" s="141"/>
      <c r="CE293" s="35"/>
      <c r="CF293" s="23"/>
      <c r="CG293" s="141"/>
      <c r="CH293" s="35"/>
      <c r="CI293" s="23"/>
      <c r="CJ293" s="141"/>
      <c r="CK293" s="35"/>
      <c r="CL293" s="23"/>
      <c r="CM293" s="141"/>
      <c r="CN293" s="35"/>
      <c r="CO293" s="23"/>
      <c r="CP293" s="141"/>
      <c r="CQ293" s="38"/>
    </row>
    <row r="294" spans="2:95">
      <c r="B294" s="34"/>
      <c r="C294" s="23"/>
      <c r="D294" s="150"/>
      <c r="E294" s="35"/>
      <c r="F294" s="23"/>
      <c r="G294" s="141"/>
      <c r="H294" s="35"/>
      <c r="I294" s="23"/>
      <c r="J294" s="141"/>
      <c r="K294" s="35"/>
      <c r="L294" s="23"/>
      <c r="M294" s="24"/>
      <c r="N294" s="35"/>
      <c r="O294" s="23"/>
      <c r="P294" s="141"/>
      <c r="Q294" s="35"/>
      <c r="R294" s="23"/>
      <c r="S294" s="141"/>
      <c r="T294" s="35"/>
      <c r="U294" s="23"/>
      <c r="V294" s="141"/>
      <c r="W294" s="35"/>
      <c r="X294" s="23"/>
      <c r="Y294" s="141"/>
      <c r="Z294" s="35"/>
      <c r="AA294" s="23"/>
      <c r="AB294" s="141"/>
      <c r="AC294" s="35"/>
      <c r="AD294" s="23"/>
      <c r="AE294" s="141"/>
      <c r="AF294" s="35"/>
      <c r="AG294" s="23"/>
      <c r="AH294" s="141"/>
      <c r="AI294" s="35"/>
      <c r="AJ294" s="23"/>
      <c r="AK294" s="141"/>
      <c r="AL294" s="35"/>
      <c r="AM294" s="23"/>
      <c r="AN294" s="141"/>
      <c r="AO294" s="35"/>
      <c r="AP294" s="23"/>
      <c r="AQ294" s="141"/>
      <c r="AR294" s="35"/>
      <c r="AS294" s="23"/>
      <c r="AT294" s="141"/>
      <c r="AU294" s="35"/>
      <c r="AV294" s="23"/>
      <c r="AW294" s="141"/>
      <c r="AX294" s="35"/>
      <c r="AY294" s="23"/>
      <c r="AZ294" s="141"/>
      <c r="BA294" s="35"/>
      <c r="BB294" s="23"/>
      <c r="BC294" s="141"/>
      <c r="BD294" s="35"/>
      <c r="BE294" s="23"/>
      <c r="BF294" s="141"/>
      <c r="BG294" s="35"/>
      <c r="BH294" s="23"/>
      <c r="BI294" s="141"/>
      <c r="BJ294" s="35"/>
      <c r="BK294" s="23"/>
      <c r="BL294" s="141"/>
      <c r="BM294" s="35"/>
      <c r="BN294" s="23"/>
      <c r="BO294" s="141"/>
      <c r="BP294" s="35"/>
      <c r="BQ294" s="23"/>
      <c r="BR294" s="141"/>
      <c r="BS294" s="35"/>
      <c r="BT294" s="23"/>
      <c r="BU294" s="141"/>
      <c r="BV294" s="35"/>
      <c r="BW294" s="23"/>
      <c r="BX294" s="141"/>
      <c r="BY294" s="35"/>
      <c r="BZ294" s="23"/>
      <c r="CA294" s="141"/>
      <c r="CB294" s="35"/>
      <c r="CC294" s="23"/>
      <c r="CD294" s="141"/>
      <c r="CE294" s="35"/>
      <c r="CF294" s="23"/>
      <c r="CG294" s="141"/>
      <c r="CH294" s="35"/>
      <c r="CI294" s="23"/>
      <c r="CJ294" s="141"/>
      <c r="CK294" s="35"/>
      <c r="CL294" s="23"/>
      <c r="CM294" s="141"/>
      <c r="CN294" s="35"/>
      <c r="CO294" s="23"/>
      <c r="CP294" s="141"/>
      <c r="CQ294" s="38"/>
    </row>
    <row r="295" spans="2:95">
      <c r="B295" s="34"/>
      <c r="C295" s="23"/>
      <c r="D295" s="150"/>
      <c r="E295" s="35"/>
      <c r="F295" s="23"/>
      <c r="G295" s="141"/>
      <c r="H295" s="35"/>
      <c r="I295" s="23"/>
      <c r="J295" s="141"/>
      <c r="K295" s="35"/>
      <c r="L295" s="23"/>
      <c r="M295" s="24"/>
      <c r="N295" s="35"/>
      <c r="O295" s="23"/>
      <c r="P295" s="141"/>
      <c r="Q295" s="35"/>
      <c r="R295" s="23"/>
      <c r="S295" s="141"/>
      <c r="T295" s="35"/>
      <c r="U295" s="23"/>
      <c r="V295" s="141"/>
      <c r="W295" s="35"/>
      <c r="X295" s="23"/>
      <c r="Y295" s="141"/>
      <c r="Z295" s="35"/>
      <c r="AA295" s="23"/>
      <c r="AB295" s="141"/>
      <c r="AC295" s="35"/>
      <c r="AD295" s="23"/>
      <c r="AE295" s="141"/>
      <c r="AF295" s="35"/>
      <c r="AG295" s="23"/>
      <c r="AH295" s="141"/>
      <c r="AI295" s="35"/>
      <c r="AJ295" s="23"/>
      <c r="AK295" s="141"/>
      <c r="AL295" s="35"/>
      <c r="AM295" s="23"/>
      <c r="AN295" s="141"/>
      <c r="AO295" s="35"/>
      <c r="AP295" s="23"/>
      <c r="AQ295" s="141"/>
      <c r="AR295" s="35"/>
      <c r="AS295" s="23"/>
      <c r="AT295" s="141"/>
      <c r="AU295" s="35"/>
      <c r="AV295" s="23"/>
      <c r="AW295" s="141"/>
      <c r="AX295" s="35"/>
      <c r="AY295" s="23"/>
      <c r="AZ295" s="141"/>
      <c r="BA295" s="35"/>
      <c r="BB295" s="23"/>
      <c r="BC295" s="141"/>
      <c r="BD295" s="35"/>
      <c r="BE295" s="23"/>
      <c r="BF295" s="141"/>
      <c r="BG295" s="35"/>
      <c r="BH295" s="23"/>
      <c r="BI295" s="141"/>
      <c r="BJ295" s="35"/>
      <c r="BK295" s="23"/>
      <c r="BL295" s="141"/>
      <c r="BM295" s="35"/>
      <c r="BN295" s="23"/>
      <c r="BO295" s="141"/>
      <c r="BP295" s="35"/>
      <c r="BQ295" s="23"/>
      <c r="BR295" s="141"/>
      <c r="BS295" s="35"/>
      <c r="BT295" s="23"/>
      <c r="BU295" s="141"/>
      <c r="BV295" s="35"/>
      <c r="BW295" s="23"/>
      <c r="BX295" s="141"/>
      <c r="BY295" s="35"/>
      <c r="BZ295" s="23"/>
      <c r="CA295" s="141"/>
      <c r="CB295" s="35"/>
      <c r="CC295" s="23"/>
      <c r="CD295" s="141"/>
      <c r="CE295" s="35"/>
      <c r="CF295" s="23"/>
      <c r="CG295" s="141"/>
      <c r="CH295" s="35"/>
      <c r="CI295" s="23"/>
      <c r="CJ295" s="141"/>
      <c r="CK295" s="35"/>
      <c r="CL295" s="23"/>
      <c r="CM295" s="141"/>
      <c r="CN295" s="35"/>
      <c r="CO295" s="23"/>
      <c r="CP295" s="141"/>
      <c r="CQ295" s="38"/>
    </row>
    <row r="296" spans="2:95">
      <c r="B296" s="34"/>
      <c r="C296" s="23"/>
      <c r="D296" s="150"/>
      <c r="E296" s="35"/>
      <c r="F296" s="23"/>
      <c r="G296" s="141"/>
      <c r="H296" s="35"/>
      <c r="I296" s="23"/>
      <c r="J296" s="141"/>
      <c r="K296" s="35"/>
      <c r="L296" s="23"/>
      <c r="M296" s="24"/>
      <c r="N296" s="35"/>
      <c r="O296" s="23"/>
      <c r="P296" s="141"/>
      <c r="Q296" s="35"/>
      <c r="R296" s="23"/>
      <c r="S296" s="141"/>
      <c r="T296" s="35"/>
      <c r="U296" s="23"/>
      <c r="V296" s="141"/>
      <c r="W296" s="35"/>
      <c r="X296" s="23"/>
      <c r="Y296" s="141"/>
      <c r="Z296" s="35"/>
      <c r="AA296" s="23"/>
      <c r="AB296" s="141"/>
      <c r="AC296" s="35"/>
      <c r="AD296" s="23"/>
      <c r="AE296" s="141"/>
      <c r="AF296" s="35"/>
      <c r="AG296" s="23"/>
      <c r="AH296" s="141"/>
      <c r="AI296" s="35"/>
      <c r="AJ296" s="23"/>
      <c r="AK296" s="141"/>
      <c r="AL296" s="35"/>
      <c r="AM296" s="23"/>
      <c r="AN296" s="141"/>
      <c r="AO296" s="35"/>
      <c r="AP296" s="23"/>
      <c r="AQ296" s="141"/>
      <c r="AR296" s="35"/>
      <c r="AS296" s="23"/>
      <c r="AT296" s="141"/>
      <c r="AU296" s="35"/>
      <c r="AV296" s="23"/>
      <c r="AW296" s="141"/>
      <c r="AX296" s="35"/>
      <c r="AY296" s="23"/>
      <c r="AZ296" s="141"/>
      <c r="BA296" s="35"/>
      <c r="BB296" s="23"/>
      <c r="BC296" s="141"/>
      <c r="BD296" s="35"/>
      <c r="BE296" s="23"/>
      <c r="BF296" s="141"/>
      <c r="BG296" s="35"/>
      <c r="BH296" s="23"/>
      <c r="BI296" s="141"/>
      <c r="BJ296" s="35"/>
      <c r="BK296" s="23"/>
      <c r="BL296" s="141"/>
      <c r="BM296" s="35"/>
      <c r="BN296" s="23"/>
      <c r="BO296" s="141"/>
      <c r="BP296" s="35"/>
      <c r="BQ296" s="23"/>
      <c r="BR296" s="141"/>
      <c r="BS296" s="35"/>
      <c r="BT296" s="23"/>
      <c r="BU296" s="141"/>
      <c r="BV296" s="35"/>
      <c r="BW296" s="23"/>
      <c r="BX296" s="141"/>
      <c r="BY296" s="35"/>
      <c r="BZ296" s="23"/>
      <c r="CA296" s="141"/>
      <c r="CB296" s="35"/>
      <c r="CC296" s="23"/>
      <c r="CD296" s="141"/>
      <c r="CE296" s="35"/>
      <c r="CF296" s="23"/>
      <c r="CG296" s="141"/>
      <c r="CH296" s="35"/>
      <c r="CI296" s="23"/>
      <c r="CJ296" s="141"/>
      <c r="CK296" s="35"/>
      <c r="CL296" s="23"/>
      <c r="CM296" s="141"/>
      <c r="CN296" s="35"/>
      <c r="CO296" s="23"/>
      <c r="CP296" s="141"/>
      <c r="CQ296" s="38"/>
    </row>
    <row r="297" spans="2:95">
      <c r="B297" s="34"/>
      <c r="C297" s="23"/>
      <c r="D297" s="150"/>
      <c r="E297" s="35"/>
      <c r="F297" s="23"/>
      <c r="G297" s="141"/>
      <c r="H297" s="35"/>
      <c r="I297" s="23"/>
      <c r="J297" s="141"/>
      <c r="K297" s="35"/>
      <c r="L297" s="23"/>
      <c r="M297" s="24"/>
      <c r="N297" s="35"/>
      <c r="O297" s="23"/>
      <c r="P297" s="141"/>
      <c r="Q297" s="35"/>
      <c r="R297" s="23"/>
      <c r="S297" s="141"/>
      <c r="T297" s="35"/>
      <c r="U297" s="23"/>
      <c r="V297" s="141"/>
      <c r="W297" s="35"/>
      <c r="X297" s="23"/>
      <c r="Y297" s="141"/>
      <c r="Z297" s="35"/>
      <c r="AA297" s="23"/>
      <c r="AB297" s="141"/>
      <c r="AC297" s="35"/>
      <c r="AD297" s="23"/>
      <c r="AE297" s="141"/>
      <c r="AF297" s="35"/>
      <c r="AG297" s="23"/>
      <c r="AH297" s="141"/>
      <c r="AI297" s="35"/>
      <c r="AJ297" s="23"/>
      <c r="AK297" s="141"/>
      <c r="AL297" s="35"/>
      <c r="AM297" s="23"/>
      <c r="AN297" s="141"/>
      <c r="AO297" s="35"/>
      <c r="AP297" s="23"/>
      <c r="AQ297" s="141"/>
      <c r="AR297" s="35"/>
      <c r="AS297" s="23"/>
      <c r="AT297" s="141"/>
      <c r="AU297" s="35"/>
      <c r="AV297" s="23"/>
      <c r="AW297" s="141"/>
      <c r="AX297" s="35"/>
      <c r="AY297" s="23"/>
      <c r="AZ297" s="141"/>
      <c r="BA297" s="35"/>
      <c r="BB297" s="23"/>
      <c r="BC297" s="141"/>
      <c r="BD297" s="35"/>
      <c r="BE297" s="23"/>
      <c r="BF297" s="141"/>
      <c r="BG297" s="35"/>
      <c r="BH297" s="23"/>
      <c r="BI297" s="141"/>
      <c r="BJ297" s="35"/>
      <c r="BK297" s="23"/>
      <c r="BL297" s="141"/>
      <c r="BM297" s="35"/>
      <c r="BN297" s="23"/>
      <c r="BO297" s="141"/>
      <c r="BP297" s="35"/>
      <c r="BQ297" s="23"/>
      <c r="BR297" s="141"/>
      <c r="BS297" s="35"/>
      <c r="BT297" s="23"/>
      <c r="BU297" s="141"/>
      <c r="BV297" s="35"/>
      <c r="BW297" s="23"/>
      <c r="BX297" s="141"/>
      <c r="BY297" s="35"/>
      <c r="BZ297" s="23"/>
      <c r="CA297" s="141"/>
      <c r="CB297" s="35"/>
      <c r="CC297" s="23"/>
      <c r="CD297" s="141"/>
      <c r="CE297" s="35"/>
      <c r="CF297" s="23"/>
      <c r="CG297" s="141"/>
      <c r="CH297" s="35"/>
      <c r="CI297" s="23"/>
      <c r="CJ297" s="141"/>
      <c r="CK297" s="35"/>
      <c r="CL297" s="23"/>
      <c r="CM297" s="141"/>
      <c r="CN297" s="35"/>
      <c r="CO297" s="23"/>
      <c r="CP297" s="141"/>
      <c r="CQ297" s="38"/>
    </row>
    <row r="298" spans="2:95">
      <c r="B298" s="34"/>
      <c r="C298" s="23"/>
      <c r="D298" s="148"/>
      <c r="E298" s="35"/>
      <c r="F298" s="23"/>
      <c r="G298" s="141"/>
      <c r="H298" s="35"/>
      <c r="I298" s="23"/>
      <c r="J298" s="141"/>
      <c r="K298" s="35"/>
      <c r="L298" s="23"/>
      <c r="M298" s="24"/>
      <c r="N298" s="35"/>
      <c r="O298" s="23"/>
      <c r="P298" s="141"/>
      <c r="Q298" s="35"/>
      <c r="R298" s="23"/>
      <c r="S298" s="141"/>
      <c r="T298" s="35"/>
      <c r="U298" s="23"/>
      <c r="V298" s="141"/>
      <c r="W298" s="35"/>
      <c r="X298" s="23"/>
      <c r="Y298" s="141"/>
      <c r="Z298" s="35"/>
      <c r="AA298" s="23"/>
      <c r="AB298" s="141"/>
      <c r="AC298" s="35"/>
      <c r="AD298" s="23"/>
      <c r="AE298" s="141"/>
      <c r="AF298" s="35"/>
      <c r="AG298" s="23"/>
      <c r="AH298" s="141"/>
      <c r="AI298" s="35"/>
      <c r="AJ298" s="23"/>
      <c r="AK298" s="141"/>
      <c r="AL298" s="35"/>
      <c r="AM298" s="23"/>
      <c r="AN298" s="141"/>
      <c r="AO298" s="35"/>
      <c r="AP298" s="23"/>
      <c r="AQ298" s="141"/>
      <c r="AR298" s="35"/>
      <c r="AS298" s="23"/>
      <c r="AT298" s="141"/>
      <c r="AU298" s="35"/>
      <c r="AV298" s="23"/>
      <c r="AW298" s="141"/>
      <c r="AX298" s="35"/>
      <c r="AY298" s="23"/>
      <c r="AZ298" s="141"/>
      <c r="BA298" s="35"/>
      <c r="BB298" s="23"/>
      <c r="BC298" s="141"/>
      <c r="BD298" s="35"/>
      <c r="BE298" s="23"/>
      <c r="BF298" s="141"/>
      <c r="BG298" s="35"/>
      <c r="BH298" s="23"/>
      <c r="BI298" s="141"/>
      <c r="BJ298" s="35"/>
      <c r="BK298" s="23"/>
      <c r="BL298" s="141"/>
      <c r="BM298" s="35"/>
      <c r="BN298" s="23"/>
      <c r="BO298" s="141"/>
      <c r="BP298" s="35"/>
      <c r="BQ298" s="23"/>
      <c r="BR298" s="141"/>
      <c r="BS298" s="35"/>
      <c r="BT298" s="23"/>
      <c r="BU298" s="141"/>
      <c r="BV298" s="35"/>
      <c r="BW298" s="23"/>
      <c r="BX298" s="141"/>
      <c r="BY298" s="35"/>
      <c r="BZ298" s="23"/>
      <c r="CA298" s="141"/>
      <c r="CB298" s="35"/>
      <c r="CC298" s="23"/>
      <c r="CD298" s="141"/>
      <c r="CE298" s="35"/>
      <c r="CF298" s="23"/>
      <c r="CG298" s="141"/>
      <c r="CH298" s="35"/>
      <c r="CI298" s="23"/>
      <c r="CJ298" s="141"/>
      <c r="CK298" s="35"/>
      <c r="CL298" s="23"/>
      <c r="CM298" s="141"/>
      <c r="CN298" s="35"/>
      <c r="CO298" s="23"/>
      <c r="CP298" s="141"/>
      <c r="CQ298" s="38"/>
    </row>
    <row r="299" spans="2:95">
      <c r="B299" s="34"/>
      <c r="C299" s="23"/>
      <c r="D299" s="148"/>
      <c r="E299" s="35"/>
      <c r="F299" s="23"/>
      <c r="G299" s="141"/>
      <c r="H299" s="35"/>
      <c r="I299" s="23"/>
      <c r="J299" s="141"/>
      <c r="K299" s="35"/>
      <c r="L299" s="23"/>
      <c r="M299" s="24"/>
      <c r="N299" s="35"/>
      <c r="O299" s="23"/>
      <c r="P299" s="141"/>
      <c r="Q299" s="35"/>
      <c r="R299" s="23"/>
      <c r="S299" s="141"/>
      <c r="T299" s="35"/>
      <c r="U299" s="23"/>
      <c r="V299" s="141"/>
      <c r="W299" s="35"/>
      <c r="X299" s="23"/>
      <c r="Y299" s="141"/>
      <c r="Z299" s="35"/>
      <c r="AA299" s="23"/>
      <c r="AB299" s="141"/>
      <c r="AC299" s="35"/>
      <c r="AD299" s="23"/>
      <c r="AE299" s="141"/>
      <c r="AF299" s="35"/>
      <c r="AG299" s="23"/>
      <c r="AH299" s="141"/>
      <c r="AI299" s="35"/>
      <c r="AJ299" s="23"/>
      <c r="AK299" s="141"/>
      <c r="AL299" s="35"/>
      <c r="AM299" s="23"/>
      <c r="AN299" s="141"/>
      <c r="AO299" s="35"/>
      <c r="AP299" s="23"/>
      <c r="AQ299" s="141"/>
      <c r="AR299" s="35"/>
      <c r="AS299" s="23"/>
      <c r="AT299" s="141"/>
      <c r="AU299" s="35"/>
      <c r="AV299" s="23"/>
      <c r="AW299" s="141"/>
      <c r="AX299" s="35"/>
      <c r="AY299" s="23"/>
      <c r="AZ299" s="141"/>
      <c r="BA299" s="35"/>
      <c r="BB299" s="23"/>
      <c r="BC299" s="141"/>
      <c r="BD299" s="35"/>
      <c r="BE299" s="23"/>
      <c r="BF299" s="141"/>
      <c r="BG299" s="35"/>
      <c r="BH299" s="23"/>
      <c r="BI299" s="141"/>
      <c r="BJ299" s="35"/>
      <c r="BK299" s="23"/>
      <c r="BL299" s="141"/>
      <c r="BM299" s="35"/>
      <c r="BN299" s="23"/>
      <c r="BO299" s="141"/>
      <c r="BP299" s="35"/>
      <c r="BQ299" s="23"/>
      <c r="BR299" s="141"/>
      <c r="BS299" s="35"/>
      <c r="BT299" s="23"/>
      <c r="BU299" s="141"/>
      <c r="BV299" s="35"/>
      <c r="BW299" s="23"/>
      <c r="BX299" s="141"/>
      <c r="BY299" s="35"/>
      <c r="BZ299" s="23"/>
      <c r="CA299" s="141"/>
      <c r="CB299" s="35"/>
      <c r="CC299" s="23"/>
      <c r="CD299" s="141"/>
      <c r="CE299" s="35"/>
      <c r="CF299" s="23"/>
      <c r="CG299" s="141"/>
      <c r="CH299" s="35"/>
      <c r="CI299" s="23"/>
      <c r="CJ299" s="141"/>
      <c r="CK299" s="35"/>
      <c r="CL299" s="23"/>
      <c r="CM299" s="141"/>
      <c r="CN299" s="35"/>
      <c r="CO299" s="23"/>
      <c r="CP299" s="141"/>
      <c r="CQ299" s="38"/>
    </row>
    <row r="300" spans="2:95">
      <c r="B300" s="34"/>
      <c r="C300" s="23"/>
      <c r="D300" s="150"/>
      <c r="E300" s="35"/>
      <c r="F300" s="23"/>
      <c r="G300" s="141"/>
      <c r="H300" s="35"/>
      <c r="I300" s="23"/>
      <c r="J300" s="141"/>
      <c r="K300" s="35"/>
      <c r="L300" s="23"/>
      <c r="M300" s="24"/>
      <c r="N300" s="35"/>
      <c r="O300" s="23"/>
      <c r="P300" s="141"/>
      <c r="Q300" s="35"/>
      <c r="R300" s="23"/>
      <c r="S300" s="141"/>
      <c r="T300" s="35"/>
      <c r="U300" s="23"/>
      <c r="V300" s="141"/>
      <c r="W300" s="35"/>
      <c r="X300" s="23"/>
      <c r="Y300" s="141"/>
      <c r="Z300" s="35"/>
      <c r="AA300" s="23"/>
      <c r="AB300" s="141"/>
      <c r="AC300" s="35"/>
      <c r="AD300" s="23"/>
      <c r="AE300" s="141"/>
      <c r="AF300" s="35"/>
      <c r="AG300" s="23"/>
      <c r="AH300" s="141"/>
      <c r="AI300" s="35"/>
      <c r="AJ300" s="23"/>
      <c r="AK300" s="141"/>
      <c r="AL300" s="35"/>
      <c r="AM300" s="23"/>
      <c r="AN300" s="141"/>
      <c r="AO300" s="35"/>
      <c r="AP300" s="23"/>
      <c r="AQ300" s="141"/>
      <c r="AR300" s="35"/>
      <c r="AS300" s="23"/>
      <c r="AT300" s="141"/>
      <c r="AU300" s="35"/>
      <c r="AV300" s="23"/>
      <c r="AW300" s="141"/>
      <c r="AX300" s="35"/>
      <c r="AY300" s="23"/>
      <c r="AZ300" s="141"/>
      <c r="BA300" s="35"/>
      <c r="BB300" s="23"/>
      <c r="BC300" s="141"/>
      <c r="BD300" s="35"/>
      <c r="BE300" s="23"/>
      <c r="BF300" s="141"/>
      <c r="BG300" s="35"/>
      <c r="BH300" s="23"/>
      <c r="BI300" s="141"/>
      <c r="BJ300" s="35"/>
      <c r="BK300" s="23"/>
      <c r="BL300" s="141"/>
      <c r="BM300" s="35"/>
      <c r="BN300" s="23"/>
      <c r="BO300" s="141"/>
      <c r="BP300" s="35"/>
      <c r="BQ300" s="23"/>
      <c r="BR300" s="141"/>
      <c r="BS300" s="35"/>
      <c r="BT300" s="23"/>
      <c r="BU300" s="141"/>
      <c r="BV300" s="35"/>
      <c r="BW300" s="23"/>
      <c r="BX300" s="141"/>
      <c r="BY300" s="35"/>
      <c r="BZ300" s="23"/>
      <c r="CA300" s="141"/>
      <c r="CB300" s="35"/>
      <c r="CC300" s="23"/>
      <c r="CD300" s="141"/>
      <c r="CE300" s="35"/>
      <c r="CF300" s="23"/>
      <c r="CG300" s="141"/>
      <c r="CH300" s="35"/>
      <c r="CI300" s="23"/>
      <c r="CJ300" s="141"/>
      <c r="CK300" s="35"/>
      <c r="CL300" s="23"/>
      <c r="CM300" s="141"/>
      <c r="CN300" s="35"/>
      <c r="CO300" s="23"/>
      <c r="CP300" s="141"/>
      <c r="CQ300" s="38"/>
    </row>
    <row r="301" spans="2:95">
      <c r="B301" s="34"/>
      <c r="C301" s="23"/>
      <c r="D301" s="150"/>
      <c r="E301" s="35"/>
      <c r="F301" s="23"/>
      <c r="G301" s="141"/>
      <c r="H301" s="35"/>
      <c r="I301" s="23"/>
      <c r="J301" s="141"/>
      <c r="K301" s="35"/>
      <c r="L301" s="23"/>
      <c r="M301" s="24"/>
      <c r="N301" s="35"/>
      <c r="O301" s="23"/>
      <c r="P301" s="141"/>
      <c r="Q301" s="35"/>
      <c r="R301" s="23"/>
      <c r="S301" s="141"/>
      <c r="T301" s="35"/>
      <c r="U301" s="23"/>
      <c r="V301" s="141"/>
      <c r="W301" s="35"/>
      <c r="X301" s="23"/>
      <c r="Y301" s="141"/>
      <c r="Z301" s="35"/>
      <c r="AA301" s="23"/>
      <c r="AB301" s="141"/>
      <c r="AC301" s="35"/>
      <c r="AD301" s="23"/>
      <c r="AE301" s="141"/>
      <c r="AF301" s="35"/>
      <c r="AG301" s="23"/>
      <c r="AH301" s="141"/>
      <c r="AI301" s="35"/>
      <c r="AJ301" s="23"/>
      <c r="AK301" s="141"/>
      <c r="AL301" s="35"/>
      <c r="AM301" s="23"/>
      <c r="AN301" s="141"/>
      <c r="AO301" s="35"/>
      <c r="AP301" s="23"/>
      <c r="AQ301" s="141"/>
      <c r="AR301" s="35"/>
      <c r="AS301" s="23"/>
      <c r="AT301" s="141"/>
      <c r="AU301" s="35"/>
      <c r="AV301" s="23"/>
      <c r="AW301" s="141"/>
      <c r="AX301" s="35"/>
      <c r="AY301" s="23"/>
      <c r="AZ301" s="141"/>
      <c r="BA301" s="35"/>
      <c r="BB301" s="23"/>
      <c r="BC301" s="141"/>
      <c r="BD301" s="35"/>
      <c r="BE301" s="23"/>
      <c r="BF301" s="141"/>
      <c r="BG301" s="35"/>
      <c r="BH301" s="23"/>
      <c r="BI301" s="141"/>
      <c r="BJ301" s="35"/>
      <c r="BK301" s="23"/>
      <c r="BL301" s="141"/>
      <c r="BM301" s="35"/>
      <c r="BN301" s="23"/>
      <c r="BO301" s="141"/>
      <c r="BP301" s="35"/>
      <c r="BQ301" s="23"/>
      <c r="BR301" s="141"/>
      <c r="BS301" s="35"/>
      <c r="BT301" s="23"/>
      <c r="BU301" s="141"/>
      <c r="BV301" s="35"/>
      <c r="BW301" s="23"/>
      <c r="BX301" s="141"/>
      <c r="BY301" s="35"/>
      <c r="BZ301" s="23"/>
      <c r="CA301" s="141"/>
      <c r="CB301" s="35"/>
      <c r="CC301" s="23"/>
      <c r="CD301" s="141"/>
      <c r="CE301" s="35"/>
      <c r="CF301" s="23"/>
      <c r="CG301" s="141"/>
      <c r="CH301" s="35"/>
      <c r="CI301" s="23"/>
      <c r="CJ301" s="141"/>
      <c r="CK301" s="35"/>
      <c r="CL301" s="23"/>
      <c r="CM301" s="141"/>
      <c r="CN301" s="35"/>
      <c r="CO301" s="23"/>
      <c r="CP301" s="141"/>
      <c r="CQ301" s="38"/>
    </row>
    <row r="302" spans="2:95">
      <c r="B302" s="34"/>
      <c r="C302" s="23"/>
      <c r="D302" s="150"/>
      <c r="E302" s="35"/>
      <c r="F302" s="23"/>
      <c r="G302" s="141"/>
      <c r="H302" s="35"/>
      <c r="I302" s="23"/>
      <c r="J302" s="141"/>
      <c r="K302" s="35"/>
      <c r="L302" s="23"/>
      <c r="M302" s="24"/>
      <c r="N302" s="35"/>
      <c r="O302" s="23"/>
      <c r="P302" s="141"/>
      <c r="Q302" s="35"/>
      <c r="R302" s="23"/>
      <c r="S302" s="141"/>
      <c r="T302" s="35"/>
      <c r="U302" s="23"/>
      <c r="V302" s="141"/>
      <c r="W302" s="35"/>
      <c r="X302" s="23"/>
      <c r="Y302" s="141"/>
      <c r="Z302" s="35"/>
      <c r="AA302" s="23"/>
      <c r="AB302" s="141"/>
      <c r="AC302" s="35"/>
      <c r="AD302" s="23"/>
      <c r="AE302" s="141"/>
      <c r="AF302" s="35"/>
      <c r="AG302" s="23"/>
      <c r="AH302" s="141"/>
      <c r="AI302" s="35"/>
      <c r="AJ302" s="23"/>
      <c r="AK302" s="141"/>
      <c r="AL302" s="35"/>
      <c r="AM302" s="23"/>
      <c r="AN302" s="141"/>
      <c r="AO302" s="35"/>
      <c r="AP302" s="23"/>
      <c r="AQ302" s="141"/>
      <c r="AR302" s="35"/>
      <c r="AS302" s="23"/>
      <c r="AT302" s="141"/>
      <c r="AU302" s="35"/>
      <c r="AV302" s="23"/>
      <c r="AW302" s="141"/>
      <c r="AX302" s="35"/>
      <c r="AY302" s="23"/>
      <c r="AZ302" s="141"/>
      <c r="BA302" s="35"/>
      <c r="BB302" s="23"/>
      <c r="BC302" s="141"/>
      <c r="BD302" s="35"/>
      <c r="BE302" s="23"/>
      <c r="BF302" s="141"/>
      <c r="BG302" s="35"/>
      <c r="BH302" s="23"/>
      <c r="BI302" s="141"/>
      <c r="BJ302" s="35"/>
      <c r="BK302" s="23"/>
      <c r="BL302" s="141"/>
      <c r="BM302" s="35"/>
      <c r="BN302" s="23"/>
      <c r="BO302" s="141"/>
      <c r="BP302" s="35"/>
      <c r="BQ302" s="23"/>
      <c r="BR302" s="141"/>
      <c r="BS302" s="35"/>
      <c r="BT302" s="23"/>
      <c r="BU302" s="141"/>
      <c r="BV302" s="35"/>
      <c r="BW302" s="23"/>
      <c r="BX302" s="141"/>
      <c r="BY302" s="35"/>
      <c r="BZ302" s="23"/>
      <c r="CA302" s="141"/>
      <c r="CB302" s="35"/>
      <c r="CC302" s="23"/>
      <c r="CD302" s="141"/>
      <c r="CE302" s="35"/>
      <c r="CF302" s="23"/>
      <c r="CG302" s="141"/>
      <c r="CH302" s="35"/>
      <c r="CI302" s="23"/>
      <c r="CJ302" s="141"/>
      <c r="CK302" s="35"/>
      <c r="CL302" s="23"/>
      <c r="CM302" s="141"/>
      <c r="CN302" s="35"/>
      <c r="CO302" s="23"/>
      <c r="CP302" s="141"/>
      <c r="CQ302" s="38"/>
    </row>
    <row r="303" spans="2:95">
      <c r="B303" s="34"/>
      <c r="C303" s="23"/>
      <c r="D303" s="150"/>
      <c r="E303" s="35"/>
      <c r="F303" s="23"/>
      <c r="G303" s="141"/>
      <c r="H303" s="35"/>
      <c r="I303" s="23"/>
      <c r="J303" s="141"/>
      <c r="K303" s="35"/>
      <c r="L303" s="23"/>
      <c r="M303" s="24"/>
      <c r="N303" s="35"/>
      <c r="O303" s="23"/>
      <c r="P303" s="141"/>
      <c r="Q303" s="35"/>
      <c r="R303" s="23"/>
      <c r="S303" s="141"/>
      <c r="T303" s="35"/>
      <c r="U303" s="23"/>
      <c r="V303" s="141"/>
      <c r="W303" s="35"/>
      <c r="X303" s="23"/>
      <c r="Y303" s="141"/>
      <c r="Z303" s="35"/>
      <c r="AA303" s="23"/>
      <c r="AB303" s="141"/>
      <c r="AC303" s="35"/>
      <c r="AD303" s="23"/>
      <c r="AE303" s="141"/>
      <c r="AF303" s="35"/>
      <c r="AG303" s="23"/>
      <c r="AH303" s="141"/>
      <c r="AI303" s="35"/>
      <c r="AJ303" s="23"/>
      <c r="AK303" s="141"/>
      <c r="AL303" s="35"/>
      <c r="AM303" s="23"/>
      <c r="AN303" s="141"/>
      <c r="AO303" s="35"/>
      <c r="AP303" s="23"/>
      <c r="AQ303" s="141"/>
      <c r="AR303" s="35"/>
      <c r="AS303" s="23"/>
      <c r="AT303" s="141"/>
      <c r="AU303" s="35"/>
      <c r="AV303" s="23"/>
      <c r="AW303" s="141"/>
      <c r="AX303" s="35"/>
      <c r="AY303" s="23"/>
      <c r="AZ303" s="141"/>
      <c r="BA303" s="35"/>
      <c r="BB303" s="23"/>
      <c r="BC303" s="141"/>
      <c r="BD303" s="35"/>
      <c r="BE303" s="23"/>
      <c r="BF303" s="141"/>
      <c r="BG303" s="35"/>
      <c r="BH303" s="23"/>
      <c r="BI303" s="141"/>
      <c r="BJ303" s="35"/>
      <c r="BK303" s="23"/>
      <c r="BL303" s="141"/>
      <c r="BM303" s="35"/>
      <c r="BN303" s="23"/>
      <c r="BO303" s="141"/>
      <c r="BP303" s="35"/>
      <c r="BQ303" s="23"/>
      <c r="BR303" s="141"/>
      <c r="BS303" s="35"/>
      <c r="BT303" s="23"/>
      <c r="BU303" s="141"/>
      <c r="BV303" s="35"/>
      <c r="BW303" s="23"/>
      <c r="BX303" s="141"/>
      <c r="BY303" s="35"/>
      <c r="BZ303" s="23"/>
      <c r="CA303" s="141"/>
      <c r="CB303" s="35"/>
      <c r="CC303" s="23"/>
      <c r="CD303" s="141"/>
      <c r="CE303" s="35"/>
      <c r="CF303" s="23"/>
      <c r="CG303" s="141"/>
      <c r="CH303" s="35"/>
      <c r="CI303" s="23"/>
      <c r="CJ303" s="141"/>
      <c r="CK303" s="35"/>
      <c r="CL303" s="23"/>
      <c r="CM303" s="141"/>
      <c r="CN303" s="35"/>
      <c r="CO303" s="23"/>
      <c r="CP303" s="141"/>
      <c r="CQ303" s="38"/>
    </row>
    <row r="304" spans="2:95">
      <c r="B304" s="34"/>
      <c r="C304" s="23"/>
      <c r="D304" s="151"/>
      <c r="E304" s="35"/>
      <c r="F304" s="23"/>
      <c r="G304" s="141"/>
      <c r="H304" s="35"/>
      <c r="I304" s="23"/>
      <c r="J304" s="141"/>
      <c r="K304" s="35"/>
      <c r="L304" s="23"/>
      <c r="M304" s="24"/>
      <c r="N304" s="35"/>
      <c r="O304" s="23"/>
      <c r="P304" s="141"/>
      <c r="Q304" s="35"/>
      <c r="R304" s="23"/>
      <c r="S304" s="141"/>
      <c r="T304" s="35"/>
      <c r="U304" s="23"/>
      <c r="V304" s="141"/>
      <c r="W304" s="35"/>
      <c r="X304" s="23"/>
      <c r="Y304" s="141"/>
      <c r="Z304" s="35"/>
      <c r="AA304" s="23"/>
      <c r="AB304" s="141"/>
      <c r="AC304" s="35"/>
      <c r="AD304" s="23"/>
      <c r="AE304" s="141"/>
      <c r="AF304" s="35"/>
      <c r="AG304" s="23"/>
      <c r="AH304" s="141"/>
      <c r="AI304" s="35"/>
      <c r="AJ304" s="23"/>
      <c r="AK304" s="141"/>
      <c r="AL304" s="35"/>
      <c r="AM304" s="23"/>
      <c r="AN304" s="141"/>
      <c r="AO304" s="35"/>
      <c r="AP304" s="23"/>
      <c r="AQ304" s="141"/>
      <c r="AR304" s="35"/>
      <c r="AS304" s="23"/>
      <c r="AT304" s="141"/>
      <c r="AU304" s="35"/>
      <c r="AV304" s="23"/>
      <c r="AW304" s="141"/>
      <c r="AX304" s="35"/>
      <c r="AY304" s="23"/>
      <c r="AZ304" s="141"/>
      <c r="BA304" s="35"/>
      <c r="BB304" s="23"/>
      <c r="BC304" s="141"/>
      <c r="BD304" s="35"/>
      <c r="BE304" s="23"/>
      <c r="BF304" s="141"/>
      <c r="BG304" s="35"/>
      <c r="BH304" s="23"/>
      <c r="BI304" s="141"/>
      <c r="BJ304" s="35"/>
      <c r="BK304" s="23"/>
      <c r="BL304" s="141"/>
      <c r="BM304" s="35"/>
      <c r="BN304" s="23"/>
      <c r="BO304" s="141"/>
      <c r="BP304" s="35"/>
      <c r="BQ304" s="23"/>
      <c r="BR304" s="141"/>
      <c r="BS304" s="35"/>
      <c r="BT304" s="23"/>
      <c r="BU304" s="141"/>
      <c r="BV304" s="35"/>
      <c r="BW304" s="23"/>
      <c r="BX304" s="141"/>
      <c r="BY304" s="35"/>
      <c r="BZ304" s="23"/>
      <c r="CA304" s="141"/>
      <c r="CB304" s="35"/>
      <c r="CC304" s="23"/>
      <c r="CD304" s="141"/>
      <c r="CE304" s="35"/>
      <c r="CF304" s="23"/>
      <c r="CG304" s="141"/>
      <c r="CH304" s="35"/>
      <c r="CI304" s="23"/>
      <c r="CJ304" s="141"/>
      <c r="CK304" s="35"/>
      <c r="CL304" s="23"/>
      <c r="CM304" s="141"/>
      <c r="CN304" s="35"/>
      <c r="CO304" s="23"/>
      <c r="CP304" s="141"/>
      <c r="CQ304" s="38"/>
    </row>
    <row r="305" spans="2:95">
      <c r="B305" s="34"/>
      <c r="C305" s="23"/>
      <c r="D305" s="151"/>
      <c r="E305" s="35"/>
      <c r="F305" s="23"/>
      <c r="G305" s="141"/>
      <c r="H305" s="35"/>
      <c r="I305" s="23"/>
      <c r="J305" s="141"/>
      <c r="K305" s="35"/>
      <c r="L305" s="23"/>
      <c r="M305" s="24"/>
      <c r="N305" s="35"/>
      <c r="O305" s="23"/>
      <c r="P305" s="141"/>
      <c r="Q305" s="35"/>
      <c r="R305" s="23"/>
      <c r="S305" s="141"/>
      <c r="T305" s="35"/>
      <c r="U305" s="23"/>
      <c r="V305" s="141"/>
      <c r="W305" s="35"/>
      <c r="X305" s="23"/>
      <c r="Y305" s="141"/>
      <c r="Z305" s="35"/>
      <c r="AA305" s="23"/>
      <c r="AB305" s="141"/>
      <c r="AC305" s="35"/>
      <c r="AD305" s="23"/>
      <c r="AE305" s="141"/>
      <c r="AF305" s="35"/>
      <c r="AG305" s="23"/>
      <c r="AH305" s="141"/>
      <c r="AI305" s="35"/>
      <c r="AJ305" s="23"/>
      <c r="AK305" s="141"/>
      <c r="AL305" s="35"/>
      <c r="AM305" s="23"/>
      <c r="AN305" s="141"/>
      <c r="AO305" s="35"/>
      <c r="AP305" s="23"/>
      <c r="AQ305" s="141"/>
      <c r="AR305" s="35"/>
      <c r="AS305" s="23"/>
      <c r="AT305" s="141"/>
      <c r="AU305" s="35"/>
      <c r="AV305" s="23"/>
      <c r="AW305" s="141"/>
      <c r="AX305" s="35"/>
      <c r="AY305" s="23"/>
      <c r="AZ305" s="141"/>
      <c r="BA305" s="35"/>
      <c r="BB305" s="23"/>
      <c r="BC305" s="141"/>
      <c r="BD305" s="35"/>
      <c r="BE305" s="23"/>
      <c r="BF305" s="141"/>
      <c r="BG305" s="35"/>
      <c r="BH305" s="23"/>
      <c r="BI305" s="141"/>
      <c r="BJ305" s="35"/>
      <c r="BK305" s="23"/>
      <c r="BL305" s="141"/>
      <c r="BM305" s="35"/>
      <c r="BN305" s="23"/>
      <c r="BO305" s="141"/>
      <c r="BP305" s="35"/>
      <c r="BQ305" s="23"/>
      <c r="BR305" s="141"/>
      <c r="BS305" s="35"/>
      <c r="BT305" s="23"/>
      <c r="BU305" s="141"/>
      <c r="BV305" s="35"/>
      <c r="BW305" s="23"/>
      <c r="BX305" s="141"/>
      <c r="BY305" s="35"/>
      <c r="BZ305" s="23"/>
      <c r="CA305" s="141"/>
      <c r="CB305" s="35"/>
      <c r="CC305" s="23"/>
      <c r="CD305" s="141"/>
      <c r="CE305" s="35"/>
      <c r="CF305" s="23"/>
      <c r="CG305" s="141"/>
      <c r="CH305" s="35"/>
      <c r="CI305" s="23"/>
      <c r="CJ305" s="141"/>
      <c r="CK305" s="35"/>
      <c r="CL305" s="23"/>
      <c r="CM305" s="141"/>
      <c r="CN305" s="35"/>
      <c r="CO305" s="23"/>
      <c r="CP305" s="141"/>
      <c r="CQ305" s="38"/>
    </row>
    <row r="306" spans="2:95">
      <c r="B306" s="34"/>
      <c r="C306" s="23"/>
      <c r="D306" s="24"/>
      <c r="E306" s="35"/>
      <c r="F306" s="23"/>
      <c r="G306" s="141"/>
      <c r="H306" s="35"/>
      <c r="I306" s="23"/>
      <c r="J306" s="141"/>
      <c r="K306" s="35"/>
      <c r="L306" s="23"/>
      <c r="M306" s="24"/>
      <c r="N306" s="35"/>
      <c r="O306" s="23"/>
      <c r="P306" s="141"/>
      <c r="Q306" s="35"/>
      <c r="R306" s="23"/>
      <c r="S306" s="141"/>
      <c r="T306" s="35"/>
      <c r="U306" s="23"/>
      <c r="V306" s="141"/>
      <c r="W306" s="35"/>
      <c r="X306" s="23"/>
      <c r="Y306" s="141"/>
      <c r="Z306" s="35"/>
      <c r="AA306" s="23"/>
      <c r="AB306" s="141"/>
      <c r="AC306" s="35"/>
      <c r="AD306" s="23"/>
      <c r="AE306" s="141"/>
      <c r="AF306" s="35"/>
      <c r="AG306" s="23"/>
      <c r="AH306" s="141"/>
      <c r="AI306" s="35"/>
      <c r="AJ306" s="23"/>
      <c r="AK306" s="141"/>
      <c r="AL306" s="35"/>
      <c r="AM306" s="23"/>
      <c r="AN306" s="141"/>
      <c r="AO306" s="35"/>
      <c r="AP306" s="23"/>
      <c r="AQ306" s="141"/>
      <c r="AR306" s="35"/>
      <c r="AS306" s="23"/>
      <c r="AT306" s="141"/>
      <c r="AU306" s="35"/>
      <c r="AV306" s="23"/>
      <c r="AW306" s="141"/>
      <c r="AX306" s="35"/>
      <c r="AY306" s="23"/>
      <c r="AZ306" s="141"/>
      <c r="BA306" s="35"/>
      <c r="BB306" s="23"/>
      <c r="BC306" s="141"/>
      <c r="BD306" s="35"/>
      <c r="BE306" s="23"/>
      <c r="BF306" s="141"/>
      <c r="BG306" s="35"/>
      <c r="BH306" s="23"/>
      <c r="BI306" s="141"/>
      <c r="BJ306" s="35"/>
      <c r="BK306" s="23"/>
      <c r="BL306" s="141"/>
      <c r="BM306" s="35"/>
      <c r="BN306" s="23"/>
      <c r="BO306" s="141"/>
      <c r="BP306" s="35"/>
      <c r="BQ306" s="23"/>
      <c r="BR306" s="141"/>
      <c r="BS306" s="35"/>
      <c r="BT306" s="23"/>
      <c r="BU306" s="141"/>
      <c r="BV306" s="35"/>
      <c r="BW306" s="23"/>
      <c r="BX306" s="141"/>
      <c r="BY306" s="35"/>
      <c r="BZ306" s="23"/>
      <c r="CA306" s="141"/>
      <c r="CB306" s="35"/>
      <c r="CC306" s="23"/>
      <c r="CD306" s="141"/>
      <c r="CE306" s="35"/>
      <c r="CF306" s="23"/>
      <c r="CG306" s="141"/>
      <c r="CH306" s="35"/>
      <c r="CI306" s="23"/>
      <c r="CJ306" s="141"/>
      <c r="CK306" s="35"/>
      <c r="CL306" s="23"/>
      <c r="CM306" s="141"/>
      <c r="CN306" s="35"/>
      <c r="CO306" s="23"/>
      <c r="CP306" s="141"/>
      <c r="CQ306" s="38"/>
    </row>
    <row r="307" spans="2:95">
      <c r="B307" s="34"/>
      <c r="C307" s="23"/>
      <c r="D307" s="24"/>
      <c r="E307" s="35"/>
      <c r="F307" s="23"/>
      <c r="G307" s="141"/>
      <c r="H307" s="35"/>
      <c r="I307" s="23"/>
      <c r="J307" s="141"/>
      <c r="K307" s="35"/>
      <c r="L307" s="23"/>
      <c r="M307" s="24"/>
      <c r="N307" s="35"/>
      <c r="O307" s="23"/>
      <c r="P307" s="141"/>
      <c r="Q307" s="35"/>
      <c r="R307" s="23"/>
      <c r="S307" s="141"/>
      <c r="T307" s="35"/>
      <c r="U307" s="23"/>
      <c r="V307" s="141"/>
      <c r="W307" s="35"/>
      <c r="X307" s="23"/>
      <c r="Y307" s="141"/>
      <c r="Z307" s="35"/>
      <c r="AA307" s="23"/>
      <c r="AB307" s="141"/>
      <c r="AC307" s="35"/>
      <c r="AD307" s="23"/>
      <c r="AE307" s="141"/>
      <c r="AF307" s="35"/>
      <c r="AG307" s="23"/>
      <c r="AH307" s="141"/>
      <c r="AI307" s="35"/>
      <c r="AJ307" s="23"/>
      <c r="AK307" s="141"/>
      <c r="AL307" s="35"/>
      <c r="AM307" s="23"/>
      <c r="AN307" s="141"/>
      <c r="AO307" s="35"/>
      <c r="AP307" s="23"/>
      <c r="AQ307" s="141"/>
      <c r="AR307" s="35"/>
      <c r="AS307" s="23"/>
      <c r="AT307" s="141"/>
      <c r="AU307" s="35"/>
      <c r="AV307" s="23"/>
      <c r="AW307" s="141"/>
      <c r="AX307" s="35"/>
      <c r="AY307" s="23"/>
      <c r="AZ307" s="141"/>
      <c r="BA307" s="35"/>
      <c r="BB307" s="23"/>
      <c r="BC307" s="141"/>
      <c r="BD307" s="35"/>
      <c r="BE307" s="23"/>
      <c r="BF307" s="141"/>
      <c r="BG307" s="35"/>
      <c r="BH307" s="23"/>
      <c r="BI307" s="141"/>
      <c r="BJ307" s="35"/>
      <c r="BK307" s="23"/>
      <c r="BL307" s="141"/>
      <c r="BM307" s="35"/>
      <c r="BN307" s="23"/>
      <c r="BO307" s="141"/>
      <c r="BP307" s="35"/>
      <c r="BQ307" s="23"/>
      <c r="BR307" s="141"/>
      <c r="BS307" s="35"/>
      <c r="BT307" s="23"/>
      <c r="BU307" s="141"/>
      <c r="BV307" s="35"/>
      <c r="BW307" s="23"/>
      <c r="BX307" s="141"/>
      <c r="BY307" s="35"/>
      <c r="BZ307" s="23"/>
      <c r="CA307" s="141"/>
      <c r="CB307" s="35"/>
      <c r="CC307" s="23"/>
      <c r="CD307" s="141"/>
      <c r="CE307" s="35"/>
      <c r="CF307" s="23"/>
      <c r="CG307" s="141"/>
      <c r="CH307" s="35"/>
      <c r="CI307" s="23"/>
      <c r="CJ307" s="141"/>
      <c r="CK307" s="35"/>
      <c r="CL307" s="23"/>
      <c r="CM307" s="141"/>
      <c r="CN307" s="35"/>
      <c r="CO307" s="23"/>
      <c r="CP307" s="141"/>
      <c r="CQ307" s="38"/>
    </row>
    <row r="308" spans="2:95">
      <c r="B308" s="34"/>
      <c r="C308" s="23"/>
      <c r="D308" s="24"/>
      <c r="E308" s="35"/>
      <c r="F308" s="23"/>
      <c r="G308" s="141"/>
      <c r="H308" s="35"/>
      <c r="I308" s="23"/>
      <c r="J308" s="141"/>
      <c r="K308" s="35"/>
      <c r="L308" s="23"/>
      <c r="M308" s="24"/>
      <c r="N308" s="35"/>
      <c r="O308" s="23"/>
      <c r="P308" s="141"/>
      <c r="Q308" s="35"/>
      <c r="R308" s="23"/>
      <c r="S308" s="141"/>
      <c r="T308" s="35"/>
      <c r="U308" s="23"/>
      <c r="V308" s="141"/>
      <c r="W308" s="35"/>
      <c r="X308" s="23"/>
      <c r="Y308" s="141"/>
      <c r="Z308" s="35"/>
      <c r="AA308" s="23"/>
      <c r="AB308" s="141"/>
      <c r="AC308" s="35"/>
      <c r="AD308" s="23"/>
      <c r="AE308" s="141"/>
      <c r="AF308" s="35"/>
      <c r="AG308" s="23"/>
      <c r="AH308" s="141"/>
      <c r="AI308" s="35"/>
      <c r="AJ308" s="23"/>
      <c r="AK308" s="141"/>
      <c r="AL308" s="35"/>
      <c r="AM308" s="23"/>
      <c r="AN308" s="141"/>
      <c r="AO308" s="35"/>
      <c r="AP308" s="23"/>
      <c r="AQ308" s="141"/>
      <c r="AR308" s="35"/>
      <c r="AS308" s="23"/>
      <c r="AT308" s="141"/>
      <c r="AU308" s="35"/>
      <c r="AV308" s="23"/>
      <c r="AW308" s="141"/>
      <c r="AX308" s="35"/>
      <c r="AY308" s="23"/>
      <c r="AZ308" s="141"/>
      <c r="BA308" s="35"/>
      <c r="BB308" s="23"/>
      <c r="BC308" s="141"/>
      <c r="BD308" s="35"/>
      <c r="BE308" s="23"/>
      <c r="BF308" s="141"/>
      <c r="BG308" s="35"/>
      <c r="BH308" s="23"/>
      <c r="BI308" s="141"/>
      <c r="BJ308" s="35"/>
      <c r="BK308" s="23"/>
      <c r="BL308" s="141"/>
      <c r="BM308" s="35"/>
      <c r="BN308" s="23"/>
      <c r="BO308" s="141"/>
      <c r="BP308" s="35"/>
      <c r="BQ308" s="23"/>
      <c r="BR308" s="141"/>
      <c r="BS308" s="35"/>
      <c r="BT308" s="23"/>
      <c r="BU308" s="141"/>
      <c r="BV308" s="35"/>
      <c r="BW308" s="23"/>
      <c r="BX308" s="141"/>
      <c r="BY308" s="35"/>
      <c r="BZ308" s="23"/>
      <c r="CA308" s="141"/>
      <c r="CB308" s="35"/>
      <c r="CC308" s="23"/>
      <c r="CD308" s="141"/>
      <c r="CE308" s="35"/>
      <c r="CF308" s="23"/>
      <c r="CG308" s="141"/>
      <c r="CH308" s="35"/>
      <c r="CI308" s="23"/>
      <c r="CJ308" s="141"/>
      <c r="CK308" s="35"/>
      <c r="CL308" s="23"/>
      <c r="CM308" s="141"/>
      <c r="CN308" s="35"/>
      <c r="CO308" s="23"/>
      <c r="CP308" s="141"/>
      <c r="CQ308" s="38"/>
    </row>
    <row r="309" spans="2:95">
      <c r="B309" s="34"/>
      <c r="C309" s="23"/>
      <c r="D309" s="24"/>
      <c r="E309" s="35"/>
      <c r="F309" s="23"/>
      <c r="G309" s="141"/>
      <c r="H309" s="35"/>
      <c r="I309" s="23"/>
      <c r="J309" s="141"/>
      <c r="K309" s="35"/>
      <c r="L309" s="23"/>
      <c r="M309" s="24"/>
      <c r="N309" s="35"/>
      <c r="O309" s="23"/>
      <c r="P309" s="141"/>
      <c r="Q309" s="35"/>
      <c r="R309" s="23"/>
      <c r="S309" s="141"/>
      <c r="T309" s="35"/>
      <c r="U309" s="23"/>
      <c r="V309" s="141"/>
      <c r="W309" s="35"/>
      <c r="X309" s="23"/>
      <c r="Y309" s="141"/>
      <c r="Z309" s="35"/>
      <c r="AA309" s="23"/>
      <c r="AB309" s="141"/>
      <c r="AC309" s="35"/>
      <c r="AD309" s="23"/>
      <c r="AE309" s="141"/>
      <c r="AF309" s="35"/>
      <c r="AG309" s="23"/>
      <c r="AH309" s="141"/>
      <c r="AI309" s="35"/>
      <c r="AJ309" s="23"/>
      <c r="AK309" s="141"/>
      <c r="AL309" s="35"/>
      <c r="AM309" s="23"/>
      <c r="AN309" s="141"/>
      <c r="AO309" s="35"/>
      <c r="AP309" s="23"/>
      <c r="AQ309" s="141"/>
      <c r="AR309" s="35"/>
      <c r="AS309" s="23"/>
      <c r="AT309" s="141"/>
      <c r="AU309" s="35"/>
      <c r="AV309" s="23"/>
      <c r="AW309" s="141"/>
      <c r="AX309" s="35"/>
      <c r="AY309" s="23"/>
      <c r="AZ309" s="141"/>
      <c r="BA309" s="35"/>
      <c r="BB309" s="23"/>
      <c r="BC309" s="141"/>
      <c r="BD309" s="35"/>
      <c r="BE309" s="23"/>
      <c r="BF309" s="141"/>
      <c r="BG309" s="35"/>
      <c r="BH309" s="23"/>
      <c r="BI309" s="141"/>
      <c r="BJ309" s="35"/>
      <c r="BK309" s="23"/>
      <c r="BL309" s="141"/>
      <c r="BM309" s="35"/>
      <c r="BN309" s="23"/>
      <c r="BO309" s="141"/>
      <c r="BP309" s="35"/>
      <c r="BQ309" s="23"/>
      <c r="BR309" s="141"/>
      <c r="BS309" s="35"/>
      <c r="BT309" s="23"/>
      <c r="BU309" s="141"/>
      <c r="BV309" s="35"/>
      <c r="BW309" s="23"/>
      <c r="BX309" s="141"/>
      <c r="BY309" s="35"/>
      <c r="BZ309" s="23"/>
      <c r="CA309" s="141"/>
      <c r="CB309" s="35"/>
      <c r="CC309" s="23"/>
      <c r="CD309" s="141"/>
      <c r="CE309" s="35"/>
      <c r="CF309" s="23"/>
      <c r="CG309" s="141"/>
      <c r="CH309" s="35"/>
      <c r="CI309" s="23"/>
      <c r="CJ309" s="141"/>
      <c r="CK309" s="35"/>
      <c r="CL309" s="23"/>
      <c r="CM309" s="141"/>
      <c r="CN309" s="35"/>
      <c r="CO309" s="23"/>
      <c r="CP309" s="141"/>
      <c r="CQ309" s="38"/>
    </row>
    <row r="310" spans="2:95">
      <c r="B310" s="34"/>
      <c r="C310" s="23"/>
      <c r="D310" s="24"/>
      <c r="E310" s="35"/>
      <c r="F310" s="23"/>
      <c r="G310" s="141"/>
      <c r="H310" s="35"/>
      <c r="I310" s="23"/>
      <c r="J310" s="141"/>
      <c r="K310" s="35"/>
      <c r="L310" s="23"/>
      <c r="M310" s="24"/>
      <c r="N310" s="35"/>
      <c r="O310" s="23"/>
      <c r="P310" s="141"/>
      <c r="Q310" s="35"/>
      <c r="R310" s="23"/>
      <c r="S310" s="141"/>
      <c r="T310" s="35"/>
      <c r="U310" s="23"/>
      <c r="V310" s="141"/>
      <c r="W310" s="35"/>
      <c r="X310" s="23"/>
      <c r="Y310" s="141"/>
      <c r="Z310" s="35"/>
      <c r="AA310" s="23"/>
      <c r="AB310" s="141"/>
      <c r="AC310" s="35"/>
      <c r="AD310" s="23"/>
      <c r="AE310" s="141"/>
      <c r="AF310" s="35"/>
      <c r="AG310" s="23"/>
      <c r="AH310" s="141"/>
      <c r="AI310" s="35"/>
      <c r="AJ310" s="23"/>
      <c r="AK310" s="141"/>
      <c r="AL310" s="35"/>
      <c r="AM310" s="23"/>
      <c r="AN310" s="141"/>
      <c r="AO310" s="35"/>
      <c r="AP310" s="23"/>
      <c r="AQ310" s="141"/>
      <c r="AR310" s="35"/>
      <c r="AS310" s="23"/>
      <c r="AT310" s="141"/>
      <c r="AU310" s="35"/>
      <c r="AV310" s="23"/>
      <c r="AW310" s="141"/>
      <c r="AX310" s="35"/>
      <c r="AY310" s="23"/>
      <c r="AZ310" s="141"/>
      <c r="BA310" s="35"/>
      <c r="BB310" s="23"/>
      <c r="BC310" s="141"/>
      <c r="BD310" s="35"/>
      <c r="BE310" s="23"/>
      <c r="BF310" s="141"/>
      <c r="BG310" s="35"/>
      <c r="BH310" s="23"/>
      <c r="BI310" s="141"/>
      <c r="BJ310" s="35"/>
      <c r="BK310" s="23"/>
      <c r="BL310" s="141"/>
      <c r="BM310" s="35"/>
      <c r="BN310" s="23"/>
      <c r="BO310" s="141"/>
      <c r="BP310" s="35"/>
      <c r="BQ310" s="23"/>
      <c r="BR310" s="141"/>
      <c r="BS310" s="35"/>
      <c r="BT310" s="23"/>
      <c r="BU310" s="141"/>
      <c r="BV310" s="35"/>
      <c r="BW310" s="23"/>
      <c r="BX310" s="141"/>
      <c r="BY310" s="35"/>
      <c r="BZ310" s="23"/>
      <c r="CA310" s="141"/>
      <c r="CB310" s="35"/>
      <c r="CC310" s="23"/>
      <c r="CD310" s="141"/>
      <c r="CE310" s="35"/>
      <c r="CF310" s="23"/>
      <c r="CG310" s="141"/>
      <c r="CH310" s="35"/>
      <c r="CI310" s="23"/>
      <c r="CJ310" s="141"/>
      <c r="CK310" s="35"/>
      <c r="CL310" s="23"/>
      <c r="CM310" s="141"/>
      <c r="CN310" s="35"/>
      <c r="CO310" s="23"/>
      <c r="CP310" s="141"/>
      <c r="CQ310" s="38"/>
    </row>
    <row r="311" spans="2:95">
      <c r="B311" s="34"/>
      <c r="C311" s="23"/>
      <c r="D311" s="24"/>
      <c r="E311" s="35"/>
      <c r="F311" s="23"/>
      <c r="G311" s="141"/>
      <c r="H311" s="35"/>
      <c r="I311" s="23"/>
      <c r="J311" s="141"/>
      <c r="K311" s="35"/>
      <c r="L311" s="23"/>
      <c r="M311" s="24"/>
      <c r="N311" s="35"/>
      <c r="O311" s="23"/>
      <c r="P311" s="141"/>
      <c r="Q311" s="35"/>
      <c r="R311" s="23"/>
      <c r="S311" s="141"/>
      <c r="T311" s="35"/>
      <c r="U311" s="23"/>
      <c r="V311" s="141"/>
      <c r="W311" s="35"/>
      <c r="X311" s="23"/>
      <c r="Y311" s="141"/>
      <c r="Z311" s="35"/>
      <c r="AA311" s="23"/>
      <c r="AB311" s="141"/>
      <c r="AC311" s="35"/>
      <c r="AD311" s="23"/>
      <c r="AE311" s="141"/>
      <c r="AF311" s="35"/>
      <c r="AG311" s="23"/>
      <c r="AH311" s="141"/>
      <c r="AI311" s="35"/>
      <c r="AJ311" s="23"/>
      <c r="AK311" s="141"/>
      <c r="AL311" s="35"/>
      <c r="AM311" s="23"/>
      <c r="AN311" s="141"/>
      <c r="AO311" s="35"/>
      <c r="AP311" s="23"/>
      <c r="AQ311" s="141"/>
      <c r="AR311" s="35"/>
      <c r="AS311" s="23"/>
      <c r="AT311" s="141"/>
      <c r="AU311" s="35"/>
      <c r="AV311" s="23"/>
      <c r="AW311" s="141"/>
      <c r="AX311" s="35"/>
      <c r="AY311" s="23"/>
      <c r="AZ311" s="141"/>
      <c r="BA311" s="35"/>
      <c r="BB311" s="23"/>
      <c r="BC311" s="141"/>
      <c r="BD311" s="35"/>
      <c r="BE311" s="23"/>
      <c r="BF311" s="141"/>
      <c r="BG311" s="35"/>
      <c r="BH311" s="23"/>
      <c r="BI311" s="141"/>
      <c r="BJ311" s="35"/>
      <c r="BK311" s="23"/>
      <c r="BL311" s="141"/>
      <c r="BM311" s="35"/>
      <c r="BN311" s="23"/>
      <c r="BO311" s="141"/>
      <c r="BP311" s="35"/>
      <c r="BQ311" s="23"/>
      <c r="BR311" s="141"/>
      <c r="BS311" s="35"/>
      <c r="BT311" s="23"/>
      <c r="BU311" s="141"/>
      <c r="BV311" s="35"/>
      <c r="BW311" s="23"/>
      <c r="BX311" s="141"/>
      <c r="BY311" s="35"/>
      <c r="BZ311" s="23"/>
      <c r="CA311" s="141"/>
      <c r="CB311" s="35"/>
      <c r="CC311" s="23"/>
      <c r="CD311" s="141"/>
      <c r="CE311" s="35"/>
      <c r="CF311" s="23"/>
      <c r="CG311" s="141"/>
      <c r="CH311" s="35"/>
      <c r="CI311" s="23"/>
      <c r="CJ311" s="141"/>
      <c r="CK311" s="35"/>
      <c r="CL311" s="23"/>
      <c r="CM311" s="141"/>
      <c r="CN311" s="35"/>
      <c r="CO311" s="23"/>
      <c r="CP311" s="141"/>
      <c r="CQ311" s="38"/>
    </row>
    <row r="312" spans="2:95">
      <c r="B312" s="34"/>
      <c r="C312" s="23"/>
      <c r="D312" s="24"/>
      <c r="E312" s="35"/>
      <c r="F312" s="23"/>
      <c r="G312" s="141"/>
      <c r="H312" s="35"/>
      <c r="I312" s="23"/>
      <c r="J312" s="141"/>
      <c r="K312" s="35"/>
      <c r="L312" s="23"/>
      <c r="M312" s="24"/>
      <c r="N312" s="35"/>
      <c r="O312" s="23"/>
      <c r="P312" s="141"/>
      <c r="Q312" s="35"/>
      <c r="R312" s="23"/>
      <c r="S312" s="141"/>
      <c r="T312" s="35"/>
      <c r="U312" s="23"/>
      <c r="V312" s="141"/>
      <c r="W312" s="35"/>
      <c r="X312" s="23"/>
      <c r="Y312" s="141"/>
      <c r="Z312" s="35"/>
      <c r="AA312" s="23"/>
      <c r="AB312" s="141"/>
      <c r="AC312" s="35"/>
      <c r="AD312" s="23"/>
      <c r="AE312" s="141"/>
      <c r="AF312" s="35"/>
      <c r="AG312" s="23"/>
      <c r="AH312" s="141"/>
      <c r="AI312" s="35"/>
      <c r="AJ312" s="23"/>
      <c r="AK312" s="141"/>
      <c r="AL312" s="35"/>
      <c r="AM312" s="23"/>
      <c r="AN312" s="141"/>
      <c r="AO312" s="35"/>
      <c r="AP312" s="23"/>
      <c r="AQ312" s="141"/>
      <c r="AR312" s="35"/>
      <c r="AS312" s="23"/>
      <c r="AT312" s="141"/>
      <c r="AU312" s="35"/>
      <c r="AV312" s="23"/>
      <c r="AW312" s="141"/>
      <c r="AX312" s="35"/>
      <c r="AY312" s="23"/>
      <c r="AZ312" s="141"/>
      <c r="BA312" s="35"/>
      <c r="BB312" s="23"/>
      <c r="BC312" s="141"/>
      <c r="BD312" s="35"/>
      <c r="BE312" s="23"/>
      <c r="BF312" s="141"/>
      <c r="BG312" s="35"/>
      <c r="BH312" s="23"/>
      <c r="BI312" s="141"/>
      <c r="BJ312" s="35"/>
      <c r="BK312" s="23"/>
      <c r="BL312" s="141"/>
      <c r="BM312" s="35"/>
      <c r="BN312" s="23"/>
      <c r="BO312" s="141"/>
      <c r="BP312" s="35"/>
      <c r="BQ312" s="23"/>
      <c r="BR312" s="141"/>
      <c r="BS312" s="35"/>
      <c r="BT312" s="23"/>
      <c r="BU312" s="141"/>
      <c r="BV312" s="35"/>
      <c r="BW312" s="23"/>
      <c r="BX312" s="141"/>
      <c r="BY312" s="35"/>
      <c r="BZ312" s="23"/>
      <c r="CA312" s="141"/>
      <c r="CB312" s="35"/>
      <c r="CC312" s="23"/>
      <c r="CD312" s="141"/>
      <c r="CE312" s="35"/>
      <c r="CF312" s="23"/>
      <c r="CG312" s="141"/>
      <c r="CH312" s="35"/>
      <c r="CI312" s="23"/>
      <c r="CJ312" s="141"/>
      <c r="CK312" s="35"/>
      <c r="CL312" s="23"/>
      <c r="CM312" s="141"/>
      <c r="CN312" s="35"/>
      <c r="CO312" s="23"/>
      <c r="CP312" s="141"/>
      <c r="CQ312" s="38"/>
    </row>
    <row r="313" spans="2:95">
      <c r="B313" s="34"/>
      <c r="C313" s="23"/>
      <c r="D313" s="24"/>
      <c r="E313" s="35"/>
      <c r="F313" s="23"/>
      <c r="G313" s="141"/>
      <c r="H313" s="35"/>
      <c r="I313" s="23"/>
      <c r="J313" s="141"/>
      <c r="K313" s="35"/>
      <c r="L313" s="23"/>
      <c r="M313" s="24"/>
      <c r="N313" s="35"/>
      <c r="O313" s="23"/>
      <c r="P313" s="141"/>
      <c r="Q313" s="35"/>
      <c r="R313" s="23"/>
      <c r="S313" s="141"/>
      <c r="T313" s="35"/>
      <c r="U313" s="23"/>
      <c r="V313" s="141"/>
      <c r="W313" s="35"/>
      <c r="X313" s="23"/>
      <c r="Y313" s="141"/>
      <c r="Z313" s="35"/>
      <c r="AA313" s="23"/>
      <c r="AB313" s="141"/>
      <c r="AC313" s="35"/>
      <c r="AD313" s="23"/>
      <c r="AE313" s="141"/>
      <c r="AF313" s="35"/>
      <c r="AG313" s="23"/>
      <c r="AH313" s="141"/>
      <c r="AI313" s="35"/>
      <c r="AJ313" s="23"/>
      <c r="AK313" s="141"/>
      <c r="AL313" s="35"/>
      <c r="AM313" s="23"/>
      <c r="AN313" s="141"/>
      <c r="AO313" s="35"/>
      <c r="AP313" s="23"/>
      <c r="AQ313" s="141"/>
      <c r="AR313" s="35"/>
      <c r="AS313" s="23"/>
      <c r="AT313" s="141"/>
      <c r="AU313" s="35"/>
      <c r="AV313" s="23"/>
      <c r="AW313" s="141"/>
      <c r="AX313" s="35"/>
      <c r="AY313" s="23"/>
      <c r="AZ313" s="141"/>
      <c r="BA313" s="35"/>
      <c r="BB313" s="23"/>
      <c r="BC313" s="141"/>
      <c r="BD313" s="35"/>
      <c r="BE313" s="23"/>
      <c r="BF313" s="141"/>
      <c r="BG313" s="35"/>
      <c r="BH313" s="23"/>
      <c r="BI313" s="141"/>
      <c r="BJ313" s="35"/>
      <c r="BK313" s="23"/>
      <c r="BL313" s="141"/>
      <c r="BM313" s="35"/>
      <c r="BN313" s="23"/>
      <c r="BO313" s="141"/>
      <c r="BP313" s="35"/>
      <c r="BQ313" s="23"/>
      <c r="BR313" s="141"/>
      <c r="BS313" s="35"/>
      <c r="BT313" s="23"/>
      <c r="BU313" s="141"/>
      <c r="BV313" s="35"/>
      <c r="BW313" s="23"/>
      <c r="BX313" s="141"/>
      <c r="BY313" s="35"/>
      <c r="BZ313" s="23"/>
      <c r="CA313" s="141"/>
      <c r="CB313" s="35"/>
      <c r="CC313" s="23"/>
      <c r="CD313" s="141"/>
      <c r="CE313" s="35"/>
      <c r="CF313" s="23"/>
      <c r="CG313" s="141"/>
      <c r="CH313" s="35"/>
      <c r="CI313" s="23"/>
      <c r="CJ313" s="141"/>
      <c r="CK313" s="35"/>
      <c r="CL313" s="23"/>
      <c r="CM313" s="141"/>
      <c r="CN313" s="35"/>
      <c r="CO313" s="23"/>
      <c r="CP313" s="141"/>
      <c r="CQ313" s="38"/>
    </row>
    <row r="314" spans="2:95">
      <c r="B314" s="34"/>
      <c r="C314" s="23"/>
      <c r="D314" s="24"/>
      <c r="E314" s="35"/>
      <c r="F314" s="23"/>
      <c r="G314" s="141"/>
      <c r="H314" s="35"/>
      <c r="I314" s="23"/>
      <c r="J314" s="141"/>
      <c r="K314" s="35"/>
      <c r="L314" s="23"/>
      <c r="M314" s="24"/>
      <c r="N314" s="35"/>
      <c r="O314" s="23"/>
      <c r="P314" s="141"/>
      <c r="Q314" s="35"/>
      <c r="R314" s="23"/>
      <c r="S314" s="141"/>
      <c r="T314" s="35"/>
      <c r="U314" s="23"/>
      <c r="V314" s="141"/>
      <c r="W314" s="35"/>
      <c r="X314" s="23"/>
      <c r="Y314" s="141"/>
      <c r="Z314" s="35"/>
      <c r="AA314" s="23"/>
      <c r="AB314" s="141"/>
      <c r="AC314" s="35"/>
      <c r="AD314" s="23"/>
      <c r="AE314" s="141"/>
      <c r="AF314" s="35"/>
      <c r="AG314" s="23"/>
      <c r="AH314" s="141"/>
      <c r="AI314" s="35"/>
      <c r="AJ314" s="23"/>
      <c r="AK314" s="141"/>
      <c r="AL314" s="35"/>
      <c r="AM314" s="23"/>
      <c r="AN314" s="141"/>
      <c r="AO314" s="35"/>
      <c r="AP314" s="23"/>
      <c r="AQ314" s="141"/>
      <c r="AR314" s="35"/>
      <c r="AS314" s="23"/>
      <c r="AT314" s="141"/>
      <c r="AU314" s="35"/>
      <c r="AV314" s="23"/>
      <c r="AW314" s="141"/>
      <c r="AX314" s="35"/>
      <c r="AY314" s="23"/>
      <c r="AZ314" s="141"/>
      <c r="BA314" s="35"/>
      <c r="BB314" s="23"/>
      <c r="BC314" s="141"/>
      <c r="BD314" s="35"/>
      <c r="BE314" s="23"/>
      <c r="BF314" s="141"/>
      <c r="BG314" s="35"/>
      <c r="BH314" s="23"/>
      <c r="BI314" s="141"/>
      <c r="BJ314" s="35"/>
      <c r="BK314" s="23"/>
      <c r="BL314" s="141"/>
      <c r="BM314" s="35"/>
      <c r="BN314" s="23"/>
      <c r="BO314" s="141"/>
      <c r="BP314" s="35"/>
      <c r="BQ314" s="23"/>
      <c r="BR314" s="141"/>
      <c r="BS314" s="35"/>
      <c r="BT314" s="23"/>
      <c r="BU314" s="141"/>
      <c r="BV314" s="35"/>
      <c r="BW314" s="23"/>
      <c r="BX314" s="141"/>
      <c r="BY314" s="35"/>
      <c r="BZ314" s="23"/>
      <c r="CA314" s="141"/>
      <c r="CB314" s="35"/>
      <c r="CC314" s="23"/>
      <c r="CD314" s="141"/>
      <c r="CE314" s="35"/>
      <c r="CF314" s="23"/>
      <c r="CG314" s="141"/>
      <c r="CH314" s="35"/>
      <c r="CI314" s="23"/>
      <c r="CJ314" s="141"/>
      <c r="CK314" s="35"/>
      <c r="CL314" s="23"/>
      <c r="CM314" s="141"/>
      <c r="CN314" s="35"/>
      <c r="CO314" s="23"/>
      <c r="CP314" s="141"/>
      <c r="CQ314" s="38"/>
    </row>
    <row r="315" spans="2:95">
      <c r="B315" s="34"/>
      <c r="C315" s="23"/>
      <c r="D315" s="24"/>
      <c r="E315" s="35"/>
      <c r="F315" s="23"/>
      <c r="G315" s="141"/>
      <c r="H315" s="35"/>
      <c r="I315" s="23"/>
      <c r="J315" s="141"/>
      <c r="K315" s="35"/>
      <c r="L315" s="23"/>
      <c r="M315" s="24"/>
      <c r="N315" s="35"/>
      <c r="O315" s="23"/>
      <c r="P315" s="141"/>
      <c r="Q315" s="35"/>
      <c r="R315" s="23"/>
      <c r="S315" s="141"/>
      <c r="T315" s="35"/>
      <c r="U315" s="23"/>
      <c r="V315" s="141"/>
      <c r="W315" s="35"/>
      <c r="X315" s="23"/>
      <c r="Y315" s="141"/>
      <c r="Z315" s="35"/>
      <c r="AA315" s="23"/>
      <c r="AB315" s="141"/>
      <c r="AC315" s="35"/>
      <c r="AD315" s="23"/>
      <c r="AE315" s="141"/>
      <c r="AF315" s="35"/>
      <c r="AG315" s="23"/>
      <c r="AH315" s="141"/>
      <c r="AI315" s="35"/>
      <c r="AJ315" s="23"/>
      <c r="AK315" s="141"/>
      <c r="AL315" s="35"/>
      <c r="AM315" s="23"/>
      <c r="AN315" s="141"/>
      <c r="AO315" s="35"/>
      <c r="AP315" s="23"/>
      <c r="AQ315" s="141"/>
      <c r="AR315" s="35"/>
      <c r="AS315" s="23"/>
      <c r="AT315" s="141"/>
      <c r="AU315" s="35"/>
      <c r="AV315" s="23"/>
      <c r="AW315" s="141"/>
      <c r="AX315" s="35"/>
      <c r="AY315" s="23"/>
      <c r="AZ315" s="141"/>
      <c r="BA315" s="35"/>
      <c r="BB315" s="23"/>
      <c r="BC315" s="141"/>
      <c r="BD315" s="35"/>
      <c r="BE315" s="23"/>
      <c r="BF315" s="141"/>
      <c r="BG315" s="35"/>
      <c r="BH315" s="23"/>
      <c r="BI315" s="141"/>
      <c r="BJ315" s="35"/>
      <c r="BK315" s="23"/>
      <c r="BL315" s="141"/>
      <c r="BM315" s="35"/>
      <c r="BN315" s="23"/>
      <c r="BO315" s="141"/>
      <c r="BP315" s="35"/>
      <c r="BQ315" s="23"/>
      <c r="BR315" s="141"/>
      <c r="BS315" s="35"/>
      <c r="BT315" s="23"/>
      <c r="BU315" s="141"/>
      <c r="BV315" s="35"/>
      <c r="BW315" s="23"/>
      <c r="BX315" s="141"/>
      <c r="BY315" s="35"/>
      <c r="BZ315" s="23"/>
      <c r="CA315" s="141"/>
      <c r="CB315" s="35"/>
      <c r="CC315" s="23"/>
      <c r="CD315" s="141"/>
      <c r="CE315" s="35"/>
      <c r="CF315" s="23"/>
      <c r="CG315" s="141"/>
      <c r="CH315" s="35"/>
      <c r="CI315" s="23"/>
      <c r="CJ315" s="141"/>
      <c r="CK315" s="35"/>
      <c r="CL315" s="23"/>
      <c r="CM315" s="141"/>
      <c r="CN315" s="35"/>
      <c r="CO315" s="23"/>
      <c r="CP315" s="141"/>
      <c r="CQ315" s="38"/>
    </row>
    <row r="316" spans="2:95">
      <c r="B316" s="34"/>
      <c r="C316" s="23"/>
      <c r="D316" s="24"/>
      <c r="E316" s="35"/>
      <c r="F316" s="23"/>
      <c r="G316" s="141"/>
      <c r="H316" s="35"/>
      <c r="I316" s="23"/>
      <c r="J316" s="141"/>
      <c r="K316" s="35"/>
      <c r="L316" s="23"/>
      <c r="M316" s="24"/>
      <c r="N316" s="35"/>
      <c r="O316" s="23"/>
      <c r="P316" s="141"/>
      <c r="Q316" s="35"/>
      <c r="R316" s="23"/>
      <c r="S316" s="141"/>
      <c r="T316" s="35"/>
      <c r="U316" s="23"/>
      <c r="V316" s="141"/>
      <c r="W316" s="35"/>
      <c r="X316" s="23"/>
      <c r="Y316" s="141"/>
      <c r="Z316" s="35"/>
      <c r="AA316" s="23"/>
      <c r="AB316" s="141"/>
      <c r="AC316" s="35"/>
      <c r="AD316" s="23"/>
      <c r="AE316" s="141"/>
      <c r="AF316" s="35"/>
      <c r="AG316" s="23"/>
      <c r="AH316" s="141"/>
      <c r="AI316" s="35"/>
      <c r="AJ316" s="23"/>
      <c r="AK316" s="141"/>
      <c r="AL316" s="35"/>
      <c r="AM316" s="23"/>
      <c r="AN316" s="141"/>
      <c r="AO316" s="35"/>
      <c r="AP316" s="23"/>
      <c r="AQ316" s="141"/>
      <c r="AR316" s="35"/>
      <c r="AS316" s="23"/>
      <c r="AT316" s="141"/>
      <c r="AU316" s="35"/>
      <c r="AV316" s="23"/>
      <c r="AW316" s="141"/>
      <c r="AX316" s="35"/>
      <c r="AY316" s="23"/>
      <c r="AZ316" s="141"/>
      <c r="BA316" s="35"/>
      <c r="BB316" s="23"/>
      <c r="BC316" s="141"/>
      <c r="BD316" s="35"/>
      <c r="BE316" s="23"/>
      <c r="BF316" s="141"/>
      <c r="BG316" s="35"/>
      <c r="BH316" s="23"/>
      <c r="BI316" s="141"/>
      <c r="BJ316" s="35"/>
      <c r="BK316" s="23"/>
      <c r="BL316" s="141"/>
      <c r="BM316" s="35"/>
      <c r="BN316" s="23"/>
      <c r="BO316" s="141"/>
      <c r="BP316" s="35"/>
      <c r="BQ316" s="23"/>
      <c r="BR316" s="141"/>
      <c r="BS316" s="35"/>
      <c r="BT316" s="23"/>
      <c r="BU316" s="141"/>
      <c r="BV316" s="35"/>
      <c r="BW316" s="23"/>
      <c r="BX316" s="141"/>
      <c r="BY316" s="35"/>
      <c r="BZ316" s="23"/>
      <c r="CA316" s="141"/>
      <c r="CB316" s="35"/>
      <c r="CC316" s="23"/>
      <c r="CD316" s="141"/>
      <c r="CE316" s="35"/>
      <c r="CF316" s="23"/>
      <c r="CG316" s="141"/>
      <c r="CH316" s="35"/>
      <c r="CI316" s="23"/>
      <c r="CJ316" s="141"/>
      <c r="CK316" s="35"/>
      <c r="CL316" s="23"/>
      <c r="CM316" s="141"/>
      <c r="CN316" s="35"/>
      <c r="CO316" s="23"/>
      <c r="CP316" s="141"/>
      <c r="CQ316" s="38"/>
    </row>
    <row r="317" spans="2:95">
      <c r="B317" s="34"/>
      <c r="C317" s="23"/>
      <c r="D317" s="24"/>
      <c r="E317" s="35"/>
      <c r="F317" s="23"/>
      <c r="G317" s="141"/>
      <c r="H317" s="35"/>
      <c r="I317" s="23"/>
      <c r="J317" s="141"/>
      <c r="K317" s="35"/>
      <c r="L317" s="23"/>
      <c r="M317" s="24"/>
      <c r="N317" s="35"/>
      <c r="O317" s="23"/>
      <c r="P317" s="141"/>
      <c r="Q317" s="35"/>
      <c r="R317" s="23"/>
      <c r="S317" s="141"/>
      <c r="T317" s="35"/>
      <c r="U317" s="23"/>
      <c r="V317" s="141"/>
      <c r="W317" s="35"/>
      <c r="X317" s="23"/>
      <c r="Y317" s="141"/>
      <c r="Z317" s="35"/>
      <c r="AA317" s="23"/>
      <c r="AB317" s="141"/>
      <c r="AC317" s="35"/>
      <c r="AD317" s="23"/>
      <c r="AE317" s="141"/>
      <c r="AF317" s="35"/>
      <c r="AG317" s="23"/>
      <c r="AH317" s="141"/>
      <c r="AI317" s="35"/>
      <c r="AJ317" s="23"/>
      <c r="AK317" s="141"/>
      <c r="AL317" s="35"/>
      <c r="AM317" s="23"/>
      <c r="AN317" s="141"/>
      <c r="AO317" s="35"/>
      <c r="AP317" s="23"/>
      <c r="AQ317" s="141"/>
      <c r="AR317" s="35"/>
      <c r="AS317" s="23"/>
      <c r="AT317" s="141"/>
      <c r="AU317" s="35"/>
      <c r="AV317" s="23"/>
      <c r="AW317" s="141"/>
      <c r="AX317" s="35"/>
      <c r="AY317" s="23"/>
      <c r="AZ317" s="141"/>
      <c r="BA317" s="35"/>
      <c r="BB317" s="23"/>
      <c r="BC317" s="141"/>
      <c r="BD317" s="35"/>
      <c r="BE317" s="23"/>
      <c r="BF317" s="141"/>
      <c r="BG317" s="35"/>
      <c r="BH317" s="23"/>
      <c r="BI317" s="141"/>
      <c r="BJ317" s="35"/>
      <c r="BK317" s="23"/>
      <c r="BL317" s="141"/>
      <c r="BM317" s="35"/>
      <c r="BN317" s="23"/>
      <c r="BO317" s="141"/>
      <c r="BP317" s="35"/>
      <c r="BQ317" s="23"/>
      <c r="BR317" s="141"/>
      <c r="BS317" s="35"/>
      <c r="BT317" s="23"/>
      <c r="BU317" s="141"/>
      <c r="BV317" s="35"/>
      <c r="BW317" s="23"/>
      <c r="BX317" s="141"/>
      <c r="BY317" s="35"/>
      <c r="BZ317" s="23"/>
      <c r="CA317" s="141"/>
      <c r="CB317" s="35"/>
      <c r="CC317" s="23"/>
      <c r="CD317" s="141"/>
      <c r="CE317" s="35"/>
      <c r="CF317" s="23"/>
      <c r="CG317" s="141"/>
      <c r="CH317" s="35"/>
      <c r="CI317" s="23"/>
      <c r="CJ317" s="141"/>
      <c r="CK317" s="35"/>
      <c r="CL317" s="23"/>
      <c r="CM317" s="141"/>
      <c r="CN317" s="35"/>
      <c r="CO317" s="23"/>
      <c r="CP317" s="141"/>
      <c r="CQ317" s="38"/>
    </row>
    <row r="318" spans="2:95">
      <c r="B318" s="34"/>
      <c r="C318" s="23"/>
      <c r="D318" s="24"/>
      <c r="E318" s="35"/>
      <c r="F318" s="23"/>
      <c r="G318" s="141"/>
      <c r="H318" s="35"/>
      <c r="I318" s="23"/>
      <c r="J318" s="141"/>
      <c r="K318" s="35"/>
      <c r="L318" s="23"/>
      <c r="M318" s="24"/>
      <c r="N318" s="35"/>
      <c r="O318" s="23"/>
      <c r="P318" s="141"/>
      <c r="Q318" s="35"/>
      <c r="R318" s="23"/>
      <c r="S318" s="141"/>
      <c r="T318" s="35"/>
      <c r="U318" s="23"/>
      <c r="V318" s="141"/>
      <c r="W318" s="35"/>
      <c r="X318" s="23"/>
      <c r="Y318" s="141"/>
      <c r="Z318" s="35"/>
      <c r="AA318" s="23"/>
      <c r="AB318" s="141"/>
      <c r="AC318" s="35"/>
      <c r="AD318" s="23"/>
      <c r="AE318" s="141"/>
      <c r="AF318" s="35"/>
      <c r="AG318" s="23"/>
      <c r="AH318" s="141"/>
      <c r="AI318" s="35"/>
      <c r="AJ318" s="23"/>
      <c r="AK318" s="141"/>
      <c r="AL318" s="35"/>
      <c r="AM318" s="23"/>
      <c r="AN318" s="141"/>
      <c r="AO318" s="35"/>
      <c r="AP318" s="23"/>
      <c r="AQ318" s="141"/>
      <c r="AR318" s="35"/>
      <c r="AS318" s="23"/>
      <c r="AT318" s="141"/>
      <c r="AU318" s="35"/>
      <c r="AV318" s="23"/>
      <c r="AW318" s="141"/>
      <c r="AX318" s="35"/>
      <c r="AY318" s="23"/>
      <c r="AZ318" s="141"/>
      <c r="BA318" s="35"/>
      <c r="BB318" s="23"/>
      <c r="BC318" s="141"/>
      <c r="BD318" s="35"/>
      <c r="BE318" s="23"/>
      <c r="BF318" s="141"/>
      <c r="BG318" s="35"/>
      <c r="BH318" s="23"/>
      <c r="BI318" s="141"/>
      <c r="BJ318" s="35"/>
      <c r="BK318" s="23"/>
      <c r="BL318" s="141"/>
      <c r="BM318" s="35"/>
      <c r="BN318" s="23"/>
      <c r="BO318" s="141"/>
      <c r="BP318" s="35"/>
      <c r="BQ318" s="23"/>
      <c r="BR318" s="141"/>
      <c r="BS318" s="35"/>
      <c r="BT318" s="23"/>
      <c r="BU318" s="141"/>
      <c r="BV318" s="35"/>
      <c r="BW318" s="23"/>
      <c r="BX318" s="141"/>
      <c r="BY318" s="35"/>
      <c r="BZ318" s="23"/>
      <c r="CA318" s="141"/>
      <c r="CB318" s="35"/>
      <c r="CC318" s="23"/>
      <c r="CD318" s="141"/>
      <c r="CE318" s="35"/>
      <c r="CF318" s="23"/>
      <c r="CG318" s="141"/>
      <c r="CH318" s="35"/>
      <c r="CI318" s="23"/>
      <c r="CJ318" s="141"/>
      <c r="CK318" s="35"/>
      <c r="CL318" s="23"/>
      <c r="CM318" s="141"/>
      <c r="CN318" s="35"/>
      <c r="CO318" s="23"/>
      <c r="CP318" s="141"/>
      <c r="CQ318" s="38"/>
    </row>
    <row r="319" spans="2:95">
      <c r="B319" s="34"/>
      <c r="C319" s="23"/>
      <c r="D319" s="24"/>
      <c r="E319" s="35"/>
      <c r="F319" s="23"/>
      <c r="G319" s="141"/>
      <c r="H319" s="35"/>
      <c r="I319" s="23"/>
      <c r="J319" s="141"/>
      <c r="K319" s="35"/>
      <c r="L319" s="23"/>
      <c r="M319" s="24"/>
      <c r="N319" s="35"/>
      <c r="O319" s="23"/>
      <c r="P319" s="141"/>
      <c r="Q319" s="35"/>
      <c r="R319" s="23"/>
      <c r="S319" s="141"/>
      <c r="T319" s="35"/>
      <c r="U319" s="23"/>
      <c r="V319" s="141"/>
      <c r="W319" s="35"/>
      <c r="X319" s="23"/>
      <c r="Y319" s="141"/>
      <c r="Z319" s="35"/>
      <c r="AA319" s="23"/>
      <c r="AB319" s="141"/>
      <c r="AC319" s="35"/>
      <c r="AD319" s="23"/>
      <c r="AE319" s="141"/>
      <c r="AF319" s="35"/>
      <c r="AG319" s="23"/>
      <c r="AH319" s="141"/>
      <c r="AI319" s="35"/>
      <c r="AJ319" s="23"/>
      <c r="AK319" s="141"/>
      <c r="AL319" s="35"/>
      <c r="AM319" s="23"/>
      <c r="AN319" s="141"/>
      <c r="AO319" s="35"/>
      <c r="AP319" s="23"/>
      <c r="AQ319" s="141"/>
      <c r="AR319" s="35"/>
      <c r="AS319" s="23"/>
      <c r="AT319" s="141"/>
      <c r="AU319" s="35"/>
      <c r="AV319" s="23"/>
      <c r="AW319" s="141"/>
      <c r="AX319" s="35"/>
      <c r="AY319" s="23"/>
      <c r="AZ319" s="141"/>
      <c r="BA319" s="35"/>
      <c r="BB319" s="23"/>
      <c r="BC319" s="141"/>
      <c r="BD319" s="35"/>
      <c r="BE319" s="23"/>
      <c r="BF319" s="141"/>
      <c r="BG319" s="35"/>
      <c r="BH319" s="23"/>
      <c r="BI319" s="141"/>
      <c r="BJ319" s="35"/>
      <c r="BK319" s="23"/>
      <c r="BL319" s="141"/>
      <c r="BM319" s="35"/>
      <c r="BN319" s="23"/>
      <c r="BO319" s="141"/>
      <c r="BP319" s="35"/>
      <c r="BQ319" s="23"/>
      <c r="BR319" s="141"/>
      <c r="BS319" s="35"/>
      <c r="BT319" s="23"/>
      <c r="BU319" s="141"/>
      <c r="BV319" s="35"/>
      <c r="BW319" s="23"/>
      <c r="BX319" s="141"/>
      <c r="BY319" s="35"/>
      <c r="BZ319" s="23"/>
      <c r="CA319" s="141"/>
      <c r="CB319" s="35"/>
      <c r="CC319" s="23"/>
      <c r="CD319" s="141"/>
      <c r="CE319" s="35"/>
      <c r="CF319" s="23"/>
      <c r="CG319" s="141"/>
      <c r="CH319" s="35"/>
      <c r="CI319" s="23"/>
      <c r="CJ319" s="141"/>
      <c r="CK319" s="35"/>
      <c r="CL319" s="23"/>
      <c r="CM319" s="141"/>
      <c r="CN319" s="35"/>
      <c r="CO319" s="23"/>
      <c r="CP319" s="141"/>
      <c r="CQ319" s="38"/>
    </row>
    <row r="320" spans="2:95">
      <c r="B320" s="34"/>
      <c r="C320" s="23"/>
      <c r="D320" s="24"/>
      <c r="E320" s="35"/>
      <c r="F320" s="23"/>
      <c r="G320" s="141"/>
      <c r="H320" s="35"/>
      <c r="I320" s="23"/>
      <c r="J320" s="141"/>
      <c r="K320" s="35"/>
      <c r="L320" s="23"/>
      <c r="M320" s="24"/>
      <c r="N320" s="35"/>
      <c r="O320" s="23"/>
      <c r="P320" s="141"/>
      <c r="Q320" s="35"/>
      <c r="R320" s="23"/>
      <c r="S320" s="141"/>
      <c r="T320" s="35"/>
      <c r="U320" s="23"/>
      <c r="V320" s="141"/>
      <c r="W320" s="35"/>
      <c r="X320" s="23"/>
      <c r="Y320" s="141"/>
      <c r="Z320" s="35"/>
      <c r="AA320" s="23"/>
      <c r="AB320" s="141"/>
      <c r="AC320" s="35"/>
      <c r="AD320" s="23"/>
      <c r="AE320" s="141"/>
      <c r="AF320" s="35"/>
      <c r="AG320" s="23"/>
      <c r="AH320" s="141"/>
      <c r="AI320" s="35"/>
      <c r="AJ320" s="23"/>
      <c r="AK320" s="141"/>
      <c r="AL320" s="35"/>
      <c r="AM320" s="23"/>
      <c r="AN320" s="141"/>
      <c r="AO320" s="35"/>
      <c r="AP320" s="23"/>
      <c r="AQ320" s="141"/>
      <c r="AR320" s="35"/>
      <c r="AS320" s="23"/>
      <c r="AT320" s="141"/>
      <c r="AU320" s="35"/>
      <c r="AV320" s="23"/>
      <c r="AW320" s="141"/>
      <c r="AX320" s="35"/>
      <c r="AY320" s="23"/>
      <c r="AZ320" s="141"/>
      <c r="BA320" s="35"/>
      <c r="BB320" s="23"/>
      <c r="BC320" s="141"/>
      <c r="BD320" s="35"/>
      <c r="BE320" s="23"/>
      <c r="BF320" s="141"/>
      <c r="BG320" s="35"/>
      <c r="BH320" s="23"/>
      <c r="BI320" s="141"/>
      <c r="BJ320" s="35"/>
      <c r="BK320" s="23"/>
      <c r="BL320" s="141"/>
      <c r="BM320" s="35"/>
      <c r="BN320" s="23"/>
      <c r="BO320" s="141"/>
      <c r="BP320" s="35"/>
      <c r="BQ320" s="23"/>
      <c r="BR320" s="141"/>
      <c r="BS320" s="35"/>
      <c r="BT320" s="23"/>
      <c r="BU320" s="141"/>
      <c r="BV320" s="35"/>
      <c r="BW320" s="23"/>
      <c r="BX320" s="141"/>
      <c r="BY320" s="35"/>
      <c r="BZ320" s="23"/>
      <c r="CA320" s="141"/>
      <c r="CB320" s="35"/>
      <c r="CC320" s="23"/>
      <c r="CD320" s="141"/>
      <c r="CE320" s="35"/>
      <c r="CF320" s="23"/>
      <c r="CG320" s="141"/>
      <c r="CH320" s="35"/>
      <c r="CI320" s="23"/>
      <c r="CJ320" s="141"/>
      <c r="CK320" s="35"/>
      <c r="CL320" s="23"/>
      <c r="CM320" s="141"/>
      <c r="CN320" s="35"/>
      <c r="CO320" s="23"/>
      <c r="CP320" s="141"/>
      <c r="CQ320" s="38"/>
    </row>
    <row r="321" spans="2:95">
      <c r="B321" s="34"/>
      <c r="C321" s="23"/>
      <c r="D321" s="24"/>
      <c r="E321" s="35"/>
      <c r="F321" s="23"/>
      <c r="G321" s="141"/>
      <c r="H321" s="35"/>
      <c r="I321" s="23"/>
      <c r="J321" s="141"/>
      <c r="K321" s="35"/>
      <c r="L321" s="23"/>
      <c r="M321" s="24"/>
      <c r="N321" s="35"/>
      <c r="O321" s="23"/>
      <c r="P321" s="141"/>
      <c r="Q321" s="35"/>
      <c r="R321" s="23"/>
      <c r="S321" s="141"/>
      <c r="T321" s="35"/>
      <c r="U321" s="23"/>
      <c r="V321" s="141"/>
      <c r="W321" s="35"/>
      <c r="X321" s="23"/>
      <c r="Y321" s="141"/>
      <c r="Z321" s="35"/>
      <c r="AA321" s="23"/>
      <c r="AB321" s="141"/>
      <c r="AC321" s="35"/>
      <c r="AD321" s="23"/>
      <c r="AE321" s="141"/>
      <c r="AF321" s="35"/>
      <c r="AG321" s="23"/>
      <c r="AH321" s="141"/>
      <c r="AI321" s="35"/>
      <c r="AJ321" s="23"/>
      <c r="AK321" s="141"/>
      <c r="AL321" s="35"/>
      <c r="AM321" s="23"/>
      <c r="AN321" s="141"/>
      <c r="AO321" s="35"/>
      <c r="AP321" s="23"/>
      <c r="AQ321" s="141"/>
      <c r="AR321" s="35"/>
      <c r="AS321" s="23"/>
      <c r="AT321" s="141"/>
      <c r="AU321" s="35"/>
      <c r="AV321" s="23"/>
      <c r="AW321" s="141"/>
      <c r="AX321" s="35"/>
      <c r="AY321" s="23"/>
      <c r="AZ321" s="141"/>
      <c r="BA321" s="35"/>
      <c r="BB321" s="23"/>
      <c r="BC321" s="141"/>
      <c r="BD321" s="35"/>
      <c r="BE321" s="23"/>
      <c r="BF321" s="141"/>
      <c r="BG321" s="35"/>
      <c r="BH321" s="23"/>
      <c r="BI321" s="141"/>
      <c r="BJ321" s="35"/>
      <c r="BK321" s="23"/>
      <c r="BL321" s="141"/>
      <c r="BM321" s="35"/>
      <c r="BN321" s="23"/>
      <c r="BO321" s="141"/>
      <c r="BP321" s="35"/>
      <c r="BQ321" s="23"/>
      <c r="BR321" s="141"/>
      <c r="BS321" s="35"/>
      <c r="BT321" s="23"/>
      <c r="BU321" s="141"/>
      <c r="BV321" s="35"/>
      <c r="BW321" s="23"/>
      <c r="BX321" s="141"/>
      <c r="BY321" s="35"/>
      <c r="BZ321" s="23"/>
      <c r="CA321" s="141"/>
      <c r="CB321" s="35"/>
      <c r="CC321" s="23"/>
      <c r="CD321" s="141"/>
      <c r="CE321" s="35"/>
      <c r="CF321" s="23"/>
      <c r="CG321" s="141"/>
      <c r="CH321" s="35"/>
      <c r="CI321" s="23"/>
      <c r="CJ321" s="141"/>
      <c r="CK321" s="35"/>
      <c r="CL321" s="23"/>
      <c r="CM321" s="141"/>
      <c r="CN321" s="35"/>
      <c r="CO321" s="23"/>
      <c r="CP321" s="141"/>
      <c r="CQ321" s="38"/>
    </row>
    <row r="322" spans="2:95">
      <c r="B322" s="34"/>
      <c r="C322" s="23"/>
      <c r="D322" s="24"/>
      <c r="E322" s="35"/>
      <c r="F322" s="23"/>
      <c r="G322" s="141"/>
      <c r="H322" s="35"/>
      <c r="I322" s="23"/>
      <c r="J322" s="141"/>
      <c r="K322" s="35"/>
      <c r="L322" s="23"/>
      <c r="M322" s="24"/>
      <c r="N322" s="35"/>
      <c r="O322" s="23"/>
      <c r="P322" s="141"/>
      <c r="Q322" s="35"/>
      <c r="R322" s="23"/>
      <c r="S322" s="141"/>
      <c r="T322" s="35"/>
      <c r="U322" s="23"/>
      <c r="V322" s="141"/>
      <c r="W322" s="35"/>
      <c r="X322" s="23"/>
      <c r="Y322" s="141"/>
      <c r="Z322" s="35"/>
      <c r="AA322" s="23"/>
      <c r="AB322" s="141"/>
      <c r="AC322" s="35"/>
      <c r="AD322" s="23"/>
      <c r="AE322" s="141"/>
      <c r="AF322" s="35"/>
      <c r="AG322" s="23"/>
      <c r="AH322" s="141"/>
      <c r="AI322" s="35"/>
      <c r="AJ322" s="23"/>
      <c r="AK322" s="141"/>
      <c r="AL322" s="35"/>
      <c r="AM322" s="23"/>
      <c r="AN322" s="141"/>
      <c r="AO322" s="35"/>
      <c r="AP322" s="23"/>
      <c r="AQ322" s="141"/>
      <c r="AR322" s="35"/>
      <c r="AS322" s="23"/>
      <c r="AT322" s="141"/>
      <c r="AU322" s="35"/>
      <c r="AV322" s="23"/>
      <c r="AW322" s="141"/>
      <c r="AX322" s="35"/>
      <c r="AY322" s="23"/>
      <c r="AZ322" s="141"/>
      <c r="BA322" s="35"/>
      <c r="BB322" s="23"/>
      <c r="BC322" s="141"/>
      <c r="BD322" s="35"/>
      <c r="BE322" s="23"/>
      <c r="BF322" s="141"/>
      <c r="BG322" s="35"/>
      <c r="BH322" s="23"/>
      <c r="BI322" s="141"/>
      <c r="BJ322" s="35"/>
      <c r="BK322" s="23"/>
      <c r="BL322" s="141"/>
      <c r="BM322" s="35"/>
      <c r="BN322" s="23"/>
      <c r="BO322" s="141"/>
      <c r="BP322" s="35"/>
      <c r="BQ322" s="23"/>
      <c r="BR322" s="141"/>
      <c r="BS322" s="35"/>
      <c r="BT322" s="23"/>
      <c r="BU322" s="141"/>
      <c r="BV322" s="35"/>
      <c r="BW322" s="23"/>
      <c r="BX322" s="141"/>
      <c r="BY322" s="35"/>
      <c r="BZ322" s="23"/>
      <c r="CA322" s="141"/>
      <c r="CB322" s="35"/>
      <c r="CC322" s="23"/>
      <c r="CD322" s="141"/>
      <c r="CE322" s="35"/>
      <c r="CF322" s="23"/>
      <c r="CG322" s="141"/>
      <c r="CH322" s="35"/>
      <c r="CI322" s="23"/>
      <c r="CJ322" s="141"/>
      <c r="CK322" s="35"/>
      <c r="CL322" s="23"/>
      <c r="CM322" s="141"/>
      <c r="CN322" s="35"/>
      <c r="CO322" s="23"/>
      <c r="CP322" s="141"/>
      <c r="CQ322" s="38"/>
    </row>
    <row r="323" spans="2:95">
      <c r="B323" s="34"/>
      <c r="C323" s="23"/>
      <c r="D323" s="24"/>
      <c r="E323" s="35"/>
      <c r="F323" s="23"/>
      <c r="G323" s="141"/>
      <c r="H323" s="35"/>
      <c r="I323" s="23"/>
      <c r="J323" s="141"/>
      <c r="K323" s="35"/>
      <c r="L323" s="23"/>
      <c r="M323" s="24"/>
      <c r="N323" s="35"/>
      <c r="O323" s="23"/>
      <c r="P323" s="141"/>
      <c r="Q323" s="35"/>
      <c r="R323" s="23"/>
      <c r="S323" s="141"/>
      <c r="T323" s="35"/>
      <c r="U323" s="23"/>
      <c r="V323" s="141"/>
      <c r="W323" s="35"/>
      <c r="X323" s="23"/>
      <c r="Y323" s="141"/>
      <c r="Z323" s="35"/>
      <c r="AA323" s="23"/>
      <c r="AB323" s="141"/>
      <c r="AC323" s="35"/>
      <c r="AD323" s="23"/>
      <c r="AE323" s="141"/>
      <c r="AF323" s="35"/>
      <c r="AG323" s="23"/>
      <c r="AH323" s="141"/>
      <c r="AI323" s="35"/>
      <c r="AJ323" s="23"/>
      <c r="AK323" s="141"/>
      <c r="AL323" s="35"/>
      <c r="AM323" s="23"/>
      <c r="AN323" s="141"/>
      <c r="AO323" s="35"/>
      <c r="AP323" s="23"/>
      <c r="AQ323" s="141"/>
      <c r="AR323" s="35"/>
      <c r="AS323" s="23"/>
      <c r="AT323" s="141"/>
      <c r="AU323" s="35"/>
      <c r="AV323" s="23"/>
      <c r="AW323" s="141"/>
      <c r="AX323" s="35"/>
      <c r="AY323" s="23"/>
      <c r="AZ323" s="141"/>
      <c r="BA323" s="35"/>
      <c r="BB323" s="23"/>
      <c r="BC323" s="141"/>
      <c r="BD323" s="35"/>
      <c r="BE323" s="23"/>
      <c r="BF323" s="141"/>
      <c r="BG323" s="35"/>
      <c r="BH323" s="23"/>
      <c r="BI323" s="141"/>
      <c r="BJ323" s="35"/>
      <c r="BK323" s="23"/>
      <c r="BL323" s="141"/>
      <c r="BM323" s="35"/>
      <c r="BN323" s="23"/>
      <c r="BO323" s="141"/>
      <c r="BP323" s="35"/>
      <c r="BQ323" s="23"/>
      <c r="BR323" s="141"/>
      <c r="BS323" s="35"/>
      <c r="BT323" s="23"/>
      <c r="BU323" s="141"/>
      <c r="BV323" s="35"/>
      <c r="BW323" s="23"/>
      <c r="BX323" s="141"/>
      <c r="BY323" s="35"/>
      <c r="BZ323" s="23"/>
      <c r="CA323" s="141"/>
      <c r="CB323" s="35"/>
      <c r="CC323" s="23"/>
      <c r="CD323" s="141"/>
      <c r="CE323" s="35"/>
      <c r="CF323" s="23"/>
      <c r="CG323" s="141"/>
      <c r="CH323" s="35"/>
      <c r="CI323" s="23"/>
      <c r="CJ323" s="141"/>
      <c r="CK323" s="35"/>
      <c r="CL323" s="23"/>
      <c r="CM323" s="141"/>
      <c r="CN323" s="35"/>
      <c r="CO323" s="23"/>
      <c r="CP323" s="141"/>
      <c r="CQ323" s="38"/>
    </row>
    <row r="324" spans="2:95">
      <c r="B324" s="34"/>
      <c r="C324" s="23"/>
      <c r="D324" s="24"/>
      <c r="E324" s="35"/>
      <c r="F324" s="23"/>
      <c r="G324" s="141"/>
      <c r="H324" s="35"/>
      <c r="I324" s="23"/>
      <c r="J324" s="141"/>
      <c r="K324" s="35"/>
      <c r="L324" s="23"/>
      <c r="M324" s="24"/>
      <c r="N324" s="35"/>
      <c r="O324" s="23"/>
      <c r="P324" s="141"/>
      <c r="Q324" s="35"/>
      <c r="R324" s="23"/>
      <c r="S324" s="141"/>
      <c r="T324" s="35"/>
      <c r="U324" s="23"/>
      <c r="V324" s="141"/>
      <c r="W324" s="35"/>
      <c r="X324" s="23"/>
      <c r="Y324" s="141"/>
      <c r="Z324" s="35"/>
      <c r="AA324" s="23"/>
      <c r="AB324" s="141"/>
      <c r="AC324" s="35"/>
      <c r="AD324" s="23"/>
      <c r="AE324" s="141"/>
      <c r="AF324" s="35"/>
      <c r="AG324" s="23"/>
      <c r="AH324" s="141"/>
      <c r="AI324" s="35"/>
      <c r="AJ324" s="23"/>
      <c r="AK324" s="141"/>
      <c r="AL324" s="35"/>
      <c r="AM324" s="23"/>
      <c r="AN324" s="141"/>
      <c r="AO324" s="35"/>
      <c r="AP324" s="23"/>
      <c r="AQ324" s="141"/>
      <c r="AR324" s="35"/>
      <c r="AS324" s="23"/>
      <c r="AT324" s="141"/>
      <c r="AU324" s="35"/>
      <c r="AV324" s="23"/>
      <c r="AW324" s="141"/>
      <c r="AX324" s="35"/>
      <c r="AY324" s="23"/>
      <c r="AZ324" s="141"/>
      <c r="BA324" s="35"/>
      <c r="BB324" s="23"/>
      <c r="BC324" s="141"/>
      <c r="BD324" s="35"/>
      <c r="BE324" s="23"/>
      <c r="BF324" s="141"/>
      <c r="BG324" s="35"/>
      <c r="BH324" s="23"/>
      <c r="BI324" s="141"/>
      <c r="BJ324" s="35"/>
      <c r="BK324" s="23"/>
      <c r="BL324" s="141"/>
      <c r="BM324" s="35"/>
      <c r="BN324" s="23"/>
      <c r="BO324" s="141"/>
      <c r="BP324" s="35"/>
      <c r="BQ324" s="23"/>
      <c r="BR324" s="141"/>
      <c r="BS324" s="35"/>
      <c r="BT324" s="23"/>
      <c r="BU324" s="141"/>
      <c r="BV324" s="35"/>
      <c r="BW324" s="23"/>
      <c r="BX324" s="141"/>
      <c r="BY324" s="35"/>
      <c r="BZ324" s="23"/>
      <c r="CA324" s="141"/>
      <c r="CB324" s="35"/>
      <c r="CC324" s="23"/>
      <c r="CD324" s="141"/>
      <c r="CE324" s="35"/>
      <c r="CF324" s="23"/>
      <c r="CG324" s="141"/>
      <c r="CH324" s="35"/>
      <c r="CI324" s="23"/>
      <c r="CJ324" s="141"/>
      <c r="CK324" s="35"/>
      <c r="CL324" s="23"/>
      <c r="CM324" s="141"/>
      <c r="CN324" s="35"/>
      <c r="CO324" s="23"/>
      <c r="CP324" s="141"/>
      <c r="CQ324" s="38"/>
    </row>
    <row r="325" spans="2:95">
      <c r="B325" s="34"/>
      <c r="C325" s="23"/>
      <c r="D325" s="24"/>
      <c r="E325" s="35"/>
      <c r="F325" s="23"/>
      <c r="G325" s="141"/>
      <c r="H325" s="35"/>
      <c r="I325" s="23"/>
      <c r="J325" s="141"/>
      <c r="K325" s="35"/>
      <c r="L325" s="23"/>
      <c r="M325" s="24"/>
      <c r="N325" s="35"/>
      <c r="O325" s="23"/>
      <c r="P325" s="141"/>
      <c r="Q325" s="35"/>
      <c r="R325" s="23"/>
      <c r="S325" s="141"/>
      <c r="T325" s="35"/>
      <c r="U325" s="23"/>
      <c r="V325" s="141"/>
      <c r="W325" s="35"/>
      <c r="X325" s="23"/>
      <c r="Y325" s="141"/>
      <c r="Z325" s="35"/>
      <c r="AA325" s="23"/>
      <c r="AB325" s="141"/>
      <c r="AC325" s="35"/>
      <c r="AD325" s="23"/>
      <c r="AE325" s="141"/>
      <c r="AF325" s="35"/>
      <c r="AG325" s="23"/>
      <c r="AH325" s="141"/>
      <c r="AI325" s="35"/>
      <c r="AJ325" s="23"/>
      <c r="AK325" s="141"/>
      <c r="AL325" s="35"/>
      <c r="AM325" s="23"/>
      <c r="AN325" s="141"/>
      <c r="AO325" s="35"/>
      <c r="AP325" s="23"/>
      <c r="AQ325" s="141"/>
      <c r="AR325" s="35"/>
      <c r="AS325" s="23"/>
      <c r="AT325" s="141"/>
      <c r="AU325" s="35"/>
      <c r="AV325" s="23"/>
      <c r="AW325" s="141"/>
      <c r="AX325" s="35"/>
      <c r="AY325" s="23"/>
      <c r="AZ325" s="141"/>
      <c r="BA325" s="35"/>
      <c r="BB325" s="23"/>
      <c r="BC325" s="141"/>
      <c r="BD325" s="35"/>
      <c r="BE325" s="23"/>
      <c r="BF325" s="141"/>
      <c r="BG325" s="35"/>
      <c r="BH325" s="23"/>
      <c r="BI325" s="141"/>
      <c r="BJ325" s="35"/>
      <c r="BK325" s="23"/>
      <c r="BL325" s="141"/>
      <c r="BM325" s="35"/>
      <c r="BN325" s="23"/>
      <c r="BO325" s="141"/>
      <c r="BP325" s="35"/>
      <c r="BQ325" s="23"/>
      <c r="BR325" s="141"/>
      <c r="BS325" s="35"/>
      <c r="BT325" s="23"/>
      <c r="BU325" s="141"/>
      <c r="BV325" s="35"/>
      <c r="BW325" s="23"/>
      <c r="BX325" s="141"/>
      <c r="BY325" s="35"/>
      <c r="BZ325" s="23"/>
      <c r="CA325" s="141"/>
      <c r="CB325" s="35"/>
      <c r="CC325" s="23"/>
      <c r="CD325" s="141"/>
      <c r="CE325" s="35"/>
      <c r="CF325" s="23"/>
      <c r="CG325" s="141"/>
      <c r="CH325" s="35"/>
      <c r="CI325" s="23"/>
      <c r="CJ325" s="141"/>
      <c r="CK325" s="35"/>
      <c r="CL325" s="23"/>
      <c r="CM325" s="141"/>
      <c r="CN325" s="35"/>
      <c r="CO325" s="23"/>
      <c r="CP325" s="141"/>
      <c r="CQ325" s="38"/>
    </row>
    <row r="326" spans="2:95">
      <c r="B326" s="34"/>
      <c r="C326" s="23"/>
      <c r="D326" s="24"/>
      <c r="E326" s="35"/>
      <c r="F326" s="23"/>
      <c r="G326" s="141"/>
      <c r="H326" s="35"/>
      <c r="I326" s="23"/>
      <c r="J326" s="141"/>
      <c r="K326" s="35"/>
      <c r="L326" s="23"/>
      <c r="M326" s="24"/>
      <c r="N326" s="35"/>
      <c r="O326" s="23"/>
      <c r="P326" s="141"/>
      <c r="Q326" s="35"/>
      <c r="R326" s="23"/>
      <c r="S326" s="141"/>
      <c r="T326" s="35"/>
      <c r="U326" s="23"/>
      <c r="V326" s="141"/>
      <c r="W326" s="35"/>
      <c r="X326" s="23"/>
      <c r="Y326" s="141"/>
      <c r="Z326" s="35"/>
      <c r="AA326" s="23"/>
      <c r="AB326" s="141"/>
      <c r="AC326" s="35"/>
      <c r="AD326" s="23"/>
      <c r="AE326" s="141"/>
      <c r="AF326" s="35"/>
      <c r="AG326" s="23"/>
      <c r="AH326" s="141"/>
      <c r="AI326" s="35"/>
      <c r="AJ326" s="23"/>
      <c r="AK326" s="141"/>
      <c r="AL326" s="35"/>
      <c r="AM326" s="23"/>
      <c r="AN326" s="141"/>
      <c r="AO326" s="35"/>
      <c r="AP326" s="23"/>
      <c r="AQ326" s="141"/>
      <c r="AR326" s="35"/>
      <c r="AS326" s="23"/>
      <c r="AT326" s="141"/>
      <c r="AU326" s="35"/>
      <c r="AV326" s="23"/>
      <c r="AW326" s="141"/>
      <c r="AX326" s="35"/>
      <c r="AY326" s="23"/>
      <c r="AZ326" s="141"/>
      <c r="BA326" s="35"/>
      <c r="BB326" s="23"/>
      <c r="BC326" s="141"/>
      <c r="BD326" s="35"/>
      <c r="BE326" s="23"/>
      <c r="BF326" s="141"/>
      <c r="BG326" s="35"/>
      <c r="BH326" s="23"/>
      <c r="BI326" s="141"/>
      <c r="BJ326" s="35"/>
      <c r="BK326" s="23"/>
      <c r="BL326" s="141"/>
      <c r="BM326" s="35"/>
      <c r="BN326" s="23"/>
      <c r="BO326" s="141"/>
      <c r="BP326" s="35"/>
      <c r="BQ326" s="23"/>
      <c r="BR326" s="141"/>
      <c r="BS326" s="35"/>
      <c r="BT326" s="23"/>
      <c r="BU326" s="141"/>
      <c r="BV326" s="35"/>
      <c r="BW326" s="23"/>
      <c r="BX326" s="141"/>
      <c r="BY326" s="35"/>
      <c r="BZ326" s="23"/>
      <c r="CA326" s="141"/>
      <c r="CB326" s="35"/>
      <c r="CC326" s="23"/>
      <c r="CD326" s="141"/>
      <c r="CE326" s="35"/>
      <c r="CF326" s="23"/>
      <c r="CG326" s="141"/>
      <c r="CH326" s="35"/>
      <c r="CI326" s="23"/>
      <c r="CJ326" s="141"/>
      <c r="CK326" s="35"/>
      <c r="CL326" s="23"/>
      <c r="CM326" s="141"/>
      <c r="CN326" s="35"/>
      <c r="CO326" s="23"/>
      <c r="CP326" s="141"/>
      <c r="CQ326" s="38"/>
    </row>
    <row r="327" spans="2:95">
      <c r="B327" s="34"/>
      <c r="C327" s="23"/>
      <c r="D327" s="24"/>
      <c r="E327" s="35"/>
      <c r="F327" s="23"/>
      <c r="G327" s="141"/>
      <c r="H327" s="35"/>
      <c r="I327" s="23"/>
      <c r="J327" s="141"/>
      <c r="K327" s="35"/>
      <c r="L327" s="23"/>
      <c r="M327" s="24"/>
      <c r="N327" s="35"/>
      <c r="O327" s="23"/>
      <c r="P327" s="141"/>
      <c r="Q327" s="35"/>
      <c r="R327" s="23"/>
      <c r="S327" s="141"/>
      <c r="T327" s="35"/>
      <c r="U327" s="23"/>
      <c r="V327" s="141"/>
      <c r="W327" s="35"/>
      <c r="X327" s="23"/>
      <c r="Y327" s="141"/>
      <c r="Z327" s="35"/>
      <c r="AA327" s="23"/>
      <c r="AB327" s="141"/>
      <c r="AC327" s="35"/>
      <c r="AD327" s="23"/>
      <c r="AE327" s="141"/>
      <c r="AF327" s="35"/>
      <c r="AG327" s="23"/>
      <c r="AH327" s="141"/>
      <c r="AI327" s="35"/>
      <c r="AJ327" s="23"/>
      <c r="AK327" s="141"/>
      <c r="AL327" s="35"/>
      <c r="AM327" s="23"/>
      <c r="AN327" s="141"/>
      <c r="AO327" s="35"/>
      <c r="AP327" s="23"/>
      <c r="AQ327" s="141"/>
      <c r="AR327" s="35"/>
      <c r="AS327" s="23"/>
      <c r="AT327" s="141"/>
      <c r="AU327" s="35"/>
      <c r="AV327" s="23"/>
      <c r="AW327" s="141"/>
      <c r="AX327" s="35"/>
      <c r="AY327" s="23"/>
      <c r="AZ327" s="141"/>
      <c r="BA327" s="35"/>
      <c r="BB327" s="23"/>
      <c r="BC327" s="141"/>
      <c r="BD327" s="35"/>
      <c r="BE327" s="23"/>
      <c r="BF327" s="141"/>
      <c r="BG327" s="35"/>
      <c r="BH327" s="23"/>
      <c r="BI327" s="141"/>
      <c r="BJ327" s="35"/>
      <c r="BK327" s="23"/>
      <c r="BL327" s="141"/>
      <c r="BM327" s="35"/>
      <c r="BN327" s="23"/>
      <c r="BO327" s="141"/>
      <c r="BP327" s="35"/>
      <c r="BQ327" s="23"/>
      <c r="BR327" s="141"/>
      <c r="BS327" s="35"/>
      <c r="BT327" s="23"/>
      <c r="BU327" s="141"/>
      <c r="BV327" s="35"/>
      <c r="BW327" s="23"/>
      <c r="BX327" s="141"/>
      <c r="BY327" s="35"/>
      <c r="BZ327" s="23"/>
      <c r="CA327" s="141"/>
      <c r="CB327" s="35"/>
      <c r="CC327" s="23"/>
      <c r="CD327" s="141"/>
      <c r="CE327" s="35"/>
      <c r="CF327" s="23"/>
      <c r="CG327" s="141"/>
      <c r="CH327" s="35"/>
      <c r="CI327" s="23"/>
      <c r="CJ327" s="141"/>
      <c r="CK327" s="35"/>
      <c r="CL327" s="23"/>
      <c r="CM327" s="141"/>
      <c r="CN327" s="35"/>
      <c r="CO327" s="23"/>
      <c r="CP327" s="141"/>
      <c r="CQ327" s="38"/>
    </row>
    <row r="328" spans="2:95">
      <c r="B328" s="34"/>
      <c r="C328" s="23"/>
      <c r="D328" s="24"/>
      <c r="E328" s="35"/>
      <c r="F328" s="23"/>
      <c r="G328" s="141"/>
      <c r="H328" s="35"/>
      <c r="I328" s="23"/>
      <c r="J328" s="141"/>
      <c r="K328" s="35"/>
      <c r="L328" s="23"/>
      <c r="M328" s="24"/>
      <c r="N328" s="35"/>
      <c r="O328" s="23"/>
      <c r="P328" s="141"/>
      <c r="Q328" s="35"/>
      <c r="R328" s="23"/>
      <c r="S328" s="141"/>
      <c r="T328" s="35"/>
      <c r="U328" s="23"/>
      <c r="V328" s="141"/>
      <c r="W328" s="35"/>
      <c r="X328" s="23"/>
      <c r="Y328" s="141"/>
      <c r="Z328" s="35"/>
      <c r="AA328" s="23"/>
      <c r="AB328" s="141"/>
      <c r="AC328" s="35"/>
      <c r="AD328" s="23"/>
      <c r="AE328" s="141"/>
      <c r="AF328" s="35"/>
      <c r="AG328" s="23"/>
      <c r="AH328" s="141"/>
      <c r="AI328" s="35"/>
      <c r="AJ328" s="23"/>
      <c r="AK328" s="141"/>
      <c r="AL328" s="35"/>
      <c r="AM328" s="23"/>
      <c r="AN328" s="141"/>
      <c r="AO328" s="35"/>
      <c r="AP328" s="23"/>
      <c r="AQ328" s="141"/>
      <c r="AR328" s="35"/>
      <c r="AS328" s="23"/>
      <c r="AT328" s="141"/>
      <c r="AU328" s="35"/>
      <c r="AV328" s="23"/>
      <c r="AW328" s="141"/>
      <c r="AX328" s="35"/>
      <c r="AY328" s="23"/>
      <c r="AZ328" s="141"/>
      <c r="BA328" s="35"/>
      <c r="BB328" s="23"/>
      <c r="BC328" s="141"/>
      <c r="BD328" s="35"/>
      <c r="BE328" s="23"/>
      <c r="BF328" s="141"/>
      <c r="BG328" s="35"/>
      <c r="BH328" s="23"/>
      <c r="BI328" s="141"/>
      <c r="BJ328" s="35"/>
      <c r="BK328" s="23"/>
      <c r="BL328" s="141"/>
      <c r="BM328" s="35"/>
      <c r="BN328" s="23"/>
      <c r="BO328" s="141"/>
      <c r="BP328" s="35"/>
      <c r="BQ328" s="23"/>
      <c r="BR328" s="141"/>
      <c r="BS328" s="35"/>
      <c r="BT328" s="23"/>
      <c r="BU328" s="141"/>
      <c r="BV328" s="35"/>
      <c r="BW328" s="23"/>
      <c r="BX328" s="141"/>
      <c r="BY328" s="35"/>
      <c r="BZ328" s="23"/>
      <c r="CA328" s="141"/>
      <c r="CB328" s="35"/>
      <c r="CC328" s="23"/>
      <c r="CD328" s="141"/>
      <c r="CE328" s="35"/>
      <c r="CF328" s="23"/>
      <c r="CG328" s="141"/>
      <c r="CH328" s="35"/>
      <c r="CI328" s="23"/>
      <c r="CJ328" s="141"/>
      <c r="CK328" s="35"/>
      <c r="CL328" s="23"/>
      <c r="CM328" s="141"/>
      <c r="CN328" s="35"/>
      <c r="CO328" s="23"/>
      <c r="CP328" s="141"/>
      <c r="CQ328" s="38"/>
    </row>
    <row r="329" spans="2:95">
      <c r="B329" s="34"/>
      <c r="C329" s="23"/>
      <c r="D329" s="24"/>
      <c r="E329" s="35"/>
      <c r="F329" s="23"/>
      <c r="G329" s="141"/>
      <c r="H329" s="35"/>
      <c r="I329" s="23"/>
      <c r="J329" s="141"/>
      <c r="K329" s="35"/>
      <c r="L329" s="23"/>
      <c r="M329" s="24"/>
      <c r="N329" s="35"/>
      <c r="O329" s="23"/>
      <c r="P329" s="141"/>
      <c r="Q329" s="35"/>
      <c r="R329" s="23"/>
      <c r="S329" s="141"/>
      <c r="T329" s="35"/>
      <c r="U329" s="23"/>
      <c r="V329" s="141"/>
      <c r="W329" s="35"/>
      <c r="X329" s="23"/>
      <c r="Y329" s="141"/>
      <c r="Z329" s="35"/>
      <c r="AA329" s="23"/>
      <c r="AB329" s="141"/>
      <c r="AC329" s="35"/>
      <c r="AD329" s="23"/>
      <c r="AE329" s="141"/>
      <c r="AF329" s="35"/>
      <c r="AG329" s="23"/>
      <c r="AH329" s="141"/>
      <c r="AI329" s="35"/>
      <c r="AJ329" s="23"/>
      <c r="AK329" s="141"/>
      <c r="AL329" s="35"/>
      <c r="AM329" s="23"/>
      <c r="AN329" s="141"/>
      <c r="AO329" s="35"/>
      <c r="AP329" s="23"/>
      <c r="AQ329" s="141"/>
      <c r="AR329" s="35"/>
      <c r="AS329" s="23"/>
      <c r="AT329" s="141"/>
      <c r="AU329" s="35"/>
      <c r="AV329" s="23"/>
      <c r="AW329" s="141"/>
      <c r="AX329" s="35"/>
      <c r="AY329" s="23"/>
      <c r="AZ329" s="141"/>
      <c r="BA329" s="35"/>
      <c r="BB329" s="23"/>
      <c r="BC329" s="141"/>
      <c r="BD329" s="35"/>
      <c r="BE329" s="23"/>
      <c r="BF329" s="141"/>
      <c r="BG329" s="35"/>
      <c r="BH329" s="23"/>
      <c r="BI329" s="141"/>
      <c r="BJ329" s="35"/>
      <c r="BK329" s="23"/>
      <c r="BL329" s="141"/>
      <c r="BM329" s="35"/>
      <c r="BN329" s="23"/>
      <c r="BO329" s="141"/>
      <c r="BP329" s="35"/>
      <c r="BQ329" s="23"/>
      <c r="BR329" s="141"/>
      <c r="BS329" s="35"/>
      <c r="BT329" s="23"/>
      <c r="BU329" s="141"/>
      <c r="BV329" s="35"/>
      <c r="BW329" s="23"/>
      <c r="BX329" s="141"/>
      <c r="BY329" s="35"/>
      <c r="BZ329" s="23"/>
      <c r="CA329" s="141"/>
      <c r="CB329" s="35"/>
      <c r="CC329" s="23"/>
      <c r="CD329" s="141"/>
      <c r="CE329" s="35"/>
      <c r="CF329" s="23"/>
      <c r="CG329" s="141"/>
      <c r="CH329" s="35"/>
      <c r="CI329" s="23"/>
      <c r="CJ329" s="141"/>
      <c r="CK329" s="35"/>
      <c r="CL329" s="23"/>
      <c r="CM329" s="141"/>
      <c r="CN329" s="35"/>
      <c r="CO329" s="23"/>
      <c r="CP329" s="141"/>
      <c r="CQ329" s="38"/>
    </row>
    <row r="330" spans="2:95">
      <c r="B330" s="34"/>
      <c r="C330" s="23"/>
      <c r="D330" s="24"/>
      <c r="E330" s="35"/>
      <c r="F330" s="23"/>
      <c r="G330" s="141"/>
      <c r="H330" s="35"/>
      <c r="I330" s="23"/>
      <c r="J330" s="141"/>
      <c r="K330" s="35"/>
      <c r="L330" s="23"/>
      <c r="M330" s="24"/>
      <c r="N330" s="35"/>
      <c r="O330" s="23"/>
      <c r="P330" s="141"/>
      <c r="Q330" s="35"/>
      <c r="R330" s="23"/>
      <c r="S330" s="141"/>
      <c r="T330" s="35"/>
      <c r="U330" s="23"/>
      <c r="V330" s="141"/>
      <c r="W330" s="35"/>
      <c r="X330" s="23"/>
      <c r="Y330" s="141"/>
      <c r="Z330" s="35"/>
      <c r="AA330" s="23"/>
      <c r="AB330" s="141"/>
      <c r="AC330" s="35"/>
      <c r="AD330" s="23"/>
      <c r="AE330" s="141"/>
      <c r="AF330" s="35"/>
      <c r="AG330" s="23"/>
      <c r="AH330" s="141"/>
      <c r="AI330" s="35"/>
      <c r="AJ330" s="23"/>
      <c r="AK330" s="141"/>
      <c r="AL330" s="35"/>
      <c r="AM330" s="23"/>
      <c r="AN330" s="141"/>
      <c r="AO330" s="35"/>
      <c r="AP330" s="23"/>
      <c r="AQ330" s="141"/>
      <c r="AR330" s="35"/>
      <c r="AS330" s="23"/>
      <c r="AT330" s="141"/>
      <c r="AU330" s="35"/>
      <c r="AV330" s="23"/>
      <c r="AW330" s="141"/>
      <c r="AX330" s="35"/>
      <c r="AY330" s="23"/>
      <c r="AZ330" s="141"/>
      <c r="BA330" s="35"/>
      <c r="BB330" s="23"/>
      <c r="BC330" s="141"/>
      <c r="BD330" s="35"/>
      <c r="BE330" s="23"/>
      <c r="BF330" s="141"/>
      <c r="BG330" s="35"/>
      <c r="BH330" s="23"/>
      <c r="BI330" s="141"/>
      <c r="BJ330" s="35"/>
      <c r="BK330" s="23"/>
      <c r="BL330" s="141"/>
      <c r="BM330" s="35"/>
      <c r="BN330" s="23"/>
      <c r="BO330" s="141"/>
      <c r="BP330" s="35"/>
      <c r="BQ330" s="23"/>
      <c r="BR330" s="141"/>
      <c r="BS330" s="35"/>
      <c r="BT330" s="23"/>
      <c r="BU330" s="141"/>
      <c r="BV330" s="35"/>
      <c r="BW330" s="23"/>
      <c r="BX330" s="141"/>
      <c r="BY330" s="35"/>
      <c r="BZ330" s="23"/>
      <c r="CA330" s="141"/>
      <c r="CB330" s="35"/>
      <c r="CC330" s="23"/>
      <c r="CD330" s="141"/>
      <c r="CE330" s="35"/>
      <c r="CF330" s="23"/>
      <c r="CG330" s="141"/>
      <c r="CH330" s="35"/>
      <c r="CI330" s="23"/>
      <c r="CJ330" s="141"/>
      <c r="CK330" s="35"/>
      <c r="CL330" s="23"/>
      <c r="CM330" s="141"/>
      <c r="CN330" s="35"/>
      <c r="CO330" s="23"/>
      <c r="CP330" s="141"/>
      <c r="CQ330" s="38"/>
    </row>
    <row r="331" spans="2:95">
      <c r="B331" s="34"/>
      <c r="C331" s="23"/>
      <c r="D331" s="24"/>
      <c r="E331" s="35"/>
      <c r="F331" s="23"/>
      <c r="G331" s="141"/>
      <c r="H331" s="35"/>
      <c r="I331" s="23"/>
      <c r="J331" s="141"/>
      <c r="K331" s="35"/>
      <c r="L331" s="23"/>
      <c r="M331" s="24"/>
      <c r="N331" s="35"/>
      <c r="O331" s="23"/>
      <c r="P331" s="141"/>
      <c r="Q331" s="35"/>
      <c r="R331" s="23"/>
      <c r="S331" s="141"/>
      <c r="T331" s="35"/>
      <c r="U331" s="23"/>
      <c r="V331" s="141"/>
      <c r="W331" s="35"/>
      <c r="X331" s="23"/>
      <c r="Y331" s="141"/>
      <c r="Z331" s="35"/>
      <c r="AA331" s="23"/>
      <c r="AB331" s="141"/>
      <c r="AC331" s="35"/>
      <c r="AD331" s="23"/>
      <c r="AE331" s="141"/>
      <c r="AF331" s="35"/>
      <c r="AG331" s="23"/>
      <c r="AH331" s="141"/>
      <c r="AI331" s="35"/>
      <c r="AJ331" s="23"/>
      <c r="AK331" s="141"/>
      <c r="AL331" s="35"/>
      <c r="AM331" s="23"/>
      <c r="AN331" s="141"/>
      <c r="AO331" s="35"/>
      <c r="AP331" s="23"/>
      <c r="AQ331" s="141"/>
      <c r="AR331" s="35"/>
      <c r="AS331" s="23"/>
      <c r="AT331" s="141"/>
      <c r="AU331" s="35"/>
      <c r="AV331" s="23"/>
      <c r="AW331" s="141"/>
      <c r="AX331" s="35"/>
      <c r="AY331" s="23"/>
      <c r="AZ331" s="141"/>
      <c r="BA331" s="35"/>
      <c r="BB331" s="23"/>
      <c r="BC331" s="141"/>
      <c r="BD331" s="35"/>
      <c r="BE331" s="23"/>
      <c r="BF331" s="141"/>
      <c r="BG331" s="35"/>
      <c r="BH331" s="23"/>
      <c r="BI331" s="141"/>
      <c r="BJ331" s="35"/>
      <c r="BK331" s="23"/>
      <c r="BL331" s="141"/>
      <c r="BM331" s="35"/>
      <c r="BN331" s="23"/>
      <c r="BO331" s="141"/>
      <c r="BP331" s="35"/>
      <c r="BQ331" s="23"/>
      <c r="BR331" s="141"/>
      <c r="BS331" s="35"/>
      <c r="BT331" s="23"/>
      <c r="BU331" s="141"/>
      <c r="BV331" s="35"/>
      <c r="BW331" s="23"/>
      <c r="BX331" s="141"/>
      <c r="BY331" s="35"/>
      <c r="BZ331" s="23"/>
      <c r="CA331" s="141"/>
      <c r="CB331" s="35"/>
      <c r="CC331" s="23"/>
      <c r="CD331" s="141"/>
      <c r="CE331" s="35"/>
      <c r="CF331" s="23"/>
      <c r="CG331" s="141"/>
      <c r="CH331" s="35"/>
      <c r="CI331" s="23"/>
      <c r="CJ331" s="141"/>
      <c r="CK331" s="35"/>
      <c r="CL331" s="23"/>
      <c r="CM331" s="141"/>
      <c r="CN331" s="35"/>
      <c r="CO331" s="23"/>
      <c r="CP331" s="141"/>
      <c r="CQ331" s="38"/>
    </row>
    <row r="332" spans="2:95">
      <c r="B332" s="34"/>
      <c r="C332" s="23"/>
      <c r="D332" s="24"/>
      <c r="E332" s="35"/>
      <c r="F332" s="23"/>
      <c r="G332" s="141"/>
      <c r="H332" s="35"/>
      <c r="I332" s="23"/>
      <c r="J332" s="141"/>
      <c r="K332" s="35"/>
      <c r="L332" s="23"/>
      <c r="M332" s="24"/>
      <c r="N332" s="35"/>
      <c r="O332" s="23"/>
      <c r="P332" s="141"/>
      <c r="Q332" s="35"/>
      <c r="R332" s="23"/>
      <c r="S332" s="141"/>
      <c r="T332" s="35"/>
      <c r="U332" s="23"/>
      <c r="V332" s="141"/>
      <c r="W332" s="35"/>
      <c r="X332" s="23"/>
      <c r="Y332" s="141"/>
      <c r="Z332" s="35"/>
      <c r="AA332" s="23"/>
      <c r="AB332" s="141"/>
      <c r="AC332" s="35"/>
      <c r="AD332" s="23"/>
      <c r="AE332" s="141"/>
      <c r="AF332" s="35"/>
      <c r="AG332" s="23"/>
      <c r="AH332" s="141"/>
      <c r="AI332" s="35"/>
      <c r="AJ332" s="23"/>
      <c r="AK332" s="141"/>
      <c r="AL332" s="35"/>
      <c r="AM332" s="23"/>
      <c r="AN332" s="141"/>
      <c r="AO332" s="35"/>
      <c r="AP332" s="23"/>
      <c r="AQ332" s="141"/>
      <c r="AR332" s="35"/>
      <c r="AS332" s="23"/>
      <c r="AT332" s="141"/>
      <c r="AU332" s="35"/>
      <c r="AV332" s="23"/>
      <c r="AW332" s="141"/>
      <c r="AX332" s="35"/>
      <c r="AY332" s="23"/>
      <c r="AZ332" s="141"/>
      <c r="BA332" s="35"/>
      <c r="BB332" s="23"/>
      <c r="BC332" s="141"/>
      <c r="BD332" s="35"/>
      <c r="BE332" s="23"/>
      <c r="BF332" s="141"/>
      <c r="BG332" s="35"/>
      <c r="BH332" s="23"/>
      <c r="BI332" s="141"/>
      <c r="BJ332" s="35"/>
      <c r="BK332" s="23"/>
      <c r="BL332" s="141"/>
      <c r="BM332" s="35"/>
      <c r="BN332" s="23"/>
      <c r="BO332" s="141"/>
      <c r="BP332" s="35"/>
      <c r="BQ332" s="23"/>
      <c r="BR332" s="141"/>
      <c r="BS332" s="35"/>
      <c r="BT332" s="23"/>
      <c r="BU332" s="141"/>
      <c r="BV332" s="35"/>
      <c r="BW332" s="23"/>
      <c r="BX332" s="141"/>
      <c r="BY332" s="35"/>
      <c r="BZ332" s="23"/>
      <c r="CA332" s="141"/>
      <c r="CB332" s="35"/>
      <c r="CC332" s="23"/>
      <c r="CD332" s="141"/>
      <c r="CE332" s="35"/>
      <c r="CF332" s="23"/>
      <c r="CG332" s="141"/>
      <c r="CH332" s="35"/>
      <c r="CI332" s="23"/>
      <c r="CJ332" s="141"/>
      <c r="CK332" s="35"/>
      <c r="CL332" s="23"/>
      <c r="CM332" s="141"/>
      <c r="CN332" s="35"/>
      <c r="CO332" s="23"/>
      <c r="CP332" s="141"/>
      <c r="CQ332" s="38"/>
    </row>
    <row r="333" spans="2:95">
      <c r="B333" s="34"/>
      <c r="C333" s="23"/>
      <c r="D333" s="24"/>
      <c r="E333" s="35"/>
      <c r="F333" s="23"/>
      <c r="G333" s="141"/>
      <c r="H333" s="35"/>
      <c r="I333" s="23"/>
      <c r="J333" s="141"/>
      <c r="K333" s="35"/>
      <c r="L333" s="23"/>
      <c r="M333" s="24"/>
      <c r="N333" s="35"/>
      <c r="O333" s="23"/>
      <c r="P333" s="141"/>
      <c r="Q333" s="35"/>
      <c r="R333" s="23"/>
      <c r="S333" s="141"/>
      <c r="T333" s="35"/>
      <c r="U333" s="23"/>
      <c r="V333" s="141"/>
      <c r="W333" s="35"/>
      <c r="X333" s="23"/>
      <c r="Y333" s="141"/>
      <c r="Z333" s="35"/>
      <c r="AA333" s="23"/>
      <c r="AB333" s="141"/>
      <c r="AC333" s="35"/>
      <c r="AD333" s="23"/>
      <c r="AE333" s="141"/>
      <c r="AF333" s="35"/>
      <c r="AG333" s="23"/>
      <c r="AH333" s="141"/>
      <c r="AI333" s="35"/>
      <c r="AJ333" s="23"/>
      <c r="AK333" s="141"/>
      <c r="AL333" s="35"/>
      <c r="AM333" s="23"/>
      <c r="AN333" s="141"/>
      <c r="AO333" s="35"/>
      <c r="AP333" s="23"/>
      <c r="AQ333" s="141"/>
      <c r="AR333" s="35"/>
      <c r="AS333" s="23"/>
      <c r="AT333" s="141"/>
      <c r="AU333" s="35"/>
      <c r="AV333" s="23"/>
      <c r="AW333" s="141"/>
      <c r="AX333" s="35"/>
      <c r="AY333" s="23"/>
      <c r="AZ333" s="141"/>
      <c r="BA333" s="35"/>
      <c r="BB333" s="23"/>
      <c r="BC333" s="141"/>
      <c r="BD333" s="35"/>
      <c r="BE333" s="23"/>
      <c r="BF333" s="141"/>
      <c r="BG333" s="35"/>
      <c r="BH333" s="23"/>
      <c r="BI333" s="141"/>
      <c r="BJ333" s="35"/>
      <c r="BK333" s="23"/>
      <c r="BL333" s="141"/>
      <c r="BM333" s="35"/>
      <c r="BN333" s="23"/>
      <c r="BO333" s="141"/>
      <c r="BP333" s="35"/>
      <c r="BQ333" s="23"/>
      <c r="BR333" s="141"/>
      <c r="BS333" s="35"/>
      <c r="BT333" s="23"/>
      <c r="BU333" s="141"/>
      <c r="BV333" s="35"/>
      <c r="BW333" s="23"/>
      <c r="BX333" s="141"/>
      <c r="BY333" s="35"/>
      <c r="BZ333" s="23"/>
      <c r="CA333" s="141"/>
      <c r="CB333" s="35"/>
      <c r="CC333" s="23"/>
      <c r="CD333" s="141"/>
      <c r="CE333" s="35"/>
      <c r="CF333" s="23"/>
      <c r="CG333" s="141"/>
      <c r="CH333" s="35"/>
      <c r="CI333" s="23"/>
      <c r="CJ333" s="141"/>
      <c r="CK333" s="35"/>
      <c r="CL333" s="23"/>
      <c r="CM333" s="141"/>
      <c r="CN333" s="35"/>
      <c r="CO333" s="23"/>
      <c r="CP333" s="141"/>
      <c r="CQ333" s="38"/>
    </row>
    <row r="334" spans="2:95">
      <c r="B334" s="34"/>
      <c r="C334" s="23"/>
      <c r="D334" s="24"/>
      <c r="E334" s="35"/>
      <c r="F334" s="23"/>
      <c r="G334" s="141"/>
      <c r="H334" s="35"/>
      <c r="I334" s="23"/>
      <c r="J334" s="141"/>
      <c r="K334" s="35"/>
      <c r="L334" s="23"/>
      <c r="M334" s="24"/>
      <c r="N334" s="35"/>
      <c r="O334" s="23"/>
      <c r="P334" s="141"/>
      <c r="Q334" s="35"/>
      <c r="R334" s="23"/>
      <c r="S334" s="141"/>
      <c r="T334" s="35"/>
      <c r="U334" s="23"/>
      <c r="V334" s="141"/>
      <c r="W334" s="35"/>
      <c r="X334" s="23"/>
      <c r="Y334" s="141"/>
      <c r="Z334" s="35"/>
      <c r="AA334" s="23"/>
      <c r="AB334" s="141"/>
      <c r="AC334" s="35"/>
      <c r="AD334" s="23"/>
      <c r="AE334" s="141"/>
      <c r="AF334" s="35"/>
      <c r="AG334" s="23"/>
      <c r="AH334" s="141"/>
      <c r="AI334" s="35"/>
      <c r="AJ334" s="23"/>
      <c r="AK334" s="141"/>
      <c r="AL334" s="35"/>
      <c r="AM334" s="23"/>
      <c r="AN334" s="141"/>
      <c r="AO334" s="35"/>
      <c r="AP334" s="23"/>
      <c r="AQ334" s="141"/>
      <c r="AR334" s="35"/>
      <c r="AS334" s="23"/>
      <c r="AT334" s="141"/>
      <c r="AU334" s="35"/>
      <c r="AV334" s="23"/>
      <c r="AW334" s="141"/>
      <c r="AX334" s="35"/>
      <c r="AY334" s="23"/>
      <c r="AZ334" s="141"/>
      <c r="BA334" s="35"/>
      <c r="BB334" s="23"/>
      <c r="BC334" s="141"/>
      <c r="BD334" s="35"/>
      <c r="BE334" s="23"/>
      <c r="BF334" s="141"/>
      <c r="BG334" s="35"/>
      <c r="BH334" s="23"/>
      <c r="BI334" s="141"/>
      <c r="BJ334" s="35"/>
      <c r="BK334" s="23"/>
      <c r="BL334" s="141"/>
      <c r="BM334" s="35"/>
      <c r="BN334" s="23"/>
      <c r="BO334" s="141"/>
      <c r="BP334" s="35"/>
      <c r="BQ334" s="23"/>
      <c r="BR334" s="141"/>
      <c r="BS334" s="35"/>
      <c r="BT334" s="23"/>
      <c r="BU334" s="141"/>
      <c r="BV334" s="35"/>
      <c r="BW334" s="23"/>
      <c r="BX334" s="141"/>
      <c r="BY334" s="35"/>
      <c r="BZ334" s="23"/>
      <c r="CA334" s="141"/>
      <c r="CB334" s="35"/>
      <c r="CC334" s="23"/>
      <c r="CD334" s="141"/>
      <c r="CE334" s="35"/>
      <c r="CF334" s="23"/>
      <c r="CG334" s="141"/>
      <c r="CH334" s="35"/>
      <c r="CI334" s="23"/>
      <c r="CJ334" s="141"/>
      <c r="CK334" s="35"/>
      <c r="CL334" s="23"/>
      <c r="CM334" s="141"/>
      <c r="CN334" s="35"/>
      <c r="CO334" s="23"/>
      <c r="CP334" s="141"/>
      <c r="CQ334" s="38"/>
    </row>
    <row r="335" spans="2:95">
      <c r="B335" s="34"/>
      <c r="C335" s="23"/>
      <c r="D335" s="24"/>
      <c r="E335" s="35"/>
      <c r="F335" s="23"/>
      <c r="G335" s="141"/>
      <c r="H335" s="35"/>
      <c r="I335" s="23"/>
      <c r="J335" s="141"/>
      <c r="K335" s="35"/>
      <c r="L335" s="23"/>
      <c r="M335" s="24"/>
      <c r="N335" s="35"/>
      <c r="O335" s="23"/>
      <c r="P335" s="141"/>
      <c r="Q335" s="35"/>
      <c r="R335" s="23"/>
      <c r="S335" s="141"/>
      <c r="T335" s="35"/>
      <c r="U335" s="23"/>
      <c r="V335" s="141"/>
      <c r="W335" s="35"/>
      <c r="X335" s="23"/>
      <c r="Y335" s="141"/>
      <c r="Z335" s="35"/>
      <c r="AA335" s="23"/>
      <c r="AB335" s="141"/>
      <c r="AC335" s="35"/>
      <c r="AD335" s="23"/>
      <c r="AE335" s="141"/>
      <c r="AF335" s="35"/>
      <c r="AG335" s="23"/>
      <c r="AH335" s="141"/>
      <c r="AI335" s="35"/>
      <c r="AJ335" s="23"/>
      <c r="AK335" s="141"/>
      <c r="AL335" s="35"/>
      <c r="AM335" s="23"/>
      <c r="AN335" s="141"/>
      <c r="AO335" s="35"/>
      <c r="AP335" s="23"/>
      <c r="AQ335" s="141"/>
      <c r="AR335" s="35"/>
      <c r="AS335" s="23"/>
      <c r="AT335" s="141"/>
      <c r="AU335" s="35"/>
      <c r="AV335" s="23"/>
      <c r="AW335" s="141"/>
      <c r="AX335" s="35"/>
      <c r="AY335" s="23"/>
      <c r="AZ335" s="141"/>
      <c r="BA335" s="35"/>
      <c r="BB335" s="23"/>
      <c r="BC335" s="141"/>
      <c r="BD335" s="35"/>
      <c r="BE335" s="23"/>
      <c r="BF335" s="141"/>
      <c r="BG335" s="35"/>
      <c r="BH335" s="23"/>
      <c r="BI335" s="141"/>
      <c r="BJ335" s="35"/>
      <c r="BK335" s="23"/>
      <c r="BL335" s="141"/>
      <c r="BM335" s="35"/>
      <c r="BN335" s="23"/>
      <c r="BO335" s="141"/>
      <c r="BP335" s="35"/>
      <c r="BQ335" s="23"/>
      <c r="BR335" s="141"/>
      <c r="BS335" s="35"/>
      <c r="BT335" s="23"/>
      <c r="BU335" s="141"/>
      <c r="BV335" s="35"/>
      <c r="BW335" s="23"/>
      <c r="BX335" s="141"/>
      <c r="BY335" s="35"/>
      <c r="BZ335" s="23"/>
      <c r="CA335" s="141"/>
      <c r="CB335" s="35"/>
      <c r="CC335" s="23"/>
      <c r="CD335" s="141"/>
      <c r="CE335" s="35"/>
      <c r="CF335" s="23"/>
      <c r="CG335" s="141"/>
      <c r="CH335" s="35"/>
      <c r="CI335" s="23"/>
      <c r="CJ335" s="141"/>
      <c r="CK335" s="35"/>
      <c r="CL335" s="23"/>
      <c r="CM335" s="141"/>
      <c r="CN335" s="35"/>
      <c r="CO335" s="23"/>
      <c r="CP335" s="141"/>
      <c r="CQ335" s="38"/>
    </row>
    <row r="336" spans="2:95">
      <c r="B336" s="34"/>
      <c r="C336" s="23"/>
      <c r="D336" s="24"/>
      <c r="E336" s="35"/>
      <c r="F336" s="23"/>
      <c r="G336" s="141"/>
      <c r="H336" s="35"/>
      <c r="I336" s="23"/>
      <c r="J336" s="141"/>
      <c r="K336" s="35"/>
      <c r="L336" s="23"/>
      <c r="M336" s="24"/>
      <c r="N336" s="35"/>
      <c r="O336" s="23"/>
      <c r="P336" s="141"/>
      <c r="Q336" s="35"/>
      <c r="R336" s="23"/>
      <c r="S336" s="141"/>
      <c r="T336" s="35"/>
      <c r="U336" s="23"/>
      <c r="V336" s="141"/>
      <c r="W336" s="35"/>
      <c r="X336" s="23"/>
      <c r="Y336" s="141"/>
      <c r="Z336" s="35"/>
      <c r="AA336" s="23"/>
      <c r="AB336" s="141"/>
      <c r="AC336" s="35"/>
      <c r="AD336" s="23"/>
      <c r="AE336" s="141"/>
      <c r="AF336" s="35"/>
      <c r="AG336" s="23"/>
      <c r="AH336" s="141"/>
      <c r="AI336" s="35"/>
      <c r="AJ336" s="23"/>
      <c r="AK336" s="141"/>
      <c r="AL336" s="35"/>
      <c r="AM336" s="23"/>
      <c r="AN336" s="141"/>
      <c r="AO336" s="35"/>
      <c r="AP336" s="23"/>
      <c r="AQ336" s="141"/>
      <c r="AR336" s="35"/>
      <c r="AS336" s="23"/>
      <c r="AT336" s="141"/>
      <c r="AU336" s="35"/>
      <c r="AV336" s="23"/>
      <c r="AW336" s="141"/>
      <c r="AX336" s="35"/>
      <c r="AY336" s="23"/>
      <c r="AZ336" s="141"/>
      <c r="BA336" s="35"/>
      <c r="BB336" s="23"/>
      <c r="BC336" s="141"/>
      <c r="BD336" s="35"/>
      <c r="BE336" s="23"/>
      <c r="BF336" s="141"/>
      <c r="BG336" s="35"/>
      <c r="BH336" s="23"/>
      <c r="BI336" s="141"/>
      <c r="BJ336" s="35"/>
      <c r="BK336" s="23"/>
      <c r="BL336" s="141"/>
      <c r="BM336" s="35"/>
      <c r="BN336" s="23"/>
      <c r="BO336" s="141"/>
      <c r="BP336" s="35"/>
      <c r="BQ336" s="23"/>
      <c r="BR336" s="141"/>
      <c r="BS336" s="35"/>
      <c r="BT336" s="23"/>
      <c r="BU336" s="141"/>
      <c r="BV336" s="35"/>
      <c r="BW336" s="23"/>
      <c r="BX336" s="141"/>
      <c r="BY336" s="35"/>
      <c r="BZ336" s="23"/>
      <c r="CA336" s="141"/>
      <c r="CB336" s="35"/>
      <c r="CC336" s="23"/>
      <c r="CD336" s="141"/>
      <c r="CE336" s="35"/>
      <c r="CF336" s="23"/>
      <c r="CG336" s="141"/>
      <c r="CH336" s="35"/>
      <c r="CI336" s="23"/>
      <c r="CJ336" s="141"/>
      <c r="CK336" s="35"/>
      <c r="CL336" s="23"/>
      <c r="CM336" s="141"/>
      <c r="CN336" s="35"/>
      <c r="CO336" s="23"/>
      <c r="CP336" s="141"/>
      <c r="CQ336" s="38"/>
    </row>
    <row r="337" spans="2:95">
      <c r="B337" s="34"/>
      <c r="C337" s="23"/>
      <c r="D337" s="24"/>
      <c r="E337" s="35"/>
      <c r="F337" s="23"/>
      <c r="G337" s="141"/>
      <c r="H337" s="35"/>
      <c r="I337" s="23"/>
      <c r="J337" s="141"/>
      <c r="K337" s="35"/>
      <c r="L337" s="23"/>
      <c r="M337" s="24"/>
      <c r="N337" s="35"/>
      <c r="O337" s="23"/>
      <c r="P337" s="141"/>
      <c r="Q337" s="35"/>
      <c r="R337" s="23"/>
      <c r="S337" s="141"/>
      <c r="T337" s="35"/>
      <c r="U337" s="23"/>
      <c r="V337" s="141"/>
      <c r="W337" s="35"/>
      <c r="X337" s="23"/>
      <c r="Y337" s="141"/>
      <c r="Z337" s="35"/>
      <c r="AA337" s="23"/>
      <c r="AB337" s="141"/>
      <c r="AC337" s="35"/>
      <c r="AD337" s="23"/>
      <c r="AE337" s="141"/>
      <c r="AF337" s="35"/>
      <c r="AG337" s="23"/>
      <c r="AH337" s="141"/>
      <c r="AI337" s="35"/>
      <c r="AJ337" s="23"/>
      <c r="AK337" s="141"/>
      <c r="AL337" s="35"/>
      <c r="AM337" s="23"/>
      <c r="AN337" s="141"/>
      <c r="AO337" s="35"/>
      <c r="AP337" s="23"/>
      <c r="AQ337" s="141"/>
      <c r="AR337" s="35"/>
      <c r="AS337" s="23"/>
      <c r="AT337" s="141"/>
      <c r="AU337" s="35"/>
      <c r="AV337" s="23"/>
      <c r="AW337" s="141"/>
      <c r="AX337" s="35"/>
      <c r="AY337" s="23"/>
      <c r="AZ337" s="141"/>
      <c r="BA337" s="35"/>
      <c r="BB337" s="23"/>
      <c r="BC337" s="141"/>
      <c r="BD337" s="35"/>
      <c r="BE337" s="23"/>
      <c r="BF337" s="141"/>
      <c r="BG337" s="35"/>
      <c r="BH337" s="23"/>
      <c r="BI337" s="141"/>
      <c r="BJ337" s="35"/>
      <c r="BK337" s="23"/>
      <c r="BL337" s="141"/>
      <c r="BM337" s="35"/>
      <c r="BN337" s="23"/>
      <c r="BO337" s="141"/>
      <c r="BP337" s="35"/>
      <c r="BQ337" s="23"/>
      <c r="BR337" s="141"/>
      <c r="BS337" s="35"/>
      <c r="BT337" s="23"/>
      <c r="BU337" s="141"/>
      <c r="BV337" s="35"/>
      <c r="BW337" s="23"/>
      <c r="BX337" s="141"/>
      <c r="BY337" s="35"/>
      <c r="BZ337" s="23"/>
      <c r="CA337" s="141"/>
      <c r="CB337" s="35"/>
      <c r="CC337" s="23"/>
      <c r="CD337" s="141"/>
      <c r="CE337" s="35"/>
      <c r="CF337" s="23"/>
      <c r="CG337" s="141"/>
      <c r="CH337" s="35"/>
      <c r="CI337" s="23"/>
      <c r="CJ337" s="141"/>
      <c r="CK337" s="35"/>
      <c r="CL337" s="23"/>
      <c r="CM337" s="141"/>
      <c r="CN337" s="35"/>
      <c r="CO337" s="23"/>
      <c r="CP337" s="141"/>
      <c r="CQ337" s="38"/>
    </row>
    <row r="338" spans="2:95">
      <c r="B338" s="34"/>
      <c r="C338" s="23"/>
      <c r="D338" s="24"/>
      <c r="E338" s="35"/>
      <c r="F338" s="23"/>
      <c r="G338" s="141"/>
      <c r="H338" s="35"/>
      <c r="I338" s="23"/>
      <c r="J338" s="141"/>
      <c r="K338" s="35"/>
      <c r="L338" s="23"/>
      <c r="M338" s="24"/>
      <c r="N338" s="35"/>
      <c r="O338" s="23"/>
      <c r="P338" s="141"/>
      <c r="Q338" s="35"/>
      <c r="R338" s="23"/>
      <c r="S338" s="141"/>
      <c r="T338" s="35"/>
      <c r="U338" s="23"/>
      <c r="V338" s="141"/>
      <c r="W338" s="35"/>
      <c r="X338" s="23"/>
      <c r="Y338" s="141"/>
      <c r="Z338" s="35"/>
      <c r="AA338" s="23"/>
      <c r="AB338" s="141"/>
      <c r="AC338" s="35"/>
      <c r="AD338" s="23"/>
      <c r="AE338" s="141"/>
      <c r="AF338" s="35"/>
      <c r="AG338" s="23"/>
      <c r="AH338" s="141"/>
      <c r="AI338" s="35"/>
      <c r="AJ338" s="23"/>
      <c r="AK338" s="141"/>
      <c r="AL338" s="35"/>
      <c r="AM338" s="23"/>
      <c r="AN338" s="141"/>
      <c r="AO338" s="35"/>
      <c r="AP338" s="23"/>
      <c r="AQ338" s="141"/>
      <c r="AR338" s="35"/>
      <c r="AS338" s="23"/>
      <c r="AT338" s="141"/>
      <c r="AU338" s="35"/>
      <c r="AV338" s="23"/>
      <c r="AW338" s="141"/>
      <c r="AX338" s="35"/>
      <c r="AY338" s="23"/>
      <c r="AZ338" s="141"/>
      <c r="BA338" s="35"/>
      <c r="BB338" s="23"/>
      <c r="BC338" s="141"/>
      <c r="BD338" s="35"/>
      <c r="BE338" s="23"/>
      <c r="BF338" s="141"/>
      <c r="BG338" s="35"/>
      <c r="BH338" s="23"/>
      <c r="BI338" s="141"/>
      <c r="BJ338" s="35"/>
      <c r="BK338" s="23"/>
      <c r="BL338" s="141"/>
      <c r="BM338" s="35"/>
      <c r="BN338" s="23"/>
      <c r="BO338" s="141"/>
      <c r="BP338" s="35"/>
      <c r="BQ338" s="23"/>
      <c r="BR338" s="141"/>
      <c r="BS338" s="35"/>
      <c r="BT338" s="23"/>
      <c r="BU338" s="141"/>
      <c r="BV338" s="35"/>
      <c r="BW338" s="23"/>
      <c r="BX338" s="141"/>
      <c r="BY338" s="35"/>
      <c r="BZ338" s="23"/>
      <c r="CA338" s="141"/>
      <c r="CB338" s="35"/>
      <c r="CC338" s="23"/>
      <c r="CD338" s="141"/>
      <c r="CE338" s="35"/>
      <c r="CF338" s="23"/>
      <c r="CG338" s="141"/>
      <c r="CH338" s="35"/>
      <c r="CI338" s="23"/>
      <c r="CJ338" s="141"/>
      <c r="CK338" s="35"/>
      <c r="CL338" s="23"/>
      <c r="CM338" s="141"/>
      <c r="CN338" s="35"/>
      <c r="CO338" s="23"/>
      <c r="CP338" s="141"/>
      <c r="CQ338" s="38"/>
    </row>
    <row r="339" spans="2:95">
      <c r="B339" s="34"/>
      <c r="C339" s="23"/>
      <c r="D339" s="24"/>
      <c r="E339" s="35"/>
      <c r="F339" s="23"/>
      <c r="G339" s="141"/>
      <c r="H339" s="35"/>
      <c r="I339" s="23"/>
      <c r="J339" s="141"/>
      <c r="K339" s="35"/>
      <c r="L339" s="23"/>
      <c r="M339" s="24"/>
      <c r="N339" s="35"/>
      <c r="O339" s="23"/>
      <c r="P339" s="141"/>
      <c r="Q339" s="35"/>
      <c r="R339" s="23"/>
      <c r="S339" s="141"/>
      <c r="T339" s="35"/>
      <c r="U339" s="23"/>
      <c r="V339" s="141"/>
      <c r="W339" s="35"/>
      <c r="X339" s="23"/>
      <c r="Y339" s="141"/>
      <c r="Z339" s="35"/>
      <c r="AA339" s="23"/>
      <c r="AB339" s="141"/>
      <c r="AC339" s="35"/>
      <c r="AD339" s="23"/>
      <c r="AE339" s="141"/>
      <c r="AF339" s="35"/>
      <c r="AG339" s="23"/>
      <c r="AH339" s="141"/>
      <c r="AI339" s="35"/>
      <c r="AJ339" s="23"/>
      <c r="AK339" s="141"/>
      <c r="AL339" s="35"/>
      <c r="AM339" s="23"/>
      <c r="AN339" s="141"/>
      <c r="AO339" s="35"/>
      <c r="AP339" s="23"/>
      <c r="AQ339" s="141"/>
      <c r="AR339" s="35"/>
      <c r="AS339" s="23"/>
      <c r="AT339" s="141"/>
      <c r="AU339" s="35"/>
      <c r="AV339" s="23"/>
      <c r="AW339" s="141"/>
      <c r="AX339" s="35"/>
      <c r="AY339" s="23"/>
      <c r="AZ339" s="141"/>
      <c r="BA339" s="35"/>
      <c r="BB339" s="23"/>
      <c r="BC339" s="141"/>
      <c r="BD339" s="35"/>
      <c r="BE339" s="23"/>
      <c r="BF339" s="141"/>
      <c r="BG339" s="35"/>
      <c r="BH339" s="23"/>
      <c r="BI339" s="141"/>
      <c r="BJ339" s="35"/>
      <c r="BK339" s="23"/>
      <c r="BL339" s="141"/>
      <c r="BM339" s="35"/>
      <c r="BN339" s="23"/>
      <c r="BO339" s="141"/>
      <c r="BP339" s="35"/>
      <c r="BQ339" s="23"/>
      <c r="BR339" s="141"/>
      <c r="BS339" s="35"/>
      <c r="BT339" s="23"/>
      <c r="BU339" s="141"/>
      <c r="BV339" s="35"/>
      <c r="BW339" s="23"/>
      <c r="BX339" s="141"/>
      <c r="BY339" s="35"/>
      <c r="BZ339" s="23"/>
      <c r="CA339" s="141"/>
      <c r="CB339" s="35"/>
      <c r="CC339" s="23"/>
      <c r="CD339" s="141"/>
      <c r="CE339" s="35"/>
      <c r="CF339" s="23"/>
      <c r="CG339" s="141"/>
      <c r="CH339" s="35"/>
      <c r="CI339" s="23"/>
      <c r="CJ339" s="141"/>
      <c r="CK339" s="35"/>
      <c r="CL339" s="23"/>
      <c r="CM339" s="141"/>
      <c r="CN339" s="35"/>
      <c r="CO339" s="23"/>
      <c r="CP339" s="141"/>
      <c r="CQ339" s="38"/>
    </row>
    <row r="340" spans="2:95">
      <c r="B340" s="34"/>
      <c r="C340" s="23"/>
      <c r="D340" s="24"/>
      <c r="E340" s="35"/>
      <c r="F340" s="23"/>
      <c r="G340" s="141"/>
      <c r="H340" s="35"/>
      <c r="I340" s="23"/>
      <c r="J340" s="141"/>
      <c r="K340" s="35"/>
      <c r="L340" s="23"/>
      <c r="M340" s="24"/>
      <c r="N340" s="35"/>
      <c r="O340" s="23"/>
      <c r="P340" s="141"/>
      <c r="Q340" s="35"/>
      <c r="R340" s="23"/>
      <c r="S340" s="141"/>
      <c r="T340" s="35"/>
      <c r="U340" s="23"/>
      <c r="V340" s="141"/>
      <c r="W340" s="35"/>
      <c r="X340" s="23"/>
      <c r="Y340" s="141"/>
      <c r="Z340" s="35"/>
      <c r="AA340" s="23"/>
      <c r="AB340" s="141"/>
      <c r="AC340" s="35"/>
      <c r="AD340" s="23"/>
      <c r="AE340" s="141"/>
      <c r="AF340" s="35"/>
      <c r="AG340" s="23"/>
      <c r="AH340" s="141"/>
      <c r="AI340" s="35"/>
      <c r="AJ340" s="23"/>
      <c r="AK340" s="141"/>
      <c r="AL340" s="35"/>
      <c r="AM340" s="23"/>
      <c r="AN340" s="141"/>
      <c r="AO340" s="35"/>
      <c r="AP340" s="23"/>
      <c r="AQ340" s="141"/>
      <c r="AR340" s="35"/>
      <c r="AS340" s="23"/>
      <c r="AT340" s="141"/>
      <c r="AU340" s="35"/>
      <c r="AV340" s="23"/>
      <c r="AW340" s="141"/>
      <c r="AX340" s="35"/>
      <c r="AY340" s="23"/>
      <c r="AZ340" s="141"/>
      <c r="BA340" s="35"/>
      <c r="BB340" s="23"/>
      <c r="BC340" s="141"/>
      <c r="BD340" s="35"/>
      <c r="BE340" s="23"/>
      <c r="BF340" s="141"/>
      <c r="BG340" s="35"/>
      <c r="BH340" s="23"/>
      <c r="BI340" s="141"/>
      <c r="BJ340" s="35"/>
      <c r="BK340" s="23"/>
      <c r="BL340" s="141"/>
      <c r="BM340" s="35"/>
      <c r="BN340" s="23"/>
      <c r="BO340" s="141"/>
      <c r="BP340" s="35"/>
      <c r="BQ340" s="23"/>
      <c r="BR340" s="141"/>
      <c r="BS340" s="35"/>
      <c r="BT340" s="23"/>
      <c r="BU340" s="141"/>
      <c r="BV340" s="35"/>
      <c r="BW340" s="23"/>
      <c r="BX340" s="141"/>
      <c r="BY340" s="35"/>
      <c r="BZ340" s="23"/>
      <c r="CA340" s="141"/>
      <c r="CB340" s="35"/>
      <c r="CC340" s="23"/>
      <c r="CD340" s="141"/>
      <c r="CE340" s="35"/>
      <c r="CF340" s="23"/>
      <c r="CG340" s="141"/>
      <c r="CH340" s="35"/>
      <c r="CI340" s="23"/>
      <c r="CJ340" s="141"/>
      <c r="CK340" s="35"/>
      <c r="CL340" s="23"/>
      <c r="CM340" s="141"/>
      <c r="CN340" s="35"/>
      <c r="CO340" s="23"/>
      <c r="CP340" s="141"/>
      <c r="CQ340" s="38"/>
    </row>
    <row r="341" spans="2:95">
      <c r="B341" s="34"/>
      <c r="C341" s="23"/>
      <c r="D341" s="24"/>
      <c r="E341" s="35"/>
      <c r="F341" s="23"/>
      <c r="G341" s="141"/>
      <c r="H341" s="35"/>
      <c r="I341" s="23"/>
      <c r="J341" s="141"/>
      <c r="K341" s="35"/>
      <c r="L341" s="23"/>
      <c r="M341" s="24"/>
      <c r="N341" s="35"/>
      <c r="O341" s="23"/>
      <c r="P341" s="141"/>
      <c r="Q341" s="35"/>
      <c r="R341" s="23"/>
      <c r="S341" s="141"/>
      <c r="T341" s="35"/>
      <c r="U341" s="23"/>
      <c r="V341" s="141"/>
      <c r="W341" s="35"/>
      <c r="X341" s="23"/>
      <c r="Y341" s="141"/>
      <c r="Z341" s="35"/>
      <c r="AA341" s="23"/>
      <c r="AB341" s="141"/>
      <c r="AC341" s="35"/>
      <c r="AD341" s="23"/>
      <c r="AE341" s="141"/>
      <c r="AF341" s="35"/>
      <c r="AG341" s="23"/>
      <c r="AH341" s="141"/>
      <c r="AI341" s="35"/>
      <c r="AJ341" s="23"/>
      <c r="AK341" s="141"/>
      <c r="AL341" s="35"/>
      <c r="AM341" s="23"/>
      <c r="AN341" s="141"/>
      <c r="AO341" s="35"/>
      <c r="AP341" s="23"/>
      <c r="AQ341" s="141"/>
      <c r="AR341" s="35"/>
      <c r="AS341" s="23"/>
      <c r="AT341" s="141"/>
      <c r="AU341" s="35"/>
      <c r="AV341" s="23"/>
      <c r="AW341" s="141"/>
      <c r="AX341" s="35"/>
      <c r="AY341" s="23"/>
      <c r="AZ341" s="141"/>
      <c r="BA341" s="35"/>
      <c r="BB341" s="23"/>
      <c r="BC341" s="141"/>
      <c r="BD341" s="35"/>
      <c r="BE341" s="23"/>
      <c r="BF341" s="141"/>
      <c r="BG341" s="35"/>
      <c r="BH341" s="23"/>
      <c r="BI341" s="141"/>
      <c r="BJ341" s="35"/>
      <c r="BK341" s="23"/>
      <c r="BL341" s="141"/>
      <c r="BM341" s="35"/>
      <c r="BN341" s="23"/>
      <c r="BO341" s="141"/>
      <c r="BP341" s="35"/>
      <c r="BQ341" s="23"/>
      <c r="BR341" s="141"/>
      <c r="BS341" s="35"/>
      <c r="BT341" s="23"/>
      <c r="BU341" s="141"/>
      <c r="BV341" s="35"/>
      <c r="BW341" s="23"/>
      <c r="BX341" s="141"/>
      <c r="BY341" s="35"/>
      <c r="BZ341" s="23"/>
      <c r="CA341" s="141"/>
      <c r="CB341" s="35"/>
      <c r="CC341" s="23"/>
      <c r="CD341" s="141"/>
      <c r="CE341" s="35"/>
      <c r="CF341" s="23"/>
      <c r="CG341" s="141"/>
      <c r="CH341" s="35"/>
      <c r="CI341" s="23"/>
      <c r="CJ341" s="141"/>
      <c r="CK341" s="35"/>
      <c r="CL341" s="23"/>
      <c r="CM341" s="141"/>
      <c r="CN341" s="35"/>
      <c r="CO341" s="23"/>
      <c r="CP341" s="141"/>
      <c r="CQ341" s="38"/>
    </row>
    <row r="342" spans="2:95">
      <c r="B342" s="34"/>
      <c r="C342" s="23"/>
      <c r="D342" s="24"/>
      <c r="E342" s="35"/>
      <c r="F342" s="23"/>
      <c r="G342" s="141"/>
      <c r="H342" s="35"/>
      <c r="I342" s="23"/>
      <c r="J342" s="141"/>
      <c r="K342" s="35"/>
      <c r="L342" s="23"/>
      <c r="M342" s="24"/>
      <c r="N342" s="35"/>
      <c r="O342" s="23"/>
      <c r="P342" s="141"/>
      <c r="Q342" s="35"/>
      <c r="R342" s="23"/>
      <c r="S342" s="141"/>
      <c r="T342" s="35"/>
      <c r="U342" s="23"/>
      <c r="V342" s="141"/>
      <c r="W342" s="35"/>
      <c r="X342" s="23"/>
      <c r="Y342" s="141"/>
      <c r="Z342" s="35"/>
      <c r="AA342" s="23"/>
      <c r="AB342" s="141"/>
      <c r="AC342" s="35"/>
      <c r="AD342" s="23"/>
      <c r="AE342" s="141"/>
      <c r="AF342" s="35"/>
      <c r="AG342" s="23"/>
      <c r="AH342" s="141"/>
      <c r="AI342" s="35"/>
      <c r="AJ342" s="23"/>
      <c r="AK342" s="141"/>
      <c r="AL342" s="35"/>
      <c r="AM342" s="23"/>
      <c r="AN342" s="141"/>
      <c r="AO342" s="35"/>
      <c r="AP342" s="23"/>
      <c r="AQ342" s="141"/>
      <c r="AR342" s="35"/>
      <c r="AS342" s="23"/>
      <c r="AT342" s="141"/>
      <c r="AU342" s="35"/>
      <c r="AV342" s="23"/>
      <c r="AW342" s="141"/>
      <c r="AX342" s="35"/>
      <c r="AY342" s="23"/>
      <c r="AZ342" s="141"/>
      <c r="BA342" s="35"/>
      <c r="BB342" s="23"/>
      <c r="BC342" s="141"/>
      <c r="BD342" s="35"/>
      <c r="BE342" s="23"/>
      <c r="BF342" s="141"/>
      <c r="BG342" s="35"/>
      <c r="BH342" s="23"/>
      <c r="BI342" s="141"/>
      <c r="BJ342" s="35"/>
      <c r="BK342" s="23"/>
      <c r="BL342" s="141"/>
      <c r="BM342" s="35"/>
      <c r="BN342" s="23"/>
      <c r="BO342" s="141"/>
      <c r="BP342" s="35"/>
      <c r="BQ342" s="23"/>
      <c r="BR342" s="141"/>
      <c r="BS342" s="35"/>
      <c r="BT342" s="23"/>
      <c r="BU342" s="141"/>
      <c r="BV342" s="35"/>
      <c r="BW342" s="23"/>
      <c r="BX342" s="141"/>
      <c r="BY342" s="35"/>
      <c r="BZ342" s="23"/>
      <c r="CA342" s="141"/>
      <c r="CB342" s="35"/>
      <c r="CC342" s="23"/>
      <c r="CD342" s="141"/>
      <c r="CE342" s="35"/>
      <c r="CF342" s="23"/>
      <c r="CG342" s="141"/>
      <c r="CH342" s="35"/>
      <c r="CI342" s="23"/>
      <c r="CJ342" s="141"/>
      <c r="CK342" s="35"/>
      <c r="CL342" s="23"/>
      <c r="CM342" s="141"/>
      <c r="CN342" s="35"/>
      <c r="CO342" s="23"/>
      <c r="CP342" s="141"/>
      <c r="CQ342" s="38"/>
    </row>
    <row r="343" spans="2:95">
      <c r="B343" s="34"/>
      <c r="C343" s="23"/>
      <c r="D343" s="24"/>
      <c r="E343" s="35"/>
      <c r="F343" s="23"/>
      <c r="G343" s="141"/>
      <c r="H343" s="35"/>
      <c r="I343" s="23"/>
      <c r="J343" s="141"/>
      <c r="K343" s="35"/>
      <c r="L343" s="23"/>
      <c r="M343" s="24"/>
      <c r="N343" s="35"/>
      <c r="O343" s="23"/>
      <c r="P343" s="141"/>
      <c r="Q343" s="35"/>
      <c r="R343" s="23"/>
      <c r="S343" s="141"/>
      <c r="T343" s="35"/>
      <c r="U343" s="23"/>
      <c r="V343" s="141"/>
      <c r="W343" s="35"/>
      <c r="X343" s="23"/>
      <c r="Y343" s="141"/>
      <c r="Z343" s="35"/>
      <c r="AA343" s="23"/>
      <c r="AB343" s="141"/>
      <c r="AC343" s="35"/>
      <c r="AD343" s="23"/>
      <c r="AE343" s="141"/>
      <c r="AF343" s="35"/>
      <c r="AG343" s="23"/>
      <c r="AH343" s="141"/>
      <c r="AI343" s="35"/>
      <c r="AJ343" s="23"/>
      <c r="AK343" s="141"/>
      <c r="AL343" s="35"/>
      <c r="AM343" s="23"/>
      <c r="AN343" s="141"/>
      <c r="AO343" s="35"/>
      <c r="AP343" s="23"/>
      <c r="AQ343" s="141"/>
      <c r="AR343" s="35"/>
      <c r="AS343" s="23"/>
      <c r="AT343" s="141"/>
      <c r="AU343" s="35"/>
      <c r="AV343" s="23"/>
      <c r="AW343" s="141"/>
      <c r="AX343" s="35"/>
      <c r="AY343" s="23"/>
      <c r="AZ343" s="141"/>
      <c r="BA343" s="35"/>
      <c r="BB343" s="23"/>
      <c r="BC343" s="141"/>
      <c r="BD343" s="35"/>
      <c r="BE343" s="23"/>
      <c r="BF343" s="141"/>
      <c r="BG343" s="35"/>
      <c r="BH343" s="23"/>
      <c r="BI343" s="141"/>
      <c r="BJ343" s="35"/>
      <c r="BK343" s="23"/>
      <c r="BL343" s="141"/>
      <c r="BM343" s="35"/>
      <c r="BN343" s="23"/>
      <c r="BO343" s="141"/>
      <c r="BP343" s="35"/>
      <c r="BQ343" s="23"/>
      <c r="BR343" s="141"/>
      <c r="BS343" s="35"/>
      <c r="BT343" s="23"/>
      <c r="BU343" s="141"/>
      <c r="BV343" s="35"/>
      <c r="BW343" s="23"/>
      <c r="BX343" s="141"/>
      <c r="BY343" s="35"/>
      <c r="BZ343" s="23"/>
      <c r="CA343" s="141"/>
      <c r="CB343" s="35"/>
      <c r="CC343" s="23"/>
      <c r="CD343" s="141"/>
      <c r="CE343" s="35"/>
      <c r="CF343" s="23"/>
      <c r="CG343" s="141"/>
      <c r="CH343" s="35"/>
      <c r="CI343" s="23"/>
      <c r="CJ343" s="141"/>
      <c r="CK343" s="35"/>
      <c r="CL343" s="23"/>
      <c r="CM343" s="141"/>
      <c r="CN343" s="35"/>
      <c r="CO343" s="23"/>
      <c r="CP343" s="141"/>
      <c r="CQ343" s="38"/>
    </row>
    <row r="344" spans="2:95">
      <c r="B344" s="34"/>
      <c r="C344" s="23"/>
      <c r="D344" s="24"/>
      <c r="E344" s="35"/>
      <c r="F344" s="23"/>
      <c r="G344" s="141"/>
      <c r="H344" s="35"/>
      <c r="I344" s="23"/>
      <c r="J344" s="141"/>
      <c r="K344" s="35"/>
      <c r="L344" s="23"/>
      <c r="M344" s="24"/>
      <c r="N344" s="35"/>
      <c r="O344" s="23"/>
      <c r="P344" s="141"/>
      <c r="Q344" s="35"/>
      <c r="R344" s="23"/>
      <c r="S344" s="141"/>
      <c r="T344" s="35"/>
      <c r="U344" s="23"/>
      <c r="V344" s="141"/>
      <c r="W344" s="35"/>
      <c r="X344" s="23"/>
      <c r="Y344" s="141"/>
      <c r="Z344" s="35"/>
      <c r="AA344" s="23"/>
      <c r="AB344" s="141"/>
      <c r="AC344" s="35"/>
      <c r="AD344" s="23"/>
      <c r="AE344" s="141"/>
      <c r="AF344" s="35"/>
      <c r="AG344" s="23"/>
      <c r="AH344" s="141"/>
      <c r="AI344" s="35"/>
      <c r="AJ344" s="23"/>
      <c r="AK344" s="141"/>
      <c r="AL344" s="35"/>
      <c r="AM344" s="23"/>
      <c r="AN344" s="141"/>
      <c r="AO344" s="35"/>
      <c r="AP344" s="23"/>
      <c r="AQ344" s="141"/>
      <c r="AR344" s="35"/>
      <c r="AS344" s="23"/>
      <c r="AT344" s="141"/>
      <c r="AU344" s="35"/>
      <c r="AV344" s="23"/>
      <c r="AW344" s="141"/>
      <c r="AX344" s="35"/>
      <c r="AY344" s="23"/>
      <c r="AZ344" s="141"/>
      <c r="BA344" s="35"/>
      <c r="BB344" s="23"/>
      <c r="BC344" s="141"/>
      <c r="BD344" s="35"/>
      <c r="BE344" s="23"/>
      <c r="BF344" s="141"/>
      <c r="BG344" s="35"/>
      <c r="BH344" s="23"/>
      <c r="BI344" s="141"/>
      <c r="BJ344" s="35"/>
      <c r="BK344" s="23"/>
      <c r="BL344" s="141"/>
      <c r="BM344" s="35"/>
      <c r="BN344" s="23"/>
      <c r="BO344" s="141"/>
      <c r="BP344" s="35"/>
      <c r="BQ344" s="23"/>
      <c r="BR344" s="141"/>
      <c r="BS344" s="35"/>
      <c r="BT344" s="23"/>
      <c r="BU344" s="141"/>
      <c r="BV344" s="35"/>
      <c r="BW344" s="23"/>
      <c r="BX344" s="141"/>
      <c r="BY344" s="35"/>
      <c r="BZ344" s="23"/>
      <c r="CA344" s="141"/>
      <c r="CB344" s="35"/>
      <c r="CC344" s="23"/>
      <c r="CD344" s="141"/>
      <c r="CE344" s="35"/>
      <c r="CF344" s="23"/>
      <c r="CG344" s="141"/>
      <c r="CH344" s="35"/>
      <c r="CI344" s="23"/>
      <c r="CJ344" s="141"/>
      <c r="CK344" s="35"/>
      <c r="CL344" s="23"/>
      <c r="CM344" s="141"/>
      <c r="CN344" s="35"/>
      <c r="CO344" s="23"/>
      <c r="CP344" s="141"/>
      <c r="CQ344" s="38"/>
    </row>
    <row r="345" spans="2:95">
      <c r="B345" s="34"/>
      <c r="C345" s="23"/>
      <c r="D345" s="24"/>
      <c r="E345" s="35"/>
      <c r="F345" s="23"/>
      <c r="G345" s="141"/>
      <c r="H345" s="35"/>
      <c r="I345" s="23"/>
      <c r="J345" s="141"/>
      <c r="K345" s="35"/>
      <c r="L345" s="23"/>
      <c r="M345" s="24"/>
      <c r="N345" s="35"/>
      <c r="O345" s="23"/>
      <c r="P345" s="141"/>
      <c r="Q345" s="35"/>
      <c r="R345" s="23"/>
      <c r="S345" s="141"/>
      <c r="T345" s="35"/>
      <c r="U345" s="23"/>
      <c r="V345" s="141"/>
      <c r="W345" s="35"/>
      <c r="X345" s="23"/>
      <c r="Y345" s="141"/>
      <c r="Z345" s="35"/>
      <c r="AA345" s="23"/>
      <c r="AB345" s="141"/>
      <c r="AC345" s="35"/>
      <c r="AD345" s="23"/>
      <c r="AE345" s="141"/>
      <c r="AF345" s="35"/>
      <c r="AG345" s="23"/>
      <c r="AH345" s="141"/>
      <c r="AI345" s="35"/>
      <c r="AJ345" s="23"/>
      <c r="AK345" s="141"/>
      <c r="AL345" s="35"/>
      <c r="AM345" s="23"/>
      <c r="AN345" s="141"/>
      <c r="AO345" s="35"/>
      <c r="AP345" s="23"/>
      <c r="AQ345" s="141"/>
      <c r="AR345" s="35"/>
      <c r="AS345" s="23"/>
      <c r="AT345" s="141"/>
      <c r="AU345" s="35"/>
      <c r="AV345" s="23"/>
      <c r="AW345" s="141"/>
      <c r="AX345" s="35"/>
      <c r="AY345" s="23"/>
      <c r="AZ345" s="141"/>
      <c r="BA345" s="35"/>
      <c r="BB345" s="23"/>
      <c r="BC345" s="141"/>
      <c r="BD345" s="35"/>
      <c r="BE345" s="23"/>
      <c r="BF345" s="141"/>
      <c r="BG345" s="35"/>
      <c r="BH345" s="23"/>
      <c r="BI345" s="141"/>
      <c r="BJ345" s="35"/>
      <c r="BK345" s="23"/>
      <c r="BL345" s="141"/>
      <c r="BM345" s="35"/>
      <c r="BN345" s="23"/>
      <c r="BO345" s="141"/>
      <c r="BP345" s="35"/>
      <c r="BQ345" s="23"/>
      <c r="BR345" s="141"/>
      <c r="BS345" s="35"/>
      <c r="BT345" s="23"/>
      <c r="BU345" s="141"/>
      <c r="BV345" s="35"/>
      <c r="BW345" s="23"/>
      <c r="BX345" s="141"/>
      <c r="BY345" s="35"/>
      <c r="BZ345" s="23"/>
      <c r="CA345" s="141"/>
      <c r="CB345" s="35"/>
      <c r="CC345" s="23"/>
      <c r="CD345" s="141"/>
      <c r="CE345" s="35"/>
      <c r="CF345" s="23"/>
      <c r="CG345" s="141"/>
      <c r="CH345" s="35"/>
      <c r="CI345" s="23"/>
      <c r="CJ345" s="141"/>
      <c r="CK345" s="35"/>
      <c r="CL345" s="23"/>
      <c r="CM345" s="141"/>
      <c r="CN345" s="35"/>
      <c r="CO345" s="23"/>
      <c r="CP345" s="141"/>
      <c r="CQ345" s="38"/>
    </row>
    <row r="346" spans="2:95">
      <c r="B346" s="34"/>
      <c r="C346" s="23"/>
      <c r="D346" s="24"/>
      <c r="E346" s="35"/>
      <c r="F346" s="23"/>
      <c r="G346" s="141"/>
      <c r="H346" s="35"/>
      <c r="I346" s="23"/>
      <c r="J346" s="141"/>
      <c r="K346" s="35"/>
      <c r="L346" s="23"/>
      <c r="M346" s="24"/>
      <c r="N346" s="35"/>
      <c r="O346" s="23"/>
      <c r="P346" s="141"/>
      <c r="Q346" s="35"/>
      <c r="R346" s="23"/>
      <c r="S346" s="141"/>
      <c r="T346" s="35"/>
      <c r="U346" s="23"/>
      <c r="V346" s="141"/>
      <c r="W346" s="35"/>
      <c r="X346" s="23"/>
      <c r="Y346" s="141"/>
      <c r="Z346" s="35"/>
      <c r="AA346" s="23"/>
      <c r="AB346" s="141"/>
      <c r="AC346" s="35"/>
      <c r="AD346" s="23"/>
      <c r="AE346" s="141"/>
      <c r="AF346" s="35"/>
      <c r="AG346" s="23"/>
      <c r="AH346" s="141"/>
      <c r="AI346" s="35"/>
      <c r="AJ346" s="23"/>
      <c r="AK346" s="141"/>
      <c r="AL346" s="35"/>
      <c r="AM346" s="23"/>
      <c r="AN346" s="141"/>
      <c r="AO346" s="35"/>
      <c r="AP346" s="23"/>
      <c r="AQ346" s="141"/>
      <c r="AR346" s="35"/>
      <c r="AS346" s="23"/>
      <c r="AT346" s="141"/>
      <c r="AU346" s="35"/>
      <c r="AV346" s="23"/>
      <c r="AW346" s="141"/>
      <c r="AX346" s="35"/>
      <c r="AY346" s="23"/>
      <c r="AZ346" s="141"/>
      <c r="BA346" s="35"/>
      <c r="BB346" s="23"/>
      <c r="BC346" s="141"/>
      <c r="BD346" s="35"/>
      <c r="BE346" s="23"/>
      <c r="BF346" s="141"/>
      <c r="BG346" s="35"/>
      <c r="BH346" s="23"/>
      <c r="BI346" s="141"/>
      <c r="BJ346" s="35"/>
      <c r="BK346" s="23"/>
      <c r="BL346" s="141"/>
      <c r="BM346" s="35"/>
      <c r="BN346" s="23"/>
      <c r="BO346" s="141"/>
      <c r="BP346" s="35"/>
      <c r="BQ346" s="23"/>
      <c r="BR346" s="141"/>
      <c r="BS346" s="35"/>
      <c r="BT346" s="23"/>
      <c r="BU346" s="141"/>
      <c r="BV346" s="35"/>
      <c r="BW346" s="23"/>
      <c r="BX346" s="141"/>
      <c r="BY346" s="35"/>
      <c r="BZ346" s="23"/>
      <c r="CA346" s="141"/>
      <c r="CB346" s="35"/>
      <c r="CC346" s="23"/>
      <c r="CD346" s="141"/>
      <c r="CE346" s="35"/>
      <c r="CF346" s="23"/>
      <c r="CG346" s="141"/>
      <c r="CH346" s="35"/>
      <c r="CI346" s="23"/>
      <c r="CJ346" s="141"/>
      <c r="CK346" s="35"/>
      <c r="CL346" s="23"/>
      <c r="CM346" s="141"/>
      <c r="CN346" s="35"/>
      <c r="CO346" s="23"/>
      <c r="CP346" s="141"/>
      <c r="CQ346" s="38"/>
    </row>
    <row r="347" spans="2:95">
      <c r="B347" s="34"/>
      <c r="C347" s="23"/>
      <c r="D347" s="24"/>
      <c r="E347" s="35"/>
      <c r="F347" s="23"/>
      <c r="G347" s="141"/>
      <c r="H347" s="35"/>
      <c r="I347" s="23"/>
      <c r="J347" s="141"/>
      <c r="K347" s="35"/>
      <c r="L347" s="23"/>
      <c r="M347" s="141"/>
      <c r="N347" s="35"/>
      <c r="O347" s="23"/>
      <c r="P347" s="141"/>
      <c r="Q347" s="35"/>
      <c r="R347" s="23"/>
      <c r="S347" s="141"/>
      <c r="T347" s="35"/>
      <c r="U347" s="23"/>
      <c r="V347" s="141"/>
      <c r="W347" s="35"/>
      <c r="X347" s="23"/>
      <c r="Y347" s="141"/>
      <c r="Z347" s="35"/>
      <c r="AA347" s="23"/>
      <c r="AB347" s="141"/>
      <c r="AC347" s="35"/>
      <c r="AD347" s="23"/>
      <c r="AE347" s="141"/>
      <c r="AF347" s="35"/>
      <c r="AG347" s="23"/>
      <c r="AH347" s="141"/>
      <c r="AI347" s="35"/>
      <c r="AJ347" s="23"/>
      <c r="AK347" s="141"/>
      <c r="AL347" s="35"/>
      <c r="AM347" s="23"/>
      <c r="AN347" s="141"/>
      <c r="AO347" s="35"/>
      <c r="AP347" s="23"/>
      <c r="AQ347" s="141"/>
      <c r="AR347" s="35"/>
      <c r="AS347" s="23"/>
      <c r="AT347" s="141"/>
      <c r="AU347" s="35"/>
      <c r="AV347" s="23"/>
      <c r="AW347" s="141"/>
      <c r="AX347" s="35"/>
      <c r="AY347" s="23"/>
      <c r="AZ347" s="141"/>
      <c r="BA347" s="35"/>
      <c r="BB347" s="23"/>
      <c r="BC347" s="141"/>
      <c r="BD347" s="35"/>
      <c r="BE347" s="23"/>
      <c r="BF347" s="141"/>
      <c r="BG347" s="35"/>
      <c r="BH347" s="23"/>
      <c r="BI347" s="141"/>
      <c r="BJ347" s="35"/>
      <c r="BK347" s="23"/>
      <c r="BL347" s="141"/>
      <c r="BM347" s="35"/>
      <c r="BN347" s="23"/>
      <c r="BO347" s="141"/>
      <c r="BP347" s="35"/>
      <c r="BQ347" s="23"/>
      <c r="BR347" s="141"/>
      <c r="BS347" s="35"/>
      <c r="BT347" s="23"/>
      <c r="BU347" s="141"/>
      <c r="BV347" s="35"/>
      <c r="BW347" s="23"/>
      <c r="BX347" s="141"/>
      <c r="BY347" s="35"/>
      <c r="BZ347" s="23"/>
      <c r="CA347" s="141"/>
      <c r="CB347" s="35"/>
      <c r="CC347" s="23"/>
      <c r="CD347" s="141"/>
      <c r="CE347" s="35"/>
      <c r="CF347" s="23"/>
      <c r="CG347" s="141"/>
      <c r="CH347" s="35"/>
      <c r="CI347" s="23"/>
      <c r="CJ347" s="141"/>
      <c r="CK347" s="35"/>
      <c r="CL347" s="23"/>
      <c r="CM347" s="141"/>
      <c r="CN347" s="35"/>
      <c r="CO347" s="23"/>
      <c r="CP347" s="141"/>
      <c r="CQ347" s="38"/>
    </row>
    <row r="348" spans="2:95">
      <c r="B348" s="34"/>
      <c r="C348" s="23"/>
      <c r="D348" s="24"/>
      <c r="E348" s="35"/>
      <c r="F348" s="23"/>
      <c r="G348" s="141"/>
      <c r="H348" s="35"/>
      <c r="I348" s="23"/>
      <c r="J348" s="141"/>
      <c r="K348" s="35"/>
      <c r="L348" s="23"/>
      <c r="M348" s="141"/>
      <c r="N348" s="35"/>
      <c r="O348" s="23"/>
      <c r="P348" s="141"/>
      <c r="Q348" s="35"/>
      <c r="R348" s="23"/>
      <c r="S348" s="141"/>
      <c r="T348" s="35"/>
      <c r="U348" s="23"/>
      <c r="V348" s="141"/>
      <c r="W348" s="35"/>
      <c r="X348" s="23"/>
      <c r="Y348" s="141"/>
      <c r="Z348" s="35"/>
      <c r="AA348" s="23"/>
      <c r="AB348" s="141"/>
      <c r="AC348" s="35"/>
      <c r="AD348" s="23"/>
      <c r="AE348" s="141"/>
      <c r="AF348" s="35"/>
      <c r="AG348" s="23"/>
      <c r="AH348" s="141"/>
      <c r="AI348" s="35"/>
      <c r="AJ348" s="23"/>
      <c r="AK348" s="141"/>
      <c r="AL348" s="35"/>
      <c r="AM348" s="23"/>
      <c r="AN348" s="141"/>
      <c r="AO348" s="35"/>
      <c r="AP348" s="23"/>
      <c r="AQ348" s="141"/>
      <c r="AR348" s="35"/>
      <c r="AS348" s="23"/>
      <c r="AT348" s="141"/>
      <c r="AU348" s="35"/>
      <c r="AV348" s="23"/>
      <c r="AW348" s="141"/>
      <c r="AX348" s="35"/>
      <c r="AY348" s="23"/>
      <c r="AZ348" s="141"/>
      <c r="BA348" s="35"/>
      <c r="BB348" s="23"/>
      <c r="BC348" s="141"/>
      <c r="BD348" s="35"/>
      <c r="BE348" s="23"/>
      <c r="BF348" s="141"/>
      <c r="BG348" s="35"/>
      <c r="BH348" s="23"/>
      <c r="BI348" s="141"/>
      <c r="BJ348" s="35"/>
      <c r="BK348" s="23"/>
      <c r="BL348" s="141"/>
      <c r="BM348" s="35"/>
      <c r="BN348" s="23"/>
      <c r="BO348" s="141"/>
      <c r="BP348" s="35"/>
      <c r="BQ348" s="23"/>
      <c r="BR348" s="141"/>
      <c r="BS348" s="35"/>
      <c r="BT348" s="23"/>
      <c r="BU348" s="141"/>
      <c r="BV348" s="35"/>
      <c r="BW348" s="23"/>
      <c r="BX348" s="141"/>
      <c r="BY348" s="35"/>
      <c r="BZ348" s="23"/>
      <c r="CA348" s="141"/>
      <c r="CB348" s="35"/>
      <c r="CC348" s="23"/>
      <c r="CD348" s="141"/>
      <c r="CE348" s="35"/>
      <c r="CF348" s="23"/>
      <c r="CG348" s="141"/>
      <c r="CH348" s="35"/>
      <c r="CI348" s="23"/>
      <c r="CJ348" s="141"/>
      <c r="CK348" s="35"/>
      <c r="CL348" s="23"/>
      <c r="CM348" s="141"/>
      <c r="CN348" s="35"/>
      <c r="CO348" s="23"/>
      <c r="CP348" s="141"/>
      <c r="CQ348" s="38"/>
    </row>
    <row r="349" spans="2:95">
      <c r="B349" s="34"/>
      <c r="C349" s="23"/>
      <c r="D349" s="24"/>
      <c r="E349" s="35"/>
      <c r="F349" s="23"/>
      <c r="G349" s="141"/>
      <c r="H349" s="35"/>
      <c r="I349" s="23"/>
      <c r="J349" s="141"/>
      <c r="K349" s="35"/>
      <c r="L349" s="23"/>
      <c r="M349" s="141"/>
      <c r="N349" s="35"/>
      <c r="O349" s="23"/>
      <c r="P349" s="141"/>
      <c r="Q349" s="35"/>
      <c r="R349" s="23"/>
      <c r="S349" s="141"/>
      <c r="T349" s="35"/>
      <c r="U349" s="23"/>
      <c r="V349" s="141"/>
      <c r="W349" s="35"/>
      <c r="X349" s="23"/>
      <c r="Y349" s="141"/>
      <c r="Z349" s="35"/>
      <c r="AA349" s="23"/>
      <c r="AB349" s="141"/>
      <c r="AC349" s="35"/>
      <c r="AD349" s="23"/>
      <c r="AE349" s="141"/>
      <c r="AF349" s="35"/>
      <c r="AG349" s="23"/>
      <c r="AH349" s="141"/>
      <c r="AI349" s="35"/>
      <c r="AJ349" s="23"/>
      <c r="AK349" s="141"/>
      <c r="AL349" s="35"/>
      <c r="AM349" s="23"/>
      <c r="AN349" s="141"/>
      <c r="AO349" s="35"/>
      <c r="AP349" s="23"/>
      <c r="AQ349" s="141"/>
      <c r="AR349" s="35"/>
      <c r="AS349" s="23"/>
      <c r="AT349" s="141"/>
      <c r="AU349" s="35"/>
      <c r="AV349" s="23"/>
      <c r="AW349" s="141"/>
      <c r="AX349" s="35"/>
      <c r="AY349" s="23"/>
      <c r="AZ349" s="141"/>
      <c r="BA349" s="35"/>
      <c r="BB349" s="23"/>
      <c r="BC349" s="141"/>
      <c r="BD349" s="35"/>
      <c r="BE349" s="23"/>
      <c r="BF349" s="141"/>
      <c r="BG349" s="35"/>
      <c r="BH349" s="23"/>
      <c r="BI349" s="141"/>
      <c r="BJ349" s="35"/>
      <c r="BK349" s="23"/>
      <c r="BL349" s="141"/>
      <c r="BM349" s="35"/>
      <c r="BN349" s="23"/>
      <c r="BO349" s="141"/>
      <c r="BP349" s="35"/>
      <c r="BQ349" s="23"/>
      <c r="BR349" s="141"/>
      <c r="BS349" s="35"/>
      <c r="BT349" s="23"/>
      <c r="BU349" s="141"/>
      <c r="BV349" s="35"/>
      <c r="BW349" s="23"/>
      <c r="BX349" s="141"/>
      <c r="BY349" s="35"/>
      <c r="BZ349" s="23"/>
      <c r="CA349" s="141"/>
      <c r="CB349" s="35"/>
      <c r="CC349" s="23"/>
      <c r="CD349" s="141"/>
      <c r="CE349" s="35"/>
      <c r="CF349" s="23"/>
      <c r="CG349" s="141"/>
      <c r="CH349" s="35"/>
      <c r="CI349" s="23"/>
      <c r="CJ349" s="141"/>
      <c r="CK349" s="35"/>
      <c r="CL349" s="23"/>
      <c r="CM349" s="141"/>
      <c r="CN349" s="35"/>
      <c r="CO349" s="23"/>
      <c r="CP349" s="141"/>
      <c r="CQ349" s="38"/>
    </row>
    <row r="350" spans="2:95">
      <c r="B350" s="34"/>
      <c r="C350" s="23"/>
      <c r="D350" s="24"/>
      <c r="E350" s="35"/>
      <c r="F350" s="23"/>
      <c r="G350" s="141"/>
      <c r="H350" s="35"/>
      <c r="I350" s="23"/>
      <c r="J350" s="141"/>
      <c r="K350" s="35"/>
      <c r="L350" s="23"/>
      <c r="M350" s="141"/>
      <c r="N350" s="35"/>
      <c r="O350" s="23"/>
      <c r="P350" s="141"/>
      <c r="Q350" s="35"/>
      <c r="R350" s="23"/>
      <c r="S350" s="141"/>
      <c r="T350" s="35"/>
      <c r="U350" s="23"/>
      <c r="V350" s="141"/>
      <c r="W350" s="35"/>
      <c r="X350" s="23"/>
      <c r="Y350" s="141"/>
      <c r="Z350" s="35"/>
      <c r="AA350" s="23"/>
      <c r="AB350" s="141"/>
      <c r="AC350" s="35"/>
      <c r="AD350" s="23"/>
      <c r="AE350" s="141"/>
      <c r="AF350" s="35"/>
      <c r="AG350" s="23"/>
      <c r="AH350" s="141"/>
      <c r="AI350" s="35"/>
      <c r="AJ350" s="23"/>
      <c r="AK350" s="141"/>
      <c r="AL350" s="35"/>
      <c r="AM350" s="23"/>
      <c r="AN350" s="141"/>
      <c r="AO350" s="35"/>
      <c r="AP350" s="23"/>
      <c r="AQ350" s="141"/>
      <c r="AR350" s="35"/>
      <c r="AS350" s="23"/>
      <c r="AT350" s="141"/>
      <c r="AU350" s="35"/>
      <c r="AV350" s="23"/>
      <c r="AW350" s="141"/>
      <c r="AX350" s="35"/>
      <c r="AY350" s="23"/>
      <c r="AZ350" s="141"/>
      <c r="BA350" s="35"/>
      <c r="BB350" s="23"/>
      <c r="BC350" s="141"/>
      <c r="BD350" s="35"/>
      <c r="BE350" s="23"/>
      <c r="BF350" s="141"/>
      <c r="BG350" s="35"/>
      <c r="BH350" s="23"/>
      <c r="BI350" s="141"/>
      <c r="BJ350" s="35"/>
      <c r="BK350" s="23"/>
      <c r="BL350" s="141"/>
      <c r="BM350" s="35"/>
      <c r="BN350" s="23"/>
      <c r="BO350" s="141"/>
      <c r="BP350" s="35"/>
      <c r="BQ350" s="23"/>
      <c r="BR350" s="141"/>
      <c r="BS350" s="35"/>
      <c r="BT350" s="23"/>
      <c r="BU350" s="141"/>
      <c r="BV350" s="35"/>
      <c r="BW350" s="23"/>
      <c r="BX350" s="141"/>
      <c r="BY350" s="35"/>
      <c r="BZ350" s="23"/>
      <c r="CA350" s="141"/>
      <c r="CB350" s="35"/>
      <c r="CC350" s="23"/>
      <c r="CD350" s="141"/>
      <c r="CE350" s="35"/>
      <c r="CF350" s="23"/>
      <c r="CG350" s="141"/>
      <c r="CH350" s="35"/>
      <c r="CI350" s="23"/>
      <c r="CJ350" s="141"/>
      <c r="CK350" s="35"/>
      <c r="CL350" s="23"/>
      <c r="CM350" s="141"/>
      <c r="CN350" s="35"/>
      <c r="CO350" s="23"/>
      <c r="CP350" s="141"/>
      <c r="CQ350" s="38"/>
    </row>
    <row r="351" spans="2:95">
      <c r="B351" s="34"/>
      <c r="C351" s="23"/>
      <c r="D351" s="24"/>
      <c r="E351" s="35"/>
      <c r="F351" s="23"/>
      <c r="G351" s="141"/>
      <c r="H351" s="35"/>
      <c r="I351" s="23"/>
      <c r="J351" s="141"/>
      <c r="K351" s="35"/>
      <c r="L351" s="23"/>
      <c r="M351" s="141"/>
      <c r="N351" s="35"/>
      <c r="O351" s="23"/>
      <c r="P351" s="141"/>
      <c r="Q351" s="35"/>
      <c r="R351" s="23"/>
      <c r="S351" s="141"/>
      <c r="T351" s="35"/>
      <c r="U351" s="23"/>
      <c r="V351" s="141"/>
      <c r="W351" s="35"/>
      <c r="X351" s="23"/>
      <c r="Y351" s="141"/>
      <c r="Z351" s="35"/>
      <c r="AA351" s="23"/>
      <c r="AB351" s="141"/>
      <c r="AC351" s="35"/>
      <c r="AD351" s="23"/>
      <c r="AE351" s="141"/>
      <c r="AF351" s="35"/>
      <c r="AG351" s="23"/>
      <c r="AH351" s="141"/>
      <c r="AI351" s="35"/>
      <c r="AJ351" s="23"/>
      <c r="AK351" s="141"/>
      <c r="AL351" s="35"/>
      <c r="AM351" s="23"/>
      <c r="AN351" s="141"/>
      <c r="AO351" s="35"/>
      <c r="AP351" s="23"/>
      <c r="AQ351" s="141"/>
      <c r="AR351" s="35"/>
      <c r="AS351" s="23"/>
      <c r="AT351" s="141"/>
      <c r="AU351" s="35"/>
      <c r="AV351" s="23"/>
      <c r="AW351" s="141"/>
      <c r="AX351" s="35"/>
      <c r="AY351" s="23"/>
      <c r="AZ351" s="141"/>
      <c r="BA351" s="35"/>
      <c r="BB351" s="23"/>
      <c r="BC351" s="141"/>
      <c r="BD351" s="35"/>
      <c r="BE351" s="23"/>
      <c r="BF351" s="141"/>
      <c r="BG351" s="35"/>
      <c r="BH351" s="23"/>
      <c r="BI351" s="141"/>
      <c r="BJ351" s="35"/>
      <c r="BK351" s="23"/>
      <c r="BL351" s="141"/>
      <c r="BM351" s="35"/>
      <c r="BN351" s="23"/>
      <c r="BO351" s="141"/>
      <c r="BP351" s="35"/>
      <c r="BQ351" s="23"/>
      <c r="BR351" s="141"/>
      <c r="BS351" s="35"/>
      <c r="BT351" s="23"/>
      <c r="BU351" s="141"/>
      <c r="BV351" s="35"/>
      <c r="BW351" s="23"/>
      <c r="BX351" s="141"/>
      <c r="BY351" s="35"/>
      <c r="BZ351" s="23"/>
      <c r="CA351" s="141"/>
      <c r="CB351" s="35"/>
      <c r="CC351" s="23"/>
      <c r="CD351" s="141"/>
      <c r="CE351" s="35"/>
      <c r="CF351" s="23"/>
      <c r="CG351" s="141"/>
      <c r="CH351" s="35"/>
      <c r="CI351" s="23"/>
      <c r="CJ351" s="141"/>
      <c r="CK351" s="35"/>
      <c r="CL351" s="23"/>
      <c r="CM351" s="141"/>
      <c r="CN351" s="35"/>
      <c r="CO351" s="23"/>
      <c r="CP351" s="141"/>
      <c r="CQ351" s="38"/>
    </row>
    <row r="352" spans="2:95">
      <c r="B352" s="34"/>
      <c r="C352" s="23"/>
      <c r="D352" s="24"/>
      <c r="E352" s="35"/>
      <c r="F352" s="23"/>
      <c r="G352" s="141"/>
      <c r="H352" s="35"/>
      <c r="I352" s="23"/>
      <c r="J352" s="141"/>
      <c r="K352" s="35"/>
      <c r="L352" s="23"/>
      <c r="M352" s="141"/>
      <c r="N352" s="35"/>
      <c r="O352" s="23"/>
      <c r="P352" s="141"/>
      <c r="Q352" s="35"/>
      <c r="R352" s="23"/>
      <c r="S352" s="141"/>
      <c r="T352" s="35"/>
      <c r="U352" s="23"/>
      <c r="V352" s="141"/>
      <c r="W352" s="35"/>
      <c r="X352" s="23"/>
      <c r="Y352" s="141"/>
      <c r="Z352" s="35"/>
      <c r="AA352" s="23"/>
      <c r="AB352" s="141"/>
      <c r="AC352" s="35"/>
      <c r="AD352" s="23"/>
      <c r="AE352" s="141"/>
      <c r="AF352" s="35"/>
      <c r="AG352" s="23"/>
      <c r="AH352" s="141"/>
      <c r="AI352" s="35"/>
      <c r="AJ352" s="23"/>
      <c r="AK352" s="141"/>
      <c r="AL352" s="35"/>
      <c r="AM352" s="23"/>
      <c r="AN352" s="141"/>
      <c r="AO352" s="35"/>
      <c r="AP352" s="23"/>
      <c r="AQ352" s="141"/>
      <c r="AR352" s="35"/>
      <c r="AS352" s="23"/>
      <c r="AT352" s="141"/>
      <c r="AU352" s="35"/>
      <c r="AV352" s="23"/>
      <c r="AW352" s="141"/>
      <c r="AX352" s="35"/>
      <c r="AY352" s="23"/>
      <c r="AZ352" s="141"/>
      <c r="BA352" s="35"/>
      <c r="BB352" s="23"/>
      <c r="BC352" s="141"/>
      <c r="BD352" s="35"/>
      <c r="BE352" s="23"/>
      <c r="BF352" s="141"/>
      <c r="BG352" s="35"/>
      <c r="BH352" s="23"/>
      <c r="BI352" s="141"/>
      <c r="BJ352" s="35"/>
      <c r="BK352" s="23"/>
      <c r="BL352" s="141"/>
      <c r="BM352" s="35"/>
      <c r="BN352" s="23"/>
      <c r="BO352" s="141"/>
      <c r="BP352" s="35"/>
      <c r="BQ352" s="23"/>
      <c r="BR352" s="141"/>
      <c r="BS352" s="35"/>
      <c r="BT352" s="23"/>
      <c r="BU352" s="141"/>
      <c r="BV352" s="35"/>
      <c r="BW352" s="23"/>
      <c r="BX352" s="141"/>
      <c r="BY352" s="35"/>
      <c r="BZ352" s="23"/>
      <c r="CA352" s="141"/>
      <c r="CB352" s="35"/>
      <c r="CC352" s="23"/>
      <c r="CD352" s="141"/>
      <c r="CE352" s="35"/>
      <c r="CF352" s="23"/>
      <c r="CG352" s="141"/>
      <c r="CH352" s="35"/>
      <c r="CI352" s="23"/>
      <c r="CJ352" s="141"/>
      <c r="CK352" s="35"/>
      <c r="CL352" s="23"/>
      <c r="CM352" s="141"/>
      <c r="CN352" s="35"/>
      <c r="CO352" s="23"/>
      <c r="CP352" s="141"/>
      <c r="CQ352" s="38"/>
    </row>
    <row r="353" spans="2:95">
      <c r="B353" s="34"/>
      <c r="C353" s="23"/>
      <c r="D353" s="24"/>
      <c r="E353" s="35"/>
      <c r="F353" s="23"/>
      <c r="G353" s="141"/>
      <c r="H353" s="35"/>
      <c r="I353" s="23"/>
      <c r="J353" s="141"/>
      <c r="K353" s="35"/>
      <c r="L353" s="23"/>
      <c r="M353" s="141"/>
      <c r="N353" s="35"/>
      <c r="O353" s="23"/>
      <c r="P353" s="141"/>
      <c r="Q353" s="35"/>
      <c r="R353" s="23"/>
      <c r="S353" s="141"/>
      <c r="T353" s="35"/>
      <c r="U353" s="23"/>
      <c r="V353" s="141"/>
      <c r="W353" s="35"/>
      <c r="X353" s="23"/>
      <c r="Y353" s="141"/>
      <c r="Z353" s="35"/>
      <c r="AA353" s="23"/>
      <c r="AB353" s="141"/>
      <c r="AC353" s="35"/>
      <c r="AD353" s="23"/>
      <c r="AE353" s="141"/>
      <c r="AF353" s="35"/>
      <c r="AG353" s="23"/>
      <c r="AH353" s="141"/>
      <c r="AI353" s="35"/>
      <c r="AJ353" s="23"/>
      <c r="AK353" s="141"/>
      <c r="AL353" s="35"/>
      <c r="AM353" s="23"/>
      <c r="AN353" s="141"/>
      <c r="AO353" s="35"/>
      <c r="AP353" s="23"/>
      <c r="AQ353" s="141"/>
      <c r="AR353" s="35"/>
      <c r="AS353" s="23"/>
      <c r="AT353" s="141"/>
      <c r="AU353" s="35"/>
      <c r="AV353" s="23"/>
      <c r="AW353" s="141"/>
      <c r="AX353" s="35"/>
      <c r="AY353" s="23"/>
      <c r="AZ353" s="141"/>
      <c r="BA353" s="35"/>
      <c r="BB353" s="23"/>
      <c r="BC353" s="141"/>
      <c r="BD353" s="35"/>
      <c r="BE353" s="23"/>
      <c r="BF353" s="141"/>
      <c r="BG353" s="35"/>
      <c r="BH353" s="23"/>
      <c r="BI353" s="141"/>
      <c r="BJ353" s="35"/>
      <c r="BK353" s="23"/>
      <c r="BL353" s="141"/>
      <c r="BM353" s="35"/>
      <c r="BN353" s="23"/>
      <c r="BO353" s="141"/>
      <c r="BP353" s="35"/>
      <c r="BQ353" s="23"/>
      <c r="BR353" s="141"/>
      <c r="BS353" s="35"/>
      <c r="BT353" s="23"/>
      <c r="BU353" s="141"/>
      <c r="BV353" s="35"/>
      <c r="BW353" s="23"/>
      <c r="BX353" s="141"/>
      <c r="BY353" s="35"/>
      <c r="BZ353" s="23"/>
      <c r="CA353" s="141"/>
      <c r="CB353" s="35"/>
      <c r="CC353" s="23"/>
      <c r="CD353" s="141"/>
      <c r="CE353" s="35"/>
      <c r="CF353" s="23"/>
      <c r="CG353" s="141"/>
      <c r="CH353" s="35"/>
      <c r="CI353" s="23"/>
      <c r="CJ353" s="141"/>
      <c r="CK353" s="35"/>
      <c r="CL353" s="23"/>
      <c r="CM353" s="141"/>
      <c r="CN353" s="35"/>
      <c r="CO353" s="23"/>
      <c r="CP353" s="141"/>
      <c r="CQ353" s="38"/>
    </row>
    <row r="354" spans="2:95">
      <c r="B354" s="34"/>
      <c r="C354" s="23"/>
      <c r="D354" s="24"/>
      <c r="E354" s="35"/>
      <c r="F354" s="23"/>
      <c r="G354" s="141"/>
      <c r="H354" s="35"/>
      <c r="I354" s="23"/>
      <c r="J354" s="141"/>
      <c r="K354" s="35"/>
      <c r="L354" s="23"/>
      <c r="M354" s="141"/>
      <c r="N354" s="35"/>
      <c r="O354" s="23"/>
      <c r="P354" s="141"/>
      <c r="Q354" s="35"/>
      <c r="R354" s="23"/>
      <c r="S354" s="141"/>
      <c r="T354" s="35"/>
      <c r="U354" s="23"/>
      <c r="V354" s="141"/>
      <c r="W354" s="35"/>
      <c r="X354" s="23"/>
      <c r="Y354" s="141"/>
      <c r="Z354" s="35"/>
      <c r="AA354" s="23"/>
      <c r="AB354" s="141"/>
      <c r="AC354" s="35"/>
      <c r="AD354" s="23"/>
      <c r="AE354" s="141"/>
      <c r="AF354" s="35"/>
      <c r="AG354" s="23"/>
      <c r="AH354" s="141"/>
      <c r="AI354" s="35"/>
      <c r="AJ354" s="23"/>
      <c r="AK354" s="141"/>
      <c r="AL354" s="35"/>
      <c r="AM354" s="23"/>
      <c r="AN354" s="141"/>
      <c r="AO354" s="35"/>
      <c r="AP354" s="23"/>
      <c r="AQ354" s="141"/>
      <c r="AR354" s="35"/>
      <c r="AS354" s="23"/>
      <c r="AT354" s="141"/>
      <c r="AU354" s="35"/>
      <c r="AV354" s="23"/>
      <c r="AW354" s="141"/>
      <c r="AX354" s="35"/>
      <c r="AY354" s="23"/>
      <c r="AZ354" s="141"/>
      <c r="BA354" s="35"/>
      <c r="BB354" s="23"/>
      <c r="BC354" s="141"/>
      <c r="BD354" s="35"/>
      <c r="BE354" s="23"/>
      <c r="BF354" s="141"/>
      <c r="BG354" s="35"/>
      <c r="BH354" s="23"/>
      <c r="BI354" s="141"/>
      <c r="BJ354" s="35"/>
      <c r="BK354" s="23"/>
      <c r="BL354" s="141"/>
      <c r="BM354" s="35"/>
      <c r="BN354" s="23"/>
      <c r="BO354" s="141"/>
      <c r="BP354" s="35"/>
      <c r="BQ354" s="23"/>
      <c r="BR354" s="141"/>
      <c r="BS354" s="35"/>
      <c r="BT354" s="23"/>
      <c r="BU354" s="141"/>
      <c r="BV354" s="35"/>
      <c r="BW354" s="23"/>
      <c r="BX354" s="141"/>
      <c r="BY354" s="35"/>
      <c r="BZ354" s="23"/>
      <c r="CA354" s="141"/>
      <c r="CB354" s="35"/>
      <c r="CC354" s="23"/>
      <c r="CD354" s="141"/>
      <c r="CE354" s="35"/>
      <c r="CF354" s="23"/>
      <c r="CG354" s="141"/>
      <c r="CH354" s="35"/>
      <c r="CI354" s="23"/>
      <c r="CJ354" s="141"/>
      <c r="CK354" s="35"/>
      <c r="CL354" s="23"/>
      <c r="CM354" s="141"/>
      <c r="CN354" s="35"/>
      <c r="CO354" s="23"/>
      <c r="CP354" s="141"/>
      <c r="CQ354" s="38"/>
    </row>
    <row r="355" spans="2:95">
      <c r="B355" s="34"/>
      <c r="C355" s="23"/>
      <c r="D355" s="24"/>
      <c r="E355" s="35"/>
      <c r="F355" s="23"/>
      <c r="G355" s="141"/>
      <c r="H355" s="35"/>
      <c r="I355" s="23"/>
      <c r="J355" s="141"/>
      <c r="K355" s="35"/>
      <c r="L355" s="23"/>
      <c r="M355" s="141"/>
      <c r="N355" s="35"/>
      <c r="O355" s="23"/>
      <c r="P355" s="141"/>
      <c r="Q355" s="35"/>
      <c r="R355" s="23"/>
      <c r="S355" s="141"/>
      <c r="T355" s="35"/>
      <c r="U355" s="23"/>
      <c r="V355" s="141"/>
      <c r="W355" s="35"/>
      <c r="X355" s="23"/>
      <c r="Y355" s="141"/>
      <c r="Z355" s="35"/>
      <c r="AA355" s="23"/>
      <c r="AB355" s="141"/>
      <c r="AC355" s="35"/>
      <c r="AD355" s="23"/>
      <c r="AE355" s="141"/>
      <c r="AF355" s="35"/>
      <c r="AG355" s="23"/>
      <c r="AH355" s="141"/>
      <c r="AI355" s="35"/>
      <c r="AJ355" s="23"/>
      <c r="AK355" s="141"/>
      <c r="AL355" s="35"/>
      <c r="AM355" s="23"/>
      <c r="AN355" s="141"/>
      <c r="AO355" s="35"/>
      <c r="AP355" s="23"/>
      <c r="AQ355" s="141"/>
      <c r="AR355" s="35"/>
      <c r="AS355" s="23"/>
      <c r="AT355" s="141"/>
      <c r="AU355" s="35"/>
      <c r="AV355" s="23"/>
      <c r="AW355" s="141"/>
      <c r="AX355" s="35"/>
      <c r="AY355" s="23"/>
      <c r="AZ355" s="141"/>
      <c r="BA355" s="35"/>
      <c r="BB355" s="23"/>
      <c r="BC355" s="141"/>
      <c r="BD355" s="35"/>
      <c r="BE355" s="23"/>
      <c r="BF355" s="141"/>
      <c r="BG355" s="35"/>
      <c r="BH355" s="23"/>
      <c r="BI355" s="141"/>
      <c r="BJ355" s="35"/>
      <c r="BK355" s="23"/>
      <c r="BL355" s="141"/>
      <c r="BM355" s="35"/>
      <c r="BN355" s="23"/>
      <c r="BO355" s="141"/>
      <c r="BP355" s="35"/>
      <c r="BQ355" s="23"/>
      <c r="BR355" s="141"/>
      <c r="BS355" s="35"/>
      <c r="BT355" s="23"/>
      <c r="BU355" s="141"/>
      <c r="BV355" s="35"/>
      <c r="BW355" s="23"/>
      <c r="BX355" s="141"/>
      <c r="BY355" s="35"/>
      <c r="BZ355" s="23"/>
      <c r="CA355" s="141"/>
      <c r="CB355" s="35"/>
      <c r="CC355" s="23"/>
      <c r="CD355" s="141"/>
      <c r="CE355" s="35"/>
      <c r="CF355" s="23"/>
      <c r="CG355" s="141"/>
      <c r="CH355" s="35"/>
      <c r="CI355" s="23"/>
      <c r="CJ355" s="141"/>
      <c r="CK355" s="35"/>
      <c r="CL355" s="23"/>
      <c r="CM355" s="141"/>
      <c r="CN355" s="35"/>
      <c r="CO355" s="23"/>
      <c r="CP355" s="141"/>
      <c r="CQ355" s="38"/>
    </row>
    <row r="356" spans="2:95">
      <c r="B356" s="34"/>
      <c r="C356" s="23"/>
      <c r="D356" s="24"/>
      <c r="E356" s="35"/>
      <c r="F356" s="23"/>
      <c r="G356" s="141"/>
      <c r="H356" s="35"/>
      <c r="I356" s="23"/>
      <c r="J356" s="141"/>
      <c r="K356" s="35"/>
      <c r="L356" s="23"/>
      <c r="M356" s="141"/>
      <c r="N356" s="35"/>
      <c r="O356" s="23"/>
      <c r="P356" s="141"/>
      <c r="Q356" s="35"/>
      <c r="R356" s="23"/>
      <c r="S356" s="141"/>
      <c r="T356" s="35"/>
      <c r="U356" s="23"/>
      <c r="V356" s="141"/>
      <c r="W356" s="35"/>
      <c r="X356" s="23"/>
      <c r="Y356" s="141"/>
      <c r="Z356" s="35"/>
      <c r="AA356" s="23"/>
      <c r="AB356" s="141"/>
      <c r="AC356" s="35"/>
      <c r="AD356" s="23"/>
      <c r="AE356" s="141"/>
      <c r="AF356" s="35"/>
      <c r="AG356" s="23"/>
      <c r="AH356" s="141"/>
      <c r="AI356" s="35"/>
      <c r="AJ356" s="23"/>
      <c r="AK356" s="141"/>
      <c r="AL356" s="35"/>
      <c r="AM356" s="23"/>
      <c r="AN356" s="141"/>
      <c r="AO356" s="35"/>
      <c r="AP356" s="23"/>
      <c r="AQ356" s="141"/>
      <c r="AR356" s="35"/>
      <c r="AS356" s="23"/>
      <c r="AT356" s="141"/>
      <c r="AU356" s="35"/>
      <c r="AV356" s="23"/>
      <c r="AW356" s="141"/>
      <c r="AX356" s="35"/>
      <c r="AY356" s="23"/>
      <c r="AZ356" s="141"/>
      <c r="BA356" s="35"/>
      <c r="BB356" s="23"/>
      <c r="BC356" s="141"/>
      <c r="BD356" s="35"/>
      <c r="BE356" s="23"/>
      <c r="BF356" s="141"/>
      <c r="BG356" s="35"/>
      <c r="BH356" s="23"/>
      <c r="BI356" s="141"/>
      <c r="BJ356" s="35"/>
      <c r="BK356" s="23"/>
      <c r="BL356" s="141"/>
      <c r="BM356" s="35"/>
      <c r="BN356" s="23"/>
      <c r="BO356" s="141"/>
      <c r="BP356" s="35"/>
      <c r="BQ356" s="23"/>
      <c r="BR356" s="141"/>
      <c r="BS356" s="35"/>
      <c r="BT356" s="23"/>
      <c r="BU356" s="141"/>
      <c r="BV356" s="35"/>
      <c r="BW356" s="23"/>
      <c r="BX356" s="141"/>
      <c r="BY356" s="35"/>
      <c r="BZ356" s="23"/>
      <c r="CA356" s="141"/>
      <c r="CB356" s="35"/>
      <c r="CC356" s="23"/>
      <c r="CD356" s="141"/>
      <c r="CE356" s="35"/>
      <c r="CF356" s="23"/>
      <c r="CG356" s="141"/>
      <c r="CH356" s="35"/>
      <c r="CI356" s="23"/>
      <c r="CJ356" s="141"/>
      <c r="CK356" s="35"/>
      <c r="CL356" s="23"/>
      <c r="CM356" s="141"/>
      <c r="CN356" s="35"/>
      <c r="CO356" s="23"/>
      <c r="CP356" s="141"/>
      <c r="CQ356" s="38"/>
    </row>
    <row r="357" spans="2:95">
      <c r="B357" s="34"/>
      <c r="C357" s="23"/>
      <c r="D357" s="24"/>
      <c r="E357" s="35"/>
      <c r="F357" s="23"/>
      <c r="G357" s="141"/>
      <c r="H357" s="35"/>
      <c r="I357" s="23"/>
      <c r="J357" s="141"/>
      <c r="K357" s="35"/>
      <c r="L357" s="23"/>
      <c r="M357" s="141"/>
      <c r="N357" s="35"/>
      <c r="O357" s="23"/>
      <c r="P357" s="141"/>
      <c r="Q357" s="35"/>
      <c r="R357" s="23"/>
      <c r="S357" s="141"/>
      <c r="T357" s="35"/>
      <c r="U357" s="23"/>
      <c r="V357" s="141"/>
      <c r="W357" s="35"/>
      <c r="X357" s="23"/>
      <c r="Y357" s="141"/>
      <c r="Z357" s="35"/>
      <c r="AA357" s="23"/>
      <c r="AB357" s="141"/>
      <c r="AC357" s="35"/>
      <c r="AD357" s="23"/>
      <c r="AE357" s="141"/>
      <c r="AF357" s="35"/>
      <c r="AG357" s="23"/>
      <c r="AH357" s="141"/>
      <c r="AI357" s="35"/>
      <c r="AJ357" s="23"/>
      <c r="AK357" s="141"/>
      <c r="AL357" s="35"/>
      <c r="AM357" s="23"/>
      <c r="AN357" s="141"/>
      <c r="AO357" s="35"/>
      <c r="AP357" s="23"/>
      <c r="AQ357" s="141"/>
      <c r="AR357" s="35"/>
      <c r="AS357" s="23"/>
      <c r="AT357" s="141"/>
      <c r="AU357" s="35"/>
      <c r="AV357" s="23"/>
      <c r="AW357" s="141"/>
      <c r="AX357" s="35"/>
      <c r="AY357" s="23"/>
      <c r="AZ357" s="141"/>
      <c r="BA357" s="35"/>
      <c r="BB357" s="23"/>
      <c r="BC357" s="141"/>
      <c r="BD357" s="35"/>
      <c r="BE357" s="23"/>
      <c r="BF357" s="141"/>
      <c r="BG357" s="35"/>
      <c r="BH357" s="23"/>
      <c r="BI357" s="141"/>
      <c r="BJ357" s="35"/>
      <c r="BK357" s="23"/>
      <c r="BL357" s="141"/>
      <c r="BM357" s="35"/>
      <c r="BN357" s="23"/>
      <c r="BO357" s="141"/>
      <c r="BP357" s="35"/>
      <c r="BQ357" s="23"/>
      <c r="BR357" s="141"/>
      <c r="BS357" s="35"/>
      <c r="BT357" s="23"/>
      <c r="BU357" s="141"/>
      <c r="BV357" s="35"/>
      <c r="BW357" s="23"/>
      <c r="BX357" s="141"/>
      <c r="BY357" s="35"/>
      <c r="BZ357" s="23"/>
      <c r="CA357" s="141"/>
      <c r="CB357" s="35"/>
      <c r="CC357" s="23"/>
      <c r="CD357" s="141"/>
      <c r="CE357" s="35"/>
      <c r="CF357" s="23"/>
      <c r="CG357" s="141"/>
      <c r="CH357" s="35"/>
      <c r="CI357" s="23"/>
      <c r="CJ357" s="141"/>
      <c r="CK357" s="35"/>
      <c r="CL357" s="23"/>
      <c r="CM357" s="141"/>
      <c r="CN357" s="35"/>
      <c r="CO357" s="23"/>
      <c r="CP357" s="141"/>
      <c r="CQ357" s="38"/>
    </row>
    <row r="358" spans="2:95">
      <c r="B358" s="34"/>
      <c r="C358" s="23"/>
      <c r="D358" s="24"/>
      <c r="E358" s="35"/>
      <c r="F358" s="23"/>
      <c r="G358" s="141"/>
      <c r="H358" s="35"/>
      <c r="I358" s="23"/>
      <c r="J358" s="141"/>
      <c r="K358" s="35"/>
      <c r="L358" s="23"/>
      <c r="M358" s="141"/>
      <c r="N358" s="35"/>
      <c r="O358" s="23"/>
      <c r="P358" s="141"/>
      <c r="Q358" s="35"/>
      <c r="R358" s="23"/>
      <c r="S358" s="141"/>
      <c r="T358" s="35"/>
      <c r="U358" s="23"/>
      <c r="V358" s="141"/>
      <c r="W358" s="35"/>
      <c r="X358" s="23"/>
      <c r="Y358" s="141"/>
      <c r="Z358" s="35"/>
      <c r="AA358" s="23"/>
      <c r="AB358" s="141"/>
      <c r="AC358" s="35"/>
      <c r="AD358" s="23"/>
      <c r="AE358" s="141"/>
      <c r="AF358" s="35"/>
      <c r="AG358" s="23"/>
      <c r="AH358" s="141"/>
      <c r="AI358" s="35"/>
      <c r="AJ358" s="23"/>
      <c r="AK358" s="141"/>
      <c r="AL358" s="35"/>
      <c r="AM358" s="23"/>
      <c r="AN358" s="141"/>
      <c r="AO358" s="35"/>
      <c r="AP358" s="23"/>
      <c r="AQ358" s="141"/>
      <c r="AR358" s="35"/>
      <c r="AS358" s="23"/>
      <c r="AT358" s="141"/>
      <c r="AU358" s="35"/>
      <c r="AV358" s="23"/>
      <c r="AW358" s="141"/>
      <c r="AX358" s="35"/>
      <c r="AY358" s="23"/>
      <c r="AZ358" s="141"/>
      <c r="BA358" s="35"/>
      <c r="BB358" s="23"/>
      <c r="BC358" s="141"/>
      <c r="BD358" s="35"/>
      <c r="BE358" s="23"/>
      <c r="BF358" s="141"/>
      <c r="BG358" s="35"/>
      <c r="BH358" s="23"/>
      <c r="BI358" s="141"/>
      <c r="BJ358" s="35"/>
      <c r="BK358" s="23"/>
      <c r="BL358" s="141"/>
      <c r="BM358" s="35"/>
      <c r="BN358" s="23"/>
      <c r="BO358" s="141"/>
      <c r="BP358" s="35"/>
      <c r="BQ358" s="23"/>
      <c r="BR358" s="141"/>
      <c r="BS358" s="35"/>
      <c r="BT358" s="23"/>
      <c r="BU358" s="141"/>
      <c r="BV358" s="35"/>
      <c r="BW358" s="23"/>
      <c r="BX358" s="141"/>
      <c r="BY358" s="35"/>
      <c r="BZ358" s="23"/>
      <c r="CA358" s="141"/>
      <c r="CB358" s="35"/>
      <c r="CC358" s="23"/>
      <c r="CD358" s="141"/>
      <c r="CE358" s="35"/>
      <c r="CF358" s="23"/>
      <c r="CG358" s="141"/>
      <c r="CH358" s="35"/>
      <c r="CI358" s="23"/>
      <c r="CJ358" s="141"/>
      <c r="CK358" s="35"/>
      <c r="CL358" s="23"/>
      <c r="CM358" s="141"/>
      <c r="CN358" s="35"/>
      <c r="CO358" s="23"/>
      <c r="CP358" s="141"/>
      <c r="CQ358" s="38"/>
    </row>
    <row r="359" spans="2:95">
      <c r="B359" s="34"/>
      <c r="C359" s="23"/>
      <c r="D359" s="24"/>
      <c r="E359" s="35"/>
      <c r="F359" s="23"/>
      <c r="G359" s="141"/>
      <c r="H359" s="35"/>
      <c r="I359" s="23"/>
      <c r="J359" s="141"/>
      <c r="K359" s="35"/>
      <c r="L359" s="23"/>
      <c r="M359" s="141"/>
      <c r="N359" s="35"/>
      <c r="O359" s="23"/>
      <c r="P359" s="141"/>
      <c r="Q359" s="35"/>
      <c r="R359" s="23"/>
      <c r="S359" s="141"/>
      <c r="T359" s="35"/>
      <c r="U359" s="23"/>
      <c r="V359" s="141"/>
      <c r="W359" s="35"/>
      <c r="X359" s="23"/>
      <c r="Y359" s="141"/>
      <c r="Z359" s="35"/>
      <c r="AA359" s="23"/>
      <c r="AB359" s="141"/>
      <c r="AC359" s="35"/>
      <c r="AD359" s="23"/>
      <c r="AE359" s="141"/>
      <c r="AF359" s="35"/>
      <c r="AG359" s="23"/>
      <c r="AH359" s="141"/>
      <c r="AI359" s="35"/>
      <c r="AJ359" s="23"/>
      <c r="AK359" s="141"/>
      <c r="AL359" s="35"/>
      <c r="AM359" s="23"/>
      <c r="AN359" s="141"/>
      <c r="AO359" s="35"/>
      <c r="AP359" s="23"/>
      <c r="AQ359" s="141"/>
      <c r="AR359" s="35"/>
      <c r="AS359" s="23"/>
      <c r="AT359" s="141"/>
      <c r="AU359" s="35"/>
      <c r="AV359" s="23"/>
      <c r="AW359" s="141"/>
      <c r="AX359" s="35"/>
      <c r="AY359" s="23"/>
      <c r="AZ359" s="141"/>
      <c r="BA359" s="35"/>
      <c r="BB359" s="23"/>
      <c r="BC359" s="141"/>
      <c r="BD359" s="35"/>
      <c r="BE359" s="23"/>
      <c r="BF359" s="141"/>
      <c r="BG359" s="35"/>
      <c r="BH359" s="23"/>
      <c r="BI359" s="141"/>
      <c r="BJ359" s="35"/>
      <c r="BK359" s="23"/>
      <c r="BL359" s="141"/>
      <c r="BM359" s="35"/>
      <c r="BN359" s="23"/>
      <c r="BO359" s="141"/>
      <c r="BP359" s="35"/>
      <c r="BQ359" s="23"/>
      <c r="BR359" s="141"/>
      <c r="BS359" s="35"/>
      <c r="BT359" s="23"/>
      <c r="BU359" s="141"/>
      <c r="BV359" s="35"/>
      <c r="BW359" s="23"/>
      <c r="BX359" s="141"/>
      <c r="BY359" s="35"/>
      <c r="BZ359" s="23"/>
      <c r="CA359" s="141"/>
      <c r="CB359" s="35"/>
      <c r="CC359" s="23"/>
      <c r="CD359" s="141"/>
      <c r="CE359" s="35"/>
      <c r="CF359" s="23"/>
      <c r="CG359" s="141"/>
      <c r="CH359" s="35"/>
      <c r="CI359" s="23"/>
      <c r="CJ359" s="141"/>
      <c r="CK359" s="35"/>
      <c r="CL359" s="23"/>
      <c r="CM359" s="141"/>
      <c r="CN359" s="35"/>
      <c r="CO359" s="23"/>
      <c r="CP359" s="141"/>
      <c r="CQ359" s="38"/>
    </row>
    <row r="360" spans="2:95">
      <c r="B360" s="34"/>
      <c r="C360" s="23"/>
      <c r="D360" s="24"/>
      <c r="E360" s="35"/>
      <c r="F360" s="23"/>
      <c r="G360" s="141"/>
      <c r="H360" s="35"/>
      <c r="I360" s="23"/>
      <c r="J360" s="141"/>
      <c r="K360" s="35"/>
      <c r="L360" s="23"/>
      <c r="M360" s="141"/>
      <c r="N360" s="35"/>
      <c r="O360" s="23"/>
      <c r="P360" s="141"/>
      <c r="Q360" s="35"/>
      <c r="R360" s="23"/>
      <c r="S360" s="141"/>
      <c r="T360" s="35"/>
      <c r="U360" s="23"/>
      <c r="V360" s="141"/>
      <c r="W360" s="35"/>
      <c r="X360" s="23"/>
      <c r="Y360" s="141"/>
      <c r="Z360" s="35"/>
      <c r="AA360" s="23"/>
      <c r="AB360" s="141"/>
      <c r="AC360" s="35"/>
      <c r="AD360" s="23"/>
      <c r="AE360" s="141"/>
      <c r="AF360" s="35"/>
      <c r="AG360" s="23"/>
      <c r="AH360" s="141"/>
      <c r="AI360" s="35"/>
      <c r="AJ360" s="23"/>
      <c r="AK360" s="141"/>
      <c r="AL360" s="35"/>
      <c r="AM360" s="23"/>
      <c r="AN360" s="141"/>
      <c r="AO360" s="35"/>
      <c r="AP360" s="23"/>
      <c r="AQ360" s="141"/>
      <c r="AR360" s="35"/>
      <c r="AS360" s="23"/>
      <c r="AT360" s="141"/>
      <c r="AU360" s="35"/>
      <c r="AV360" s="23"/>
      <c r="AW360" s="141"/>
      <c r="AX360" s="35"/>
      <c r="AY360" s="23"/>
      <c r="AZ360" s="141"/>
      <c r="BA360" s="35"/>
      <c r="BB360" s="23"/>
      <c r="BC360" s="141"/>
      <c r="BD360" s="35"/>
      <c r="BE360" s="23"/>
      <c r="BF360" s="141"/>
      <c r="BG360" s="35"/>
      <c r="BH360" s="23"/>
      <c r="BI360" s="141"/>
      <c r="BJ360" s="35"/>
      <c r="BK360" s="23"/>
      <c r="BL360" s="141"/>
      <c r="BM360" s="35"/>
      <c r="BN360" s="23"/>
      <c r="BO360" s="141"/>
      <c r="BP360" s="35"/>
      <c r="BQ360" s="23"/>
      <c r="BR360" s="141"/>
      <c r="BS360" s="35"/>
      <c r="BT360" s="23"/>
      <c r="BU360" s="141"/>
      <c r="BV360" s="35"/>
      <c r="BW360" s="23"/>
      <c r="BX360" s="141"/>
      <c r="BY360" s="35"/>
      <c r="BZ360" s="23"/>
      <c r="CA360" s="141"/>
      <c r="CB360" s="35"/>
      <c r="CC360" s="23"/>
      <c r="CD360" s="141"/>
      <c r="CE360" s="35"/>
      <c r="CF360" s="23"/>
      <c r="CG360" s="141"/>
      <c r="CH360" s="35"/>
      <c r="CI360" s="23"/>
      <c r="CJ360" s="141"/>
      <c r="CK360" s="35"/>
      <c r="CL360" s="23"/>
      <c r="CM360" s="141"/>
      <c r="CN360" s="35"/>
      <c r="CO360" s="23"/>
      <c r="CP360" s="141"/>
      <c r="CQ360" s="38"/>
    </row>
    <row r="361" spans="2:95">
      <c r="B361" s="34"/>
      <c r="C361" s="23"/>
      <c r="D361" s="24"/>
      <c r="E361" s="35"/>
      <c r="F361" s="23"/>
      <c r="G361" s="141"/>
      <c r="H361" s="35"/>
      <c r="I361" s="23"/>
      <c r="J361" s="141"/>
      <c r="K361" s="35"/>
      <c r="L361" s="23"/>
      <c r="M361" s="141"/>
      <c r="N361" s="35"/>
      <c r="O361" s="23"/>
      <c r="P361" s="141"/>
      <c r="Q361" s="35"/>
      <c r="R361" s="23"/>
      <c r="S361" s="141"/>
      <c r="T361" s="35"/>
      <c r="U361" s="23"/>
      <c r="V361" s="141"/>
      <c r="W361" s="35"/>
      <c r="X361" s="23"/>
      <c r="Y361" s="141"/>
      <c r="Z361" s="35"/>
      <c r="AA361" s="23"/>
      <c r="AB361" s="141"/>
      <c r="AC361" s="35"/>
      <c r="AD361" s="23"/>
      <c r="AE361" s="141"/>
      <c r="AF361" s="35"/>
      <c r="AG361" s="23"/>
      <c r="AH361" s="141"/>
      <c r="AI361" s="35"/>
      <c r="AJ361" s="23"/>
      <c r="AK361" s="141"/>
      <c r="AL361" s="35"/>
      <c r="AM361" s="23"/>
      <c r="AN361" s="141"/>
      <c r="AO361" s="35"/>
      <c r="AP361" s="23"/>
      <c r="AQ361" s="141"/>
      <c r="AR361" s="35"/>
      <c r="AS361" s="23"/>
      <c r="AT361" s="141"/>
      <c r="AU361" s="35"/>
      <c r="AV361" s="23"/>
      <c r="AW361" s="141"/>
      <c r="AX361" s="35"/>
      <c r="AY361" s="23"/>
      <c r="AZ361" s="141"/>
      <c r="BA361" s="35"/>
      <c r="BB361" s="23"/>
      <c r="BC361" s="141"/>
      <c r="BD361" s="35"/>
      <c r="BE361" s="23"/>
      <c r="BF361" s="141"/>
      <c r="BG361" s="35"/>
      <c r="BH361" s="23"/>
      <c r="BI361" s="141"/>
      <c r="BJ361" s="35"/>
      <c r="BK361" s="23"/>
      <c r="BL361" s="141"/>
      <c r="BM361" s="35"/>
      <c r="BN361" s="23"/>
      <c r="BO361" s="141"/>
      <c r="BP361" s="35"/>
      <c r="BQ361" s="23"/>
      <c r="BR361" s="141"/>
      <c r="BS361" s="35"/>
      <c r="BT361" s="23"/>
      <c r="BU361" s="141"/>
      <c r="BV361" s="35"/>
      <c r="BW361" s="23"/>
      <c r="BX361" s="141"/>
      <c r="BY361" s="35"/>
      <c r="BZ361" s="23"/>
      <c r="CA361" s="141"/>
      <c r="CB361" s="35"/>
      <c r="CC361" s="23"/>
      <c r="CD361" s="141"/>
      <c r="CE361" s="35"/>
      <c r="CF361" s="23"/>
      <c r="CG361" s="141"/>
      <c r="CH361" s="35"/>
      <c r="CI361" s="23"/>
      <c r="CJ361" s="141"/>
      <c r="CK361" s="35"/>
      <c r="CL361" s="23"/>
      <c r="CM361" s="141"/>
      <c r="CN361" s="35"/>
      <c r="CO361" s="23"/>
      <c r="CP361" s="141"/>
      <c r="CQ361" s="38"/>
    </row>
    <row r="362" spans="2:95">
      <c r="B362" s="34"/>
      <c r="C362" s="23"/>
      <c r="D362" s="24"/>
      <c r="E362" s="35"/>
      <c r="F362" s="23"/>
      <c r="G362" s="141"/>
      <c r="H362" s="35"/>
      <c r="I362" s="23"/>
      <c r="J362" s="141"/>
      <c r="K362" s="35"/>
      <c r="L362" s="23"/>
      <c r="M362" s="141"/>
      <c r="N362" s="35"/>
      <c r="O362" s="23"/>
      <c r="P362" s="141"/>
      <c r="Q362" s="35"/>
      <c r="R362" s="23"/>
      <c r="S362" s="141"/>
      <c r="T362" s="35"/>
      <c r="U362" s="23"/>
      <c r="V362" s="141"/>
      <c r="W362" s="35"/>
      <c r="X362" s="23"/>
      <c r="Y362" s="141"/>
      <c r="Z362" s="35"/>
      <c r="AA362" s="23"/>
      <c r="AB362" s="141"/>
      <c r="AC362" s="35"/>
      <c r="AD362" s="23"/>
      <c r="AE362" s="141"/>
      <c r="AF362" s="35"/>
      <c r="AG362" s="23"/>
      <c r="AH362" s="141"/>
      <c r="AI362" s="35"/>
      <c r="AJ362" s="23"/>
      <c r="AK362" s="141"/>
      <c r="AL362" s="35"/>
      <c r="AM362" s="23"/>
      <c r="AN362" s="141"/>
      <c r="AO362" s="35"/>
      <c r="AP362" s="23"/>
      <c r="AQ362" s="141"/>
      <c r="AR362" s="35"/>
      <c r="AS362" s="23"/>
      <c r="AT362" s="141"/>
      <c r="AU362" s="35"/>
      <c r="AV362" s="23"/>
      <c r="AW362" s="141"/>
      <c r="AX362" s="35"/>
      <c r="AY362" s="23"/>
      <c r="AZ362" s="141"/>
      <c r="BA362" s="35"/>
      <c r="BB362" s="23"/>
      <c r="BC362" s="141"/>
      <c r="BD362" s="35"/>
      <c r="BE362" s="23"/>
      <c r="BF362" s="141"/>
      <c r="BG362" s="35"/>
      <c r="BH362" s="23"/>
      <c r="BI362" s="141"/>
      <c r="BJ362" s="35"/>
      <c r="BK362" s="23"/>
      <c r="BL362" s="141"/>
      <c r="BM362" s="35"/>
      <c r="BN362" s="23"/>
      <c r="BO362" s="141"/>
      <c r="BP362" s="35"/>
      <c r="BQ362" s="23"/>
      <c r="BR362" s="141"/>
      <c r="BS362" s="35"/>
      <c r="BT362" s="23"/>
      <c r="BU362" s="141"/>
      <c r="BV362" s="35"/>
      <c r="BW362" s="23"/>
      <c r="BX362" s="141"/>
      <c r="BY362" s="35"/>
      <c r="BZ362" s="23"/>
      <c r="CA362" s="141"/>
      <c r="CB362" s="35"/>
      <c r="CC362" s="23"/>
      <c r="CD362" s="141"/>
      <c r="CE362" s="35"/>
      <c r="CF362" s="23"/>
      <c r="CG362" s="141"/>
      <c r="CH362" s="35"/>
      <c r="CI362" s="23"/>
      <c r="CJ362" s="141"/>
      <c r="CK362" s="35"/>
      <c r="CL362" s="23"/>
      <c r="CM362" s="141"/>
      <c r="CN362" s="35"/>
      <c r="CO362" s="23"/>
      <c r="CP362" s="141"/>
      <c r="CQ362" s="38"/>
    </row>
    <row r="363" spans="2:95">
      <c r="B363" s="34"/>
      <c r="C363" s="23"/>
      <c r="D363" s="24"/>
      <c r="E363" s="35"/>
      <c r="F363" s="23"/>
      <c r="G363" s="141"/>
      <c r="H363" s="35"/>
      <c r="I363" s="23"/>
      <c r="J363" s="141"/>
      <c r="K363" s="35"/>
      <c r="L363" s="23"/>
      <c r="M363" s="141"/>
      <c r="N363" s="35"/>
      <c r="O363" s="23"/>
      <c r="P363" s="141"/>
      <c r="Q363" s="35"/>
      <c r="R363" s="23"/>
      <c r="S363" s="141"/>
      <c r="T363" s="35"/>
      <c r="U363" s="23"/>
      <c r="V363" s="141"/>
      <c r="W363" s="35"/>
      <c r="X363" s="23"/>
      <c r="Y363" s="141"/>
      <c r="Z363" s="35"/>
      <c r="AA363" s="23"/>
      <c r="AB363" s="141"/>
      <c r="AC363" s="35"/>
      <c r="AD363" s="23"/>
      <c r="AE363" s="141"/>
      <c r="AF363" s="35"/>
      <c r="AG363" s="23"/>
      <c r="AH363" s="141"/>
      <c r="AI363" s="35"/>
      <c r="AJ363" s="23"/>
      <c r="AK363" s="141"/>
      <c r="AL363" s="35"/>
      <c r="AM363" s="23"/>
      <c r="AN363" s="141"/>
      <c r="AO363" s="35"/>
      <c r="AP363" s="23"/>
      <c r="AQ363" s="141"/>
      <c r="AR363" s="35"/>
      <c r="AS363" s="23"/>
      <c r="AT363" s="141"/>
      <c r="AU363" s="35"/>
      <c r="AV363" s="23"/>
      <c r="AW363" s="141"/>
      <c r="AX363" s="35"/>
      <c r="AY363" s="23"/>
      <c r="AZ363" s="141"/>
      <c r="BA363" s="35"/>
      <c r="BB363" s="23"/>
      <c r="BC363" s="141"/>
      <c r="BD363" s="35"/>
      <c r="BE363" s="23"/>
      <c r="BF363" s="141"/>
      <c r="BG363" s="35"/>
      <c r="BH363" s="23"/>
      <c r="BI363" s="141"/>
      <c r="BJ363" s="35"/>
      <c r="BK363" s="23"/>
      <c r="BL363" s="141"/>
      <c r="BM363" s="35"/>
      <c r="BN363" s="23"/>
      <c r="BO363" s="141"/>
      <c r="BP363" s="35"/>
      <c r="BQ363" s="23"/>
      <c r="BR363" s="141"/>
      <c r="BS363" s="35"/>
      <c r="BT363" s="23"/>
      <c r="BU363" s="141"/>
      <c r="BV363" s="35"/>
      <c r="BW363" s="23"/>
      <c r="BX363" s="141"/>
      <c r="BY363" s="35"/>
      <c r="BZ363" s="23"/>
      <c r="CA363" s="141"/>
      <c r="CB363" s="35"/>
      <c r="CC363" s="23"/>
      <c r="CD363" s="141"/>
      <c r="CE363" s="35"/>
      <c r="CF363" s="23"/>
      <c r="CG363" s="141"/>
      <c r="CH363" s="35"/>
      <c r="CI363" s="23"/>
      <c r="CJ363" s="141"/>
      <c r="CK363" s="35"/>
      <c r="CL363" s="23"/>
      <c r="CM363" s="141"/>
      <c r="CN363" s="35"/>
      <c r="CO363" s="23"/>
      <c r="CP363" s="141"/>
      <c r="CQ363" s="38"/>
    </row>
    <row r="364" spans="2:95">
      <c r="B364" s="34"/>
      <c r="C364" s="23"/>
      <c r="D364" s="24"/>
      <c r="E364" s="35"/>
      <c r="F364" s="23"/>
      <c r="G364" s="141"/>
      <c r="H364" s="35"/>
      <c r="I364" s="23"/>
      <c r="J364" s="141"/>
      <c r="K364" s="35"/>
      <c r="L364" s="23"/>
      <c r="M364" s="141"/>
      <c r="N364" s="35"/>
      <c r="O364" s="23"/>
      <c r="P364" s="141"/>
      <c r="Q364" s="35"/>
      <c r="R364" s="23"/>
      <c r="S364" s="141"/>
      <c r="T364" s="35"/>
      <c r="U364" s="23"/>
      <c r="V364" s="141"/>
      <c r="W364" s="35"/>
      <c r="X364" s="23"/>
      <c r="Y364" s="141"/>
      <c r="Z364" s="35"/>
      <c r="AA364" s="23"/>
      <c r="AB364" s="141"/>
      <c r="AC364" s="35"/>
      <c r="AD364" s="23"/>
      <c r="AE364" s="141"/>
      <c r="AF364" s="35"/>
      <c r="AG364" s="23"/>
      <c r="AH364" s="141"/>
      <c r="AI364" s="35"/>
      <c r="AJ364" s="23"/>
      <c r="AK364" s="141"/>
      <c r="AL364" s="35"/>
      <c r="AM364" s="23"/>
      <c r="AN364" s="141"/>
      <c r="AO364" s="35"/>
      <c r="AP364" s="23"/>
      <c r="AQ364" s="141"/>
      <c r="AR364" s="35"/>
      <c r="AS364" s="23"/>
      <c r="AT364" s="141"/>
      <c r="AU364" s="35"/>
      <c r="AV364" s="23"/>
      <c r="AW364" s="141"/>
      <c r="AX364" s="35"/>
      <c r="AY364" s="23"/>
      <c r="AZ364" s="141"/>
      <c r="BA364" s="35"/>
      <c r="BB364" s="23"/>
      <c r="BC364" s="141"/>
      <c r="BD364" s="35"/>
      <c r="BE364" s="23"/>
      <c r="BF364" s="141"/>
      <c r="BG364" s="35"/>
      <c r="BH364" s="23"/>
      <c r="BI364" s="141"/>
      <c r="BJ364" s="35"/>
      <c r="BK364" s="23"/>
      <c r="BL364" s="141"/>
      <c r="BM364" s="35"/>
      <c r="BN364" s="23"/>
      <c r="BO364" s="141"/>
      <c r="BP364" s="35"/>
      <c r="BQ364" s="23"/>
      <c r="BR364" s="141"/>
      <c r="BS364" s="35"/>
      <c r="BT364" s="23"/>
      <c r="BU364" s="141"/>
      <c r="BV364" s="35"/>
      <c r="BW364" s="23"/>
      <c r="BX364" s="141"/>
      <c r="BY364" s="35"/>
      <c r="BZ364" s="23"/>
      <c r="CA364" s="141"/>
      <c r="CB364" s="35"/>
      <c r="CC364" s="23"/>
      <c r="CD364" s="141"/>
      <c r="CE364" s="35"/>
      <c r="CF364" s="23"/>
      <c r="CG364" s="141"/>
      <c r="CH364" s="35"/>
      <c r="CI364" s="23"/>
      <c r="CJ364" s="141"/>
      <c r="CK364" s="35"/>
      <c r="CL364" s="23"/>
      <c r="CM364" s="141"/>
      <c r="CN364" s="35"/>
      <c r="CO364" s="23"/>
      <c r="CP364" s="141"/>
      <c r="CQ364" s="38"/>
    </row>
    <row r="365" spans="2:95">
      <c r="B365" s="34"/>
      <c r="C365" s="23"/>
      <c r="D365" s="24"/>
      <c r="E365" s="35"/>
      <c r="F365" s="23"/>
      <c r="G365" s="141"/>
      <c r="H365" s="35"/>
      <c r="I365" s="23"/>
      <c r="J365" s="141"/>
      <c r="K365" s="35"/>
      <c r="L365" s="23"/>
      <c r="M365" s="141"/>
      <c r="N365" s="35"/>
      <c r="O365" s="23"/>
      <c r="P365" s="141"/>
      <c r="Q365" s="35"/>
      <c r="R365" s="23"/>
      <c r="S365" s="141"/>
      <c r="T365" s="35"/>
      <c r="U365" s="23"/>
      <c r="V365" s="141"/>
      <c r="W365" s="35"/>
      <c r="X365" s="23"/>
      <c r="Y365" s="141"/>
      <c r="Z365" s="35"/>
      <c r="AA365" s="23"/>
      <c r="AB365" s="141"/>
      <c r="AC365" s="35"/>
      <c r="AD365" s="23"/>
      <c r="AE365" s="141"/>
      <c r="AF365" s="35"/>
      <c r="AG365" s="23"/>
      <c r="AH365" s="141"/>
      <c r="AI365" s="35"/>
      <c r="AJ365" s="23"/>
      <c r="AK365" s="141"/>
      <c r="AL365" s="35"/>
      <c r="AM365" s="23"/>
      <c r="AN365" s="141"/>
      <c r="AO365" s="35"/>
      <c r="AP365" s="23"/>
      <c r="AQ365" s="141"/>
      <c r="AR365" s="35"/>
      <c r="AS365" s="23"/>
      <c r="AT365" s="141"/>
      <c r="AU365" s="35"/>
      <c r="AV365" s="23"/>
      <c r="AW365" s="141"/>
      <c r="AX365" s="35"/>
      <c r="AY365" s="23"/>
      <c r="AZ365" s="141"/>
      <c r="BA365" s="35"/>
      <c r="BB365" s="23"/>
      <c r="BC365" s="141"/>
      <c r="BD365" s="35"/>
      <c r="BE365" s="23"/>
      <c r="BF365" s="141"/>
      <c r="BG365" s="35"/>
      <c r="BH365" s="23"/>
      <c r="BI365" s="141"/>
      <c r="BJ365" s="35"/>
      <c r="BK365" s="23"/>
      <c r="BL365" s="141"/>
      <c r="BM365" s="35"/>
      <c r="BN365" s="23"/>
      <c r="BO365" s="141"/>
      <c r="BP365" s="35"/>
      <c r="BQ365" s="23"/>
      <c r="BR365" s="141"/>
      <c r="BS365" s="35"/>
      <c r="BT365" s="23"/>
      <c r="BU365" s="141"/>
      <c r="BV365" s="35"/>
      <c r="BW365" s="23"/>
      <c r="BX365" s="141"/>
      <c r="BY365" s="35"/>
      <c r="BZ365" s="23"/>
      <c r="CA365" s="141"/>
      <c r="CB365" s="35"/>
      <c r="CC365" s="23"/>
      <c r="CD365" s="141"/>
      <c r="CE365" s="35"/>
      <c r="CF365" s="23"/>
      <c r="CG365" s="141"/>
      <c r="CH365" s="35"/>
      <c r="CI365" s="23"/>
      <c r="CJ365" s="141"/>
      <c r="CK365" s="35"/>
      <c r="CL365" s="23"/>
      <c r="CM365" s="141"/>
      <c r="CN365" s="35"/>
      <c r="CO365" s="23"/>
      <c r="CP365" s="141"/>
      <c r="CQ365" s="38"/>
    </row>
    <row r="366" spans="2:95">
      <c r="B366" s="34"/>
      <c r="C366" s="23"/>
      <c r="D366" s="24"/>
      <c r="E366" s="35"/>
      <c r="F366" s="23"/>
      <c r="G366" s="141"/>
      <c r="H366" s="35"/>
      <c r="I366" s="23"/>
      <c r="J366" s="141"/>
      <c r="K366" s="35"/>
      <c r="L366" s="23"/>
      <c r="M366" s="141"/>
      <c r="N366" s="35"/>
      <c r="O366" s="23"/>
      <c r="P366" s="141"/>
      <c r="Q366" s="35"/>
      <c r="R366" s="23"/>
      <c r="S366" s="141"/>
      <c r="T366" s="35"/>
      <c r="U366" s="23"/>
      <c r="V366" s="141"/>
      <c r="W366" s="35"/>
      <c r="X366" s="23"/>
      <c r="Y366" s="141"/>
      <c r="Z366" s="35"/>
      <c r="AA366" s="23"/>
      <c r="AB366" s="141"/>
      <c r="AC366" s="35"/>
      <c r="AD366" s="23"/>
      <c r="AE366" s="141"/>
      <c r="AF366" s="35"/>
      <c r="AG366" s="23"/>
      <c r="AH366" s="141"/>
      <c r="AI366" s="35"/>
      <c r="AJ366" s="23"/>
      <c r="AK366" s="141"/>
      <c r="AL366" s="35"/>
      <c r="AM366" s="23"/>
      <c r="AN366" s="141"/>
      <c r="AO366" s="35"/>
      <c r="AP366" s="23"/>
      <c r="AQ366" s="141"/>
      <c r="AR366" s="35"/>
      <c r="AS366" s="23"/>
      <c r="AT366" s="141"/>
      <c r="AU366" s="35"/>
      <c r="AV366" s="23"/>
      <c r="AW366" s="141"/>
      <c r="AX366" s="35"/>
      <c r="AY366" s="23"/>
      <c r="AZ366" s="141"/>
      <c r="BA366" s="35"/>
      <c r="BB366" s="23"/>
      <c r="BC366" s="141"/>
      <c r="BD366" s="35"/>
      <c r="BE366" s="23"/>
      <c r="BF366" s="141"/>
      <c r="BG366" s="35"/>
      <c r="BH366" s="23"/>
      <c r="BI366" s="141"/>
      <c r="BJ366" s="35"/>
      <c r="BK366" s="23"/>
      <c r="BL366" s="141"/>
      <c r="BM366" s="35"/>
      <c r="BN366" s="23"/>
      <c r="BO366" s="141"/>
      <c r="BP366" s="35"/>
      <c r="BQ366" s="23"/>
      <c r="BR366" s="141"/>
      <c r="BS366" s="35"/>
      <c r="BT366" s="23"/>
      <c r="BU366" s="141"/>
      <c r="BV366" s="35"/>
      <c r="BW366" s="23"/>
      <c r="BX366" s="141"/>
      <c r="BY366" s="35"/>
      <c r="BZ366" s="23"/>
      <c r="CA366" s="141"/>
      <c r="CB366" s="35"/>
      <c r="CC366" s="23"/>
      <c r="CD366" s="141"/>
      <c r="CE366" s="35"/>
      <c r="CF366" s="23"/>
      <c r="CG366" s="141"/>
      <c r="CH366" s="35"/>
      <c r="CI366" s="23"/>
      <c r="CJ366" s="141"/>
      <c r="CK366" s="35"/>
      <c r="CL366" s="23"/>
      <c r="CM366" s="141"/>
      <c r="CN366" s="35"/>
      <c r="CO366" s="23"/>
      <c r="CP366" s="141"/>
      <c r="CQ366" s="38"/>
    </row>
    <row r="367" spans="2:95">
      <c r="B367" s="34"/>
      <c r="C367" s="23"/>
      <c r="D367" s="24"/>
      <c r="E367" s="35"/>
      <c r="F367" s="23"/>
      <c r="G367" s="141"/>
      <c r="H367" s="35"/>
      <c r="I367" s="23"/>
      <c r="J367" s="141"/>
      <c r="K367" s="35"/>
      <c r="L367" s="23"/>
      <c r="M367" s="141"/>
      <c r="N367" s="35"/>
      <c r="O367" s="23"/>
      <c r="P367" s="141"/>
      <c r="Q367" s="35"/>
      <c r="R367" s="23"/>
      <c r="S367" s="141"/>
      <c r="T367" s="35"/>
      <c r="U367" s="23"/>
      <c r="V367" s="141"/>
      <c r="W367" s="35"/>
      <c r="X367" s="23"/>
      <c r="Y367" s="141"/>
      <c r="Z367" s="35"/>
      <c r="AA367" s="23"/>
      <c r="AB367" s="141"/>
      <c r="AC367" s="35"/>
      <c r="AD367" s="23"/>
      <c r="AE367" s="141"/>
      <c r="AF367" s="35"/>
      <c r="AG367" s="23"/>
      <c r="AH367" s="141"/>
      <c r="AI367" s="35"/>
      <c r="AJ367" s="23"/>
      <c r="AK367" s="141"/>
      <c r="AL367" s="35"/>
      <c r="AM367" s="23"/>
      <c r="AN367" s="141"/>
      <c r="AO367" s="35"/>
      <c r="AP367" s="23"/>
      <c r="AQ367" s="141"/>
      <c r="AR367" s="35"/>
      <c r="AS367" s="23"/>
      <c r="AT367" s="141"/>
      <c r="AU367" s="35"/>
      <c r="AV367" s="23"/>
      <c r="AW367" s="141"/>
      <c r="AX367" s="35"/>
      <c r="AY367" s="23"/>
      <c r="AZ367" s="141"/>
      <c r="BA367" s="35"/>
      <c r="BB367" s="23"/>
      <c r="BC367" s="141"/>
      <c r="BD367" s="35"/>
      <c r="BE367" s="23"/>
      <c r="BF367" s="141"/>
      <c r="BG367" s="35"/>
      <c r="BH367" s="23"/>
      <c r="BI367" s="141"/>
      <c r="BJ367" s="35"/>
      <c r="BK367" s="23"/>
      <c r="BL367" s="141"/>
      <c r="BM367" s="35"/>
      <c r="BN367" s="23"/>
      <c r="BO367" s="141"/>
      <c r="BP367" s="35"/>
      <c r="BQ367" s="23"/>
      <c r="BR367" s="141"/>
      <c r="BS367" s="35"/>
      <c r="BT367" s="23"/>
      <c r="BU367" s="141"/>
      <c r="BV367" s="35"/>
      <c r="BW367" s="23"/>
      <c r="BX367" s="141"/>
      <c r="BY367" s="35"/>
      <c r="BZ367" s="23"/>
      <c r="CA367" s="141"/>
      <c r="CB367" s="35"/>
      <c r="CC367" s="23"/>
      <c r="CD367" s="141"/>
      <c r="CE367" s="35"/>
      <c r="CF367" s="23"/>
      <c r="CG367" s="141"/>
      <c r="CH367" s="35"/>
      <c r="CI367" s="23"/>
      <c r="CJ367" s="141"/>
      <c r="CK367" s="35"/>
      <c r="CL367" s="23"/>
      <c r="CM367" s="141"/>
      <c r="CN367" s="35"/>
      <c r="CO367" s="23"/>
      <c r="CP367" s="141"/>
      <c r="CQ367" s="38"/>
    </row>
    <row r="368" spans="2:95">
      <c r="B368" s="34"/>
      <c r="C368" s="23"/>
      <c r="D368" s="24"/>
      <c r="E368" s="35"/>
      <c r="F368" s="23"/>
      <c r="G368" s="141"/>
      <c r="H368" s="35"/>
      <c r="I368" s="23"/>
      <c r="J368" s="141"/>
      <c r="K368" s="35"/>
      <c r="L368" s="23"/>
      <c r="M368" s="141"/>
      <c r="N368" s="35"/>
      <c r="O368" s="23"/>
      <c r="P368" s="141"/>
      <c r="Q368" s="35"/>
      <c r="R368" s="23"/>
      <c r="S368" s="141"/>
      <c r="T368" s="35"/>
      <c r="U368" s="23"/>
      <c r="V368" s="141"/>
      <c r="W368" s="35"/>
      <c r="X368" s="23"/>
      <c r="Y368" s="141"/>
      <c r="Z368" s="35"/>
      <c r="AA368" s="23"/>
      <c r="AB368" s="141"/>
      <c r="AC368" s="35"/>
      <c r="AD368" s="23"/>
      <c r="AE368" s="141"/>
      <c r="AF368" s="35"/>
      <c r="AG368" s="23"/>
      <c r="AH368" s="141"/>
      <c r="AI368" s="35"/>
      <c r="AJ368" s="23"/>
      <c r="AK368" s="141"/>
      <c r="AL368" s="35"/>
      <c r="AM368" s="23"/>
      <c r="AN368" s="141"/>
      <c r="AO368" s="35"/>
      <c r="AP368" s="23"/>
      <c r="AQ368" s="141"/>
      <c r="AR368" s="35"/>
      <c r="AS368" s="23"/>
      <c r="AT368" s="141"/>
      <c r="AU368" s="35"/>
      <c r="AV368" s="23"/>
      <c r="AW368" s="141"/>
      <c r="AX368" s="35"/>
      <c r="AY368" s="23"/>
      <c r="AZ368" s="141"/>
      <c r="BA368" s="35"/>
      <c r="BB368" s="23"/>
      <c r="BC368" s="141"/>
      <c r="BD368" s="35"/>
      <c r="BE368" s="23"/>
      <c r="BF368" s="141"/>
      <c r="BG368" s="35"/>
      <c r="BH368" s="23"/>
      <c r="BI368" s="141"/>
      <c r="BJ368" s="35"/>
      <c r="BK368" s="23"/>
      <c r="BL368" s="141"/>
      <c r="BM368" s="35"/>
      <c r="BN368" s="23"/>
      <c r="BO368" s="141"/>
      <c r="BP368" s="35"/>
      <c r="BQ368" s="23"/>
      <c r="BR368" s="141"/>
      <c r="BS368" s="35"/>
      <c r="BT368" s="23"/>
      <c r="BU368" s="141"/>
      <c r="BV368" s="35"/>
      <c r="BW368" s="23"/>
      <c r="BX368" s="141"/>
      <c r="BY368" s="35"/>
      <c r="BZ368" s="23"/>
      <c r="CA368" s="141"/>
      <c r="CB368" s="35"/>
      <c r="CC368" s="23"/>
      <c r="CD368" s="141"/>
      <c r="CE368" s="35"/>
      <c r="CF368" s="23"/>
      <c r="CG368" s="141"/>
      <c r="CH368" s="35"/>
      <c r="CI368" s="23"/>
      <c r="CJ368" s="141"/>
      <c r="CK368" s="35"/>
      <c r="CL368" s="23"/>
      <c r="CM368" s="141"/>
      <c r="CN368" s="35"/>
      <c r="CO368" s="23"/>
      <c r="CP368" s="141"/>
      <c r="CQ368" s="38"/>
    </row>
    <row r="369" spans="2:95">
      <c r="B369" s="34"/>
      <c r="C369" s="23"/>
      <c r="D369" s="24"/>
      <c r="E369" s="35"/>
      <c r="F369" s="23"/>
      <c r="G369" s="141"/>
      <c r="H369" s="35"/>
      <c r="I369" s="23"/>
      <c r="J369" s="141"/>
      <c r="K369" s="35"/>
      <c r="L369" s="23"/>
      <c r="M369" s="141"/>
      <c r="N369" s="35"/>
      <c r="O369" s="23"/>
      <c r="P369" s="141"/>
      <c r="Q369" s="35"/>
      <c r="R369" s="23"/>
      <c r="S369" s="141"/>
      <c r="T369" s="35"/>
      <c r="U369" s="23"/>
      <c r="V369" s="141"/>
      <c r="W369" s="35"/>
      <c r="X369" s="23"/>
      <c r="Y369" s="141"/>
      <c r="Z369" s="35"/>
      <c r="AA369" s="23"/>
      <c r="AB369" s="141"/>
      <c r="AC369" s="35"/>
      <c r="AD369" s="23"/>
      <c r="AE369" s="141"/>
      <c r="AF369" s="35"/>
      <c r="AG369" s="23"/>
      <c r="AH369" s="141"/>
      <c r="AI369" s="35"/>
      <c r="AJ369" s="23"/>
      <c r="AK369" s="141"/>
      <c r="AL369" s="35"/>
      <c r="AM369" s="23"/>
      <c r="AN369" s="141"/>
      <c r="AO369" s="35"/>
      <c r="AP369" s="23"/>
      <c r="AQ369" s="141"/>
      <c r="AR369" s="35"/>
      <c r="AS369" s="23"/>
      <c r="AT369" s="141"/>
      <c r="AU369" s="35"/>
      <c r="AV369" s="23"/>
      <c r="AW369" s="141"/>
      <c r="AX369" s="35"/>
      <c r="AY369" s="23"/>
      <c r="AZ369" s="141"/>
      <c r="BA369" s="35"/>
      <c r="BB369" s="23"/>
      <c r="BC369" s="141"/>
      <c r="BD369" s="35"/>
      <c r="BE369" s="23"/>
      <c r="BF369" s="141"/>
      <c r="BG369" s="35"/>
      <c r="BH369" s="23"/>
      <c r="BI369" s="141"/>
      <c r="BJ369" s="35"/>
      <c r="BK369" s="23"/>
      <c r="BL369" s="141"/>
      <c r="BM369" s="35"/>
      <c r="BN369" s="23"/>
      <c r="BO369" s="141"/>
      <c r="BP369" s="35"/>
      <c r="BQ369" s="23"/>
      <c r="BR369" s="141"/>
      <c r="BS369" s="35"/>
      <c r="BT369" s="23"/>
      <c r="BU369" s="141"/>
      <c r="BV369" s="35"/>
      <c r="BW369" s="23"/>
      <c r="BX369" s="141"/>
      <c r="BY369" s="35"/>
      <c r="BZ369" s="23"/>
      <c r="CA369" s="141"/>
      <c r="CB369" s="35"/>
      <c r="CC369" s="23"/>
      <c r="CD369" s="141"/>
      <c r="CE369" s="35"/>
      <c r="CF369" s="23"/>
      <c r="CG369" s="141"/>
      <c r="CH369" s="35"/>
      <c r="CI369" s="23"/>
      <c r="CJ369" s="141"/>
      <c r="CK369" s="35"/>
      <c r="CL369" s="23"/>
      <c r="CM369" s="141"/>
      <c r="CN369" s="35"/>
      <c r="CO369" s="23"/>
      <c r="CP369" s="141"/>
      <c r="CQ369" s="38"/>
    </row>
    <row r="370" spans="2:95">
      <c r="B370" s="34"/>
      <c r="C370" s="23"/>
      <c r="D370" s="24"/>
      <c r="E370" s="35"/>
      <c r="F370" s="23"/>
      <c r="G370" s="141"/>
      <c r="H370" s="35"/>
      <c r="I370" s="23"/>
      <c r="J370" s="141"/>
      <c r="K370" s="35"/>
      <c r="L370" s="23"/>
      <c r="M370" s="141"/>
      <c r="N370" s="35"/>
      <c r="O370" s="23"/>
      <c r="P370" s="141"/>
      <c r="Q370" s="35"/>
      <c r="R370" s="23"/>
      <c r="S370" s="141"/>
      <c r="T370" s="35"/>
      <c r="U370" s="23"/>
      <c r="V370" s="141"/>
      <c r="W370" s="35"/>
      <c r="X370" s="23"/>
      <c r="Y370" s="141"/>
      <c r="Z370" s="35"/>
      <c r="AA370" s="23"/>
      <c r="AB370" s="141"/>
      <c r="AC370" s="35"/>
      <c r="AD370" s="23"/>
      <c r="AE370" s="141"/>
      <c r="AF370" s="35"/>
      <c r="AG370" s="23"/>
      <c r="AH370" s="141"/>
      <c r="AI370" s="35"/>
      <c r="AJ370" s="23"/>
      <c r="AK370" s="141"/>
      <c r="AL370" s="35"/>
      <c r="AM370" s="23"/>
      <c r="AN370" s="141"/>
      <c r="AO370" s="35"/>
      <c r="AP370" s="23"/>
      <c r="AQ370" s="141"/>
      <c r="AR370" s="35"/>
      <c r="AS370" s="23"/>
      <c r="AT370" s="141"/>
      <c r="AU370" s="35"/>
      <c r="AV370" s="23"/>
      <c r="AW370" s="141"/>
      <c r="AX370" s="35"/>
      <c r="AY370" s="23"/>
      <c r="AZ370" s="141"/>
      <c r="BA370" s="35"/>
      <c r="BB370" s="23"/>
      <c r="BC370" s="141"/>
      <c r="BD370" s="35"/>
      <c r="BE370" s="23"/>
      <c r="BF370" s="141"/>
      <c r="BG370" s="35"/>
      <c r="BH370" s="23"/>
      <c r="BI370" s="141"/>
      <c r="BJ370" s="35"/>
      <c r="BK370" s="23"/>
      <c r="BL370" s="141"/>
      <c r="BM370" s="35"/>
      <c r="BN370" s="23"/>
      <c r="BO370" s="141"/>
      <c r="BP370" s="35"/>
      <c r="BQ370" s="23"/>
      <c r="BR370" s="141"/>
      <c r="BS370" s="35"/>
      <c r="BT370" s="23"/>
      <c r="BU370" s="141"/>
      <c r="BV370" s="35"/>
      <c r="BW370" s="23"/>
      <c r="BX370" s="141"/>
      <c r="BY370" s="35"/>
      <c r="BZ370" s="23"/>
      <c r="CA370" s="141"/>
      <c r="CB370" s="35"/>
      <c r="CC370" s="23"/>
      <c r="CD370" s="141"/>
      <c r="CE370" s="35"/>
      <c r="CF370" s="23"/>
      <c r="CG370" s="141"/>
      <c r="CH370" s="35"/>
      <c r="CI370" s="23"/>
      <c r="CJ370" s="141"/>
      <c r="CK370" s="35"/>
      <c r="CL370" s="23"/>
      <c r="CM370" s="141"/>
      <c r="CN370" s="35"/>
      <c r="CO370" s="23"/>
      <c r="CP370" s="141"/>
      <c r="CQ370" s="38"/>
    </row>
    <row r="371" spans="2:95">
      <c r="B371" s="34"/>
      <c r="C371" s="23"/>
      <c r="D371" s="24"/>
      <c r="E371" s="35"/>
      <c r="F371" s="23"/>
      <c r="G371" s="141"/>
      <c r="H371" s="35"/>
      <c r="I371" s="23"/>
      <c r="J371" s="141"/>
      <c r="K371" s="35"/>
      <c r="L371" s="23"/>
      <c r="M371" s="141"/>
      <c r="N371" s="35"/>
      <c r="O371" s="23"/>
      <c r="P371" s="141"/>
      <c r="Q371" s="35"/>
      <c r="R371" s="23"/>
      <c r="S371" s="141"/>
      <c r="T371" s="35"/>
      <c r="U371" s="23"/>
      <c r="V371" s="141"/>
      <c r="W371" s="35"/>
      <c r="X371" s="23"/>
      <c r="Y371" s="141"/>
      <c r="Z371" s="35"/>
      <c r="AA371" s="23"/>
      <c r="AB371" s="141"/>
      <c r="AC371" s="35"/>
      <c r="AD371" s="23"/>
      <c r="AE371" s="141"/>
      <c r="AF371" s="35"/>
      <c r="AG371" s="23"/>
      <c r="AH371" s="141"/>
      <c r="AI371" s="35"/>
      <c r="AJ371" s="23"/>
      <c r="AK371" s="141"/>
      <c r="AL371" s="35"/>
      <c r="AM371" s="23"/>
      <c r="AN371" s="141"/>
      <c r="AO371" s="35"/>
      <c r="AP371" s="23"/>
      <c r="AQ371" s="141"/>
      <c r="AR371" s="35"/>
      <c r="AS371" s="23"/>
      <c r="AT371" s="141"/>
      <c r="AU371" s="35"/>
      <c r="AV371" s="23"/>
      <c r="AW371" s="141"/>
      <c r="AX371" s="35"/>
      <c r="AY371" s="23"/>
      <c r="AZ371" s="141"/>
      <c r="BA371" s="35"/>
      <c r="BB371" s="23"/>
      <c r="BC371" s="141"/>
      <c r="BD371" s="35"/>
      <c r="BE371" s="23"/>
      <c r="BF371" s="141"/>
      <c r="BG371" s="35"/>
      <c r="BH371" s="23"/>
      <c r="BI371" s="141"/>
      <c r="BJ371" s="35"/>
      <c r="BK371" s="23"/>
      <c r="BL371" s="141"/>
      <c r="BM371" s="35"/>
      <c r="BN371" s="23"/>
      <c r="BO371" s="141"/>
      <c r="BP371" s="35"/>
      <c r="BQ371" s="23"/>
      <c r="BR371" s="141"/>
      <c r="BS371" s="35"/>
      <c r="BT371" s="23"/>
      <c r="BU371" s="141"/>
      <c r="BV371" s="35"/>
      <c r="BW371" s="23"/>
      <c r="BX371" s="141"/>
      <c r="BY371" s="35"/>
      <c r="BZ371" s="23"/>
      <c r="CA371" s="141"/>
      <c r="CB371" s="35"/>
      <c r="CC371" s="23"/>
      <c r="CD371" s="141"/>
      <c r="CE371" s="35"/>
      <c r="CF371" s="23"/>
      <c r="CG371" s="141"/>
      <c r="CH371" s="35"/>
      <c r="CI371" s="23"/>
      <c r="CJ371" s="141"/>
      <c r="CK371" s="35"/>
      <c r="CL371" s="23"/>
      <c r="CM371" s="141"/>
      <c r="CN371" s="35"/>
      <c r="CO371" s="23"/>
      <c r="CP371" s="141"/>
      <c r="CQ371" s="38"/>
    </row>
    <row r="372" spans="2:95">
      <c r="B372" s="34"/>
      <c r="C372" s="23"/>
      <c r="D372" s="24"/>
      <c r="E372" s="35"/>
      <c r="F372" s="23"/>
      <c r="G372" s="141"/>
      <c r="H372" s="35"/>
      <c r="I372" s="23"/>
      <c r="J372" s="141"/>
      <c r="K372" s="35"/>
      <c r="L372" s="23"/>
      <c r="M372" s="141"/>
      <c r="N372" s="35"/>
      <c r="O372" s="23"/>
      <c r="P372" s="141"/>
      <c r="Q372" s="35"/>
      <c r="R372" s="23"/>
      <c r="S372" s="141"/>
      <c r="T372" s="35"/>
      <c r="U372" s="23"/>
      <c r="V372" s="141"/>
      <c r="W372" s="35"/>
      <c r="X372" s="23"/>
      <c r="Y372" s="141"/>
      <c r="Z372" s="35"/>
      <c r="AA372" s="23"/>
      <c r="AB372" s="141"/>
      <c r="AC372" s="35"/>
      <c r="AD372" s="23"/>
      <c r="AE372" s="141"/>
      <c r="AF372" s="35"/>
      <c r="AG372" s="23"/>
      <c r="AH372" s="141"/>
      <c r="AI372" s="35"/>
      <c r="AJ372" s="23"/>
      <c r="AK372" s="141"/>
      <c r="AL372" s="35"/>
      <c r="AM372" s="23"/>
      <c r="AN372" s="141"/>
      <c r="AO372" s="35"/>
      <c r="AP372" s="23"/>
      <c r="AQ372" s="141"/>
      <c r="AR372" s="35"/>
      <c r="AS372" s="23"/>
      <c r="AT372" s="141"/>
      <c r="AU372" s="35"/>
      <c r="AV372" s="23"/>
      <c r="AW372" s="141"/>
      <c r="AX372" s="35"/>
      <c r="AY372" s="23"/>
      <c r="AZ372" s="141"/>
      <c r="BA372" s="35"/>
      <c r="BB372" s="23"/>
      <c r="BC372" s="141"/>
      <c r="BD372" s="35"/>
      <c r="BE372" s="23"/>
      <c r="BF372" s="141"/>
      <c r="BG372" s="35"/>
      <c r="BH372" s="23"/>
      <c r="BI372" s="141"/>
      <c r="BJ372" s="35"/>
      <c r="BK372" s="23"/>
      <c r="BL372" s="141"/>
      <c r="BM372" s="35"/>
      <c r="BN372" s="23"/>
      <c r="BO372" s="141"/>
      <c r="BP372" s="35"/>
      <c r="BQ372" s="23"/>
      <c r="BR372" s="141"/>
      <c r="BS372" s="35"/>
      <c r="BT372" s="23"/>
      <c r="BU372" s="141"/>
      <c r="BV372" s="35"/>
      <c r="BW372" s="23"/>
      <c r="BX372" s="141"/>
      <c r="BY372" s="35"/>
      <c r="BZ372" s="23"/>
      <c r="CA372" s="141"/>
      <c r="CB372" s="35"/>
      <c r="CC372" s="23"/>
      <c r="CD372" s="141"/>
      <c r="CE372" s="35"/>
      <c r="CF372" s="23"/>
      <c r="CG372" s="141"/>
      <c r="CH372" s="35"/>
      <c r="CI372" s="23"/>
      <c r="CJ372" s="141"/>
      <c r="CK372" s="35"/>
      <c r="CL372" s="23"/>
      <c r="CM372" s="141"/>
      <c r="CN372" s="35"/>
      <c r="CO372" s="23"/>
      <c r="CP372" s="141"/>
      <c r="CQ372" s="38"/>
    </row>
    <row r="373" spans="2:95">
      <c r="B373" s="34"/>
      <c r="C373" s="23"/>
      <c r="D373" s="24"/>
      <c r="E373" s="35"/>
      <c r="F373" s="23"/>
      <c r="G373" s="141"/>
      <c r="H373" s="35"/>
      <c r="I373" s="23"/>
      <c r="J373" s="141"/>
      <c r="K373" s="35"/>
      <c r="L373" s="23"/>
      <c r="M373" s="141"/>
      <c r="N373" s="35"/>
      <c r="O373" s="23"/>
      <c r="P373" s="141"/>
      <c r="Q373" s="35"/>
      <c r="R373" s="23"/>
      <c r="S373" s="141"/>
      <c r="T373" s="35"/>
      <c r="U373" s="23"/>
      <c r="V373" s="141"/>
      <c r="W373" s="35"/>
      <c r="X373" s="23"/>
      <c r="Y373" s="141"/>
      <c r="Z373" s="35"/>
      <c r="AA373" s="23"/>
      <c r="AB373" s="141"/>
      <c r="AC373" s="35"/>
      <c r="AD373" s="23"/>
      <c r="AE373" s="141"/>
      <c r="AF373" s="35"/>
      <c r="AG373" s="23"/>
      <c r="AH373" s="141"/>
      <c r="AI373" s="35"/>
      <c r="AJ373" s="23"/>
      <c r="AK373" s="141"/>
      <c r="AL373" s="35"/>
      <c r="AM373" s="23"/>
      <c r="AN373" s="141"/>
      <c r="AO373" s="35"/>
      <c r="AP373" s="23"/>
      <c r="AQ373" s="141"/>
      <c r="AR373" s="35"/>
      <c r="AS373" s="23"/>
      <c r="AT373" s="141"/>
      <c r="AU373" s="35"/>
      <c r="AV373" s="23"/>
      <c r="AW373" s="141"/>
      <c r="AX373" s="35"/>
      <c r="AY373" s="23"/>
      <c r="AZ373" s="141"/>
      <c r="BA373" s="35"/>
      <c r="BB373" s="23"/>
      <c r="BC373" s="141"/>
      <c r="BD373" s="35"/>
      <c r="BE373" s="23"/>
      <c r="BF373" s="141"/>
      <c r="BG373" s="35"/>
      <c r="BH373" s="23"/>
      <c r="BI373" s="141"/>
      <c r="BJ373" s="35"/>
      <c r="BK373" s="23"/>
      <c r="BL373" s="141"/>
      <c r="BM373" s="35"/>
      <c r="BN373" s="23"/>
      <c r="BO373" s="141"/>
      <c r="BP373" s="35"/>
      <c r="BQ373" s="23"/>
      <c r="BR373" s="141"/>
      <c r="BS373" s="35"/>
      <c r="BT373" s="23"/>
      <c r="BU373" s="141"/>
      <c r="BV373" s="35"/>
      <c r="BW373" s="23"/>
      <c r="BX373" s="141"/>
      <c r="BY373" s="35"/>
      <c r="BZ373" s="23"/>
      <c r="CA373" s="141"/>
      <c r="CB373" s="35"/>
      <c r="CC373" s="23"/>
      <c r="CD373" s="141"/>
      <c r="CE373" s="35"/>
      <c r="CF373" s="23"/>
      <c r="CG373" s="141"/>
      <c r="CH373" s="35"/>
      <c r="CI373" s="23"/>
      <c r="CJ373" s="141"/>
      <c r="CK373" s="35"/>
      <c r="CL373" s="23"/>
      <c r="CM373" s="141"/>
      <c r="CN373" s="35"/>
      <c r="CO373" s="23"/>
      <c r="CP373" s="141"/>
      <c r="CQ373" s="38"/>
    </row>
    <row r="374" spans="2:95">
      <c r="B374" s="34"/>
      <c r="C374" s="23"/>
      <c r="D374" s="24"/>
      <c r="E374" s="35"/>
      <c r="F374" s="23"/>
      <c r="G374" s="141"/>
      <c r="H374" s="35"/>
      <c r="I374" s="23"/>
      <c r="J374" s="141"/>
      <c r="K374" s="35"/>
      <c r="L374" s="23"/>
      <c r="M374" s="141"/>
      <c r="N374" s="35"/>
      <c r="O374" s="23"/>
      <c r="P374" s="141"/>
      <c r="Q374" s="35"/>
      <c r="R374" s="23"/>
      <c r="S374" s="141"/>
      <c r="T374" s="35"/>
      <c r="U374" s="23"/>
      <c r="V374" s="141"/>
      <c r="W374" s="35"/>
      <c r="X374" s="23"/>
      <c r="Y374" s="141"/>
      <c r="Z374" s="35"/>
      <c r="AA374" s="23"/>
      <c r="AB374" s="141"/>
      <c r="AC374" s="35"/>
      <c r="AD374" s="23"/>
      <c r="AE374" s="141"/>
      <c r="AF374" s="35"/>
      <c r="AG374" s="23"/>
      <c r="AH374" s="141"/>
      <c r="AI374" s="35"/>
      <c r="AJ374" s="23"/>
      <c r="AK374" s="141"/>
      <c r="AL374" s="35"/>
      <c r="AM374" s="23"/>
      <c r="AN374" s="141"/>
      <c r="AO374" s="35"/>
      <c r="AP374" s="23"/>
      <c r="AQ374" s="141"/>
      <c r="AR374" s="35"/>
      <c r="AS374" s="23"/>
      <c r="AT374" s="141"/>
      <c r="AU374" s="35"/>
      <c r="AV374" s="23"/>
      <c r="AW374" s="141"/>
      <c r="AX374" s="35"/>
      <c r="AY374" s="23"/>
      <c r="AZ374" s="141"/>
      <c r="BA374" s="35"/>
      <c r="BB374" s="23"/>
      <c r="BC374" s="141"/>
      <c r="BD374" s="35"/>
      <c r="BE374" s="23"/>
      <c r="BF374" s="141"/>
      <c r="BG374" s="35"/>
      <c r="BH374" s="23"/>
      <c r="BI374" s="141"/>
      <c r="BJ374" s="35"/>
      <c r="BK374" s="23"/>
      <c r="BL374" s="141"/>
      <c r="BM374" s="35"/>
      <c r="BN374" s="23"/>
      <c r="BO374" s="141"/>
      <c r="BP374" s="35"/>
      <c r="BQ374" s="23"/>
      <c r="BR374" s="141"/>
      <c r="BS374" s="35"/>
      <c r="BT374" s="23"/>
      <c r="BU374" s="141"/>
      <c r="BV374" s="35"/>
      <c r="BW374" s="23"/>
      <c r="BX374" s="141"/>
      <c r="BY374" s="35"/>
      <c r="BZ374" s="23"/>
      <c r="CA374" s="141"/>
      <c r="CB374" s="35"/>
      <c r="CC374" s="23"/>
      <c r="CD374" s="141"/>
      <c r="CE374" s="35"/>
      <c r="CF374" s="23"/>
      <c r="CG374" s="141"/>
      <c r="CH374" s="35"/>
      <c r="CI374" s="23"/>
      <c r="CJ374" s="141"/>
      <c r="CK374" s="35"/>
      <c r="CL374" s="23"/>
      <c r="CM374" s="141"/>
      <c r="CN374" s="35"/>
      <c r="CO374" s="23"/>
      <c r="CP374" s="141"/>
      <c r="CQ374" s="38"/>
    </row>
    <row r="375" spans="2:95">
      <c r="B375" s="34"/>
      <c r="C375" s="23"/>
      <c r="D375" s="24"/>
      <c r="E375" s="35"/>
      <c r="F375" s="23"/>
      <c r="G375" s="141"/>
      <c r="H375" s="35"/>
      <c r="I375" s="23"/>
      <c r="J375" s="141"/>
      <c r="K375" s="35"/>
      <c r="L375" s="23"/>
      <c r="M375" s="141"/>
      <c r="N375" s="35"/>
      <c r="O375" s="23"/>
      <c r="P375" s="141"/>
      <c r="Q375" s="35"/>
      <c r="R375" s="23"/>
      <c r="S375" s="141"/>
      <c r="T375" s="35"/>
      <c r="U375" s="23"/>
      <c r="V375" s="141"/>
      <c r="W375" s="35"/>
      <c r="X375" s="23"/>
      <c r="Y375" s="141"/>
      <c r="Z375" s="35"/>
      <c r="AA375" s="23"/>
      <c r="AB375" s="141"/>
      <c r="AC375" s="35"/>
      <c r="AD375" s="23"/>
      <c r="AE375" s="141"/>
      <c r="AF375" s="35"/>
      <c r="AG375" s="23"/>
      <c r="AH375" s="141"/>
      <c r="AI375" s="35"/>
      <c r="AJ375" s="23"/>
      <c r="AK375" s="141"/>
      <c r="AL375" s="35"/>
      <c r="AM375" s="23"/>
      <c r="AN375" s="141"/>
      <c r="AO375" s="35"/>
      <c r="AP375" s="23"/>
      <c r="AQ375" s="141"/>
      <c r="AR375" s="35"/>
      <c r="AS375" s="23"/>
      <c r="AT375" s="141"/>
      <c r="AU375" s="35"/>
      <c r="AV375" s="23"/>
      <c r="AW375" s="141"/>
      <c r="AX375" s="35"/>
      <c r="AY375" s="23"/>
      <c r="AZ375" s="141"/>
      <c r="BA375" s="35"/>
      <c r="BB375" s="23"/>
      <c r="BC375" s="141"/>
      <c r="BD375" s="35"/>
      <c r="BE375" s="23"/>
      <c r="BF375" s="141"/>
      <c r="BG375" s="35"/>
      <c r="BH375" s="23"/>
      <c r="BI375" s="141"/>
      <c r="BJ375" s="35"/>
      <c r="BK375" s="23"/>
      <c r="BL375" s="141"/>
      <c r="BM375" s="35"/>
      <c r="BN375" s="23"/>
      <c r="BO375" s="141"/>
      <c r="BP375" s="35"/>
      <c r="BQ375" s="23"/>
      <c r="BR375" s="141"/>
      <c r="BS375" s="35"/>
      <c r="BT375" s="23"/>
      <c r="BU375" s="141"/>
      <c r="BV375" s="35"/>
      <c r="BW375" s="23"/>
      <c r="BX375" s="141"/>
      <c r="BY375" s="35"/>
      <c r="BZ375" s="23"/>
      <c r="CA375" s="141"/>
      <c r="CB375" s="35"/>
      <c r="CC375" s="23"/>
      <c r="CD375" s="141"/>
      <c r="CE375" s="35"/>
      <c r="CF375" s="23"/>
      <c r="CG375" s="141"/>
      <c r="CH375" s="35"/>
      <c r="CI375" s="23"/>
      <c r="CJ375" s="141"/>
      <c r="CK375" s="35"/>
      <c r="CL375" s="23"/>
      <c r="CM375" s="141"/>
      <c r="CN375" s="35"/>
      <c r="CO375" s="23"/>
      <c r="CP375" s="141"/>
      <c r="CQ375" s="38"/>
    </row>
    <row r="376" spans="2:95">
      <c r="B376" s="34"/>
      <c r="C376" s="23"/>
      <c r="D376" s="24"/>
      <c r="E376" s="35"/>
      <c r="F376" s="23"/>
      <c r="G376" s="141"/>
      <c r="H376" s="35"/>
      <c r="I376" s="23"/>
      <c r="J376" s="141"/>
      <c r="K376" s="35"/>
      <c r="L376" s="23"/>
      <c r="M376" s="141"/>
      <c r="N376" s="35"/>
      <c r="O376" s="23"/>
      <c r="P376" s="141"/>
      <c r="Q376" s="35"/>
      <c r="R376" s="23"/>
      <c r="S376" s="141"/>
      <c r="T376" s="35"/>
      <c r="U376" s="23"/>
      <c r="V376" s="141"/>
      <c r="W376" s="35"/>
      <c r="X376" s="23"/>
      <c r="Y376" s="141"/>
      <c r="Z376" s="35"/>
      <c r="AA376" s="23"/>
      <c r="AB376" s="141"/>
      <c r="AC376" s="35"/>
      <c r="AD376" s="23"/>
      <c r="AE376" s="141"/>
      <c r="AF376" s="35"/>
      <c r="AG376" s="23"/>
      <c r="AH376" s="141"/>
      <c r="AI376" s="35"/>
      <c r="AJ376" s="23"/>
      <c r="AK376" s="141"/>
      <c r="AL376" s="35"/>
      <c r="AM376" s="23"/>
      <c r="AN376" s="141"/>
      <c r="AO376" s="35"/>
      <c r="AP376" s="23"/>
      <c r="AQ376" s="141"/>
      <c r="AR376" s="35"/>
      <c r="AS376" s="23"/>
      <c r="AT376" s="141"/>
      <c r="AU376" s="35"/>
      <c r="AV376" s="23"/>
      <c r="AW376" s="141"/>
      <c r="AX376" s="35"/>
      <c r="AY376" s="23"/>
      <c r="AZ376" s="141"/>
      <c r="BA376" s="35"/>
      <c r="BB376" s="23"/>
      <c r="BC376" s="141"/>
      <c r="BD376" s="35"/>
      <c r="BE376" s="23"/>
      <c r="BF376" s="141"/>
      <c r="BG376" s="35"/>
      <c r="BH376" s="23"/>
      <c r="BI376" s="141"/>
      <c r="BJ376" s="35"/>
      <c r="BK376" s="23"/>
      <c r="BL376" s="141"/>
      <c r="BM376" s="35"/>
      <c r="BN376" s="23"/>
      <c r="BO376" s="141"/>
      <c r="BP376" s="35"/>
      <c r="BQ376" s="23"/>
      <c r="BR376" s="141"/>
      <c r="BS376" s="35"/>
      <c r="BT376" s="23"/>
      <c r="BU376" s="141"/>
      <c r="BV376" s="35"/>
      <c r="BW376" s="23"/>
      <c r="BX376" s="141"/>
      <c r="BY376" s="35"/>
      <c r="BZ376" s="23"/>
      <c r="CA376" s="141"/>
      <c r="CB376" s="35"/>
      <c r="CC376" s="23"/>
      <c r="CD376" s="141"/>
      <c r="CE376" s="35"/>
      <c r="CF376" s="23"/>
      <c r="CG376" s="141"/>
      <c r="CH376" s="35"/>
      <c r="CI376" s="23"/>
      <c r="CJ376" s="141"/>
      <c r="CK376" s="35"/>
      <c r="CL376" s="23"/>
      <c r="CM376" s="141"/>
      <c r="CN376" s="35"/>
      <c r="CO376" s="23"/>
      <c r="CP376" s="141"/>
      <c r="CQ376" s="38"/>
    </row>
    <row r="377" spans="2:95">
      <c r="B377" s="34"/>
      <c r="C377" s="23"/>
      <c r="D377" s="24"/>
      <c r="E377" s="35"/>
      <c r="F377" s="23"/>
      <c r="G377" s="141"/>
      <c r="H377" s="35"/>
      <c r="I377" s="23"/>
      <c r="J377" s="141"/>
      <c r="K377" s="35"/>
      <c r="L377" s="23"/>
      <c r="M377" s="141"/>
      <c r="N377" s="35"/>
      <c r="O377" s="23"/>
      <c r="P377" s="141"/>
      <c r="Q377" s="35"/>
      <c r="R377" s="23"/>
      <c r="S377" s="141"/>
      <c r="T377" s="35"/>
      <c r="U377" s="23"/>
      <c r="V377" s="141"/>
      <c r="W377" s="35"/>
      <c r="X377" s="23"/>
      <c r="Y377" s="141"/>
      <c r="Z377" s="35"/>
      <c r="AA377" s="23"/>
      <c r="AB377" s="141"/>
      <c r="AC377" s="35"/>
      <c r="AD377" s="23"/>
      <c r="AE377" s="141"/>
      <c r="AF377" s="35"/>
      <c r="AG377" s="23"/>
      <c r="AH377" s="141"/>
      <c r="AI377" s="35"/>
      <c r="AJ377" s="23"/>
      <c r="AK377" s="141"/>
      <c r="AL377" s="35"/>
      <c r="AM377" s="23"/>
      <c r="AN377" s="141"/>
      <c r="AO377" s="35"/>
      <c r="AP377" s="23"/>
      <c r="AQ377" s="141"/>
      <c r="AR377" s="35"/>
      <c r="AS377" s="23"/>
      <c r="AT377" s="141"/>
      <c r="AU377" s="35"/>
      <c r="AV377" s="23"/>
      <c r="AW377" s="141"/>
      <c r="AX377" s="35"/>
      <c r="AY377" s="23"/>
      <c r="AZ377" s="141"/>
      <c r="BA377" s="35"/>
      <c r="BB377" s="23"/>
      <c r="BC377" s="141"/>
      <c r="BD377" s="35"/>
      <c r="BE377" s="23"/>
      <c r="BF377" s="141"/>
      <c r="BG377" s="35"/>
      <c r="BH377" s="23"/>
      <c r="BI377" s="141"/>
      <c r="BJ377" s="35"/>
      <c r="BK377" s="23"/>
      <c r="BL377" s="141"/>
      <c r="BM377" s="35"/>
      <c r="BN377" s="23"/>
      <c r="BO377" s="141"/>
      <c r="BP377" s="35"/>
      <c r="BQ377" s="23"/>
      <c r="BR377" s="141"/>
      <c r="BS377" s="35"/>
      <c r="BT377" s="23"/>
      <c r="BU377" s="141"/>
      <c r="BV377" s="35"/>
      <c r="BW377" s="23"/>
      <c r="BX377" s="141"/>
      <c r="BY377" s="35"/>
      <c r="BZ377" s="23"/>
      <c r="CA377" s="141"/>
      <c r="CB377" s="35"/>
      <c r="CC377" s="23"/>
      <c r="CD377" s="141"/>
      <c r="CE377" s="35"/>
      <c r="CF377" s="23"/>
      <c r="CG377" s="141"/>
      <c r="CH377" s="35"/>
      <c r="CI377" s="23"/>
      <c r="CJ377" s="141"/>
      <c r="CK377" s="35"/>
      <c r="CL377" s="23"/>
      <c r="CM377" s="141"/>
      <c r="CN377" s="35"/>
      <c r="CO377" s="23"/>
      <c r="CP377" s="141"/>
      <c r="CQ377" s="38"/>
    </row>
    <row r="378" spans="2:95">
      <c r="B378" s="34"/>
      <c r="C378" s="23"/>
      <c r="D378" s="24"/>
      <c r="E378" s="35"/>
      <c r="F378" s="23"/>
      <c r="G378" s="141"/>
      <c r="H378" s="35"/>
      <c r="I378" s="23"/>
      <c r="J378" s="141"/>
      <c r="K378" s="35"/>
      <c r="L378" s="23"/>
      <c r="M378" s="141"/>
      <c r="N378" s="35"/>
      <c r="O378" s="23"/>
      <c r="P378" s="141"/>
      <c r="Q378" s="35"/>
      <c r="R378" s="23"/>
      <c r="S378" s="141"/>
      <c r="T378" s="35"/>
      <c r="U378" s="23"/>
      <c r="V378" s="141"/>
      <c r="W378" s="35"/>
      <c r="X378" s="23"/>
      <c r="Y378" s="141"/>
      <c r="Z378" s="35"/>
      <c r="AA378" s="23"/>
      <c r="AB378" s="141"/>
      <c r="AC378" s="35"/>
      <c r="AD378" s="23"/>
      <c r="AE378" s="141"/>
      <c r="AF378" s="35"/>
      <c r="AG378" s="23"/>
      <c r="AH378" s="141"/>
      <c r="AI378" s="35"/>
      <c r="AJ378" s="23"/>
      <c r="AK378" s="141"/>
      <c r="AL378" s="35"/>
      <c r="AM378" s="23"/>
      <c r="AN378" s="141"/>
      <c r="AO378" s="35"/>
      <c r="AP378" s="23"/>
      <c r="AQ378" s="141"/>
      <c r="AR378" s="35"/>
      <c r="AS378" s="23"/>
      <c r="AT378" s="141"/>
      <c r="AU378" s="35"/>
      <c r="AV378" s="23"/>
      <c r="AW378" s="141"/>
      <c r="AX378" s="35"/>
      <c r="AY378" s="23"/>
      <c r="AZ378" s="141"/>
      <c r="BA378" s="35"/>
      <c r="BB378" s="23"/>
      <c r="BC378" s="141"/>
      <c r="BD378" s="35"/>
      <c r="BE378" s="23"/>
      <c r="BF378" s="141"/>
      <c r="BG378" s="35"/>
      <c r="BH378" s="23"/>
      <c r="BI378" s="141"/>
      <c r="BJ378" s="35"/>
      <c r="BK378" s="23"/>
      <c r="BL378" s="141"/>
      <c r="BM378" s="35"/>
      <c r="BN378" s="23"/>
      <c r="BO378" s="141"/>
      <c r="BP378" s="35"/>
      <c r="BQ378" s="23"/>
      <c r="BR378" s="141"/>
      <c r="BS378" s="35"/>
      <c r="BT378" s="23"/>
      <c r="BU378" s="141"/>
      <c r="BV378" s="35"/>
      <c r="BW378" s="23"/>
      <c r="BX378" s="141"/>
      <c r="BY378" s="35"/>
      <c r="BZ378" s="23"/>
      <c r="CA378" s="141"/>
      <c r="CB378" s="35"/>
      <c r="CC378" s="23"/>
      <c r="CD378" s="141"/>
      <c r="CE378" s="35"/>
      <c r="CF378" s="23"/>
      <c r="CG378" s="141"/>
      <c r="CH378" s="35"/>
      <c r="CI378" s="23"/>
      <c r="CJ378" s="141"/>
      <c r="CK378" s="35"/>
      <c r="CL378" s="23"/>
      <c r="CM378" s="141"/>
      <c r="CN378" s="35"/>
      <c r="CO378" s="23"/>
      <c r="CP378" s="141"/>
      <c r="CQ378" s="38"/>
    </row>
    <row r="379" spans="2:95">
      <c r="B379" s="34"/>
      <c r="C379" s="23"/>
      <c r="D379" s="24"/>
      <c r="E379" s="35"/>
      <c r="F379" s="23"/>
      <c r="G379" s="141"/>
      <c r="H379" s="35"/>
      <c r="I379" s="23"/>
      <c r="J379" s="141"/>
      <c r="K379" s="35"/>
      <c r="L379" s="23"/>
      <c r="M379" s="141"/>
      <c r="N379" s="35"/>
      <c r="O379" s="23"/>
      <c r="P379" s="141"/>
      <c r="Q379" s="35"/>
      <c r="R379" s="23"/>
      <c r="S379" s="141"/>
      <c r="T379" s="35"/>
      <c r="U379" s="23"/>
      <c r="V379" s="141"/>
      <c r="W379" s="35"/>
      <c r="X379" s="23"/>
      <c r="Y379" s="141"/>
      <c r="Z379" s="35"/>
      <c r="AA379" s="23"/>
      <c r="AB379" s="141"/>
      <c r="AC379" s="35"/>
      <c r="AD379" s="23"/>
      <c r="AE379" s="141"/>
      <c r="AF379" s="35"/>
      <c r="AG379" s="23"/>
      <c r="AH379" s="141"/>
      <c r="AI379" s="35"/>
      <c r="AJ379" s="23"/>
      <c r="AK379" s="141"/>
      <c r="AL379" s="35"/>
      <c r="AM379" s="23"/>
      <c r="AN379" s="141"/>
      <c r="AO379" s="35"/>
      <c r="AP379" s="23"/>
      <c r="AQ379" s="141"/>
      <c r="AR379" s="35"/>
      <c r="AS379" s="23"/>
      <c r="AT379" s="141"/>
      <c r="AU379" s="35"/>
      <c r="AV379" s="23"/>
      <c r="AW379" s="141"/>
      <c r="AX379" s="35"/>
      <c r="AY379" s="23"/>
      <c r="AZ379" s="141"/>
      <c r="BA379" s="35"/>
      <c r="BB379" s="23"/>
      <c r="BC379" s="141"/>
      <c r="BD379" s="35"/>
      <c r="BE379" s="23"/>
      <c r="BF379" s="141"/>
      <c r="BG379" s="35"/>
      <c r="BH379" s="23"/>
      <c r="BI379" s="141"/>
      <c r="BJ379" s="35"/>
      <c r="BK379" s="23"/>
      <c r="BL379" s="141"/>
      <c r="BM379" s="35"/>
      <c r="BN379" s="23"/>
      <c r="BO379" s="141"/>
      <c r="BP379" s="35"/>
      <c r="BQ379" s="23"/>
      <c r="BR379" s="141"/>
      <c r="BS379" s="35"/>
      <c r="BT379" s="23"/>
      <c r="BU379" s="141"/>
      <c r="BV379" s="35"/>
      <c r="BW379" s="23"/>
      <c r="BX379" s="141"/>
      <c r="BY379" s="35"/>
      <c r="BZ379" s="23"/>
      <c r="CA379" s="141"/>
      <c r="CB379" s="35"/>
      <c r="CC379" s="23"/>
      <c r="CD379" s="141"/>
      <c r="CE379" s="35"/>
      <c r="CF379" s="23"/>
      <c r="CG379" s="141"/>
      <c r="CH379" s="35"/>
      <c r="CI379" s="23"/>
      <c r="CJ379" s="141"/>
      <c r="CK379" s="35"/>
      <c r="CL379" s="23"/>
      <c r="CM379" s="141"/>
      <c r="CN379" s="35"/>
      <c r="CO379" s="23"/>
      <c r="CP379" s="141"/>
      <c r="CQ379" s="38"/>
    </row>
    <row r="380" spans="2:95">
      <c r="B380" s="34"/>
      <c r="C380" s="23"/>
      <c r="D380" s="24"/>
      <c r="E380" s="35"/>
      <c r="F380" s="23"/>
      <c r="G380" s="141"/>
      <c r="H380" s="35"/>
      <c r="I380" s="23"/>
      <c r="J380" s="141"/>
      <c r="K380" s="35"/>
      <c r="L380" s="23"/>
      <c r="M380" s="141"/>
      <c r="N380" s="35"/>
      <c r="O380" s="23"/>
      <c r="P380" s="141"/>
      <c r="Q380" s="35"/>
      <c r="R380" s="23"/>
      <c r="S380" s="141"/>
      <c r="T380" s="35"/>
      <c r="U380" s="23"/>
      <c r="V380" s="141"/>
      <c r="W380" s="35"/>
      <c r="X380" s="23"/>
      <c r="Y380" s="141"/>
      <c r="Z380" s="35"/>
      <c r="AA380" s="23"/>
      <c r="AB380" s="141"/>
      <c r="AC380" s="35"/>
      <c r="AD380" s="23"/>
      <c r="AE380" s="141"/>
      <c r="AF380" s="35"/>
      <c r="AG380" s="23"/>
      <c r="AH380" s="141"/>
      <c r="AI380" s="35"/>
      <c r="AJ380" s="23"/>
      <c r="AK380" s="141"/>
      <c r="AL380" s="35"/>
      <c r="AM380" s="23"/>
      <c r="AN380" s="141"/>
      <c r="AO380" s="35"/>
      <c r="AP380" s="23"/>
      <c r="AQ380" s="141"/>
      <c r="AR380" s="35"/>
      <c r="AS380" s="23"/>
      <c r="AT380" s="141"/>
      <c r="AU380" s="35"/>
      <c r="AV380" s="23"/>
      <c r="AW380" s="141"/>
      <c r="AX380" s="35"/>
      <c r="AY380" s="23"/>
      <c r="AZ380" s="141"/>
      <c r="BA380" s="35"/>
      <c r="BB380" s="23"/>
      <c r="BC380" s="141"/>
      <c r="BD380" s="35"/>
      <c r="BE380" s="23"/>
      <c r="BF380" s="141"/>
      <c r="BG380" s="35"/>
      <c r="BH380" s="23"/>
      <c r="BI380" s="141"/>
      <c r="BJ380" s="35"/>
      <c r="BK380" s="23"/>
      <c r="BL380" s="141"/>
      <c r="BM380" s="35"/>
      <c r="BN380" s="23"/>
      <c r="BO380" s="141"/>
      <c r="BP380" s="35"/>
      <c r="BQ380" s="23"/>
      <c r="BR380" s="141"/>
      <c r="BS380" s="35"/>
      <c r="BT380" s="23"/>
      <c r="BU380" s="141"/>
      <c r="BV380" s="35"/>
      <c r="BW380" s="23"/>
      <c r="BX380" s="141"/>
      <c r="BY380" s="35"/>
      <c r="BZ380" s="23"/>
      <c r="CA380" s="141"/>
      <c r="CB380" s="35"/>
      <c r="CC380" s="23"/>
      <c r="CD380" s="141"/>
      <c r="CE380" s="35"/>
      <c r="CF380" s="23"/>
      <c r="CG380" s="141"/>
      <c r="CH380" s="35"/>
      <c r="CI380" s="23"/>
      <c r="CJ380" s="141"/>
      <c r="CK380" s="35"/>
      <c r="CL380" s="23"/>
      <c r="CM380" s="141"/>
      <c r="CN380" s="35"/>
      <c r="CO380" s="23"/>
      <c r="CP380" s="141"/>
      <c r="CQ380" s="38"/>
    </row>
    <row r="381" spans="2:95">
      <c r="B381" s="34"/>
      <c r="C381" s="23"/>
      <c r="D381" s="24"/>
      <c r="E381" s="35"/>
      <c r="F381" s="23"/>
      <c r="G381" s="141"/>
      <c r="H381" s="35"/>
      <c r="I381" s="23"/>
      <c r="J381" s="141"/>
      <c r="K381" s="35"/>
      <c r="L381" s="23"/>
      <c r="M381" s="141"/>
      <c r="N381" s="35"/>
      <c r="O381" s="23"/>
      <c r="P381" s="141"/>
      <c r="Q381" s="35"/>
      <c r="R381" s="23"/>
      <c r="S381" s="141"/>
      <c r="T381" s="35"/>
      <c r="U381" s="23"/>
      <c r="V381" s="141"/>
      <c r="W381" s="35"/>
      <c r="X381" s="23"/>
      <c r="Y381" s="141"/>
      <c r="Z381" s="35"/>
      <c r="AA381" s="23"/>
      <c r="AB381" s="141"/>
      <c r="AC381" s="35"/>
      <c r="AD381" s="23"/>
      <c r="AE381" s="141"/>
      <c r="AF381" s="35"/>
      <c r="AG381" s="23"/>
      <c r="AH381" s="141"/>
      <c r="AI381" s="35"/>
      <c r="AJ381" s="23"/>
      <c r="AK381" s="141"/>
      <c r="AL381" s="35"/>
      <c r="AM381" s="23"/>
      <c r="AN381" s="141"/>
      <c r="AO381" s="35"/>
      <c r="AP381" s="23"/>
      <c r="AQ381" s="141"/>
      <c r="AR381" s="35"/>
      <c r="AS381" s="23"/>
      <c r="AT381" s="141"/>
      <c r="AU381" s="35"/>
      <c r="AV381" s="23"/>
      <c r="AW381" s="141"/>
      <c r="AX381" s="35"/>
      <c r="AY381" s="23"/>
      <c r="AZ381" s="141"/>
      <c r="BA381" s="35"/>
      <c r="BB381" s="23"/>
      <c r="BC381" s="141"/>
      <c r="BD381" s="35"/>
      <c r="BE381" s="23"/>
      <c r="BF381" s="141"/>
      <c r="BG381" s="35"/>
      <c r="BH381" s="23"/>
      <c r="BI381" s="141"/>
      <c r="BJ381" s="35"/>
      <c r="BK381" s="23"/>
      <c r="BL381" s="141"/>
      <c r="BM381" s="35"/>
      <c r="BN381" s="23"/>
      <c r="BO381" s="141"/>
      <c r="BP381" s="35"/>
      <c r="BQ381" s="23"/>
      <c r="BR381" s="141"/>
      <c r="BS381" s="35"/>
      <c r="BT381" s="23"/>
      <c r="BU381" s="141"/>
      <c r="BV381" s="35"/>
      <c r="BW381" s="23"/>
      <c r="BX381" s="141"/>
      <c r="BY381" s="35"/>
      <c r="BZ381" s="23"/>
      <c r="CA381" s="141"/>
      <c r="CB381" s="35"/>
      <c r="CC381" s="23"/>
      <c r="CD381" s="141"/>
      <c r="CE381" s="35"/>
      <c r="CF381" s="23"/>
      <c r="CG381" s="141"/>
      <c r="CH381" s="35"/>
      <c r="CI381" s="23"/>
      <c r="CJ381" s="141"/>
      <c r="CK381" s="35"/>
      <c r="CL381" s="23"/>
      <c r="CM381" s="141"/>
      <c r="CN381" s="35"/>
      <c r="CO381" s="23"/>
      <c r="CP381" s="141"/>
      <c r="CQ381" s="38"/>
    </row>
    <row r="382" spans="2:95">
      <c r="B382" s="34"/>
      <c r="C382" s="23"/>
      <c r="D382" s="24"/>
      <c r="E382" s="35"/>
      <c r="F382" s="23"/>
      <c r="G382" s="141"/>
      <c r="H382" s="35"/>
      <c r="I382" s="23"/>
      <c r="J382" s="141"/>
      <c r="K382" s="35"/>
      <c r="L382" s="23"/>
      <c r="M382" s="141"/>
      <c r="N382" s="35"/>
      <c r="O382" s="23"/>
      <c r="P382" s="141"/>
      <c r="Q382" s="35"/>
      <c r="R382" s="23"/>
      <c r="S382" s="141"/>
      <c r="T382" s="35"/>
      <c r="U382" s="23"/>
      <c r="V382" s="141"/>
      <c r="W382" s="35"/>
      <c r="X382" s="23"/>
      <c r="Y382" s="141"/>
      <c r="Z382" s="35"/>
      <c r="AA382" s="23"/>
      <c r="AB382" s="141"/>
      <c r="AC382" s="35"/>
      <c r="AD382" s="23"/>
      <c r="AE382" s="141"/>
      <c r="AF382" s="35"/>
      <c r="AG382" s="23"/>
      <c r="AH382" s="141"/>
      <c r="AI382" s="35"/>
      <c r="AJ382" s="23"/>
      <c r="AK382" s="141"/>
      <c r="AL382" s="35"/>
      <c r="AM382" s="23"/>
      <c r="AN382" s="141"/>
      <c r="AO382" s="35"/>
      <c r="AP382" s="23"/>
      <c r="AQ382" s="141"/>
      <c r="AR382" s="35"/>
      <c r="AS382" s="23"/>
      <c r="AT382" s="141"/>
      <c r="AU382" s="35"/>
      <c r="AV382" s="23"/>
      <c r="AW382" s="141"/>
      <c r="AX382" s="35"/>
      <c r="AY382" s="23"/>
      <c r="AZ382" s="141"/>
      <c r="BA382" s="35"/>
      <c r="BB382" s="23"/>
      <c r="BC382" s="141"/>
      <c r="BD382" s="35"/>
      <c r="BE382" s="23"/>
      <c r="BF382" s="141"/>
      <c r="BG382" s="35"/>
      <c r="BH382" s="23"/>
      <c r="BI382" s="141"/>
      <c r="BJ382" s="35"/>
      <c r="BK382" s="23"/>
      <c r="BL382" s="141"/>
      <c r="BM382" s="35"/>
      <c r="BN382" s="23"/>
      <c r="BO382" s="141"/>
      <c r="BP382" s="35"/>
      <c r="BQ382" s="23"/>
      <c r="BR382" s="141"/>
      <c r="BS382" s="35"/>
      <c r="BT382" s="23"/>
      <c r="BU382" s="141"/>
      <c r="BV382" s="35"/>
      <c r="BW382" s="23"/>
      <c r="BX382" s="141"/>
      <c r="BY382" s="35"/>
      <c r="BZ382" s="23"/>
      <c r="CA382" s="141"/>
      <c r="CB382" s="35"/>
      <c r="CC382" s="23"/>
      <c r="CD382" s="141"/>
      <c r="CE382" s="35"/>
      <c r="CF382" s="23"/>
      <c r="CG382" s="141"/>
      <c r="CH382" s="35"/>
      <c r="CI382" s="23"/>
      <c r="CJ382" s="141"/>
      <c r="CK382" s="35"/>
      <c r="CL382" s="23"/>
      <c r="CM382" s="141"/>
      <c r="CN382" s="35"/>
      <c r="CO382" s="23"/>
      <c r="CP382" s="141"/>
      <c r="CQ382" s="38"/>
    </row>
    <row r="383" spans="2:95">
      <c r="B383" s="34"/>
      <c r="C383" s="23"/>
      <c r="D383" s="24"/>
      <c r="E383" s="35"/>
      <c r="F383" s="23"/>
      <c r="G383" s="141"/>
      <c r="H383" s="35"/>
      <c r="I383" s="23"/>
      <c r="J383" s="141"/>
      <c r="K383" s="35"/>
      <c r="L383" s="23"/>
      <c r="M383" s="141"/>
      <c r="N383" s="35"/>
      <c r="O383" s="23"/>
      <c r="P383" s="141"/>
      <c r="Q383" s="35"/>
      <c r="R383" s="23"/>
      <c r="S383" s="141"/>
      <c r="T383" s="35"/>
      <c r="U383" s="23"/>
      <c r="V383" s="141"/>
      <c r="W383" s="35"/>
      <c r="X383" s="23"/>
      <c r="Y383" s="141"/>
      <c r="Z383" s="35"/>
      <c r="AA383" s="23"/>
      <c r="AB383" s="141"/>
      <c r="AC383" s="35"/>
      <c r="AD383" s="23"/>
      <c r="AE383" s="141"/>
      <c r="AF383" s="35"/>
      <c r="AG383" s="23"/>
      <c r="AH383" s="141"/>
      <c r="AI383" s="35"/>
      <c r="AJ383" s="23"/>
      <c r="AK383" s="141"/>
      <c r="AL383" s="35"/>
      <c r="AM383" s="23"/>
      <c r="AN383" s="141"/>
      <c r="AO383" s="35"/>
      <c r="AP383" s="23"/>
      <c r="AQ383" s="141"/>
      <c r="AR383" s="35"/>
      <c r="AS383" s="23"/>
      <c r="AT383" s="141"/>
      <c r="AU383" s="35"/>
      <c r="AV383" s="23"/>
      <c r="AW383" s="141"/>
      <c r="AX383" s="35"/>
      <c r="AY383" s="23"/>
      <c r="AZ383" s="141"/>
      <c r="BA383" s="35"/>
      <c r="BB383" s="23"/>
      <c r="BC383" s="141"/>
      <c r="BD383" s="35"/>
      <c r="BE383" s="23"/>
      <c r="BF383" s="141"/>
      <c r="BG383" s="35"/>
      <c r="BH383" s="23"/>
      <c r="BI383" s="141"/>
      <c r="BJ383" s="35"/>
      <c r="BK383" s="23"/>
      <c r="BL383" s="141"/>
      <c r="BM383" s="35"/>
      <c r="BN383" s="23"/>
      <c r="BO383" s="141"/>
      <c r="BP383" s="35"/>
      <c r="BQ383" s="23"/>
      <c r="BR383" s="141"/>
      <c r="BS383" s="35"/>
      <c r="BT383" s="23"/>
      <c r="BU383" s="141"/>
      <c r="BV383" s="35"/>
      <c r="BW383" s="23"/>
      <c r="BX383" s="141"/>
      <c r="BY383" s="35"/>
      <c r="BZ383" s="23"/>
      <c r="CA383" s="141"/>
      <c r="CB383" s="35"/>
      <c r="CC383" s="23"/>
      <c r="CD383" s="141"/>
      <c r="CE383" s="35"/>
      <c r="CF383" s="23"/>
      <c r="CG383" s="141"/>
      <c r="CH383" s="35"/>
      <c r="CI383" s="23"/>
      <c r="CJ383" s="141"/>
      <c r="CK383" s="35"/>
      <c r="CL383" s="23"/>
      <c r="CM383" s="141"/>
      <c r="CN383" s="35"/>
      <c r="CO383" s="23"/>
      <c r="CP383" s="141"/>
      <c r="CQ383" s="38"/>
    </row>
    <row r="384" spans="2:95">
      <c r="B384" s="34"/>
      <c r="C384" s="23"/>
      <c r="D384" s="24"/>
      <c r="E384" s="35"/>
      <c r="F384" s="23"/>
      <c r="G384" s="141"/>
      <c r="H384" s="35"/>
      <c r="I384" s="23"/>
      <c r="J384" s="141"/>
      <c r="K384" s="35"/>
      <c r="L384" s="23"/>
      <c r="M384" s="141"/>
      <c r="N384" s="35"/>
      <c r="O384" s="23"/>
      <c r="P384" s="141"/>
      <c r="Q384" s="35"/>
      <c r="R384" s="23"/>
      <c r="S384" s="141"/>
      <c r="T384" s="35"/>
      <c r="U384" s="23"/>
      <c r="V384" s="141"/>
      <c r="W384" s="35"/>
      <c r="X384" s="23"/>
      <c r="Y384" s="141"/>
      <c r="Z384" s="35"/>
      <c r="AA384" s="23"/>
      <c r="AB384" s="141"/>
      <c r="AC384" s="35"/>
      <c r="AD384" s="23"/>
      <c r="AE384" s="141"/>
      <c r="AF384" s="35"/>
      <c r="AG384" s="23"/>
      <c r="AH384" s="141"/>
      <c r="AI384" s="35"/>
      <c r="AJ384" s="23"/>
      <c r="AK384" s="141"/>
      <c r="AL384" s="35"/>
      <c r="AM384" s="23"/>
      <c r="AN384" s="141"/>
      <c r="AO384" s="35"/>
      <c r="AP384" s="23"/>
      <c r="AQ384" s="141"/>
      <c r="AR384" s="35"/>
      <c r="AS384" s="23"/>
      <c r="AT384" s="141"/>
      <c r="AU384" s="35"/>
      <c r="AV384" s="23"/>
      <c r="AW384" s="141"/>
      <c r="AX384" s="35"/>
      <c r="AY384" s="23"/>
      <c r="AZ384" s="141"/>
      <c r="BA384" s="35"/>
      <c r="BB384" s="23"/>
      <c r="BC384" s="141"/>
      <c r="BD384" s="35"/>
      <c r="BE384" s="23"/>
      <c r="BF384" s="141"/>
      <c r="BG384" s="35"/>
      <c r="BH384" s="23"/>
      <c r="BI384" s="141"/>
      <c r="BJ384" s="35"/>
      <c r="BK384" s="23"/>
      <c r="BL384" s="141"/>
      <c r="BM384" s="35"/>
      <c r="BN384" s="23"/>
      <c r="BO384" s="141"/>
      <c r="BP384" s="35"/>
      <c r="BQ384" s="23"/>
      <c r="BR384" s="141"/>
      <c r="BS384" s="35"/>
      <c r="BT384" s="23"/>
      <c r="BU384" s="141"/>
      <c r="BV384" s="35"/>
      <c r="BW384" s="23"/>
      <c r="BX384" s="141"/>
      <c r="BY384" s="35"/>
      <c r="BZ384" s="23"/>
      <c r="CA384" s="141"/>
      <c r="CB384" s="35"/>
      <c r="CC384" s="23"/>
      <c r="CD384" s="141"/>
      <c r="CE384" s="35"/>
      <c r="CF384" s="23"/>
      <c r="CG384" s="141"/>
      <c r="CH384" s="35"/>
      <c r="CI384" s="23"/>
      <c r="CJ384" s="141"/>
      <c r="CK384" s="35"/>
      <c r="CL384" s="23"/>
      <c r="CM384" s="141"/>
      <c r="CN384" s="35"/>
      <c r="CO384" s="23"/>
      <c r="CP384" s="141"/>
      <c r="CQ384" s="38"/>
    </row>
    <row r="385" spans="2:95">
      <c r="B385" s="34"/>
      <c r="C385" s="23"/>
      <c r="D385" s="24"/>
      <c r="E385" s="35"/>
      <c r="F385" s="23"/>
      <c r="G385" s="141"/>
      <c r="H385" s="35"/>
      <c r="I385" s="23"/>
      <c r="J385" s="141"/>
      <c r="K385" s="35"/>
      <c r="L385" s="23"/>
      <c r="M385" s="141"/>
      <c r="N385" s="35"/>
      <c r="O385" s="23"/>
      <c r="P385" s="141"/>
      <c r="Q385" s="35"/>
      <c r="R385" s="23"/>
      <c r="S385" s="141"/>
      <c r="T385" s="35"/>
      <c r="U385" s="23"/>
      <c r="V385" s="141"/>
      <c r="W385" s="35"/>
      <c r="X385" s="23"/>
      <c r="Y385" s="141"/>
      <c r="Z385" s="35"/>
      <c r="AA385" s="23"/>
      <c r="AB385" s="141"/>
      <c r="AC385" s="35"/>
      <c r="AD385" s="23"/>
      <c r="AE385" s="141"/>
      <c r="AF385" s="35"/>
      <c r="AG385" s="23"/>
      <c r="AH385" s="141"/>
      <c r="AI385" s="35"/>
      <c r="AJ385" s="23"/>
      <c r="AK385" s="141"/>
      <c r="AL385" s="35"/>
      <c r="AM385" s="23"/>
      <c r="AN385" s="141"/>
      <c r="AO385" s="35"/>
      <c r="AP385" s="23"/>
      <c r="AQ385" s="141"/>
      <c r="AR385" s="35"/>
      <c r="AS385" s="23"/>
      <c r="AT385" s="141"/>
      <c r="AU385" s="35"/>
      <c r="AV385" s="23"/>
      <c r="AW385" s="141"/>
      <c r="AX385" s="35"/>
      <c r="AY385" s="23"/>
      <c r="AZ385" s="141"/>
      <c r="BA385" s="35"/>
      <c r="BB385" s="23"/>
      <c r="BC385" s="141"/>
      <c r="BD385" s="35"/>
      <c r="BE385" s="23"/>
      <c r="BF385" s="141"/>
      <c r="BG385" s="35"/>
      <c r="BH385" s="23"/>
      <c r="BI385" s="141"/>
      <c r="BJ385" s="35"/>
      <c r="BK385" s="23"/>
      <c r="BL385" s="141"/>
      <c r="BM385" s="35"/>
      <c r="BN385" s="23"/>
      <c r="BO385" s="141"/>
      <c r="BP385" s="35"/>
      <c r="BQ385" s="23"/>
      <c r="BR385" s="141"/>
      <c r="BS385" s="35"/>
      <c r="BT385" s="23"/>
      <c r="BU385" s="141"/>
      <c r="BV385" s="35"/>
      <c r="BW385" s="23"/>
      <c r="BX385" s="141"/>
      <c r="BY385" s="35"/>
      <c r="BZ385" s="23"/>
      <c r="CA385" s="141"/>
      <c r="CB385" s="35"/>
      <c r="CC385" s="23"/>
      <c r="CD385" s="141"/>
      <c r="CE385" s="35"/>
      <c r="CF385" s="23"/>
      <c r="CG385" s="141"/>
      <c r="CH385" s="35"/>
      <c r="CI385" s="23"/>
      <c r="CJ385" s="141"/>
      <c r="CK385" s="35"/>
      <c r="CL385" s="23"/>
      <c r="CM385" s="141"/>
      <c r="CN385" s="35"/>
      <c r="CO385" s="23"/>
      <c r="CP385" s="141"/>
      <c r="CQ385" s="38"/>
    </row>
    <row r="386" spans="2:95">
      <c r="B386" s="34"/>
      <c r="C386" s="23"/>
      <c r="D386" s="24"/>
      <c r="E386" s="35"/>
      <c r="F386" s="23"/>
      <c r="G386" s="141"/>
      <c r="H386" s="35"/>
      <c r="I386" s="23"/>
      <c r="J386" s="141"/>
      <c r="K386" s="35"/>
      <c r="L386" s="23"/>
      <c r="M386" s="141"/>
      <c r="N386" s="35"/>
      <c r="O386" s="23"/>
      <c r="P386" s="141"/>
      <c r="Q386" s="35"/>
      <c r="R386" s="23"/>
      <c r="S386" s="141"/>
      <c r="T386" s="35"/>
      <c r="U386" s="23"/>
      <c r="V386" s="141"/>
      <c r="W386" s="35"/>
      <c r="X386" s="23"/>
      <c r="Y386" s="141"/>
      <c r="Z386" s="35"/>
      <c r="AA386" s="23"/>
      <c r="AB386" s="141"/>
      <c r="AC386" s="35"/>
      <c r="AD386" s="23"/>
      <c r="AE386" s="141"/>
      <c r="AF386" s="35"/>
      <c r="AG386" s="23"/>
      <c r="AH386" s="141"/>
      <c r="AI386" s="35"/>
      <c r="AJ386" s="23"/>
      <c r="AK386" s="141"/>
      <c r="AL386" s="35"/>
      <c r="AM386" s="23"/>
      <c r="AN386" s="141"/>
      <c r="AO386" s="35"/>
      <c r="AP386" s="23"/>
      <c r="AQ386" s="141"/>
      <c r="AR386" s="35"/>
      <c r="AS386" s="23"/>
      <c r="AT386" s="141"/>
      <c r="AU386" s="35"/>
      <c r="AV386" s="23"/>
      <c r="AW386" s="141"/>
      <c r="AX386" s="35"/>
      <c r="AY386" s="23"/>
      <c r="AZ386" s="141"/>
      <c r="BA386" s="35"/>
      <c r="BB386" s="23"/>
      <c r="BC386" s="141"/>
      <c r="BD386" s="35"/>
      <c r="BE386" s="23"/>
      <c r="BF386" s="141"/>
      <c r="BG386" s="35"/>
      <c r="BH386" s="23"/>
      <c r="BI386" s="141"/>
      <c r="BJ386" s="35"/>
      <c r="BK386" s="23"/>
      <c r="BL386" s="141"/>
      <c r="BM386" s="35"/>
      <c r="BN386" s="23"/>
      <c r="BO386" s="141"/>
      <c r="BP386" s="35"/>
      <c r="BQ386" s="23"/>
      <c r="BR386" s="141"/>
      <c r="BS386" s="35"/>
      <c r="BT386" s="23"/>
      <c r="BU386" s="141"/>
      <c r="BV386" s="35"/>
      <c r="BW386" s="23"/>
      <c r="BX386" s="141"/>
      <c r="BY386" s="35"/>
      <c r="BZ386" s="23"/>
      <c r="CA386" s="141"/>
      <c r="CB386" s="35"/>
      <c r="CC386" s="23"/>
      <c r="CD386" s="141"/>
      <c r="CE386" s="35"/>
      <c r="CF386" s="23"/>
      <c r="CG386" s="141"/>
      <c r="CH386" s="35"/>
      <c r="CI386" s="23"/>
      <c r="CJ386" s="141"/>
      <c r="CK386" s="35"/>
      <c r="CL386" s="23"/>
      <c r="CM386" s="141"/>
      <c r="CN386" s="35"/>
      <c r="CO386" s="23"/>
      <c r="CP386" s="141"/>
      <c r="CQ386" s="38"/>
    </row>
    <row r="387" spans="2:95">
      <c r="B387" s="34"/>
      <c r="C387" s="23"/>
      <c r="D387" s="24"/>
      <c r="E387" s="35"/>
      <c r="F387" s="23"/>
      <c r="G387" s="141"/>
      <c r="H387" s="35"/>
      <c r="I387" s="23"/>
      <c r="J387" s="141"/>
      <c r="K387" s="35"/>
      <c r="L387" s="23"/>
      <c r="M387" s="141"/>
      <c r="N387" s="35"/>
      <c r="O387" s="23"/>
      <c r="P387" s="141"/>
      <c r="Q387" s="35"/>
      <c r="R387" s="23"/>
      <c r="S387" s="141"/>
      <c r="T387" s="35"/>
      <c r="U387" s="23"/>
      <c r="V387" s="141"/>
      <c r="W387" s="35"/>
      <c r="X387" s="23"/>
      <c r="Y387" s="141"/>
      <c r="Z387" s="35"/>
      <c r="AA387" s="23"/>
      <c r="AB387" s="141"/>
      <c r="AC387" s="35"/>
      <c r="AD387" s="23"/>
      <c r="AE387" s="141"/>
      <c r="AF387" s="35"/>
      <c r="AG387" s="23"/>
      <c r="AH387" s="141"/>
      <c r="AI387" s="35"/>
      <c r="AJ387" s="23"/>
      <c r="AK387" s="141"/>
      <c r="AL387" s="35"/>
      <c r="AM387" s="23"/>
      <c r="AN387" s="141"/>
      <c r="AO387" s="35"/>
      <c r="AP387" s="23"/>
      <c r="AQ387" s="141"/>
      <c r="AR387" s="35"/>
      <c r="AS387" s="23"/>
      <c r="AT387" s="141"/>
      <c r="AU387" s="35"/>
      <c r="AV387" s="23"/>
      <c r="AW387" s="141"/>
      <c r="AX387" s="35"/>
      <c r="AY387" s="23"/>
      <c r="AZ387" s="141"/>
      <c r="BA387" s="35"/>
      <c r="BB387" s="23"/>
      <c r="BC387" s="141"/>
      <c r="BD387" s="35"/>
      <c r="BE387" s="23"/>
      <c r="BF387" s="141"/>
      <c r="BG387" s="35"/>
      <c r="BH387" s="23"/>
      <c r="BI387" s="141"/>
      <c r="BJ387" s="35"/>
      <c r="BK387" s="23"/>
      <c r="BL387" s="141"/>
      <c r="BM387" s="35"/>
      <c r="BN387" s="23"/>
      <c r="BO387" s="141"/>
      <c r="BP387" s="35"/>
      <c r="BQ387" s="23"/>
      <c r="BR387" s="141"/>
      <c r="BS387" s="35"/>
      <c r="BT387" s="23"/>
      <c r="BU387" s="141"/>
      <c r="BV387" s="35"/>
      <c r="BW387" s="23"/>
      <c r="BX387" s="141"/>
      <c r="BY387" s="35"/>
      <c r="BZ387" s="23"/>
      <c r="CA387" s="141"/>
      <c r="CB387" s="35"/>
      <c r="CC387" s="23"/>
      <c r="CD387" s="141"/>
      <c r="CE387" s="35"/>
      <c r="CF387" s="23"/>
      <c r="CG387" s="141"/>
      <c r="CH387" s="35"/>
      <c r="CI387" s="23"/>
      <c r="CJ387" s="141"/>
      <c r="CK387" s="35"/>
      <c r="CL387" s="23"/>
      <c r="CM387" s="141"/>
      <c r="CN387" s="35"/>
      <c r="CO387" s="23"/>
      <c r="CP387" s="141"/>
      <c r="CQ387" s="38"/>
    </row>
    <row r="388" spans="2:95">
      <c r="B388" s="34"/>
      <c r="C388" s="23"/>
      <c r="D388" s="24"/>
      <c r="E388" s="35"/>
      <c r="F388" s="23"/>
      <c r="G388" s="141"/>
      <c r="H388" s="35"/>
      <c r="I388" s="23"/>
      <c r="J388" s="141"/>
      <c r="K388" s="35"/>
      <c r="L388" s="23"/>
      <c r="M388" s="141"/>
      <c r="N388" s="35"/>
      <c r="O388" s="23"/>
      <c r="P388" s="141"/>
      <c r="Q388" s="35"/>
      <c r="R388" s="23"/>
      <c r="S388" s="141"/>
      <c r="T388" s="35"/>
      <c r="U388" s="23"/>
      <c r="V388" s="141"/>
      <c r="W388" s="35"/>
      <c r="X388" s="23"/>
      <c r="Y388" s="141"/>
      <c r="Z388" s="35"/>
      <c r="AA388" s="23"/>
      <c r="AB388" s="141"/>
      <c r="AC388" s="35"/>
      <c r="AD388" s="23"/>
      <c r="AE388" s="141"/>
      <c r="AF388" s="35"/>
      <c r="AG388" s="23"/>
      <c r="AH388" s="141"/>
      <c r="AI388" s="35"/>
      <c r="AJ388" s="23"/>
      <c r="AK388" s="141"/>
      <c r="AL388" s="35"/>
      <c r="AM388" s="23"/>
      <c r="AN388" s="141"/>
      <c r="AO388" s="35"/>
      <c r="AP388" s="23"/>
      <c r="AQ388" s="141"/>
      <c r="AR388" s="35"/>
      <c r="AS388" s="23"/>
      <c r="AT388" s="141"/>
      <c r="AU388" s="35"/>
      <c r="AV388" s="23"/>
      <c r="AW388" s="141"/>
      <c r="AX388" s="35"/>
      <c r="AY388" s="23"/>
      <c r="AZ388" s="141"/>
      <c r="BA388" s="35"/>
      <c r="BB388" s="23"/>
      <c r="BC388" s="141"/>
      <c r="BD388" s="35"/>
      <c r="BE388" s="23"/>
      <c r="BF388" s="141"/>
      <c r="BG388" s="35"/>
      <c r="BH388" s="23"/>
      <c r="BI388" s="141"/>
      <c r="BJ388" s="35"/>
      <c r="BK388" s="23"/>
      <c r="BL388" s="141"/>
      <c r="BM388" s="35"/>
      <c r="BN388" s="23"/>
      <c r="BO388" s="141"/>
      <c r="BP388" s="35"/>
      <c r="BQ388" s="23"/>
      <c r="BR388" s="141"/>
      <c r="BS388" s="35"/>
      <c r="BT388" s="23"/>
      <c r="BU388" s="141"/>
      <c r="BV388" s="35"/>
      <c r="BW388" s="23"/>
      <c r="BX388" s="141"/>
      <c r="BY388" s="35"/>
      <c r="BZ388" s="23"/>
      <c r="CA388" s="141"/>
      <c r="CB388" s="35"/>
      <c r="CC388" s="23"/>
      <c r="CD388" s="141"/>
      <c r="CE388" s="35"/>
      <c r="CF388" s="23"/>
      <c r="CG388" s="141"/>
      <c r="CH388" s="35"/>
      <c r="CI388" s="23"/>
      <c r="CJ388" s="141"/>
      <c r="CK388" s="35"/>
      <c r="CL388" s="23"/>
      <c r="CM388" s="141"/>
      <c r="CN388" s="35"/>
      <c r="CO388" s="23"/>
      <c r="CP388" s="141"/>
      <c r="CQ388" s="38"/>
    </row>
    <row r="389" spans="2:95">
      <c r="B389" s="34"/>
      <c r="C389" s="23"/>
      <c r="D389" s="24"/>
      <c r="E389" s="35"/>
      <c r="F389" s="23"/>
      <c r="G389" s="141"/>
      <c r="H389" s="35"/>
      <c r="I389" s="23"/>
      <c r="J389" s="141"/>
      <c r="K389" s="35"/>
      <c r="L389" s="23"/>
      <c r="M389" s="141"/>
      <c r="N389" s="35"/>
      <c r="O389" s="23"/>
      <c r="P389" s="141"/>
      <c r="Q389" s="35"/>
      <c r="R389" s="23"/>
      <c r="S389" s="141"/>
      <c r="T389" s="35"/>
      <c r="U389" s="23"/>
      <c r="V389" s="141"/>
      <c r="W389" s="35"/>
      <c r="X389" s="23"/>
      <c r="Y389" s="141"/>
      <c r="Z389" s="35"/>
      <c r="AA389" s="23"/>
      <c r="AB389" s="141"/>
      <c r="AC389" s="35"/>
      <c r="AD389" s="23"/>
      <c r="AE389" s="141"/>
      <c r="AF389" s="35"/>
      <c r="AG389" s="23"/>
      <c r="AH389" s="141"/>
      <c r="AI389" s="35"/>
      <c r="AJ389" s="23"/>
      <c r="AK389" s="141"/>
      <c r="AL389" s="35"/>
      <c r="AM389" s="23"/>
      <c r="AN389" s="141"/>
      <c r="AO389" s="35"/>
      <c r="AP389" s="23"/>
      <c r="AQ389" s="141"/>
      <c r="AR389" s="35"/>
      <c r="AS389" s="23"/>
      <c r="AT389" s="141"/>
      <c r="AU389" s="35"/>
      <c r="AV389" s="23"/>
      <c r="AW389" s="141"/>
      <c r="AX389" s="35"/>
      <c r="AY389" s="23"/>
      <c r="AZ389" s="141"/>
      <c r="BA389" s="35"/>
      <c r="BB389" s="23"/>
      <c r="BC389" s="141"/>
      <c r="BD389" s="35"/>
      <c r="BE389" s="23"/>
      <c r="BF389" s="141"/>
      <c r="BG389" s="35"/>
      <c r="BH389" s="23"/>
      <c r="BI389" s="141"/>
      <c r="BJ389" s="35"/>
      <c r="BK389" s="23"/>
      <c r="BL389" s="141"/>
      <c r="BM389" s="35"/>
      <c r="BN389" s="23"/>
      <c r="BO389" s="141"/>
      <c r="BP389" s="35"/>
      <c r="BQ389" s="23"/>
      <c r="BR389" s="141"/>
      <c r="BS389" s="35"/>
      <c r="BT389" s="23"/>
      <c r="BU389" s="141"/>
      <c r="BV389" s="35"/>
      <c r="BW389" s="23"/>
      <c r="BX389" s="141"/>
      <c r="BY389" s="35"/>
      <c r="BZ389" s="23"/>
      <c r="CA389" s="141"/>
      <c r="CB389" s="35"/>
      <c r="CC389" s="23"/>
      <c r="CD389" s="141"/>
      <c r="CE389" s="35"/>
      <c r="CF389" s="23"/>
      <c r="CG389" s="141"/>
      <c r="CH389" s="35"/>
      <c r="CI389" s="23"/>
      <c r="CJ389" s="141"/>
      <c r="CK389" s="35"/>
      <c r="CL389" s="23"/>
      <c r="CM389" s="141"/>
      <c r="CN389" s="35"/>
      <c r="CO389" s="23"/>
      <c r="CP389" s="141"/>
      <c r="CQ389" s="38"/>
    </row>
    <row r="390" spans="2:95">
      <c r="B390" s="34"/>
      <c r="C390" s="23"/>
      <c r="D390" s="24"/>
      <c r="E390" s="35"/>
      <c r="F390" s="23"/>
      <c r="G390" s="141"/>
      <c r="H390" s="35"/>
      <c r="I390" s="23"/>
      <c r="J390" s="141"/>
      <c r="K390" s="35"/>
      <c r="L390" s="23"/>
      <c r="M390" s="141"/>
      <c r="N390" s="35"/>
      <c r="O390" s="23"/>
      <c r="P390" s="141"/>
      <c r="Q390" s="35"/>
      <c r="R390" s="23"/>
      <c r="S390" s="141"/>
      <c r="T390" s="35"/>
      <c r="U390" s="23"/>
      <c r="V390" s="141"/>
      <c r="W390" s="35"/>
      <c r="X390" s="23"/>
      <c r="Y390" s="141"/>
      <c r="Z390" s="35"/>
      <c r="AA390" s="23"/>
      <c r="AB390" s="141"/>
      <c r="AC390" s="35"/>
      <c r="AD390" s="23"/>
      <c r="AE390" s="141"/>
      <c r="AF390" s="35"/>
      <c r="AG390" s="23"/>
      <c r="AH390" s="141"/>
      <c r="AI390" s="35"/>
      <c r="AJ390" s="23"/>
      <c r="AK390" s="141"/>
      <c r="AL390" s="35"/>
      <c r="AM390" s="23"/>
      <c r="AN390" s="141"/>
      <c r="AO390" s="35"/>
      <c r="AP390" s="23"/>
      <c r="AQ390" s="141"/>
      <c r="AR390" s="35"/>
      <c r="AS390" s="23"/>
      <c r="AT390" s="141"/>
      <c r="AU390" s="35"/>
      <c r="AV390" s="23"/>
      <c r="AW390" s="141"/>
      <c r="AX390" s="35"/>
      <c r="AY390" s="23"/>
      <c r="AZ390" s="141"/>
      <c r="BA390" s="35"/>
      <c r="BB390" s="23"/>
      <c r="BC390" s="141"/>
      <c r="BD390" s="35"/>
      <c r="BE390" s="23"/>
      <c r="BF390" s="141"/>
      <c r="BG390" s="35"/>
      <c r="BH390" s="23"/>
      <c r="BI390" s="141"/>
      <c r="BJ390" s="35"/>
      <c r="BK390" s="23"/>
      <c r="BL390" s="141"/>
      <c r="BM390" s="35"/>
      <c r="BN390" s="23"/>
      <c r="BO390" s="141"/>
      <c r="BP390" s="35"/>
      <c r="BQ390" s="23"/>
      <c r="BR390" s="141"/>
      <c r="BS390" s="35"/>
      <c r="BT390" s="23"/>
      <c r="BU390" s="141"/>
      <c r="BV390" s="35"/>
      <c r="BW390" s="23"/>
      <c r="BX390" s="141"/>
      <c r="BY390" s="35"/>
      <c r="BZ390" s="23"/>
      <c r="CA390" s="141"/>
      <c r="CB390" s="35"/>
      <c r="CC390" s="23"/>
      <c r="CD390" s="141"/>
      <c r="CE390" s="35"/>
      <c r="CF390" s="23"/>
      <c r="CG390" s="141"/>
      <c r="CH390" s="35"/>
      <c r="CI390" s="23"/>
      <c r="CJ390" s="141"/>
      <c r="CK390" s="35"/>
      <c r="CL390" s="23"/>
      <c r="CM390" s="141"/>
      <c r="CN390" s="35"/>
      <c r="CO390" s="23"/>
      <c r="CP390" s="141"/>
      <c r="CQ390" s="38"/>
    </row>
    <row r="391" spans="2:95">
      <c r="B391" s="34"/>
      <c r="C391" s="23"/>
      <c r="D391" s="24"/>
      <c r="E391" s="35"/>
      <c r="F391" s="23"/>
      <c r="G391" s="141"/>
      <c r="H391" s="35"/>
      <c r="I391" s="23"/>
      <c r="J391" s="141"/>
      <c r="K391" s="35"/>
      <c r="L391" s="23"/>
      <c r="M391" s="141"/>
      <c r="N391" s="35"/>
      <c r="O391" s="23"/>
      <c r="P391" s="141"/>
      <c r="Q391" s="35"/>
      <c r="R391" s="23"/>
      <c r="S391" s="141"/>
      <c r="T391" s="35"/>
      <c r="U391" s="23"/>
      <c r="V391" s="141"/>
      <c r="W391" s="35"/>
      <c r="X391" s="23"/>
      <c r="Y391" s="141"/>
      <c r="Z391" s="35"/>
      <c r="AA391" s="23"/>
      <c r="AB391" s="141"/>
      <c r="AC391" s="35"/>
      <c r="AD391" s="23"/>
      <c r="AE391" s="141"/>
      <c r="AF391" s="35"/>
      <c r="AG391" s="23"/>
      <c r="AH391" s="141"/>
      <c r="AI391" s="35"/>
      <c r="AJ391" s="23"/>
      <c r="AK391" s="141"/>
      <c r="AL391" s="35"/>
      <c r="AM391" s="23"/>
      <c r="AN391" s="141"/>
      <c r="AO391" s="35"/>
      <c r="AP391" s="23"/>
      <c r="AQ391" s="141"/>
      <c r="AR391" s="35"/>
      <c r="AS391" s="23"/>
      <c r="AT391" s="141"/>
      <c r="AU391" s="35"/>
      <c r="AV391" s="23"/>
      <c r="AW391" s="141"/>
      <c r="AX391" s="35"/>
      <c r="AY391" s="23"/>
      <c r="AZ391" s="141"/>
      <c r="BA391" s="35"/>
      <c r="BB391" s="23"/>
      <c r="BC391" s="141"/>
      <c r="BD391" s="35"/>
      <c r="BE391" s="23"/>
      <c r="BF391" s="141"/>
      <c r="BG391" s="35"/>
      <c r="BH391" s="23"/>
      <c r="BI391" s="141"/>
      <c r="BJ391" s="35"/>
      <c r="BK391" s="23"/>
      <c r="BL391" s="141"/>
      <c r="BM391" s="35"/>
      <c r="BN391" s="23"/>
      <c r="BO391" s="141"/>
      <c r="BP391" s="35"/>
      <c r="BQ391" s="23"/>
      <c r="BR391" s="141"/>
      <c r="BS391" s="35"/>
      <c r="BT391" s="23"/>
      <c r="BU391" s="141"/>
      <c r="BV391" s="35"/>
      <c r="BW391" s="23"/>
      <c r="BX391" s="141"/>
      <c r="BY391" s="35"/>
      <c r="BZ391" s="23"/>
      <c r="CA391" s="141"/>
      <c r="CB391" s="35"/>
      <c r="CC391" s="23"/>
      <c r="CD391" s="141"/>
      <c r="CE391" s="35"/>
      <c r="CF391" s="23"/>
      <c r="CG391" s="141"/>
      <c r="CH391" s="35"/>
      <c r="CI391" s="23"/>
      <c r="CJ391" s="141"/>
      <c r="CK391" s="35"/>
      <c r="CL391" s="23"/>
      <c r="CM391" s="141"/>
      <c r="CN391" s="35"/>
      <c r="CO391" s="23"/>
      <c r="CP391" s="141"/>
      <c r="CQ391" s="38"/>
    </row>
    <row r="392" spans="2:95">
      <c r="B392" s="34"/>
      <c r="C392" s="23"/>
      <c r="D392" s="24"/>
      <c r="E392" s="35"/>
      <c r="F392" s="23"/>
      <c r="G392" s="141"/>
      <c r="H392" s="35"/>
      <c r="I392" s="23"/>
      <c r="J392" s="141"/>
      <c r="K392" s="35"/>
      <c r="L392" s="23"/>
      <c r="M392" s="141"/>
      <c r="N392" s="35"/>
      <c r="O392" s="23"/>
      <c r="P392" s="141"/>
      <c r="Q392" s="35"/>
      <c r="R392" s="23"/>
      <c r="S392" s="141"/>
      <c r="T392" s="35"/>
      <c r="U392" s="23"/>
      <c r="V392" s="141"/>
      <c r="W392" s="35"/>
      <c r="X392" s="23"/>
      <c r="Y392" s="141"/>
      <c r="Z392" s="35"/>
      <c r="AA392" s="23"/>
      <c r="AB392" s="141"/>
      <c r="AC392" s="35"/>
      <c r="AD392" s="23"/>
      <c r="AE392" s="141"/>
      <c r="AF392" s="35"/>
      <c r="AG392" s="23"/>
      <c r="AH392" s="141"/>
      <c r="AI392" s="35"/>
      <c r="AJ392" s="23"/>
      <c r="AK392" s="141"/>
      <c r="AL392" s="35"/>
      <c r="AM392" s="23"/>
      <c r="AN392" s="141"/>
      <c r="AO392" s="35"/>
      <c r="AP392" s="23"/>
      <c r="AQ392" s="141"/>
      <c r="AR392" s="35"/>
      <c r="AS392" s="23"/>
      <c r="AT392" s="141"/>
      <c r="AU392" s="35"/>
      <c r="AV392" s="23"/>
      <c r="AW392" s="141"/>
      <c r="AX392" s="35"/>
      <c r="AY392" s="23"/>
      <c r="AZ392" s="141"/>
      <c r="BA392" s="35"/>
      <c r="BB392" s="23"/>
      <c r="BC392" s="141"/>
      <c r="BD392" s="35"/>
      <c r="BE392" s="23"/>
      <c r="BF392" s="141"/>
      <c r="BG392" s="35"/>
      <c r="BH392" s="23"/>
      <c r="BI392" s="141"/>
      <c r="BJ392" s="35"/>
      <c r="BK392" s="23"/>
      <c r="BL392" s="141"/>
      <c r="BM392" s="35"/>
      <c r="BN392" s="23"/>
      <c r="BO392" s="141"/>
      <c r="BP392" s="35"/>
      <c r="BQ392" s="23"/>
      <c r="BR392" s="141"/>
      <c r="BS392" s="35"/>
      <c r="BT392" s="23"/>
      <c r="BU392" s="141"/>
      <c r="BV392" s="35"/>
      <c r="BW392" s="23"/>
      <c r="BX392" s="141"/>
      <c r="BY392" s="35"/>
      <c r="BZ392" s="23"/>
      <c r="CA392" s="141"/>
      <c r="CB392" s="35"/>
      <c r="CC392" s="23"/>
      <c r="CD392" s="141"/>
      <c r="CE392" s="35"/>
      <c r="CF392" s="23"/>
      <c r="CG392" s="141"/>
      <c r="CH392" s="35"/>
      <c r="CI392" s="23"/>
      <c r="CJ392" s="141"/>
      <c r="CK392" s="35"/>
      <c r="CL392" s="23"/>
      <c r="CM392" s="141"/>
      <c r="CN392" s="35"/>
      <c r="CO392" s="23"/>
      <c r="CP392" s="141"/>
      <c r="CQ392" s="38"/>
    </row>
    <row r="393" spans="2:95">
      <c r="B393" s="34"/>
      <c r="C393" s="23"/>
      <c r="D393" s="24"/>
      <c r="E393" s="35"/>
      <c r="F393" s="23"/>
      <c r="G393" s="141"/>
      <c r="H393" s="35"/>
      <c r="I393" s="23"/>
      <c r="J393" s="141"/>
      <c r="K393" s="35"/>
      <c r="L393" s="23"/>
      <c r="M393" s="141"/>
      <c r="N393" s="35"/>
      <c r="O393" s="23"/>
      <c r="P393" s="141"/>
      <c r="Q393" s="35"/>
      <c r="R393" s="23"/>
      <c r="S393" s="141"/>
      <c r="T393" s="35"/>
      <c r="U393" s="23"/>
      <c r="V393" s="141"/>
      <c r="W393" s="35"/>
      <c r="X393" s="23"/>
      <c r="Y393" s="141"/>
      <c r="Z393" s="35"/>
      <c r="AA393" s="23"/>
      <c r="AB393" s="141"/>
      <c r="AC393" s="35"/>
      <c r="AD393" s="23"/>
      <c r="AE393" s="141"/>
      <c r="AF393" s="35"/>
      <c r="AG393" s="23"/>
      <c r="AH393" s="141"/>
      <c r="AI393" s="35"/>
      <c r="AJ393" s="23"/>
      <c r="AK393" s="141"/>
      <c r="AL393" s="35"/>
      <c r="AM393" s="23"/>
      <c r="AN393" s="141"/>
      <c r="AO393" s="35"/>
      <c r="AP393" s="23"/>
      <c r="AQ393" s="141"/>
      <c r="AR393" s="35"/>
      <c r="AS393" s="23"/>
      <c r="AT393" s="141"/>
      <c r="AU393" s="35"/>
      <c r="AV393" s="23"/>
      <c r="AW393" s="141"/>
      <c r="AX393" s="35"/>
      <c r="AY393" s="23"/>
      <c r="AZ393" s="141"/>
      <c r="BA393" s="35"/>
      <c r="BB393" s="23"/>
      <c r="BC393" s="141"/>
      <c r="BD393" s="35"/>
      <c r="BE393" s="23"/>
      <c r="BF393" s="141"/>
      <c r="BG393" s="35"/>
      <c r="BH393" s="23"/>
      <c r="BI393" s="141"/>
      <c r="BJ393" s="35"/>
      <c r="BK393" s="23"/>
      <c r="BL393" s="141"/>
      <c r="BM393" s="35"/>
      <c r="BN393" s="23"/>
      <c r="BO393" s="141"/>
      <c r="BP393" s="35"/>
      <c r="BQ393" s="23"/>
      <c r="BR393" s="141"/>
      <c r="BS393" s="35"/>
      <c r="BT393" s="23"/>
      <c r="BU393" s="141"/>
      <c r="BV393" s="35"/>
      <c r="BW393" s="23"/>
      <c r="BX393" s="141"/>
      <c r="BY393" s="35"/>
      <c r="BZ393" s="23"/>
      <c r="CA393" s="141"/>
      <c r="CB393" s="35"/>
      <c r="CC393" s="23"/>
      <c r="CD393" s="141"/>
      <c r="CE393" s="35"/>
      <c r="CF393" s="23"/>
      <c r="CG393" s="141"/>
      <c r="CH393" s="35"/>
      <c r="CI393" s="23"/>
      <c r="CJ393" s="141"/>
      <c r="CK393" s="35"/>
      <c r="CL393" s="23"/>
      <c r="CM393" s="141"/>
      <c r="CN393" s="35"/>
      <c r="CO393" s="23"/>
      <c r="CP393" s="141"/>
      <c r="CQ393" s="38"/>
    </row>
    <row r="394" spans="2:95">
      <c r="B394" s="34"/>
      <c r="C394" s="23"/>
      <c r="D394" s="24"/>
      <c r="E394" s="35"/>
      <c r="F394" s="23"/>
      <c r="G394" s="141"/>
      <c r="H394" s="35"/>
      <c r="I394" s="23"/>
      <c r="J394" s="141"/>
      <c r="K394" s="35"/>
      <c r="L394" s="23"/>
      <c r="M394" s="141"/>
      <c r="N394" s="35"/>
      <c r="O394" s="23"/>
      <c r="P394" s="141"/>
      <c r="Q394" s="35"/>
      <c r="R394" s="23"/>
      <c r="S394" s="141"/>
      <c r="T394" s="35"/>
      <c r="U394" s="23"/>
      <c r="V394" s="141"/>
      <c r="W394" s="35"/>
      <c r="X394" s="23"/>
      <c r="Y394" s="141"/>
      <c r="Z394" s="35"/>
      <c r="AA394" s="23"/>
      <c r="AB394" s="141"/>
      <c r="AC394" s="35"/>
      <c r="AD394" s="23"/>
      <c r="AE394" s="141"/>
      <c r="AF394" s="35"/>
      <c r="AG394" s="23"/>
      <c r="AH394" s="141"/>
      <c r="AI394" s="35"/>
      <c r="AJ394" s="23"/>
      <c r="AK394" s="141"/>
      <c r="AL394" s="35"/>
      <c r="AM394" s="23"/>
      <c r="AN394" s="141"/>
      <c r="AO394" s="35"/>
      <c r="AP394" s="23"/>
      <c r="AQ394" s="141"/>
      <c r="AR394" s="35"/>
      <c r="AS394" s="23"/>
      <c r="AT394" s="141"/>
      <c r="AU394" s="35"/>
      <c r="AV394" s="23"/>
      <c r="AW394" s="141"/>
      <c r="AX394" s="35"/>
      <c r="AY394" s="23"/>
      <c r="AZ394" s="141"/>
      <c r="BA394" s="35"/>
      <c r="BB394" s="23"/>
      <c r="BC394" s="141"/>
      <c r="BD394" s="35"/>
      <c r="BE394" s="23"/>
      <c r="BF394" s="141"/>
      <c r="BG394" s="35"/>
      <c r="BH394" s="23"/>
      <c r="BI394" s="141"/>
      <c r="BJ394" s="35"/>
      <c r="BK394" s="23"/>
      <c r="BL394" s="141"/>
      <c r="BM394" s="35"/>
      <c r="BN394" s="23"/>
      <c r="BO394" s="141"/>
      <c r="BP394" s="35"/>
      <c r="BQ394" s="23"/>
      <c r="BR394" s="141"/>
      <c r="BS394" s="35"/>
      <c r="BT394" s="23"/>
      <c r="BU394" s="141"/>
      <c r="BV394" s="35"/>
      <c r="BW394" s="23"/>
      <c r="BX394" s="141"/>
      <c r="BY394" s="35"/>
      <c r="BZ394" s="23"/>
      <c r="CA394" s="141"/>
      <c r="CB394" s="35"/>
      <c r="CC394" s="23"/>
      <c r="CD394" s="141"/>
      <c r="CE394" s="35"/>
      <c r="CF394" s="23"/>
      <c r="CG394" s="141"/>
      <c r="CH394" s="35"/>
      <c r="CI394" s="23"/>
      <c r="CJ394" s="141"/>
      <c r="CK394" s="35"/>
      <c r="CL394" s="23"/>
      <c r="CM394" s="141"/>
      <c r="CN394" s="35"/>
      <c r="CO394" s="23"/>
      <c r="CP394" s="141"/>
      <c r="CQ394" s="38"/>
    </row>
    <row r="395" spans="2:95">
      <c r="B395" s="34"/>
      <c r="C395" s="23"/>
      <c r="D395" s="24"/>
      <c r="E395" s="35"/>
      <c r="F395" s="23"/>
      <c r="G395" s="141"/>
      <c r="H395" s="35"/>
      <c r="I395" s="23"/>
      <c r="J395" s="141"/>
      <c r="K395" s="35"/>
      <c r="L395" s="23"/>
      <c r="M395" s="141"/>
      <c r="N395" s="35"/>
      <c r="O395" s="23"/>
      <c r="P395" s="141"/>
      <c r="Q395" s="35"/>
      <c r="R395" s="23"/>
      <c r="S395" s="141"/>
      <c r="T395" s="35"/>
      <c r="U395" s="23"/>
      <c r="V395" s="141"/>
      <c r="W395" s="35"/>
      <c r="X395" s="23"/>
      <c r="Y395" s="141"/>
      <c r="Z395" s="35"/>
      <c r="AA395" s="23"/>
      <c r="AB395" s="141"/>
      <c r="AC395" s="35"/>
      <c r="AD395" s="23"/>
      <c r="AE395" s="141"/>
      <c r="AF395" s="35"/>
      <c r="AG395" s="23"/>
      <c r="AH395" s="141"/>
      <c r="AI395" s="35"/>
      <c r="AJ395" s="23"/>
      <c r="AK395" s="141"/>
      <c r="AL395" s="35"/>
      <c r="AM395" s="23"/>
      <c r="AN395" s="141"/>
      <c r="AO395" s="35"/>
      <c r="AP395" s="23"/>
      <c r="AQ395" s="141"/>
      <c r="AR395" s="35"/>
      <c r="AS395" s="23"/>
      <c r="AT395" s="141"/>
      <c r="AU395" s="35"/>
      <c r="AV395" s="23"/>
      <c r="AW395" s="141"/>
      <c r="AX395" s="35"/>
      <c r="AY395" s="23"/>
      <c r="AZ395" s="141"/>
      <c r="BA395" s="35"/>
      <c r="BB395" s="23"/>
      <c r="BC395" s="141"/>
      <c r="BD395" s="35"/>
      <c r="BE395" s="23"/>
      <c r="BF395" s="141"/>
      <c r="BG395" s="35"/>
      <c r="BH395" s="23"/>
      <c r="BI395" s="141"/>
      <c r="BJ395" s="35"/>
      <c r="BK395" s="23"/>
      <c r="BL395" s="141"/>
      <c r="BM395" s="35"/>
      <c r="BN395" s="23"/>
      <c r="BO395" s="141"/>
      <c r="BP395" s="35"/>
      <c r="BQ395" s="23"/>
      <c r="BR395" s="141"/>
      <c r="BS395" s="35"/>
      <c r="BT395" s="23"/>
      <c r="BU395" s="141"/>
      <c r="BV395" s="35"/>
      <c r="BW395" s="23"/>
      <c r="BX395" s="141"/>
      <c r="BY395" s="35"/>
      <c r="BZ395" s="23"/>
      <c r="CA395" s="141"/>
      <c r="CB395" s="35"/>
      <c r="CC395" s="23"/>
      <c r="CD395" s="141"/>
      <c r="CE395" s="35"/>
      <c r="CF395" s="23"/>
      <c r="CG395" s="141"/>
      <c r="CH395" s="35"/>
      <c r="CI395" s="23"/>
      <c r="CJ395" s="141"/>
      <c r="CK395" s="35"/>
      <c r="CL395" s="23"/>
      <c r="CM395" s="141"/>
      <c r="CN395" s="35"/>
      <c r="CO395" s="23"/>
      <c r="CP395" s="141"/>
      <c r="CQ395" s="38"/>
    </row>
    <row r="396" spans="2:95">
      <c r="B396" s="34"/>
      <c r="C396" s="23"/>
      <c r="D396" s="24"/>
      <c r="E396" s="35"/>
      <c r="F396" s="23"/>
      <c r="G396" s="141"/>
      <c r="H396" s="35"/>
      <c r="I396" s="23"/>
      <c r="J396" s="141"/>
      <c r="K396" s="35"/>
      <c r="L396" s="23"/>
      <c r="M396" s="141"/>
      <c r="N396" s="35"/>
      <c r="O396" s="23"/>
      <c r="P396" s="141"/>
      <c r="Q396" s="35"/>
      <c r="R396" s="23"/>
      <c r="S396" s="141"/>
      <c r="T396" s="35"/>
      <c r="U396" s="23"/>
      <c r="V396" s="141"/>
      <c r="W396" s="35"/>
      <c r="X396" s="23"/>
      <c r="Y396" s="141"/>
      <c r="Z396" s="35"/>
      <c r="AA396" s="23"/>
      <c r="AB396" s="141"/>
      <c r="AC396" s="35"/>
      <c r="AD396" s="23"/>
      <c r="AE396" s="141"/>
      <c r="AF396" s="35"/>
      <c r="AG396" s="23"/>
      <c r="AH396" s="141"/>
      <c r="AI396" s="35"/>
      <c r="AJ396" s="23"/>
      <c r="AK396" s="141"/>
      <c r="AL396" s="35"/>
      <c r="AM396" s="23"/>
      <c r="AN396" s="141"/>
      <c r="AO396" s="35"/>
      <c r="AP396" s="23"/>
      <c r="AQ396" s="141"/>
      <c r="AR396" s="35"/>
      <c r="AS396" s="23"/>
      <c r="AT396" s="141"/>
      <c r="AU396" s="35"/>
      <c r="AV396" s="23"/>
      <c r="AW396" s="141"/>
      <c r="AX396" s="35"/>
      <c r="AY396" s="23"/>
      <c r="AZ396" s="141"/>
      <c r="BA396" s="35"/>
      <c r="BB396" s="23"/>
      <c r="BC396" s="141"/>
      <c r="BD396" s="35"/>
      <c r="BE396" s="23"/>
      <c r="BF396" s="141"/>
      <c r="BG396" s="35"/>
      <c r="BH396" s="23"/>
      <c r="BI396" s="141"/>
      <c r="BJ396" s="35"/>
      <c r="BK396" s="23"/>
      <c r="BL396" s="141"/>
      <c r="BM396" s="35"/>
      <c r="BN396" s="23"/>
      <c r="BO396" s="141"/>
      <c r="BP396" s="35"/>
      <c r="BQ396" s="23"/>
      <c r="BR396" s="141"/>
      <c r="BS396" s="35"/>
      <c r="BT396" s="23"/>
      <c r="BU396" s="141"/>
      <c r="BV396" s="35"/>
      <c r="BW396" s="23"/>
      <c r="BX396" s="141"/>
      <c r="BY396" s="35"/>
      <c r="BZ396" s="23"/>
      <c r="CA396" s="141"/>
      <c r="CB396" s="35"/>
      <c r="CC396" s="23"/>
      <c r="CD396" s="141"/>
      <c r="CE396" s="35"/>
      <c r="CF396" s="23"/>
      <c r="CG396" s="141"/>
      <c r="CH396" s="35"/>
      <c r="CI396" s="23"/>
      <c r="CJ396" s="141"/>
      <c r="CK396" s="35"/>
      <c r="CL396" s="23"/>
      <c r="CM396" s="141"/>
      <c r="CN396" s="35"/>
      <c r="CO396" s="23"/>
      <c r="CP396" s="141"/>
      <c r="CQ396" s="38"/>
    </row>
    <row r="397" spans="2:95">
      <c r="B397" s="34"/>
      <c r="C397" s="23"/>
      <c r="D397" s="24"/>
      <c r="E397" s="35"/>
      <c r="F397" s="23"/>
      <c r="G397" s="141"/>
      <c r="H397" s="35"/>
      <c r="I397" s="23"/>
      <c r="J397" s="141"/>
      <c r="K397" s="35"/>
      <c r="L397" s="23"/>
      <c r="M397" s="141"/>
      <c r="N397" s="35"/>
      <c r="O397" s="23"/>
      <c r="P397" s="141"/>
      <c r="Q397" s="35"/>
      <c r="R397" s="23"/>
      <c r="S397" s="141"/>
      <c r="T397" s="35"/>
      <c r="U397" s="23"/>
      <c r="V397" s="141"/>
      <c r="W397" s="35"/>
      <c r="X397" s="23"/>
      <c r="Y397" s="141"/>
      <c r="Z397" s="35"/>
      <c r="AA397" s="23"/>
      <c r="AB397" s="141"/>
      <c r="AC397" s="35"/>
      <c r="AD397" s="23"/>
      <c r="AE397" s="141"/>
      <c r="AF397" s="35"/>
      <c r="AG397" s="23"/>
      <c r="AH397" s="141"/>
      <c r="AI397" s="35"/>
      <c r="AJ397" s="23"/>
      <c r="AK397" s="141"/>
      <c r="AL397" s="35"/>
      <c r="AM397" s="23"/>
      <c r="AN397" s="141"/>
      <c r="AO397" s="35"/>
      <c r="AP397" s="23"/>
      <c r="AQ397" s="141"/>
      <c r="AR397" s="35"/>
      <c r="AS397" s="23"/>
      <c r="AT397" s="141"/>
      <c r="AU397" s="35"/>
      <c r="AV397" s="23"/>
      <c r="AW397" s="141"/>
      <c r="AX397" s="35"/>
      <c r="AY397" s="23"/>
      <c r="AZ397" s="141"/>
      <c r="BA397" s="35"/>
      <c r="BB397" s="23"/>
      <c r="BC397" s="141"/>
      <c r="BD397" s="35"/>
      <c r="BE397" s="23"/>
      <c r="BF397" s="141"/>
      <c r="BG397" s="35"/>
      <c r="BH397" s="23"/>
      <c r="BI397" s="141"/>
      <c r="BJ397" s="35"/>
      <c r="BK397" s="23"/>
      <c r="BL397" s="141"/>
      <c r="BM397" s="35"/>
      <c r="BN397" s="23"/>
      <c r="BO397" s="141"/>
      <c r="BP397" s="35"/>
      <c r="BQ397" s="23"/>
      <c r="BR397" s="141"/>
      <c r="BS397" s="35"/>
      <c r="BT397" s="23"/>
      <c r="BU397" s="141"/>
      <c r="BV397" s="35"/>
      <c r="BW397" s="23"/>
      <c r="BX397" s="141"/>
      <c r="BY397" s="35"/>
      <c r="BZ397" s="23"/>
      <c r="CA397" s="141"/>
      <c r="CB397" s="35"/>
      <c r="CC397" s="23"/>
      <c r="CD397" s="141"/>
      <c r="CE397" s="35"/>
      <c r="CF397" s="23"/>
      <c r="CG397" s="141"/>
      <c r="CH397" s="35"/>
      <c r="CI397" s="23"/>
      <c r="CJ397" s="141"/>
      <c r="CK397" s="35"/>
      <c r="CL397" s="23"/>
      <c r="CM397" s="141"/>
      <c r="CN397" s="35"/>
      <c r="CO397" s="23"/>
      <c r="CP397" s="141"/>
      <c r="CQ397" s="38"/>
    </row>
    <row r="398" spans="2:95">
      <c r="B398" s="34"/>
      <c r="C398" s="23"/>
      <c r="D398" s="24"/>
      <c r="E398" s="35"/>
      <c r="F398" s="23"/>
      <c r="G398" s="141"/>
      <c r="H398" s="35"/>
      <c r="I398" s="23"/>
      <c r="J398" s="141"/>
      <c r="K398" s="35"/>
      <c r="L398" s="23"/>
      <c r="M398" s="141"/>
      <c r="N398" s="35"/>
      <c r="O398" s="23"/>
      <c r="P398" s="141"/>
      <c r="Q398" s="35"/>
      <c r="R398" s="23"/>
      <c r="S398" s="141"/>
      <c r="T398" s="35"/>
      <c r="U398" s="23"/>
      <c r="V398" s="141"/>
      <c r="W398" s="35"/>
      <c r="X398" s="23"/>
      <c r="Y398" s="141"/>
      <c r="Z398" s="35"/>
      <c r="AA398" s="23"/>
      <c r="AB398" s="141"/>
      <c r="AC398" s="35"/>
      <c r="AD398" s="23"/>
      <c r="AE398" s="141"/>
      <c r="AF398" s="35"/>
      <c r="AG398" s="23"/>
      <c r="AH398" s="141"/>
      <c r="AI398" s="35"/>
      <c r="AJ398" s="23"/>
      <c r="AK398" s="141"/>
      <c r="AL398" s="35"/>
      <c r="AM398" s="23"/>
      <c r="AN398" s="141"/>
      <c r="AO398" s="35"/>
      <c r="AP398" s="23"/>
      <c r="AQ398" s="141"/>
      <c r="AR398" s="35"/>
      <c r="AS398" s="23"/>
      <c r="AT398" s="141"/>
      <c r="AU398" s="35"/>
      <c r="AV398" s="23"/>
      <c r="AW398" s="141"/>
      <c r="AX398" s="35"/>
      <c r="AY398" s="23"/>
      <c r="AZ398" s="141"/>
      <c r="BA398" s="35"/>
      <c r="BB398" s="23"/>
      <c r="BC398" s="141"/>
      <c r="BD398" s="35"/>
      <c r="BE398" s="23"/>
      <c r="BF398" s="141"/>
      <c r="BG398" s="35"/>
      <c r="BH398" s="23"/>
      <c r="BI398" s="141"/>
      <c r="BJ398" s="35"/>
      <c r="BK398" s="23"/>
      <c r="BL398" s="141"/>
      <c r="BM398" s="35"/>
      <c r="BN398" s="23"/>
      <c r="BO398" s="141"/>
      <c r="BP398" s="35"/>
      <c r="BQ398" s="23"/>
      <c r="BR398" s="141"/>
      <c r="BS398" s="35"/>
      <c r="BT398" s="23"/>
      <c r="BU398" s="141"/>
      <c r="BV398" s="35"/>
      <c r="BW398" s="23"/>
      <c r="BX398" s="141"/>
      <c r="BY398" s="35"/>
      <c r="BZ398" s="23"/>
      <c r="CA398" s="141"/>
      <c r="CB398" s="35"/>
      <c r="CC398" s="23"/>
      <c r="CD398" s="141"/>
      <c r="CE398" s="35"/>
      <c r="CF398" s="23"/>
      <c r="CG398" s="141"/>
      <c r="CH398" s="35"/>
      <c r="CI398" s="23"/>
      <c r="CJ398" s="141"/>
      <c r="CK398" s="35"/>
      <c r="CL398" s="23"/>
      <c r="CM398" s="141"/>
      <c r="CN398" s="35"/>
      <c r="CO398" s="23"/>
      <c r="CP398" s="141"/>
      <c r="CQ398" s="38"/>
    </row>
    <row r="399" spans="2:95">
      <c r="B399" s="34"/>
      <c r="C399" s="23"/>
      <c r="D399" s="24"/>
      <c r="E399" s="35"/>
      <c r="F399" s="23"/>
      <c r="G399" s="141"/>
      <c r="H399" s="35"/>
      <c r="I399" s="23"/>
      <c r="J399" s="141"/>
      <c r="K399" s="35"/>
      <c r="L399" s="23"/>
      <c r="M399" s="141"/>
      <c r="N399" s="35"/>
      <c r="O399" s="23"/>
      <c r="P399" s="141"/>
      <c r="Q399" s="35"/>
      <c r="R399" s="23"/>
      <c r="S399" s="141"/>
      <c r="T399" s="35"/>
      <c r="U399" s="23"/>
      <c r="V399" s="141"/>
      <c r="W399" s="35"/>
      <c r="X399" s="23"/>
      <c r="Y399" s="141"/>
      <c r="Z399" s="35"/>
      <c r="AA399" s="23"/>
      <c r="AB399" s="141"/>
      <c r="AC399" s="35"/>
      <c r="AD399" s="23"/>
      <c r="AE399" s="141"/>
      <c r="AF399" s="35"/>
      <c r="AG399" s="23"/>
      <c r="AH399" s="141"/>
      <c r="AI399" s="35"/>
      <c r="AJ399" s="23"/>
      <c r="AK399" s="141"/>
      <c r="AL399" s="35"/>
      <c r="AM399" s="23"/>
      <c r="AN399" s="141"/>
      <c r="AO399" s="35"/>
      <c r="AP399" s="23"/>
      <c r="AQ399" s="141"/>
      <c r="AR399" s="35"/>
      <c r="AS399" s="23"/>
      <c r="AT399" s="141"/>
      <c r="AU399" s="35"/>
      <c r="AV399" s="23"/>
      <c r="AW399" s="141"/>
      <c r="AX399" s="35"/>
      <c r="AY399" s="23"/>
      <c r="AZ399" s="141"/>
      <c r="BA399" s="35"/>
      <c r="BB399" s="23"/>
      <c r="BC399" s="141"/>
      <c r="BD399" s="35"/>
      <c r="BE399" s="23"/>
      <c r="BF399" s="141"/>
      <c r="BG399" s="35"/>
      <c r="BH399" s="23"/>
      <c r="BI399" s="141"/>
      <c r="BJ399" s="35"/>
      <c r="BK399" s="23"/>
      <c r="BL399" s="141"/>
      <c r="BM399" s="35"/>
      <c r="BN399" s="23"/>
      <c r="BO399" s="141"/>
      <c r="BP399" s="35"/>
      <c r="BQ399" s="23"/>
      <c r="BR399" s="141"/>
      <c r="BS399" s="35"/>
      <c r="BT399" s="23"/>
      <c r="BU399" s="141"/>
      <c r="BV399" s="35"/>
      <c r="BW399" s="23"/>
      <c r="BX399" s="141"/>
      <c r="BY399" s="35"/>
      <c r="BZ399" s="23"/>
      <c r="CA399" s="141"/>
      <c r="CB399" s="35"/>
      <c r="CC399" s="23"/>
      <c r="CD399" s="141"/>
      <c r="CE399" s="35"/>
      <c r="CF399" s="23"/>
      <c r="CG399" s="141"/>
      <c r="CH399" s="35"/>
      <c r="CI399" s="23"/>
      <c r="CJ399" s="141"/>
      <c r="CK399" s="35"/>
      <c r="CL399" s="23"/>
      <c r="CM399" s="141"/>
      <c r="CN399" s="35"/>
      <c r="CO399" s="23"/>
      <c r="CP399" s="141"/>
      <c r="CQ399" s="38"/>
    </row>
    <row r="400" spans="2:95">
      <c r="B400" s="34"/>
      <c r="C400" s="23"/>
      <c r="D400" s="24"/>
      <c r="E400" s="35"/>
      <c r="F400" s="23"/>
      <c r="G400" s="141"/>
      <c r="H400" s="35"/>
      <c r="I400" s="23"/>
      <c r="J400" s="141"/>
      <c r="K400" s="35"/>
      <c r="L400" s="23"/>
      <c r="M400" s="141"/>
      <c r="N400" s="35"/>
      <c r="O400" s="23"/>
      <c r="P400" s="141"/>
      <c r="Q400" s="35"/>
      <c r="R400" s="23"/>
      <c r="S400" s="141"/>
      <c r="T400" s="35"/>
      <c r="U400" s="23"/>
      <c r="V400" s="141"/>
      <c r="W400" s="35"/>
      <c r="X400" s="23"/>
      <c r="Y400" s="141"/>
      <c r="Z400" s="35"/>
      <c r="AA400" s="23"/>
      <c r="AB400" s="141"/>
      <c r="AC400" s="35"/>
      <c r="AD400" s="23"/>
      <c r="AE400" s="141"/>
      <c r="AF400" s="35"/>
      <c r="AG400" s="23"/>
      <c r="AH400" s="141"/>
      <c r="AI400" s="35"/>
      <c r="AJ400" s="23"/>
      <c r="AK400" s="141"/>
      <c r="AL400" s="35"/>
      <c r="AM400" s="23"/>
      <c r="AN400" s="141"/>
      <c r="AO400" s="35"/>
      <c r="AP400" s="23"/>
      <c r="AQ400" s="141"/>
      <c r="AR400" s="35"/>
      <c r="AS400" s="23"/>
      <c r="AT400" s="141"/>
      <c r="AU400" s="35"/>
      <c r="AV400" s="23"/>
      <c r="AW400" s="141"/>
      <c r="AX400" s="35"/>
      <c r="AY400" s="23"/>
      <c r="AZ400" s="141"/>
      <c r="BA400" s="35"/>
      <c r="BB400" s="23"/>
      <c r="BC400" s="141"/>
      <c r="BD400" s="35"/>
      <c r="BE400" s="23"/>
      <c r="BF400" s="141"/>
      <c r="BG400" s="35"/>
      <c r="BH400" s="23"/>
      <c r="BI400" s="141"/>
      <c r="BJ400" s="35"/>
      <c r="BK400" s="23"/>
      <c r="BL400" s="141"/>
      <c r="BM400" s="35"/>
      <c r="BN400" s="23"/>
      <c r="BO400" s="141"/>
      <c r="BP400" s="35"/>
      <c r="BQ400" s="23"/>
      <c r="BR400" s="141"/>
      <c r="BS400" s="35"/>
      <c r="BT400" s="23"/>
      <c r="BU400" s="141"/>
      <c r="BV400" s="35"/>
      <c r="BW400" s="23"/>
      <c r="BX400" s="141"/>
      <c r="BY400" s="35"/>
      <c r="BZ400" s="23"/>
      <c r="CA400" s="141"/>
      <c r="CB400" s="35"/>
      <c r="CC400" s="23"/>
      <c r="CD400" s="141"/>
      <c r="CE400" s="35"/>
      <c r="CF400" s="23"/>
      <c r="CG400" s="141"/>
      <c r="CH400" s="35"/>
      <c r="CI400" s="23"/>
      <c r="CJ400" s="141"/>
      <c r="CK400" s="35"/>
      <c r="CL400" s="23"/>
      <c r="CM400" s="141"/>
      <c r="CN400" s="35"/>
      <c r="CO400" s="23"/>
      <c r="CP400" s="141"/>
      <c r="CQ400" s="38"/>
    </row>
    <row r="401" spans="2:95">
      <c r="B401" s="34"/>
      <c r="C401" s="23"/>
      <c r="D401" s="24"/>
      <c r="E401" s="35"/>
      <c r="F401" s="23"/>
      <c r="G401" s="141"/>
      <c r="H401" s="35"/>
      <c r="I401" s="23"/>
      <c r="J401" s="141"/>
      <c r="K401" s="35"/>
      <c r="L401" s="23"/>
      <c r="M401" s="141"/>
      <c r="N401" s="35"/>
      <c r="O401" s="23"/>
      <c r="P401" s="141"/>
      <c r="Q401" s="35"/>
      <c r="R401" s="23"/>
      <c r="S401" s="141"/>
      <c r="T401" s="35"/>
      <c r="U401" s="23"/>
      <c r="V401" s="141"/>
      <c r="W401" s="35"/>
      <c r="X401" s="23"/>
      <c r="Y401" s="141"/>
      <c r="Z401" s="35"/>
      <c r="AA401" s="23"/>
      <c r="AB401" s="141"/>
      <c r="AC401" s="35"/>
      <c r="AD401" s="23"/>
      <c r="AE401" s="141"/>
      <c r="AF401" s="35"/>
      <c r="AG401" s="23"/>
      <c r="AH401" s="141"/>
      <c r="AI401" s="35"/>
      <c r="AJ401" s="23"/>
      <c r="AK401" s="141"/>
      <c r="AL401" s="35"/>
      <c r="AM401" s="23"/>
      <c r="AN401" s="141"/>
      <c r="AO401" s="35"/>
      <c r="AP401" s="23"/>
      <c r="AQ401" s="141"/>
      <c r="AR401" s="35"/>
      <c r="AS401" s="23"/>
      <c r="AT401" s="141"/>
      <c r="AU401" s="35"/>
      <c r="AV401" s="23"/>
      <c r="AW401" s="141"/>
      <c r="AX401" s="35"/>
      <c r="AY401" s="23"/>
      <c r="AZ401" s="141"/>
      <c r="BA401" s="35"/>
      <c r="BB401" s="23"/>
      <c r="BC401" s="141"/>
      <c r="BD401" s="35"/>
      <c r="BE401" s="23"/>
      <c r="BF401" s="141"/>
      <c r="BG401" s="35"/>
      <c r="BH401" s="23"/>
      <c r="BI401" s="141"/>
      <c r="BJ401" s="35"/>
      <c r="BK401" s="23"/>
      <c r="BL401" s="141"/>
      <c r="BM401" s="35"/>
      <c r="BN401" s="23"/>
      <c r="BO401" s="141"/>
      <c r="BP401" s="35"/>
      <c r="BQ401" s="23"/>
      <c r="BR401" s="141"/>
      <c r="BS401" s="35"/>
      <c r="BT401" s="23"/>
      <c r="BU401" s="141"/>
      <c r="BV401" s="35"/>
      <c r="BW401" s="23"/>
      <c r="BX401" s="141"/>
      <c r="BY401" s="35"/>
      <c r="BZ401" s="23"/>
      <c r="CA401" s="141"/>
      <c r="CB401" s="35"/>
      <c r="CC401" s="23"/>
      <c r="CD401" s="141"/>
      <c r="CE401" s="35"/>
      <c r="CF401" s="23"/>
      <c r="CG401" s="141"/>
      <c r="CH401" s="35"/>
      <c r="CI401" s="23"/>
      <c r="CJ401" s="141"/>
      <c r="CK401" s="35"/>
      <c r="CL401" s="23"/>
      <c r="CM401" s="141"/>
      <c r="CN401" s="35"/>
      <c r="CO401" s="23"/>
      <c r="CP401" s="141"/>
      <c r="CQ401" s="38"/>
    </row>
    <row r="402" spans="2:95">
      <c r="B402" s="34"/>
      <c r="C402" s="23"/>
      <c r="D402" s="24"/>
      <c r="E402" s="35"/>
      <c r="F402" s="23"/>
      <c r="G402" s="141"/>
      <c r="H402" s="35"/>
      <c r="I402" s="23"/>
      <c r="J402" s="141"/>
      <c r="K402" s="35"/>
      <c r="L402" s="23"/>
      <c r="M402" s="141"/>
      <c r="N402" s="35"/>
      <c r="O402" s="23"/>
      <c r="P402" s="141"/>
      <c r="Q402" s="35"/>
      <c r="R402" s="23"/>
      <c r="S402" s="141"/>
      <c r="T402" s="35"/>
      <c r="U402" s="23"/>
      <c r="V402" s="141"/>
      <c r="W402" s="35"/>
      <c r="X402" s="23"/>
      <c r="Y402" s="141"/>
      <c r="Z402" s="35"/>
      <c r="AA402" s="23"/>
      <c r="AB402" s="141"/>
      <c r="AC402" s="35"/>
      <c r="AD402" s="23"/>
      <c r="AE402" s="141"/>
      <c r="AF402" s="35"/>
      <c r="AG402" s="23"/>
      <c r="AH402" s="141"/>
      <c r="AI402" s="35"/>
      <c r="AJ402" s="23"/>
      <c r="AK402" s="141"/>
      <c r="AL402" s="35"/>
      <c r="AM402" s="23"/>
      <c r="AN402" s="141"/>
      <c r="AO402" s="35"/>
      <c r="AP402" s="23"/>
      <c r="AQ402" s="141"/>
      <c r="AR402" s="35"/>
      <c r="AS402" s="23"/>
      <c r="AT402" s="141"/>
      <c r="AU402" s="35"/>
      <c r="AV402" s="23"/>
      <c r="AW402" s="141"/>
      <c r="AX402" s="35"/>
      <c r="AY402" s="23"/>
      <c r="AZ402" s="141"/>
      <c r="BA402" s="35"/>
      <c r="BB402" s="23"/>
      <c r="BC402" s="141"/>
      <c r="BD402" s="35"/>
      <c r="BE402" s="23"/>
      <c r="BF402" s="141"/>
      <c r="BG402" s="35"/>
      <c r="BH402" s="23"/>
      <c r="BI402" s="141"/>
      <c r="BJ402" s="35"/>
      <c r="BK402" s="23"/>
      <c r="BL402" s="141"/>
      <c r="BM402" s="35"/>
      <c r="BN402" s="23"/>
      <c r="BO402" s="141"/>
      <c r="BP402" s="35"/>
      <c r="BQ402" s="23"/>
      <c r="BR402" s="141"/>
      <c r="BS402" s="35"/>
      <c r="BT402" s="23"/>
      <c r="BU402" s="141"/>
      <c r="BV402" s="35"/>
      <c r="BW402" s="23"/>
      <c r="BX402" s="141"/>
      <c r="BY402" s="35"/>
      <c r="BZ402" s="23"/>
      <c r="CA402" s="141"/>
      <c r="CB402" s="35"/>
      <c r="CC402" s="23"/>
      <c r="CD402" s="141"/>
      <c r="CE402" s="35"/>
      <c r="CF402" s="23"/>
      <c r="CG402" s="141"/>
      <c r="CH402" s="35"/>
      <c r="CI402" s="23"/>
      <c r="CJ402" s="141"/>
      <c r="CK402" s="35"/>
      <c r="CL402" s="23"/>
      <c r="CM402" s="141"/>
      <c r="CN402" s="35"/>
      <c r="CO402" s="23"/>
      <c r="CP402" s="141"/>
      <c r="CQ402" s="38"/>
    </row>
    <row r="403" spans="2:95">
      <c r="B403" s="34"/>
      <c r="C403" s="23"/>
      <c r="D403" s="24"/>
      <c r="E403" s="35"/>
      <c r="F403" s="23"/>
      <c r="G403" s="141"/>
      <c r="H403" s="35"/>
      <c r="I403" s="23"/>
      <c r="J403" s="141"/>
      <c r="K403" s="35"/>
      <c r="L403" s="23"/>
      <c r="M403" s="141"/>
      <c r="N403" s="35"/>
      <c r="O403" s="23"/>
      <c r="P403" s="141"/>
      <c r="Q403" s="35"/>
      <c r="R403" s="23"/>
      <c r="S403" s="141"/>
      <c r="T403" s="35"/>
      <c r="U403" s="23"/>
      <c r="V403" s="141"/>
      <c r="W403" s="35"/>
      <c r="X403" s="23"/>
      <c r="Y403" s="141"/>
      <c r="Z403" s="35"/>
      <c r="AA403" s="23"/>
      <c r="AB403" s="141"/>
      <c r="AC403" s="35"/>
      <c r="AD403" s="23"/>
      <c r="AE403" s="141"/>
      <c r="AF403" s="35"/>
      <c r="AG403" s="23"/>
      <c r="AH403" s="141"/>
      <c r="AI403" s="35"/>
      <c r="AJ403" s="23"/>
      <c r="AK403" s="141"/>
      <c r="AL403" s="35"/>
      <c r="AM403" s="23"/>
      <c r="AN403" s="141"/>
      <c r="AO403" s="35"/>
      <c r="AP403" s="23"/>
      <c r="AQ403" s="141"/>
      <c r="AR403" s="35"/>
      <c r="AS403" s="23"/>
      <c r="AT403" s="141"/>
      <c r="AU403" s="35"/>
      <c r="AV403" s="23"/>
      <c r="AW403" s="141"/>
      <c r="AX403" s="35"/>
      <c r="AY403" s="23"/>
      <c r="AZ403" s="141"/>
      <c r="BA403" s="35"/>
      <c r="BB403" s="23"/>
      <c r="BC403" s="141"/>
      <c r="BD403" s="35"/>
      <c r="BE403" s="23"/>
      <c r="BF403" s="141"/>
      <c r="BG403" s="35"/>
      <c r="BH403" s="23"/>
      <c r="BI403" s="141"/>
      <c r="BJ403" s="35"/>
      <c r="BK403" s="23"/>
      <c r="BL403" s="141"/>
      <c r="BM403" s="35"/>
      <c r="BN403" s="23"/>
      <c r="BO403" s="141"/>
      <c r="BP403" s="35"/>
      <c r="BQ403" s="23"/>
      <c r="BR403" s="141"/>
      <c r="BS403" s="35"/>
      <c r="BT403" s="23"/>
      <c r="BU403" s="141"/>
      <c r="BV403" s="35"/>
      <c r="BW403" s="23"/>
      <c r="BX403" s="141"/>
      <c r="BY403" s="35"/>
      <c r="BZ403" s="23"/>
      <c r="CA403" s="141"/>
      <c r="CB403" s="35"/>
      <c r="CC403" s="23"/>
      <c r="CD403" s="141"/>
      <c r="CE403" s="35"/>
      <c r="CF403" s="23"/>
      <c r="CG403" s="141"/>
      <c r="CH403" s="35"/>
      <c r="CI403" s="23"/>
      <c r="CJ403" s="141"/>
      <c r="CK403" s="35"/>
      <c r="CL403" s="23"/>
      <c r="CM403" s="141"/>
      <c r="CN403" s="35"/>
      <c r="CO403" s="23"/>
      <c r="CP403" s="141"/>
      <c r="CQ403" s="38"/>
    </row>
    <row r="404" spans="2:95">
      <c r="B404" s="34"/>
      <c r="C404" s="23"/>
      <c r="D404" s="24"/>
      <c r="E404" s="35"/>
      <c r="F404" s="23"/>
      <c r="G404" s="141"/>
      <c r="H404" s="35"/>
      <c r="I404" s="23"/>
      <c r="J404" s="141"/>
      <c r="K404" s="35"/>
      <c r="L404" s="23"/>
      <c r="M404" s="141"/>
      <c r="N404" s="35"/>
      <c r="O404" s="23"/>
      <c r="P404" s="141"/>
      <c r="Q404" s="35"/>
      <c r="R404" s="23"/>
      <c r="S404" s="141"/>
      <c r="T404" s="35"/>
      <c r="U404" s="23"/>
      <c r="V404" s="141"/>
      <c r="W404" s="35"/>
      <c r="X404" s="23"/>
      <c r="Y404" s="141"/>
      <c r="Z404" s="35"/>
      <c r="AA404" s="23"/>
      <c r="AB404" s="141"/>
      <c r="AC404" s="35"/>
      <c r="AD404" s="23"/>
      <c r="AE404" s="141"/>
      <c r="AF404" s="35"/>
      <c r="AG404" s="23"/>
      <c r="AH404" s="141"/>
      <c r="AI404" s="35"/>
      <c r="AJ404" s="23"/>
      <c r="AK404" s="141"/>
      <c r="AL404" s="35"/>
      <c r="AM404" s="23"/>
      <c r="AN404" s="141"/>
      <c r="AO404" s="35"/>
      <c r="AP404" s="23"/>
      <c r="AQ404" s="141"/>
      <c r="AR404" s="35"/>
      <c r="AS404" s="23"/>
      <c r="AT404" s="141"/>
      <c r="AU404" s="35"/>
      <c r="AV404" s="23"/>
      <c r="AW404" s="141"/>
      <c r="AX404" s="35"/>
      <c r="AY404" s="23"/>
      <c r="AZ404" s="141"/>
      <c r="BA404" s="35"/>
      <c r="BB404" s="23"/>
      <c r="BC404" s="141"/>
      <c r="BD404" s="35"/>
      <c r="BE404" s="23"/>
      <c r="BF404" s="141"/>
      <c r="BG404" s="35"/>
      <c r="BH404" s="23"/>
      <c r="BI404" s="141"/>
      <c r="BJ404" s="35"/>
      <c r="BK404" s="23"/>
      <c r="BL404" s="141"/>
      <c r="BM404" s="35"/>
      <c r="BN404" s="23"/>
      <c r="BO404" s="141"/>
      <c r="BP404" s="35"/>
      <c r="BQ404" s="23"/>
      <c r="BR404" s="141"/>
      <c r="BS404" s="35"/>
      <c r="BT404" s="23"/>
      <c r="BU404" s="141"/>
      <c r="BV404" s="35"/>
      <c r="BW404" s="23"/>
      <c r="BX404" s="141"/>
      <c r="BY404" s="35"/>
      <c r="BZ404" s="23"/>
      <c r="CA404" s="141"/>
      <c r="CB404" s="35"/>
      <c r="CC404" s="23"/>
      <c r="CD404" s="141"/>
      <c r="CE404" s="35"/>
      <c r="CF404" s="23"/>
      <c r="CG404" s="141"/>
      <c r="CH404" s="35"/>
      <c r="CI404" s="23"/>
      <c r="CJ404" s="141"/>
      <c r="CK404" s="35"/>
      <c r="CL404" s="23"/>
      <c r="CM404" s="141"/>
      <c r="CN404" s="35"/>
      <c r="CO404" s="23"/>
      <c r="CP404" s="141"/>
      <c r="CQ404" s="38"/>
    </row>
    <row r="405" spans="2:95">
      <c r="B405" s="34"/>
      <c r="C405" s="23"/>
      <c r="D405" s="24"/>
      <c r="E405" s="35"/>
      <c r="F405" s="23"/>
      <c r="G405" s="141"/>
      <c r="H405" s="35"/>
      <c r="I405" s="23"/>
      <c r="J405" s="141"/>
      <c r="K405" s="35"/>
      <c r="L405" s="23"/>
      <c r="M405" s="141"/>
      <c r="N405" s="35"/>
      <c r="O405" s="23"/>
      <c r="P405" s="141"/>
      <c r="Q405" s="35"/>
      <c r="R405" s="23"/>
      <c r="S405" s="141"/>
      <c r="T405" s="35"/>
      <c r="U405" s="23"/>
      <c r="V405" s="141"/>
      <c r="W405" s="35"/>
      <c r="X405" s="23"/>
      <c r="Y405" s="141"/>
      <c r="Z405" s="35"/>
      <c r="AA405" s="23"/>
      <c r="AB405" s="141"/>
      <c r="AC405" s="35"/>
      <c r="AD405" s="23"/>
      <c r="AE405" s="141"/>
      <c r="AF405" s="35"/>
      <c r="AG405" s="23"/>
      <c r="AH405" s="141"/>
      <c r="AI405" s="35"/>
      <c r="AJ405" s="23"/>
      <c r="AK405" s="141"/>
      <c r="AL405" s="35"/>
      <c r="AM405" s="23"/>
      <c r="AN405" s="141"/>
      <c r="AO405" s="35"/>
      <c r="AP405" s="23"/>
      <c r="AQ405" s="141"/>
      <c r="AR405" s="35"/>
      <c r="AS405" s="23"/>
      <c r="AT405" s="141"/>
      <c r="AU405" s="35"/>
      <c r="AV405" s="23"/>
      <c r="AW405" s="141"/>
      <c r="AX405" s="35"/>
      <c r="AY405" s="23"/>
      <c r="AZ405" s="141"/>
      <c r="BA405" s="35"/>
      <c r="BB405" s="23"/>
      <c r="BC405" s="141"/>
      <c r="BD405" s="35"/>
      <c r="BE405" s="23"/>
      <c r="BF405" s="141"/>
      <c r="BG405" s="35"/>
      <c r="BH405" s="23"/>
      <c r="BI405" s="141"/>
      <c r="BJ405" s="35"/>
      <c r="BK405" s="23"/>
      <c r="BL405" s="141"/>
      <c r="BM405" s="35"/>
      <c r="BN405" s="23"/>
      <c r="BO405" s="141"/>
      <c r="BP405" s="35"/>
      <c r="BQ405" s="23"/>
      <c r="BR405" s="141"/>
      <c r="BS405" s="35"/>
      <c r="BT405" s="23"/>
      <c r="BU405" s="141"/>
      <c r="BV405" s="35"/>
      <c r="BW405" s="23"/>
      <c r="BX405" s="141"/>
      <c r="BY405" s="35"/>
      <c r="BZ405" s="23"/>
      <c r="CA405" s="141"/>
      <c r="CB405" s="35"/>
      <c r="CC405" s="23"/>
      <c r="CD405" s="141"/>
      <c r="CE405" s="35"/>
      <c r="CF405" s="23"/>
      <c r="CG405" s="141"/>
      <c r="CH405" s="35"/>
      <c r="CI405" s="23"/>
      <c r="CJ405" s="141"/>
      <c r="CK405" s="35"/>
      <c r="CL405" s="23"/>
      <c r="CM405" s="141"/>
      <c r="CN405" s="35"/>
      <c r="CO405" s="23"/>
      <c r="CP405" s="141"/>
      <c r="CQ405" s="38"/>
    </row>
    <row r="406" spans="2:95">
      <c r="B406" s="34"/>
      <c r="C406" s="23"/>
      <c r="D406" s="24"/>
      <c r="E406" s="35"/>
      <c r="F406" s="23"/>
      <c r="G406" s="141"/>
      <c r="H406" s="35"/>
      <c r="I406" s="23"/>
      <c r="J406" s="141"/>
      <c r="K406" s="35"/>
      <c r="L406" s="23"/>
      <c r="M406" s="141"/>
      <c r="N406" s="35"/>
      <c r="O406" s="23"/>
      <c r="P406" s="141"/>
      <c r="Q406" s="35"/>
      <c r="R406" s="23"/>
      <c r="S406" s="141"/>
      <c r="T406" s="35"/>
      <c r="U406" s="23"/>
      <c r="V406" s="141"/>
      <c r="W406" s="35"/>
      <c r="X406" s="23"/>
      <c r="Y406" s="141"/>
      <c r="Z406" s="35"/>
      <c r="AA406" s="23"/>
      <c r="AB406" s="141"/>
      <c r="AC406" s="35"/>
      <c r="AD406" s="23"/>
      <c r="AE406" s="141"/>
      <c r="AF406" s="35"/>
      <c r="AG406" s="23"/>
      <c r="AH406" s="141"/>
      <c r="AI406" s="35"/>
      <c r="AJ406" s="23"/>
      <c r="AK406" s="141"/>
      <c r="AL406" s="35"/>
      <c r="AM406" s="23"/>
      <c r="AN406" s="141"/>
      <c r="AO406" s="35"/>
      <c r="AP406" s="23"/>
      <c r="AQ406" s="141"/>
      <c r="AR406" s="35"/>
      <c r="AS406" s="23"/>
      <c r="AT406" s="141"/>
      <c r="AU406" s="35"/>
      <c r="AV406" s="23"/>
      <c r="AW406" s="141"/>
      <c r="AX406" s="35"/>
      <c r="AY406" s="23"/>
      <c r="AZ406" s="141"/>
      <c r="BA406" s="35"/>
      <c r="BB406" s="23"/>
      <c r="BC406" s="141"/>
      <c r="BD406" s="35"/>
      <c r="BE406" s="23"/>
      <c r="BF406" s="141"/>
      <c r="BG406" s="35"/>
      <c r="BH406" s="23"/>
      <c r="BI406" s="141"/>
      <c r="BJ406" s="35"/>
      <c r="BK406" s="23"/>
      <c r="BL406" s="141"/>
      <c r="BM406" s="35"/>
      <c r="BN406" s="23"/>
      <c r="BO406" s="141"/>
      <c r="BP406" s="35"/>
      <c r="BQ406" s="23"/>
      <c r="BR406" s="141"/>
      <c r="BS406" s="35"/>
      <c r="BT406" s="23"/>
      <c r="BU406" s="141"/>
      <c r="BV406" s="35"/>
      <c r="BW406" s="23"/>
      <c r="BX406" s="141"/>
      <c r="BY406" s="35"/>
      <c r="BZ406" s="23"/>
      <c r="CA406" s="141"/>
      <c r="CB406" s="35"/>
      <c r="CC406" s="23"/>
      <c r="CD406" s="141"/>
      <c r="CE406" s="35"/>
      <c r="CF406" s="23"/>
      <c r="CG406" s="141"/>
      <c r="CH406" s="35"/>
      <c r="CI406" s="23"/>
      <c r="CJ406" s="141"/>
      <c r="CK406" s="35"/>
      <c r="CL406" s="23"/>
      <c r="CM406" s="141"/>
      <c r="CN406" s="35"/>
      <c r="CO406" s="23"/>
      <c r="CP406" s="141"/>
      <c r="CQ406" s="38"/>
    </row>
    <row r="407" spans="2:95">
      <c r="B407" s="34"/>
      <c r="C407" s="23"/>
      <c r="D407" s="24"/>
      <c r="E407" s="35"/>
      <c r="F407" s="23"/>
      <c r="G407" s="141"/>
      <c r="H407" s="35"/>
      <c r="I407" s="23"/>
      <c r="J407" s="141"/>
      <c r="K407" s="35"/>
      <c r="L407" s="23"/>
      <c r="M407" s="141"/>
      <c r="N407" s="35"/>
      <c r="O407" s="23"/>
      <c r="P407" s="141"/>
      <c r="Q407" s="35"/>
      <c r="R407" s="23"/>
      <c r="S407" s="141"/>
      <c r="T407" s="35"/>
      <c r="U407" s="23"/>
      <c r="V407" s="141"/>
      <c r="W407" s="35"/>
      <c r="X407" s="23"/>
      <c r="Y407" s="141"/>
      <c r="Z407" s="35"/>
      <c r="AA407" s="23"/>
      <c r="AB407" s="141"/>
      <c r="AC407" s="35"/>
      <c r="AD407" s="23"/>
      <c r="AE407" s="141"/>
      <c r="AF407" s="35"/>
      <c r="AG407" s="23"/>
      <c r="AH407" s="141"/>
      <c r="AI407" s="35"/>
      <c r="AJ407" s="23"/>
      <c r="AK407" s="141"/>
      <c r="AL407" s="35"/>
      <c r="AM407" s="23"/>
      <c r="AN407" s="141"/>
      <c r="AO407" s="35"/>
      <c r="AP407" s="23"/>
      <c r="AQ407" s="141"/>
      <c r="AR407" s="35"/>
      <c r="AS407" s="23"/>
      <c r="AT407" s="141"/>
      <c r="AU407" s="35"/>
      <c r="AV407" s="23"/>
      <c r="AW407" s="141"/>
      <c r="AX407" s="35"/>
      <c r="AY407" s="23"/>
      <c r="AZ407" s="141"/>
      <c r="BA407" s="35"/>
      <c r="BB407" s="23"/>
      <c r="BC407" s="141"/>
      <c r="BD407" s="35"/>
      <c r="BE407" s="23"/>
      <c r="BF407" s="141"/>
      <c r="BG407" s="35"/>
      <c r="BH407" s="23"/>
      <c r="BI407" s="141"/>
      <c r="BJ407" s="35"/>
      <c r="BK407" s="23"/>
      <c r="BL407" s="141"/>
      <c r="BM407" s="35"/>
      <c r="BN407" s="23"/>
      <c r="BO407" s="141"/>
      <c r="BP407" s="35"/>
      <c r="BQ407" s="23"/>
      <c r="BR407" s="141"/>
      <c r="BS407" s="35"/>
      <c r="BT407" s="23"/>
      <c r="BU407" s="141"/>
      <c r="BV407" s="35"/>
      <c r="BW407" s="23"/>
      <c r="BX407" s="141"/>
      <c r="BY407" s="35"/>
      <c r="BZ407" s="23"/>
      <c r="CA407" s="141"/>
      <c r="CB407" s="35"/>
      <c r="CC407" s="23"/>
      <c r="CD407" s="141"/>
      <c r="CE407" s="35"/>
      <c r="CF407" s="23"/>
      <c r="CG407" s="141"/>
      <c r="CH407" s="35"/>
      <c r="CI407" s="23"/>
      <c r="CJ407" s="141"/>
      <c r="CK407" s="35"/>
      <c r="CL407" s="23"/>
      <c r="CM407" s="141"/>
      <c r="CN407" s="35"/>
      <c r="CO407" s="23"/>
      <c r="CP407" s="141"/>
      <c r="CQ407" s="38"/>
    </row>
    <row r="408" spans="2:95">
      <c r="B408" s="34"/>
      <c r="C408" s="23"/>
      <c r="D408" s="24"/>
      <c r="E408" s="35"/>
      <c r="F408" s="23"/>
      <c r="G408" s="141"/>
      <c r="H408" s="35"/>
      <c r="I408" s="23"/>
      <c r="J408" s="141"/>
      <c r="K408" s="35"/>
      <c r="L408" s="23"/>
      <c r="M408" s="141"/>
      <c r="N408" s="35"/>
      <c r="O408" s="23"/>
      <c r="P408" s="141"/>
      <c r="Q408" s="35"/>
      <c r="R408" s="23"/>
      <c r="S408" s="141"/>
      <c r="T408" s="35"/>
      <c r="U408" s="23"/>
      <c r="V408" s="141"/>
      <c r="W408" s="35"/>
      <c r="X408" s="23"/>
      <c r="Y408" s="141"/>
      <c r="Z408" s="35"/>
      <c r="AA408" s="23"/>
      <c r="AB408" s="141"/>
      <c r="AC408" s="35"/>
      <c r="AD408" s="23"/>
      <c r="AE408" s="141"/>
      <c r="AF408" s="35"/>
      <c r="AG408" s="23"/>
      <c r="AH408" s="141"/>
      <c r="AI408" s="35"/>
      <c r="AJ408" s="23"/>
      <c r="AK408" s="141"/>
      <c r="AL408" s="35"/>
      <c r="AM408" s="23"/>
      <c r="AN408" s="141"/>
      <c r="AO408" s="35"/>
      <c r="AP408" s="23"/>
      <c r="AQ408" s="141"/>
      <c r="AR408" s="35"/>
      <c r="AS408" s="23"/>
      <c r="AT408" s="141"/>
      <c r="AU408" s="35"/>
      <c r="AV408" s="23"/>
      <c r="AW408" s="141"/>
      <c r="AX408" s="35"/>
      <c r="AY408" s="23"/>
      <c r="AZ408" s="141"/>
      <c r="BA408" s="35"/>
      <c r="BB408" s="23"/>
      <c r="BC408" s="141"/>
      <c r="BD408" s="35"/>
      <c r="BE408" s="23"/>
      <c r="BF408" s="141"/>
      <c r="BG408" s="35"/>
      <c r="BH408" s="23"/>
      <c r="BI408" s="141"/>
      <c r="BJ408" s="35"/>
      <c r="BK408" s="23"/>
      <c r="BL408" s="141"/>
      <c r="BM408" s="35"/>
      <c r="BN408" s="23"/>
      <c r="BO408" s="141"/>
      <c r="BP408" s="35"/>
      <c r="BQ408" s="23"/>
      <c r="BR408" s="141"/>
      <c r="BS408" s="35"/>
      <c r="BT408" s="23"/>
      <c r="BU408" s="141"/>
      <c r="BV408" s="35"/>
      <c r="BW408" s="23"/>
      <c r="BX408" s="141"/>
      <c r="BY408" s="35"/>
      <c r="BZ408" s="23"/>
      <c r="CA408" s="141"/>
      <c r="CB408" s="35"/>
      <c r="CC408" s="23"/>
      <c r="CD408" s="141"/>
      <c r="CE408" s="35"/>
      <c r="CF408" s="23"/>
      <c r="CG408" s="141"/>
      <c r="CH408" s="35"/>
      <c r="CI408" s="23"/>
      <c r="CJ408" s="141"/>
      <c r="CK408" s="35"/>
      <c r="CL408" s="23"/>
      <c r="CM408" s="141"/>
      <c r="CN408" s="35"/>
      <c r="CO408" s="23"/>
      <c r="CP408" s="141"/>
      <c r="CQ408" s="38"/>
    </row>
    <row r="409" spans="2:95">
      <c r="B409" s="34"/>
      <c r="C409" s="23"/>
      <c r="D409" s="24"/>
      <c r="E409" s="35"/>
      <c r="F409" s="23"/>
      <c r="G409" s="141"/>
      <c r="H409" s="35"/>
      <c r="I409" s="23"/>
      <c r="J409" s="141"/>
      <c r="K409" s="35"/>
      <c r="L409" s="23"/>
      <c r="M409" s="141"/>
      <c r="N409" s="35"/>
      <c r="O409" s="23"/>
      <c r="P409" s="141"/>
      <c r="Q409" s="35"/>
      <c r="R409" s="23"/>
      <c r="S409" s="141"/>
      <c r="T409" s="35"/>
      <c r="U409" s="23"/>
      <c r="V409" s="141"/>
      <c r="W409" s="35"/>
      <c r="X409" s="23"/>
      <c r="Y409" s="141"/>
      <c r="Z409" s="35"/>
      <c r="AA409" s="23"/>
      <c r="AB409" s="141"/>
      <c r="AC409" s="35"/>
      <c r="AD409" s="23"/>
      <c r="AE409" s="141"/>
      <c r="AF409" s="35"/>
      <c r="AG409" s="23"/>
      <c r="AH409" s="141"/>
      <c r="AI409" s="35"/>
      <c r="AJ409" s="23"/>
      <c r="AK409" s="141"/>
      <c r="AL409" s="35"/>
      <c r="AM409" s="23"/>
      <c r="AN409" s="141"/>
      <c r="AO409" s="35"/>
      <c r="AP409" s="23"/>
      <c r="AQ409" s="141"/>
      <c r="AR409" s="35"/>
      <c r="AS409" s="23"/>
      <c r="AT409" s="141"/>
      <c r="AU409" s="35"/>
      <c r="AV409" s="23"/>
      <c r="AW409" s="141"/>
      <c r="AX409" s="35"/>
      <c r="AY409" s="23"/>
      <c r="AZ409" s="141"/>
      <c r="BA409" s="35"/>
      <c r="BB409" s="23"/>
      <c r="BC409" s="141"/>
      <c r="BD409" s="35"/>
      <c r="BE409" s="23"/>
      <c r="BF409" s="141"/>
      <c r="BG409" s="35"/>
      <c r="BH409" s="23"/>
      <c r="BI409" s="141"/>
      <c r="BJ409" s="35"/>
      <c r="BK409" s="23"/>
      <c r="BL409" s="141"/>
      <c r="BM409" s="35"/>
      <c r="BN409" s="23"/>
      <c r="BO409" s="141"/>
      <c r="BP409" s="35"/>
      <c r="BQ409" s="23"/>
      <c r="BR409" s="141"/>
      <c r="BS409" s="35"/>
      <c r="BT409" s="23"/>
      <c r="BU409" s="141"/>
      <c r="BV409" s="35"/>
      <c r="BW409" s="23"/>
      <c r="BX409" s="141"/>
      <c r="BY409" s="35"/>
      <c r="BZ409" s="23"/>
      <c r="CA409" s="141"/>
      <c r="CB409" s="35"/>
      <c r="CC409" s="23"/>
      <c r="CD409" s="141"/>
      <c r="CE409" s="35"/>
      <c r="CF409" s="23"/>
      <c r="CG409" s="141"/>
      <c r="CH409" s="35"/>
      <c r="CI409" s="23"/>
      <c r="CJ409" s="141"/>
      <c r="CK409" s="35"/>
      <c r="CL409" s="23"/>
      <c r="CM409" s="141"/>
      <c r="CN409" s="35"/>
      <c r="CO409" s="23"/>
      <c r="CP409" s="141"/>
      <c r="CQ409" s="38"/>
    </row>
    <row r="410" spans="2:95">
      <c r="B410" s="34"/>
      <c r="C410" s="23"/>
      <c r="D410" s="24"/>
      <c r="E410" s="35"/>
      <c r="F410" s="23"/>
      <c r="G410" s="141"/>
      <c r="H410" s="35"/>
      <c r="I410" s="23"/>
      <c r="J410" s="141"/>
      <c r="K410" s="35"/>
      <c r="L410" s="23"/>
      <c r="M410" s="141"/>
      <c r="N410" s="35"/>
      <c r="O410" s="23"/>
      <c r="P410" s="141"/>
      <c r="Q410" s="35"/>
      <c r="R410" s="23"/>
      <c r="S410" s="141"/>
      <c r="T410" s="35"/>
      <c r="U410" s="23"/>
      <c r="V410" s="141"/>
      <c r="W410" s="35"/>
      <c r="X410" s="23"/>
      <c r="Y410" s="141"/>
      <c r="Z410" s="35"/>
      <c r="AA410" s="23"/>
      <c r="AB410" s="141"/>
      <c r="AC410" s="35"/>
      <c r="AD410" s="23"/>
      <c r="AE410" s="141"/>
      <c r="AF410" s="35"/>
      <c r="AG410" s="23"/>
      <c r="AH410" s="141"/>
      <c r="AI410" s="35"/>
      <c r="AJ410" s="23"/>
      <c r="AK410" s="141"/>
      <c r="AL410" s="35"/>
      <c r="AM410" s="23"/>
      <c r="AN410" s="141"/>
      <c r="AO410" s="35"/>
      <c r="AP410" s="23"/>
      <c r="AQ410" s="141"/>
      <c r="AR410" s="35"/>
      <c r="AS410" s="23"/>
      <c r="AT410" s="141"/>
      <c r="AU410" s="35"/>
      <c r="AV410" s="23"/>
      <c r="AW410" s="141"/>
      <c r="AX410" s="35"/>
      <c r="AY410" s="23"/>
      <c r="AZ410" s="141"/>
      <c r="BA410" s="35"/>
      <c r="BB410" s="23"/>
      <c r="BC410" s="141"/>
      <c r="BD410" s="35"/>
      <c r="BE410" s="23"/>
      <c r="BF410" s="141"/>
      <c r="BG410" s="35"/>
      <c r="BH410" s="23"/>
      <c r="BI410" s="141"/>
      <c r="BJ410" s="35"/>
      <c r="BK410" s="23"/>
      <c r="BL410" s="141"/>
      <c r="BM410" s="35"/>
      <c r="BN410" s="23"/>
      <c r="BO410" s="141"/>
      <c r="BP410" s="35"/>
      <c r="BQ410" s="23"/>
      <c r="BR410" s="141"/>
      <c r="BS410" s="35"/>
      <c r="BT410" s="23"/>
      <c r="BU410" s="141"/>
      <c r="BV410" s="35"/>
      <c r="BW410" s="23"/>
      <c r="BX410" s="141"/>
      <c r="BY410" s="35"/>
      <c r="BZ410" s="23"/>
      <c r="CA410" s="141"/>
      <c r="CB410" s="35"/>
      <c r="CC410" s="23"/>
      <c r="CD410" s="141"/>
      <c r="CE410" s="35"/>
      <c r="CF410" s="23"/>
      <c r="CG410" s="141"/>
      <c r="CH410" s="35"/>
      <c r="CI410" s="23"/>
      <c r="CJ410" s="141"/>
      <c r="CK410" s="35"/>
      <c r="CL410" s="23"/>
      <c r="CM410" s="141"/>
      <c r="CN410" s="35"/>
      <c r="CO410" s="23"/>
      <c r="CP410" s="141"/>
      <c r="CQ410" s="38"/>
    </row>
    <row r="411" spans="2:95">
      <c r="B411" s="34"/>
      <c r="C411" s="23"/>
      <c r="D411" s="24"/>
      <c r="E411" s="35"/>
      <c r="F411" s="23"/>
      <c r="G411" s="141"/>
      <c r="H411" s="35"/>
      <c r="I411" s="23"/>
      <c r="J411" s="141"/>
      <c r="K411" s="35"/>
      <c r="L411" s="23"/>
      <c r="M411" s="141"/>
      <c r="N411" s="35"/>
      <c r="O411" s="23"/>
      <c r="P411" s="141"/>
      <c r="Q411" s="35"/>
      <c r="R411" s="23"/>
      <c r="S411" s="141"/>
      <c r="T411" s="35"/>
      <c r="U411" s="23"/>
      <c r="V411" s="141"/>
      <c r="W411" s="35"/>
      <c r="X411" s="23"/>
      <c r="Y411" s="141"/>
      <c r="Z411" s="35"/>
      <c r="AA411" s="23"/>
      <c r="AB411" s="141"/>
      <c r="AC411" s="35"/>
      <c r="AD411" s="23"/>
      <c r="AE411" s="141"/>
      <c r="AF411" s="35"/>
      <c r="AG411" s="23"/>
      <c r="AH411" s="141"/>
      <c r="AI411" s="35"/>
      <c r="AJ411" s="23"/>
      <c r="AK411" s="141"/>
      <c r="AL411" s="35"/>
      <c r="AM411" s="23"/>
      <c r="AN411" s="141"/>
      <c r="AO411" s="35"/>
      <c r="AP411" s="23"/>
      <c r="AQ411" s="141"/>
      <c r="AR411" s="35"/>
      <c r="AS411" s="23"/>
      <c r="AT411" s="141"/>
      <c r="AU411" s="35"/>
      <c r="AV411" s="23"/>
      <c r="AW411" s="141"/>
      <c r="AX411" s="35"/>
      <c r="AY411" s="23"/>
      <c r="AZ411" s="141"/>
      <c r="BA411" s="35"/>
      <c r="BB411" s="23"/>
      <c r="BC411" s="141"/>
      <c r="BD411" s="35"/>
      <c r="BE411" s="23"/>
      <c r="BF411" s="141"/>
      <c r="BG411" s="35"/>
      <c r="BH411" s="23"/>
      <c r="BI411" s="141"/>
      <c r="BJ411" s="35"/>
      <c r="BK411" s="23"/>
      <c r="BL411" s="141"/>
      <c r="BM411" s="35"/>
      <c r="BN411" s="23"/>
      <c r="BO411" s="141"/>
      <c r="BP411" s="35"/>
      <c r="BQ411" s="23"/>
      <c r="BR411" s="141"/>
      <c r="BS411" s="35"/>
      <c r="BT411" s="23"/>
      <c r="BU411" s="141"/>
      <c r="BV411" s="35"/>
      <c r="BW411" s="23"/>
      <c r="BX411" s="141"/>
      <c r="BY411" s="35"/>
      <c r="BZ411" s="23"/>
      <c r="CA411" s="141"/>
      <c r="CB411" s="35"/>
      <c r="CC411" s="23"/>
      <c r="CD411" s="141"/>
      <c r="CE411" s="35"/>
      <c r="CF411" s="23"/>
      <c r="CG411" s="141"/>
      <c r="CH411" s="35"/>
      <c r="CI411" s="23"/>
      <c r="CJ411" s="141"/>
      <c r="CK411" s="35"/>
      <c r="CL411" s="23"/>
      <c r="CM411" s="141"/>
      <c r="CN411" s="35"/>
      <c r="CO411" s="23"/>
      <c r="CP411" s="141"/>
      <c r="CQ411" s="38"/>
    </row>
    <row r="412" spans="2:95">
      <c r="B412" s="34"/>
      <c r="C412" s="23"/>
      <c r="D412" s="24"/>
      <c r="E412" s="35"/>
      <c r="F412" s="23"/>
      <c r="G412" s="141"/>
      <c r="H412" s="35"/>
      <c r="I412" s="23"/>
      <c r="J412" s="141"/>
      <c r="K412" s="35"/>
      <c r="L412" s="23"/>
      <c r="M412" s="141"/>
      <c r="N412" s="35"/>
      <c r="O412" s="23"/>
      <c r="P412" s="141"/>
      <c r="Q412" s="35"/>
      <c r="R412" s="23"/>
      <c r="S412" s="141"/>
      <c r="T412" s="35"/>
      <c r="U412" s="23"/>
      <c r="V412" s="141"/>
      <c r="W412" s="35"/>
      <c r="X412" s="23"/>
      <c r="Y412" s="141"/>
      <c r="Z412" s="35"/>
      <c r="AA412" s="23"/>
      <c r="AB412" s="141"/>
      <c r="AC412" s="35"/>
      <c r="AD412" s="23"/>
      <c r="AE412" s="141"/>
      <c r="AF412" s="35"/>
      <c r="AG412" s="23"/>
      <c r="AH412" s="141"/>
      <c r="AI412" s="35"/>
      <c r="AJ412" s="23"/>
      <c r="AK412" s="141"/>
      <c r="AL412" s="35"/>
      <c r="AM412" s="23"/>
      <c r="AN412" s="141"/>
      <c r="AO412" s="35"/>
      <c r="AP412" s="23"/>
      <c r="AQ412" s="141"/>
      <c r="AR412" s="35"/>
      <c r="AS412" s="23"/>
      <c r="AT412" s="141"/>
      <c r="AU412" s="35"/>
      <c r="AV412" s="23"/>
      <c r="AW412" s="141"/>
      <c r="AX412" s="35"/>
      <c r="AY412" s="23"/>
      <c r="AZ412" s="141"/>
      <c r="BA412" s="35"/>
      <c r="BB412" s="23"/>
      <c r="BC412" s="141"/>
      <c r="BD412" s="35"/>
      <c r="BE412" s="23"/>
      <c r="BF412" s="141"/>
      <c r="BG412" s="35"/>
      <c r="BH412" s="23"/>
      <c r="BI412" s="141"/>
      <c r="BJ412" s="35"/>
      <c r="BK412" s="23"/>
      <c r="BL412" s="141"/>
      <c r="BM412" s="35"/>
      <c r="BN412" s="23"/>
      <c r="BO412" s="141"/>
      <c r="BP412" s="35"/>
      <c r="BQ412" s="23"/>
      <c r="BR412" s="141"/>
      <c r="BS412" s="35"/>
      <c r="BT412" s="23"/>
      <c r="BU412" s="141"/>
      <c r="BV412" s="35"/>
      <c r="BW412" s="23"/>
      <c r="BX412" s="141"/>
      <c r="BY412" s="35"/>
      <c r="BZ412" s="23"/>
      <c r="CA412" s="141"/>
      <c r="CB412" s="35"/>
      <c r="CC412" s="23"/>
      <c r="CD412" s="141"/>
      <c r="CE412" s="35"/>
      <c r="CF412" s="23"/>
      <c r="CG412" s="141"/>
      <c r="CH412" s="35"/>
      <c r="CI412" s="23"/>
      <c r="CJ412" s="141"/>
      <c r="CK412" s="35"/>
      <c r="CL412" s="23"/>
      <c r="CM412" s="141"/>
      <c r="CN412" s="35"/>
      <c r="CO412" s="23"/>
      <c r="CP412" s="141"/>
      <c r="CQ412" s="38"/>
    </row>
    <row r="413" spans="2:95">
      <c r="B413" s="34"/>
      <c r="C413" s="23"/>
      <c r="D413" s="24"/>
      <c r="E413" s="35"/>
      <c r="F413" s="23"/>
      <c r="G413" s="141"/>
      <c r="H413" s="35"/>
      <c r="I413" s="23"/>
      <c r="J413" s="141"/>
      <c r="K413" s="35"/>
      <c r="L413" s="23"/>
      <c r="M413" s="141"/>
      <c r="N413" s="35"/>
      <c r="O413" s="23"/>
      <c r="P413" s="141"/>
      <c r="Q413" s="35"/>
      <c r="R413" s="23"/>
      <c r="S413" s="141"/>
      <c r="T413" s="35"/>
      <c r="U413" s="23"/>
      <c r="V413" s="141"/>
      <c r="W413" s="35"/>
      <c r="X413" s="23"/>
      <c r="Y413" s="141"/>
      <c r="Z413" s="35"/>
      <c r="AA413" s="23"/>
      <c r="AB413" s="141"/>
      <c r="AC413" s="35"/>
      <c r="AD413" s="23"/>
      <c r="AE413" s="141"/>
      <c r="AF413" s="35"/>
      <c r="AG413" s="23"/>
      <c r="AH413" s="141"/>
      <c r="AI413" s="35"/>
      <c r="AJ413" s="23"/>
      <c r="AK413" s="141"/>
      <c r="AL413" s="35"/>
      <c r="AM413" s="23"/>
      <c r="AN413" s="141"/>
      <c r="AO413" s="35"/>
      <c r="AP413" s="23"/>
      <c r="AQ413" s="141"/>
      <c r="AR413" s="35"/>
      <c r="AS413" s="23"/>
      <c r="AT413" s="141"/>
      <c r="AU413" s="35"/>
      <c r="AV413" s="23"/>
      <c r="AW413" s="141"/>
      <c r="AX413" s="35"/>
      <c r="AY413" s="23"/>
      <c r="AZ413" s="141"/>
      <c r="BA413" s="35"/>
      <c r="BB413" s="23"/>
      <c r="BC413" s="141"/>
      <c r="BD413" s="35"/>
      <c r="BE413" s="23"/>
      <c r="BF413" s="141"/>
      <c r="BG413" s="35"/>
      <c r="BH413" s="23"/>
      <c r="BI413" s="141"/>
      <c r="BJ413" s="35"/>
      <c r="BK413" s="23"/>
      <c r="BL413" s="141"/>
      <c r="BM413" s="35"/>
      <c r="BN413" s="23"/>
      <c r="BO413" s="141"/>
      <c r="BP413" s="35"/>
      <c r="BQ413" s="23"/>
      <c r="BR413" s="141"/>
      <c r="BS413" s="35"/>
      <c r="BT413" s="23"/>
      <c r="BU413" s="141"/>
      <c r="BV413" s="35"/>
      <c r="BW413" s="23"/>
      <c r="BX413" s="141"/>
      <c r="BY413" s="35"/>
      <c r="BZ413" s="23"/>
      <c r="CA413" s="141"/>
      <c r="CB413" s="35"/>
      <c r="CC413" s="23"/>
      <c r="CD413" s="141"/>
      <c r="CE413" s="35"/>
      <c r="CF413" s="23"/>
      <c r="CG413" s="141"/>
      <c r="CH413" s="35"/>
      <c r="CI413" s="23"/>
      <c r="CJ413" s="141"/>
      <c r="CK413" s="35"/>
      <c r="CL413" s="23"/>
      <c r="CM413" s="141"/>
      <c r="CN413" s="35"/>
      <c r="CO413" s="23"/>
      <c r="CP413" s="141"/>
      <c r="CQ413" s="38"/>
    </row>
    <row r="414" spans="2:95">
      <c r="B414" s="34"/>
      <c r="C414" s="23"/>
      <c r="D414" s="24"/>
      <c r="E414" s="35"/>
      <c r="F414" s="23"/>
      <c r="G414" s="141"/>
      <c r="H414" s="35"/>
      <c r="I414" s="23"/>
      <c r="J414" s="141"/>
      <c r="K414" s="35"/>
      <c r="L414" s="23"/>
      <c r="M414" s="141"/>
      <c r="N414" s="35"/>
      <c r="O414" s="23"/>
      <c r="P414" s="141"/>
      <c r="Q414" s="35"/>
      <c r="R414" s="23"/>
      <c r="S414" s="141"/>
      <c r="T414" s="35"/>
      <c r="U414" s="23"/>
      <c r="V414" s="141"/>
      <c r="W414" s="35"/>
      <c r="X414" s="23"/>
      <c r="Y414" s="141"/>
      <c r="Z414" s="35"/>
      <c r="AA414" s="23"/>
      <c r="AB414" s="141"/>
      <c r="AC414" s="35"/>
      <c r="AD414" s="23"/>
      <c r="AE414" s="141"/>
      <c r="AF414" s="35"/>
      <c r="AG414" s="23"/>
      <c r="AH414" s="141"/>
      <c r="AI414" s="35"/>
      <c r="AJ414" s="23"/>
      <c r="AK414" s="141"/>
      <c r="AL414" s="35"/>
      <c r="AM414" s="23"/>
      <c r="AN414" s="141"/>
      <c r="AO414" s="35"/>
      <c r="AP414" s="23"/>
      <c r="AQ414" s="141"/>
      <c r="AR414" s="35"/>
      <c r="AS414" s="23"/>
      <c r="AT414" s="141"/>
      <c r="AU414" s="35"/>
      <c r="AV414" s="23"/>
      <c r="AW414" s="141"/>
      <c r="AX414" s="35"/>
      <c r="AY414" s="23"/>
      <c r="AZ414" s="141"/>
      <c r="BA414" s="35"/>
      <c r="BB414" s="23"/>
      <c r="BC414" s="141"/>
      <c r="BD414" s="35"/>
      <c r="BE414" s="23"/>
      <c r="BF414" s="141"/>
      <c r="BG414" s="35"/>
      <c r="BH414" s="23"/>
      <c r="BI414" s="141"/>
      <c r="BJ414" s="35"/>
      <c r="BK414" s="23"/>
      <c r="BL414" s="141"/>
      <c r="BM414" s="35"/>
      <c r="BN414" s="23"/>
      <c r="BO414" s="141"/>
      <c r="BP414" s="35"/>
      <c r="BQ414" s="23"/>
      <c r="BR414" s="141"/>
      <c r="BS414" s="35"/>
      <c r="BT414" s="23"/>
      <c r="BU414" s="141"/>
      <c r="BV414" s="35"/>
      <c r="BW414" s="23"/>
      <c r="BX414" s="141"/>
      <c r="BY414" s="35"/>
      <c r="BZ414" s="23"/>
      <c r="CA414" s="141"/>
      <c r="CB414" s="35"/>
      <c r="CC414" s="23"/>
      <c r="CD414" s="141"/>
      <c r="CE414" s="35"/>
      <c r="CF414" s="23"/>
      <c r="CG414" s="141"/>
      <c r="CH414" s="35"/>
      <c r="CI414" s="23"/>
      <c r="CJ414" s="141"/>
      <c r="CK414" s="35"/>
      <c r="CL414" s="23"/>
      <c r="CM414" s="141"/>
      <c r="CN414" s="35"/>
      <c r="CO414" s="23"/>
      <c r="CP414" s="141"/>
      <c r="CQ414" s="38"/>
    </row>
    <row r="415" spans="2:95">
      <c r="B415" s="34"/>
      <c r="C415" s="23"/>
      <c r="D415" s="24"/>
      <c r="E415" s="35"/>
      <c r="F415" s="23"/>
      <c r="G415" s="141"/>
      <c r="H415" s="35"/>
      <c r="I415" s="23"/>
      <c r="J415" s="141"/>
      <c r="K415" s="35"/>
      <c r="L415" s="23"/>
      <c r="M415" s="141"/>
      <c r="N415" s="35"/>
      <c r="O415" s="23"/>
      <c r="P415" s="141"/>
      <c r="Q415" s="35"/>
      <c r="R415" s="23"/>
      <c r="S415" s="141"/>
      <c r="T415" s="35"/>
      <c r="U415" s="23"/>
      <c r="V415" s="141"/>
      <c r="W415" s="35"/>
      <c r="X415" s="23"/>
      <c r="Y415" s="141"/>
      <c r="Z415" s="35"/>
      <c r="AA415" s="23"/>
      <c r="AB415" s="141"/>
      <c r="AC415" s="35"/>
      <c r="AD415" s="23"/>
      <c r="AE415" s="141"/>
      <c r="AF415" s="35"/>
      <c r="AG415" s="23"/>
      <c r="AH415" s="141"/>
      <c r="AI415" s="35"/>
      <c r="AJ415" s="23"/>
      <c r="AK415" s="141"/>
      <c r="AL415" s="35"/>
      <c r="AM415" s="23"/>
      <c r="AN415" s="141"/>
      <c r="AO415" s="35"/>
      <c r="AP415" s="23"/>
      <c r="AQ415" s="141"/>
      <c r="AR415" s="35"/>
      <c r="AS415" s="23"/>
      <c r="AT415" s="141"/>
      <c r="AU415" s="35"/>
      <c r="AV415" s="23"/>
      <c r="AW415" s="141"/>
      <c r="AX415" s="35"/>
      <c r="AY415" s="23"/>
      <c r="AZ415" s="141"/>
      <c r="BA415" s="35"/>
      <c r="BB415" s="23"/>
      <c r="BC415" s="141"/>
      <c r="BD415" s="35"/>
      <c r="BE415" s="23"/>
      <c r="BF415" s="141"/>
      <c r="BG415" s="35"/>
      <c r="BH415" s="23"/>
      <c r="BI415" s="141"/>
      <c r="BJ415" s="35"/>
      <c r="BK415" s="23"/>
      <c r="BL415" s="141"/>
      <c r="BM415" s="35"/>
      <c r="BN415" s="23"/>
      <c r="BO415" s="141"/>
      <c r="BP415" s="35"/>
      <c r="BQ415" s="23"/>
      <c r="BR415" s="141"/>
      <c r="BS415" s="35"/>
      <c r="BT415" s="23"/>
      <c r="BU415" s="141"/>
      <c r="BV415" s="35"/>
      <c r="BW415" s="23"/>
      <c r="BX415" s="141"/>
      <c r="BY415" s="35"/>
      <c r="BZ415" s="23"/>
      <c r="CA415" s="141"/>
      <c r="CB415" s="35"/>
      <c r="CC415" s="23"/>
      <c r="CD415" s="141"/>
      <c r="CE415" s="35"/>
      <c r="CF415" s="23"/>
      <c r="CG415" s="141"/>
      <c r="CH415" s="35"/>
      <c r="CI415" s="23"/>
      <c r="CJ415" s="141"/>
      <c r="CK415" s="35"/>
      <c r="CL415" s="23"/>
      <c r="CM415" s="141"/>
      <c r="CN415" s="35"/>
      <c r="CO415" s="23"/>
      <c r="CP415" s="141"/>
      <c r="CQ415" s="38"/>
    </row>
    <row r="416" spans="2:95">
      <c r="B416" s="34"/>
      <c r="C416" s="23"/>
      <c r="D416" s="24"/>
      <c r="E416" s="35"/>
      <c r="F416" s="23"/>
      <c r="G416" s="141"/>
      <c r="H416" s="35"/>
      <c r="I416" s="23"/>
      <c r="J416" s="141"/>
      <c r="K416" s="35"/>
      <c r="L416" s="23"/>
      <c r="M416" s="141"/>
      <c r="N416" s="35"/>
      <c r="O416" s="23"/>
      <c r="P416" s="141"/>
      <c r="Q416" s="35"/>
      <c r="R416" s="23"/>
      <c r="S416" s="141"/>
      <c r="T416" s="35"/>
      <c r="U416" s="23"/>
      <c r="V416" s="141"/>
      <c r="W416" s="35"/>
      <c r="X416" s="23"/>
      <c r="Y416" s="141"/>
      <c r="Z416" s="35"/>
      <c r="AA416" s="23"/>
      <c r="AB416" s="141"/>
      <c r="AC416" s="35"/>
      <c r="AD416" s="23"/>
      <c r="AE416" s="141"/>
      <c r="AF416" s="35"/>
      <c r="AG416" s="23"/>
      <c r="AH416" s="141"/>
      <c r="AI416" s="35"/>
      <c r="AJ416" s="23"/>
      <c r="AK416" s="141"/>
      <c r="AL416" s="35"/>
      <c r="AM416" s="23"/>
      <c r="AN416" s="141"/>
      <c r="AO416" s="35"/>
      <c r="AP416" s="23"/>
      <c r="AQ416" s="141"/>
      <c r="AR416" s="35"/>
      <c r="AS416" s="23"/>
      <c r="AT416" s="141"/>
      <c r="AU416" s="35"/>
      <c r="AV416" s="23"/>
      <c r="AW416" s="141"/>
      <c r="AX416" s="35"/>
      <c r="AY416" s="23"/>
      <c r="AZ416" s="141"/>
      <c r="BA416" s="35"/>
      <c r="BB416" s="23"/>
      <c r="BC416" s="141"/>
      <c r="BD416" s="35"/>
      <c r="BE416" s="23"/>
      <c r="BF416" s="141"/>
      <c r="BG416" s="35"/>
      <c r="BH416" s="23"/>
      <c r="BI416" s="141"/>
      <c r="BJ416" s="35"/>
      <c r="BK416" s="23"/>
      <c r="BL416" s="141"/>
      <c r="BM416" s="35"/>
      <c r="BN416" s="23"/>
      <c r="BO416" s="141"/>
      <c r="BP416" s="35"/>
      <c r="BQ416" s="23"/>
      <c r="BR416" s="141"/>
      <c r="BS416" s="35"/>
      <c r="BT416" s="23"/>
      <c r="BU416" s="141"/>
      <c r="BV416" s="35"/>
      <c r="BW416" s="23"/>
      <c r="BX416" s="141"/>
      <c r="BY416" s="35"/>
      <c r="BZ416" s="23"/>
      <c r="CA416" s="141"/>
      <c r="CB416" s="35"/>
      <c r="CC416" s="23"/>
      <c r="CD416" s="141"/>
      <c r="CE416" s="35"/>
      <c r="CF416" s="23"/>
      <c r="CG416" s="141"/>
      <c r="CH416" s="35"/>
      <c r="CI416" s="23"/>
      <c r="CJ416" s="141"/>
      <c r="CK416" s="35"/>
      <c r="CL416" s="23"/>
      <c r="CM416" s="141"/>
      <c r="CN416" s="35"/>
      <c r="CO416" s="23"/>
      <c r="CP416" s="141"/>
      <c r="CQ416" s="38"/>
    </row>
    <row r="417" spans="2:95">
      <c r="B417" s="34"/>
      <c r="C417" s="23"/>
      <c r="D417" s="24"/>
      <c r="E417" s="35"/>
      <c r="F417" s="23"/>
      <c r="G417" s="141"/>
      <c r="H417" s="35"/>
      <c r="I417" s="23"/>
      <c r="J417" s="141"/>
      <c r="K417" s="35"/>
      <c r="L417" s="23"/>
      <c r="M417" s="141"/>
      <c r="N417" s="35"/>
      <c r="O417" s="23"/>
      <c r="P417" s="141"/>
      <c r="Q417" s="35"/>
      <c r="R417" s="23"/>
      <c r="S417" s="141"/>
      <c r="T417" s="35"/>
      <c r="U417" s="23"/>
      <c r="V417" s="141"/>
      <c r="W417" s="35"/>
      <c r="X417" s="23"/>
      <c r="Y417" s="141"/>
      <c r="Z417" s="35"/>
      <c r="AA417" s="23"/>
      <c r="AB417" s="141"/>
      <c r="AC417" s="35"/>
      <c r="AD417" s="23"/>
      <c r="AE417" s="141"/>
      <c r="AF417" s="35"/>
      <c r="AG417" s="23"/>
      <c r="AH417" s="141"/>
      <c r="AI417" s="35"/>
      <c r="AJ417" s="23"/>
      <c r="AK417" s="141"/>
      <c r="AL417" s="35"/>
      <c r="AM417" s="23"/>
      <c r="AN417" s="141"/>
      <c r="AO417" s="35"/>
      <c r="AP417" s="23"/>
      <c r="AQ417" s="141"/>
      <c r="AR417" s="35"/>
      <c r="AS417" s="23"/>
      <c r="AT417" s="141"/>
      <c r="AU417" s="35"/>
      <c r="AV417" s="23"/>
      <c r="AW417" s="141"/>
      <c r="AX417" s="35"/>
      <c r="AY417" s="23"/>
      <c r="AZ417" s="141"/>
      <c r="BA417" s="35"/>
      <c r="BB417" s="23"/>
      <c r="BC417" s="141"/>
      <c r="BD417" s="35"/>
      <c r="BE417" s="23"/>
      <c r="BF417" s="141"/>
      <c r="BG417" s="35"/>
      <c r="BH417" s="23"/>
      <c r="BI417" s="141"/>
      <c r="BJ417" s="35"/>
      <c r="BK417" s="23"/>
      <c r="BL417" s="141"/>
      <c r="BM417" s="35"/>
      <c r="BN417" s="23"/>
      <c r="BO417" s="141"/>
      <c r="BP417" s="35"/>
      <c r="BQ417" s="23"/>
      <c r="BR417" s="141"/>
      <c r="BS417" s="35"/>
      <c r="BT417" s="23"/>
      <c r="BU417" s="141"/>
      <c r="BV417" s="35"/>
      <c r="BW417" s="23"/>
      <c r="BX417" s="141"/>
      <c r="BY417" s="35"/>
      <c r="BZ417" s="23"/>
      <c r="CA417" s="141"/>
      <c r="CB417" s="35"/>
      <c r="CC417" s="23"/>
      <c r="CD417" s="141"/>
      <c r="CE417" s="35"/>
      <c r="CF417" s="23"/>
      <c r="CG417" s="141"/>
      <c r="CH417" s="35"/>
      <c r="CI417" s="23"/>
      <c r="CJ417" s="141"/>
      <c r="CK417" s="35"/>
      <c r="CL417" s="23"/>
      <c r="CM417" s="141"/>
      <c r="CN417" s="35"/>
      <c r="CO417" s="23"/>
      <c r="CP417" s="141"/>
      <c r="CQ417" s="38"/>
    </row>
    <row r="418" spans="2:95">
      <c r="B418" s="34"/>
      <c r="C418" s="23"/>
      <c r="D418" s="24"/>
      <c r="E418" s="35"/>
      <c r="F418" s="23"/>
      <c r="G418" s="141"/>
      <c r="H418" s="35"/>
      <c r="I418" s="23"/>
      <c r="J418" s="141"/>
      <c r="K418" s="35"/>
      <c r="L418" s="23"/>
      <c r="M418" s="141"/>
      <c r="N418" s="35"/>
      <c r="O418" s="23"/>
      <c r="P418" s="141"/>
      <c r="Q418" s="35"/>
      <c r="R418" s="23"/>
      <c r="S418" s="141"/>
      <c r="T418" s="35"/>
      <c r="U418" s="23"/>
      <c r="V418" s="141"/>
      <c r="W418" s="35"/>
      <c r="X418" s="23"/>
      <c r="Y418" s="141"/>
      <c r="Z418" s="35"/>
      <c r="AA418" s="23"/>
      <c r="AB418" s="141"/>
      <c r="AC418" s="35"/>
      <c r="AD418" s="23"/>
      <c r="AE418" s="141"/>
      <c r="AF418" s="35"/>
      <c r="AG418" s="23"/>
      <c r="AH418" s="141"/>
      <c r="AI418" s="35"/>
      <c r="AJ418" s="23"/>
      <c r="AK418" s="141"/>
      <c r="AL418" s="35"/>
      <c r="AM418" s="23"/>
      <c r="AN418" s="141"/>
      <c r="AO418" s="35"/>
      <c r="AP418" s="23"/>
      <c r="AQ418" s="141"/>
      <c r="AR418" s="35"/>
      <c r="AS418" s="23"/>
      <c r="AT418" s="141"/>
      <c r="AU418" s="35"/>
      <c r="AV418" s="23"/>
      <c r="AW418" s="141"/>
      <c r="AX418" s="35"/>
      <c r="AY418" s="23"/>
      <c r="AZ418" s="141"/>
      <c r="BA418" s="35"/>
      <c r="BB418" s="23"/>
      <c r="BC418" s="141"/>
      <c r="BD418" s="35"/>
      <c r="BE418" s="23"/>
      <c r="BF418" s="141"/>
      <c r="BG418" s="35"/>
      <c r="BH418" s="23"/>
      <c r="BI418" s="141"/>
      <c r="BJ418" s="35"/>
      <c r="BK418" s="23"/>
      <c r="BL418" s="141"/>
      <c r="BM418" s="35"/>
      <c r="BN418" s="23"/>
      <c r="BO418" s="141"/>
      <c r="BP418" s="35"/>
      <c r="BQ418" s="23"/>
      <c r="BR418" s="141"/>
      <c r="BS418" s="35"/>
      <c r="BT418" s="23"/>
      <c r="BU418" s="141"/>
      <c r="BV418" s="35"/>
      <c r="BW418" s="23"/>
      <c r="BX418" s="141"/>
      <c r="BY418" s="35"/>
      <c r="BZ418" s="23"/>
      <c r="CA418" s="141"/>
      <c r="CB418" s="35"/>
      <c r="CC418" s="23"/>
      <c r="CD418" s="141"/>
      <c r="CE418" s="35"/>
      <c r="CF418" s="23"/>
      <c r="CG418" s="141"/>
      <c r="CH418" s="35"/>
      <c r="CI418" s="23"/>
      <c r="CJ418" s="141"/>
      <c r="CK418" s="35"/>
      <c r="CL418" s="23"/>
      <c r="CM418" s="141"/>
      <c r="CN418" s="35"/>
      <c r="CO418" s="23"/>
      <c r="CP418" s="141"/>
      <c r="CQ418" s="38"/>
    </row>
    <row r="419" spans="2:95">
      <c r="B419" s="34"/>
      <c r="C419" s="23"/>
      <c r="D419" s="24"/>
      <c r="E419" s="35"/>
      <c r="F419" s="23"/>
      <c r="G419" s="141"/>
      <c r="H419" s="35"/>
      <c r="I419" s="23"/>
      <c r="J419" s="141"/>
      <c r="K419" s="35"/>
      <c r="L419" s="23"/>
      <c r="M419" s="141"/>
      <c r="N419" s="35"/>
      <c r="O419" s="23"/>
      <c r="P419" s="141"/>
      <c r="Q419" s="35"/>
      <c r="R419" s="23"/>
      <c r="S419" s="141"/>
      <c r="T419" s="35"/>
      <c r="U419" s="23"/>
      <c r="V419" s="141"/>
      <c r="W419" s="35"/>
      <c r="X419" s="23"/>
      <c r="Y419" s="141"/>
      <c r="Z419" s="35"/>
      <c r="AA419" s="23"/>
      <c r="AB419" s="141"/>
      <c r="AC419" s="35"/>
      <c r="AD419" s="23"/>
      <c r="AE419" s="141"/>
      <c r="AF419" s="35"/>
      <c r="AG419" s="23"/>
      <c r="AH419" s="141"/>
      <c r="AI419" s="35"/>
      <c r="AJ419" s="23"/>
      <c r="AK419" s="141"/>
      <c r="AL419" s="35"/>
      <c r="AM419" s="23"/>
      <c r="AN419" s="141"/>
      <c r="AO419" s="35"/>
      <c r="AP419" s="23"/>
      <c r="AQ419" s="141"/>
      <c r="AR419" s="35"/>
      <c r="AS419" s="23"/>
      <c r="AT419" s="141"/>
      <c r="AU419" s="35"/>
      <c r="AV419" s="23"/>
      <c r="AW419" s="141"/>
      <c r="AX419" s="35"/>
      <c r="AY419" s="23"/>
      <c r="AZ419" s="141"/>
      <c r="BA419" s="35"/>
      <c r="BB419" s="23"/>
      <c r="BC419" s="141"/>
      <c r="BD419" s="35"/>
      <c r="BE419" s="23"/>
      <c r="BF419" s="141"/>
      <c r="BG419" s="35"/>
      <c r="BH419" s="23"/>
      <c r="BI419" s="141"/>
      <c r="BJ419" s="35"/>
      <c r="BK419" s="23"/>
      <c r="BL419" s="141"/>
      <c r="BM419" s="35"/>
      <c r="BN419" s="23"/>
      <c r="BO419" s="141"/>
      <c r="BP419" s="35"/>
      <c r="BQ419" s="23"/>
      <c r="BR419" s="141"/>
      <c r="BS419" s="35"/>
      <c r="BT419" s="23"/>
      <c r="BU419" s="141"/>
      <c r="BV419" s="35"/>
      <c r="BW419" s="23"/>
      <c r="BX419" s="141"/>
      <c r="BY419" s="35"/>
      <c r="BZ419" s="23"/>
      <c r="CA419" s="141"/>
      <c r="CB419" s="35"/>
      <c r="CC419" s="23"/>
      <c r="CD419" s="141"/>
      <c r="CE419" s="35"/>
      <c r="CF419" s="23"/>
      <c r="CG419" s="141"/>
      <c r="CH419" s="35"/>
      <c r="CI419" s="23"/>
      <c r="CJ419" s="141"/>
      <c r="CK419" s="35"/>
      <c r="CL419" s="23"/>
      <c r="CM419" s="141"/>
      <c r="CN419" s="35"/>
      <c r="CO419" s="23"/>
      <c r="CP419" s="141"/>
      <c r="CQ419" s="38"/>
    </row>
    <row r="420" spans="2:95">
      <c r="B420" s="34"/>
      <c r="C420" s="23"/>
      <c r="D420" s="24"/>
      <c r="E420" s="35"/>
      <c r="F420" s="23"/>
      <c r="G420" s="141"/>
      <c r="H420" s="35"/>
      <c r="I420" s="23"/>
      <c r="J420" s="141"/>
      <c r="K420" s="35"/>
      <c r="L420" s="23"/>
      <c r="M420" s="141"/>
      <c r="N420" s="35"/>
      <c r="O420" s="23"/>
      <c r="P420" s="141"/>
      <c r="Q420" s="35"/>
      <c r="R420" s="23"/>
      <c r="S420" s="141"/>
      <c r="T420" s="35"/>
      <c r="U420" s="23"/>
      <c r="V420" s="141"/>
      <c r="W420" s="35"/>
      <c r="X420" s="23"/>
      <c r="Y420" s="141"/>
      <c r="Z420" s="35"/>
      <c r="AA420" s="23"/>
      <c r="AB420" s="141"/>
      <c r="AC420" s="35"/>
      <c r="AD420" s="23"/>
      <c r="AE420" s="141"/>
      <c r="AF420" s="35"/>
      <c r="AG420" s="23"/>
      <c r="AH420" s="141"/>
      <c r="AI420" s="35"/>
      <c r="AJ420" s="23"/>
      <c r="AK420" s="141"/>
      <c r="AL420" s="35"/>
      <c r="AM420" s="23"/>
      <c r="AN420" s="141"/>
      <c r="AO420" s="35"/>
      <c r="AP420" s="23"/>
      <c r="AQ420" s="141"/>
      <c r="AR420" s="35"/>
      <c r="AS420" s="23"/>
      <c r="AT420" s="141"/>
      <c r="AU420" s="35"/>
      <c r="AV420" s="23"/>
      <c r="AW420" s="141"/>
      <c r="AX420" s="35"/>
      <c r="AY420" s="23"/>
      <c r="AZ420" s="141"/>
      <c r="BA420" s="35"/>
      <c r="BB420" s="23"/>
      <c r="BC420" s="141"/>
      <c r="BD420" s="35"/>
      <c r="BE420" s="23"/>
      <c r="BF420" s="141"/>
      <c r="BG420" s="35"/>
      <c r="BH420" s="23"/>
      <c r="BI420" s="141"/>
      <c r="BJ420" s="35"/>
      <c r="BK420" s="23"/>
      <c r="BL420" s="141"/>
      <c r="BM420" s="35"/>
      <c r="BN420" s="23"/>
      <c r="BO420" s="141"/>
      <c r="BP420" s="35"/>
      <c r="BQ420" s="23"/>
      <c r="BR420" s="141"/>
      <c r="BS420" s="35"/>
      <c r="BT420" s="23"/>
      <c r="BU420" s="141"/>
      <c r="BV420" s="35"/>
      <c r="BW420" s="23"/>
      <c r="BX420" s="141"/>
      <c r="BY420" s="35"/>
      <c r="BZ420" s="23"/>
      <c r="CA420" s="141"/>
      <c r="CB420" s="35"/>
      <c r="CC420" s="23"/>
      <c r="CD420" s="141"/>
      <c r="CE420" s="35"/>
      <c r="CF420" s="23"/>
      <c r="CG420" s="141"/>
      <c r="CH420" s="35"/>
      <c r="CI420" s="23"/>
      <c r="CJ420" s="141"/>
      <c r="CK420" s="35"/>
      <c r="CL420" s="23"/>
      <c r="CM420" s="141"/>
      <c r="CN420" s="35"/>
      <c r="CO420" s="23"/>
      <c r="CP420" s="141"/>
      <c r="CQ420" s="38"/>
    </row>
    <row r="421" spans="2:95">
      <c r="B421" s="34"/>
      <c r="C421" s="23"/>
      <c r="D421" s="24"/>
      <c r="E421" s="35"/>
      <c r="F421" s="23"/>
      <c r="G421" s="141"/>
      <c r="H421" s="35"/>
      <c r="I421" s="23"/>
      <c r="J421" s="141"/>
      <c r="K421" s="35"/>
      <c r="L421" s="23"/>
      <c r="M421" s="141"/>
      <c r="N421" s="35"/>
      <c r="O421" s="23"/>
      <c r="P421" s="141"/>
      <c r="Q421" s="35"/>
      <c r="R421" s="23"/>
      <c r="S421" s="141"/>
      <c r="T421" s="35"/>
      <c r="U421" s="23"/>
      <c r="V421" s="141"/>
      <c r="W421" s="35"/>
      <c r="X421" s="23"/>
      <c r="Y421" s="141"/>
      <c r="Z421" s="35"/>
      <c r="AA421" s="23"/>
      <c r="AB421" s="141"/>
      <c r="AC421" s="35"/>
      <c r="AD421" s="23"/>
      <c r="AE421" s="141"/>
      <c r="AF421" s="35"/>
      <c r="AG421" s="23"/>
      <c r="AH421" s="141"/>
      <c r="AI421" s="35"/>
      <c r="AJ421" s="23"/>
      <c r="AK421" s="141"/>
      <c r="AL421" s="35"/>
      <c r="AM421" s="23"/>
      <c r="AN421" s="141"/>
      <c r="AO421" s="35"/>
      <c r="AP421" s="23"/>
      <c r="AQ421" s="141"/>
      <c r="AR421" s="35"/>
      <c r="AS421" s="23"/>
      <c r="AT421" s="141"/>
      <c r="AU421" s="35"/>
      <c r="AV421" s="23"/>
      <c r="AW421" s="141"/>
      <c r="AX421" s="35"/>
      <c r="AY421" s="23"/>
      <c r="AZ421" s="141"/>
      <c r="BA421" s="35"/>
      <c r="BB421" s="23"/>
      <c r="BC421" s="141"/>
      <c r="BD421" s="35"/>
      <c r="BE421" s="23"/>
      <c r="BF421" s="141"/>
      <c r="BG421" s="35"/>
      <c r="BH421" s="23"/>
      <c r="BI421" s="141"/>
      <c r="BJ421" s="35"/>
      <c r="BK421" s="23"/>
      <c r="BL421" s="141"/>
      <c r="BM421" s="35"/>
      <c r="BN421" s="23"/>
      <c r="BO421" s="141"/>
      <c r="BP421" s="35"/>
      <c r="BQ421" s="23"/>
      <c r="BR421" s="141"/>
      <c r="BS421" s="35"/>
      <c r="BT421" s="23"/>
      <c r="BU421" s="141"/>
      <c r="BV421" s="35"/>
      <c r="BW421" s="23"/>
      <c r="BX421" s="141"/>
      <c r="BY421" s="35"/>
      <c r="BZ421" s="23"/>
      <c r="CA421" s="141"/>
      <c r="CB421" s="35"/>
      <c r="CC421" s="23"/>
      <c r="CD421" s="141"/>
      <c r="CE421" s="35"/>
      <c r="CF421" s="23"/>
      <c r="CG421" s="141"/>
      <c r="CH421" s="35"/>
      <c r="CI421" s="23"/>
      <c r="CJ421" s="141"/>
      <c r="CK421" s="35"/>
      <c r="CL421" s="23"/>
      <c r="CM421" s="141"/>
      <c r="CN421" s="35"/>
      <c r="CO421" s="23"/>
      <c r="CP421" s="141"/>
      <c r="CQ421" s="38"/>
    </row>
    <row r="422" spans="2:95">
      <c r="B422" s="34"/>
      <c r="C422" s="23"/>
      <c r="D422" s="24"/>
      <c r="E422" s="35"/>
      <c r="F422" s="23"/>
      <c r="G422" s="141"/>
      <c r="H422" s="35"/>
      <c r="I422" s="23"/>
      <c r="J422" s="141"/>
      <c r="K422" s="35"/>
      <c r="L422" s="23"/>
      <c r="M422" s="141"/>
      <c r="N422" s="35"/>
      <c r="O422" s="23"/>
      <c r="P422" s="141"/>
      <c r="Q422" s="35"/>
      <c r="R422" s="23"/>
      <c r="S422" s="141"/>
      <c r="T422" s="35"/>
      <c r="U422" s="23"/>
      <c r="V422" s="141"/>
      <c r="W422" s="35"/>
      <c r="X422" s="23"/>
      <c r="Y422" s="141"/>
      <c r="Z422" s="35"/>
      <c r="AA422" s="23"/>
      <c r="AB422" s="141"/>
      <c r="AC422" s="35"/>
      <c r="AD422" s="23"/>
      <c r="AE422" s="141"/>
      <c r="AF422" s="35"/>
      <c r="AG422" s="23"/>
      <c r="AH422" s="141"/>
      <c r="AI422" s="35"/>
      <c r="AJ422" s="23"/>
      <c r="AK422" s="141"/>
      <c r="AL422" s="35"/>
      <c r="AM422" s="23"/>
      <c r="AN422" s="141"/>
      <c r="AO422" s="35"/>
      <c r="AP422" s="23"/>
      <c r="AQ422" s="141"/>
      <c r="AR422" s="35"/>
      <c r="AS422" s="23"/>
      <c r="AT422" s="141"/>
      <c r="AU422" s="35"/>
      <c r="AV422" s="23"/>
      <c r="AW422" s="141"/>
      <c r="AX422" s="35"/>
      <c r="AY422" s="23"/>
      <c r="AZ422" s="141"/>
      <c r="BA422" s="35"/>
      <c r="BB422" s="23"/>
      <c r="BC422" s="141"/>
      <c r="BD422" s="35"/>
      <c r="BE422" s="23"/>
      <c r="BF422" s="141"/>
      <c r="BG422" s="35"/>
      <c r="BH422" s="23"/>
      <c r="BI422" s="141"/>
      <c r="BJ422" s="35"/>
      <c r="BK422" s="23"/>
      <c r="BL422" s="141"/>
      <c r="BM422" s="35"/>
      <c r="BN422" s="23"/>
      <c r="BO422" s="141"/>
      <c r="BP422" s="35"/>
      <c r="BQ422" s="23"/>
      <c r="BR422" s="141"/>
      <c r="BS422" s="35"/>
      <c r="BT422" s="23"/>
      <c r="BU422" s="141"/>
      <c r="BV422" s="35"/>
      <c r="BW422" s="23"/>
      <c r="BX422" s="141"/>
      <c r="BY422" s="35"/>
      <c r="BZ422" s="23"/>
      <c r="CA422" s="141"/>
      <c r="CB422" s="35"/>
      <c r="CC422" s="23"/>
      <c r="CD422" s="141"/>
      <c r="CE422" s="35"/>
      <c r="CF422" s="23"/>
      <c r="CG422" s="141"/>
      <c r="CH422" s="35"/>
      <c r="CI422" s="23"/>
      <c r="CJ422" s="141"/>
      <c r="CK422" s="35"/>
      <c r="CL422" s="23"/>
      <c r="CM422" s="141"/>
      <c r="CN422" s="35"/>
      <c r="CO422" s="23"/>
      <c r="CP422" s="141"/>
      <c r="CQ422" s="38"/>
    </row>
    <row r="423" spans="2:95">
      <c r="B423" s="34"/>
      <c r="C423" s="23"/>
      <c r="D423" s="24"/>
      <c r="E423" s="35"/>
      <c r="F423" s="23"/>
      <c r="G423" s="141"/>
      <c r="H423" s="35"/>
      <c r="I423" s="23"/>
      <c r="J423" s="141"/>
      <c r="K423" s="35"/>
      <c r="L423" s="23"/>
      <c r="M423" s="141"/>
      <c r="N423" s="35"/>
      <c r="O423" s="23"/>
      <c r="P423" s="141"/>
      <c r="Q423" s="35"/>
      <c r="R423" s="23"/>
      <c r="S423" s="141"/>
      <c r="T423" s="35"/>
      <c r="U423" s="23"/>
      <c r="V423" s="141"/>
      <c r="W423" s="35"/>
      <c r="X423" s="23"/>
      <c r="Y423" s="141"/>
      <c r="Z423" s="35"/>
      <c r="AA423" s="23"/>
      <c r="AB423" s="141"/>
      <c r="AC423" s="35"/>
      <c r="AD423" s="23"/>
      <c r="AE423" s="141"/>
      <c r="AF423" s="35"/>
      <c r="AG423" s="23"/>
      <c r="AH423" s="141"/>
      <c r="AI423" s="35"/>
      <c r="AJ423" s="23"/>
      <c r="AK423" s="141"/>
      <c r="AL423" s="35"/>
      <c r="AM423" s="23"/>
      <c r="AN423" s="141"/>
      <c r="AO423" s="35"/>
      <c r="AP423" s="23"/>
      <c r="AQ423" s="141"/>
      <c r="AR423" s="35"/>
      <c r="AS423" s="23"/>
      <c r="AT423" s="141"/>
      <c r="AU423" s="35"/>
      <c r="AV423" s="23"/>
      <c r="AW423" s="141"/>
      <c r="AX423" s="35"/>
      <c r="AY423" s="23"/>
      <c r="AZ423" s="141"/>
      <c r="BA423" s="35"/>
      <c r="BB423" s="23"/>
      <c r="BC423" s="141"/>
      <c r="BD423" s="35"/>
      <c r="BE423" s="23"/>
      <c r="BF423" s="141"/>
      <c r="BG423" s="35"/>
      <c r="BH423" s="23"/>
      <c r="BI423" s="141"/>
      <c r="BJ423" s="35"/>
      <c r="BK423" s="23"/>
      <c r="BL423" s="141"/>
      <c r="BM423" s="35"/>
      <c r="BN423" s="23"/>
      <c r="BO423" s="141"/>
      <c r="BP423" s="35"/>
      <c r="BQ423" s="23"/>
      <c r="BR423" s="141"/>
      <c r="BS423" s="35"/>
      <c r="BT423" s="23"/>
      <c r="BU423" s="141"/>
      <c r="BV423" s="35"/>
      <c r="BW423" s="23"/>
      <c r="BX423" s="141"/>
      <c r="BY423" s="35"/>
      <c r="BZ423" s="23"/>
      <c r="CA423" s="141"/>
      <c r="CB423" s="35"/>
      <c r="CC423" s="23"/>
      <c r="CD423" s="141"/>
      <c r="CE423" s="35"/>
      <c r="CF423" s="23"/>
      <c r="CG423" s="141"/>
      <c r="CH423" s="35"/>
      <c r="CI423" s="23"/>
      <c r="CJ423" s="141"/>
      <c r="CK423" s="35"/>
      <c r="CL423" s="23"/>
      <c r="CM423" s="141"/>
      <c r="CN423" s="35"/>
      <c r="CO423" s="23"/>
      <c r="CP423" s="141"/>
      <c r="CQ423" s="38"/>
    </row>
    <row r="424" spans="2:95">
      <c r="B424" s="34"/>
      <c r="C424" s="23"/>
      <c r="D424" s="24"/>
      <c r="E424" s="35"/>
      <c r="F424" s="23"/>
      <c r="G424" s="141"/>
      <c r="H424" s="35"/>
      <c r="I424" s="23"/>
      <c r="J424" s="141"/>
      <c r="K424" s="35"/>
      <c r="L424" s="23"/>
      <c r="M424" s="141"/>
      <c r="N424" s="35"/>
      <c r="O424" s="23"/>
      <c r="P424" s="141"/>
      <c r="Q424" s="35"/>
      <c r="R424" s="23"/>
      <c r="S424" s="141"/>
      <c r="T424" s="35"/>
      <c r="U424" s="23"/>
      <c r="V424" s="141"/>
      <c r="W424" s="35"/>
      <c r="X424" s="23"/>
      <c r="Y424" s="141"/>
      <c r="Z424" s="35"/>
      <c r="AA424" s="23"/>
      <c r="AB424" s="141"/>
      <c r="AC424" s="35"/>
      <c r="AD424" s="23"/>
      <c r="AE424" s="141"/>
      <c r="AF424" s="35"/>
      <c r="AG424" s="23"/>
      <c r="AH424" s="141"/>
      <c r="AI424" s="35"/>
      <c r="AJ424" s="23"/>
      <c r="AK424" s="141"/>
      <c r="AL424" s="35"/>
      <c r="AM424" s="23"/>
      <c r="AN424" s="141"/>
      <c r="AO424" s="35"/>
      <c r="AP424" s="23"/>
      <c r="AQ424" s="141"/>
      <c r="AR424" s="35"/>
      <c r="AS424" s="23"/>
      <c r="AT424" s="141"/>
      <c r="AU424" s="35"/>
      <c r="AV424" s="23"/>
      <c r="AW424" s="141"/>
      <c r="AX424" s="35"/>
      <c r="AY424" s="23"/>
      <c r="AZ424" s="141"/>
      <c r="BA424" s="35"/>
      <c r="BB424" s="23"/>
      <c r="BC424" s="141"/>
      <c r="BD424" s="35"/>
      <c r="BE424" s="23"/>
      <c r="BF424" s="141"/>
      <c r="BG424" s="35"/>
      <c r="BH424" s="23"/>
      <c r="BI424" s="141"/>
      <c r="BJ424" s="35"/>
      <c r="BK424" s="23"/>
      <c r="BL424" s="141"/>
      <c r="BM424" s="35"/>
      <c r="BN424" s="23"/>
      <c r="BO424" s="141"/>
      <c r="BP424" s="35"/>
      <c r="BQ424" s="23"/>
      <c r="BR424" s="141"/>
      <c r="BS424" s="35"/>
      <c r="BT424" s="23"/>
      <c r="BU424" s="141"/>
      <c r="BV424" s="35"/>
      <c r="BW424" s="23"/>
      <c r="BX424" s="141"/>
      <c r="BY424" s="35"/>
      <c r="BZ424" s="23"/>
      <c r="CA424" s="141"/>
      <c r="CB424" s="35"/>
      <c r="CC424" s="23"/>
      <c r="CD424" s="141"/>
      <c r="CE424" s="35"/>
      <c r="CF424" s="23"/>
      <c r="CG424" s="141"/>
      <c r="CH424" s="35"/>
      <c r="CI424" s="23"/>
      <c r="CJ424" s="141"/>
      <c r="CK424" s="35"/>
      <c r="CL424" s="23"/>
      <c r="CM424" s="141"/>
      <c r="CN424" s="35"/>
      <c r="CO424" s="23"/>
      <c r="CP424" s="141"/>
      <c r="CQ424" s="38"/>
    </row>
    <row r="425" spans="2:95">
      <c r="B425" s="34"/>
      <c r="C425" s="23"/>
      <c r="D425" s="24"/>
      <c r="E425" s="35"/>
      <c r="F425" s="23"/>
      <c r="G425" s="141"/>
      <c r="H425" s="35"/>
      <c r="I425" s="23"/>
      <c r="J425" s="141"/>
      <c r="K425" s="35"/>
      <c r="L425" s="23"/>
      <c r="M425" s="141"/>
      <c r="N425" s="35"/>
      <c r="O425" s="23"/>
      <c r="P425" s="141"/>
      <c r="Q425" s="35"/>
      <c r="R425" s="23"/>
      <c r="S425" s="141"/>
      <c r="T425" s="35"/>
      <c r="U425" s="23"/>
      <c r="V425" s="141"/>
      <c r="W425" s="35"/>
      <c r="X425" s="23"/>
      <c r="Y425" s="141"/>
      <c r="Z425" s="35"/>
      <c r="AA425" s="23"/>
      <c r="AB425" s="141"/>
      <c r="AC425" s="35"/>
      <c r="AD425" s="23"/>
      <c r="AE425" s="141"/>
      <c r="AF425" s="35"/>
      <c r="AG425" s="23"/>
      <c r="AH425" s="141"/>
      <c r="AI425" s="35"/>
      <c r="AJ425" s="23"/>
      <c r="AK425" s="141"/>
      <c r="AL425" s="35"/>
      <c r="AM425" s="23"/>
      <c r="AN425" s="141"/>
      <c r="AO425" s="35"/>
      <c r="AP425" s="23"/>
      <c r="AQ425" s="141"/>
      <c r="AR425" s="35"/>
      <c r="AS425" s="23"/>
      <c r="AT425" s="141"/>
      <c r="AU425" s="35"/>
      <c r="AV425" s="23"/>
      <c r="AW425" s="141"/>
      <c r="AX425" s="35"/>
      <c r="AY425" s="23"/>
      <c r="AZ425" s="141"/>
      <c r="BA425" s="35"/>
      <c r="BB425" s="23"/>
      <c r="BC425" s="141"/>
      <c r="BD425" s="35"/>
      <c r="BE425" s="23"/>
      <c r="BF425" s="141"/>
      <c r="BG425" s="35"/>
      <c r="BH425" s="23"/>
      <c r="BI425" s="141"/>
      <c r="BJ425" s="35"/>
      <c r="BK425" s="23"/>
      <c r="BL425" s="141"/>
      <c r="BM425" s="35"/>
      <c r="BN425" s="23"/>
      <c r="BO425" s="141"/>
      <c r="BP425" s="35"/>
      <c r="BQ425" s="23"/>
      <c r="BR425" s="141"/>
      <c r="BS425" s="35"/>
      <c r="BT425" s="23"/>
      <c r="BU425" s="141"/>
      <c r="BV425" s="35"/>
      <c r="BW425" s="23"/>
      <c r="BX425" s="141"/>
      <c r="BY425" s="35"/>
      <c r="BZ425" s="23"/>
      <c r="CA425" s="141"/>
      <c r="CB425" s="35"/>
      <c r="CC425" s="23"/>
      <c r="CD425" s="141"/>
      <c r="CE425" s="35"/>
      <c r="CF425" s="23"/>
      <c r="CG425" s="141"/>
      <c r="CH425" s="35"/>
      <c r="CI425" s="23"/>
      <c r="CJ425" s="141"/>
      <c r="CK425" s="35"/>
      <c r="CL425" s="23"/>
      <c r="CM425" s="141"/>
      <c r="CN425" s="35"/>
      <c r="CO425" s="23"/>
      <c r="CP425" s="141"/>
      <c r="CQ425" s="38"/>
    </row>
    <row r="426" spans="2:95">
      <c r="B426" s="34"/>
      <c r="C426" s="23"/>
      <c r="D426" s="24"/>
      <c r="E426" s="35"/>
      <c r="F426" s="23"/>
      <c r="G426" s="141"/>
      <c r="H426" s="35"/>
      <c r="I426" s="23"/>
      <c r="J426" s="141"/>
      <c r="K426" s="35"/>
      <c r="L426" s="23"/>
      <c r="M426" s="141"/>
      <c r="N426" s="35"/>
      <c r="O426" s="23"/>
      <c r="P426" s="141"/>
      <c r="Q426" s="35"/>
      <c r="R426" s="23"/>
      <c r="S426" s="141"/>
      <c r="T426" s="35"/>
      <c r="U426" s="23"/>
      <c r="V426" s="141"/>
      <c r="W426" s="35"/>
      <c r="X426" s="23"/>
      <c r="Y426" s="141"/>
      <c r="Z426" s="35"/>
      <c r="AA426" s="23"/>
      <c r="AB426" s="141"/>
      <c r="AC426" s="35"/>
      <c r="AD426" s="23"/>
      <c r="AE426" s="141"/>
      <c r="AF426" s="35"/>
      <c r="AG426" s="23"/>
      <c r="AH426" s="141"/>
      <c r="AI426" s="35"/>
      <c r="AJ426" s="23"/>
      <c r="AK426" s="141"/>
      <c r="AL426" s="35"/>
      <c r="AM426" s="23"/>
      <c r="AN426" s="141"/>
      <c r="AO426" s="35"/>
      <c r="AP426" s="23"/>
      <c r="AQ426" s="141"/>
      <c r="AR426" s="35"/>
      <c r="AS426" s="23"/>
      <c r="AT426" s="141"/>
      <c r="AU426" s="35"/>
      <c r="AV426" s="23"/>
      <c r="AW426" s="141"/>
      <c r="AX426" s="35"/>
      <c r="AY426" s="23"/>
      <c r="AZ426" s="141"/>
      <c r="BA426" s="35"/>
      <c r="BB426" s="23"/>
      <c r="BC426" s="141"/>
      <c r="BD426" s="35"/>
      <c r="BE426" s="23"/>
      <c r="BF426" s="141"/>
      <c r="BG426" s="35"/>
      <c r="BH426" s="23"/>
      <c r="BI426" s="141"/>
      <c r="BJ426" s="35"/>
      <c r="BK426" s="23"/>
      <c r="BL426" s="141"/>
      <c r="BM426" s="35"/>
      <c r="BN426" s="23"/>
      <c r="BO426" s="141"/>
      <c r="BP426" s="35"/>
      <c r="BQ426" s="23"/>
      <c r="BR426" s="141"/>
      <c r="BS426" s="35"/>
      <c r="BT426" s="23"/>
      <c r="BU426" s="141"/>
      <c r="BV426" s="35"/>
      <c r="BW426" s="23"/>
      <c r="BX426" s="141"/>
      <c r="BY426" s="35"/>
      <c r="BZ426" s="23"/>
      <c r="CA426" s="141"/>
      <c r="CB426" s="35"/>
      <c r="CC426" s="23"/>
      <c r="CD426" s="141"/>
      <c r="CE426" s="35"/>
      <c r="CF426" s="23"/>
      <c r="CG426" s="141"/>
      <c r="CH426" s="35"/>
      <c r="CI426" s="23"/>
      <c r="CJ426" s="141"/>
      <c r="CK426" s="35"/>
      <c r="CL426" s="23"/>
      <c r="CM426" s="141"/>
      <c r="CN426" s="35"/>
      <c r="CO426" s="23"/>
      <c r="CP426" s="141"/>
      <c r="CQ426" s="38"/>
    </row>
    <row r="427" spans="2:95">
      <c r="B427" s="34"/>
      <c r="C427" s="23"/>
      <c r="D427" s="24"/>
      <c r="E427" s="35"/>
      <c r="F427" s="23"/>
      <c r="G427" s="141"/>
      <c r="H427" s="35"/>
      <c r="I427" s="23"/>
      <c r="J427" s="141"/>
      <c r="K427" s="35"/>
      <c r="L427" s="23"/>
      <c r="M427" s="141"/>
      <c r="N427" s="35"/>
      <c r="O427" s="23"/>
      <c r="P427" s="141"/>
      <c r="Q427" s="35"/>
      <c r="R427" s="23"/>
      <c r="S427" s="141"/>
      <c r="T427" s="35"/>
      <c r="U427" s="23"/>
      <c r="V427" s="141"/>
      <c r="W427" s="35"/>
      <c r="X427" s="23"/>
      <c r="Y427" s="141"/>
      <c r="Z427" s="35"/>
      <c r="AA427" s="23"/>
      <c r="AB427" s="141"/>
      <c r="AC427" s="35"/>
      <c r="AD427" s="23"/>
      <c r="AE427" s="141"/>
      <c r="AF427" s="35"/>
      <c r="AG427" s="23"/>
      <c r="AH427" s="141"/>
      <c r="AI427" s="35"/>
      <c r="AJ427" s="23"/>
      <c r="AK427" s="141"/>
      <c r="AL427" s="35"/>
      <c r="AM427" s="23"/>
      <c r="AN427" s="141"/>
      <c r="AO427" s="35"/>
      <c r="AP427" s="23"/>
      <c r="AQ427" s="141"/>
      <c r="AR427" s="35"/>
      <c r="AS427" s="23"/>
      <c r="AT427" s="141"/>
      <c r="AU427" s="35"/>
      <c r="AV427" s="23"/>
      <c r="AW427" s="141"/>
      <c r="AX427" s="35"/>
      <c r="AY427" s="23"/>
      <c r="AZ427" s="141"/>
      <c r="BA427" s="35"/>
      <c r="BB427" s="23"/>
      <c r="BC427" s="141"/>
      <c r="BD427" s="35"/>
      <c r="BE427" s="23"/>
      <c r="BF427" s="141"/>
      <c r="BG427" s="35"/>
      <c r="BH427" s="23"/>
      <c r="BI427" s="141"/>
      <c r="BJ427" s="35"/>
      <c r="BK427" s="23"/>
      <c r="BL427" s="141"/>
      <c r="BM427" s="35"/>
      <c r="BN427" s="23"/>
      <c r="BO427" s="141"/>
      <c r="BP427" s="35"/>
      <c r="BQ427" s="23"/>
      <c r="BR427" s="141"/>
      <c r="BS427" s="35"/>
      <c r="BT427" s="23"/>
      <c r="BU427" s="141"/>
      <c r="BV427" s="35"/>
      <c r="BW427" s="23"/>
      <c r="BX427" s="141"/>
      <c r="BY427" s="35"/>
      <c r="BZ427" s="23"/>
      <c r="CA427" s="141"/>
      <c r="CB427" s="35"/>
      <c r="CC427" s="23"/>
      <c r="CD427" s="141"/>
      <c r="CE427" s="35"/>
      <c r="CF427" s="23"/>
      <c r="CG427" s="141"/>
      <c r="CH427" s="35"/>
      <c r="CI427" s="23"/>
      <c r="CJ427" s="141"/>
      <c r="CK427" s="35"/>
      <c r="CL427" s="23"/>
      <c r="CM427" s="141"/>
      <c r="CN427" s="35"/>
      <c r="CO427" s="23"/>
      <c r="CP427" s="141"/>
      <c r="CQ427" s="38"/>
    </row>
    <row r="428" spans="2:95">
      <c r="B428" s="34"/>
      <c r="C428" s="23"/>
      <c r="D428" s="24"/>
      <c r="E428" s="35"/>
      <c r="F428" s="23"/>
      <c r="G428" s="141"/>
      <c r="H428" s="35"/>
      <c r="I428" s="23"/>
      <c r="J428" s="141"/>
      <c r="K428" s="35"/>
      <c r="L428" s="23"/>
      <c r="M428" s="141"/>
      <c r="N428" s="35"/>
      <c r="O428" s="23"/>
      <c r="P428" s="141"/>
      <c r="Q428" s="35"/>
      <c r="R428" s="23"/>
      <c r="S428" s="141"/>
      <c r="T428" s="35"/>
      <c r="U428" s="23"/>
      <c r="V428" s="141"/>
      <c r="W428" s="35"/>
      <c r="X428" s="23"/>
      <c r="Y428" s="141"/>
      <c r="Z428" s="35"/>
      <c r="AA428" s="23"/>
      <c r="AB428" s="141"/>
      <c r="AC428" s="35"/>
      <c r="AD428" s="23"/>
      <c r="AE428" s="141"/>
      <c r="AF428" s="35"/>
      <c r="AG428" s="23"/>
      <c r="AH428" s="141"/>
      <c r="AI428" s="35"/>
      <c r="AJ428" s="23"/>
      <c r="AK428" s="141"/>
      <c r="AL428" s="35"/>
      <c r="AM428" s="23"/>
      <c r="AN428" s="141"/>
      <c r="AO428" s="35"/>
      <c r="AP428" s="23"/>
      <c r="AQ428" s="141"/>
      <c r="AR428" s="35"/>
      <c r="AS428" s="23"/>
      <c r="AT428" s="141"/>
      <c r="AU428" s="35"/>
      <c r="AV428" s="23"/>
      <c r="AW428" s="141"/>
      <c r="AX428" s="35"/>
      <c r="AY428" s="23"/>
      <c r="AZ428" s="141"/>
      <c r="BA428" s="35"/>
      <c r="BB428" s="23"/>
      <c r="BC428" s="141"/>
      <c r="BD428" s="35"/>
      <c r="BE428" s="23"/>
      <c r="BF428" s="141"/>
      <c r="BG428" s="35"/>
      <c r="BH428" s="23"/>
      <c r="BI428" s="141"/>
      <c r="BJ428" s="35"/>
      <c r="BK428" s="23"/>
      <c r="BL428" s="141"/>
      <c r="BM428" s="35"/>
      <c r="BN428" s="23"/>
      <c r="BO428" s="141"/>
      <c r="BP428" s="35"/>
      <c r="BQ428" s="23"/>
      <c r="BR428" s="141"/>
      <c r="BS428" s="35"/>
      <c r="BT428" s="23"/>
      <c r="BU428" s="141"/>
      <c r="BV428" s="35"/>
      <c r="BW428" s="23"/>
      <c r="BX428" s="141"/>
      <c r="BY428" s="35"/>
      <c r="BZ428" s="23"/>
      <c r="CA428" s="141"/>
      <c r="CB428" s="35"/>
      <c r="CC428" s="23"/>
      <c r="CD428" s="141"/>
      <c r="CE428" s="35"/>
      <c r="CF428" s="23"/>
      <c r="CG428" s="141"/>
      <c r="CH428" s="35"/>
      <c r="CI428" s="23"/>
      <c r="CJ428" s="141"/>
      <c r="CK428" s="35"/>
      <c r="CL428" s="23"/>
      <c r="CM428" s="141"/>
      <c r="CN428" s="35"/>
      <c r="CO428" s="23"/>
      <c r="CP428" s="141"/>
      <c r="CQ428" s="38"/>
    </row>
    <row r="429" spans="2:95">
      <c r="B429" s="34"/>
      <c r="C429" s="23"/>
      <c r="D429" s="24"/>
      <c r="E429" s="35"/>
      <c r="F429" s="23"/>
      <c r="G429" s="141"/>
      <c r="H429" s="35"/>
      <c r="I429" s="23"/>
      <c r="J429" s="141"/>
      <c r="K429" s="35"/>
      <c r="L429" s="23"/>
      <c r="M429" s="141"/>
      <c r="N429" s="35"/>
      <c r="O429" s="23"/>
      <c r="P429" s="141"/>
      <c r="Q429" s="35"/>
      <c r="R429" s="23"/>
      <c r="S429" s="141"/>
      <c r="T429" s="35"/>
      <c r="U429" s="23"/>
      <c r="V429" s="141"/>
      <c r="W429" s="35"/>
      <c r="X429" s="23"/>
      <c r="Y429" s="141"/>
      <c r="Z429" s="35"/>
      <c r="AA429" s="23"/>
      <c r="AB429" s="141"/>
      <c r="AC429" s="35"/>
      <c r="AD429" s="23"/>
      <c r="AE429" s="141"/>
      <c r="AF429" s="35"/>
      <c r="AG429" s="23"/>
      <c r="AH429" s="141"/>
      <c r="AI429" s="35"/>
      <c r="AJ429" s="23"/>
      <c r="AK429" s="141"/>
      <c r="AL429" s="35"/>
      <c r="AM429" s="23"/>
      <c r="AN429" s="141"/>
      <c r="AO429" s="35"/>
      <c r="AP429" s="23"/>
      <c r="AQ429" s="141"/>
      <c r="AR429" s="35"/>
      <c r="AS429" s="23"/>
      <c r="AT429" s="141"/>
      <c r="AU429" s="35"/>
      <c r="AV429" s="23"/>
      <c r="AW429" s="141"/>
      <c r="AX429" s="35"/>
      <c r="AY429" s="23"/>
      <c r="AZ429" s="141"/>
      <c r="BA429" s="35"/>
      <c r="BB429" s="23"/>
      <c r="BC429" s="141"/>
      <c r="BD429" s="35"/>
      <c r="BE429" s="23"/>
      <c r="BF429" s="141"/>
      <c r="BG429" s="35"/>
      <c r="BH429" s="23"/>
      <c r="BI429" s="141"/>
      <c r="BJ429" s="35"/>
      <c r="BK429" s="23"/>
      <c r="BL429" s="141"/>
      <c r="BM429" s="35"/>
      <c r="BN429" s="23"/>
      <c r="BO429" s="141"/>
      <c r="BP429" s="35"/>
      <c r="BQ429" s="23"/>
      <c r="BR429" s="141"/>
      <c r="BS429" s="35"/>
      <c r="BT429" s="23"/>
      <c r="BU429" s="141"/>
      <c r="BV429" s="35"/>
      <c r="BW429" s="23"/>
      <c r="BX429" s="141"/>
      <c r="BY429" s="35"/>
      <c r="BZ429" s="23"/>
      <c r="CA429" s="141"/>
      <c r="CB429" s="35"/>
      <c r="CC429" s="23"/>
      <c r="CD429" s="141"/>
      <c r="CE429" s="35"/>
      <c r="CF429" s="23"/>
      <c r="CG429" s="141"/>
      <c r="CH429" s="35"/>
      <c r="CI429" s="23"/>
      <c r="CJ429" s="141"/>
      <c r="CK429" s="35"/>
      <c r="CL429" s="23"/>
      <c r="CM429" s="141"/>
      <c r="CN429" s="35"/>
      <c r="CO429" s="23"/>
      <c r="CP429" s="141"/>
      <c r="CQ429" s="38"/>
    </row>
    <row r="430" spans="2:95">
      <c r="B430" s="34"/>
      <c r="C430" s="23"/>
      <c r="D430" s="24"/>
      <c r="E430" s="35"/>
      <c r="F430" s="23"/>
      <c r="G430" s="141"/>
      <c r="H430" s="35"/>
      <c r="I430" s="23"/>
      <c r="J430" s="141"/>
      <c r="K430" s="35"/>
      <c r="L430" s="23"/>
      <c r="M430" s="141"/>
      <c r="N430" s="35"/>
      <c r="O430" s="23"/>
      <c r="P430" s="141"/>
      <c r="Q430" s="35"/>
      <c r="R430" s="23"/>
      <c r="S430" s="141"/>
      <c r="T430" s="35"/>
      <c r="U430" s="23"/>
      <c r="V430" s="141"/>
      <c r="W430" s="35"/>
      <c r="X430" s="23"/>
      <c r="Y430" s="141"/>
      <c r="Z430" s="35"/>
      <c r="AA430" s="23"/>
      <c r="AB430" s="141"/>
      <c r="AC430" s="35"/>
      <c r="AD430" s="23"/>
      <c r="AE430" s="141"/>
      <c r="AF430" s="35"/>
      <c r="AG430" s="23"/>
      <c r="AH430" s="141"/>
      <c r="AI430" s="35"/>
      <c r="AJ430" s="23"/>
      <c r="AK430" s="141"/>
      <c r="AL430" s="35"/>
      <c r="AM430" s="23"/>
      <c r="AN430" s="141"/>
      <c r="AO430" s="35"/>
      <c r="AP430" s="23"/>
      <c r="AQ430" s="141"/>
      <c r="AR430" s="35"/>
      <c r="AS430" s="23"/>
      <c r="AT430" s="141"/>
      <c r="AU430" s="35"/>
      <c r="AV430" s="23"/>
      <c r="AW430" s="141"/>
      <c r="AX430" s="35"/>
      <c r="AY430" s="23"/>
      <c r="AZ430" s="141"/>
      <c r="BA430" s="35"/>
      <c r="BB430" s="23"/>
      <c r="BC430" s="141"/>
      <c r="BD430" s="35"/>
      <c r="BE430" s="23"/>
      <c r="BF430" s="141"/>
      <c r="BG430" s="35"/>
      <c r="BH430" s="23"/>
      <c r="BI430" s="141"/>
      <c r="BJ430" s="35"/>
      <c r="BK430" s="23"/>
      <c r="BL430" s="141"/>
      <c r="BM430" s="35"/>
      <c r="BN430" s="23"/>
      <c r="BO430" s="141"/>
      <c r="BP430" s="35"/>
      <c r="BQ430" s="23"/>
      <c r="BR430" s="141"/>
      <c r="BS430" s="35"/>
      <c r="BT430" s="23"/>
      <c r="BU430" s="141"/>
      <c r="BV430" s="35"/>
      <c r="BW430" s="23"/>
      <c r="BX430" s="141"/>
      <c r="BY430" s="35"/>
      <c r="BZ430" s="23"/>
      <c r="CA430" s="141"/>
      <c r="CB430" s="35"/>
      <c r="CC430" s="23"/>
      <c r="CD430" s="141"/>
      <c r="CE430" s="35"/>
      <c r="CF430" s="23"/>
      <c r="CG430" s="141"/>
      <c r="CH430" s="35"/>
      <c r="CI430" s="23"/>
      <c r="CJ430" s="141"/>
      <c r="CK430" s="35"/>
      <c r="CL430" s="23"/>
      <c r="CM430" s="141"/>
      <c r="CN430" s="35"/>
      <c r="CO430" s="23"/>
      <c r="CP430" s="141"/>
      <c r="CQ430" s="38"/>
    </row>
    <row r="431" spans="2:95">
      <c r="B431" s="34"/>
      <c r="C431" s="23"/>
      <c r="D431" s="24"/>
      <c r="E431" s="35"/>
      <c r="F431" s="23"/>
      <c r="G431" s="141"/>
      <c r="H431" s="35"/>
      <c r="I431" s="23"/>
      <c r="J431" s="141"/>
      <c r="K431" s="35"/>
      <c r="L431" s="23"/>
      <c r="M431" s="141"/>
      <c r="N431" s="35"/>
      <c r="O431" s="23"/>
      <c r="P431" s="141"/>
      <c r="Q431" s="35"/>
      <c r="R431" s="23"/>
      <c r="S431" s="141"/>
      <c r="T431" s="35"/>
      <c r="U431" s="23"/>
      <c r="V431" s="141"/>
      <c r="W431" s="35"/>
      <c r="X431" s="23"/>
      <c r="Y431" s="141"/>
      <c r="Z431" s="35"/>
      <c r="AA431" s="23"/>
      <c r="AB431" s="141"/>
      <c r="AC431" s="35"/>
      <c r="AD431" s="23"/>
      <c r="AE431" s="141"/>
      <c r="AF431" s="35"/>
      <c r="AG431" s="23"/>
      <c r="AH431" s="141"/>
      <c r="AI431" s="35"/>
      <c r="AJ431" s="23"/>
      <c r="AK431" s="141"/>
      <c r="AL431" s="35"/>
      <c r="AM431" s="23"/>
      <c r="AN431" s="141"/>
      <c r="AO431" s="35"/>
      <c r="AP431" s="23"/>
      <c r="AQ431" s="141"/>
      <c r="AR431" s="35"/>
      <c r="AS431" s="23"/>
      <c r="AT431" s="141"/>
      <c r="AU431" s="35"/>
      <c r="AV431" s="23"/>
      <c r="AW431" s="141"/>
      <c r="AX431" s="35"/>
      <c r="AY431" s="23"/>
      <c r="AZ431" s="141"/>
      <c r="BA431" s="35"/>
      <c r="BB431" s="23"/>
      <c r="BC431" s="141"/>
      <c r="BD431" s="35"/>
      <c r="BE431" s="23"/>
      <c r="BF431" s="141"/>
      <c r="BG431" s="35"/>
      <c r="BH431" s="23"/>
      <c r="BI431" s="141"/>
      <c r="BJ431" s="35"/>
      <c r="BK431" s="23"/>
      <c r="BL431" s="141"/>
      <c r="BM431" s="35"/>
      <c r="BN431" s="23"/>
      <c r="BO431" s="141"/>
      <c r="BP431" s="35"/>
      <c r="BQ431" s="23"/>
      <c r="BR431" s="141"/>
      <c r="BS431" s="35"/>
      <c r="BT431" s="23"/>
      <c r="BU431" s="141"/>
      <c r="BV431" s="35"/>
      <c r="BW431" s="23"/>
      <c r="BX431" s="141"/>
      <c r="BY431" s="35"/>
      <c r="BZ431" s="23"/>
      <c r="CA431" s="141"/>
      <c r="CB431" s="35"/>
      <c r="CC431" s="23"/>
      <c r="CD431" s="141"/>
      <c r="CE431" s="35"/>
      <c r="CF431" s="23"/>
      <c r="CG431" s="141"/>
      <c r="CH431" s="35"/>
      <c r="CI431" s="23"/>
      <c r="CJ431" s="141"/>
      <c r="CK431" s="35"/>
      <c r="CL431" s="23"/>
      <c r="CM431" s="141"/>
      <c r="CN431" s="35"/>
      <c r="CO431" s="23"/>
      <c r="CP431" s="141"/>
      <c r="CQ431" s="38"/>
    </row>
    <row r="432" spans="2:95">
      <c r="B432" s="34"/>
      <c r="C432" s="23"/>
      <c r="D432" s="24"/>
      <c r="E432" s="35"/>
      <c r="F432" s="23"/>
      <c r="G432" s="141"/>
      <c r="H432" s="35"/>
      <c r="I432" s="23"/>
      <c r="J432" s="141"/>
      <c r="K432" s="35"/>
      <c r="L432" s="23"/>
      <c r="M432" s="141"/>
      <c r="N432" s="35"/>
      <c r="O432" s="23"/>
      <c r="P432" s="141"/>
      <c r="Q432" s="35"/>
      <c r="R432" s="23"/>
      <c r="S432" s="141"/>
      <c r="T432" s="35"/>
      <c r="U432" s="23"/>
      <c r="V432" s="141"/>
      <c r="W432" s="35"/>
      <c r="X432" s="23"/>
      <c r="Y432" s="141"/>
      <c r="Z432" s="35"/>
      <c r="AA432" s="23"/>
      <c r="AB432" s="141"/>
      <c r="AC432" s="35"/>
      <c r="AD432" s="23"/>
      <c r="AE432" s="141"/>
      <c r="AF432" s="35"/>
      <c r="AG432" s="23"/>
      <c r="AH432" s="141"/>
      <c r="AI432" s="35"/>
      <c r="AJ432" s="23"/>
      <c r="AK432" s="141"/>
      <c r="AL432" s="35"/>
      <c r="AM432" s="23"/>
      <c r="AN432" s="141"/>
      <c r="AO432" s="35"/>
      <c r="AP432" s="23"/>
      <c r="AQ432" s="141"/>
      <c r="AR432" s="35"/>
      <c r="AS432" s="23"/>
      <c r="AT432" s="141"/>
      <c r="AU432" s="35"/>
      <c r="AV432" s="23"/>
      <c r="AW432" s="141"/>
      <c r="AX432" s="35"/>
      <c r="AY432" s="23"/>
      <c r="AZ432" s="141"/>
      <c r="BA432" s="35"/>
      <c r="BB432" s="23"/>
      <c r="BC432" s="141"/>
      <c r="BD432" s="35"/>
      <c r="BE432" s="23"/>
      <c r="BF432" s="141"/>
      <c r="BG432" s="35"/>
      <c r="BH432" s="23"/>
      <c r="BI432" s="141"/>
      <c r="BJ432" s="35"/>
      <c r="BK432" s="23"/>
      <c r="BL432" s="141"/>
      <c r="BM432" s="35"/>
      <c r="BN432" s="23"/>
      <c r="BO432" s="141"/>
      <c r="BP432" s="35"/>
      <c r="BQ432" s="23"/>
      <c r="BR432" s="141"/>
      <c r="BS432" s="35"/>
      <c r="BT432" s="23"/>
      <c r="BU432" s="141"/>
      <c r="BV432" s="35"/>
      <c r="BW432" s="23"/>
      <c r="BX432" s="141"/>
      <c r="BY432" s="35"/>
      <c r="BZ432" s="23"/>
      <c r="CA432" s="141"/>
      <c r="CB432" s="35"/>
      <c r="CC432" s="23"/>
      <c r="CD432" s="141"/>
      <c r="CE432" s="35"/>
      <c r="CF432" s="23"/>
      <c r="CG432" s="141"/>
      <c r="CH432" s="35"/>
      <c r="CI432" s="23"/>
      <c r="CJ432" s="141"/>
      <c r="CK432" s="35"/>
      <c r="CL432" s="23"/>
      <c r="CM432" s="141"/>
      <c r="CN432" s="35"/>
      <c r="CO432" s="23"/>
      <c r="CP432" s="141"/>
      <c r="CQ432" s="38"/>
    </row>
    <row r="433" spans="2:95">
      <c r="B433" s="34"/>
      <c r="C433" s="23"/>
      <c r="D433" s="24"/>
      <c r="E433" s="35"/>
      <c r="F433" s="23"/>
      <c r="G433" s="141"/>
      <c r="H433" s="35"/>
      <c r="I433" s="23"/>
      <c r="J433" s="141"/>
      <c r="K433" s="35"/>
      <c r="L433" s="23"/>
      <c r="M433" s="141"/>
      <c r="N433" s="35"/>
      <c r="O433" s="23"/>
      <c r="P433" s="141"/>
      <c r="Q433" s="35"/>
      <c r="R433" s="23"/>
      <c r="S433" s="141"/>
      <c r="T433" s="35"/>
      <c r="U433" s="23"/>
      <c r="V433" s="141"/>
      <c r="W433" s="35"/>
      <c r="X433" s="23"/>
      <c r="Y433" s="141"/>
      <c r="Z433" s="35"/>
      <c r="AA433" s="23"/>
      <c r="AB433" s="141"/>
      <c r="AC433" s="35"/>
      <c r="AD433" s="23"/>
      <c r="AE433" s="141"/>
      <c r="AF433" s="35"/>
      <c r="AG433" s="23"/>
      <c r="AH433" s="141"/>
      <c r="AI433" s="35"/>
      <c r="AJ433" s="23"/>
      <c r="AK433" s="141"/>
      <c r="AL433" s="35"/>
      <c r="AM433" s="23"/>
      <c r="AN433" s="141"/>
      <c r="AO433" s="35"/>
      <c r="AP433" s="23"/>
      <c r="AQ433" s="141"/>
      <c r="AR433" s="35"/>
      <c r="AS433" s="23"/>
      <c r="AT433" s="141"/>
      <c r="AU433" s="35"/>
      <c r="AV433" s="23"/>
      <c r="AW433" s="141"/>
      <c r="AX433" s="35"/>
      <c r="AY433" s="23"/>
      <c r="AZ433" s="141"/>
      <c r="BA433" s="35"/>
      <c r="BB433" s="23"/>
      <c r="BC433" s="141"/>
      <c r="BD433" s="35"/>
      <c r="BE433" s="23"/>
      <c r="BF433" s="141"/>
      <c r="BG433" s="35"/>
      <c r="BH433" s="23"/>
      <c r="BI433" s="141"/>
      <c r="BJ433" s="35"/>
      <c r="BK433" s="23"/>
      <c r="BL433" s="141"/>
      <c r="BM433" s="35"/>
      <c r="BN433" s="23"/>
      <c r="BO433" s="141"/>
      <c r="BP433" s="35"/>
      <c r="BQ433" s="23"/>
      <c r="BR433" s="141"/>
      <c r="BS433" s="35"/>
      <c r="BT433" s="23"/>
      <c r="BU433" s="141"/>
      <c r="BV433" s="35"/>
      <c r="BW433" s="23"/>
      <c r="BX433" s="141"/>
      <c r="BY433" s="35"/>
      <c r="BZ433" s="23"/>
      <c r="CA433" s="141"/>
      <c r="CB433" s="35"/>
      <c r="CC433" s="23"/>
      <c r="CD433" s="141"/>
      <c r="CE433" s="35"/>
      <c r="CF433" s="23"/>
      <c r="CG433" s="141"/>
      <c r="CH433" s="35"/>
      <c r="CI433" s="23"/>
      <c r="CJ433" s="141"/>
      <c r="CK433" s="35"/>
      <c r="CL433" s="23"/>
      <c r="CM433" s="141"/>
      <c r="CN433" s="35"/>
      <c r="CO433" s="23"/>
      <c r="CP433" s="141"/>
      <c r="CQ433" s="38"/>
    </row>
    <row r="434" spans="2:95">
      <c r="B434" s="34"/>
      <c r="C434" s="23"/>
      <c r="D434" s="24"/>
      <c r="E434" s="35"/>
      <c r="F434" s="23"/>
      <c r="G434" s="141"/>
      <c r="H434" s="35"/>
      <c r="I434" s="23"/>
      <c r="J434" s="141"/>
      <c r="K434" s="35"/>
      <c r="L434" s="23"/>
      <c r="M434" s="141"/>
      <c r="N434" s="35"/>
      <c r="O434" s="23"/>
      <c r="P434" s="141"/>
      <c r="Q434" s="35"/>
      <c r="R434" s="23"/>
      <c r="S434" s="141"/>
      <c r="T434" s="35"/>
      <c r="U434" s="23"/>
      <c r="V434" s="141"/>
      <c r="W434" s="35"/>
      <c r="X434" s="23"/>
      <c r="Y434" s="141"/>
      <c r="Z434" s="35"/>
      <c r="AA434" s="23"/>
      <c r="AB434" s="141"/>
      <c r="AC434" s="35"/>
      <c r="AD434" s="23"/>
      <c r="AE434" s="141"/>
      <c r="AF434" s="35"/>
      <c r="AG434" s="23"/>
      <c r="AH434" s="141"/>
      <c r="AI434" s="35"/>
      <c r="AJ434" s="23"/>
      <c r="AK434" s="141"/>
      <c r="AL434" s="35"/>
      <c r="AM434" s="23"/>
      <c r="AN434" s="141"/>
      <c r="AO434" s="35"/>
      <c r="AP434" s="23"/>
      <c r="AQ434" s="141"/>
      <c r="AR434" s="35"/>
      <c r="AS434" s="23"/>
      <c r="AT434" s="141"/>
      <c r="AU434" s="35"/>
      <c r="AV434" s="23"/>
      <c r="AW434" s="141"/>
      <c r="AX434" s="35"/>
      <c r="AY434" s="23"/>
      <c r="AZ434" s="141"/>
      <c r="BA434" s="35"/>
      <c r="BB434" s="23"/>
      <c r="BC434" s="141"/>
      <c r="BD434" s="35"/>
      <c r="BE434" s="23"/>
      <c r="BF434" s="141"/>
      <c r="BG434" s="35"/>
      <c r="BH434" s="23"/>
      <c r="BI434" s="141"/>
      <c r="BJ434" s="35"/>
      <c r="BK434" s="23"/>
      <c r="BL434" s="141"/>
      <c r="BM434" s="35"/>
      <c r="BN434" s="23"/>
      <c r="BO434" s="141"/>
      <c r="BP434" s="35"/>
      <c r="BQ434" s="23"/>
      <c r="BR434" s="141"/>
      <c r="BS434" s="35"/>
      <c r="BT434" s="23"/>
      <c r="BU434" s="141"/>
      <c r="BV434" s="35"/>
      <c r="BW434" s="23"/>
      <c r="BX434" s="141"/>
      <c r="BY434" s="35"/>
      <c r="BZ434" s="23"/>
      <c r="CA434" s="141"/>
      <c r="CB434" s="35"/>
      <c r="CC434" s="23"/>
      <c r="CD434" s="141"/>
      <c r="CE434" s="35"/>
      <c r="CF434" s="23"/>
      <c r="CG434" s="141"/>
      <c r="CH434" s="35"/>
      <c r="CI434" s="23"/>
      <c r="CJ434" s="141"/>
      <c r="CK434" s="35"/>
      <c r="CL434" s="23"/>
      <c r="CM434" s="141"/>
      <c r="CN434" s="35"/>
      <c r="CO434" s="23"/>
      <c r="CP434" s="141"/>
      <c r="CQ434" s="38"/>
    </row>
    <row r="435" spans="2:95">
      <c r="B435" s="34"/>
      <c r="C435" s="23"/>
      <c r="D435" s="24"/>
      <c r="E435" s="35"/>
      <c r="F435" s="23"/>
      <c r="G435" s="141"/>
      <c r="H435" s="35"/>
      <c r="I435" s="23"/>
      <c r="J435" s="141"/>
      <c r="K435" s="35"/>
      <c r="L435" s="23"/>
      <c r="M435" s="141"/>
      <c r="N435" s="35"/>
      <c r="O435" s="23"/>
      <c r="P435" s="141"/>
      <c r="Q435" s="35"/>
      <c r="R435" s="23"/>
      <c r="S435" s="141"/>
      <c r="T435" s="35"/>
      <c r="U435" s="23"/>
      <c r="V435" s="141"/>
      <c r="W435" s="35"/>
      <c r="X435" s="23"/>
      <c r="Y435" s="141"/>
      <c r="Z435" s="35"/>
      <c r="AA435" s="23"/>
      <c r="AB435" s="141"/>
      <c r="AC435" s="35"/>
      <c r="AD435" s="23"/>
      <c r="AE435" s="141"/>
      <c r="AF435" s="35"/>
      <c r="AG435" s="23"/>
      <c r="AH435" s="141"/>
      <c r="AI435" s="35"/>
      <c r="AJ435" s="23"/>
      <c r="AK435" s="141"/>
      <c r="AL435" s="35"/>
      <c r="AM435" s="23"/>
      <c r="AN435" s="141"/>
      <c r="AO435" s="35"/>
      <c r="AP435" s="23"/>
      <c r="AQ435" s="141"/>
      <c r="AR435" s="35"/>
      <c r="AS435" s="23"/>
      <c r="AT435" s="141"/>
      <c r="AU435" s="35"/>
      <c r="AV435" s="23"/>
      <c r="AW435" s="141"/>
      <c r="AX435" s="35"/>
      <c r="AY435" s="23"/>
      <c r="AZ435" s="141"/>
      <c r="BA435" s="35"/>
      <c r="BB435" s="23"/>
      <c r="BC435" s="141"/>
      <c r="BD435" s="35"/>
      <c r="BE435" s="23"/>
      <c r="BF435" s="141"/>
      <c r="BG435" s="35"/>
      <c r="BH435" s="23"/>
      <c r="BI435" s="141"/>
      <c r="BJ435" s="35"/>
      <c r="BK435" s="23"/>
      <c r="BL435" s="141"/>
      <c r="BM435" s="35"/>
      <c r="BN435" s="23"/>
      <c r="BO435" s="141"/>
      <c r="BP435" s="35"/>
      <c r="BQ435" s="23"/>
      <c r="BR435" s="141"/>
      <c r="BS435" s="35"/>
      <c r="BT435" s="23"/>
      <c r="BU435" s="141"/>
      <c r="BV435" s="35"/>
      <c r="BW435" s="23"/>
      <c r="BX435" s="141"/>
      <c r="BY435" s="35"/>
      <c r="BZ435" s="23"/>
      <c r="CA435" s="141"/>
      <c r="CB435" s="35"/>
      <c r="CC435" s="23"/>
      <c r="CD435" s="141"/>
      <c r="CE435" s="35"/>
      <c r="CF435" s="23"/>
      <c r="CG435" s="141"/>
      <c r="CH435" s="35"/>
      <c r="CI435" s="23"/>
      <c r="CJ435" s="141"/>
      <c r="CK435" s="35"/>
      <c r="CL435" s="23"/>
      <c r="CM435" s="141"/>
      <c r="CN435" s="35"/>
      <c r="CO435" s="23"/>
      <c r="CP435" s="141"/>
      <c r="CQ435" s="38"/>
    </row>
    <row r="436" spans="2:95">
      <c r="B436" s="34"/>
      <c r="C436" s="23"/>
      <c r="D436" s="24"/>
      <c r="E436" s="35"/>
      <c r="F436" s="23"/>
      <c r="G436" s="141"/>
      <c r="H436" s="35"/>
      <c r="I436" s="23"/>
      <c r="J436" s="141"/>
      <c r="K436" s="35"/>
      <c r="L436" s="23"/>
      <c r="M436" s="141"/>
      <c r="N436" s="35"/>
      <c r="O436" s="23"/>
      <c r="P436" s="141"/>
      <c r="Q436" s="35"/>
      <c r="R436" s="23"/>
      <c r="S436" s="141"/>
      <c r="T436" s="35"/>
      <c r="U436" s="23"/>
      <c r="V436" s="141"/>
      <c r="W436" s="35"/>
      <c r="X436" s="23"/>
      <c r="Y436" s="141"/>
      <c r="Z436" s="35"/>
      <c r="AA436" s="23"/>
      <c r="AB436" s="141"/>
      <c r="AC436" s="35"/>
      <c r="AD436" s="23"/>
      <c r="AE436" s="141"/>
      <c r="AF436" s="35"/>
      <c r="AG436" s="23"/>
      <c r="AH436" s="141"/>
      <c r="AI436" s="35"/>
      <c r="AJ436" s="23"/>
      <c r="AK436" s="141"/>
      <c r="AL436" s="35"/>
      <c r="AM436" s="23"/>
      <c r="AN436" s="141"/>
      <c r="AO436" s="35"/>
      <c r="AP436" s="23"/>
      <c r="AQ436" s="141"/>
      <c r="AR436" s="35"/>
      <c r="AS436" s="23"/>
      <c r="AT436" s="141"/>
      <c r="AU436" s="35"/>
      <c r="AV436" s="23"/>
      <c r="AW436" s="141"/>
      <c r="AX436" s="35"/>
      <c r="AY436" s="23"/>
      <c r="AZ436" s="141"/>
      <c r="BA436" s="35"/>
      <c r="BB436" s="23"/>
      <c r="BC436" s="141"/>
      <c r="BD436" s="35"/>
      <c r="BE436" s="23"/>
      <c r="BF436" s="141"/>
      <c r="BG436" s="35"/>
      <c r="BH436" s="23"/>
      <c r="BI436" s="141"/>
      <c r="BJ436" s="35"/>
      <c r="BK436" s="23"/>
      <c r="BL436" s="141"/>
      <c r="BM436" s="35"/>
      <c r="BN436" s="23"/>
      <c r="BO436" s="141"/>
      <c r="BP436" s="35"/>
      <c r="BQ436" s="23"/>
      <c r="BR436" s="141"/>
      <c r="BS436" s="35"/>
      <c r="BT436" s="23"/>
      <c r="BU436" s="141"/>
      <c r="BV436" s="35"/>
      <c r="BW436" s="23"/>
      <c r="BX436" s="141"/>
      <c r="BY436" s="35"/>
      <c r="BZ436" s="23"/>
      <c r="CA436" s="141"/>
      <c r="CB436" s="35"/>
      <c r="CC436" s="23"/>
      <c r="CD436" s="141"/>
      <c r="CE436" s="35"/>
      <c r="CF436" s="23"/>
      <c r="CG436" s="141"/>
      <c r="CH436" s="35"/>
      <c r="CI436" s="23"/>
      <c r="CJ436" s="141"/>
      <c r="CK436" s="35"/>
      <c r="CL436" s="23"/>
      <c r="CM436" s="141"/>
      <c r="CN436" s="35"/>
      <c r="CO436" s="23"/>
      <c r="CP436" s="141"/>
      <c r="CQ436" s="38"/>
    </row>
    <row r="437" spans="2:95">
      <c r="B437" s="34"/>
      <c r="C437" s="23"/>
      <c r="D437" s="24"/>
      <c r="E437" s="35"/>
      <c r="F437" s="23"/>
      <c r="G437" s="141"/>
      <c r="H437" s="35"/>
      <c r="I437" s="23"/>
      <c r="J437" s="141"/>
      <c r="K437" s="35"/>
      <c r="L437" s="23"/>
      <c r="M437" s="141"/>
      <c r="N437" s="35"/>
      <c r="O437" s="23"/>
      <c r="P437" s="141"/>
      <c r="Q437" s="35"/>
      <c r="R437" s="23"/>
      <c r="S437" s="141"/>
      <c r="T437" s="35"/>
      <c r="U437" s="23"/>
      <c r="V437" s="141"/>
      <c r="W437" s="35"/>
      <c r="X437" s="23"/>
      <c r="Y437" s="141"/>
      <c r="Z437" s="35"/>
      <c r="AA437" s="23"/>
      <c r="AB437" s="141"/>
      <c r="AC437" s="35"/>
      <c r="AD437" s="23"/>
      <c r="AE437" s="141"/>
      <c r="AF437" s="35"/>
      <c r="AG437" s="23"/>
      <c r="AH437" s="141"/>
      <c r="AI437" s="35"/>
      <c r="AJ437" s="23"/>
      <c r="AK437" s="141"/>
      <c r="AL437" s="35"/>
      <c r="AM437" s="23"/>
      <c r="AN437" s="141"/>
      <c r="AO437" s="35"/>
      <c r="AP437" s="23"/>
      <c r="AQ437" s="141"/>
      <c r="AR437" s="35"/>
      <c r="AS437" s="23"/>
      <c r="AT437" s="141"/>
      <c r="AU437" s="35"/>
      <c r="AV437" s="23"/>
      <c r="AW437" s="141"/>
      <c r="AX437" s="35"/>
      <c r="AY437" s="23"/>
      <c r="AZ437" s="141"/>
      <c r="BA437" s="35"/>
      <c r="BB437" s="23"/>
      <c r="BC437" s="141"/>
      <c r="BD437" s="35"/>
      <c r="BE437" s="23"/>
      <c r="BF437" s="141"/>
      <c r="BG437" s="35"/>
      <c r="BH437" s="23"/>
      <c r="BI437" s="141"/>
      <c r="BJ437" s="35"/>
      <c r="BK437" s="23"/>
      <c r="BL437" s="141"/>
      <c r="BM437" s="35"/>
      <c r="BN437" s="23"/>
      <c r="BO437" s="141"/>
      <c r="BP437" s="35"/>
      <c r="BQ437" s="23"/>
      <c r="BR437" s="141"/>
      <c r="BS437" s="35"/>
      <c r="BT437" s="23"/>
      <c r="BU437" s="141"/>
      <c r="BV437" s="35"/>
      <c r="BW437" s="23"/>
      <c r="BX437" s="141"/>
      <c r="BY437" s="35"/>
      <c r="BZ437" s="23"/>
      <c r="CA437" s="141"/>
      <c r="CB437" s="35"/>
      <c r="CC437" s="23"/>
      <c r="CD437" s="141"/>
      <c r="CE437" s="35"/>
      <c r="CF437" s="23"/>
      <c r="CG437" s="141"/>
      <c r="CH437" s="35"/>
      <c r="CI437" s="23"/>
      <c r="CJ437" s="141"/>
      <c r="CK437" s="35"/>
      <c r="CL437" s="23"/>
      <c r="CM437" s="141"/>
      <c r="CN437" s="35"/>
      <c r="CO437" s="23"/>
      <c r="CP437" s="141"/>
      <c r="CQ437" s="38"/>
    </row>
    <row r="438" spans="2:95">
      <c r="B438" s="34"/>
      <c r="C438" s="23"/>
      <c r="D438" s="24"/>
      <c r="E438" s="35"/>
      <c r="F438" s="23"/>
      <c r="G438" s="141"/>
      <c r="H438" s="35"/>
      <c r="I438" s="23"/>
      <c r="J438" s="141"/>
      <c r="K438" s="35"/>
      <c r="L438" s="23"/>
      <c r="M438" s="141"/>
      <c r="N438" s="35"/>
      <c r="O438" s="23"/>
      <c r="P438" s="141"/>
      <c r="Q438" s="35"/>
      <c r="R438" s="23"/>
      <c r="S438" s="141"/>
      <c r="T438" s="35"/>
      <c r="U438" s="23"/>
      <c r="V438" s="141"/>
      <c r="W438" s="35"/>
      <c r="X438" s="23"/>
      <c r="Y438" s="141"/>
      <c r="Z438" s="35"/>
      <c r="AA438" s="23"/>
      <c r="AB438" s="141"/>
      <c r="AC438" s="35"/>
      <c r="AD438" s="23"/>
      <c r="AE438" s="141"/>
      <c r="AF438" s="35"/>
      <c r="AG438" s="23"/>
      <c r="AH438" s="141"/>
      <c r="AI438" s="35"/>
      <c r="AJ438" s="23"/>
      <c r="AK438" s="141"/>
      <c r="AL438" s="35"/>
      <c r="AM438" s="23"/>
      <c r="AN438" s="141"/>
      <c r="AO438" s="35"/>
      <c r="AP438" s="23"/>
      <c r="AQ438" s="141"/>
      <c r="AR438" s="35"/>
      <c r="AS438" s="23"/>
      <c r="AT438" s="141"/>
      <c r="AU438" s="35"/>
      <c r="AV438" s="23"/>
      <c r="AW438" s="141"/>
      <c r="AX438" s="35"/>
      <c r="AY438" s="23"/>
      <c r="AZ438" s="141"/>
      <c r="BA438" s="35"/>
      <c r="BB438" s="23"/>
      <c r="BC438" s="141"/>
      <c r="BD438" s="35"/>
      <c r="BE438" s="23"/>
      <c r="BF438" s="141"/>
      <c r="BG438" s="35"/>
      <c r="BH438" s="23"/>
      <c r="BI438" s="141"/>
      <c r="BJ438" s="35"/>
      <c r="BK438" s="23"/>
      <c r="BL438" s="141"/>
      <c r="BM438" s="35"/>
      <c r="BN438" s="23"/>
      <c r="BO438" s="141"/>
      <c r="BP438" s="35"/>
      <c r="BQ438" s="23"/>
      <c r="BR438" s="141"/>
      <c r="BS438" s="35"/>
      <c r="BT438" s="23"/>
      <c r="BU438" s="141"/>
      <c r="BV438" s="35"/>
      <c r="BW438" s="23"/>
      <c r="BX438" s="141"/>
      <c r="BY438" s="35"/>
      <c r="BZ438" s="23"/>
      <c r="CA438" s="141"/>
      <c r="CB438" s="35"/>
      <c r="CC438" s="23"/>
      <c r="CD438" s="141"/>
      <c r="CE438" s="35"/>
      <c r="CF438" s="23"/>
      <c r="CG438" s="141"/>
      <c r="CH438" s="35"/>
      <c r="CI438" s="23"/>
      <c r="CJ438" s="141"/>
      <c r="CK438" s="35"/>
      <c r="CL438" s="23"/>
      <c r="CM438" s="141"/>
      <c r="CN438" s="35"/>
      <c r="CO438" s="23"/>
      <c r="CP438" s="141"/>
      <c r="CQ438" s="38"/>
    </row>
    <row r="439" spans="2:95">
      <c r="B439" s="34"/>
      <c r="C439" s="23"/>
      <c r="D439" s="24"/>
      <c r="E439" s="35"/>
      <c r="F439" s="23"/>
      <c r="G439" s="141"/>
      <c r="H439" s="35"/>
      <c r="I439" s="23"/>
      <c r="J439" s="141"/>
      <c r="K439" s="35"/>
      <c r="L439" s="23"/>
      <c r="M439" s="141"/>
      <c r="N439" s="35"/>
      <c r="O439" s="23"/>
      <c r="P439" s="141"/>
      <c r="Q439" s="35"/>
      <c r="R439" s="23"/>
      <c r="S439" s="141"/>
      <c r="T439" s="35"/>
      <c r="U439" s="23"/>
      <c r="V439" s="141"/>
      <c r="W439" s="35"/>
      <c r="X439" s="23"/>
      <c r="Y439" s="141"/>
      <c r="Z439" s="35"/>
      <c r="AA439" s="23"/>
      <c r="AB439" s="141"/>
      <c r="AC439" s="35"/>
      <c r="AD439" s="23"/>
      <c r="AE439" s="141"/>
      <c r="AF439" s="35"/>
      <c r="AG439" s="23"/>
      <c r="AH439" s="141"/>
      <c r="AI439" s="35"/>
      <c r="AJ439" s="23"/>
      <c r="AK439" s="141"/>
      <c r="AL439" s="35"/>
      <c r="AM439" s="23"/>
      <c r="AN439" s="141"/>
      <c r="AO439" s="35"/>
      <c r="AP439" s="23"/>
      <c r="AQ439" s="141"/>
      <c r="AR439" s="35"/>
      <c r="AS439" s="23"/>
      <c r="AT439" s="141"/>
      <c r="AU439" s="35"/>
      <c r="AV439" s="23"/>
      <c r="AW439" s="141"/>
      <c r="AX439" s="35"/>
      <c r="AY439" s="23"/>
      <c r="AZ439" s="141"/>
      <c r="BA439" s="35"/>
      <c r="BB439" s="23"/>
      <c r="BC439" s="141"/>
      <c r="BD439" s="35"/>
      <c r="BE439" s="23"/>
      <c r="BF439" s="141"/>
      <c r="BG439" s="35"/>
      <c r="BH439" s="23"/>
      <c r="BI439" s="141"/>
      <c r="BJ439" s="35"/>
      <c r="BK439" s="23"/>
      <c r="BL439" s="141"/>
      <c r="BM439" s="35"/>
      <c r="BN439" s="23"/>
      <c r="BO439" s="141"/>
      <c r="BP439" s="35"/>
      <c r="BQ439" s="23"/>
      <c r="BR439" s="141"/>
      <c r="BS439" s="35"/>
      <c r="BT439" s="23"/>
      <c r="BU439" s="141"/>
      <c r="BV439" s="35"/>
      <c r="BW439" s="23"/>
      <c r="BX439" s="141"/>
      <c r="BY439" s="35"/>
      <c r="BZ439" s="23"/>
      <c r="CA439" s="141"/>
      <c r="CB439" s="35"/>
      <c r="CC439" s="23"/>
      <c r="CD439" s="141"/>
      <c r="CE439" s="35"/>
      <c r="CF439" s="23"/>
      <c r="CG439" s="141"/>
      <c r="CH439" s="35"/>
      <c r="CI439" s="23"/>
      <c r="CJ439" s="141"/>
      <c r="CK439" s="35"/>
      <c r="CL439" s="23"/>
      <c r="CM439" s="141"/>
      <c r="CN439" s="35"/>
      <c r="CO439" s="23"/>
      <c r="CP439" s="141"/>
      <c r="CQ439" s="38"/>
    </row>
    <row r="440" spans="2:95">
      <c r="B440" s="34"/>
      <c r="C440" s="23"/>
      <c r="D440" s="24"/>
      <c r="E440" s="35"/>
      <c r="F440" s="23"/>
      <c r="G440" s="141"/>
      <c r="H440" s="35"/>
      <c r="I440" s="23"/>
      <c r="J440" s="141"/>
      <c r="K440" s="35"/>
      <c r="L440" s="23"/>
      <c r="M440" s="141"/>
      <c r="N440" s="35"/>
      <c r="O440" s="23"/>
      <c r="P440" s="141"/>
      <c r="Q440" s="35"/>
      <c r="R440" s="23"/>
      <c r="S440" s="141"/>
      <c r="T440" s="35"/>
      <c r="U440" s="23"/>
      <c r="V440" s="141"/>
      <c r="W440" s="35"/>
      <c r="X440" s="23"/>
      <c r="Y440" s="141"/>
      <c r="Z440" s="35"/>
      <c r="AA440" s="23"/>
      <c r="AB440" s="141"/>
      <c r="AC440" s="35"/>
      <c r="AD440" s="23"/>
      <c r="AE440" s="141"/>
      <c r="AF440" s="35"/>
      <c r="AG440" s="23"/>
      <c r="AH440" s="141"/>
      <c r="AI440" s="35"/>
      <c r="AJ440" s="23"/>
      <c r="AK440" s="141"/>
      <c r="AL440" s="35"/>
      <c r="AM440" s="23"/>
      <c r="AN440" s="141"/>
      <c r="AO440" s="35"/>
      <c r="AP440" s="23"/>
      <c r="AQ440" s="141"/>
      <c r="AR440" s="35"/>
      <c r="AS440" s="23"/>
      <c r="AT440" s="141"/>
      <c r="AU440" s="35"/>
      <c r="AV440" s="23"/>
      <c r="AW440" s="141"/>
      <c r="AX440" s="35"/>
      <c r="AY440" s="23"/>
      <c r="AZ440" s="141"/>
      <c r="BA440" s="35"/>
      <c r="BB440" s="23"/>
      <c r="BC440" s="141"/>
      <c r="BD440" s="35"/>
      <c r="BE440" s="23"/>
      <c r="BF440" s="141"/>
      <c r="BG440" s="35"/>
      <c r="BH440" s="23"/>
      <c r="BI440" s="141"/>
      <c r="BJ440" s="35"/>
      <c r="BK440" s="23"/>
      <c r="BL440" s="141"/>
      <c r="BM440" s="35"/>
      <c r="BN440" s="23"/>
      <c r="BO440" s="141"/>
      <c r="BP440" s="35"/>
      <c r="BQ440" s="23"/>
      <c r="BR440" s="141"/>
      <c r="BS440" s="35"/>
      <c r="BT440" s="23"/>
      <c r="BU440" s="141"/>
      <c r="BV440" s="35"/>
      <c r="BW440" s="23"/>
      <c r="BX440" s="141"/>
      <c r="BY440" s="35"/>
      <c r="BZ440" s="23"/>
      <c r="CA440" s="141"/>
      <c r="CB440" s="35"/>
      <c r="CC440" s="23"/>
      <c r="CD440" s="141"/>
      <c r="CE440" s="35"/>
      <c r="CF440" s="23"/>
      <c r="CG440" s="141"/>
      <c r="CH440" s="35"/>
      <c r="CI440" s="23"/>
      <c r="CJ440" s="141"/>
      <c r="CK440" s="35"/>
      <c r="CL440" s="23"/>
      <c r="CM440" s="141"/>
      <c r="CN440" s="35"/>
      <c r="CO440" s="23"/>
      <c r="CP440" s="141"/>
      <c r="CQ440" s="38"/>
    </row>
    <row r="441" spans="2:95">
      <c r="B441" s="34"/>
      <c r="C441" s="23"/>
      <c r="D441" s="24"/>
      <c r="E441" s="35"/>
      <c r="F441" s="23"/>
      <c r="G441" s="141"/>
      <c r="H441" s="35"/>
      <c r="I441" s="23"/>
      <c r="J441" s="141"/>
      <c r="K441" s="35"/>
      <c r="L441" s="23"/>
      <c r="M441" s="141"/>
      <c r="N441" s="35"/>
      <c r="O441" s="23"/>
      <c r="P441" s="141"/>
      <c r="Q441" s="35"/>
      <c r="R441" s="23"/>
      <c r="S441" s="141"/>
      <c r="T441" s="35"/>
      <c r="U441" s="23"/>
      <c r="V441" s="141"/>
      <c r="W441" s="35"/>
      <c r="X441" s="23"/>
      <c r="Y441" s="141"/>
      <c r="Z441" s="35"/>
      <c r="AA441" s="23"/>
      <c r="AB441" s="141"/>
      <c r="AC441" s="35"/>
      <c r="AD441" s="23"/>
      <c r="AE441" s="141"/>
      <c r="AF441" s="35"/>
      <c r="AG441" s="23"/>
      <c r="AH441" s="141"/>
      <c r="AI441" s="35"/>
      <c r="AJ441" s="23"/>
      <c r="AK441" s="141"/>
      <c r="AL441" s="35"/>
      <c r="AM441" s="23"/>
      <c r="AN441" s="141"/>
      <c r="AO441" s="35"/>
      <c r="AP441" s="23"/>
      <c r="AQ441" s="141"/>
      <c r="AR441" s="35"/>
      <c r="AS441" s="23"/>
      <c r="AT441" s="141"/>
      <c r="AU441" s="35"/>
      <c r="AV441" s="23"/>
      <c r="AW441" s="141"/>
      <c r="AX441" s="35"/>
      <c r="AY441" s="23"/>
      <c r="AZ441" s="141"/>
      <c r="BA441" s="35"/>
      <c r="BB441" s="23"/>
      <c r="BC441" s="141"/>
      <c r="BD441" s="35"/>
      <c r="BE441" s="23"/>
      <c r="BF441" s="141"/>
      <c r="BG441" s="35"/>
      <c r="BH441" s="23"/>
      <c r="BI441" s="141"/>
      <c r="BJ441" s="35"/>
      <c r="BK441" s="23"/>
      <c r="BL441" s="141"/>
      <c r="BM441" s="35"/>
      <c r="BN441" s="23"/>
      <c r="BO441" s="141"/>
      <c r="BP441" s="35"/>
      <c r="BQ441" s="23"/>
      <c r="BR441" s="141"/>
      <c r="BS441" s="35"/>
      <c r="BT441" s="23"/>
      <c r="BU441" s="141"/>
      <c r="BV441" s="35"/>
      <c r="BW441" s="23"/>
      <c r="BX441" s="141"/>
      <c r="BY441" s="35"/>
      <c r="BZ441" s="23"/>
      <c r="CA441" s="141"/>
      <c r="CB441" s="35"/>
      <c r="CC441" s="23"/>
      <c r="CD441" s="141"/>
      <c r="CE441" s="35"/>
      <c r="CF441" s="23"/>
      <c r="CG441" s="141"/>
      <c r="CH441" s="35"/>
      <c r="CI441" s="23"/>
      <c r="CJ441" s="141"/>
      <c r="CK441" s="35"/>
      <c r="CL441" s="23"/>
      <c r="CM441" s="141"/>
      <c r="CN441" s="35"/>
      <c r="CO441" s="23"/>
      <c r="CP441" s="141"/>
      <c r="CQ441" s="38"/>
    </row>
    <row r="442" spans="2:95">
      <c r="B442" s="34"/>
      <c r="C442" s="23"/>
      <c r="D442" s="24"/>
      <c r="E442" s="35"/>
      <c r="F442" s="23"/>
      <c r="G442" s="141"/>
      <c r="H442" s="35"/>
      <c r="I442" s="23"/>
      <c r="J442" s="141"/>
      <c r="K442" s="35"/>
      <c r="L442" s="23"/>
      <c r="M442" s="141"/>
      <c r="N442" s="35"/>
      <c r="O442" s="23"/>
      <c r="P442" s="141"/>
      <c r="Q442" s="35"/>
      <c r="R442" s="23"/>
      <c r="S442" s="141"/>
      <c r="T442" s="35"/>
      <c r="U442" s="23"/>
      <c r="V442" s="141"/>
      <c r="W442" s="35"/>
      <c r="X442" s="23"/>
      <c r="Y442" s="141"/>
      <c r="Z442" s="35"/>
      <c r="AA442" s="23"/>
      <c r="AB442" s="141"/>
      <c r="AC442" s="35"/>
      <c r="AD442" s="23"/>
      <c r="AE442" s="141"/>
      <c r="AF442" s="35"/>
      <c r="AG442" s="23"/>
      <c r="AH442" s="141"/>
      <c r="AI442" s="35"/>
      <c r="AJ442" s="23"/>
      <c r="AK442" s="141"/>
      <c r="AL442" s="35"/>
      <c r="AM442" s="23"/>
      <c r="AN442" s="141"/>
      <c r="AO442" s="35"/>
      <c r="AP442" s="23"/>
      <c r="AQ442" s="141"/>
      <c r="AR442" s="35"/>
      <c r="AS442" s="23"/>
      <c r="AT442" s="141"/>
      <c r="AU442" s="35"/>
      <c r="AV442" s="23"/>
      <c r="AW442" s="141"/>
      <c r="AX442" s="35"/>
      <c r="AY442" s="23"/>
      <c r="AZ442" s="141"/>
      <c r="BA442" s="35"/>
      <c r="BB442" s="23"/>
      <c r="BC442" s="141"/>
      <c r="BD442" s="35"/>
      <c r="BE442" s="23"/>
      <c r="BF442" s="141"/>
      <c r="BG442" s="35"/>
      <c r="BH442" s="23"/>
      <c r="BI442" s="141"/>
      <c r="BJ442" s="35"/>
      <c r="BK442" s="23"/>
      <c r="BL442" s="141"/>
      <c r="BM442" s="35"/>
      <c r="BN442" s="23"/>
      <c r="BO442" s="141"/>
      <c r="BP442" s="35"/>
      <c r="BQ442" s="23"/>
      <c r="BR442" s="141"/>
      <c r="BS442" s="35"/>
      <c r="BT442" s="23"/>
      <c r="BU442" s="141"/>
      <c r="BV442" s="35"/>
      <c r="BW442" s="23"/>
      <c r="BX442" s="141"/>
      <c r="BY442" s="35"/>
      <c r="BZ442" s="23"/>
      <c r="CA442" s="141"/>
      <c r="CB442" s="35"/>
      <c r="CC442" s="23"/>
      <c r="CD442" s="141"/>
      <c r="CE442" s="35"/>
      <c r="CF442" s="23"/>
      <c r="CG442" s="141"/>
      <c r="CH442" s="35"/>
      <c r="CI442" s="23"/>
      <c r="CJ442" s="141"/>
      <c r="CK442" s="35"/>
      <c r="CL442" s="23"/>
      <c r="CM442" s="141"/>
      <c r="CN442" s="35"/>
      <c r="CO442" s="23"/>
      <c r="CP442" s="141"/>
      <c r="CQ442" s="38"/>
    </row>
    <row r="443" spans="2:95">
      <c r="B443" s="34"/>
      <c r="C443" s="23"/>
      <c r="D443" s="24"/>
      <c r="E443" s="35"/>
      <c r="F443" s="23"/>
      <c r="G443" s="141"/>
      <c r="H443" s="35"/>
      <c r="I443" s="23"/>
      <c r="J443" s="141"/>
      <c r="K443" s="35"/>
      <c r="L443" s="23"/>
      <c r="M443" s="141"/>
      <c r="N443" s="35"/>
      <c r="O443" s="23"/>
      <c r="P443" s="141"/>
      <c r="Q443" s="35"/>
      <c r="R443" s="23"/>
      <c r="S443" s="141"/>
      <c r="T443" s="35"/>
      <c r="U443" s="23"/>
      <c r="V443" s="141"/>
      <c r="W443" s="35"/>
      <c r="X443" s="23"/>
      <c r="Y443" s="141"/>
      <c r="Z443" s="35"/>
      <c r="AA443" s="23"/>
      <c r="AB443" s="141"/>
      <c r="AC443" s="35"/>
      <c r="AD443" s="23"/>
      <c r="AE443" s="141"/>
      <c r="AF443" s="35"/>
      <c r="AG443" s="23"/>
      <c r="AH443" s="141"/>
      <c r="AI443" s="35"/>
      <c r="AJ443" s="23"/>
      <c r="AK443" s="141"/>
      <c r="AL443" s="35"/>
      <c r="AM443" s="23"/>
      <c r="AN443" s="141"/>
      <c r="AO443" s="35"/>
      <c r="AP443" s="23"/>
      <c r="AQ443" s="141"/>
      <c r="AR443" s="35"/>
      <c r="AS443" s="23"/>
      <c r="AT443" s="141"/>
      <c r="AU443" s="35"/>
      <c r="AV443" s="23"/>
      <c r="AW443" s="141"/>
      <c r="AX443" s="35"/>
      <c r="AY443" s="23"/>
      <c r="AZ443" s="141"/>
      <c r="BA443" s="35"/>
      <c r="BB443" s="23"/>
      <c r="BC443" s="141"/>
      <c r="BD443" s="35"/>
      <c r="BE443" s="23"/>
      <c r="BF443" s="141"/>
      <c r="BG443" s="35"/>
      <c r="BH443" s="23"/>
      <c r="BI443" s="141"/>
      <c r="BJ443" s="35"/>
      <c r="BK443" s="23"/>
      <c r="BL443" s="141"/>
      <c r="BM443" s="35"/>
      <c r="BN443" s="23"/>
      <c r="BO443" s="141"/>
      <c r="BP443" s="35"/>
      <c r="BQ443" s="23"/>
      <c r="BR443" s="141"/>
      <c r="BS443" s="35"/>
      <c r="BT443" s="23"/>
      <c r="BU443" s="141"/>
      <c r="BV443" s="35"/>
      <c r="BW443" s="23"/>
      <c r="BX443" s="141"/>
      <c r="BY443" s="35"/>
      <c r="BZ443" s="23"/>
      <c r="CA443" s="141"/>
      <c r="CB443" s="35"/>
      <c r="CC443" s="23"/>
      <c r="CD443" s="141"/>
      <c r="CE443" s="35"/>
      <c r="CF443" s="23"/>
      <c r="CG443" s="141"/>
      <c r="CH443" s="35"/>
      <c r="CI443" s="23"/>
      <c r="CJ443" s="141"/>
      <c r="CK443" s="35"/>
      <c r="CL443" s="23"/>
      <c r="CM443" s="141"/>
      <c r="CN443" s="35"/>
      <c r="CO443" s="23"/>
      <c r="CP443" s="141"/>
      <c r="CQ443" s="38"/>
    </row>
    <row r="444" spans="2:95">
      <c r="B444" s="34"/>
      <c r="C444" s="23"/>
      <c r="D444" s="24"/>
      <c r="E444" s="35"/>
      <c r="F444" s="23"/>
      <c r="G444" s="141"/>
      <c r="H444" s="35"/>
      <c r="I444" s="23"/>
      <c r="J444" s="141"/>
      <c r="K444" s="35"/>
      <c r="L444" s="23"/>
      <c r="M444" s="141"/>
      <c r="N444" s="35"/>
      <c r="O444" s="23"/>
      <c r="P444" s="141"/>
      <c r="Q444" s="35"/>
      <c r="R444" s="23"/>
      <c r="S444" s="141"/>
      <c r="T444" s="35"/>
      <c r="U444" s="23"/>
      <c r="V444" s="141"/>
      <c r="W444" s="35"/>
      <c r="X444" s="23"/>
      <c r="Y444" s="141"/>
      <c r="Z444" s="35"/>
      <c r="AA444" s="23"/>
      <c r="AB444" s="141"/>
      <c r="AC444" s="35"/>
      <c r="AD444" s="23"/>
      <c r="AE444" s="141"/>
      <c r="AF444" s="35"/>
      <c r="AG444" s="23"/>
      <c r="AH444" s="141"/>
      <c r="AI444" s="35"/>
      <c r="AJ444" s="23"/>
      <c r="AK444" s="141"/>
      <c r="AL444" s="35"/>
      <c r="AM444" s="23"/>
      <c r="AN444" s="141"/>
      <c r="AO444" s="35"/>
      <c r="AP444" s="23"/>
      <c r="AQ444" s="141"/>
      <c r="AR444" s="35"/>
      <c r="AS444" s="23"/>
      <c r="AT444" s="141"/>
      <c r="AU444" s="35"/>
      <c r="AV444" s="23"/>
      <c r="AW444" s="141"/>
      <c r="AX444" s="35"/>
      <c r="AY444" s="23"/>
      <c r="AZ444" s="141"/>
      <c r="BA444" s="35"/>
      <c r="BB444" s="23"/>
      <c r="BC444" s="141"/>
      <c r="BD444" s="35"/>
      <c r="BE444" s="23"/>
      <c r="BF444" s="141"/>
      <c r="BG444" s="35"/>
      <c r="BH444" s="23"/>
      <c r="BI444" s="141"/>
      <c r="BJ444" s="35"/>
      <c r="BK444" s="23"/>
      <c r="BL444" s="141"/>
      <c r="BM444" s="35"/>
      <c r="BN444" s="23"/>
      <c r="BO444" s="141"/>
      <c r="BP444" s="35"/>
      <c r="BQ444" s="23"/>
      <c r="BR444" s="141"/>
      <c r="BS444" s="35"/>
      <c r="BT444" s="23"/>
      <c r="BU444" s="141"/>
      <c r="BV444" s="35"/>
      <c r="BW444" s="23"/>
      <c r="BX444" s="141"/>
      <c r="BY444" s="35"/>
      <c r="BZ444" s="23"/>
      <c r="CA444" s="141"/>
      <c r="CB444" s="35"/>
      <c r="CC444" s="23"/>
      <c r="CD444" s="141"/>
      <c r="CE444" s="35"/>
      <c r="CF444" s="23"/>
      <c r="CG444" s="141"/>
      <c r="CH444" s="35"/>
      <c r="CI444" s="23"/>
      <c r="CJ444" s="141"/>
      <c r="CK444" s="35"/>
      <c r="CL444" s="23"/>
      <c r="CM444" s="141"/>
      <c r="CN444" s="35"/>
      <c r="CO444" s="23"/>
      <c r="CP444" s="141"/>
      <c r="CQ444" s="38"/>
    </row>
    <row r="445" spans="2:95">
      <c r="B445" s="34"/>
      <c r="C445" s="23"/>
      <c r="D445" s="24"/>
      <c r="E445" s="35"/>
      <c r="F445" s="23"/>
      <c r="G445" s="141"/>
      <c r="H445" s="35"/>
      <c r="I445" s="23"/>
      <c r="J445" s="141"/>
      <c r="K445" s="35"/>
      <c r="L445" s="23"/>
      <c r="M445" s="141"/>
      <c r="N445" s="35"/>
      <c r="O445" s="23"/>
      <c r="P445" s="141"/>
      <c r="Q445" s="35"/>
      <c r="R445" s="23"/>
      <c r="S445" s="141"/>
      <c r="T445" s="35"/>
      <c r="U445" s="23"/>
      <c r="V445" s="141"/>
      <c r="W445" s="35"/>
      <c r="X445" s="23"/>
      <c r="Y445" s="141"/>
      <c r="Z445" s="35"/>
      <c r="AA445" s="23"/>
      <c r="AB445" s="141"/>
      <c r="AC445" s="35"/>
      <c r="AD445" s="23"/>
      <c r="AE445" s="141"/>
      <c r="AF445" s="35"/>
      <c r="AG445" s="23"/>
      <c r="AH445" s="141"/>
      <c r="AI445" s="35"/>
      <c r="AJ445" s="23"/>
      <c r="AK445" s="141"/>
      <c r="AL445" s="35"/>
      <c r="AM445" s="23"/>
      <c r="AN445" s="141"/>
      <c r="AO445" s="35"/>
      <c r="AP445" s="23"/>
      <c r="AQ445" s="141"/>
      <c r="AR445" s="35"/>
      <c r="AS445" s="23"/>
      <c r="AT445" s="141"/>
      <c r="AU445" s="35"/>
      <c r="AV445" s="23"/>
      <c r="AW445" s="141"/>
      <c r="AX445" s="35"/>
      <c r="AY445" s="23"/>
      <c r="AZ445" s="141"/>
      <c r="BA445" s="35"/>
      <c r="BB445" s="23"/>
      <c r="BC445" s="141"/>
      <c r="BD445" s="35"/>
      <c r="BE445" s="23"/>
      <c r="BF445" s="141"/>
      <c r="BG445" s="35"/>
      <c r="BH445" s="23"/>
      <c r="BI445" s="141"/>
      <c r="BJ445" s="35"/>
      <c r="BK445" s="23"/>
      <c r="BL445" s="141"/>
      <c r="BM445" s="35"/>
      <c r="BN445" s="23"/>
      <c r="BO445" s="141"/>
      <c r="BP445" s="35"/>
      <c r="BQ445" s="23"/>
      <c r="BR445" s="141"/>
      <c r="BS445" s="35"/>
      <c r="BT445" s="23"/>
      <c r="BU445" s="141"/>
      <c r="BV445" s="35"/>
      <c r="BW445" s="23"/>
      <c r="BX445" s="141"/>
      <c r="BY445" s="35"/>
      <c r="BZ445" s="23"/>
      <c r="CA445" s="141"/>
      <c r="CB445" s="35"/>
      <c r="CC445" s="23"/>
      <c r="CD445" s="141"/>
      <c r="CE445" s="35"/>
      <c r="CF445" s="23"/>
      <c r="CG445" s="141"/>
      <c r="CH445" s="35"/>
      <c r="CI445" s="23"/>
      <c r="CJ445" s="141"/>
      <c r="CK445" s="35"/>
      <c r="CL445" s="23"/>
      <c r="CM445" s="141"/>
      <c r="CN445" s="35"/>
      <c r="CO445" s="23"/>
      <c r="CP445" s="141"/>
      <c r="CQ445" s="38"/>
    </row>
    <row r="446" spans="2:95">
      <c r="B446" s="34"/>
      <c r="C446" s="23"/>
      <c r="D446" s="24"/>
      <c r="E446" s="35"/>
      <c r="F446" s="23"/>
      <c r="G446" s="141"/>
      <c r="H446" s="35"/>
      <c r="I446" s="23"/>
      <c r="J446" s="141"/>
      <c r="K446" s="35"/>
      <c r="L446" s="23"/>
      <c r="M446" s="141"/>
      <c r="N446" s="35"/>
      <c r="O446" s="23"/>
      <c r="P446" s="141"/>
      <c r="Q446" s="35"/>
      <c r="R446" s="23"/>
      <c r="S446" s="141"/>
      <c r="T446" s="35"/>
      <c r="U446" s="23"/>
      <c r="V446" s="141"/>
      <c r="W446" s="35"/>
      <c r="X446" s="23"/>
      <c r="Y446" s="141"/>
      <c r="Z446" s="35"/>
      <c r="AA446" s="23"/>
      <c r="AB446" s="141"/>
      <c r="AC446" s="35"/>
      <c r="AD446" s="23"/>
      <c r="AE446" s="141"/>
      <c r="AF446" s="35"/>
      <c r="AG446" s="23"/>
      <c r="AH446" s="141"/>
      <c r="AI446" s="35"/>
      <c r="AJ446" s="23"/>
      <c r="AK446" s="141"/>
      <c r="AL446" s="35"/>
      <c r="AM446" s="23"/>
      <c r="AN446" s="141"/>
      <c r="AO446" s="35"/>
      <c r="AP446" s="23"/>
      <c r="AQ446" s="141"/>
      <c r="AR446" s="35"/>
      <c r="AS446" s="23"/>
      <c r="AT446" s="141"/>
      <c r="AU446" s="35"/>
      <c r="AV446" s="23"/>
      <c r="AW446" s="141"/>
      <c r="AX446" s="35"/>
      <c r="AY446" s="23"/>
      <c r="AZ446" s="141"/>
      <c r="BA446" s="35"/>
      <c r="BB446" s="23"/>
      <c r="BC446" s="141"/>
      <c r="BD446" s="35"/>
      <c r="BE446" s="23"/>
      <c r="BF446" s="141"/>
      <c r="BG446" s="35"/>
      <c r="BH446" s="23"/>
      <c r="BI446" s="141"/>
      <c r="BJ446" s="35"/>
      <c r="BK446" s="23"/>
      <c r="BL446" s="141"/>
      <c r="BM446" s="35"/>
      <c r="BN446" s="23"/>
      <c r="BO446" s="141"/>
      <c r="BP446" s="35"/>
      <c r="BQ446" s="23"/>
      <c r="BR446" s="141"/>
      <c r="BS446" s="35"/>
      <c r="BT446" s="23"/>
      <c r="BU446" s="141"/>
      <c r="BV446" s="35"/>
      <c r="BW446" s="23"/>
      <c r="BX446" s="141"/>
      <c r="BY446" s="35"/>
      <c r="BZ446" s="23"/>
      <c r="CA446" s="141"/>
      <c r="CB446" s="35"/>
      <c r="CC446" s="23"/>
      <c r="CD446" s="141"/>
      <c r="CE446" s="35"/>
      <c r="CF446" s="23"/>
      <c r="CG446" s="141"/>
      <c r="CH446" s="35"/>
      <c r="CI446" s="23"/>
      <c r="CJ446" s="141"/>
      <c r="CK446" s="35"/>
      <c r="CL446" s="23"/>
      <c r="CM446" s="141"/>
      <c r="CN446" s="35"/>
      <c r="CO446" s="23"/>
      <c r="CP446" s="141"/>
      <c r="CQ446" s="38"/>
    </row>
    <row r="447" spans="2:95">
      <c r="B447" s="34"/>
      <c r="C447" s="23"/>
      <c r="D447" s="24"/>
      <c r="E447" s="35"/>
      <c r="F447" s="23"/>
      <c r="G447" s="141"/>
      <c r="H447" s="35"/>
      <c r="I447" s="23"/>
      <c r="J447" s="141"/>
      <c r="K447" s="35"/>
      <c r="L447" s="23"/>
      <c r="M447" s="141"/>
      <c r="N447" s="35"/>
      <c r="O447" s="23"/>
      <c r="P447" s="141"/>
      <c r="Q447" s="35"/>
      <c r="R447" s="23"/>
      <c r="S447" s="141"/>
      <c r="T447" s="35"/>
      <c r="U447" s="23"/>
      <c r="V447" s="141"/>
      <c r="W447" s="35"/>
      <c r="X447" s="23"/>
      <c r="Y447" s="141"/>
      <c r="Z447" s="35"/>
      <c r="AA447" s="23"/>
      <c r="AB447" s="141"/>
      <c r="AC447" s="35"/>
      <c r="AD447" s="23"/>
      <c r="AE447" s="141"/>
      <c r="AF447" s="35"/>
      <c r="AG447" s="23"/>
      <c r="AH447" s="141"/>
      <c r="AI447" s="35"/>
      <c r="AJ447" s="23"/>
      <c r="AK447" s="141"/>
      <c r="AL447" s="35"/>
      <c r="AM447" s="23"/>
      <c r="AN447" s="141"/>
      <c r="AO447" s="35"/>
      <c r="AP447" s="23"/>
      <c r="AQ447" s="141"/>
      <c r="AR447" s="35"/>
      <c r="AS447" s="23"/>
      <c r="AT447" s="141"/>
      <c r="AU447" s="35"/>
      <c r="AV447" s="23"/>
      <c r="AW447" s="141"/>
      <c r="AX447" s="35"/>
      <c r="AY447" s="23"/>
      <c r="AZ447" s="141"/>
      <c r="BA447" s="35"/>
      <c r="BB447" s="23"/>
      <c r="BC447" s="141"/>
      <c r="BD447" s="35"/>
      <c r="BE447" s="23"/>
      <c r="BF447" s="141"/>
      <c r="BG447" s="35"/>
      <c r="BH447" s="23"/>
      <c r="BI447" s="141"/>
      <c r="BJ447" s="35"/>
      <c r="BK447" s="23"/>
      <c r="BL447" s="141"/>
      <c r="BM447" s="35"/>
      <c r="BN447" s="23"/>
      <c r="BO447" s="141"/>
      <c r="BP447" s="35"/>
      <c r="BQ447" s="23"/>
      <c r="BR447" s="141"/>
      <c r="BS447" s="35"/>
      <c r="BT447" s="23"/>
      <c r="BU447" s="141"/>
      <c r="BV447" s="35"/>
      <c r="BW447" s="23"/>
      <c r="BX447" s="141"/>
      <c r="BY447" s="35"/>
      <c r="BZ447" s="23"/>
      <c r="CA447" s="141"/>
      <c r="CB447" s="35"/>
      <c r="CC447" s="23"/>
      <c r="CD447" s="141"/>
      <c r="CE447" s="35"/>
      <c r="CF447" s="23"/>
      <c r="CG447" s="141"/>
      <c r="CH447" s="35"/>
      <c r="CI447" s="23"/>
      <c r="CJ447" s="141"/>
      <c r="CK447" s="35"/>
      <c r="CL447" s="23"/>
      <c r="CM447" s="141"/>
      <c r="CN447" s="35"/>
      <c r="CO447" s="23"/>
      <c r="CP447" s="141"/>
      <c r="CQ447" s="38"/>
    </row>
    <row r="448" spans="2:95">
      <c r="B448" s="34"/>
      <c r="C448" s="23"/>
      <c r="D448" s="141"/>
      <c r="E448" s="35"/>
      <c r="F448" s="23"/>
      <c r="G448" s="141"/>
      <c r="H448" s="35"/>
      <c r="I448" s="23"/>
      <c r="J448" s="141"/>
      <c r="K448" s="35"/>
      <c r="L448" s="23"/>
      <c r="M448" s="141"/>
      <c r="N448" s="35"/>
      <c r="O448" s="23"/>
      <c r="P448" s="141"/>
      <c r="Q448" s="35"/>
      <c r="R448" s="23"/>
      <c r="S448" s="141"/>
      <c r="T448" s="35"/>
      <c r="U448" s="23"/>
      <c r="V448" s="141"/>
      <c r="W448" s="35"/>
      <c r="X448" s="23"/>
      <c r="Y448" s="141"/>
      <c r="Z448" s="35"/>
      <c r="AA448" s="23"/>
      <c r="AB448" s="141"/>
      <c r="AC448" s="35"/>
      <c r="AD448" s="23"/>
      <c r="AE448" s="141"/>
      <c r="AF448" s="35"/>
      <c r="AG448" s="23"/>
      <c r="AH448" s="141"/>
      <c r="AI448" s="35"/>
      <c r="AJ448" s="23"/>
      <c r="AK448" s="141"/>
      <c r="AL448" s="35"/>
      <c r="AM448" s="23"/>
      <c r="AN448" s="141"/>
      <c r="AO448" s="35"/>
      <c r="AP448" s="23"/>
      <c r="AQ448" s="141"/>
      <c r="AR448" s="35"/>
      <c r="AS448" s="23"/>
      <c r="AT448" s="141"/>
      <c r="AU448" s="35"/>
      <c r="AV448" s="23"/>
      <c r="AW448" s="141"/>
      <c r="AX448" s="35"/>
      <c r="AY448" s="23"/>
      <c r="AZ448" s="141"/>
      <c r="BA448" s="35"/>
      <c r="BB448" s="23"/>
      <c r="BC448" s="141"/>
      <c r="BD448" s="35"/>
      <c r="BE448" s="23"/>
      <c r="BF448" s="141"/>
      <c r="BG448" s="35"/>
      <c r="BH448" s="23"/>
      <c r="BI448" s="141"/>
      <c r="BJ448" s="35"/>
      <c r="BK448" s="23"/>
      <c r="BL448" s="141"/>
      <c r="BM448" s="35"/>
      <c r="BN448" s="23"/>
      <c r="BO448" s="141"/>
      <c r="BP448" s="35"/>
      <c r="BQ448" s="23"/>
      <c r="BR448" s="141"/>
      <c r="BS448" s="35"/>
      <c r="BT448" s="23"/>
      <c r="BU448" s="141"/>
      <c r="BV448" s="35"/>
      <c r="BW448" s="23"/>
      <c r="BX448" s="141"/>
      <c r="BY448" s="35"/>
      <c r="BZ448" s="23"/>
      <c r="CA448" s="141"/>
      <c r="CB448" s="35"/>
      <c r="CC448" s="23"/>
      <c r="CD448" s="141"/>
      <c r="CE448" s="35"/>
      <c r="CF448" s="23"/>
      <c r="CG448" s="141"/>
      <c r="CH448" s="35"/>
      <c r="CI448" s="23"/>
      <c r="CJ448" s="141"/>
      <c r="CK448" s="35"/>
      <c r="CL448" s="23"/>
      <c r="CM448" s="141"/>
      <c r="CN448" s="35"/>
      <c r="CO448" s="23"/>
      <c r="CP448" s="141"/>
      <c r="CQ448" s="38"/>
    </row>
    <row r="449" spans="2:95">
      <c r="B449" s="34"/>
      <c r="C449" s="23"/>
      <c r="D449" s="141"/>
      <c r="E449" s="35"/>
      <c r="F449" s="23"/>
      <c r="G449" s="141"/>
      <c r="H449" s="35"/>
      <c r="I449" s="23"/>
      <c r="J449" s="141"/>
      <c r="K449" s="35"/>
      <c r="L449" s="23"/>
      <c r="M449" s="141"/>
      <c r="N449" s="35"/>
      <c r="O449" s="23"/>
      <c r="P449" s="141"/>
      <c r="Q449" s="35"/>
      <c r="R449" s="23"/>
      <c r="S449" s="141"/>
      <c r="T449" s="35"/>
      <c r="U449" s="23"/>
      <c r="V449" s="141"/>
      <c r="W449" s="35"/>
      <c r="X449" s="23"/>
      <c r="Y449" s="141"/>
      <c r="Z449" s="35"/>
      <c r="AA449" s="23"/>
      <c r="AB449" s="141"/>
      <c r="AC449" s="35"/>
      <c r="AD449" s="23"/>
      <c r="AE449" s="141"/>
      <c r="AF449" s="35"/>
      <c r="AG449" s="23"/>
      <c r="AH449" s="141"/>
      <c r="AI449" s="35"/>
      <c r="AJ449" s="23"/>
      <c r="AK449" s="141"/>
      <c r="AL449" s="35"/>
      <c r="AM449" s="23"/>
      <c r="AN449" s="141"/>
      <c r="AO449" s="35"/>
      <c r="AP449" s="23"/>
      <c r="AQ449" s="141"/>
      <c r="AR449" s="35"/>
      <c r="AS449" s="23"/>
      <c r="AT449" s="141"/>
      <c r="AU449" s="35"/>
      <c r="AV449" s="23"/>
      <c r="AW449" s="141"/>
      <c r="AX449" s="35"/>
      <c r="AY449" s="23"/>
      <c r="AZ449" s="141"/>
      <c r="BA449" s="35"/>
      <c r="BB449" s="23"/>
      <c r="BC449" s="141"/>
      <c r="BD449" s="35"/>
      <c r="BE449" s="23"/>
      <c r="BF449" s="141"/>
      <c r="BG449" s="35"/>
      <c r="BH449" s="23"/>
      <c r="BI449" s="141"/>
      <c r="BJ449" s="35"/>
      <c r="BK449" s="23"/>
      <c r="BL449" s="141"/>
      <c r="BM449" s="35"/>
      <c r="BN449" s="23"/>
      <c r="BO449" s="141"/>
      <c r="BP449" s="35"/>
      <c r="BQ449" s="23"/>
      <c r="BR449" s="141"/>
      <c r="BS449" s="35"/>
      <c r="BT449" s="23"/>
      <c r="BU449" s="141"/>
      <c r="BV449" s="35"/>
      <c r="BW449" s="23"/>
      <c r="BX449" s="141"/>
      <c r="BY449" s="35"/>
      <c r="BZ449" s="23"/>
      <c r="CA449" s="141"/>
      <c r="CB449" s="35"/>
      <c r="CC449" s="23"/>
      <c r="CD449" s="141"/>
      <c r="CE449" s="35"/>
      <c r="CF449" s="23"/>
      <c r="CG449" s="141"/>
      <c r="CH449" s="35"/>
      <c r="CI449" s="23"/>
      <c r="CJ449" s="141"/>
      <c r="CK449" s="35"/>
      <c r="CL449" s="23"/>
      <c r="CM449" s="141"/>
      <c r="CN449" s="35"/>
      <c r="CO449" s="23"/>
      <c r="CP449" s="141"/>
      <c r="CQ449" s="38"/>
    </row>
    <row r="450" spans="2:95">
      <c r="B450" s="34"/>
      <c r="C450" s="23"/>
      <c r="D450" s="141"/>
      <c r="E450" s="35"/>
      <c r="F450" s="23"/>
      <c r="G450" s="141"/>
      <c r="H450" s="35"/>
      <c r="I450" s="23"/>
      <c r="J450" s="141"/>
      <c r="K450" s="35"/>
      <c r="L450" s="23"/>
      <c r="M450" s="141"/>
      <c r="N450" s="35"/>
      <c r="O450" s="23"/>
      <c r="P450" s="141"/>
      <c r="Q450" s="35"/>
      <c r="R450" s="23"/>
      <c r="S450" s="141"/>
      <c r="T450" s="35"/>
      <c r="U450" s="23"/>
      <c r="V450" s="141"/>
      <c r="W450" s="35"/>
      <c r="X450" s="23"/>
      <c r="Y450" s="141"/>
      <c r="Z450" s="35"/>
      <c r="AA450" s="23"/>
      <c r="AB450" s="141"/>
      <c r="AC450" s="35"/>
      <c r="AD450" s="23"/>
      <c r="AE450" s="141"/>
      <c r="AF450" s="35"/>
      <c r="AG450" s="23"/>
      <c r="AH450" s="141"/>
      <c r="AI450" s="35"/>
      <c r="AJ450" s="23"/>
      <c r="AK450" s="141"/>
      <c r="AL450" s="35"/>
      <c r="AM450" s="23"/>
      <c r="AN450" s="141"/>
      <c r="AO450" s="35"/>
      <c r="AP450" s="23"/>
      <c r="AQ450" s="141"/>
      <c r="AR450" s="35"/>
      <c r="AS450" s="23"/>
      <c r="AT450" s="141"/>
      <c r="AU450" s="35"/>
      <c r="AV450" s="23"/>
      <c r="AW450" s="141"/>
      <c r="AX450" s="35"/>
      <c r="AY450" s="23"/>
      <c r="AZ450" s="141"/>
      <c r="BA450" s="35"/>
      <c r="BB450" s="23"/>
      <c r="BC450" s="141"/>
      <c r="BD450" s="35"/>
      <c r="BE450" s="23"/>
      <c r="BF450" s="141"/>
      <c r="BG450" s="35"/>
      <c r="BH450" s="23"/>
      <c r="BI450" s="141"/>
      <c r="BJ450" s="35"/>
      <c r="BK450" s="23"/>
      <c r="BL450" s="141"/>
      <c r="BM450" s="35"/>
      <c r="BN450" s="23"/>
      <c r="BO450" s="141"/>
      <c r="BP450" s="35"/>
      <c r="BQ450" s="23"/>
      <c r="BR450" s="141"/>
      <c r="BS450" s="35"/>
      <c r="BT450" s="23"/>
      <c r="BU450" s="141"/>
      <c r="BV450" s="35"/>
      <c r="BW450" s="23"/>
      <c r="BX450" s="141"/>
      <c r="BY450" s="35"/>
      <c r="BZ450" s="23"/>
      <c r="CA450" s="141"/>
      <c r="CB450" s="35"/>
      <c r="CC450" s="23"/>
      <c r="CD450" s="141"/>
      <c r="CE450" s="35"/>
      <c r="CF450" s="23"/>
      <c r="CG450" s="141"/>
      <c r="CH450" s="35"/>
      <c r="CI450" s="23"/>
      <c r="CJ450" s="141"/>
      <c r="CK450" s="35"/>
      <c r="CL450" s="23"/>
      <c r="CM450" s="141"/>
      <c r="CN450" s="35"/>
      <c r="CO450" s="23"/>
      <c r="CP450" s="141"/>
      <c r="CQ450" s="38"/>
    </row>
    <row r="451" spans="2:95">
      <c r="B451" s="34"/>
      <c r="C451" s="23"/>
      <c r="D451" s="141"/>
      <c r="E451" s="35"/>
      <c r="F451" s="23"/>
      <c r="G451" s="141"/>
      <c r="H451" s="35"/>
      <c r="I451" s="23"/>
      <c r="J451" s="141"/>
      <c r="K451" s="35"/>
      <c r="L451" s="23"/>
      <c r="M451" s="141"/>
      <c r="N451" s="35"/>
      <c r="O451" s="23"/>
      <c r="P451" s="141"/>
      <c r="Q451" s="35"/>
      <c r="R451" s="23"/>
      <c r="S451" s="141"/>
      <c r="T451" s="35"/>
      <c r="U451" s="23"/>
      <c r="V451" s="141"/>
      <c r="W451" s="35"/>
      <c r="X451" s="23"/>
      <c r="Y451" s="141"/>
      <c r="Z451" s="35"/>
      <c r="AA451" s="23"/>
      <c r="AB451" s="141"/>
      <c r="AC451" s="35"/>
      <c r="AD451" s="23"/>
      <c r="AE451" s="141"/>
      <c r="AF451" s="35"/>
      <c r="AG451" s="23"/>
      <c r="AH451" s="141"/>
      <c r="AI451" s="35"/>
      <c r="AJ451" s="23"/>
      <c r="AK451" s="141"/>
      <c r="AL451" s="35"/>
      <c r="AM451" s="23"/>
      <c r="AN451" s="141"/>
      <c r="AO451" s="35"/>
      <c r="AP451" s="23"/>
      <c r="AQ451" s="141"/>
      <c r="AR451" s="35"/>
      <c r="AS451" s="23"/>
      <c r="AT451" s="141"/>
      <c r="AU451" s="35"/>
      <c r="AV451" s="23"/>
      <c r="AW451" s="141"/>
      <c r="AX451" s="35"/>
      <c r="AY451" s="23"/>
      <c r="AZ451" s="141"/>
      <c r="BA451" s="35"/>
      <c r="BB451" s="23"/>
      <c r="BC451" s="141"/>
      <c r="BD451" s="35"/>
      <c r="BE451" s="23"/>
      <c r="BF451" s="141"/>
      <c r="BG451" s="35"/>
      <c r="BH451" s="23"/>
      <c r="BI451" s="141"/>
      <c r="BJ451" s="35"/>
      <c r="BK451" s="23"/>
      <c r="BL451" s="141"/>
      <c r="BM451" s="35"/>
      <c r="BN451" s="23"/>
      <c r="BO451" s="141"/>
      <c r="BP451" s="35"/>
      <c r="BQ451" s="23"/>
      <c r="BR451" s="141"/>
      <c r="BS451" s="35"/>
      <c r="BT451" s="23"/>
      <c r="BU451" s="141"/>
      <c r="BV451" s="35"/>
      <c r="BW451" s="23"/>
      <c r="BX451" s="141"/>
      <c r="BY451" s="35"/>
      <c r="BZ451" s="23"/>
      <c r="CA451" s="141"/>
      <c r="CB451" s="35"/>
      <c r="CC451" s="23"/>
      <c r="CD451" s="141"/>
      <c r="CE451" s="35"/>
      <c r="CF451" s="23"/>
      <c r="CG451" s="141"/>
      <c r="CH451" s="35"/>
      <c r="CI451" s="23"/>
      <c r="CJ451" s="141"/>
      <c r="CK451" s="35"/>
      <c r="CL451" s="23"/>
      <c r="CM451" s="141"/>
      <c r="CN451" s="35"/>
      <c r="CO451" s="23"/>
      <c r="CP451" s="141"/>
      <c r="CQ451" s="38"/>
    </row>
    <row r="452" spans="2:95">
      <c r="B452" s="34"/>
      <c r="C452" s="23"/>
      <c r="D452" s="141"/>
      <c r="E452" s="35"/>
      <c r="F452" s="23"/>
      <c r="G452" s="141"/>
      <c r="H452" s="35"/>
      <c r="I452" s="23"/>
      <c r="J452" s="141"/>
      <c r="K452" s="35"/>
      <c r="L452" s="23"/>
      <c r="M452" s="141"/>
      <c r="N452" s="35"/>
      <c r="O452" s="23"/>
      <c r="P452" s="141"/>
      <c r="Q452" s="35"/>
      <c r="R452" s="23"/>
      <c r="S452" s="141"/>
      <c r="T452" s="35"/>
      <c r="U452" s="23"/>
      <c r="V452" s="141"/>
      <c r="W452" s="35"/>
      <c r="X452" s="23"/>
      <c r="Y452" s="141"/>
      <c r="Z452" s="35"/>
      <c r="AA452" s="23"/>
      <c r="AB452" s="141"/>
      <c r="AC452" s="35"/>
      <c r="AD452" s="23"/>
      <c r="AE452" s="141"/>
      <c r="AF452" s="35"/>
      <c r="AG452" s="23"/>
      <c r="AH452" s="141"/>
      <c r="AI452" s="35"/>
      <c r="AJ452" s="23"/>
      <c r="AK452" s="141"/>
      <c r="AL452" s="35"/>
      <c r="AM452" s="23"/>
      <c r="AN452" s="141"/>
      <c r="AO452" s="35"/>
      <c r="AP452" s="23"/>
      <c r="AQ452" s="141"/>
      <c r="AR452" s="35"/>
      <c r="AS452" s="23"/>
      <c r="AT452" s="141"/>
      <c r="AU452" s="35"/>
      <c r="AV452" s="23"/>
      <c r="AW452" s="141"/>
      <c r="AX452" s="35"/>
      <c r="AY452" s="23"/>
      <c r="AZ452" s="141"/>
      <c r="BA452" s="35"/>
      <c r="BB452" s="23"/>
      <c r="BC452" s="141"/>
      <c r="BD452" s="35"/>
      <c r="BE452" s="23"/>
      <c r="BF452" s="141"/>
      <c r="BG452" s="35"/>
      <c r="BH452" s="23"/>
      <c r="BI452" s="141"/>
      <c r="BJ452" s="35"/>
      <c r="BK452" s="23"/>
      <c r="BL452" s="141"/>
      <c r="BM452" s="35"/>
      <c r="BN452" s="23"/>
      <c r="BO452" s="141"/>
      <c r="BP452" s="35"/>
      <c r="BQ452" s="23"/>
      <c r="BR452" s="141"/>
      <c r="BS452" s="35"/>
      <c r="BT452" s="23"/>
      <c r="BU452" s="141"/>
      <c r="BV452" s="35"/>
      <c r="BW452" s="23"/>
      <c r="BX452" s="141"/>
      <c r="BY452" s="35"/>
      <c r="BZ452" s="23"/>
      <c r="CA452" s="141"/>
      <c r="CB452" s="35"/>
      <c r="CC452" s="23"/>
      <c r="CD452" s="141"/>
      <c r="CE452" s="35"/>
      <c r="CF452" s="23"/>
      <c r="CG452" s="141"/>
      <c r="CH452" s="35"/>
      <c r="CI452" s="23"/>
      <c r="CJ452" s="141"/>
      <c r="CK452" s="35"/>
      <c r="CL452" s="23"/>
      <c r="CM452" s="141"/>
      <c r="CN452" s="35"/>
      <c r="CO452" s="23"/>
      <c r="CP452" s="141"/>
      <c r="CQ452" s="38"/>
    </row>
    <row r="453" spans="2:95">
      <c r="B453" s="34"/>
      <c r="C453" s="23"/>
      <c r="D453" s="141"/>
      <c r="E453" s="35"/>
      <c r="F453" s="23"/>
      <c r="G453" s="141"/>
      <c r="H453" s="35"/>
      <c r="I453" s="23"/>
      <c r="J453" s="141"/>
      <c r="K453" s="35"/>
      <c r="L453" s="23"/>
      <c r="M453" s="141"/>
      <c r="N453" s="35"/>
      <c r="O453" s="23"/>
      <c r="P453" s="141"/>
      <c r="Q453" s="35"/>
      <c r="R453" s="23"/>
      <c r="S453" s="141"/>
      <c r="T453" s="35"/>
      <c r="U453" s="23"/>
      <c r="V453" s="141"/>
      <c r="W453" s="35"/>
      <c r="X453" s="23"/>
      <c r="Y453" s="141"/>
      <c r="Z453" s="35"/>
      <c r="AA453" s="23"/>
      <c r="AB453" s="141"/>
      <c r="AC453" s="35"/>
      <c r="AD453" s="23"/>
      <c r="AE453" s="141"/>
      <c r="AF453" s="35"/>
      <c r="AG453" s="23"/>
      <c r="AH453" s="141"/>
      <c r="AI453" s="35"/>
      <c r="AJ453" s="23"/>
      <c r="AK453" s="141"/>
      <c r="AL453" s="35"/>
      <c r="AM453" s="23"/>
      <c r="AN453" s="141"/>
      <c r="AO453" s="35"/>
      <c r="AP453" s="23"/>
      <c r="AQ453" s="141"/>
      <c r="AR453" s="35"/>
      <c r="AS453" s="23"/>
      <c r="AT453" s="141"/>
      <c r="AU453" s="35"/>
      <c r="AV453" s="23"/>
      <c r="AW453" s="141"/>
      <c r="AX453" s="35"/>
      <c r="AY453" s="23"/>
      <c r="AZ453" s="141"/>
      <c r="BA453" s="35"/>
      <c r="BB453" s="23"/>
      <c r="BC453" s="141"/>
      <c r="BD453" s="35"/>
      <c r="BE453" s="23"/>
      <c r="BF453" s="141"/>
      <c r="BG453" s="35"/>
      <c r="BH453" s="23"/>
      <c r="BI453" s="141"/>
      <c r="BJ453" s="35"/>
      <c r="BK453" s="23"/>
      <c r="BL453" s="141"/>
      <c r="BM453" s="35"/>
      <c r="BN453" s="23"/>
      <c r="BO453" s="141"/>
      <c r="BP453" s="35"/>
      <c r="BQ453" s="23"/>
      <c r="BR453" s="141"/>
      <c r="BS453" s="35"/>
      <c r="BT453" s="23"/>
      <c r="BU453" s="141"/>
      <c r="BV453" s="35"/>
      <c r="BW453" s="23"/>
      <c r="BX453" s="141"/>
      <c r="BY453" s="35"/>
      <c r="BZ453" s="23"/>
      <c r="CA453" s="141"/>
      <c r="CB453" s="35"/>
      <c r="CC453" s="23"/>
      <c r="CD453" s="141"/>
      <c r="CE453" s="35"/>
      <c r="CF453" s="23"/>
      <c r="CG453" s="141"/>
      <c r="CH453" s="35"/>
      <c r="CI453" s="23"/>
      <c r="CJ453" s="141"/>
      <c r="CK453" s="35"/>
      <c r="CL453" s="23"/>
      <c r="CM453" s="141"/>
      <c r="CN453" s="35"/>
      <c r="CO453" s="23"/>
      <c r="CP453" s="141"/>
      <c r="CQ453" s="38"/>
    </row>
    <row r="454" spans="2:95">
      <c r="B454" s="34"/>
      <c r="C454" s="23"/>
      <c r="D454" s="141"/>
      <c r="E454" s="35"/>
      <c r="F454" s="23"/>
      <c r="G454" s="141"/>
      <c r="H454" s="35"/>
      <c r="I454" s="23"/>
      <c r="J454" s="141"/>
      <c r="K454" s="35"/>
      <c r="L454" s="23"/>
      <c r="M454" s="141"/>
      <c r="N454" s="35"/>
      <c r="O454" s="23"/>
      <c r="P454" s="141"/>
      <c r="Q454" s="35"/>
      <c r="R454" s="23"/>
      <c r="S454" s="141"/>
      <c r="T454" s="35"/>
      <c r="U454" s="23"/>
      <c r="V454" s="141"/>
      <c r="W454" s="35"/>
      <c r="X454" s="23"/>
      <c r="Y454" s="141"/>
      <c r="Z454" s="35"/>
      <c r="AA454" s="23"/>
      <c r="AB454" s="141"/>
      <c r="AC454" s="35"/>
      <c r="AD454" s="23"/>
      <c r="AE454" s="141"/>
      <c r="AF454" s="35"/>
      <c r="AG454" s="23"/>
      <c r="AH454" s="141"/>
      <c r="AI454" s="35"/>
      <c r="AJ454" s="23"/>
      <c r="AK454" s="141"/>
      <c r="AL454" s="35"/>
      <c r="AM454" s="23"/>
      <c r="AN454" s="141"/>
      <c r="AO454" s="35"/>
      <c r="AP454" s="23"/>
      <c r="AQ454" s="141"/>
      <c r="AR454" s="35"/>
      <c r="AS454" s="23"/>
      <c r="AT454" s="141"/>
      <c r="AU454" s="35"/>
      <c r="AV454" s="23"/>
      <c r="AW454" s="141"/>
      <c r="AX454" s="35"/>
      <c r="AY454" s="23"/>
      <c r="AZ454" s="141"/>
      <c r="BA454" s="35"/>
      <c r="BB454" s="23"/>
      <c r="BC454" s="141"/>
      <c r="BD454" s="35"/>
      <c r="BE454" s="23"/>
      <c r="BF454" s="141"/>
      <c r="BG454" s="35"/>
      <c r="BH454" s="23"/>
      <c r="BI454" s="141"/>
      <c r="BJ454" s="35"/>
      <c r="BK454" s="23"/>
      <c r="BL454" s="141"/>
      <c r="BM454" s="35"/>
      <c r="BN454" s="23"/>
      <c r="BO454" s="141"/>
      <c r="BP454" s="35"/>
      <c r="BQ454" s="23"/>
      <c r="BR454" s="141"/>
      <c r="BS454" s="35"/>
      <c r="BT454" s="23"/>
      <c r="BU454" s="141"/>
      <c r="BV454" s="35"/>
      <c r="BW454" s="23"/>
      <c r="BX454" s="141"/>
      <c r="BY454" s="35"/>
      <c r="BZ454" s="23"/>
      <c r="CA454" s="141"/>
      <c r="CB454" s="35"/>
      <c r="CC454" s="23"/>
      <c r="CD454" s="141"/>
      <c r="CE454" s="35"/>
      <c r="CF454" s="23"/>
      <c r="CG454" s="141"/>
      <c r="CH454" s="35"/>
      <c r="CI454" s="23"/>
      <c r="CJ454" s="141"/>
      <c r="CK454" s="35"/>
      <c r="CL454" s="23"/>
      <c r="CM454" s="141"/>
      <c r="CN454" s="35"/>
      <c r="CO454" s="23"/>
      <c r="CP454" s="141"/>
      <c r="CQ454" s="38"/>
    </row>
    <row r="455" spans="2:95">
      <c r="B455" s="34"/>
      <c r="C455" s="23"/>
      <c r="D455" s="141"/>
      <c r="E455" s="35"/>
      <c r="F455" s="23"/>
      <c r="G455" s="141"/>
      <c r="H455" s="35"/>
      <c r="I455" s="23"/>
      <c r="J455" s="141"/>
      <c r="K455" s="35"/>
      <c r="L455" s="23"/>
      <c r="M455" s="141"/>
      <c r="N455" s="35"/>
      <c r="O455" s="23"/>
      <c r="P455" s="141"/>
      <c r="Q455" s="35"/>
      <c r="R455" s="23"/>
      <c r="S455" s="141"/>
      <c r="T455" s="35"/>
      <c r="U455" s="23"/>
      <c r="V455" s="141"/>
      <c r="W455" s="35"/>
      <c r="X455" s="23"/>
      <c r="Y455" s="141"/>
      <c r="Z455" s="35"/>
      <c r="AA455" s="23"/>
      <c r="AB455" s="141"/>
      <c r="AC455" s="35"/>
      <c r="AD455" s="23"/>
      <c r="AE455" s="141"/>
      <c r="AF455" s="35"/>
      <c r="AG455" s="23"/>
      <c r="AH455" s="141"/>
      <c r="AI455" s="35"/>
      <c r="AJ455" s="23"/>
      <c r="AK455" s="141"/>
      <c r="AL455" s="35"/>
      <c r="AM455" s="23"/>
      <c r="AN455" s="141"/>
      <c r="AO455" s="35"/>
      <c r="AP455" s="23"/>
      <c r="AQ455" s="141"/>
      <c r="AR455" s="35"/>
      <c r="AS455" s="23"/>
      <c r="AT455" s="141"/>
      <c r="AU455" s="35"/>
      <c r="AV455" s="23"/>
      <c r="AW455" s="141"/>
      <c r="AX455" s="35"/>
      <c r="AY455" s="23"/>
      <c r="AZ455" s="141"/>
      <c r="BA455" s="35"/>
      <c r="BB455" s="23"/>
      <c r="BC455" s="141"/>
      <c r="BD455" s="35"/>
      <c r="BE455" s="23"/>
      <c r="BF455" s="141"/>
      <c r="BG455" s="35"/>
      <c r="BH455" s="23"/>
      <c r="BI455" s="141"/>
      <c r="BJ455" s="35"/>
      <c r="BK455" s="23"/>
      <c r="BL455" s="141"/>
      <c r="BM455" s="35"/>
      <c r="BN455" s="23"/>
      <c r="BO455" s="141"/>
      <c r="BP455" s="35"/>
      <c r="BQ455" s="23"/>
      <c r="BR455" s="141"/>
      <c r="BS455" s="35"/>
      <c r="BT455" s="23"/>
      <c r="BU455" s="141"/>
      <c r="BV455" s="35"/>
      <c r="BW455" s="23"/>
      <c r="BX455" s="141"/>
      <c r="BY455" s="35"/>
      <c r="BZ455" s="23"/>
      <c r="CA455" s="141"/>
      <c r="CB455" s="35"/>
      <c r="CC455" s="23"/>
      <c r="CD455" s="141"/>
      <c r="CE455" s="35"/>
      <c r="CF455" s="23"/>
      <c r="CG455" s="141"/>
      <c r="CH455" s="35"/>
      <c r="CI455" s="23"/>
      <c r="CJ455" s="141"/>
      <c r="CK455" s="35"/>
      <c r="CL455" s="23"/>
      <c r="CM455" s="141"/>
      <c r="CN455" s="35"/>
      <c r="CO455" s="23"/>
      <c r="CP455" s="141"/>
      <c r="CQ455" s="38"/>
    </row>
    <row r="456" spans="2:95">
      <c r="B456" s="34"/>
      <c r="C456" s="23"/>
      <c r="D456" s="141"/>
      <c r="E456" s="35"/>
      <c r="F456" s="23"/>
      <c r="G456" s="141"/>
      <c r="H456" s="35"/>
      <c r="I456" s="23"/>
      <c r="J456" s="141"/>
      <c r="K456" s="35"/>
      <c r="L456" s="23"/>
      <c r="M456" s="141"/>
      <c r="N456" s="35"/>
      <c r="O456" s="23"/>
      <c r="P456" s="141"/>
      <c r="Q456" s="35"/>
      <c r="R456" s="23"/>
      <c r="S456" s="141"/>
      <c r="T456" s="35"/>
      <c r="U456" s="23"/>
      <c r="V456" s="141"/>
      <c r="W456" s="35"/>
      <c r="X456" s="23"/>
      <c r="Y456" s="141"/>
      <c r="Z456" s="35"/>
      <c r="AA456" s="23"/>
      <c r="AB456" s="141"/>
      <c r="AC456" s="35"/>
      <c r="AD456" s="23"/>
      <c r="AE456" s="141"/>
      <c r="AF456" s="35"/>
      <c r="AG456" s="23"/>
      <c r="AH456" s="141"/>
      <c r="AI456" s="35"/>
      <c r="AJ456" s="23"/>
      <c r="AK456" s="141"/>
      <c r="AL456" s="35"/>
      <c r="AM456" s="23"/>
      <c r="AN456" s="141"/>
      <c r="AO456" s="35"/>
      <c r="AP456" s="23"/>
      <c r="AQ456" s="141"/>
      <c r="AR456" s="35"/>
      <c r="AS456" s="23"/>
      <c r="AT456" s="141"/>
      <c r="AU456" s="35"/>
      <c r="AV456" s="23"/>
      <c r="AW456" s="141"/>
      <c r="AX456" s="35"/>
      <c r="AY456" s="23"/>
      <c r="AZ456" s="141"/>
      <c r="BA456" s="35"/>
      <c r="BB456" s="23"/>
      <c r="BC456" s="141"/>
      <c r="BD456" s="35"/>
      <c r="BE456" s="23"/>
      <c r="BF456" s="141"/>
      <c r="BG456" s="35"/>
      <c r="BH456" s="23"/>
      <c r="BI456" s="141"/>
      <c r="BJ456" s="35"/>
      <c r="BK456" s="23"/>
      <c r="BL456" s="141"/>
      <c r="BM456" s="35"/>
      <c r="BN456" s="23"/>
      <c r="BO456" s="141"/>
      <c r="BP456" s="35"/>
      <c r="BQ456" s="23"/>
      <c r="BR456" s="141"/>
      <c r="BS456" s="35"/>
      <c r="BT456" s="23"/>
      <c r="BU456" s="141"/>
      <c r="BV456" s="35"/>
      <c r="BW456" s="23"/>
      <c r="BX456" s="141"/>
      <c r="BY456" s="35"/>
      <c r="BZ456" s="23"/>
      <c r="CA456" s="141"/>
      <c r="CB456" s="35"/>
      <c r="CC456" s="23"/>
      <c r="CD456" s="141"/>
      <c r="CE456" s="35"/>
      <c r="CF456" s="23"/>
      <c r="CG456" s="141"/>
      <c r="CH456" s="35"/>
      <c r="CI456" s="23"/>
      <c r="CJ456" s="141"/>
      <c r="CK456" s="35"/>
      <c r="CL456" s="23"/>
      <c r="CM456" s="141"/>
      <c r="CN456" s="35"/>
      <c r="CO456" s="23"/>
      <c r="CP456" s="141"/>
      <c r="CQ456" s="38"/>
    </row>
    <row r="457" spans="2:95">
      <c r="B457" s="34"/>
      <c r="C457" s="23"/>
      <c r="D457" s="141"/>
      <c r="E457" s="35"/>
      <c r="F457" s="23"/>
      <c r="G457" s="141"/>
      <c r="H457" s="35"/>
      <c r="I457" s="23"/>
      <c r="J457" s="141"/>
      <c r="K457" s="35"/>
      <c r="L457" s="23"/>
      <c r="M457" s="141"/>
      <c r="N457" s="35"/>
      <c r="O457" s="23"/>
      <c r="P457" s="141"/>
      <c r="Q457" s="35"/>
      <c r="R457" s="23"/>
      <c r="S457" s="141"/>
      <c r="T457" s="35"/>
      <c r="U457" s="23"/>
      <c r="V457" s="141"/>
      <c r="W457" s="35"/>
      <c r="X457" s="23"/>
      <c r="Y457" s="141"/>
      <c r="Z457" s="35"/>
      <c r="AA457" s="23"/>
      <c r="AB457" s="141"/>
      <c r="AC457" s="35"/>
      <c r="AD457" s="23"/>
      <c r="AE457" s="141"/>
      <c r="AF457" s="35"/>
      <c r="AG457" s="23"/>
      <c r="AH457" s="141"/>
      <c r="AI457" s="35"/>
      <c r="AJ457" s="23"/>
      <c r="AK457" s="141"/>
      <c r="AL457" s="35"/>
      <c r="AM457" s="23"/>
      <c r="AN457" s="141"/>
      <c r="AO457" s="35"/>
      <c r="AP457" s="23"/>
      <c r="AQ457" s="141"/>
      <c r="AR457" s="35"/>
      <c r="AS457" s="23"/>
      <c r="AT457" s="141"/>
      <c r="AU457" s="35"/>
      <c r="AV457" s="23"/>
      <c r="AW457" s="141"/>
      <c r="AX457" s="35"/>
      <c r="AY457" s="23"/>
      <c r="AZ457" s="141"/>
      <c r="BA457" s="35"/>
      <c r="BB457" s="23"/>
      <c r="BC457" s="141"/>
      <c r="BD457" s="35"/>
      <c r="BE457" s="23"/>
      <c r="BF457" s="141"/>
      <c r="BG457" s="35"/>
      <c r="BH457" s="23"/>
      <c r="BI457" s="141"/>
      <c r="BJ457" s="35"/>
      <c r="BK457" s="23"/>
      <c r="BL457" s="141"/>
      <c r="BM457" s="35"/>
      <c r="BN457" s="23"/>
      <c r="BO457" s="141"/>
      <c r="BP457" s="35"/>
      <c r="BQ457" s="23"/>
      <c r="BR457" s="141"/>
      <c r="BS457" s="35"/>
      <c r="BT457" s="23"/>
      <c r="BU457" s="141"/>
      <c r="BV457" s="35"/>
      <c r="BW457" s="23"/>
      <c r="BX457" s="141"/>
      <c r="BY457" s="35"/>
      <c r="BZ457" s="23"/>
      <c r="CA457" s="141"/>
      <c r="CB457" s="35"/>
      <c r="CC457" s="23"/>
      <c r="CD457" s="141"/>
      <c r="CE457" s="35"/>
      <c r="CF457" s="23"/>
      <c r="CG457" s="141"/>
      <c r="CH457" s="35"/>
      <c r="CI457" s="23"/>
      <c r="CJ457" s="141"/>
      <c r="CK457" s="35"/>
      <c r="CL457" s="23"/>
      <c r="CM457" s="141"/>
      <c r="CN457" s="35"/>
      <c r="CO457" s="23"/>
      <c r="CP457" s="141"/>
      <c r="CQ457" s="38"/>
    </row>
    <row r="458" spans="2:95">
      <c r="B458" s="34"/>
      <c r="C458" s="23"/>
      <c r="D458" s="141"/>
      <c r="E458" s="35"/>
      <c r="F458" s="23"/>
      <c r="G458" s="141"/>
      <c r="H458" s="35"/>
      <c r="I458" s="23"/>
      <c r="J458" s="141"/>
      <c r="K458" s="35"/>
      <c r="L458" s="23"/>
      <c r="M458" s="141"/>
      <c r="N458" s="35"/>
      <c r="O458" s="23"/>
      <c r="P458" s="141"/>
      <c r="Q458" s="35"/>
      <c r="R458" s="23"/>
      <c r="S458" s="141"/>
      <c r="T458" s="35"/>
      <c r="U458" s="23"/>
      <c r="V458" s="141"/>
      <c r="W458" s="35"/>
      <c r="X458" s="23"/>
      <c r="Y458" s="141"/>
      <c r="Z458" s="35"/>
      <c r="AA458" s="23"/>
      <c r="AB458" s="141"/>
      <c r="AC458" s="35"/>
      <c r="AD458" s="23"/>
      <c r="AE458" s="141"/>
      <c r="AF458" s="35"/>
      <c r="AG458" s="23"/>
      <c r="AH458" s="141"/>
      <c r="AI458" s="35"/>
      <c r="AJ458" s="23"/>
      <c r="AK458" s="141"/>
      <c r="AL458" s="35"/>
      <c r="AM458" s="23"/>
      <c r="AN458" s="141"/>
      <c r="AO458" s="35"/>
      <c r="AP458" s="23"/>
      <c r="AQ458" s="141"/>
      <c r="AR458" s="35"/>
      <c r="AS458" s="23"/>
      <c r="AT458" s="141"/>
      <c r="AU458" s="35"/>
      <c r="AV458" s="23"/>
      <c r="AW458" s="141"/>
      <c r="AX458" s="35"/>
      <c r="AY458" s="23"/>
      <c r="AZ458" s="141"/>
      <c r="BA458" s="35"/>
      <c r="BB458" s="23"/>
      <c r="BC458" s="141"/>
      <c r="BD458" s="35"/>
      <c r="BE458" s="23"/>
      <c r="BF458" s="141"/>
      <c r="BG458" s="35"/>
      <c r="BH458" s="23"/>
      <c r="BI458" s="141"/>
      <c r="BJ458" s="35"/>
      <c r="BK458" s="23"/>
      <c r="BL458" s="141"/>
      <c r="BM458" s="35"/>
      <c r="BN458" s="23"/>
      <c r="BO458" s="141"/>
      <c r="BP458" s="35"/>
      <c r="BQ458" s="23"/>
      <c r="BR458" s="141"/>
      <c r="BS458" s="35"/>
      <c r="BT458" s="23"/>
      <c r="BU458" s="141"/>
      <c r="BV458" s="35"/>
      <c r="BW458" s="23"/>
      <c r="BX458" s="141"/>
      <c r="BY458" s="35"/>
      <c r="BZ458" s="23"/>
      <c r="CA458" s="141"/>
      <c r="CB458" s="35"/>
      <c r="CC458" s="23"/>
      <c r="CD458" s="141"/>
      <c r="CE458" s="35"/>
      <c r="CF458" s="23"/>
      <c r="CG458" s="141"/>
      <c r="CH458" s="35"/>
      <c r="CI458" s="23"/>
      <c r="CJ458" s="141"/>
      <c r="CK458" s="35"/>
      <c r="CL458" s="23"/>
      <c r="CM458" s="141"/>
      <c r="CN458" s="35"/>
      <c r="CO458" s="23"/>
      <c r="CP458" s="141"/>
      <c r="CQ458" s="38"/>
    </row>
    <row r="459" spans="2:95">
      <c r="B459" s="34"/>
      <c r="C459" s="23"/>
      <c r="D459" s="141"/>
      <c r="E459" s="35"/>
      <c r="F459" s="23"/>
      <c r="G459" s="141"/>
      <c r="H459" s="35"/>
      <c r="I459" s="23"/>
      <c r="J459" s="141"/>
      <c r="K459" s="35"/>
      <c r="L459" s="23"/>
      <c r="M459" s="141"/>
      <c r="N459" s="35"/>
      <c r="O459" s="23"/>
      <c r="P459" s="141"/>
      <c r="Q459" s="35"/>
      <c r="R459" s="23"/>
      <c r="S459" s="141"/>
      <c r="T459" s="35"/>
      <c r="U459" s="23"/>
      <c r="V459" s="141"/>
      <c r="W459" s="35"/>
      <c r="X459" s="23"/>
      <c r="Y459" s="141"/>
      <c r="Z459" s="35"/>
      <c r="AA459" s="23"/>
      <c r="AB459" s="141"/>
      <c r="AC459" s="35"/>
      <c r="AD459" s="23"/>
      <c r="AE459" s="141"/>
      <c r="AF459" s="35"/>
      <c r="AG459" s="23"/>
      <c r="AH459" s="141"/>
      <c r="AI459" s="35"/>
      <c r="AJ459" s="23"/>
      <c r="AK459" s="141"/>
      <c r="AL459" s="35"/>
      <c r="AM459" s="23"/>
      <c r="AN459" s="141"/>
      <c r="AO459" s="35"/>
      <c r="AP459" s="23"/>
      <c r="AQ459" s="141"/>
      <c r="AR459" s="35"/>
      <c r="AS459" s="23"/>
      <c r="AT459" s="141"/>
      <c r="AU459" s="35"/>
      <c r="AV459" s="23"/>
      <c r="AW459" s="141"/>
      <c r="AX459" s="35"/>
      <c r="AY459" s="23"/>
      <c r="AZ459" s="141"/>
      <c r="BA459" s="35"/>
      <c r="BB459" s="23"/>
      <c r="BC459" s="141"/>
      <c r="BD459" s="35"/>
      <c r="BE459" s="23"/>
      <c r="BF459" s="141"/>
      <c r="BG459" s="35"/>
      <c r="BH459" s="23"/>
      <c r="BI459" s="141"/>
      <c r="BJ459" s="35"/>
      <c r="BK459" s="23"/>
      <c r="BL459" s="141"/>
      <c r="BM459" s="35"/>
      <c r="BN459" s="23"/>
      <c r="BO459" s="141"/>
      <c r="BP459" s="35"/>
      <c r="BQ459" s="23"/>
      <c r="BR459" s="141"/>
      <c r="BS459" s="35"/>
      <c r="BT459" s="23"/>
      <c r="BU459" s="141"/>
      <c r="BV459" s="35"/>
      <c r="BW459" s="23"/>
      <c r="BX459" s="141"/>
      <c r="BY459" s="35"/>
      <c r="BZ459" s="23"/>
      <c r="CA459" s="141"/>
      <c r="CB459" s="35"/>
      <c r="CC459" s="23"/>
      <c r="CD459" s="141"/>
      <c r="CE459" s="35"/>
      <c r="CF459" s="23"/>
      <c r="CG459" s="141"/>
      <c r="CH459" s="35"/>
      <c r="CI459" s="23"/>
      <c r="CJ459" s="141"/>
      <c r="CK459" s="35"/>
      <c r="CL459" s="23"/>
      <c r="CM459" s="141"/>
      <c r="CN459" s="35"/>
      <c r="CO459" s="23"/>
      <c r="CP459" s="141"/>
      <c r="CQ459" s="38"/>
    </row>
    <row r="460" spans="2:95">
      <c r="B460" s="34"/>
      <c r="C460" s="23"/>
      <c r="D460" s="141"/>
      <c r="E460" s="35"/>
      <c r="F460" s="23"/>
      <c r="G460" s="141"/>
      <c r="H460" s="35"/>
      <c r="I460" s="23"/>
      <c r="J460" s="141"/>
      <c r="K460" s="35"/>
      <c r="L460" s="23"/>
      <c r="M460" s="141"/>
      <c r="N460" s="35"/>
      <c r="O460" s="23"/>
      <c r="P460" s="141"/>
      <c r="Q460" s="35"/>
      <c r="R460" s="23"/>
      <c r="S460" s="141"/>
      <c r="T460" s="35"/>
      <c r="U460" s="23"/>
      <c r="V460" s="141"/>
      <c r="W460" s="35"/>
      <c r="X460" s="23"/>
      <c r="Y460" s="141"/>
      <c r="Z460" s="35"/>
      <c r="AA460" s="23"/>
      <c r="AB460" s="141"/>
      <c r="AC460" s="35"/>
      <c r="AD460" s="23"/>
      <c r="AE460" s="141"/>
      <c r="AF460" s="35"/>
      <c r="AG460" s="23"/>
      <c r="AH460" s="141"/>
      <c r="AI460" s="35"/>
      <c r="AJ460" s="23"/>
      <c r="AK460" s="141"/>
      <c r="AL460" s="35"/>
      <c r="AM460" s="23"/>
      <c r="AN460" s="141"/>
      <c r="AO460" s="35"/>
      <c r="AP460" s="23"/>
      <c r="AQ460" s="141"/>
      <c r="AR460" s="35"/>
      <c r="AS460" s="23"/>
      <c r="AT460" s="141"/>
      <c r="AU460" s="35"/>
      <c r="AV460" s="23"/>
      <c r="AW460" s="141"/>
      <c r="AX460" s="35"/>
      <c r="AY460" s="23"/>
      <c r="AZ460" s="141"/>
      <c r="BA460" s="35"/>
      <c r="BB460" s="23"/>
      <c r="BC460" s="141"/>
      <c r="BD460" s="35"/>
      <c r="BE460" s="23"/>
      <c r="BF460" s="141"/>
      <c r="BG460" s="35"/>
      <c r="BH460" s="23"/>
      <c r="BI460" s="141"/>
      <c r="BJ460" s="35"/>
      <c r="BK460" s="23"/>
      <c r="BL460" s="141"/>
      <c r="BM460" s="35"/>
      <c r="BN460" s="23"/>
      <c r="BO460" s="141"/>
      <c r="BP460" s="35"/>
      <c r="BQ460" s="23"/>
      <c r="BR460" s="141"/>
      <c r="BS460" s="35"/>
      <c r="BT460" s="23"/>
      <c r="BU460" s="141"/>
      <c r="BV460" s="35"/>
      <c r="BW460" s="23"/>
      <c r="BX460" s="141"/>
      <c r="BY460" s="35"/>
      <c r="BZ460" s="23"/>
      <c r="CA460" s="141"/>
      <c r="CB460" s="35"/>
      <c r="CC460" s="23"/>
      <c r="CD460" s="141"/>
      <c r="CE460" s="35"/>
      <c r="CF460" s="23"/>
      <c r="CG460" s="141"/>
      <c r="CH460" s="35"/>
      <c r="CI460" s="23"/>
      <c r="CJ460" s="141"/>
      <c r="CK460" s="35"/>
      <c r="CL460" s="23"/>
      <c r="CM460" s="141"/>
      <c r="CN460" s="35"/>
      <c r="CO460" s="23"/>
      <c r="CP460" s="141"/>
      <c r="CQ460" s="38"/>
    </row>
    <row r="461" spans="2:95">
      <c r="B461" s="34"/>
      <c r="C461" s="23"/>
      <c r="D461" s="141"/>
      <c r="E461" s="35"/>
      <c r="F461" s="23"/>
      <c r="G461" s="141"/>
      <c r="H461" s="35"/>
      <c r="I461" s="23"/>
      <c r="J461" s="141"/>
      <c r="K461" s="35"/>
      <c r="L461" s="23"/>
      <c r="M461" s="141"/>
      <c r="N461" s="35"/>
      <c r="O461" s="23"/>
      <c r="P461" s="141"/>
      <c r="Q461" s="35"/>
      <c r="R461" s="23"/>
      <c r="S461" s="141"/>
      <c r="T461" s="35"/>
      <c r="U461" s="23"/>
      <c r="V461" s="141"/>
      <c r="W461" s="35"/>
      <c r="X461" s="23"/>
      <c r="Y461" s="141"/>
      <c r="Z461" s="35"/>
      <c r="AA461" s="23"/>
      <c r="AB461" s="141"/>
      <c r="AC461" s="35"/>
      <c r="AD461" s="23"/>
      <c r="AE461" s="141"/>
      <c r="AF461" s="35"/>
      <c r="AG461" s="23"/>
      <c r="AH461" s="141"/>
      <c r="AI461" s="35"/>
      <c r="AJ461" s="23"/>
      <c r="AK461" s="141"/>
      <c r="AL461" s="35"/>
      <c r="AM461" s="23"/>
      <c r="AN461" s="141"/>
      <c r="AO461" s="35"/>
      <c r="AP461" s="23"/>
      <c r="AQ461" s="141"/>
      <c r="AR461" s="35"/>
      <c r="AS461" s="23"/>
      <c r="AT461" s="141"/>
      <c r="AU461" s="35"/>
      <c r="AV461" s="23"/>
      <c r="AW461" s="141"/>
      <c r="AX461" s="35"/>
      <c r="AY461" s="23"/>
      <c r="AZ461" s="141"/>
      <c r="BA461" s="35"/>
      <c r="BB461" s="23"/>
      <c r="BC461" s="141"/>
      <c r="BD461" s="35"/>
      <c r="BE461" s="23"/>
      <c r="BF461" s="141"/>
      <c r="BG461" s="35"/>
      <c r="BH461" s="23"/>
      <c r="BI461" s="141"/>
      <c r="BJ461" s="35"/>
      <c r="BK461" s="23"/>
      <c r="BL461" s="141"/>
      <c r="BM461" s="35"/>
      <c r="BN461" s="23"/>
      <c r="BO461" s="141"/>
      <c r="BP461" s="35"/>
      <c r="BQ461" s="23"/>
      <c r="BR461" s="141"/>
      <c r="BS461" s="35"/>
      <c r="BT461" s="23"/>
      <c r="BU461" s="141"/>
      <c r="BV461" s="35"/>
      <c r="BW461" s="23"/>
      <c r="BX461" s="141"/>
      <c r="BY461" s="35"/>
      <c r="BZ461" s="23"/>
      <c r="CA461" s="141"/>
      <c r="CB461" s="35"/>
      <c r="CC461" s="23"/>
      <c r="CD461" s="141"/>
      <c r="CE461" s="35"/>
      <c r="CF461" s="23"/>
      <c r="CG461" s="141"/>
      <c r="CH461" s="35"/>
      <c r="CI461" s="23"/>
      <c r="CJ461" s="141"/>
      <c r="CK461" s="35"/>
      <c r="CL461" s="23"/>
      <c r="CM461" s="141"/>
      <c r="CN461" s="35"/>
      <c r="CO461" s="23"/>
      <c r="CP461" s="141"/>
      <c r="CQ461" s="38"/>
    </row>
    <row r="462" spans="2:95">
      <c r="B462" s="34"/>
      <c r="C462" s="23"/>
      <c r="D462" s="141"/>
      <c r="E462" s="35"/>
      <c r="F462" s="23"/>
      <c r="G462" s="141"/>
      <c r="H462" s="35"/>
      <c r="I462" s="23"/>
      <c r="J462" s="141"/>
      <c r="K462" s="35"/>
      <c r="L462" s="23"/>
      <c r="M462" s="141"/>
      <c r="N462" s="35"/>
      <c r="O462" s="23"/>
      <c r="P462" s="141"/>
      <c r="Q462" s="35"/>
      <c r="R462" s="23"/>
      <c r="S462" s="141"/>
      <c r="T462" s="35"/>
      <c r="U462" s="23"/>
      <c r="V462" s="141"/>
      <c r="W462" s="35"/>
      <c r="X462" s="23"/>
      <c r="Y462" s="141"/>
      <c r="Z462" s="35"/>
      <c r="AA462" s="23"/>
      <c r="AB462" s="141"/>
      <c r="AC462" s="35"/>
      <c r="AD462" s="23"/>
      <c r="AE462" s="141"/>
      <c r="AF462" s="35"/>
      <c r="AG462" s="23"/>
      <c r="AH462" s="141"/>
      <c r="AI462" s="35"/>
      <c r="AJ462" s="23"/>
      <c r="AK462" s="141"/>
      <c r="AL462" s="35"/>
      <c r="AM462" s="23"/>
      <c r="AN462" s="141"/>
      <c r="AO462" s="35"/>
      <c r="AP462" s="23"/>
      <c r="AQ462" s="141"/>
      <c r="AR462" s="35"/>
      <c r="AS462" s="23"/>
      <c r="AT462" s="141"/>
      <c r="AU462" s="35"/>
      <c r="AV462" s="23"/>
      <c r="AW462" s="141"/>
      <c r="AX462" s="35"/>
      <c r="AY462" s="23"/>
      <c r="AZ462" s="141"/>
      <c r="BA462" s="35"/>
      <c r="BB462" s="23"/>
      <c r="BC462" s="141"/>
      <c r="BD462" s="35"/>
      <c r="BE462" s="23"/>
      <c r="BF462" s="141"/>
      <c r="BG462" s="35"/>
      <c r="BH462" s="23"/>
      <c r="BI462" s="141"/>
      <c r="BJ462" s="35"/>
      <c r="BK462" s="23"/>
      <c r="BL462" s="141"/>
      <c r="BM462" s="35"/>
      <c r="BN462" s="23"/>
      <c r="BO462" s="141"/>
      <c r="BP462" s="35"/>
      <c r="BQ462" s="23"/>
      <c r="BR462" s="141"/>
      <c r="BS462" s="35"/>
      <c r="BT462" s="23"/>
      <c r="BU462" s="141"/>
      <c r="BV462" s="35"/>
      <c r="BW462" s="23"/>
      <c r="BX462" s="141"/>
      <c r="BY462" s="35"/>
      <c r="BZ462" s="23"/>
      <c r="CA462" s="141"/>
      <c r="CB462" s="35"/>
      <c r="CC462" s="23"/>
      <c r="CD462" s="141"/>
      <c r="CE462" s="35"/>
      <c r="CF462" s="23"/>
      <c r="CG462" s="141"/>
      <c r="CH462" s="35"/>
      <c r="CI462" s="23"/>
      <c r="CJ462" s="141"/>
      <c r="CK462" s="35"/>
      <c r="CL462" s="23"/>
      <c r="CM462" s="141"/>
      <c r="CN462" s="35"/>
      <c r="CO462" s="23"/>
      <c r="CP462" s="141"/>
      <c r="CQ462" s="38"/>
    </row>
    <row r="463" spans="2:95">
      <c r="B463" s="34"/>
      <c r="C463" s="23"/>
      <c r="D463" s="141"/>
      <c r="E463" s="35"/>
      <c r="F463" s="23"/>
      <c r="G463" s="141"/>
      <c r="H463" s="35"/>
      <c r="I463" s="23"/>
      <c r="J463" s="141"/>
      <c r="K463" s="35"/>
      <c r="L463" s="23"/>
      <c r="M463" s="141"/>
      <c r="N463" s="35"/>
      <c r="O463" s="23"/>
      <c r="P463" s="141"/>
      <c r="Q463" s="35"/>
      <c r="R463" s="23"/>
      <c r="S463" s="141"/>
      <c r="T463" s="35"/>
      <c r="U463" s="23"/>
      <c r="V463" s="141"/>
      <c r="W463" s="35"/>
      <c r="X463" s="23"/>
      <c r="Y463" s="141"/>
      <c r="Z463" s="35"/>
      <c r="AA463" s="23"/>
      <c r="AB463" s="141"/>
      <c r="AC463" s="35"/>
      <c r="AD463" s="23"/>
      <c r="AE463" s="141"/>
      <c r="AF463" s="35"/>
      <c r="AG463" s="23"/>
      <c r="AH463" s="141"/>
      <c r="AI463" s="35"/>
      <c r="AJ463" s="23"/>
      <c r="AK463" s="141"/>
      <c r="AL463" s="35"/>
      <c r="AM463" s="23"/>
      <c r="AN463" s="141"/>
      <c r="AO463" s="35"/>
      <c r="AP463" s="23"/>
      <c r="AQ463" s="141"/>
      <c r="AR463" s="35"/>
      <c r="AS463" s="23"/>
      <c r="AT463" s="141"/>
      <c r="AU463" s="35"/>
      <c r="AV463" s="23"/>
      <c r="AW463" s="141"/>
      <c r="AX463" s="35"/>
      <c r="AY463" s="23"/>
      <c r="AZ463" s="141"/>
      <c r="BA463" s="35"/>
      <c r="BB463" s="23"/>
      <c r="BC463" s="141"/>
      <c r="BD463" s="35"/>
      <c r="BE463" s="23"/>
      <c r="BF463" s="141"/>
      <c r="BG463" s="35"/>
      <c r="BH463" s="23"/>
      <c r="BI463" s="141"/>
      <c r="BJ463" s="35"/>
      <c r="BK463" s="23"/>
      <c r="BL463" s="141"/>
      <c r="BM463" s="35"/>
      <c r="BN463" s="23"/>
      <c r="BO463" s="141"/>
      <c r="BP463" s="35"/>
      <c r="BQ463" s="23"/>
      <c r="BR463" s="141"/>
      <c r="BS463" s="35"/>
      <c r="BT463" s="23"/>
      <c r="BU463" s="141"/>
      <c r="BV463" s="35"/>
      <c r="BW463" s="23"/>
      <c r="BX463" s="141"/>
      <c r="BY463" s="35"/>
      <c r="BZ463" s="23"/>
      <c r="CA463" s="141"/>
      <c r="CB463" s="35"/>
      <c r="CC463" s="23"/>
      <c r="CD463" s="141"/>
      <c r="CE463" s="35"/>
      <c r="CF463" s="23"/>
      <c r="CG463" s="141"/>
      <c r="CH463" s="35"/>
      <c r="CI463" s="23"/>
      <c r="CJ463" s="141"/>
      <c r="CK463" s="35"/>
      <c r="CL463" s="23"/>
      <c r="CM463" s="141"/>
      <c r="CN463" s="35"/>
      <c r="CO463" s="23"/>
      <c r="CP463" s="141"/>
      <c r="CQ463" s="38"/>
    </row>
    <row r="464" spans="2:95">
      <c r="B464" s="34"/>
      <c r="C464" s="23"/>
      <c r="D464" s="141"/>
      <c r="E464" s="35"/>
      <c r="F464" s="23"/>
      <c r="G464" s="141"/>
      <c r="H464" s="35"/>
      <c r="I464" s="23"/>
      <c r="J464" s="141"/>
      <c r="K464" s="35"/>
      <c r="L464" s="23"/>
      <c r="M464" s="141"/>
      <c r="N464" s="35"/>
      <c r="O464" s="23"/>
      <c r="P464" s="141"/>
      <c r="Q464" s="35"/>
      <c r="R464" s="23"/>
      <c r="S464" s="141"/>
      <c r="T464" s="35"/>
      <c r="U464" s="23"/>
      <c r="V464" s="141"/>
      <c r="W464" s="35"/>
      <c r="X464" s="23"/>
      <c r="Y464" s="141"/>
      <c r="Z464" s="35"/>
      <c r="AA464" s="23"/>
      <c r="AB464" s="141"/>
      <c r="AC464" s="35"/>
      <c r="AD464" s="23"/>
      <c r="AE464" s="141"/>
      <c r="AF464" s="35"/>
      <c r="AG464" s="23"/>
      <c r="AH464" s="141"/>
      <c r="AI464" s="35"/>
      <c r="AJ464" s="23"/>
      <c r="AK464" s="141"/>
      <c r="AL464" s="35"/>
      <c r="AM464" s="23"/>
      <c r="AN464" s="141"/>
      <c r="AO464" s="35"/>
      <c r="AP464" s="23"/>
      <c r="AQ464" s="141"/>
      <c r="AR464" s="35"/>
      <c r="AS464" s="23"/>
      <c r="AT464" s="141"/>
      <c r="AU464" s="35"/>
      <c r="AV464" s="23"/>
      <c r="AW464" s="141"/>
      <c r="AX464" s="35"/>
      <c r="AY464" s="23"/>
      <c r="AZ464" s="141"/>
      <c r="BA464" s="35"/>
      <c r="BB464" s="23"/>
      <c r="BC464" s="141"/>
      <c r="BD464" s="35"/>
      <c r="BE464" s="23"/>
      <c r="BF464" s="141"/>
      <c r="BG464" s="35"/>
      <c r="BH464" s="23"/>
      <c r="BI464" s="141"/>
      <c r="BJ464" s="35"/>
      <c r="BK464" s="23"/>
      <c r="BL464" s="141"/>
      <c r="BM464" s="35"/>
      <c r="BN464" s="23"/>
      <c r="BO464" s="141"/>
      <c r="BP464" s="35"/>
      <c r="BQ464" s="23"/>
      <c r="BR464" s="141"/>
      <c r="BS464" s="35"/>
      <c r="BT464" s="23"/>
      <c r="BU464" s="141"/>
      <c r="BV464" s="35"/>
      <c r="BW464" s="23"/>
      <c r="BX464" s="141"/>
      <c r="BY464" s="35"/>
      <c r="BZ464" s="23"/>
      <c r="CA464" s="141"/>
      <c r="CB464" s="35"/>
      <c r="CC464" s="23"/>
      <c r="CD464" s="141"/>
      <c r="CE464" s="35"/>
      <c r="CF464" s="23"/>
      <c r="CG464" s="141"/>
      <c r="CH464" s="35"/>
      <c r="CI464" s="23"/>
      <c r="CJ464" s="141"/>
      <c r="CK464" s="35"/>
      <c r="CL464" s="23"/>
      <c r="CM464" s="141"/>
      <c r="CN464" s="35"/>
      <c r="CO464" s="23"/>
      <c r="CP464" s="141"/>
      <c r="CQ464" s="38"/>
    </row>
    <row r="465" spans="2:95">
      <c r="B465" s="34"/>
      <c r="C465" s="23"/>
      <c r="D465" s="141"/>
      <c r="E465" s="35"/>
      <c r="F465" s="23"/>
      <c r="G465" s="141"/>
      <c r="H465" s="35"/>
      <c r="I465" s="23"/>
      <c r="J465" s="141"/>
      <c r="K465" s="35"/>
      <c r="L465" s="23"/>
      <c r="M465" s="141"/>
      <c r="N465" s="35"/>
      <c r="O465" s="23"/>
      <c r="P465" s="141"/>
      <c r="Q465" s="35"/>
      <c r="R465" s="23"/>
      <c r="S465" s="141"/>
      <c r="T465" s="35"/>
      <c r="U465" s="23"/>
      <c r="V465" s="141"/>
      <c r="W465" s="35"/>
      <c r="X465" s="23"/>
      <c r="Y465" s="141"/>
      <c r="Z465" s="35"/>
      <c r="AA465" s="23"/>
      <c r="AB465" s="141"/>
      <c r="AC465" s="35"/>
      <c r="AD465" s="23"/>
      <c r="AE465" s="141"/>
      <c r="AF465" s="35"/>
      <c r="AG465" s="23"/>
      <c r="AH465" s="141"/>
      <c r="AI465" s="35"/>
      <c r="AJ465" s="23"/>
      <c r="AK465" s="141"/>
      <c r="AL465" s="35"/>
      <c r="AM465" s="23"/>
      <c r="AN465" s="141"/>
      <c r="AO465" s="35"/>
      <c r="AP465" s="23"/>
      <c r="AQ465" s="141"/>
      <c r="AR465" s="35"/>
      <c r="AS465" s="23"/>
      <c r="AT465" s="141"/>
      <c r="AU465" s="35"/>
      <c r="AV465" s="23"/>
      <c r="AW465" s="141"/>
      <c r="AX465" s="35"/>
      <c r="AY465" s="23"/>
      <c r="AZ465" s="141"/>
      <c r="BA465" s="35"/>
      <c r="BB465" s="23"/>
      <c r="BC465" s="141"/>
      <c r="BD465" s="35"/>
      <c r="BE465" s="23"/>
      <c r="BF465" s="141"/>
      <c r="BG465" s="35"/>
      <c r="BH465" s="23"/>
      <c r="BI465" s="141"/>
      <c r="BJ465" s="35"/>
      <c r="BK465" s="23"/>
      <c r="BL465" s="141"/>
      <c r="BM465" s="35"/>
      <c r="BN465" s="23"/>
      <c r="BO465" s="141"/>
      <c r="BP465" s="35"/>
      <c r="BQ465" s="23"/>
      <c r="BR465" s="141"/>
      <c r="BS465" s="35"/>
      <c r="BT465" s="23"/>
      <c r="BU465" s="141"/>
      <c r="BV465" s="35"/>
      <c r="BW465" s="23"/>
      <c r="BX465" s="141"/>
      <c r="BY465" s="35"/>
      <c r="BZ465" s="23"/>
      <c r="CA465" s="141"/>
      <c r="CB465" s="35"/>
      <c r="CC465" s="23"/>
      <c r="CD465" s="141"/>
      <c r="CE465" s="35"/>
      <c r="CF465" s="23"/>
      <c r="CG465" s="141"/>
      <c r="CH465" s="35"/>
      <c r="CI465" s="23"/>
      <c r="CJ465" s="141"/>
      <c r="CK465" s="35"/>
      <c r="CL465" s="23"/>
      <c r="CM465" s="141"/>
      <c r="CN465" s="35"/>
      <c r="CO465" s="23"/>
      <c r="CP465" s="141"/>
      <c r="CQ465" s="38"/>
    </row>
    <row r="466" spans="2:95">
      <c r="B466" s="34"/>
      <c r="C466" s="23"/>
      <c r="D466" s="141"/>
      <c r="E466" s="35"/>
      <c r="F466" s="23"/>
      <c r="G466" s="141"/>
      <c r="H466" s="35"/>
      <c r="I466" s="23"/>
      <c r="J466" s="141"/>
      <c r="K466" s="35"/>
      <c r="L466" s="23"/>
      <c r="M466" s="141"/>
      <c r="N466" s="35"/>
      <c r="O466" s="23"/>
      <c r="P466" s="141"/>
      <c r="Q466" s="35"/>
      <c r="R466" s="23"/>
      <c r="S466" s="141"/>
      <c r="T466" s="35"/>
      <c r="U466" s="23"/>
      <c r="V466" s="141"/>
      <c r="W466" s="35"/>
      <c r="X466" s="23"/>
      <c r="Y466" s="141"/>
      <c r="Z466" s="35"/>
      <c r="AA466" s="23"/>
      <c r="AB466" s="141"/>
      <c r="AC466" s="35"/>
      <c r="AD466" s="23"/>
      <c r="AE466" s="141"/>
      <c r="AF466" s="35"/>
      <c r="AG466" s="23"/>
      <c r="AH466" s="141"/>
      <c r="AI466" s="35"/>
      <c r="AJ466" s="23"/>
      <c r="AK466" s="141"/>
      <c r="AL466" s="35"/>
      <c r="AM466" s="23"/>
      <c r="AN466" s="141"/>
      <c r="AO466" s="35"/>
      <c r="AP466" s="23"/>
      <c r="AQ466" s="141"/>
      <c r="AR466" s="35"/>
      <c r="AS466" s="23"/>
      <c r="AT466" s="141"/>
      <c r="AU466" s="35"/>
      <c r="AV466" s="23"/>
      <c r="AW466" s="141"/>
      <c r="AX466" s="35"/>
      <c r="AY466" s="23"/>
      <c r="AZ466" s="141"/>
      <c r="BA466" s="35"/>
      <c r="BB466" s="23"/>
      <c r="BC466" s="141"/>
      <c r="BD466" s="35"/>
      <c r="BE466" s="23"/>
      <c r="BF466" s="141"/>
      <c r="BG466" s="35"/>
      <c r="BH466" s="23"/>
      <c r="BI466" s="141"/>
      <c r="BJ466" s="35"/>
      <c r="BK466" s="23"/>
      <c r="BL466" s="141"/>
      <c r="BM466" s="35"/>
      <c r="BN466" s="23"/>
      <c r="BO466" s="141"/>
      <c r="BP466" s="35"/>
      <c r="BQ466" s="23"/>
      <c r="BR466" s="141"/>
      <c r="BS466" s="35"/>
      <c r="BT466" s="23"/>
      <c r="BU466" s="141"/>
      <c r="BV466" s="35"/>
      <c r="BW466" s="23"/>
      <c r="BX466" s="141"/>
      <c r="BY466" s="35"/>
      <c r="BZ466" s="23"/>
      <c r="CA466" s="141"/>
      <c r="CB466" s="35"/>
      <c r="CC466" s="23"/>
      <c r="CD466" s="141"/>
      <c r="CE466" s="35"/>
      <c r="CF466" s="23"/>
      <c r="CG466" s="141"/>
      <c r="CH466" s="35"/>
      <c r="CI466" s="23"/>
      <c r="CJ466" s="141"/>
      <c r="CK466" s="35"/>
      <c r="CL466" s="23"/>
      <c r="CM466" s="141"/>
      <c r="CN466" s="35"/>
      <c r="CO466" s="23"/>
      <c r="CP466" s="141"/>
      <c r="CQ466" s="38"/>
    </row>
    <row r="467" spans="2:95">
      <c r="B467" s="34"/>
      <c r="C467" s="23"/>
      <c r="D467" s="141"/>
      <c r="E467" s="35"/>
      <c r="F467" s="23"/>
      <c r="G467" s="141"/>
      <c r="H467" s="35"/>
      <c r="I467" s="23"/>
      <c r="J467" s="141"/>
      <c r="K467" s="35"/>
      <c r="L467" s="23"/>
      <c r="M467" s="141"/>
      <c r="N467" s="35"/>
      <c r="O467" s="23"/>
      <c r="P467" s="141"/>
      <c r="Q467" s="35"/>
      <c r="R467" s="23"/>
      <c r="S467" s="141"/>
      <c r="T467" s="35"/>
      <c r="U467" s="23"/>
      <c r="V467" s="141"/>
      <c r="W467" s="35"/>
      <c r="X467" s="23"/>
      <c r="Y467" s="141"/>
      <c r="Z467" s="35"/>
      <c r="AA467" s="23"/>
      <c r="AB467" s="141"/>
      <c r="AC467" s="35"/>
      <c r="AD467" s="23"/>
      <c r="AE467" s="141"/>
      <c r="AF467" s="35"/>
      <c r="AG467" s="23"/>
      <c r="AH467" s="141"/>
      <c r="AI467" s="35"/>
      <c r="AJ467" s="23"/>
      <c r="AK467" s="141"/>
      <c r="AL467" s="35"/>
      <c r="AM467" s="23"/>
      <c r="AN467" s="141"/>
      <c r="AO467" s="35"/>
      <c r="AP467" s="23"/>
      <c r="AQ467" s="141"/>
      <c r="AR467" s="35"/>
      <c r="AS467" s="23"/>
      <c r="AT467" s="141"/>
      <c r="AU467" s="35"/>
      <c r="AV467" s="23"/>
      <c r="AW467" s="141"/>
      <c r="AX467" s="35"/>
      <c r="AY467" s="23"/>
      <c r="AZ467" s="141"/>
      <c r="BA467" s="35"/>
      <c r="BB467" s="23"/>
      <c r="BC467" s="141"/>
      <c r="BD467" s="35"/>
      <c r="BE467" s="23"/>
      <c r="BF467" s="141"/>
      <c r="BG467" s="35"/>
      <c r="BH467" s="23"/>
      <c r="BI467" s="141"/>
      <c r="BJ467" s="35"/>
      <c r="BK467" s="23"/>
      <c r="BL467" s="141"/>
      <c r="BM467" s="35"/>
      <c r="BN467" s="23"/>
      <c r="BO467" s="141"/>
      <c r="BP467" s="35"/>
      <c r="BQ467" s="23"/>
      <c r="BR467" s="141"/>
      <c r="BS467" s="35"/>
      <c r="BT467" s="23"/>
      <c r="BU467" s="141"/>
      <c r="BV467" s="35"/>
      <c r="BW467" s="23"/>
      <c r="BX467" s="141"/>
      <c r="BY467" s="35"/>
      <c r="BZ467" s="23"/>
      <c r="CA467" s="141"/>
      <c r="CB467" s="35"/>
      <c r="CC467" s="23"/>
      <c r="CD467" s="141"/>
      <c r="CE467" s="35"/>
      <c r="CF467" s="23"/>
      <c r="CG467" s="141"/>
      <c r="CH467" s="35"/>
      <c r="CI467" s="23"/>
      <c r="CJ467" s="141"/>
      <c r="CK467" s="35"/>
      <c r="CL467" s="23"/>
      <c r="CM467" s="141"/>
      <c r="CN467" s="35"/>
      <c r="CO467" s="23"/>
      <c r="CP467" s="141"/>
      <c r="CQ467" s="38"/>
    </row>
    <row r="468" spans="2:95">
      <c r="B468" s="34"/>
      <c r="C468" s="23"/>
      <c r="D468" s="141"/>
      <c r="E468" s="35"/>
      <c r="F468" s="23"/>
      <c r="G468" s="141"/>
      <c r="H468" s="35"/>
      <c r="I468" s="23"/>
      <c r="J468" s="141"/>
      <c r="K468" s="35"/>
      <c r="L468" s="23"/>
      <c r="M468" s="141"/>
      <c r="N468" s="35"/>
      <c r="O468" s="23"/>
      <c r="P468" s="141"/>
      <c r="Q468" s="35"/>
      <c r="R468" s="23"/>
      <c r="S468" s="141"/>
      <c r="T468" s="35"/>
      <c r="U468" s="23"/>
      <c r="V468" s="141"/>
      <c r="W468" s="35"/>
      <c r="X468" s="23"/>
      <c r="Y468" s="141"/>
      <c r="Z468" s="35"/>
      <c r="AA468" s="23"/>
      <c r="AB468" s="141"/>
      <c r="AC468" s="35"/>
      <c r="AD468" s="23"/>
      <c r="AE468" s="141"/>
      <c r="AF468" s="35"/>
      <c r="AG468" s="23"/>
      <c r="AH468" s="141"/>
      <c r="AI468" s="35"/>
      <c r="AJ468" s="23"/>
      <c r="AK468" s="141"/>
      <c r="AL468" s="35"/>
      <c r="AM468" s="23"/>
      <c r="AN468" s="141"/>
      <c r="AO468" s="35"/>
      <c r="AP468" s="23"/>
      <c r="AQ468" s="141"/>
      <c r="AR468" s="35"/>
      <c r="AS468" s="23"/>
      <c r="AT468" s="141"/>
      <c r="AU468" s="35"/>
      <c r="AV468" s="23"/>
      <c r="AW468" s="141"/>
      <c r="AX468" s="35"/>
      <c r="AY468" s="23"/>
      <c r="AZ468" s="141"/>
      <c r="BA468" s="35"/>
      <c r="BB468" s="23"/>
      <c r="BC468" s="141"/>
      <c r="BD468" s="35"/>
      <c r="BE468" s="23"/>
      <c r="BF468" s="141"/>
      <c r="BG468" s="35"/>
      <c r="BH468" s="23"/>
      <c r="BI468" s="141"/>
      <c r="BJ468" s="35"/>
      <c r="BK468" s="23"/>
      <c r="BL468" s="141"/>
      <c r="BM468" s="35"/>
      <c r="BN468" s="23"/>
      <c r="BO468" s="141"/>
      <c r="BP468" s="35"/>
      <c r="BQ468" s="23"/>
      <c r="BR468" s="141"/>
      <c r="BS468" s="35"/>
      <c r="BT468" s="23"/>
      <c r="BU468" s="141"/>
      <c r="BV468" s="35"/>
      <c r="BW468" s="23"/>
      <c r="BX468" s="141"/>
      <c r="BY468" s="35"/>
      <c r="BZ468" s="23"/>
      <c r="CA468" s="141"/>
      <c r="CB468" s="35"/>
      <c r="CC468" s="23"/>
      <c r="CD468" s="141"/>
      <c r="CE468" s="35"/>
      <c r="CF468" s="23"/>
      <c r="CG468" s="141"/>
      <c r="CH468" s="35"/>
      <c r="CI468" s="23"/>
      <c r="CJ468" s="141"/>
      <c r="CK468" s="35"/>
      <c r="CL468" s="23"/>
      <c r="CM468" s="141"/>
      <c r="CN468" s="35"/>
      <c r="CO468" s="23"/>
      <c r="CP468" s="141"/>
      <c r="CQ468" s="38"/>
    </row>
    <row r="469" spans="2:95">
      <c r="B469" s="34"/>
      <c r="C469" s="23"/>
      <c r="D469" s="141"/>
      <c r="E469" s="35"/>
      <c r="F469" s="23"/>
      <c r="G469" s="141"/>
      <c r="H469" s="35"/>
      <c r="I469" s="23"/>
      <c r="J469" s="141"/>
      <c r="K469" s="35"/>
      <c r="L469" s="23"/>
      <c r="M469" s="141"/>
      <c r="N469" s="35"/>
      <c r="O469" s="23"/>
      <c r="P469" s="141"/>
      <c r="Q469" s="35"/>
      <c r="R469" s="23"/>
      <c r="S469" s="141"/>
      <c r="T469" s="35"/>
      <c r="U469" s="23"/>
      <c r="V469" s="141"/>
      <c r="W469" s="35"/>
      <c r="X469" s="23"/>
      <c r="Y469" s="141"/>
      <c r="Z469" s="35"/>
      <c r="AA469" s="23"/>
      <c r="AB469" s="141"/>
      <c r="AC469" s="35"/>
      <c r="AD469" s="23"/>
      <c r="AE469" s="141"/>
      <c r="AF469" s="35"/>
      <c r="AG469" s="23"/>
      <c r="AH469" s="141"/>
      <c r="AI469" s="35"/>
      <c r="AJ469" s="23"/>
      <c r="AK469" s="141"/>
      <c r="AL469" s="35"/>
      <c r="AM469" s="23"/>
      <c r="AN469" s="141"/>
      <c r="AO469" s="35"/>
      <c r="AP469" s="23"/>
      <c r="AQ469" s="141"/>
      <c r="AR469" s="35"/>
      <c r="AS469" s="23"/>
      <c r="AT469" s="141"/>
      <c r="AU469" s="35"/>
      <c r="AV469" s="23"/>
      <c r="AW469" s="141"/>
      <c r="AX469" s="35"/>
      <c r="AY469" s="23"/>
      <c r="AZ469" s="141"/>
      <c r="BA469" s="35"/>
      <c r="BB469" s="23"/>
      <c r="BC469" s="141"/>
      <c r="BD469" s="35"/>
      <c r="BE469" s="23"/>
      <c r="BF469" s="141"/>
      <c r="BG469" s="35"/>
      <c r="BH469" s="23"/>
      <c r="BI469" s="141"/>
      <c r="BJ469" s="35"/>
      <c r="BK469" s="23"/>
      <c r="BL469" s="141"/>
      <c r="BM469" s="35"/>
      <c r="BN469" s="23"/>
      <c r="BO469" s="141"/>
      <c r="BP469" s="35"/>
      <c r="BQ469" s="23"/>
      <c r="BR469" s="141"/>
      <c r="BS469" s="35"/>
      <c r="BT469" s="23"/>
      <c r="BU469" s="141"/>
      <c r="BV469" s="35"/>
      <c r="BW469" s="23"/>
      <c r="BX469" s="141"/>
      <c r="BY469" s="35"/>
      <c r="BZ469" s="23"/>
      <c r="CA469" s="141"/>
      <c r="CB469" s="35"/>
      <c r="CC469" s="23"/>
      <c r="CD469" s="141"/>
      <c r="CE469" s="35"/>
      <c r="CF469" s="23"/>
      <c r="CG469" s="141"/>
      <c r="CH469" s="35"/>
      <c r="CI469" s="23"/>
      <c r="CJ469" s="141"/>
      <c r="CK469" s="35"/>
      <c r="CL469" s="23"/>
      <c r="CM469" s="141"/>
      <c r="CN469" s="35"/>
      <c r="CO469" s="23"/>
      <c r="CP469" s="141"/>
      <c r="CQ469" s="38"/>
    </row>
    <row r="470" spans="2:95">
      <c r="B470" s="34"/>
      <c r="C470" s="23"/>
      <c r="D470" s="141"/>
      <c r="E470" s="35"/>
      <c r="F470" s="23"/>
      <c r="G470" s="141"/>
      <c r="H470" s="35"/>
      <c r="I470" s="23"/>
      <c r="J470" s="141"/>
      <c r="K470" s="35"/>
      <c r="L470" s="23"/>
      <c r="M470" s="141"/>
      <c r="N470" s="35"/>
      <c r="O470" s="23"/>
      <c r="P470" s="141"/>
      <c r="Q470" s="35"/>
      <c r="R470" s="23"/>
      <c r="S470" s="141"/>
      <c r="T470" s="35"/>
      <c r="U470" s="23"/>
      <c r="V470" s="141"/>
      <c r="W470" s="35"/>
      <c r="X470" s="23"/>
      <c r="Y470" s="141"/>
      <c r="Z470" s="35"/>
      <c r="AA470" s="23"/>
      <c r="AB470" s="141"/>
      <c r="AC470" s="35"/>
      <c r="AD470" s="23"/>
      <c r="AE470" s="141"/>
      <c r="AF470" s="35"/>
      <c r="AG470" s="23"/>
      <c r="AH470" s="141"/>
      <c r="AI470" s="35"/>
      <c r="AJ470" s="23"/>
      <c r="AK470" s="141"/>
      <c r="AL470" s="35"/>
      <c r="AM470" s="23"/>
      <c r="AN470" s="141"/>
      <c r="AO470" s="35"/>
      <c r="AP470" s="23"/>
      <c r="AQ470" s="141"/>
      <c r="AR470" s="35"/>
      <c r="AS470" s="23"/>
      <c r="AT470" s="141"/>
      <c r="AU470" s="35"/>
      <c r="AV470" s="23"/>
      <c r="AW470" s="141"/>
      <c r="AX470" s="35"/>
      <c r="AY470" s="23"/>
      <c r="AZ470" s="141"/>
      <c r="BA470" s="35"/>
      <c r="BB470" s="23"/>
      <c r="BC470" s="141"/>
      <c r="BD470" s="35"/>
      <c r="BE470" s="23"/>
      <c r="BF470" s="141"/>
      <c r="BG470" s="35"/>
      <c r="BH470" s="23"/>
      <c r="BI470" s="141"/>
      <c r="BJ470" s="35"/>
      <c r="BK470" s="23"/>
      <c r="BL470" s="141"/>
      <c r="BM470" s="35"/>
      <c r="BN470" s="23"/>
      <c r="BO470" s="141"/>
      <c r="BP470" s="35"/>
      <c r="BQ470" s="23"/>
      <c r="BR470" s="141"/>
      <c r="BS470" s="35"/>
      <c r="BT470" s="23"/>
      <c r="BU470" s="141"/>
      <c r="BV470" s="35"/>
      <c r="BW470" s="23"/>
      <c r="BX470" s="141"/>
      <c r="BY470" s="35"/>
      <c r="BZ470" s="23"/>
      <c r="CA470" s="141"/>
      <c r="CB470" s="35"/>
      <c r="CC470" s="23"/>
      <c r="CD470" s="141"/>
      <c r="CE470" s="35"/>
      <c r="CF470" s="23"/>
      <c r="CG470" s="141"/>
      <c r="CH470" s="35"/>
      <c r="CI470" s="23"/>
      <c r="CJ470" s="141"/>
      <c r="CK470" s="35"/>
      <c r="CL470" s="23"/>
      <c r="CM470" s="141"/>
      <c r="CN470" s="35"/>
      <c r="CO470" s="23"/>
      <c r="CP470" s="141"/>
      <c r="CQ470" s="38"/>
    </row>
    <row r="471" spans="2:95">
      <c r="B471" s="34"/>
      <c r="C471" s="23"/>
      <c r="D471" s="141"/>
      <c r="E471" s="35"/>
      <c r="F471" s="23"/>
      <c r="G471" s="141"/>
      <c r="H471" s="35"/>
      <c r="I471" s="23"/>
      <c r="J471" s="141"/>
      <c r="K471" s="35"/>
      <c r="L471" s="23"/>
      <c r="M471" s="141"/>
      <c r="N471" s="35"/>
      <c r="O471" s="23"/>
      <c r="P471" s="141"/>
      <c r="Q471" s="35"/>
      <c r="R471" s="23"/>
      <c r="S471" s="141"/>
      <c r="T471" s="35"/>
      <c r="U471" s="23"/>
      <c r="V471" s="141"/>
      <c r="W471" s="35"/>
      <c r="X471" s="23"/>
      <c r="Y471" s="141"/>
      <c r="Z471" s="35"/>
      <c r="AA471" s="23"/>
      <c r="AB471" s="141"/>
      <c r="AC471" s="35"/>
      <c r="AD471" s="23"/>
      <c r="AE471" s="141"/>
      <c r="AF471" s="35"/>
      <c r="AG471" s="23"/>
      <c r="AH471" s="141"/>
      <c r="AI471" s="35"/>
      <c r="AJ471" s="23"/>
      <c r="AK471" s="141"/>
      <c r="AL471" s="35"/>
      <c r="AM471" s="23"/>
      <c r="AN471" s="141"/>
      <c r="AO471" s="35"/>
      <c r="AP471" s="23"/>
      <c r="AQ471" s="141"/>
      <c r="AR471" s="35"/>
      <c r="AS471" s="23"/>
      <c r="AT471" s="141"/>
      <c r="AU471" s="35"/>
      <c r="AV471" s="23"/>
      <c r="AW471" s="141"/>
      <c r="AX471" s="35"/>
      <c r="AY471" s="23"/>
      <c r="AZ471" s="141"/>
      <c r="BA471" s="35"/>
      <c r="BB471" s="23"/>
      <c r="BC471" s="141"/>
      <c r="BD471" s="35"/>
      <c r="BE471" s="23"/>
      <c r="BF471" s="141"/>
      <c r="BG471" s="35"/>
      <c r="BH471" s="23"/>
      <c r="BI471" s="141"/>
      <c r="BJ471" s="35"/>
      <c r="BK471" s="23"/>
      <c r="BL471" s="141"/>
      <c r="BM471" s="35"/>
      <c r="BN471" s="23"/>
      <c r="BO471" s="141"/>
      <c r="BP471" s="35"/>
      <c r="BQ471" s="23"/>
      <c r="BR471" s="141"/>
      <c r="BS471" s="35"/>
      <c r="BT471" s="23"/>
      <c r="BU471" s="141"/>
      <c r="BV471" s="35"/>
      <c r="BW471" s="23"/>
      <c r="BX471" s="141"/>
      <c r="BY471" s="35"/>
      <c r="BZ471" s="23"/>
      <c r="CA471" s="141"/>
      <c r="CB471" s="35"/>
      <c r="CC471" s="23"/>
      <c r="CD471" s="141"/>
      <c r="CE471" s="35"/>
      <c r="CF471" s="23"/>
      <c r="CG471" s="141"/>
      <c r="CH471" s="35"/>
      <c r="CI471" s="23"/>
      <c r="CJ471" s="141"/>
      <c r="CK471" s="35"/>
      <c r="CL471" s="23"/>
      <c r="CM471" s="141"/>
      <c r="CN471" s="35"/>
      <c r="CO471" s="23"/>
      <c r="CP471" s="141"/>
      <c r="CQ471" s="38"/>
    </row>
    <row r="472" spans="2:95">
      <c r="B472" s="34"/>
      <c r="C472" s="23"/>
      <c r="D472" s="141"/>
      <c r="E472" s="35"/>
      <c r="F472" s="23"/>
      <c r="G472" s="141"/>
      <c r="H472" s="35"/>
      <c r="I472" s="23"/>
      <c r="J472" s="141"/>
      <c r="K472" s="35"/>
      <c r="L472" s="23"/>
      <c r="M472" s="141"/>
      <c r="N472" s="35"/>
      <c r="O472" s="23"/>
      <c r="P472" s="141"/>
      <c r="Q472" s="35"/>
      <c r="R472" s="23"/>
      <c r="S472" s="141"/>
      <c r="T472" s="35"/>
      <c r="U472" s="23"/>
      <c r="V472" s="141"/>
      <c r="W472" s="35"/>
      <c r="X472" s="23"/>
      <c r="Y472" s="141"/>
      <c r="Z472" s="35"/>
      <c r="AA472" s="23"/>
      <c r="AB472" s="141"/>
      <c r="AC472" s="35"/>
      <c r="AD472" s="23"/>
      <c r="AE472" s="141"/>
      <c r="AF472" s="35"/>
      <c r="AG472" s="23"/>
      <c r="AH472" s="141"/>
      <c r="AI472" s="35"/>
      <c r="AJ472" s="23"/>
      <c r="AK472" s="141"/>
      <c r="AL472" s="35"/>
      <c r="AM472" s="23"/>
      <c r="AN472" s="141"/>
      <c r="AO472" s="35"/>
      <c r="AP472" s="23"/>
      <c r="AQ472" s="141"/>
      <c r="AR472" s="35"/>
      <c r="AS472" s="23"/>
      <c r="AT472" s="141"/>
      <c r="AU472" s="35"/>
      <c r="AV472" s="23"/>
      <c r="AW472" s="141"/>
      <c r="AX472" s="35"/>
      <c r="AY472" s="23"/>
      <c r="AZ472" s="141"/>
      <c r="BA472" s="35"/>
      <c r="BB472" s="23"/>
      <c r="BC472" s="141"/>
      <c r="BD472" s="35"/>
      <c r="BE472" s="23"/>
      <c r="BF472" s="141"/>
      <c r="BG472" s="35"/>
      <c r="BH472" s="23"/>
      <c r="BI472" s="141"/>
      <c r="BJ472" s="35"/>
      <c r="BK472" s="23"/>
      <c r="BL472" s="141"/>
      <c r="BM472" s="35"/>
      <c r="BN472" s="23"/>
      <c r="BO472" s="141"/>
      <c r="BP472" s="35"/>
      <c r="BQ472" s="23"/>
      <c r="BR472" s="141"/>
      <c r="BS472" s="35"/>
      <c r="BT472" s="23"/>
      <c r="BU472" s="141"/>
      <c r="BV472" s="35"/>
      <c r="BW472" s="23"/>
      <c r="BX472" s="141"/>
      <c r="BY472" s="35"/>
      <c r="BZ472" s="23"/>
      <c r="CA472" s="141"/>
      <c r="CB472" s="35"/>
      <c r="CC472" s="23"/>
      <c r="CD472" s="141"/>
      <c r="CE472" s="35"/>
      <c r="CF472" s="23"/>
      <c r="CG472" s="141"/>
      <c r="CH472" s="35"/>
      <c r="CI472" s="23"/>
      <c r="CJ472" s="141"/>
      <c r="CK472" s="35"/>
      <c r="CL472" s="23"/>
      <c r="CM472" s="141"/>
      <c r="CN472" s="35"/>
      <c r="CO472" s="23"/>
      <c r="CP472" s="141"/>
      <c r="CQ472" s="38"/>
    </row>
    <row r="473" spans="2:95">
      <c r="B473" s="34"/>
      <c r="C473" s="23"/>
      <c r="D473" s="141"/>
      <c r="E473" s="35"/>
      <c r="F473" s="23"/>
      <c r="G473" s="141"/>
      <c r="H473" s="35"/>
      <c r="I473" s="23"/>
      <c r="J473" s="141"/>
      <c r="K473" s="35"/>
      <c r="L473" s="23"/>
      <c r="M473" s="141"/>
      <c r="N473" s="35"/>
      <c r="O473" s="23"/>
      <c r="P473" s="141"/>
      <c r="Q473" s="35"/>
      <c r="R473" s="23"/>
      <c r="S473" s="141"/>
      <c r="T473" s="35"/>
      <c r="U473" s="23"/>
      <c r="V473" s="141"/>
      <c r="W473" s="35"/>
      <c r="X473" s="23"/>
      <c r="Y473" s="141"/>
      <c r="Z473" s="35"/>
      <c r="AA473" s="23"/>
      <c r="AB473" s="141"/>
      <c r="AC473" s="35"/>
      <c r="AD473" s="23"/>
      <c r="AE473" s="141"/>
      <c r="AF473" s="35"/>
      <c r="AG473" s="23"/>
      <c r="AH473" s="141"/>
      <c r="AI473" s="35"/>
      <c r="AJ473" s="23"/>
      <c r="AK473" s="141"/>
      <c r="AL473" s="35"/>
      <c r="AM473" s="23"/>
      <c r="AN473" s="141"/>
      <c r="AO473" s="35"/>
      <c r="AP473" s="23"/>
      <c r="AQ473" s="141"/>
      <c r="AR473" s="35"/>
      <c r="AS473" s="23"/>
      <c r="AT473" s="141"/>
      <c r="AU473" s="35"/>
      <c r="AV473" s="23"/>
      <c r="AW473" s="141"/>
      <c r="AX473" s="35"/>
      <c r="AY473" s="23"/>
      <c r="AZ473" s="141"/>
      <c r="BA473" s="35"/>
      <c r="BB473" s="23"/>
      <c r="BC473" s="141"/>
      <c r="BD473" s="35"/>
      <c r="BE473" s="23"/>
      <c r="BF473" s="141"/>
      <c r="BG473" s="35"/>
      <c r="BH473" s="23"/>
      <c r="BI473" s="141"/>
      <c r="BJ473" s="35"/>
      <c r="BK473" s="23"/>
      <c r="BL473" s="141"/>
      <c r="BM473" s="35"/>
      <c r="BN473" s="23"/>
      <c r="BO473" s="141"/>
      <c r="BP473" s="35"/>
      <c r="BQ473" s="23"/>
      <c r="BR473" s="141"/>
      <c r="BS473" s="35"/>
      <c r="BT473" s="23"/>
      <c r="BU473" s="141"/>
      <c r="BV473" s="35"/>
      <c r="BW473" s="23"/>
      <c r="BX473" s="141"/>
      <c r="BY473" s="35"/>
      <c r="BZ473" s="23"/>
      <c r="CA473" s="141"/>
      <c r="CB473" s="35"/>
      <c r="CC473" s="23"/>
      <c r="CD473" s="141"/>
      <c r="CE473" s="35"/>
      <c r="CF473" s="23"/>
      <c r="CG473" s="141"/>
      <c r="CH473" s="35"/>
      <c r="CI473" s="23"/>
      <c r="CJ473" s="141"/>
      <c r="CK473" s="35"/>
      <c r="CL473" s="23"/>
      <c r="CM473" s="141"/>
      <c r="CN473" s="35"/>
      <c r="CO473" s="23"/>
      <c r="CP473" s="141"/>
      <c r="CQ473" s="38"/>
    </row>
    <row r="474" spans="2:95">
      <c r="B474" s="34"/>
      <c r="C474" s="23"/>
      <c r="D474" s="141"/>
      <c r="E474" s="35"/>
      <c r="F474" s="23"/>
      <c r="G474" s="141"/>
      <c r="H474" s="35"/>
      <c r="I474" s="23"/>
      <c r="J474" s="141"/>
      <c r="K474" s="35"/>
      <c r="L474" s="23"/>
      <c r="M474" s="141"/>
      <c r="N474" s="35"/>
      <c r="O474" s="23"/>
      <c r="P474" s="141"/>
      <c r="Q474" s="35"/>
      <c r="R474" s="23"/>
      <c r="S474" s="141"/>
      <c r="T474" s="35"/>
      <c r="U474" s="23"/>
      <c r="V474" s="141"/>
      <c r="W474" s="35"/>
      <c r="X474" s="23"/>
      <c r="Y474" s="141"/>
      <c r="Z474" s="35"/>
      <c r="AA474" s="23"/>
      <c r="AB474" s="141"/>
      <c r="AC474" s="35"/>
      <c r="AD474" s="23"/>
      <c r="AE474" s="141"/>
      <c r="AF474" s="35"/>
      <c r="AG474" s="23"/>
      <c r="AH474" s="141"/>
      <c r="AI474" s="35"/>
      <c r="AJ474" s="23"/>
      <c r="AK474" s="141"/>
      <c r="AL474" s="35"/>
      <c r="AM474" s="23"/>
      <c r="AN474" s="141"/>
      <c r="AO474" s="35"/>
      <c r="AP474" s="23"/>
      <c r="AQ474" s="141"/>
      <c r="AR474" s="35"/>
      <c r="AS474" s="23"/>
      <c r="AT474" s="141"/>
      <c r="AU474" s="35"/>
      <c r="AV474" s="23"/>
      <c r="AW474" s="141"/>
      <c r="AX474" s="35"/>
      <c r="AY474" s="23"/>
      <c r="AZ474" s="141"/>
      <c r="BA474" s="35"/>
      <c r="BB474" s="23"/>
      <c r="BC474" s="141"/>
      <c r="BD474" s="35"/>
      <c r="BE474" s="23"/>
      <c r="BF474" s="141"/>
      <c r="BG474" s="35"/>
      <c r="BH474" s="23"/>
      <c r="BI474" s="141"/>
      <c r="BJ474" s="35"/>
      <c r="BK474" s="23"/>
      <c r="BL474" s="141"/>
      <c r="BM474" s="35"/>
      <c r="BN474" s="23"/>
      <c r="BO474" s="141"/>
      <c r="BP474" s="35"/>
      <c r="BQ474" s="23"/>
      <c r="BR474" s="141"/>
      <c r="BS474" s="35"/>
      <c r="BT474" s="23"/>
      <c r="BU474" s="141"/>
      <c r="BV474" s="35"/>
      <c r="BW474" s="23"/>
      <c r="BX474" s="141"/>
      <c r="BY474" s="35"/>
      <c r="BZ474" s="23"/>
      <c r="CA474" s="141"/>
      <c r="CB474" s="35"/>
      <c r="CC474" s="23"/>
      <c r="CD474" s="141"/>
      <c r="CE474" s="35"/>
      <c r="CF474" s="23"/>
      <c r="CG474" s="141"/>
      <c r="CH474" s="35"/>
      <c r="CI474" s="23"/>
      <c r="CJ474" s="141"/>
      <c r="CK474" s="35"/>
      <c r="CL474" s="23"/>
      <c r="CM474" s="141"/>
      <c r="CN474" s="35"/>
      <c r="CO474" s="23"/>
      <c r="CP474" s="141"/>
      <c r="CQ474" s="38"/>
    </row>
    <row r="475" spans="2:95">
      <c r="B475" s="34"/>
      <c r="C475" s="23"/>
      <c r="D475" s="141"/>
      <c r="E475" s="35"/>
      <c r="F475" s="23"/>
      <c r="G475" s="141"/>
      <c r="H475" s="35"/>
      <c r="I475" s="23"/>
      <c r="J475" s="141"/>
      <c r="K475" s="35"/>
      <c r="L475" s="23"/>
      <c r="M475" s="141"/>
      <c r="N475" s="35"/>
      <c r="O475" s="23"/>
      <c r="P475" s="141"/>
      <c r="Q475" s="35"/>
      <c r="R475" s="23"/>
      <c r="S475" s="141"/>
      <c r="T475" s="35"/>
      <c r="U475" s="23"/>
      <c r="V475" s="141"/>
      <c r="W475" s="35"/>
      <c r="X475" s="23"/>
      <c r="Y475" s="141"/>
      <c r="Z475" s="35"/>
      <c r="AA475" s="23"/>
      <c r="AB475" s="141"/>
      <c r="AC475" s="35"/>
      <c r="AD475" s="23"/>
      <c r="AE475" s="141"/>
      <c r="AF475" s="35"/>
      <c r="AG475" s="23"/>
      <c r="AH475" s="141"/>
      <c r="AI475" s="35"/>
      <c r="AJ475" s="23"/>
      <c r="AK475" s="141"/>
      <c r="AL475" s="35"/>
      <c r="AM475" s="23"/>
      <c r="AN475" s="141"/>
      <c r="AO475" s="35"/>
      <c r="AP475" s="23"/>
      <c r="AQ475" s="141"/>
      <c r="AR475" s="35"/>
      <c r="AS475" s="23"/>
      <c r="AT475" s="141"/>
      <c r="AU475" s="35"/>
      <c r="AV475" s="23"/>
      <c r="AW475" s="141"/>
      <c r="AX475" s="35"/>
      <c r="AY475" s="23"/>
      <c r="AZ475" s="141"/>
      <c r="BA475" s="35"/>
      <c r="BB475" s="23"/>
      <c r="BC475" s="141"/>
      <c r="BD475" s="35"/>
      <c r="BE475" s="23"/>
      <c r="BF475" s="141"/>
      <c r="BG475" s="35"/>
      <c r="BH475" s="23"/>
      <c r="BI475" s="141"/>
      <c r="BJ475" s="35"/>
      <c r="BK475" s="23"/>
      <c r="BL475" s="141"/>
      <c r="BM475" s="35"/>
      <c r="BN475" s="23"/>
      <c r="BO475" s="141"/>
      <c r="BP475" s="35"/>
      <c r="BQ475" s="23"/>
      <c r="BR475" s="141"/>
      <c r="BS475" s="35"/>
      <c r="BT475" s="23"/>
      <c r="BU475" s="141"/>
      <c r="BV475" s="35"/>
      <c r="BW475" s="23"/>
      <c r="BX475" s="141"/>
      <c r="BY475" s="35"/>
      <c r="BZ475" s="23"/>
      <c r="CA475" s="141"/>
      <c r="CB475" s="35"/>
      <c r="CC475" s="23"/>
      <c r="CD475" s="141"/>
      <c r="CE475" s="35"/>
      <c r="CF475" s="23"/>
      <c r="CG475" s="141"/>
      <c r="CH475" s="35"/>
      <c r="CI475" s="23"/>
      <c r="CJ475" s="141"/>
      <c r="CK475" s="35"/>
      <c r="CL475" s="23"/>
      <c r="CM475" s="141"/>
      <c r="CN475" s="35"/>
      <c r="CO475" s="23"/>
      <c r="CP475" s="141"/>
      <c r="CQ475" s="38"/>
    </row>
    <row r="476" spans="2:95">
      <c r="B476" s="34"/>
      <c r="C476" s="23"/>
      <c r="D476" s="141"/>
      <c r="E476" s="35"/>
      <c r="F476" s="23"/>
      <c r="G476" s="141"/>
      <c r="H476" s="35"/>
      <c r="I476" s="23"/>
      <c r="J476" s="141"/>
      <c r="K476" s="35"/>
      <c r="L476" s="23"/>
      <c r="M476" s="141"/>
      <c r="N476" s="35"/>
      <c r="O476" s="23"/>
      <c r="P476" s="141"/>
      <c r="Q476" s="35"/>
      <c r="R476" s="23"/>
      <c r="S476" s="141"/>
      <c r="T476" s="35"/>
      <c r="U476" s="23"/>
      <c r="V476" s="141"/>
      <c r="W476" s="35"/>
      <c r="X476" s="23"/>
      <c r="Y476" s="141"/>
      <c r="Z476" s="35"/>
      <c r="AA476" s="23"/>
      <c r="AB476" s="141"/>
      <c r="AC476" s="35"/>
      <c r="AD476" s="23"/>
      <c r="AE476" s="141"/>
      <c r="AF476" s="35"/>
      <c r="AG476" s="23"/>
      <c r="AH476" s="141"/>
      <c r="AI476" s="35"/>
      <c r="AJ476" s="23"/>
      <c r="AK476" s="141"/>
      <c r="AL476" s="35"/>
      <c r="AM476" s="23"/>
      <c r="AN476" s="141"/>
      <c r="AO476" s="35"/>
      <c r="AP476" s="23"/>
      <c r="AQ476" s="141"/>
      <c r="AR476" s="35"/>
      <c r="AS476" s="23"/>
      <c r="AT476" s="141"/>
      <c r="AU476" s="35"/>
      <c r="AV476" s="23"/>
      <c r="AW476" s="141"/>
      <c r="AX476" s="35"/>
      <c r="AY476" s="23"/>
      <c r="AZ476" s="141"/>
      <c r="BA476" s="35"/>
      <c r="BB476" s="23"/>
      <c r="BC476" s="141"/>
      <c r="BD476" s="35"/>
      <c r="BE476" s="23"/>
      <c r="BF476" s="141"/>
      <c r="BG476" s="35"/>
      <c r="BH476" s="23"/>
      <c r="BI476" s="141"/>
      <c r="BJ476" s="35"/>
      <c r="BK476" s="23"/>
      <c r="BL476" s="141"/>
      <c r="BM476" s="35"/>
      <c r="BN476" s="23"/>
      <c r="BO476" s="141"/>
      <c r="BP476" s="35"/>
      <c r="BQ476" s="23"/>
      <c r="BR476" s="141"/>
      <c r="BS476" s="35"/>
      <c r="BT476" s="23"/>
      <c r="BU476" s="141"/>
      <c r="BV476" s="35"/>
      <c r="BW476" s="23"/>
      <c r="BX476" s="141"/>
      <c r="BY476" s="35"/>
      <c r="BZ476" s="23"/>
      <c r="CA476" s="141"/>
      <c r="CB476" s="35"/>
      <c r="CC476" s="23"/>
      <c r="CD476" s="141"/>
      <c r="CE476" s="35"/>
      <c r="CF476" s="23"/>
      <c r="CG476" s="141"/>
      <c r="CH476" s="35"/>
      <c r="CI476" s="23"/>
      <c r="CJ476" s="141"/>
      <c r="CK476" s="35"/>
      <c r="CL476" s="23"/>
      <c r="CM476" s="141"/>
      <c r="CN476" s="35"/>
      <c r="CO476" s="23"/>
      <c r="CP476" s="141"/>
      <c r="CQ476" s="38"/>
    </row>
    <row r="477" spans="2:95">
      <c r="B477" s="34"/>
      <c r="C477" s="23"/>
      <c r="D477" s="141"/>
      <c r="E477" s="35"/>
      <c r="F477" s="23"/>
      <c r="G477" s="141"/>
      <c r="H477" s="35"/>
      <c r="I477" s="23"/>
      <c r="J477" s="141"/>
      <c r="K477" s="35"/>
      <c r="L477" s="23"/>
      <c r="M477" s="141"/>
      <c r="N477" s="35"/>
      <c r="O477" s="23"/>
      <c r="P477" s="141"/>
      <c r="Q477" s="35"/>
      <c r="R477" s="23"/>
      <c r="S477" s="141"/>
      <c r="T477" s="35"/>
      <c r="U477" s="23"/>
      <c r="V477" s="141"/>
      <c r="W477" s="35"/>
      <c r="X477" s="23"/>
      <c r="Y477" s="141"/>
      <c r="Z477" s="35"/>
      <c r="AA477" s="23"/>
      <c r="AB477" s="141"/>
      <c r="AC477" s="35"/>
      <c r="AD477" s="23"/>
      <c r="AE477" s="141"/>
      <c r="AF477" s="35"/>
      <c r="AG477" s="23"/>
      <c r="AH477" s="141"/>
      <c r="AI477" s="35"/>
      <c r="AJ477" s="23"/>
      <c r="AK477" s="141"/>
      <c r="AL477" s="35"/>
      <c r="AM477" s="23"/>
      <c r="AN477" s="141"/>
      <c r="AO477" s="35"/>
      <c r="AP477" s="23"/>
      <c r="AQ477" s="141"/>
      <c r="AR477" s="35"/>
      <c r="AS477" s="23"/>
      <c r="AT477" s="141"/>
      <c r="AU477" s="35"/>
      <c r="AV477" s="23"/>
      <c r="AW477" s="141"/>
      <c r="AX477" s="35"/>
      <c r="AY477" s="23"/>
      <c r="AZ477" s="141"/>
      <c r="BA477" s="35"/>
      <c r="BB477" s="23"/>
      <c r="BC477" s="141"/>
      <c r="BD477" s="35"/>
      <c r="BE477" s="23"/>
      <c r="BF477" s="141"/>
      <c r="BG477" s="35"/>
      <c r="BH477" s="23"/>
      <c r="BI477" s="141"/>
      <c r="BJ477" s="35"/>
      <c r="BK477" s="23"/>
      <c r="BL477" s="141"/>
      <c r="BM477" s="35"/>
      <c r="BN477" s="23"/>
      <c r="BO477" s="141"/>
      <c r="BP477" s="35"/>
      <c r="BQ477" s="23"/>
      <c r="BR477" s="141"/>
      <c r="BS477" s="35"/>
      <c r="BT477" s="23"/>
      <c r="BU477" s="141"/>
      <c r="BV477" s="35"/>
      <c r="BW477" s="23"/>
      <c r="BX477" s="141"/>
      <c r="BY477" s="35"/>
      <c r="BZ477" s="23"/>
      <c r="CA477" s="141"/>
      <c r="CB477" s="35"/>
      <c r="CC477" s="23"/>
      <c r="CD477" s="141"/>
      <c r="CE477" s="35"/>
      <c r="CF477" s="23"/>
      <c r="CG477" s="141"/>
      <c r="CH477" s="35"/>
      <c r="CI477" s="23"/>
      <c r="CJ477" s="141"/>
      <c r="CK477" s="35"/>
      <c r="CL477" s="23"/>
      <c r="CM477" s="141"/>
      <c r="CN477" s="35"/>
      <c r="CO477" s="23"/>
      <c r="CP477" s="141"/>
      <c r="CQ477" s="38"/>
    </row>
    <row r="478" spans="2:95">
      <c r="B478" s="34"/>
      <c r="C478" s="23"/>
      <c r="D478" s="141"/>
      <c r="E478" s="35"/>
      <c r="F478" s="23"/>
      <c r="G478" s="141"/>
      <c r="H478" s="35"/>
      <c r="I478" s="23"/>
      <c r="J478" s="141"/>
      <c r="K478" s="35"/>
      <c r="L478" s="23"/>
      <c r="M478" s="141"/>
      <c r="N478" s="35"/>
      <c r="O478" s="23"/>
      <c r="P478" s="141"/>
      <c r="Q478" s="35"/>
      <c r="R478" s="23"/>
      <c r="S478" s="141"/>
      <c r="T478" s="35"/>
      <c r="U478" s="23"/>
      <c r="V478" s="141"/>
      <c r="W478" s="35"/>
      <c r="X478" s="23"/>
      <c r="Y478" s="141"/>
      <c r="Z478" s="35"/>
      <c r="AA478" s="23"/>
      <c r="AB478" s="141"/>
      <c r="AC478" s="35"/>
      <c r="AD478" s="23"/>
      <c r="AE478" s="141"/>
      <c r="AF478" s="35"/>
      <c r="AG478" s="23"/>
      <c r="AH478" s="141"/>
      <c r="AI478" s="35"/>
      <c r="AJ478" s="23"/>
      <c r="AK478" s="141"/>
      <c r="AL478" s="35"/>
      <c r="AM478" s="23"/>
      <c r="AN478" s="141"/>
      <c r="AO478" s="35"/>
      <c r="AP478" s="23"/>
      <c r="AQ478" s="141"/>
      <c r="AR478" s="35"/>
      <c r="AS478" s="23"/>
      <c r="AT478" s="141"/>
      <c r="AU478" s="35"/>
      <c r="AV478" s="23"/>
      <c r="AW478" s="141"/>
      <c r="AX478" s="35"/>
      <c r="AY478" s="23"/>
      <c r="AZ478" s="141"/>
      <c r="BA478" s="35"/>
      <c r="BB478" s="23"/>
      <c r="BC478" s="141"/>
      <c r="BD478" s="35"/>
      <c r="BE478" s="23"/>
      <c r="BF478" s="141"/>
      <c r="BG478" s="35"/>
      <c r="BH478" s="23"/>
      <c r="BI478" s="141"/>
      <c r="BJ478" s="35"/>
      <c r="BK478" s="23"/>
      <c r="BL478" s="141"/>
      <c r="BM478" s="35"/>
      <c r="BN478" s="23"/>
      <c r="BO478" s="141"/>
      <c r="BP478" s="35"/>
      <c r="BQ478" s="23"/>
      <c r="BR478" s="141"/>
      <c r="BS478" s="35"/>
      <c r="BT478" s="23"/>
      <c r="BU478" s="141"/>
      <c r="BV478" s="35"/>
      <c r="BW478" s="23"/>
      <c r="BX478" s="141"/>
      <c r="BY478" s="35"/>
      <c r="BZ478" s="23"/>
      <c r="CA478" s="141"/>
      <c r="CB478" s="35"/>
      <c r="CC478" s="23"/>
      <c r="CD478" s="141"/>
      <c r="CE478" s="35"/>
      <c r="CF478" s="23"/>
      <c r="CG478" s="141"/>
      <c r="CH478" s="35"/>
      <c r="CI478" s="23"/>
      <c r="CJ478" s="141"/>
      <c r="CK478" s="35"/>
      <c r="CL478" s="23"/>
      <c r="CM478" s="141"/>
      <c r="CN478" s="35"/>
      <c r="CO478" s="23"/>
      <c r="CP478" s="141"/>
      <c r="CQ478" s="38"/>
    </row>
    <row r="479" spans="2:95">
      <c r="B479" s="34"/>
      <c r="C479" s="23"/>
      <c r="D479" s="141"/>
      <c r="E479" s="35"/>
      <c r="F479" s="23"/>
      <c r="G479" s="141"/>
      <c r="H479" s="35"/>
      <c r="I479" s="23"/>
      <c r="J479" s="141"/>
      <c r="K479" s="35"/>
      <c r="L479" s="23"/>
      <c r="M479" s="141"/>
      <c r="N479" s="35"/>
      <c r="O479" s="23"/>
      <c r="P479" s="141"/>
      <c r="Q479" s="35"/>
      <c r="R479" s="23"/>
      <c r="S479" s="141"/>
      <c r="T479" s="35"/>
      <c r="U479" s="23"/>
      <c r="V479" s="141"/>
      <c r="W479" s="35"/>
      <c r="X479" s="23"/>
      <c r="Y479" s="141"/>
      <c r="Z479" s="35"/>
      <c r="AA479" s="23"/>
      <c r="AB479" s="141"/>
      <c r="AC479" s="35"/>
      <c r="AD479" s="23"/>
      <c r="AE479" s="141"/>
      <c r="AF479" s="35"/>
      <c r="AG479" s="23"/>
      <c r="AH479" s="141"/>
      <c r="AI479" s="35"/>
      <c r="AJ479" s="23"/>
      <c r="AK479" s="141"/>
      <c r="AL479" s="35"/>
      <c r="AM479" s="23"/>
      <c r="AN479" s="141"/>
      <c r="AO479" s="35"/>
      <c r="AP479" s="23"/>
      <c r="AQ479" s="141"/>
      <c r="AR479" s="35"/>
      <c r="AS479" s="23"/>
      <c r="AT479" s="141"/>
      <c r="AU479" s="35"/>
      <c r="AV479" s="23"/>
      <c r="AW479" s="141"/>
      <c r="AX479" s="35"/>
      <c r="AY479" s="23"/>
      <c r="AZ479" s="141"/>
      <c r="BA479" s="35"/>
      <c r="BB479" s="23"/>
      <c r="BC479" s="141"/>
      <c r="BD479" s="35"/>
      <c r="BE479" s="23"/>
      <c r="BF479" s="141"/>
      <c r="BG479" s="35"/>
      <c r="BH479" s="23"/>
      <c r="BI479" s="141"/>
      <c r="BJ479" s="35"/>
      <c r="BK479" s="23"/>
      <c r="BL479" s="141"/>
      <c r="BM479" s="35"/>
      <c r="BN479" s="23"/>
      <c r="BO479" s="141"/>
      <c r="BP479" s="35"/>
      <c r="BQ479" s="23"/>
      <c r="BR479" s="141"/>
      <c r="BS479" s="35"/>
      <c r="BT479" s="23"/>
      <c r="BU479" s="141"/>
      <c r="BV479" s="35"/>
      <c r="BW479" s="23"/>
      <c r="BX479" s="141"/>
      <c r="BY479" s="35"/>
      <c r="BZ479" s="23"/>
      <c r="CA479" s="141"/>
      <c r="CB479" s="35"/>
      <c r="CC479" s="23"/>
      <c r="CD479" s="141"/>
      <c r="CE479" s="35"/>
      <c r="CF479" s="23"/>
      <c r="CG479" s="141"/>
      <c r="CH479" s="35"/>
      <c r="CI479" s="23"/>
      <c r="CJ479" s="141"/>
      <c r="CK479" s="35"/>
      <c r="CL479" s="23"/>
      <c r="CM479" s="141"/>
      <c r="CN479" s="35"/>
      <c r="CO479" s="23"/>
      <c r="CP479" s="141"/>
      <c r="CQ479" s="38"/>
    </row>
    <row r="480" spans="2:95">
      <c r="B480" s="34"/>
      <c r="C480" s="23"/>
      <c r="D480" s="141"/>
      <c r="E480" s="35"/>
      <c r="F480" s="23"/>
      <c r="G480" s="141"/>
      <c r="H480" s="35"/>
      <c r="I480" s="23"/>
      <c r="J480" s="141"/>
      <c r="K480" s="35"/>
      <c r="L480" s="23"/>
      <c r="M480" s="141"/>
      <c r="N480" s="35"/>
      <c r="O480" s="23"/>
      <c r="P480" s="141"/>
      <c r="Q480" s="35"/>
      <c r="R480" s="23"/>
      <c r="S480" s="141"/>
      <c r="T480" s="35"/>
      <c r="U480" s="23"/>
      <c r="V480" s="141"/>
      <c r="W480" s="35"/>
      <c r="X480" s="23"/>
      <c r="Y480" s="141"/>
      <c r="Z480" s="35"/>
      <c r="AA480" s="23"/>
      <c r="AB480" s="141"/>
      <c r="AC480" s="35"/>
      <c r="AD480" s="23"/>
      <c r="AE480" s="141"/>
      <c r="AF480" s="35"/>
      <c r="AG480" s="23"/>
      <c r="AH480" s="141"/>
      <c r="AI480" s="35"/>
      <c r="AJ480" s="23"/>
      <c r="AK480" s="141"/>
      <c r="AL480" s="35"/>
      <c r="AM480" s="23"/>
      <c r="AN480" s="141"/>
      <c r="AO480" s="35"/>
      <c r="AP480" s="23"/>
      <c r="AQ480" s="141"/>
      <c r="AR480" s="35"/>
      <c r="AS480" s="23"/>
      <c r="AT480" s="141"/>
      <c r="AU480" s="35"/>
      <c r="AV480" s="23"/>
      <c r="AW480" s="141"/>
      <c r="AX480" s="35"/>
      <c r="AY480" s="23"/>
      <c r="AZ480" s="141"/>
      <c r="BA480" s="35"/>
      <c r="BB480" s="23"/>
      <c r="BC480" s="141"/>
      <c r="BD480" s="35"/>
      <c r="BE480" s="23"/>
      <c r="BF480" s="141"/>
      <c r="BG480" s="35"/>
      <c r="BH480" s="23"/>
      <c r="BI480" s="141"/>
      <c r="BJ480" s="35"/>
      <c r="BK480" s="23"/>
      <c r="BL480" s="141"/>
      <c r="BM480" s="35"/>
      <c r="BN480" s="23"/>
      <c r="BO480" s="141"/>
      <c r="BP480" s="35"/>
      <c r="BQ480" s="23"/>
      <c r="BR480" s="141"/>
      <c r="BS480" s="35"/>
      <c r="BT480" s="23"/>
      <c r="BU480" s="141"/>
      <c r="BV480" s="35"/>
      <c r="BW480" s="23"/>
      <c r="BX480" s="141"/>
      <c r="BY480" s="35"/>
      <c r="BZ480" s="23"/>
      <c r="CA480" s="141"/>
      <c r="CB480" s="35"/>
      <c r="CC480" s="23"/>
      <c r="CD480" s="141"/>
      <c r="CE480" s="35"/>
      <c r="CF480" s="23"/>
      <c r="CG480" s="141"/>
      <c r="CH480" s="35"/>
      <c r="CI480" s="23"/>
      <c r="CJ480" s="141"/>
      <c r="CK480" s="35"/>
      <c r="CL480" s="23"/>
      <c r="CM480" s="141"/>
      <c r="CN480" s="35"/>
      <c r="CO480" s="23"/>
      <c r="CP480" s="141"/>
      <c r="CQ480" s="38"/>
    </row>
    <row r="481" spans="2:95">
      <c r="B481" s="34"/>
      <c r="C481" s="23"/>
      <c r="D481" s="141"/>
      <c r="E481" s="35"/>
      <c r="F481" s="23"/>
      <c r="G481" s="141"/>
      <c r="H481" s="35"/>
      <c r="I481" s="23"/>
      <c r="J481" s="141"/>
      <c r="K481" s="35"/>
      <c r="L481" s="23"/>
      <c r="M481" s="141"/>
      <c r="N481" s="35"/>
      <c r="O481" s="23"/>
      <c r="P481" s="141"/>
      <c r="Q481" s="35"/>
      <c r="R481" s="23"/>
      <c r="S481" s="141"/>
      <c r="T481" s="35"/>
      <c r="U481" s="23"/>
      <c r="V481" s="141"/>
      <c r="W481" s="35"/>
      <c r="X481" s="23"/>
      <c r="Y481" s="141"/>
      <c r="Z481" s="35"/>
      <c r="AA481" s="23"/>
      <c r="AB481" s="141"/>
      <c r="AC481" s="35"/>
      <c r="AD481" s="23"/>
      <c r="AE481" s="141"/>
      <c r="AF481" s="35"/>
      <c r="AG481" s="23"/>
      <c r="AH481" s="141"/>
      <c r="AI481" s="35"/>
      <c r="AJ481" s="23"/>
      <c r="AK481" s="141"/>
      <c r="AL481" s="35"/>
      <c r="AM481" s="23"/>
      <c r="AN481" s="141"/>
      <c r="AO481" s="35"/>
      <c r="AP481" s="23"/>
      <c r="AQ481" s="141"/>
      <c r="AR481" s="35"/>
      <c r="AS481" s="23"/>
      <c r="AT481" s="141"/>
      <c r="AU481" s="35"/>
      <c r="AV481" s="23"/>
      <c r="AW481" s="141"/>
      <c r="AX481" s="35"/>
      <c r="AY481" s="23"/>
      <c r="AZ481" s="141"/>
      <c r="BA481" s="35"/>
      <c r="BB481" s="23"/>
      <c r="BC481" s="141"/>
      <c r="BD481" s="35"/>
      <c r="BE481" s="23"/>
      <c r="BF481" s="141"/>
      <c r="BG481" s="35"/>
      <c r="BH481" s="23"/>
      <c r="BI481" s="141"/>
      <c r="BJ481" s="35"/>
      <c r="BK481" s="23"/>
      <c r="BL481" s="141"/>
      <c r="BM481" s="35"/>
      <c r="BN481" s="23"/>
      <c r="BO481" s="141"/>
      <c r="BP481" s="35"/>
      <c r="BQ481" s="23"/>
      <c r="BR481" s="141"/>
      <c r="BS481" s="35"/>
      <c r="BT481" s="23"/>
      <c r="BU481" s="141"/>
      <c r="BV481" s="35"/>
      <c r="BW481" s="23"/>
      <c r="BX481" s="141"/>
      <c r="BY481" s="35"/>
      <c r="BZ481" s="23"/>
      <c r="CA481" s="141"/>
      <c r="CB481" s="35"/>
      <c r="CC481" s="23"/>
      <c r="CD481" s="141"/>
      <c r="CE481" s="35"/>
      <c r="CF481" s="23"/>
      <c r="CG481" s="141"/>
      <c r="CH481" s="35"/>
      <c r="CI481" s="23"/>
      <c r="CJ481" s="141"/>
      <c r="CK481" s="35"/>
      <c r="CL481" s="23"/>
      <c r="CM481" s="141"/>
      <c r="CN481" s="35"/>
      <c r="CO481" s="23"/>
      <c r="CP481" s="141"/>
      <c r="CQ481" s="38"/>
    </row>
    <row r="482" spans="2:95">
      <c r="B482" s="34"/>
      <c r="C482" s="23"/>
      <c r="D482" s="141"/>
      <c r="E482" s="35"/>
      <c r="F482" s="23"/>
      <c r="G482" s="141"/>
      <c r="H482" s="35"/>
      <c r="I482" s="23"/>
      <c r="J482" s="141"/>
      <c r="K482" s="35"/>
      <c r="L482" s="23"/>
      <c r="M482" s="141"/>
      <c r="N482" s="35"/>
      <c r="O482" s="23"/>
      <c r="P482" s="141"/>
      <c r="Q482" s="35"/>
      <c r="R482" s="23"/>
      <c r="S482" s="141"/>
      <c r="T482" s="35"/>
      <c r="U482" s="23"/>
      <c r="V482" s="141"/>
      <c r="W482" s="35"/>
      <c r="X482" s="23"/>
      <c r="Y482" s="141"/>
      <c r="Z482" s="35"/>
      <c r="AA482" s="23"/>
      <c r="AB482" s="141"/>
      <c r="AC482" s="35"/>
      <c r="AD482" s="23"/>
      <c r="AE482" s="141"/>
      <c r="AF482" s="35"/>
      <c r="AG482" s="23"/>
      <c r="AH482" s="141"/>
      <c r="AI482" s="35"/>
      <c r="AJ482" s="23"/>
      <c r="AK482" s="141"/>
      <c r="AL482" s="35"/>
      <c r="AM482" s="23"/>
      <c r="AN482" s="141"/>
      <c r="AO482" s="35"/>
      <c r="AP482" s="23"/>
      <c r="AQ482" s="141"/>
      <c r="AR482" s="35"/>
      <c r="AS482" s="23"/>
      <c r="AT482" s="141"/>
      <c r="AU482" s="35"/>
      <c r="AV482" s="23"/>
      <c r="AW482" s="141"/>
      <c r="AX482" s="35"/>
      <c r="AY482" s="23"/>
      <c r="AZ482" s="141"/>
      <c r="BA482" s="35"/>
      <c r="BB482" s="23"/>
      <c r="BC482" s="141"/>
      <c r="BD482" s="35"/>
      <c r="BE482" s="23"/>
      <c r="BF482" s="141"/>
      <c r="BG482" s="35"/>
      <c r="BH482" s="23"/>
      <c r="BI482" s="141"/>
      <c r="BJ482" s="35"/>
      <c r="BK482" s="23"/>
      <c r="BL482" s="141"/>
      <c r="BM482" s="35"/>
      <c r="BN482" s="23"/>
      <c r="BO482" s="141"/>
      <c r="BP482" s="35"/>
      <c r="BQ482" s="23"/>
      <c r="BR482" s="141"/>
      <c r="BS482" s="35"/>
      <c r="BT482" s="23"/>
      <c r="BU482" s="141"/>
      <c r="BV482" s="35"/>
      <c r="BW482" s="23"/>
      <c r="BX482" s="141"/>
      <c r="BY482" s="35"/>
      <c r="BZ482" s="23"/>
      <c r="CA482" s="141"/>
      <c r="CB482" s="35"/>
      <c r="CC482" s="23"/>
      <c r="CD482" s="141"/>
      <c r="CE482" s="35"/>
      <c r="CF482" s="23"/>
      <c r="CG482" s="141"/>
      <c r="CH482" s="35"/>
      <c r="CI482" s="23"/>
      <c r="CJ482" s="141"/>
      <c r="CK482" s="35"/>
      <c r="CL482" s="23"/>
      <c r="CM482" s="141"/>
      <c r="CN482" s="35"/>
      <c r="CO482" s="23"/>
      <c r="CP482" s="141"/>
      <c r="CQ482" s="38"/>
    </row>
    <row r="483" spans="2:95">
      <c r="B483" s="34"/>
      <c r="C483" s="23"/>
      <c r="D483" s="141"/>
      <c r="E483" s="35"/>
      <c r="F483" s="23"/>
      <c r="G483" s="141"/>
      <c r="H483" s="35"/>
      <c r="I483" s="23"/>
      <c r="J483" s="141"/>
      <c r="K483" s="35"/>
      <c r="L483" s="23"/>
      <c r="M483" s="141"/>
      <c r="N483" s="35"/>
      <c r="O483" s="23"/>
      <c r="P483" s="141"/>
      <c r="Q483" s="35"/>
      <c r="R483" s="23"/>
      <c r="S483" s="141"/>
      <c r="T483" s="35"/>
      <c r="U483" s="23"/>
      <c r="V483" s="141"/>
      <c r="W483" s="35"/>
      <c r="X483" s="23"/>
      <c r="Y483" s="141"/>
      <c r="Z483" s="35"/>
      <c r="AA483" s="23"/>
      <c r="AB483" s="141"/>
      <c r="AC483" s="35"/>
      <c r="AD483" s="23"/>
      <c r="AE483" s="141"/>
      <c r="AF483" s="35"/>
      <c r="AG483" s="23"/>
      <c r="AH483" s="141"/>
      <c r="AI483" s="35"/>
      <c r="AJ483" s="23"/>
      <c r="AK483" s="141"/>
      <c r="AL483" s="35"/>
      <c r="AM483" s="23"/>
      <c r="AN483" s="141"/>
      <c r="AO483" s="35"/>
      <c r="AP483" s="23"/>
      <c r="AQ483" s="141"/>
      <c r="AR483" s="35"/>
      <c r="AS483" s="23"/>
      <c r="AT483" s="141"/>
      <c r="AU483" s="35"/>
      <c r="AV483" s="23"/>
      <c r="AW483" s="141"/>
      <c r="AX483" s="35"/>
      <c r="AY483" s="23"/>
      <c r="AZ483" s="141"/>
      <c r="BA483" s="35"/>
      <c r="BB483" s="23"/>
      <c r="BC483" s="141"/>
      <c r="BD483" s="35"/>
      <c r="BE483" s="23"/>
      <c r="BF483" s="141"/>
      <c r="BG483" s="35"/>
      <c r="BH483" s="23"/>
      <c r="BI483" s="141"/>
      <c r="BJ483" s="35"/>
      <c r="BK483" s="23"/>
      <c r="BL483" s="141"/>
      <c r="BM483" s="35"/>
      <c r="BN483" s="23"/>
      <c r="BO483" s="141"/>
      <c r="BP483" s="35"/>
      <c r="BQ483" s="23"/>
      <c r="BR483" s="141"/>
      <c r="BS483" s="35"/>
      <c r="BT483" s="23"/>
      <c r="BU483" s="141"/>
      <c r="BV483" s="35"/>
      <c r="BW483" s="23"/>
      <c r="BX483" s="141"/>
      <c r="BY483" s="35"/>
      <c r="BZ483" s="23"/>
      <c r="CA483" s="141"/>
      <c r="CB483" s="35"/>
      <c r="CC483" s="23"/>
      <c r="CD483" s="141"/>
      <c r="CE483" s="35"/>
      <c r="CF483" s="23"/>
      <c r="CG483" s="141"/>
      <c r="CH483" s="35"/>
      <c r="CI483" s="23"/>
      <c r="CJ483" s="141"/>
      <c r="CK483" s="35"/>
      <c r="CL483" s="23"/>
      <c r="CM483" s="141"/>
      <c r="CN483" s="35"/>
      <c r="CO483" s="23"/>
      <c r="CP483" s="141"/>
      <c r="CQ483" s="38"/>
    </row>
    <row r="484" spans="2:95">
      <c r="B484" s="34"/>
      <c r="C484" s="23"/>
      <c r="D484" s="141"/>
      <c r="E484" s="35"/>
      <c r="F484" s="23"/>
      <c r="G484" s="141"/>
      <c r="H484" s="35"/>
      <c r="I484" s="23"/>
      <c r="J484" s="141"/>
      <c r="K484" s="35"/>
      <c r="L484" s="23"/>
      <c r="M484" s="141"/>
      <c r="N484" s="35"/>
      <c r="O484" s="23"/>
      <c r="P484" s="141"/>
      <c r="Q484" s="35"/>
      <c r="R484" s="23"/>
      <c r="S484" s="141"/>
      <c r="T484" s="35"/>
      <c r="U484" s="23"/>
      <c r="V484" s="141"/>
      <c r="W484" s="35"/>
      <c r="X484" s="23"/>
      <c r="Y484" s="141"/>
      <c r="Z484" s="35"/>
      <c r="AA484" s="23"/>
      <c r="AB484" s="141"/>
      <c r="AC484" s="35"/>
      <c r="AD484" s="23"/>
      <c r="AE484" s="141"/>
      <c r="AF484" s="35"/>
      <c r="AG484" s="23"/>
      <c r="AH484" s="141"/>
      <c r="AI484" s="35"/>
      <c r="AJ484" s="23"/>
      <c r="AK484" s="141"/>
      <c r="AL484" s="35"/>
      <c r="AM484" s="23"/>
      <c r="AN484" s="141"/>
      <c r="AO484" s="35"/>
      <c r="AP484" s="23"/>
      <c r="AQ484" s="141"/>
      <c r="AR484" s="35"/>
      <c r="AS484" s="23"/>
      <c r="AT484" s="141"/>
      <c r="AU484" s="35"/>
      <c r="AV484" s="23"/>
      <c r="AW484" s="141"/>
      <c r="AX484" s="35"/>
      <c r="AY484" s="23"/>
      <c r="AZ484" s="141"/>
      <c r="BA484" s="35"/>
      <c r="BB484" s="23"/>
      <c r="BC484" s="141"/>
      <c r="BD484" s="35"/>
      <c r="BE484" s="23"/>
      <c r="BF484" s="141"/>
      <c r="BG484" s="35"/>
      <c r="BH484" s="23"/>
      <c r="BI484" s="141"/>
      <c r="BJ484" s="35"/>
      <c r="BK484" s="23"/>
      <c r="BL484" s="141"/>
      <c r="BM484" s="35"/>
      <c r="BN484" s="23"/>
      <c r="BO484" s="141"/>
      <c r="BP484" s="35"/>
      <c r="BQ484" s="23"/>
      <c r="BR484" s="141"/>
      <c r="BS484" s="35"/>
      <c r="BT484" s="23"/>
      <c r="BU484" s="141"/>
      <c r="BV484" s="35"/>
      <c r="BW484" s="23"/>
      <c r="BX484" s="141"/>
      <c r="BY484" s="35"/>
      <c r="BZ484" s="23"/>
      <c r="CA484" s="141"/>
      <c r="CB484" s="35"/>
      <c r="CC484" s="23"/>
      <c r="CD484" s="141"/>
      <c r="CE484" s="35"/>
      <c r="CF484" s="23"/>
      <c r="CG484" s="141"/>
      <c r="CH484" s="35"/>
      <c r="CI484" s="23"/>
      <c r="CJ484" s="141"/>
      <c r="CK484" s="35"/>
      <c r="CL484" s="23"/>
      <c r="CM484" s="141"/>
      <c r="CN484" s="35"/>
      <c r="CO484" s="23"/>
      <c r="CP484" s="141"/>
      <c r="CQ484" s="38"/>
    </row>
    <row r="485" spans="2:95">
      <c r="B485" s="34"/>
      <c r="C485" s="23"/>
      <c r="D485" s="141"/>
      <c r="E485" s="35"/>
      <c r="F485" s="23"/>
      <c r="G485" s="141"/>
      <c r="H485" s="35"/>
      <c r="I485" s="23"/>
      <c r="J485" s="141"/>
      <c r="K485" s="35"/>
      <c r="L485" s="23"/>
      <c r="M485" s="141"/>
      <c r="N485" s="35"/>
      <c r="O485" s="23"/>
      <c r="P485" s="141"/>
      <c r="Q485" s="35"/>
      <c r="R485" s="23"/>
      <c r="S485" s="141"/>
      <c r="T485" s="35"/>
      <c r="U485" s="23"/>
      <c r="V485" s="141"/>
      <c r="W485" s="35"/>
      <c r="X485" s="23"/>
      <c r="Y485" s="141"/>
      <c r="Z485" s="35"/>
      <c r="AA485" s="23"/>
      <c r="AB485" s="141"/>
      <c r="AC485" s="35"/>
      <c r="AD485" s="23"/>
      <c r="AE485" s="141"/>
      <c r="AF485" s="35"/>
      <c r="AG485" s="23"/>
      <c r="AH485" s="141"/>
      <c r="AI485" s="35"/>
      <c r="AJ485" s="23"/>
      <c r="AK485" s="141"/>
      <c r="AL485" s="35"/>
      <c r="AM485" s="23"/>
      <c r="AN485" s="141"/>
      <c r="AO485" s="35"/>
      <c r="AP485" s="23"/>
      <c r="AQ485" s="141"/>
      <c r="AR485" s="35"/>
      <c r="AS485" s="23"/>
      <c r="AT485" s="141"/>
      <c r="AU485" s="35"/>
      <c r="AV485" s="23"/>
      <c r="AW485" s="141"/>
      <c r="AX485" s="35"/>
      <c r="AY485" s="23"/>
      <c r="AZ485" s="141"/>
      <c r="BA485" s="35"/>
      <c r="BB485" s="23"/>
      <c r="BC485" s="141"/>
      <c r="BD485" s="35"/>
      <c r="BE485" s="23"/>
      <c r="BF485" s="141"/>
      <c r="BG485" s="35"/>
      <c r="BH485" s="23"/>
      <c r="BI485" s="141"/>
      <c r="BJ485" s="35"/>
      <c r="BK485" s="23"/>
      <c r="BL485" s="141"/>
      <c r="BM485" s="35"/>
      <c r="BN485" s="23"/>
      <c r="BO485" s="141"/>
      <c r="BP485" s="35"/>
      <c r="BQ485" s="23"/>
      <c r="BR485" s="141"/>
      <c r="BS485" s="35"/>
      <c r="BT485" s="23"/>
      <c r="BU485" s="141"/>
      <c r="BV485" s="35"/>
      <c r="BW485" s="23"/>
      <c r="BX485" s="141"/>
      <c r="BY485" s="35"/>
      <c r="BZ485" s="23"/>
      <c r="CA485" s="141"/>
      <c r="CB485" s="35"/>
      <c r="CC485" s="23"/>
      <c r="CD485" s="141"/>
      <c r="CE485" s="35"/>
      <c r="CF485" s="23"/>
      <c r="CG485" s="141"/>
      <c r="CH485" s="35"/>
      <c r="CI485" s="23"/>
      <c r="CJ485" s="141"/>
      <c r="CK485" s="35"/>
      <c r="CL485" s="23"/>
      <c r="CM485" s="141"/>
      <c r="CN485" s="35"/>
      <c r="CO485" s="23"/>
      <c r="CP485" s="141"/>
      <c r="CQ485" s="38"/>
    </row>
    <row r="486" spans="2:95">
      <c r="B486" s="34"/>
      <c r="C486" s="23"/>
      <c r="D486" s="141"/>
      <c r="E486" s="35"/>
      <c r="F486" s="23"/>
      <c r="G486" s="141"/>
      <c r="H486" s="35"/>
      <c r="I486" s="23"/>
      <c r="J486" s="141"/>
      <c r="K486" s="35"/>
      <c r="L486" s="23"/>
      <c r="M486" s="141"/>
      <c r="N486" s="35"/>
      <c r="O486" s="23"/>
      <c r="P486" s="141"/>
      <c r="Q486" s="35"/>
      <c r="R486" s="23"/>
      <c r="S486" s="141"/>
      <c r="T486" s="35"/>
      <c r="U486" s="23"/>
      <c r="V486" s="141"/>
      <c r="W486" s="35"/>
      <c r="X486" s="23"/>
      <c r="Y486" s="141"/>
      <c r="Z486" s="35"/>
      <c r="AA486" s="23"/>
      <c r="AB486" s="141"/>
      <c r="AC486" s="35"/>
      <c r="AD486" s="23"/>
      <c r="AE486" s="141"/>
      <c r="AF486" s="35"/>
      <c r="AG486" s="23"/>
      <c r="AH486" s="141"/>
      <c r="AI486" s="35"/>
      <c r="AJ486" s="23"/>
      <c r="AK486" s="141"/>
      <c r="AL486" s="35"/>
      <c r="AM486" s="23"/>
      <c r="AN486" s="141"/>
      <c r="AO486" s="35"/>
      <c r="AP486" s="23"/>
      <c r="AQ486" s="141"/>
      <c r="AR486" s="35"/>
      <c r="AS486" s="23"/>
      <c r="AT486" s="141"/>
      <c r="AU486" s="35"/>
      <c r="AV486" s="23"/>
      <c r="AW486" s="141"/>
      <c r="AX486" s="35"/>
      <c r="AY486" s="23"/>
      <c r="AZ486" s="141"/>
      <c r="BA486" s="35"/>
      <c r="BB486" s="23"/>
      <c r="BC486" s="141"/>
      <c r="BD486" s="35"/>
      <c r="BE486" s="23"/>
      <c r="BF486" s="141"/>
      <c r="BG486" s="35"/>
      <c r="BH486" s="23"/>
      <c r="BI486" s="141"/>
      <c r="BJ486" s="35"/>
      <c r="BK486" s="23"/>
      <c r="BL486" s="141"/>
      <c r="BM486" s="35"/>
      <c r="BN486" s="23"/>
      <c r="BO486" s="141"/>
      <c r="BP486" s="35"/>
      <c r="BQ486" s="23"/>
      <c r="BR486" s="141"/>
      <c r="BS486" s="35"/>
      <c r="BT486" s="23"/>
      <c r="BU486" s="141"/>
      <c r="BV486" s="35"/>
      <c r="BW486" s="23"/>
      <c r="BX486" s="141"/>
      <c r="BY486" s="35"/>
      <c r="BZ486" s="23"/>
      <c r="CA486" s="141"/>
      <c r="CB486" s="35"/>
      <c r="CC486" s="23"/>
      <c r="CD486" s="141"/>
      <c r="CE486" s="35"/>
      <c r="CF486" s="23"/>
      <c r="CG486" s="141"/>
      <c r="CH486" s="35"/>
      <c r="CI486" s="23"/>
      <c r="CJ486" s="141"/>
      <c r="CK486" s="35"/>
      <c r="CL486" s="23"/>
      <c r="CM486" s="141"/>
      <c r="CN486" s="35"/>
      <c r="CO486" s="23"/>
      <c r="CP486" s="141"/>
      <c r="CQ486" s="38"/>
    </row>
    <row r="487" spans="2:95">
      <c r="B487" s="34"/>
      <c r="C487" s="23"/>
      <c r="D487" s="141"/>
      <c r="E487" s="35"/>
      <c r="F487" s="23"/>
      <c r="G487" s="141"/>
      <c r="H487" s="35"/>
      <c r="I487" s="23"/>
      <c r="J487" s="141"/>
      <c r="K487" s="35"/>
      <c r="L487" s="23"/>
      <c r="M487" s="141"/>
      <c r="N487" s="35"/>
      <c r="O487" s="23"/>
      <c r="P487" s="141"/>
      <c r="Q487" s="35"/>
      <c r="R487" s="23"/>
      <c r="S487" s="141"/>
      <c r="T487" s="35"/>
      <c r="U487" s="23"/>
      <c r="V487" s="141"/>
      <c r="W487" s="35"/>
      <c r="X487" s="23"/>
      <c r="Y487" s="141"/>
      <c r="Z487" s="35"/>
      <c r="AA487" s="23"/>
      <c r="AB487" s="141"/>
      <c r="AC487" s="35"/>
      <c r="AD487" s="23"/>
      <c r="AE487" s="141"/>
      <c r="AF487" s="35"/>
      <c r="AG487" s="23"/>
      <c r="AH487" s="141"/>
      <c r="AI487" s="35"/>
      <c r="AJ487" s="23"/>
      <c r="AK487" s="141"/>
      <c r="AL487" s="35"/>
      <c r="AM487" s="23"/>
      <c r="AN487" s="141"/>
      <c r="AO487" s="35"/>
      <c r="AP487" s="23"/>
      <c r="AQ487" s="141"/>
      <c r="AR487" s="35"/>
      <c r="AS487" s="23"/>
      <c r="AT487" s="141"/>
      <c r="AU487" s="35"/>
      <c r="AV487" s="23"/>
      <c r="AW487" s="141"/>
      <c r="AX487" s="35"/>
      <c r="AY487" s="23"/>
      <c r="AZ487" s="141"/>
      <c r="BA487" s="35"/>
      <c r="BB487" s="23"/>
      <c r="BC487" s="141"/>
      <c r="BD487" s="35"/>
      <c r="BE487" s="23"/>
      <c r="BF487" s="141"/>
      <c r="BG487" s="35"/>
      <c r="BH487" s="23"/>
      <c r="BI487" s="141"/>
      <c r="BJ487" s="35"/>
      <c r="BK487" s="23"/>
      <c r="BL487" s="141"/>
      <c r="BM487" s="35"/>
      <c r="BN487" s="23"/>
      <c r="BO487" s="141"/>
      <c r="BP487" s="35"/>
      <c r="BQ487" s="23"/>
      <c r="BR487" s="141"/>
      <c r="BS487" s="35"/>
      <c r="BT487" s="23"/>
      <c r="BU487" s="141"/>
      <c r="BV487" s="35"/>
      <c r="BW487" s="23"/>
      <c r="BX487" s="141"/>
      <c r="BY487" s="35"/>
      <c r="BZ487" s="23"/>
      <c r="CA487" s="141"/>
      <c r="CB487" s="35"/>
      <c r="CC487" s="23"/>
      <c r="CD487" s="141"/>
      <c r="CE487" s="35"/>
      <c r="CF487" s="23"/>
      <c r="CG487" s="141"/>
      <c r="CH487" s="35"/>
      <c r="CI487" s="23"/>
      <c r="CJ487" s="141"/>
      <c r="CK487" s="35"/>
      <c r="CL487" s="23"/>
      <c r="CM487" s="141"/>
      <c r="CN487" s="35"/>
      <c r="CO487" s="23"/>
      <c r="CP487" s="141"/>
      <c r="CQ487" s="38"/>
    </row>
    <row r="488" spans="2:95">
      <c r="B488" s="34"/>
      <c r="C488" s="23"/>
      <c r="D488" s="141"/>
      <c r="E488" s="35"/>
      <c r="F488" s="23"/>
      <c r="G488" s="141"/>
      <c r="H488" s="35"/>
      <c r="I488" s="23"/>
      <c r="J488" s="141"/>
      <c r="K488" s="35"/>
      <c r="L488" s="23"/>
      <c r="M488" s="141"/>
      <c r="N488" s="35"/>
      <c r="O488" s="23"/>
      <c r="P488" s="141"/>
      <c r="Q488" s="35"/>
      <c r="R488" s="23"/>
      <c r="S488" s="141"/>
      <c r="T488" s="35"/>
      <c r="U488" s="23"/>
      <c r="V488" s="141"/>
      <c r="W488" s="35"/>
      <c r="X488" s="23"/>
      <c r="Y488" s="141"/>
      <c r="Z488" s="35"/>
      <c r="AA488" s="23"/>
      <c r="AB488" s="141"/>
      <c r="AC488" s="35"/>
      <c r="AD488" s="23"/>
      <c r="AE488" s="141"/>
      <c r="AF488" s="35"/>
      <c r="AG488" s="23"/>
      <c r="AH488" s="141"/>
      <c r="AI488" s="35"/>
      <c r="AJ488" s="23"/>
      <c r="AK488" s="141"/>
      <c r="AL488" s="35"/>
      <c r="AM488" s="23"/>
      <c r="AN488" s="141"/>
      <c r="AO488" s="35"/>
      <c r="AP488" s="23"/>
      <c r="AQ488" s="141"/>
      <c r="AR488" s="35"/>
      <c r="AS488" s="23"/>
      <c r="AT488" s="141"/>
      <c r="AU488" s="35"/>
      <c r="AV488" s="23"/>
      <c r="AW488" s="141"/>
      <c r="AX488" s="35"/>
      <c r="AY488" s="23"/>
      <c r="AZ488" s="141"/>
      <c r="BA488" s="35"/>
      <c r="BB488" s="23"/>
      <c r="BC488" s="141"/>
      <c r="BD488" s="35"/>
      <c r="BE488" s="23"/>
      <c r="BF488" s="141"/>
      <c r="BG488" s="35"/>
      <c r="BH488" s="23"/>
      <c r="BI488" s="141"/>
      <c r="BJ488" s="35"/>
      <c r="BK488" s="23"/>
      <c r="BL488" s="141"/>
      <c r="BM488" s="35"/>
      <c r="BN488" s="23"/>
      <c r="BO488" s="141"/>
      <c r="BP488" s="35"/>
      <c r="BQ488" s="23"/>
      <c r="BR488" s="141"/>
      <c r="BS488" s="35"/>
      <c r="BT488" s="23"/>
      <c r="BU488" s="141"/>
      <c r="BV488" s="35"/>
      <c r="BW488" s="23"/>
      <c r="BX488" s="141"/>
      <c r="BY488" s="35"/>
      <c r="BZ488" s="23"/>
      <c r="CA488" s="141"/>
      <c r="CB488" s="35"/>
      <c r="CC488" s="23"/>
      <c r="CD488" s="141"/>
      <c r="CE488" s="35"/>
      <c r="CF488" s="23"/>
      <c r="CG488" s="141"/>
      <c r="CH488" s="35"/>
      <c r="CI488" s="23"/>
      <c r="CJ488" s="141"/>
      <c r="CK488" s="35"/>
      <c r="CL488" s="23"/>
      <c r="CM488" s="141"/>
      <c r="CN488" s="35"/>
      <c r="CO488" s="23"/>
      <c r="CP488" s="141"/>
      <c r="CQ488" s="38"/>
    </row>
    <row r="489" spans="2:95">
      <c r="B489" s="34"/>
      <c r="C489" s="23"/>
      <c r="D489" s="141"/>
      <c r="E489" s="35"/>
      <c r="F489" s="23"/>
      <c r="G489" s="141"/>
      <c r="H489" s="35"/>
      <c r="I489" s="23"/>
      <c r="J489" s="141"/>
      <c r="K489" s="35"/>
      <c r="L489" s="23"/>
      <c r="M489" s="141"/>
      <c r="N489" s="35"/>
      <c r="O489" s="23"/>
      <c r="P489" s="141"/>
      <c r="Q489" s="35"/>
      <c r="R489" s="23"/>
      <c r="S489" s="141"/>
      <c r="T489" s="35"/>
      <c r="U489" s="23"/>
      <c r="V489" s="141"/>
      <c r="W489" s="35"/>
      <c r="X489" s="23"/>
      <c r="Y489" s="141"/>
      <c r="Z489" s="35"/>
      <c r="AA489" s="23"/>
      <c r="AB489" s="141"/>
      <c r="AC489" s="35"/>
      <c r="AD489" s="23"/>
      <c r="AE489" s="141"/>
      <c r="AF489" s="35"/>
      <c r="AG489" s="23"/>
      <c r="AH489" s="141"/>
      <c r="AI489" s="35"/>
      <c r="AJ489" s="23"/>
      <c r="AK489" s="141"/>
      <c r="AL489" s="35"/>
      <c r="AM489" s="23"/>
      <c r="AN489" s="141"/>
      <c r="AO489" s="35"/>
      <c r="AP489" s="23"/>
      <c r="AQ489" s="141"/>
      <c r="AR489" s="35"/>
      <c r="AS489" s="23"/>
      <c r="AT489" s="141"/>
      <c r="AU489" s="35"/>
      <c r="AV489" s="23"/>
      <c r="AW489" s="141"/>
      <c r="AX489" s="35"/>
      <c r="AY489" s="23"/>
      <c r="AZ489" s="141"/>
      <c r="BA489" s="35"/>
      <c r="BB489" s="23"/>
      <c r="BC489" s="141"/>
      <c r="BD489" s="35"/>
      <c r="BE489" s="23"/>
      <c r="BF489" s="141"/>
      <c r="BG489" s="35"/>
      <c r="BH489" s="23"/>
      <c r="BI489" s="141"/>
      <c r="BJ489" s="35"/>
      <c r="BK489" s="23"/>
      <c r="BL489" s="141"/>
      <c r="BM489" s="35"/>
      <c r="BN489" s="23"/>
      <c r="BO489" s="141"/>
      <c r="BP489" s="35"/>
      <c r="BQ489" s="23"/>
      <c r="BR489" s="141"/>
      <c r="BS489" s="35"/>
      <c r="BT489" s="23"/>
      <c r="BU489" s="141"/>
      <c r="BV489" s="35"/>
      <c r="BW489" s="23"/>
      <c r="BX489" s="141"/>
      <c r="BY489" s="35"/>
      <c r="BZ489" s="23"/>
      <c r="CA489" s="141"/>
      <c r="CB489" s="35"/>
      <c r="CC489" s="23"/>
      <c r="CD489" s="141"/>
      <c r="CE489" s="35"/>
      <c r="CF489" s="23"/>
      <c r="CG489" s="141"/>
      <c r="CH489" s="35"/>
      <c r="CI489" s="23"/>
      <c r="CJ489" s="141"/>
      <c r="CK489" s="35"/>
      <c r="CL489" s="23"/>
      <c r="CM489" s="141"/>
      <c r="CN489" s="35"/>
      <c r="CO489" s="23"/>
      <c r="CP489" s="141"/>
      <c r="CQ489" s="38"/>
    </row>
    <row r="490" spans="2:95">
      <c r="B490" s="34"/>
      <c r="C490" s="23"/>
      <c r="D490" s="141"/>
      <c r="E490" s="35"/>
      <c r="F490" s="23"/>
      <c r="G490" s="141"/>
      <c r="H490" s="35"/>
      <c r="I490" s="23"/>
      <c r="J490" s="141"/>
      <c r="K490" s="35"/>
      <c r="L490" s="23"/>
      <c r="M490" s="141"/>
      <c r="N490" s="35"/>
      <c r="O490" s="23"/>
      <c r="P490" s="141"/>
      <c r="Q490" s="35"/>
      <c r="R490" s="23"/>
      <c r="S490" s="141"/>
      <c r="T490" s="35"/>
      <c r="U490" s="23"/>
      <c r="V490" s="141"/>
      <c r="W490" s="35"/>
      <c r="X490" s="23"/>
      <c r="Y490" s="141"/>
      <c r="Z490" s="35"/>
      <c r="AA490" s="23"/>
      <c r="AB490" s="141"/>
      <c r="AC490" s="35"/>
      <c r="AD490" s="23"/>
      <c r="AE490" s="141"/>
      <c r="AF490" s="35"/>
      <c r="AG490" s="23"/>
      <c r="AH490" s="141"/>
      <c r="AI490" s="35"/>
      <c r="AJ490" s="23"/>
      <c r="AK490" s="141"/>
      <c r="AL490" s="35"/>
      <c r="AM490" s="23"/>
      <c r="AN490" s="141"/>
      <c r="AO490" s="35"/>
      <c r="AP490" s="23"/>
      <c r="AQ490" s="141"/>
      <c r="AR490" s="35"/>
      <c r="AS490" s="23"/>
      <c r="AT490" s="141"/>
      <c r="AU490" s="35"/>
      <c r="AV490" s="23"/>
      <c r="AW490" s="141"/>
      <c r="AX490" s="35"/>
      <c r="AY490" s="23"/>
      <c r="AZ490" s="141"/>
      <c r="BA490" s="35"/>
      <c r="BB490" s="23"/>
      <c r="BC490" s="141"/>
      <c r="BD490" s="35"/>
      <c r="BE490" s="23"/>
      <c r="BF490" s="141"/>
      <c r="BG490" s="35"/>
      <c r="BH490" s="23"/>
      <c r="BI490" s="141"/>
      <c r="BJ490" s="35"/>
      <c r="BK490" s="23"/>
      <c r="BL490" s="141"/>
      <c r="BM490" s="35"/>
      <c r="BN490" s="23"/>
      <c r="BO490" s="141"/>
      <c r="BP490" s="35"/>
      <c r="BQ490" s="23"/>
      <c r="BR490" s="141"/>
      <c r="BS490" s="35"/>
      <c r="BT490" s="23"/>
      <c r="BU490" s="141"/>
      <c r="BV490" s="35"/>
      <c r="BW490" s="23"/>
      <c r="BX490" s="141"/>
      <c r="BY490" s="35"/>
      <c r="BZ490" s="23"/>
      <c r="CA490" s="141"/>
      <c r="CB490" s="35"/>
      <c r="CC490" s="23"/>
      <c r="CD490" s="141"/>
      <c r="CE490" s="35"/>
      <c r="CF490" s="23"/>
      <c r="CG490" s="141"/>
      <c r="CH490" s="35"/>
      <c r="CI490" s="23"/>
      <c r="CJ490" s="141"/>
      <c r="CK490" s="35"/>
      <c r="CL490" s="23"/>
      <c r="CM490" s="141"/>
      <c r="CN490" s="35"/>
      <c r="CO490" s="23"/>
      <c r="CP490" s="141"/>
      <c r="CQ490" s="38"/>
    </row>
    <row r="491" spans="2:95">
      <c r="B491" s="34"/>
      <c r="C491" s="23"/>
      <c r="D491" s="141"/>
      <c r="E491" s="35"/>
      <c r="F491" s="23"/>
      <c r="G491" s="141"/>
      <c r="H491" s="35"/>
      <c r="I491" s="23"/>
      <c r="J491" s="141"/>
      <c r="K491" s="35"/>
      <c r="L491" s="23"/>
      <c r="M491" s="141"/>
      <c r="N491" s="35"/>
      <c r="O491" s="23"/>
      <c r="P491" s="141"/>
      <c r="Q491" s="35"/>
      <c r="R491" s="23"/>
      <c r="S491" s="141"/>
      <c r="T491" s="35"/>
      <c r="U491" s="23"/>
      <c r="V491" s="141"/>
      <c r="W491" s="35"/>
      <c r="X491" s="23"/>
      <c r="Y491" s="141"/>
      <c r="Z491" s="35"/>
      <c r="AA491" s="23"/>
      <c r="AB491" s="141"/>
      <c r="AC491" s="35"/>
      <c r="AD491" s="23"/>
      <c r="AE491" s="141"/>
      <c r="AF491" s="35"/>
      <c r="AG491" s="23"/>
      <c r="AH491" s="141"/>
      <c r="AI491" s="35"/>
      <c r="AJ491" s="23"/>
      <c r="AK491" s="141"/>
      <c r="AL491" s="35"/>
      <c r="AM491" s="23"/>
      <c r="AN491" s="141"/>
      <c r="AO491" s="35"/>
      <c r="AP491" s="23"/>
      <c r="AQ491" s="141"/>
      <c r="AR491" s="35"/>
      <c r="AS491" s="23"/>
      <c r="AT491" s="141"/>
      <c r="AU491" s="35"/>
      <c r="AV491" s="23"/>
      <c r="AW491" s="141"/>
      <c r="AX491" s="35"/>
      <c r="AY491" s="23"/>
      <c r="AZ491" s="141"/>
      <c r="BA491" s="35"/>
      <c r="BB491" s="23"/>
      <c r="BC491" s="141"/>
      <c r="BD491" s="35"/>
      <c r="BE491" s="23"/>
      <c r="BF491" s="141"/>
      <c r="BG491" s="35"/>
      <c r="BH491" s="23"/>
      <c r="BI491" s="141"/>
      <c r="BJ491" s="35"/>
      <c r="BK491" s="23"/>
      <c r="BL491" s="141"/>
      <c r="BM491" s="35"/>
      <c r="BN491" s="23"/>
      <c r="BO491" s="141"/>
      <c r="BP491" s="35"/>
      <c r="BQ491" s="23"/>
      <c r="BR491" s="141"/>
      <c r="BS491" s="35"/>
      <c r="BT491" s="23"/>
      <c r="BU491" s="141"/>
      <c r="BV491" s="35"/>
      <c r="BW491" s="23"/>
      <c r="BX491" s="141"/>
      <c r="BY491" s="35"/>
      <c r="BZ491" s="23"/>
      <c r="CA491" s="141"/>
      <c r="CB491" s="35"/>
      <c r="CC491" s="23"/>
      <c r="CD491" s="141"/>
      <c r="CE491" s="35"/>
      <c r="CF491" s="23"/>
      <c r="CG491" s="141"/>
      <c r="CH491" s="35"/>
      <c r="CI491" s="23"/>
      <c r="CJ491" s="141"/>
      <c r="CK491" s="35"/>
      <c r="CL491" s="23"/>
      <c r="CM491" s="141"/>
      <c r="CN491" s="35"/>
      <c r="CO491" s="23"/>
      <c r="CP491" s="141"/>
      <c r="CQ491" s="38"/>
    </row>
    <row r="492" spans="2:95">
      <c r="B492" s="34"/>
      <c r="C492" s="23"/>
      <c r="D492" s="141"/>
      <c r="E492" s="35"/>
      <c r="F492" s="23"/>
      <c r="G492" s="141"/>
      <c r="H492" s="35"/>
      <c r="I492" s="23"/>
      <c r="J492" s="141"/>
      <c r="K492" s="35"/>
      <c r="L492" s="23"/>
      <c r="M492" s="141"/>
      <c r="N492" s="35"/>
      <c r="O492" s="23"/>
      <c r="P492" s="141"/>
      <c r="Q492" s="35"/>
      <c r="R492" s="23"/>
      <c r="S492" s="141"/>
      <c r="T492" s="35"/>
      <c r="U492" s="23"/>
      <c r="V492" s="141"/>
      <c r="W492" s="35"/>
      <c r="X492" s="23"/>
      <c r="Y492" s="141"/>
      <c r="Z492" s="35"/>
      <c r="AA492" s="23"/>
      <c r="AB492" s="141"/>
      <c r="AC492" s="35"/>
      <c r="AD492" s="23"/>
      <c r="AE492" s="141"/>
      <c r="AF492" s="35"/>
      <c r="AG492" s="23"/>
      <c r="AH492" s="141"/>
      <c r="AI492" s="35"/>
      <c r="AJ492" s="23"/>
      <c r="AK492" s="141"/>
      <c r="AL492" s="35"/>
      <c r="AM492" s="23"/>
      <c r="AN492" s="141"/>
      <c r="AO492" s="35"/>
      <c r="AP492" s="23"/>
      <c r="AQ492" s="141"/>
      <c r="AR492" s="35"/>
      <c r="AS492" s="23"/>
      <c r="AT492" s="141"/>
      <c r="AU492" s="35"/>
      <c r="AV492" s="23"/>
      <c r="AW492" s="141"/>
      <c r="AX492" s="35"/>
      <c r="AY492" s="23"/>
      <c r="AZ492" s="141"/>
      <c r="BA492" s="35"/>
      <c r="BB492" s="23"/>
      <c r="BC492" s="141"/>
      <c r="BD492" s="35"/>
      <c r="BE492" s="23"/>
      <c r="BF492" s="141"/>
      <c r="BG492" s="35"/>
      <c r="BH492" s="23"/>
      <c r="BI492" s="141"/>
      <c r="BJ492" s="35"/>
      <c r="BK492" s="23"/>
      <c r="BL492" s="141"/>
      <c r="BM492" s="35"/>
      <c r="BN492" s="23"/>
      <c r="BO492" s="141"/>
      <c r="BP492" s="35"/>
      <c r="BQ492" s="23"/>
      <c r="BR492" s="141"/>
      <c r="BS492" s="35"/>
      <c r="BT492" s="23"/>
      <c r="BU492" s="141"/>
      <c r="BV492" s="35"/>
      <c r="BW492" s="23"/>
      <c r="BX492" s="141"/>
      <c r="BY492" s="35"/>
      <c r="BZ492" s="23"/>
      <c r="CA492" s="141"/>
      <c r="CB492" s="35"/>
      <c r="CC492" s="23"/>
      <c r="CD492" s="141"/>
      <c r="CE492" s="35"/>
      <c r="CF492" s="23"/>
      <c r="CG492" s="141"/>
      <c r="CH492" s="35"/>
      <c r="CI492" s="23"/>
      <c r="CJ492" s="141"/>
      <c r="CK492" s="35"/>
      <c r="CL492" s="23"/>
      <c r="CM492" s="141"/>
      <c r="CN492" s="35"/>
      <c r="CO492" s="23"/>
      <c r="CP492" s="141"/>
      <c r="CQ492" s="38"/>
    </row>
    <row r="493" spans="2:95">
      <c r="B493" s="34"/>
      <c r="C493" s="23"/>
      <c r="D493" s="141"/>
      <c r="E493" s="35"/>
      <c r="F493" s="23"/>
      <c r="G493" s="141"/>
      <c r="H493" s="35"/>
      <c r="I493" s="23"/>
      <c r="J493" s="141"/>
      <c r="K493" s="35"/>
      <c r="L493" s="23"/>
      <c r="M493" s="141"/>
      <c r="N493" s="35"/>
      <c r="O493" s="23"/>
      <c r="P493" s="141"/>
      <c r="Q493" s="35"/>
      <c r="R493" s="23"/>
      <c r="S493" s="141"/>
      <c r="T493" s="35"/>
      <c r="U493" s="23"/>
      <c r="V493" s="141"/>
      <c r="W493" s="35"/>
      <c r="X493" s="23"/>
      <c r="Y493" s="141"/>
      <c r="Z493" s="35"/>
      <c r="AA493" s="23"/>
      <c r="AB493" s="141"/>
      <c r="AC493" s="35"/>
      <c r="AD493" s="23"/>
      <c r="AE493" s="141"/>
      <c r="AF493" s="35"/>
      <c r="AG493" s="23"/>
      <c r="AH493" s="141"/>
      <c r="AI493" s="35"/>
      <c r="AJ493" s="23"/>
      <c r="AK493" s="141"/>
      <c r="AL493" s="35"/>
      <c r="AM493" s="23"/>
      <c r="AN493" s="141"/>
      <c r="AO493" s="35"/>
      <c r="AP493" s="23"/>
      <c r="AQ493" s="141"/>
      <c r="AR493" s="35"/>
      <c r="AS493" s="23"/>
      <c r="AT493" s="141"/>
      <c r="AU493" s="35"/>
      <c r="AV493" s="23"/>
      <c r="AW493" s="141"/>
      <c r="AX493" s="35"/>
      <c r="AY493" s="23"/>
      <c r="AZ493" s="141"/>
      <c r="BA493" s="35"/>
      <c r="BB493" s="23"/>
      <c r="BC493" s="141"/>
      <c r="BD493" s="35"/>
      <c r="BE493" s="23"/>
      <c r="BF493" s="141"/>
      <c r="BG493" s="35"/>
      <c r="BH493" s="23"/>
      <c r="BI493" s="141"/>
      <c r="BJ493" s="35"/>
      <c r="BK493" s="23"/>
      <c r="BL493" s="141"/>
      <c r="BM493" s="35"/>
      <c r="BN493" s="23"/>
      <c r="BO493" s="141"/>
      <c r="BP493" s="35"/>
      <c r="BQ493" s="23"/>
      <c r="BR493" s="141"/>
      <c r="BS493" s="35"/>
      <c r="BT493" s="23"/>
      <c r="BU493" s="141"/>
      <c r="BV493" s="35"/>
      <c r="BW493" s="23"/>
      <c r="BX493" s="141"/>
      <c r="BY493" s="35"/>
      <c r="BZ493" s="23"/>
      <c r="CA493" s="141"/>
      <c r="CB493" s="35"/>
      <c r="CC493" s="23"/>
      <c r="CD493" s="141"/>
      <c r="CE493" s="35"/>
      <c r="CF493" s="23"/>
      <c r="CG493" s="141"/>
      <c r="CH493" s="35"/>
      <c r="CI493" s="23"/>
      <c r="CJ493" s="141"/>
      <c r="CK493" s="35"/>
      <c r="CL493" s="23"/>
      <c r="CM493" s="141"/>
      <c r="CN493" s="35"/>
      <c r="CO493" s="23"/>
      <c r="CP493" s="141"/>
      <c r="CQ493" s="38"/>
    </row>
    <row r="494" spans="2:95">
      <c r="B494" s="34"/>
      <c r="C494" s="23"/>
      <c r="D494" s="141"/>
      <c r="E494" s="35"/>
      <c r="F494" s="23"/>
      <c r="G494" s="141"/>
      <c r="H494" s="35"/>
      <c r="I494" s="23"/>
      <c r="J494" s="141"/>
      <c r="K494" s="35"/>
      <c r="L494" s="23"/>
      <c r="M494" s="141"/>
      <c r="N494" s="35"/>
      <c r="O494" s="23"/>
      <c r="P494" s="141"/>
      <c r="Q494" s="35"/>
      <c r="R494" s="23"/>
      <c r="S494" s="141"/>
      <c r="T494" s="35"/>
      <c r="U494" s="23"/>
      <c r="V494" s="141"/>
      <c r="W494" s="35"/>
      <c r="X494" s="23"/>
      <c r="Y494" s="141"/>
      <c r="Z494" s="35"/>
      <c r="AA494" s="23"/>
      <c r="AB494" s="141"/>
      <c r="AC494" s="35"/>
      <c r="AD494" s="23"/>
      <c r="AE494" s="141"/>
      <c r="AF494" s="35"/>
      <c r="AG494" s="23"/>
      <c r="AH494" s="141"/>
      <c r="AI494" s="35"/>
      <c r="AJ494" s="23"/>
      <c r="AK494" s="141"/>
      <c r="AL494" s="35"/>
      <c r="AM494" s="23"/>
      <c r="AN494" s="141"/>
      <c r="AO494" s="35"/>
      <c r="AP494" s="23"/>
      <c r="AQ494" s="141"/>
      <c r="AR494" s="35"/>
      <c r="AS494" s="23"/>
      <c r="AT494" s="141"/>
      <c r="AU494" s="35"/>
      <c r="AV494" s="23"/>
      <c r="AW494" s="141"/>
      <c r="AX494" s="35"/>
      <c r="AY494" s="23"/>
      <c r="AZ494" s="141"/>
      <c r="BA494" s="35"/>
      <c r="BB494" s="23"/>
      <c r="BC494" s="141"/>
      <c r="BD494" s="35"/>
      <c r="BE494" s="23"/>
      <c r="BF494" s="141"/>
      <c r="BG494" s="35"/>
      <c r="BH494" s="23"/>
      <c r="BI494" s="141"/>
      <c r="BJ494" s="35"/>
      <c r="BK494" s="23"/>
      <c r="BL494" s="141"/>
      <c r="BM494" s="35"/>
      <c r="BN494" s="23"/>
      <c r="BO494" s="141"/>
      <c r="BP494" s="35"/>
      <c r="BQ494" s="23"/>
      <c r="BR494" s="141"/>
      <c r="BS494" s="35"/>
      <c r="BT494" s="23"/>
      <c r="BU494" s="141"/>
      <c r="BV494" s="35"/>
      <c r="BW494" s="23"/>
      <c r="BX494" s="141"/>
      <c r="BY494" s="35"/>
      <c r="BZ494" s="23"/>
      <c r="CA494" s="141"/>
      <c r="CB494" s="35"/>
      <c r="CC494" s="23"/>
      <c r="CD494" s="141"/>
      <c r="CE494" s="35"/>
      <c r="CF494" s="23"/>
      <c r="CG494" s="141"/>
      <c r="CH494" s="35"/>
      <c r="CI494" s="23"/>
      <c r="CJ494" s="141"/>
      <c r="CK494" s="35"/>
      <c r="CL494" s="23"/>
      <c r="CM494" s="141"/>
      <c r="CN494" s="35"/>
      <c r="CO494" s="23"/>
      <c r="CP494" s="141"/>
      <c r="CQ494" s="38"/>
    </row>
    <row r="495" spans="2:95">
      <c r="B495" s="34"/>
      <c r="C495" s="23"/>
      <c r="D495" s="141"/>
      <c r="E495" s="35"/>
      <c r="F495" s="23"/>
      <c r="G495" s="141"/>
      <c r="H495" s="35"/>
      <c r="I495" s="23"/>
      <c r="J495" s="141"/>
      <c r="K495" s="35"/>
      <c r="L495" s="23"/>
      <c r="M495" s="141"/>
      <c r="N495" s="35"/>
      <c r="O495" s="23"/>
      <c r="P495" s="141"/>
      <c r="Q495" s="35"/>
      <c r="R495" s="23"/>
      <c r="S495" s="141"/>
      <c r="T495" s="35"/>
      <c r="U495" s="23"/>
      <c r="V495" s="141"/>
      <c r="W495" s="35"/>
      <c r="X495" s="23"/>
      <c r="Y495" s="141"/>
      <c r="Z495" s="35"/>
      <c r="AA495" s="23"/>
      <c r="AB495" s="141"/>
      <c r="AC495" s="35"/>
      <c r="AD495" s="23"/>
      <c r="AE495" s="141"/>
      <c r="AF495" s="35"/>
      <c r="AG495" s="23"/>
      <c r="AH495" s="141"/>
      <c r="AI495" s="35"/>
      <c r="AJ495" s="23"/>
      <c r="AK495" s="141"/>
      <c r="AL495" s="35"/>
      <c r="AM495" s="23"/>
      <c r="AN495" s="141"/>
      <c r="AO495" s="35"/>
      <c r="AP495" s="23"/>
      <c r="AQ495" s="141"/>
      <c r="AR495" s="35"/>
      <c r="AS495" s="23"/>
      <c r="AT495" s="141"/>
      <c r="AU495" s="35"/>
      <c r="AV495" s="23"/>
      <c r="AW495" s="141"/>
      <c r="AX495" s="35"/>
      <c r="AY495" s="23"/>
      <c r="AZ495" s="141"/>
      <c r="BA495" s="35"/>
      <c r="BB495" s="23"/>
      <c r="BC495" s="141"/>
      <c r="BD495" s="35"/>
      <c r="BE495" s="23"/>
      <c r="BF495" s="141"/>
      <c r="BG495" s="35"/>
      <c r="BH495" s="23"/>
      <c r="BI495" s="141"/>
      <c r="BJ495" s="35"/>
      <c r="BK495" s="23"/>
      <c r="BL495" s="141"/>
      <c r="BM495" s="35"/>
      <c r="BN495" s="23"/>
      <c r="BO495" s="141"/>
      <c r="BP495" s="35"/>
      <c r="BQ495" s="23"/>
      <c r="BR495" s="141"/>
      <c r="BS495" s="35"/>
      <c r="BT495" s="23"/>
      <c r="BU495" s="141"/>
      <c r="BV495" s="35"/>
      <c r="BW495" s="23"/>
      <c r="BX495" s="141"/>
      <c r="BY495" s="35"/>
      <c r="BZ495" s="23"/>
      <c r="CA495" s="141"/>
      <c r="CB495" s="35"/>
      <c r="CC495" s="23"/>
      <c r="CD495" s="141"/>
      <c r="CE495" s="35"/>
      <c r="CF495" s="23"/>
      <c r="CG495" s="141"/>
      <c r="CH495" s="35"/>
      <c r="CI495" s="23"/>
      <c r="CJ495" s="141"/>
      <c r="CK495" s="35"/>
      <c r="CL495" s="23"/>
      <c r="CM495" s="141"/>
      <c r="CN495" s="35"/>
      <c r="CO495" s="23"/>
      <c r="CP495" s="141"/>
      <c r="CQ495" s="38"/>
    </row>
    <row r="496" spans="2:95">
      <c r="B496" s="34"/>
      <c r="C496" s="23"/>
      <c r="D496" s="141"/>
      <c r="E496" s="35"/>
      <c r="F496" s="23"/>
      <c r="G496" s="141"/>
      <c r="H496" s="35"/>
      <c r="I496" s="23"/>
      <c r="J496" s="141"/>
      <c r="K496" s="35"/>
      <c r="L496" s="23"/>
      <c r="M496" s="141"/>
      <c r="N496" s="35"/>
      <c r="O496" s="23"/>
      <c r="P496" s="141"/>
      <c r="Q496" s="35"/>
      <c r="R496" s="23"/>
      <c r="S496" s="141"/>
      <c r="T496" s="35"/>
      <c r="U496" s="23"/>
      <c r="V496" s="141"/>
      <c r="W496" s="35"/>
      <c r="X496" s="23"/>
      <c r="Y496" s="141"/>
      <c r="Z496" s="35"/>
      <c r="AA496" s="23"/>
      <c r="AB496" s="141"/>
      <c r="AC496" s="35"/>
      <c r="AD496" s="23"/>
      <c r="AE496" s="141"/>
      <c r="AF496" s="35"/>
      <c r="AG496" s="23"/>
      <c r="AH496" s="141"/>
      <c r="AI496" s="35"/>
      <c r="AJ496" s="23"/>
      <c r="AK496" s="141"/>
      <c r="AL496" s="35"/>
      <c r="AM496" s="23"/>
      <c r="AN496" s="141"/>
      <c r="AO496" s="35"/>
      <c r="AP496" s="23"/>
      <c r="AQ496" s="141"/>
      <c r="AR496" s="35"/>
      <c r="AS496" s="23"/>
      <c r="AT496" s="141"/>
      <c r="AU496" s="35"/>
      <c r="AV496" s="23"/>
      <c r="AW496" s="141"/>
      <c r="AX496" s="35"/>
      <c r="AY496" s="23"/>
      <c r="AZ496" s="141"/>
      <c r="BA496" s="35"/>
      <c r="BB496" s="23"/>
      <c r="BC496" s="141"/>
      <c r="BD496" s="35"/>
      <c r="BE496" s="23"/>
      <c r="BF496" s="141"/>
      <c r="BG496" s="35"/>
      <c r="BH496" s="23"/>
      <c r="BI496" s="141"/>
      <c r="BJ496" s="35"/>
      <c r="BK496" s="23"/>
      <c r="BL496" s="141"/>
      <c r="BM496" s="35"/>
      <c r="BN496" s="23"/>
      <c r="BO496" s="141"/>
      <c r="BP496" s="35"/>
      <c r="BQ496" s="23"/>
      <c r="BR496" s="141"/>
      <c r="BS496" s="35"/>
      <c r="BT496" s="23"/>
      <c r="BU496" s="141"/>
      <c r="BV496" s="35"/>
      <c r="BW496" s="23"/>
      <c r="BX496" s="141"/>
      <c r="BY496" s="35"/>
      <c r="BZ496" s="23"/>
      <c r="CA496" s="141"/>
      <c r="CB496" s="35"/>
      <c r="CC496" s="23"/>
      <c r="CD496" s="141"/>
      <c r="CE496" s="35"/>
      <c r="CF496" s="23"/>
      <c r="CG496" s="141"/>
      <c r="CH496" s="35"/>
      <c r="CI496" s="23"/>
      <c r="CJ496" s="141"/>
      <c r="CK496" s="35"/>
      <c r="CL496" s="23"/>
      <c r="CM496" s="141"/>
      <c r="CN496" s="35"/>
      <c r="CO496" s="23"/>
      <c r="CP496" s="141"/>
      <c r="CQ496" s="38"/>
    </row>
    <row r="497" spans="2:95">
      <c r="B497" s="34"/>
      <c r="C497" s="23"/>
      <c r="D497" s="141"/>
      <c r="E497" s="35"/>
      <c r="F497" s="23"/>
      <c r="G497" s="141"/>
      <c r="H497" s="35"/>
      <c r="I497" s="23"/>
      <c r="J497" s="141"/>
      <c r="K497" s="35"/>
      <c r="L497" s="23"/>
      <c r="M497" s="141"/>
      <c r="N497" s="35"/>
      <c r="O497" s="23"/>
      <c r="P497" s="141"/>
      <c r="Q497" s="35"/>
      <c r="R497" s="23"/>
      <c r="S497" s="141"/>
      <c r="T497" s="35"/>
      <c r="U497" s="23"/>
      <c r="V497" s="141"/>
      <c r="W497" s="35"/>
      <c r="X497" s="23"/>
      <c r="Y497" s="141"/>
      <c r="Z497" s="35"/>
      <c r="AA497" s="23"/>
      <c r="AB497" s="141"/>
      <c r="AC497" s="35"/>
      <c r="AD497" s="23"/>
      <c r="AE497" s="141"/>
      <c r="AF497" s="35"/>
      <c r="AG497" s="23"/>
      <c r="AH497" s="141"/>
      <c r="AI497" s="35"/>
      <c r="AJ497" s="23"/>
      <c r="AK497" s="141"/>
      <c r="AL497" s="35"/>
      <c r="AM497" s="23"/>
      <c r="AN497" s="141"/>
      <c r="AO497" s="35"/>
      <c r="AP497" s="23"/>
      <c r="AQ497" s="141"/>
      <c r="AR497" s="35"/>
      <c r="AS497" s="23"/>
      <c r="AT497" s="141"/>
      <c r="AU497" s="35"/>
      <c r="AV497" s="23"/>
      <c r="AW497" s="141"/>
      <c r="AX497" s="35"/>
      <c r="AY497" s="23"/>
      <c r="AZ497" s="141"/>
      <c r="BA497" s="35"/>
      <c r="BB497" s="23"/>
      <c r="BC497" s="141"/>
      <c r="BD497" s="35"/>
      <c r="BE497" s="23"/>
      <c r="BF497" s="141"/>
      <c r="BG497" s="35"/>
      <c r="BH497" s="23"/>
      <c r="BI497" s="141"/>
      <c r="BJ497" s="35"/>
      <c r="BK497" s="23"/>
      <c r="BL497" s="141"/>
      <c r="BM497" s="35"/>
      <c r="BN497" s="23"/>
      <c r="BO497" s="141"/>
      <c r="BP497" s="35"/>
      <c r="BQ497" s="23"/>
      <c r="BR497" s="141"/>
      <c r="BS497" s="35"/>
      <c r="BT497" s="23"/>
      <c r="BU497" s="141"/>
      <c r="BV497" s="35"/>
      <c r="BW497" s="23"/>
      <c r="BX497" s="141"/>
      <c r="BY497" s="35"/>
      <c r="BZ497" s="23"/>
      <c r="CA497" s="141"/>
      <c r="CB497" s="35"/>
      <c r="CC497" s="23"/>
      <c r="CD497" s="141"/>
      <c r="CE497" s="35"/>
      <c r="CF497" s="23"/>
      <c r="CG497" s="141"/>
      <c r="CH497" s="35"/>
      <c r="CI497" s="23"/>
      <c r="CJ497" s="141"/>
      <c r="CK497" s="35"/>
      <c r="CL497" s="23"/>
      <c r="CM497" s="141"/>
      <c r="CN497" s="35"/>
      <c r="CO497" s="23"/>
      <c r="CP497" s="141"/>
      <c r="CQ497" s="38"/>
    </row>
    <row r="498" spans="2:95">
      <c r="B498" s="34"/>
      <c r="C498" s="23"/>
      <c r="D498" s="141"/>
      <c r="E498" s="35"/>
      <c r="F498" s="23"/>
      <c r="G498" s="141"/>
      <c r="H498" s="35"/>
      <c r="I498" s="23"/>
      <c r="J498" s="141"/>
      <c r="K498" s="35"/>
      <c r="L498" s="23"/>
      <c r="M498" s="141"/>
      <c r="N498" s="35"/>
      <c r="O498" s="23"/>
      <c r="P498" s="141"/>
      <c r="Q498" s="35"/>
      <c r="R498" s="23"/>
      <c r="S498" s="141"/>
      <c r="T498" s="35"/>
      <c r="U498" s="23"/>
      <c r="V498" s="141"/>
      <c r="W498" s="35"/>
      <c r="X498" s="23"/>
      <c r="Y498" s="141"/>
      <c r="Z498" s="35"/>
      <c r="AA498" s="23"/>
      <c r="AB498" s="141"/>
      <c r="AC498" s="35"/>
      <c r="AD498" s="23"/>
      <c r="AE498" s="141"/>
      <c r="AF498" s="35"/>
      <c r="AG498" s="23"/>
      <c r="AH498" s="141"/>
      <c r="AI498" s="35"/>
      <c r="AJ498" s="23"/>
      <c r="AK498" s="141"/>
      <c r="AL498" s="35"/>
      <c r="AM498" s="23"/>
      <c r="AN498" s="141"/>
      <c r="AO498" s="35"/>
      <c r="AP498" s="23"/>
      <c r="AQ498" s="141"/>
      <c r="AR498" s="35"/>
      <c r="AS498" s="23"/>
      <c r="AT498" s="141"/>
      <c r="AU498" s="35"/>
      <c r="AV498" s="23"/>
      <c r="AW498" s="141"/>
      <c r="AX498" s="35"/>
      <c r="AY498" s="23"/>
      <c r="AZ498" s="141"/>
      <c r="BA498" s="35"/>
      <c r="BB498" s="23"/>
      <c r="BC498" s="141"/>
      <c r="BD498" s="35"/>
      <c r="BE498" s="23"/>
      <c r="BF498" s="141"/>
      <c r="BG498" s="35"/>
      <c r="BH498" s="23"/>
      <c r="BI498" s="141"/>
      <c r="BJ498" s="35"/>
      <c r="BK498" s="23"/>
      <c r="BL498" s="141"/>
      <c r="BM498" s="35"/>
      <c r="BN498" s="23"/>
      <c r="BO498" s="141"/>
      <c r="BP498" s="35"/>
      <c r="BQ498" s="23"/>
      <c r="BR498" s="141"/>
      <c r="BS498" s="35"/>
      <c r="BT498" s="23"/>
      <c r="BU498" s="141"/>
      <c r="BV498" s="35"/>
      <c r="BW498" s="23"/>
      <c r="BX498" s="141"/>
      <c r="BY498" s="35"/>
      <c r="BZ498" s="23"/>
      <c r="CA498" s="141"/>
      <c r="CB498" s="35"/>
      <c r="CC498" s="23"/>
      <c r="CD498" s="141"/>
      <c r="CE498" s="35"/>
      <c r="CF498" s="23"/>
      <c r="CG498" s="141"/>
      <c r="CH498" s="35"/>
      <c r="CI498" s="23"/>
      <c r="CJ498" s="141"/>
      <c r="CK498" s="35"/>
      <c r="CL498" s="23"/>
      <c r="CM498" s="141"/>
      <c r="CN498" s="35"/>
      <c r="CO498" s="23"/>
      <c r="CP498" s="141"/>
      <c r="CQ498" s="38"/>
    </row>
    <row r="499" spans="2:95">
      <c r="B499" s="34"/>
      <c r="C499" s="23"/>
      <c r="D499" s="141"/>
      <c r="E499" s="35"/>
      <c r="F499" s="23"/>
      <c r="G499" s="141"/>
      <c r="H499" s="35"/>
      <c r="I499" s="23"/>
      <c r="J499" s="141"/>
      <c r="K499" s="35"/>
      <c r="L499" s="23"/>
      <c r="M499" s="141"/>
      <c r="N499" s="35"/>
      <c r="O499" s="23"/>
      <c r="P499" s="141"/>
      <c r="Q499" s="35"/>
      <c r="R499" s="23"/>
      <c r="S499" s="141"/>
      <c r="T499" s="35"/>
      <c r="U499" s="23"/>
      <c r="V499" s="141"/>
      <c r="W499" s="35"/>
      <c r="X499" s="23"/>
      <c r="Y499" s="141"/>
      <c r="Z499" s="35"/>
      <c r="AA499" s="23"/>
      <c r="AB499" s="141"/>
      <c r="AC499" s="35"/>
      <c r="AD499" s="23"/>
      <c r="AE499" s="141"/>
      <c r="AF499" s="35"/>
      <c r="AG499" s="23"/>
      <c r="AH499" s="141"/>
      <c r="AI499" s="35"/>
      <c r="AJ499" s="23"/>
      <c r="AK499" s="141"/>
      <c r="AL499" s="35"/>
      <c r="AM499" s="23"/>
      <c r="AN499" s="141"/>
      <c r="AO499" s="35"/>
      <c r="AP499" s="23"/>
      <c r="AQ499" s="141"/>
      <c r="AR499" s="35"/>
      <c r="AS499" s="23"/>
      <c r="AT499" s="141"/>
      <c r="AU499" s="35"/>
      <c r="AV499" s="23"/>
      <c r="AW499" s="141"/>
      <c r="AX499" s="35"/>
      <c r="AY499" s="23"/>
      <c r="AZ499" s="141"/>
      <c r="BA499" s="35"/>
      <c r="BB499" s="23"/>
      <c r="BC499" s="141"/>
      <c r="BD499" s="35"/>
      <c r="BE499" s="23"/>
      <c r="BF499" s="141"/>
      <c r="BG499" s="35"/>
      <c r="BH499" s="23"/>
      <c r="BI499" s="141"/>
      <c r="BJ499" s="35"/>
      <c r="BK499" s="23"/>
      <c r="BL499" s="141"/>
      <c r="BM499" s="35"/>
      <c r="BN499" s="23"/>
      <c r="BO499" s="141"/>
      <c r="BP499" s="35"/>
      <c r="BQ499" s="23"/>
      <c r="BR499" s="141"/>
      <c r="BS499" s="35"/>
      <c r="BT499" s="23"/>
      <c r="BU499" s="141"/>
      <c r="BV499" s="35"/>
      <c r="BW499" s="23"/>
      <c r="BX499" s="141"/>
      <c r="BY499" s="35"/>
      <c r="BZ499" s="23"/>
      <c r="CA499" s="141"/>
      <c r="CB499" s="35"/>
      <c r="CC499" s="23"/>
      <c r="CD499" s="141"/>
      <c r="CE499" s="35"/>
      <c r="CF499" s="23"/>
      <c r="CG499" s="141"/>
      <c r="CH499" s="35"/>
      <c r="CI499" s="23"/>
      <c r="CJ499" s="141"/>
      <c r="CK499" s="35"/>
      <c r="CL499" s="23"/>
      <c r="CM499" s="141"/>
      <c r="CN499" s="35"/>
      <c r="CO499" s="23"/>
      <c r="CP499" s="141"/>
      <c r="CQ499" s="38"/>
    </row>
    <row r="500" spans="2:95">
      <c r="B500" s="34"/>
      <c r="C500" s="23"/>
      <c r="D500" s="141"/>
      <c r="E500" s="35"/>
      <c r="F500" s="23"/>
      <c r="G500" s="141"/>
      <c r="H500" s="35"/>
      <c r="I500" s="23"/>
      <c r="J500" s="141"/>
      <c r="K500" s="35"/>
      <c r="L500" s="23"/>
      <c r="M500" s="141"/>
      <c r="N500" s="35"/>
      <c r="O500" s="23"/>
      <c r="P500" s="141"/>
      <c r="Q500" s="35"/>
      <c r="R500" s="23"/>
      <c r="S500" s="141"/>
      <c r="T500" s="35"/>
      <c r="U500" s="23"/>
      <c r="V500" s="141"/>
      <c r="W500" s="35"/>
      <c r="X500" s="23"/>
      <c r="Y500" s="141"/>
      <c r="Z500" s="35"/>
      <c r="AA500" s="23"/>
      <c r="AB500" s="141"/>
      <c r="AC500" s="35"/>
      <c r="AD500" s="23"/>
      <c r="AE500" s="141"/>
      <c r="AF500" s="35"/>
      <c r="AG500" s="23"/>
      <c r="AH500" s="141"/>
      <c r="AI500" s="35"/>
      <c r="AJ500" s="23"/>
      <c r="AK500" s="141"/>
      <c r="AL500" s="35"/>
      <c r="AM500" s="23"/>
      <c r="AN500" s="141"/>
      <c r="AO500" s="35"/>
      <c r="AP500" s="23"/>
      <c r="AQ500" s="141"/>
      <c r="AR500" s="35"/>
      <c r="AS500" s="23"/>
      <c r="AT500" s="141"/>
      <c r="AU500" s="35"/>
      <c r="AV500" s="23"/>
      <c r="AW500" s="141"/>
      <c r="AX500" s="35"/>
      <c r="AY500" s="23"/>
      <c r="AZ500" s="141"/>
      <c r="BA500" s="35"/>
      <c r="BB500" s="23"/>
      <c r="BC500" s="141"/>
      <c r="BD500" s="35"/>
      <c r="BE500" s="23"/>
      <c r="BF500" s="141"/>
      <c r="BG500" s="35"/>
      <c r="BH500" s="23"/>
      <c r="BI500" s="141"/>
      <c r="BJ500" s="35"/>
      <c r="BK500" s="23"/>
      <c r="BL500" s="141"/>
      <c r="BM500" s="35"/>
      <c r="BN500" s="23"/>
      <c r="BO500" s="141"/>
      <c r="BP500" s="35"/>
      <c r="BQ500" s="23"/>
      <c r="BR500" s="141"/>
      <c r="BS500" s="35"/>
      <c r="BT500" s="23"/>
      <c r="BU500" s="141"/>
      <c r="BV500" s="35"/>
      <c r="BW500" s="23"/>
      <c r="BX500" s="141"/>
      <c r="BY500" s="35"/>
      <c r="BZ500" s="23"/>
      <c r="CA500" s="141"/>
      <c r="CB500" s="35"/>
      <c r="CC500" s="23"/>
      <c r="CD500" s="141"/>
      <c r="CE500" s="35"/>
      <c r="CF500" s="23"/>
      <c r="CG500" s="141"/>
      <c r="CH500" s="35"/>
      <c r="CI500" s="23"/>
      <c r="CJ500" s="141"/>
      <c r="CK500" s="35"/>
      <c r="CL500" s="23"/>
      <c r="CM500" s="141"/>
      <c r="CN500" s="35"/>
      <c r="CO500" s="23"/>
      <c r="CP500" s="141"/>
      <c r="CQ500" s="38"/>
    </row>
    <row r="501" spans="2:95">
      <c r="B501" s="34"/>
      <c r="C501" s="23"/>
      <c r="D501" s="141"/>
      <c r="E501" s="35"/>
      <c r="F501" s="23"/>
      <c r="G501" s="141"/>
      <c r="H501" s="35"/>
      <c r="I501" s="23"/>
      <c r="J501" s="141"/>
      <c r="K501" s="35"/>
      <c r="L501" s="23"/>
      <c r="M501" s="141"/>
      <c r="N501" s="35"/>
      <c r="O501" s="23"/>
      <c r="P501" s="141"/>
      <c r="Q501" s="35"/>
      <c r="R501" s="23"/>
      <c r="S501" s="141"/>
      <c r="T501" s="35"/>
      <c r="U501" s="23"/>
      <c r="V501" s="141"/>
      <c r="W501" s="35"/>
      <c r="X501" s="23"/>
      <c r="Y501" s="141"/>
      <c r="Z501" s="35"/>
      <c r="AA501" s="23"/>
      <c r="AB501" s="141"/>
      <c r="AC501" s="35"/>
      <c r="AD501" s="23"/>
      <c r="AE501" s="141"/>
      <c r="AF501" s="35"/>
      <c r="AG501" s="23"/>
      <c r="AH501" s="141"/>
      <c r="AI501" s="35"/>
      <c r="AJ501" s="23"/>
      <c r="AK501" s="141"/>
      <c r="AL501" s="35"/>
      <c r="AM501" s="23"/>
      <c r="AN501" s="141"/>
      <c r="AO501" s="35"/>
      <c r="AP501" s="23"/>
      <c r="AQ501" s="141"/>
      <c r="AR501" s="35"/>
      <c r="AS501" s="23"/>
      <c r="AT501" s="141"/>
      <c r="AU501" s="35"/>
      <c r="AV501" s="23"/>
      <c r="AW501" s="141"/>
      <c r="AX501" s="35"/>
      <c r="AY501" s="23"/>
      <c r="AZ501" s="141"/>
      <c r="BA501" s="35"/>
      <c r="BB501" s="23"/>
      <c r="BC501" s="141"/>
      <c r="BD501" s="35"/>
      <c r="BE501" s="23"/>
      <c r="BF501" s="141"/>
      <c r="BG501" s="35"/>
      <c r="BH501" s="23"/>
      <c r="BI501" s="141"/>
      <c r="BJ501" s="35"/>
      <c r="BK501" s="23"/>
      <c r="BL501" s="141"/>
      <c r="BM501" s="35"/>
      <c r="BN501" s="23"/>
      <c r="BO501" s="141"/>
      <c r="BP501" s="35"/>
      <c r="BQ501" s="23"/>
      <c r="BR501" s="141"/>
      <c r="BS501" s="35"/>
      <c r="BT501" s="23"/>
      <c r="BU501" s="141"/>
      <c r="BV501" s="35"/>
      <c r="BW501" s="23"/>
      <c r="BX501" s="141"/>
      <c r="BY501" s="35"/>
      <c r="BZ501" s="23"/>
      <c r="CA501" s="141"/>
      <c r="CB501" s="35"/>
      <c r="CC501" s="23"/>
      <c r="CD501" s="141"/>
      <c r="CE501" s="35"/>
      <c r="CF501" s="23"/>
      <c r="CG501" s="141"/>
      <c r="CH501" s="35"/>
      <c r="CI501" s="23"/>
      <c r="CJ501" s="141"/>
      <c r="CK501" s="35"/>
      <c r="CL501" s="23"/>
      <c r="CM501" s="141"/>
      <c r="CN501" s="35"/>
      <c r="CO501" s="23"/>
      <c r="CP501" s="141"/>
      <c r="CQ501" s="38"/>
    </row>
    <row r="502" spans="2:95">
      <c r="B502" s="34"/>
      <c r="C502" s="23"/>
      <c r="D502" s="141"/>
      <c r="E502" s="35"/>
      <c r="F502" s="23"/>
      <c r="G502" s="141"/>
      <c r="H502" s="35"/>
      <c r="I502" s="23"/>
      <c r="J502" s="141"/>
      <c r="K502" s="35"/>
      <c r="L502" s="23"/>
      <c r="M502" s="141"/>
      <c r="N502" s="35"/>
      <c r="O502" s="23"/>
      <c r="P502" s="141"/>
      <c r="Q502" s="35"/>
      <c r="R502" s="23"/>
      <c r="S502" s="141"/>
      <c r="T502" s="35"/>
      <c r="U502" s="23"/>
      <c r="V502" s="141"/>
      <c r="W502" s="35"/>
      <c r="X502" s="23"/>
      <c r="Y502" s="141"/>
      <c r="Z502" s="35"/>
      <c r="AA502" s="23"/>
      <c r="AB502" s="141"/>
      <c r="AC502" s="35"/>
      <c r="AD502" s="23"/>
      <c r="AE502" s="141"/>
      <c r="AF502" s="35"/>
      <c r="AG502" s="23"/>
      <c r="AH502" s="141"/>
      <c r="AI502" s="35"/>
      <c r="AJ502" s="23"/>
      <c r="AK502" s="141"/>
      <c r="AL502" s="35"/>
      <c r="AM502" s="23"/>
      <c r="AN502" s="141"/>
      <c r="AO502" s="35"/>
      <c r="AP502" s="23"/>
      <c r="AQ502" s="141"/>
      <c r="AR502" s="35"/>
      <c r="AS502" s="23"/>
      <c r="AT502" s="141"/>
      <c r="AU502" s="35"/>
      <c r="AV502" s="23"/>
      <c r="AW502" s="141"/>
      <c r="AX502" s="35"/>
      <c r="AY502" s="23"/>
      <c r="AZ502" s="141"/>
      <c r="BA502" s="35"/>
      <c r="BB502" s="23"/>
      <c r="BC502" s="141"/>
      <c r="BD502" s="35"/>
      <c r="BE502" s="23"/>
      <c r="BF502" s="141"/>
      <c r="BG502" s="35"/>
      <c r="BH502" s="23"/>
      <c r="BI502" s="141"/>
      <c r="BJ502" s="35"/>
      <c r="BK502" s="23"/>
      <c r="BL502" s="141"/>
      <c r="BM502" s="35"/>
      <c r="BN502" s="23"/>
      <c r="BO502" s="141"/>
      <c r="BP502" s="35"/>
      <c r="BQ502" s="23"/>
      <c r="BR502" s="141"/>
      <c r="BS502" s="35"/>
      <c r="BT502" s="23"/>
      <c r="BU502" s="141"/>
      <c r="BV502" s="35"/>
      <c r="BW502" s="23"/>
      <c r="BX502" s="141"/>
      <c r="BY502" s="35"/>
      <c r="BZ502" s="23"/>
      <c r="CA502" s="141"/>
      <c r="CB502" s="35"/>
      <c r="CC502" s="23"/>
      <c r="CD502" s="141"/>
      <c r="CE502" s="35"/>
      <c r="CF502" s="23"/>
      <c r="CG502" s="141"/>
      <c r="CH502" s="35"/>
      <c r="CI502" s="23"/>
      <c r="CJ502" s="141"/>
      <c r="CK502" s="35"/>
      <c r="CL502" s="23"/>
      <c r="CM502" s="141"/>
      <c r="CN502" s="35"/>
      <c r="CO502" s="23"/>
      <c r="CP502" s="141"/>
      <c r="CQ502" s="38"/>
    </row>
    <row r="503" spans="2:95">
      <c r="B503" s="34"/>
      <c r="C503" s="23"/>
      <c r="D503" s="141"/>
      <c r="E503" s="35"/>
      <c r="F503" s="23"/>
      <c r="G503" s="141"/>
      <c r="H503" s="35"/>
      <c r="I503" s="23"/>
      <c r="J503" s="141"/>
      <c r="K503" s="35"/>
      <c r="L503" s="23"/>
      <c r="M503" s="141"/>
      <c r="N503" s="35"/>
      <c r="O503" s="23"/>
      <c r="P503" s="141"/>
      <c r="Q503" s="35"/>
      <c r="R503" s="23"/>
      <c r="S503" s="141"/>
      <c r="T503" s="35"/>
      <c r="U503" s="23"/>
      <c r="V503" s="141"/>
      <c r="W503" s="35"/>
      <c r="X503" s="23"/>
      <c r="Y503" s="141"/>
      <c r="Z503" s="35"/>
      <c r="AA503" s="23"/>
      <c r="AB503" s="141"/>
      <c r="AC503" s="35"/>
      <c r="AD503" s="23"/>
      <c r="AE503" s="141"/>
      <c r="AF503" s="35"/>
      <c r="AG503" s="23"/>
      <c r="AH503" s="141"/>
      <c r="AI503" s="35"/>
      <c r="AJ503" s="23"/>
      <c r="AK503" s="141"/>
      <c r="AL503" s="35"/>
      <c r="AM503" s="23"/>
      <c r="AN503" s="141"/>
      <c r="AO503" s="35"/>
      <c r="AP503" s="23"/>
      <c r="AQ503" s="141"/>
      <c r="AR503" s="35"/>
      <c r="AS503" s="23"/>
      <c r="AT503" s="141"/>
      <c r="AU503" s="35"/>
      <c r="AV503" s="23"/>
      <c r="AW503" s="141"/>
      <c r="AX503" s="35"/>
      <c r="AY503" s="23"/>
      <c r="AZ503" s="141"/>
      <c r="BA503" s="35"/>
      <c r="BB503" s="23"/>
      <c r="BC503" s="141"/>
      <c r="BD503" s="35"/>
      <c r="BE503" s="23"/>
      <c r="BF503" s="141"/>
      <c r="BG503" s="35"/>
      <c r="BH503" s="23"/>
      <c r="BI503" s="141"/>
      <c r="BJ503" s="35"/>
      <c r="BK503" s="23"/>
      <c r="BL503" s="141"/>
      <c r="BM503" s="35"/>
      <c r="BN503" s="23"/>
      <c r="BO503" s="141"/>
      <c r="BP503" s="35"/>
      <c r="BQ503" s="23"/>
      <c r="BR503" s="141"/>
      <c r="BS503" s="35"/>
      <c r="BT503" s="23"/>
      <c r="BU503" s="141"/>
      <c r="BV503" s="35"/>
      <c r="BW503" s="23"/>
      <c r="BX503" s="141"/>
      <c r="BY503" s="35"/>
      <c r="BZ503" s="23"/>
      <c r="CA503" s="141"/>
      <c r="CB503" s="35"/>
      <c r="CC503" s="23"/>
      <c r="CD503" s="141"/>
      <c r="CE503" s="35"/>
      <c r="CF503" s="23"/>
      <c r="CG503" s="141"/>
      <c r="CH503" s="35"/>
      <c r="CI503" s="23"/>
      <c r="CJ503" s="141"/>
      <c r="CK503" s="35"/>
      <c r="CL503" s="23"/>
      <c r="CM503" s="141"/>
      <c r="CN503" s="35"/>
      <c r="CO503" s="23"/>
      <c r="CP503" s="141"/>
      <c r="CQ503" s="38"/>
    </row>
    <row r="504" spans="2:95">
      <c r="B504" s="34"/>
      <c r="C504" s="23"/>
      <c r="D504" s="141"/>
      <c r="E504" s="35"/>
      <c r="F504" s="23"/>
      <c r="G504" s="141"/>
      <c r="H504" s="35"/>
      <c r="I504" s="23"/>
      <c r="J504" s="141"/>
      <c r="K504" s="35"/>
      <c r="L504" s="23"/>
      <c r="M504" s="141"/>
      <c r="N504" s="35"/>
      <c r="O504" s="23"/>
      <c r="P504" s="141"/>
      <c r="Q504" s="35"/>
      <c r="R504" s="23"/>
      <c r="S504" s="141"/>
      <c r="T504" s="35"/>
      <c r="U504" s="23"/>
      <c r="V504" s="141"/>
      <c r="W504" s="35"/>
      <c r="X504" s="23"/>
      <c r="Y504" s="141"/>
      <c r="Z504" s="35"/>
      <c r="AA504" s="23"/>
      <c r="AB504" s="141"/>
      <c r="AC504" s="35"/>
      <c r="AD504" s="23"/>
      <c r="AE504" s="141"/>
      <c r="AF504" s="35"/>
      <c r="AG504" s="23"/>
      <c r="AH504" s="141"/>
      <c r="AI504" s="35"/>
      <c r="AJ504" s="23"/>
      <c r="AK504" s="141"/>
      <c r="AL504" s="35"/>
      <c r="AM504" s="23"/>
      <c r="AN504" s="141"/>
      <c r="AO504" s="35"/>
      <c r="AP504" s="23"/>
      <c r="AQ504" s="141"/>
      <c r="AR504" s="35"/>
      <c r="AS504" s="23"/>
      <c r="AT504" s="141"/>
      <c r="AU504" s="35"/>
      <c r="AV504" s="23"/>
      <c r="AW504" s="141"/>
      <c r="AX504" s="35"/>
      <c r="AY504" s="23"/>
      <c r="AZ504" s="141"/>
      <c r="BA504" s="35"/>
      <c r="BB504" s="23"/>
      <c r="BC504" s="141"/>
      <c r="BD504" s="35"/>
      <c r="BE504" s="23"/>
      <c r="BF504" s="141"/>
      <c r="BG504" s="35"/>
      <c r="BH504" s="23"/>
      <c r="BI504" s="141"/>
      <c r="BJ504" s="35"/>
      <c r="BK504" s="23"/>
      <c r="BL504" s="141"/>
      <c r="BM504" s="35"/>
      <c r="BN504" s="23"/>
      <c r="BO504" s="141"/>
      <c r="BP504" s="35"/>
      <c r="BQ504" s="23"/>
      <c r="BR504" s="141"/>
      <c r="BS504" s="35"/>
      <c r="BT504" s="23"/>
      <c r="BU504" s="141"/>
      <c r="BV504" s="35"/>
      <c r="BW504" s="23"/>
      <c r="BX504" s="141"/>
      <c r="BY504" s="35"/>
      <c r="BZ504" s="23"/>
      <c r="CA504" s="141"/>
      <c r="CB504" s="35"/>
      <c r="CC504" s="23"/>
      <c r="CD504" s="141"/>
      <c r="CE504" s="35"/>
      <c r="CF504" s="23"/>
      <c r="CG504" s="141"/>
      <c r="CH504" s="35"/>
      <c r="CI504" s="23"/>
      <c r="CJ504" s="141"/>
      <c r="CK504" s="35"/>
      <c r="CL504" s="23"/>
      <c r="CM504" s="141"/>
      <c r="CN504" s="35"/>
      <c r="CO504" s="23"/>
      <c r="CP504" s="141"/>
      <c r="CQ504" s="38"/>
    </row>
    <row r="505" spans="2:95">
      <c r="B505" s="34"/>
      <c r="C505" s="23"/>
      <c r="D505" s="141"/>
      <c r="E505" s="35"/>
      <c r="F505" s="23"/>
      <c r="G505" s="141"/>
      <c r="H505" s="35"/>
      <c r="I505" s="23"/>
      <c r="J505" s="141"/>
      <c r="K505" s="35"/>
      <c r="L505" s="23"/>
      <c r="M505" s="141"/>
      <c r="N505" s="35"/>
      <c r="O505" s="23"/>
      <c r="P505" s="141"/>
      <c r="Q505" s="35"/>
      <c r="R505" s="23"/>
      <c r="S505" s="141"/>
      <c r="T505" s="35"/>
      <c r="U505" s="23"/>
      <c r="V505" s="141"/>
      <c r="W505" s="35"/>
      <c r="X505" s="23"/>
      <c r="Y505" s="141"/>
      <c r="Z505" s="35"/>
      <c r="AA505" s="23"/>
      <c r="AB505" s="141"/>
      <c r="AC505" s="35"/>
      <c r="AD505" s="23"/>
      <c r="AE505" s="141"/>
      <c r="AF505" s="35"/>
      <c r="AG505" s="23"/>
      <c r="AH505" s="141"/>
      <c r="AI505" s="35"/>
      <c r="AJ505" s="23"/>
      <c r="AK505" s="141"/>
      <c r="AL505" s="35"/>
      <c r="AM505" s="23"/>
      <c r="AN505" s="141"/>
      <c r="AO505" s="35"/>
      <c r="AP505" s="23"/>
      <c r="AQ505" s="141"/>
      <c r="AR505" s="35"/>
      <c r="AS505" s="23"/>
      <c r="AT505" s="141"/>
      <c r="AU505" s="35"/>
      <c r="AV505" s="23"/>
      <c r="AW505" s="141"/>
      <c r="AX505" s="35"/>
      <c r="AY505" s="23"/>
      <c r="AZ505" s="141"/>
      <c r="BA505" s="35"/>
      <c r="BB505" s="23"/>
      <c r="BC505" s="141"/>
      <c r="BD505" s="35"/>
      <c r="BE505" s="23"/>
      <c r="BF505" s="141"/>
      <c r="BG505" s="35"/>
      <c r="BH505" s="23"/>
      <c r="BI505" s="141"/>
      <c r="BJ505" s="35"/>
      <c r="BK505" s="23"/>
      <c r="BL505" s="141"/>
      <c r="BM505" s="35"/>
      <c r="BN505" s="23"/>
      <c r="BO505" s="141"/>
      <c r="BP505" s="35"/>
      <c r="BQ505" s="23"/>
      <c r="BR505" s="141"/>
      <c r="BS505" s="35"/>
      <c r="BT505" s="23"/>
      <c r="BU505" s="141"/>
      <c r="BV505" s="35"/>
      <c r="BW505" s="23"/>
      <c r="BX505" s="141"/>
      <c r="BY505" s="35"/>
      <c r="BZ505" s="23"/>
      <c r="CA505" s="141"/>
      <c r="CB505" s="35"/>
      <c r="CC505" s="23"/>
      <c r="CD505" s="141"/>
      <c r="CE505" s="35"/>
      <c r="CF505" s="23"/>
      <c r="CG505" s="141"/>
      <c r="CH505" s="35"/>
      <c r="CI505" s="23"/>
      <c r="CJ505" s="141"/>
      <c r="CK505" s="35"/>
      <c r="CL505" s="23"/>
      <c r="CM505" s="141"/>
      <c r="CN505" s="35"/>
      <c r="CO505" s="23"/>
      <c r="CP505" s="141"/>
      <c r="CQ505" s="38"/>
    </row>
    <row r="506" spans="2:95">
      <c r="B506" s="34"/>
      <c r="C506" s="23"/>
      <c r="D506" s="141"/>
      <c r="E506" s="35"/>
      <c r="F506" s="23"/>
      <c r="G506" s="141"/>
      <c r="H506" s="35"/>
      <c r="I506" s="23"/>
      <c r="J506" s="141"/>
      <c r="K506" s="35"/>
      <c r="L506" s="23"/>
      <c r="M506" s="141"/>
      <c r="N506" s="35"/>
      <c r="O506" s="23"/>
      <c r="P506" s="141"/>
      <c r="Q506" s="35"/>
      <c r="R506" s="23"/>
      <c r="S506" s="141"/>
      <c r="T506" s="35"/>
      <c r="U506" s="23"/>
      <c r="V506" s="141"/>
      <c r="W506" s="35"/>
      <c r="X506" s="23"/>
      <c r="Y506" s="141"/>
      <c r="Z506" s="35"/>
      <c r="AA506" s="23"/>
      <c r="AB506" s="141"/>
      <c r="AC506" s="35"/>
      <c r="AD506" s="23"/>
      <c r="AE506" s="141"/>
      <c r="AF506" s="35"/>
      <c r="AG506" s="23"/>
      <c r="AH506" s="141"/>
      <c r="AI506" s="35"/>
      <c r="AJ506" s="23"/>
      <c r="AK506" s="141"/>
      <c r="AL506" s="35"/>
      <c r="AM506" s="23"/>
      <c r="AN506" s="141"/>
      <c r="AO506" s="35"/>
      <c r="AP506" s="23"/>
      <c r="AQ506" s="141"/>
      <c r="AR506" s="35"/>
      <c r="AS506" s="23"/>
      <c r="AT506" s="141"/>
      <c r="AU506" s="35"/>
      <c r="AV506" s="23"/>
      <c r="AW506" s="141"/>
      <c r="AX506" s="35"/>
      <c r="AY506" s="23"/>
      <c r="AZ506" s="141"/>
      <c r="BA506" s="35"/>
      <c r="BB506" s="23"/>
      <c r="BC506" s="141"/>
      <c r="BD506" s="35"/>
      <c r="BE506" s="23"/>
      <c r="BF506" s="141"/>
      <c r="BG506" s="35"/>
      <c r="BH506" s="23"/>
      <c r="BI506" s="141"/>
      <c r="BJ506" s="35"/>
      <c r="BK506" s="23"/>
      <c r="BL506" s="141"/>
      <c r="BM506" s="35"/>
      <c r="BN506" s="23"/>
      <c r="BO506" s="141"/>
      <c r="BP506" s="35"/>
      <c r="BQ506" s="23"/>
      <c r="BR506" s="141"/>
      <c r="BS506" s="35"/>
      <c r="BT506" s="23"/>
      <c r="BU506" s="141"/>
      <c r="BV506" s="35"/>
      <c r="BW506" s="23"/>
      <c r="BX506" s="141"/>
      <c r="BY506" s="35"/>
      <c r="BZ506" s="23"/>
      <c r="CA506" s="141"/>
      <c r="CB506" s="35"/>
      <c r="CC506" s="23"/>
      <c r="CD506" s="141"/>
      <c r="CE506" s="35"/>
      <c r="CF506" s="23"/>
      <c r="CG506" s="141"/>
      <c r="CH506" s="35"/>
      <c r="CI506" s="23"/>
      <c r="CJ506" s="141"/>
      <c r="CK506" s="35"/>
      <c r="CL506" s="23"/>
      <c r="CM506" s="141"/>
      <c r="CN506" s="35"/>
      <c r="CO506" s="23"/>
      <c r="CP506" s="141"/>
      <c r="CQ506" s="38"/>
    </row>
    <row r="507" spans="2:95">
      <c r="B507" s="34"/>
      <c r="C507" s="23"/>
      <c r="D507" s="141"/>
      <c r="E507" s="35"/>
      <c r="F507" s="23"/>
      <c r="G507" s="141"/>
      <c r="H507" s="35"/>
      <c r="I507" s="23"/>
      <c r="J507" s="141"/>
      <c r="K507" s="35"/>
      <c r="L507" s="23"/>
      <c r="M507" s="141"/>
      <c r="N507" s="35"/>
      <c r="O507" s="23"/>
      <c r="P507" s="141"/>
      <c r="Q507" s="35"/>
      <c r="R507" s="23"/>
      <c r="S507" s="141"/>
      <c r="T507" s="35"/>
      <c r="U507" s="23"/>
      <c r="V507" s="141"/>
      <c r="W507" s="35"/>
      <c r="X507" s="23"/>
      <c r="Y507" s="141"/>
      <c r="Z507" s="35"/>
      <c r="AA507" s="23"/>
      <c r="AB507" s="141"/>
      <c r="AC507" s="35"/>
      <c r="AD507" s="23"/>
      <c r="AE507" s="141"/>
      <c r="AF507" s="35"/>
      <c r="AG507" s="23"/>
      <c r="AH507" s="141"/>
      <c r="AI507" s="35"/>
      <c r="AJ507" s="23"/>
      <c r="AK507" s="141"/>
      <c r="AL507" s="35"/>
      <c r="AM507" s="23"/>
      <c r="AN507" s="141"/>
      <c r="AO507" s="35"/>
      <c r="AP507" s="23"/>
      <c r="AQ507" s="141"/>
      <c r="AR507" s="35"/>
      <c r="AS507" s="23"/>
      <c r="AT507" s="141"/>
      <c r="AU507" s="35"/>
      <c r="AV507" s="23"/>
      <c r="AW507" s="141"/>
      <c r="AX507" s="35"/>
      <c r="AY507" s="23"/>
      <c r="AZ507" s="141"/>
      <c r="BA507" s="35"/>
      <c r="BB507" s="23"/>
      <c r="BC507" s="141"/>
      <c r="BD507" s="35"/>
      <c r="BE507" s="23"/>
      <c r="BF507" s="141"/>
      <c r="BG507" s="35"/>
      <c r="BH507" s="23"/>
      <c r="BI507" s="141"/>
      <c r="BJ507" s="35"/>
      <c r="BK507" s="23"/>
      <c r="BL507" s="141"/>
      <c r="BM507" s="35"/>
      <c r="BN507" s="23"/>
      <c r="BO507" s="141"/>
      <c r="BP507" s="35"/>
      <c r="BQ507" s="23"/>
      <c r="BR507" s="141"/>
      <c r="BS507" s="35"/>
      <c r="BT507" s="23"/>
      <c r="BU507" s="141"/>
      <c r="BV507" s="35"/>
      <c r="BW507" s="23"/>
      <c r="BX507" s="141"/>
      <c r="BY507" s="35"/>
      <c r="BZ507" s="23"/>
      <c r="CA507" s="141"/>
      <c r="CB507" s="35"/>
      <c r="CC507" s="23"/>
      <c r="CD507" s="141"/>
      <c r="CE507" s="35"/>
      <c r="CF507" s="23"/>
      <c r="CG507" s="141"/>
      <c r="CH507" s="35"/>
      <c r="CI507" s="23"/>
      <c r="CJ507" s="141"/>
      <c r="CK507" s="35"/>
      <c r="CL507" s="23"/>
      <c r="CM507" s="141"/>
      <c r="CN507" s="35"/>
      <c r="CO507" s="23"/>
      <c r="CP507" s="141"/>
      <c r="CQ507" s="38"/>
    </row>
    <row r="508" spans="2:95">
      <c r="B508" s="34"/>
      <c r="C508" s="23"/>
      <c r="D508" s="141"/>
      <c r="E508" s="35"/>
      <c r="F508" s="23"/>
      <c r="G508" s="141"/>
      <c r="H508" s="35"/>
      <c r="I508" s="23"/>
      <c r="J508" s="141"/>
      <c r="K508" s="35"/>
      <c r="L508" s="23"/>
      <c r="M508" s="141"/>
      <c r="N508" s="35"/>
      <c r="O508" s="23"/>
      <c r="P508" s="141"/>
      <c r="Q508" s="35"/>
      <c r="R508" s="23"/>
      <c r="S508" s="141"/>
      <c r="T508" s="35"/>
      <c r="U508" s="23"/>
      <c r="V508" s="141"/>
      <c r="W508" s="35"/>
      <c r="X508" s="23"/>
      <c r="Y508" s="141"/>
      <c r="Z508" s="35"/>
      <c r="AA508" s="23"/>
      <c r="AB508" s="141"/>
      <c r="AC508" s="35"/>
      <c r="AD508" s="23"/>
      <c r="AE508" s="141"/>
      <c r="AF508" s="35"/>
      <c r="AG508" s="23"/>
      <c r="AH508" s="141"/>
      <c r="AI508" s="35"/>
      <c r="AJ508" s="23"/>
      <c r="AK508" s="141"/>
      <c r="AL508" s="35"/>
      <c r="AM508" s="23"/>
      <c r="AN508" s="141"/>
      <c r="AO508" s="35"/>
      <c r="AP508" s="23"/>
      <c r="AQ508" s="141"/>
      <c r="AR508" s="35"/>
      <c r="AS508" s="23"/>
      <c r="AT508" s="141"/>
      <c r="AU508" s="35"/>
      <c r="AV508" s="23"/>
      <c r="AW508" s="141"/>
      <c r="AX508" s="35"/>
      <c r="AY508" s="23"/>
      <c r="AZ508" s="141"/>
      <c r="BA508" s="35"/>
      <c r="BB508" s="23"/>
      <c r="BC508" s="141"/>
      <c r="BD508" s="35"/>
      <c r="BE508" s="23"/>
      <c r="BF508" s="141"/>
      <c r="BG508" s="35"/>
      <c r="BH508" s="23"/>
      <c r="BI508" s="141"/>
      <c r="BJ508" s="35"/>
      <c r="BK508" s="23"/>
      <c r="BL508" s="141"/>
      <c r="BM508" s="35"/>
      <c r="BN508" s="23"/>
      <c r="BO508" s="141"/>
      <c r="BP508" s="35"/>
      <c r="BQ508" s="23"/>
      <c r="BR508" s="141"/>
      <c r="BS508" s="35"/>
      <c r="BT508" s="23"/>
      <c r="BU508" s="141"/>
      <c r="BV508" s="35"/>
      <c r="BW508" s="23"/>
      <c r="BX508" s="141"/>
      <c r="BY508" s="35"/>
      <c r="BZ508" s="23"/>
      <c r="CA508" s="141"/>
      <c r="CB508" s="35"/>
      <c r="CC508" s="23"/>
      <c r="CD508" s="141"/>
      <c r="CE508" s="35"/>
      <c r="CF508" s="23"/>
      <c r="CG508" s="141"/>
      <c r="CH508" s="35"/>
      <c r="CI508" s="23"/>
      <c r="CJ508" s="141"/>
      <c r="CK508" s="35"/>
      <c r="CL508" s="23"/>
      <c r="CM508" s="141"/>
      <c r="CN508" s="35"/>
      <c r="CO508" s="23"/>
      <c r="CP508" s="141"/>
      <c r="CQ508" s="38"/>
    </row>
    <row r="509" spans="2:95">
      <c r="B509" s="34"/>
      <c r="C509" s="23"/>
      <c r="D509" s="141"/>
      <c r="E509" s="35"/>
      <c r="F509" s="23"/>
      <c r="G509" s="141"/>
      <c r="H509" s="35"/>
      <c r="I509" s="23"/>
      <c r="J509" s="141"/>
      <c r="K509" s="35"/>
      <c r="L509" s="23"/>
      <c r="M509" s="141"/>
      <c r="N509" s="35"/>
      <c r="O509" s="23"/>
      <c r="P509" s="141"/>
      <c r="Q509" s="35"/>
      <c r="R509" s="23"/>
      <c r="S509" s="141"/>
      <c r="T509" s="35"/>
      <c r="U509" s="23"/>
      <c r="V509" s="141"/>
      <c r="W509" s="35"/>
      <c r="X509" s="23"/>
      <c r="Y509" s="141"/>
      <c r="Z509" s="35"/>
      <c r="AA509" s="23"/>
      <c r="AB509" s="141"/>
      <c r="AC509" s="35"/>
      <c r="AD509" s="23"/>
      <c r="AE509" s="141"/>
      <c r="AF509" s="35"/>
      <c r="AG509" s="23"/>
      <c r="AH509" s="141"/>
      <c r="AI509" s="35"/>
      <c r="AJ509" s="23"/>
      <c r="AK509" s="141"/>
      <c r="AL509" s="35"/>
      <c r="AM509" s="23"/>
      <c r="AN509" s="141"/>
      <c r="AO509" s="35"/>
      <c r="AP509" s="23"/>
      <c r="AQ509" s="141"/>
      <c r="AR509" s="35"/>
      <c r="AS509" s="23"/>
      <c r="AT509" s="141"/>
      <c r="AU509" s="35"/>
      <c r="AV509" s="23"/>
      <c r="AW509" s="141"/>
      <c r="AX509" s="35"/>
      <c r="AY509" s="23"/>
      <c r="AZ509" s="141"/>
      <c r="BA509" s="35"/>
      <c r="BB509" s="23"/>
      <c r="BC509" s="141"/>
      <c r="BD509" s="35"/>
      <c r="BE509" s="23"/>
      <c r="BF509" s="141"/>
      <c r="BG509" s="35"/>
      <c r="BH509" s="23"/>
      <c r="BI509" s="141"/>
      <c r="BJ509" s="35"/>
      <c r="BK509" s="23"/>
      <c r="BL509" s="141"/>
      <c r="BM509" s="35"/>
      <c r="BN509" s="23"/>
      <c r="BO509" s="141"/>
      <c r="BP509" s="35"/>
      <c r="BQ509" s="23"/>
      <c r="BR509" s="141"/>
      <c r="BS509" s="35"/>
      <c r="BT509" s="23"/>
      <c r="BU509" s="141"/>
      <c r="BV509" s="35"/>
      <c r="BW509" s="23"/>
      <c r="BX509" s="141"/>
      <c r="BY509" s="35"/>
      <c r="BZ509" s="23"/>
      <c r="CA509" s="141"/>
      <c r="CB509" s="35"/>
      <c r="CC509" s="23"/>
      <c r="CD509" s="141"/>
      <c r="CE509" s="35"/>
      <c r="CF509" s="23"/>
      <c r="CG509" s="141"/>
      <c r="CH509" s="35"/>
      <c r="CI509" s="23"/>
      <c r="CJ509" s="141"/>
      <c r="CK509" s="35"/>
      <c r="CL509" s="23"/>
      <c r="CM509" s="141"/>
      <c r="CN509" s="35"/>
      <c r="CO509" s="23"/>
      <c r="CP509" s="141"/>
      <c r="CQ509" s="38"/>
    </row>
    <row r="510" spans="2:95">
      <c r="B510" s="34"/>
      <c r="C510" s="23"/>
      <c r="D510" s="141"/>
      <c r="E510" s="35"/>
      <c r="F510" s="23"/>
      <c r="G510" s="141"/>
      <c r="H510" s="35"/>
      <c r="I510" s="23"/>
      <c r="J510" s="141"/>
      <c r="K510" s="35"/>
      <c r="L510" s="23"/>
      <c r="M510" s="141"/>
      <c r="N510" s="35"/>
      <c r="O510" s="23"/>
      <c r="P510" s="141"/>
      <c r="Q510" s="35"/>
      <c r="R510" s="23"/>
      <c r="S510" s="141"/>
      <c r="T510" s="35"/>
      <c r="U510" s="23"/>
      <c r="V510" s="141"/>
      <c r="W510" s="35"/>
      <c r="X510" s="23"/>
      <c r="Y510" s="141"/>
      <c r="Z510" s="35"/>
      <c r="AA510" s="23"/>
      <c r="AB510" s="141"/>
      <c r="AC510" s="35"/>
      <c r="AD510" s="23"/>
      <c r="AE510" s="141"/>
      <c r="AF510" s="35"/>
      <c r="AG510" s="23"/>
      <c r="AH510" s="141"/>
      <c r="AI510" s="35"/>
      <c r="AJ510" s="23"/>
      <c r="AK510" s="141"/>
      <c r="AL510" s="35"/>
      <c r="AM510" s="23"/>
      <c r="AN510" s="141"/>
      <c r="AO510" s="35"/>
      <c r="AP510" s="23"/>
      <c r="AQ510" s="141"/>
      <c r="AR510" s="35"/>
      <c r="AS510" s="23"/>
      <c r="AT510" s="141"/>
      <c r="AU510" s="35"/>
      <c r="AV510" s="23"/>
      <c r="AW510" s="141"/>
      <c r="AX510" s="35"/>
      <c r="AY510" s="23"/>
      <c r="AZ510" s="141"/>
      <c r="BA510" s="35"/>
      <c r="BB510" s="23"/>
      <c r="BC510" s="141"/>
      <c r="BD510" s="35"/>
      <c r="BE510" s="23"/>
      <c r="BF510" s="141"/>
      <c r="BG510" s="35"/>
      <c r="BH510" s="23"/>
      <c r="BI510" s="141"/>
      <c r="BJ510" s="35"/>
      <c r="BK510" s="23"/>
      <c r="BL510" s="141"/>
      <c r="BM510" s="35"/>
      <c r="BN510" s="23"/>
      <c r="BO510" s="141"/>
      <c r="BP510" s="35"/>
      <c r="BQ510" s="23"/>
      <c r="BR510" s="141"/>
      <c r="BS510" s="35"/>
      <c r="BT510" s="23"/>
      <c r="BU510" s="141"/>
      <c r="BV510" s="35"/>
      <c r="BW510" s="23"/>
      <c r="BX510" s="141"/>
      <c r="BY510" s="35"/>
      <c r="BZ510" s="23"/>
      <c r="CA510" s="141"/>
      <c r="CB510" s="35"/>
      <c r="CC510" s="23"/>
      <c r="CD510" s="141"/>
      <c r="CE510" s="35"/>
      <c r="CF510" s="23"/>
      <c r="CG510" s="141"/>
      <c r="CH510" s="35"/>
      <c r="CI510" s="23"/>
      <c r="CJ510" s="141"/>
      <c r="CK510" s="35"/>
      <c r="CL510" s="23"/>
      <c r="CM510" s="141"/>
      <c r="CN510" s="35"/>
      <c r="CO510" s="23"/>
      <c r="CP510" s="141"/>
      <c r="CQ510" s="38"/>
    </row>
    <row r="511" spans="2:95">
      <c r="B511" s="34"/>
      <c r="C511" s="23"/>
      <c r="D511" s="141"/>
      <c r="E511" s="35"/>
      <c r="F511" s="23"/>
      <c r="G511" s="141"/>
      <c r="H511" s="35"/>
      <c r="I511" s="23"/>
      <c r="J511" s="141"/>
      <c r="K511" s="35"/>
      <c r="L511" s="23"/>
      <c r="M511" s="141"/>
      <c r="N511" s="35"/>
      <c r="O511" s="23"/>
      <c r="P511" s="141"/>
      <c r="Q511" s="35"/>
      <c r="R511" s="23"/>
      <c r="S511" s="141"/>
      <c r="T511" s="35"/>
      <c r="U511" s="23"/>
      <c r="V511" s="141"/>
      <c r="W511" s="35"/>
      <c r="X511" s="23"/>
      <c r="Y511" s="141"/>
      <c r="Z511" s="35"/>
      <c r="AA511" s="23"/>
      <c r="AB511" s="141"/>
      <c r="AC511" s="35"/>
      <c r="AD511" s="23"/>
      <c r="AE511" s="141"/>
      <c r="AF511" s="35"/>
      <c r="AG511" s="23"/>
      <c r="AH511" s="141"/>
      <c r="AI511" s="35"/>
      <c r="AJ511" s="23"/>
      <c r="AK511" s="141"/>
      <c r="AL511" s="35"/>
      <c r="AM511" s="23"/>
      <c r="AN511" s="141"/>
      <c r="AO511" s="35"/>
      <c r="AP511" s="23"/>
      <c r="AQ511" s="141"/>
      <c r="AR511" s="35"/>
      <c r="AS511" s="23"/>
      <c r="AT511" s="141"/>
      <c r="AU511" s="35"/>
      <c r="AV511" s="23"/>
      <c r="AW511" s="141"/>
      <c r="AX511" s="35"/>
      <c r="AY511" s="23"/>
      <c r="AZ511" s="141"/>
      <c r="BA511" s="35"/>
      <c r="BB511" s="23"/>
      <c r="BC511" s="141"/>
      <c r="BD511" s="35"/>
      <c r="BE511" s="23"/>
      <c r="BF511" s="141"/>
      <c r="BG511" s="35"/>
      <c r="BH511" s="23"/>
      <c r="BI511" s="141"/>
      <c r="BJ511" s="35"/>
      <c r="BK511" s="23"/>
      <c r="BL511" s="141"/>
      <c r="BM511" s="35"/>
      <c r="BN511" s="23"/>
      <c r="BO511" s="141"/>
      <c r="BP511" s="35"/>
      <c r="BQ511" s="23"/>
      <c r="BR511" s="141"/>
      <c r="BS511" s="35"/>
      <c r="BT511" s="23"/>
      <c r="BU511" s="141"/>
      <c r="BV511" s="35"/>
      <c r="BW511" s="23"/>
      <c r="BX511" s="141"/>
      <c r="BY511" s="35"/>
      <c r="BZ511" s="23"/>
      <c r="CA511" s="141"/>
      <c r="CB511" s="35"/>
      <c r="CC511" s="23"/>
      <c r="CD511" s="141"/>
      <c r="CE511" s="35"/>
      <c r="CF511" s="23"/>
      <c r="CG511" s="141"/>
      <c r="CH511" s="35"/>
      <c r="CI511" s="23"/>
      <c r="CJ511" s="141"/>
      <c r="CK511" s="35"/>
      <c r="CL511" s="23"/>
      <c r="CM511" s="141"/>
      <c r="CN511" s="35"/>
      <c r="CO511" s="23"/>
      <c r="CP511" s="141"/>
      <c r="CQ511" s="38"/>
    </row>
    <row r="512" spans="2:95">
      <c r="B512" s="34"/>
      <c r="C512" s="23"/>
      <c r="D512" s="141"/>
      <c r="E512" s="35"/>
      <c r="F512" s="23"/>
      <c r="G512" s="141"/>
      <c r="H512" s="35"/>
      <c r="I512" s="23"/>
      <c r="J512" s="141"/>
      <c r="K512" s="35"/>
      <c r="L512" s="23"/>
      <c r="M512" s="141"/>
      <c r="N512" s="35"/>
      <c r="O512" s="23"/>
      <c r="P512" s="141"/>
      <c r="Q512" s="35"/>
      <c r="R512" s="23"/>
      <c r="S512" s="141"/>
      <c r="T512" s="35"/>
      <c r="U512" s="23"/>
      <c r="V512" s="141"/>
      <c r="W512" s="35"/>
      <c r="X512" s="23"/>
      <c r="Y512" s="141"/>
      <c r="Z512" s="35"/>
      <c r="AA512" s="23"/>
      <c r="AB512" s="141"/>
      <c r="AC512" s="35"/>
      <c r="AD512" s="23"/>
      <c r="AE512" s="141"/>
      <c r="AF512" s="35"/>
      <c r="AG512" s="23"/>
      <c r="AH512" s="141"/>
      <c r="AI512" s="35"/>
      <c r="AJ512" s="23"/>
      <c r="AK512" s="141"/>
      <c r="AL512" s="35"/>
      <c r="AM512" s="23"/>
      <c r="AN512" s="141"/>
      <c r="AO512" s="35"/>
      <c r="AP512" s="23"/>
      <c r="AQ512" s="141"/>
      <c r="AR512" s="35"/>
      <c r="AS512" s="23"/>
      <c r="AT512" s="141"/>
      <c r="AU512" s="35"/>
      <c r="AV512" s="23"/>
      <c r="AW512" s="141"/>
      <c r="AX512" s="35"/>
      <c r="AY512" s="23"/>
      <c r="AZ512" s="141"/>
      <c r="BA512" s="35"/>
      <c r="BB512" s="23"/>
      <c r="BC512" s="141"/>
      <c r="BD512" s="35"/>
      <c r="BE512" s="23"/>
      <c r="BF512" s="141"/>
      <c r="BG512" s="35"/>
      <c r="BH512" s="23"/>
      <c r="BI512" s="141"/>
      <c r="BJ512" s="35"/>
      <c r="BK512" s="23"/>
      <c r="BL512" s="141"/>
      <c r="BM512" s="35"/>
      <c r="BN512" s="23"/>
      <c r="BO512" s="141"/>
      <c r="BP512" s="35"/>
      <c r="BQ512" s="23"/>
      <c r="BR512" s="141"/>
      <c r="BS512" s="35"/>
      <c r="BT512" s="23"/>
      <c r="BU512" s="141"/>
      <c r="BV512" s="35"/>
      <c r="BW512" s="23"/>
      <c r="BX512" s="141"/>
      <c r="BY512" s="35"/>
      <c r="BZ512" s="23"/>
      <c r="CA512" s="141"/>
      <c r="CB512" s="35"/>
      <c r="CC512" s="23"/>
      <c r="CD512" s="141"/>
      <c r="CE512" s="35"/>
      <c r="CF512" s="23"/>
      <c r="CG512" s="141"/>
      <c r="CH512" s="35"/>
      <c r="CI512" s="23"/>
      <c r="CJ512" s="141"/>
      <c r="CK512" s="35"/>
      <c r="CL512" s="23"/>
      <c r="CM512" s="141"/>
      <c r="CN512" s="35"/>
      <c r="CO512" s="23"/>
      <c r="CP512" s="141"/>
      <c r="CQ512" s="38"/>
    </row>
    <row r="513" spans="2:95">
      <c r="B513" s="34"/>
      <c r="C513" s="23"/>
      <c r="D513" s="141"/>
      <c r="E513" s="35"/>
      <c r="F513" s="23"/>
      <c r="G513" s="141"/>
      <c r="H513" s="35"/>
      <c r="I513" s="23"/>
      <c r="J513" s="141"/>
      <c r="K513" s="35"/>
      <c r="L513" s="23"/>
      <c r="M513" s="141"/>
      <c r="N513" s="35"/>
      <c r="O513" s="23"/>
      <c r="P513" s="141"/>
      <c r="Q513" s="35"/>
      <c r="R513" s="23"/>
      <c r="S513" s="141"/>
      <c r="T513" s="35"/>
      <c r="U513" s="23"/>
      <c r="V513" s="141"/>
      <c r="W513" s="35"/>
      <c r="X513" s="23"/>
      <c r="Y513" s="141"/>
      <c r="Z513" s="35"/>
      <c r="AA513" s="23"/>
      <c r="AB513" s="141"/>
      <c r="AC513" s="35"/>
      <c r="AD513" s="23"/>
      <c r="AE513" s="141"/>
      <c r="AF513" s="35"/>
      <c r="AG513" s="23"/>
      <c r="AH513" s="141"/>
      <c r="AI513" s="35"/>
      <c r="AJ513" s="23"/>
      <c r="AK513" s="141"/>
      <c r="AL513" s="35"/>
      <c r="AM513" s="23"/>
      <c r="AN513" s="141"/>
      <c r="AO513" s="35"/>
      <c r="AP513" s="23"/>
      <c r="AQ513" s="141"/>
      <c r="AR513" s="35"/>
      <c r="AS513" s="23"/>
      <c r="AT513" s="141"/>
      <c r="AU513" s="35"/>
      <c r="AV513" s="23"/>
      <c r="AW513" s="141"/>
      <c r="AX513" s="35"/>
      <c r="AY513" s="23"/>
      <c r="AZ513" s="141"/>
      <c r="BA513" s="35"/>
      <c r="BB513" s="23"/>
      <c r="BC513" s="141"/>
      <c r="BD513" s="35"/>
      <c r="BE513" s="23"/>
      <c r="BF513" s="141"/>
      <c r="BG513" s="35"/>
      <c r="BH513" s="23"/>
      <c r="BI513" s="141"/>
      <c r="BJ513" s="35"/>
      <c r="BK513" s="23"/>
      <c r="BL513" s="141"/>
      <c r="BM513" s="35"/>
      <c r="BN513" s="23"/>
      <c r="BO513" s="141"/>
      <c r="BP513" s="35"/>
      <c r="BQ513" s="23"/>
      <c r="BR513" s="141"/>
      <c r="BS513" s="35"/>
      <c r="BT513" s="23"/>
      <c r="BU513" s="141"/>
      <c r="BV513" s="35"/>
      <c r="BW513" s="23"/>
      <c r="BX513" s="141"/>
      <c r="BY513" s="35"/>
      <c r="BZ513" s="23"/>
      <c r="CA513" s="141"/>
      <c r="CB513" s="35"/>
      <c r="CC513" s="23"/>
      <c r="CD513" s="141"/>
      <c r="CE513" s="35"/>
      <c r="CF513" s="23"/>
      <c r="CG513" s="141"/>
      <c r="CH513" s="35"/>
      <c r="CI513" s="23"/>
      <c r="CJ513" s="141"/>
      <c r="CK513" s="35"/>
      <c r="CL513" s="23"/>
      <c r="CM513" s="141"/>
      <c r="CN513" s="35"/>
      <c r="CO513" s="23"/>
      <c r="CP513" s="141"/>
      <c r="CQ513" s="38"/>
    </row>
    <row r="514" spans="2:95">
      <c r="B514" s="34"/>
      <c r="C514" s="23"/>
      <c r="D514" s="141"/>
      <c r="E514" s="35"/>
      <c r="F514" s="23"/>
      <c r="G514" s="141"/>
      <c r="H514" s="35"/>
      <c r="I514" s="23"/>
      <c r="J514" s="141"/>
      <c r="K514" s="35"/>
      <c r="L514" s="23"/>
      <c r="M514" s="141"/>
      <c r="N514" s="35"/>
      <c r="O514" s="23"/>
      <c r="P514" s="141"/>
      <c r="Q514" s="35"/>
      <c r="R514" s="23"/>
      <c r="S514" s="141"/>
      <c r="T514" s="35"/>
      <c r="U514" s="23"/>
      <c r="V514" s="141"/>
      <c r="W514" s="35"/>
      <c r="X514" s="23"/>
      <c r="Y514" s="141"/>
      <c r="Z514" s="35"/>
      <c r="AA514" s="23"/>
      <c r="AB514" s="141"/>
      <c r="AC514" s="35"/>
      <c r="AD514" s="23"/>
      <c r="AE514" s="141"/>
      <c r="AF514" s="35"/>
      <c r="AG514" s="23"/>
      <c r="AH514" s="141"/>
      <c r="AI514" s="35"/>
      <c r="AJ514" s="23"/>
      <c r="AK514" s="141"/>
      <c r="AL514" s="35"/>
      <c r="AM514" s="23"/>
      <c r="AN514" s="141"/>
      <c r="AO514" s="35"/>
      <c r="AP514" s="23"/>
      <c r="AQ514" s="141"/>
      <c r="AR514" s="35"/>
      <c r="AS514" s="23"/>
      <c r="AT514" s="141"/>
      <c r="AU514" s="35"/>
      <c r="AV514" s="23"/>
      <c r="AW514" s="141"/>
      <c r="AX514" s="35"/>
      <c r="AY514" s="23"/>
      <c r="AZ514" s="141"/>
      <c r="BA514" s="35"/>
      <c r="BB514" s="23"/>
      <c r="BC514" s="141"/>
      <c r="BD514" s="35"/>
      <c r="BE514" s="23"/>
      <c r="BF514" s="141"/>
      <c r="BG514" s="35"/>
      <c r="BH514" s="23"/>
      <c r="BI514" s="141"/>
      <c r="BJ514" s="35"/>
      <c r="BK514" s="23"/>
      <c r="BL514" s="141"/>
      <c r="BM514" s="35"/>
      <c r="BN514" s="23"/>
      <c r="BO514" s="141"/>
      <c r="BP514" s="35"/>
      <c r="BQ514" s="23"/>
      <c r="BR514" s="141"/>
      <c r="BS514" s="35"/>
      <c r="BT514" s="23"/>
      <c r="BU514" s="141"/>
      <c r="BV514" s="35"/>
      <c r="BW514" s="23"/>
      <c r="BX514" s="141"/>
      <c r="BY514" s="35"/>
      <c r="BZ514" s="23"/>
      <c r="CA514" s="141"/>
      <c r="CB514" s="35"/>
      <c r="CC514" s="23"/>
      <c r="CD514" s="141"/>
      <c r="CE514" s="35"/>
      <c r="CF514" s="23"/>
      <c r="CG514" s="141"/>
      <c r="CH514" s="35"/>
      <c r="CI514" s="23"/>
      <c r="CJ514" s="141"/>
      <c r="CK514" s="35"/>
      <c r="CL514" s="23"/>
      <c r="CM514" s="141"/>
      <c r="CN514" s="35"/>
      <c r="CO514" s="23"/>
      <c r="CP514" s="141"/>
      <c r="CQ514" s="38"/>
    </row>
    <row r="515" spans="2:95">
      <c r="B515" s="34"/>
      <c r="C515" s="23"/>
      <c r="D515" s="141"/>
      <c r="E515" s="35"/>
      <c r="F515" s="23"/>
      <c r="G515" s="141"/>
      <c r="H515" s="35"/>
      <c r="I515" s="23"/>
      <c r="J515" s="141"/>
      <c r="K515" s="35"/>
      <c r="L515" s="23"/>
      <c r="M515" s="141"/>
      <c r="N515" s="35"/>
      <c r="O515" s="23"/>
      <c r="P515" s="141"/>
      <c r="Q515" s="35"/>
      <c r="R515" s="23"/>
      <c r="S515" s="141"/>
      <c r="T515" s="35"/>
      <c r="U515" s="23"/>
      <c r="V515" s="141"/>
      <c r="W515" s="35"/>
      <c r="X515" s="23"/>
      <c r="Y515" s="141"/>
      <c r="Z515" s="35"/>
      <c r="AA515" s="23"/>
      <c r="AB515" s="141"/>
      <c r="AC515" s="35"/>
      <c r="AD515" s="23"/>
      <c r="AE515" s="141"/>
      <c r="AF515" s="35"/>
      <c r="AG515" s="23"/>
      <c r="AH515" s="141"/>
      <c r="AI515" s="35"/>
      <c r="AJ515" s="23"/>
      <c r="AK515" s="141"/>
      <c r="AL515" s="35"/>
      <c r="AM515" s="23"/>
      <c r="AN515" s="141"/>
      <c r="AO515" s="35"/>
      <c r="AP515" s="23"/>
      <c r="AQ515" s="141"/>
      <c r="AR515" s="35"/>
      <c r="AS515" s="23"/>
      <c r="AT515" s="141"/>
      <c r="AU515" s="35"/>
      <c r="AV515" s="23"/>
      <c r="AW515" s="141"/>
      <c r="AX515" s="35"/>
      <c r="AY515" s="23"/>
      <c r="AZ515" s="141"/>
      <c r="BA515" s="35"/>
      <c r="BB515" s="23"/>
      <c r="BC515" s="141"/>
      <c r="BD515" s="35"/>
      <c r="BE515" s="23"/>
      <c r="BF515" s="141"/>
      <c r="BG515" s="35"/>
      <c r="BH515" s="23"/>
      <c r="BI515" s="141"/>
      <c r="BJ515" s="35"/>
      <c r="BK515" s="23"/>
      <c r="BL515" s="141"/>
      <c r="BM515" s="35"/>
      <c r="BN515" s="23"/>
      <c r="BO515" s="141"/>
      <c r="BP515" s="35"/>
      <c r="BQ515" s="23"/>
      <c r="BR515" s="141"/>
      <c r="BS515" s="35"/>
      <c r="BT515" s="23"/>
      <c r="BU515" s="141"/>
      <c r="BV515" s="35"/>
      <c r="BW515" s="23"/>
      <c r="BX515" s="141"/>
      <c r="BY515" s="35"/>
      <c r="BZ515" s="23"/>
      <c r="CA515" s="141"/>
      <c r="CB515" s="35"/>
      <c r="CC515" s="23"/>
      <c r="CD515" s="141"/>
      <c r="CE515" s="35"/>
      <c r="CF515" s="23"/>
      <c r="CG515" s="141"/>
      <c r="CH515" s="35"/>
      <c r="CI515" s="23"/>
      <c r="CJ515" s="141"/>
      <c r="CK515" s="35"/>
      <c r="CL515" s="23"/>
      <c r="CM515" s="141"/>
      <c r="CN515" s="35"/>
      <c r="CO515" s="23"/>
      <c r="CP515" s="141"/>
      <c r="CQ515" s="38"/>
    </row>
    <row r="516" spans="2:95">
      <c r="B516" s="34"/>
      <c r="C516" s="23"/>
      <c r="D516" s="141"/>
      <c r="E516" s="35"/>
      <c r="F516" s="23"/>
      <c r="G516" s="141"/>
      <c r="H516" s="35"/>
      <c r="I516" s="23"/>
      <c r="J516" s="141"/>
      <c r="K516" s="35"/>
      <c r="L516" s="23"/>
      <c r="M516" s="141"/>
      <c r="N516" s="35"/>
      <c r="O516" s="23"/>
      <c r="P516" s="141"/>
      <c r="Q516" s="35"/>
      <c r="R516" s="23"/>
      <c r="S516" s="141"/>
      <c r="T516" s="35"/>
      <c r="U516" s="23"/>
      <c r="V516" s="141"/>
      <c r="W516" s="35"/>
      <c r="X516" s="23"/>
      <c r="Y516" s="141"/>
      <c r="Z516" s="35"/>
      <c r="AA516" s="23"/>
      <c r="AB516" s="141"/>
      <c r="AC516" s="35"/>
      <c r="AD516" s="23"/>
      <c r="AE516" s="141"/>
      <c r="AF516" s="35"/>
      <c r="AG516" s="23"/>
      <c r="AH516" s="141"/>
      <c r="AI516" s="35"/>
      <c r="AJ516" s="23"/>
      <c r="AK516" s="141"/>
      <c r="AL516" s="35"/>
      <c r="AM516" s="23"/>
      <c r="AN516" s="141"/>
      <c r="AO516" s="35"/>
      <c r="AP516" s="23"/>
      <c r="AQ516" s="141"/>
      <c r="AR516" s="35"/>
      <c r="AS516" s="23"/>
      <c r="AT516" s="141"/>
      <c r="AU516" s="35"/>
      <c r="AV516" s="23"/>
      <c r="AW516" s="141"/>
      <c r="AX516" s="35"/>
      <c r="AY516" s="23"/>
      <c r="AZ516" s="141"/>
      <c r="BA516" s="35"/>
      <c r="BB516" s="23"/>
      <c r="BC516" s="141"/>
      <c r="BD516" s="35"/>
      <c r="BE516" s="23"/>
      <c r="BF516" s="141"/>
      <c r="BG516" s="35"/>
      <c r="BH516" s="23"/>
      <c r="BI516" s="141"/>
      <c r="BJ516" s="35"/>
      <c r="BK516" s="23"/>
      <c r="BL516" s="141"/>
      <c r="BM516" s="35"/>
      <c r="BN516" s="23"/>
      <c r="BO516" s="141"/>
      <c r="BP516" s="35"/>
      <c r="BQ516" s="23"/>
      <c r="BR516" s="141"/>
      <c r="BS516" s="35"/>
      <c r="BT516" s="23"/>
      <c r="BU516" s="141"/>
      <c r="BV516" s="35"/>
      <c r="BW516" s="23"/>
      <c r="BX516" s="141"/>
      <c r="BY516" s="35"/>
      <c r="BZ516" s="23"/>
      <c r="CA516" s="141"/>
      <c r="CB516" s="35"/>
      <c r="CC516" s="23"/>
      <c r="CD516" s="141"/>
      <c r="CE516" s="35"/>
      <c r="CF516" s="23"/>
      <c r="CG516" s="141"/>
      <c r="CH516" s="35"/>
      <c r="CI516" s="23"/>
      <c r="CJ516" s="141"/>
      <c r="CK516" s="35"/>
      <c r="CL516" s="23"/>
      <c r="CM516" s="141"/>
      <c r="CN516" s="35"/>
      <c r="CO516" s="23"/>
      <c r="CP516" s="141"/>
      <c r="CQ516" s="38"/>
    </row>
    <row r="517" spans="2:95">
      <c r="B517" s="34"/>
      <c r="C517" s="23"/>
      <c r="D517" s="141"/>
      <c r="E517" s="35"/>
      <c r="F517" s="23"/>
      <c r="G517" s="141"/>
      <c r="H517" s="35"/>
      <c r="I517" s="23"/>
      <c r="J517" s="141"/>
      <c r="K517" s="35"/>
      <c r="L517" s="23"/>
      <c r="M517" s="141"/>
      <c r="N517" s="35"/>
      <c r="O517" s="23"/>
      <c r="P517" s="141"/>
      <c r="Q517" s="35"/>
      <c r="R517" s="23"/>
      <c r="S517" s="141"/>
      <c r="T517" s="35"/>
      <c r="U517" s="23"/>
      <c r="V517" s="141"/>
      <c r="W517" s="35"/>
      <c r="X517" s="23"/>
      <c r="Y517" s="141"/>
      <c r="Z517" s="35"/>
      <c r="AA517" s="23"/>
      <c r="AB517" s="141"/>
      <c r="AC517" s="35"/>
      <c r="AD517" s="23"/>
      <c r="AE517" s="141"/>
      <c r="AF517" s="35"/>
      <c r="AG517" s="23"/>
      <c r="AH517" s="141"/>
      <c r="AI517" s="35"/>
      <c r="AJ517" s="23"/>
      <c r="AK517" s="141"/>
      <c r="AL517" s="35"/>
      <c r="AM517" s="23"/>
      <c r="AN517" s="141"/>
      <c r="AO517" s="35"/>
      <c r="AP517" s="23"/>
      <c r="AQ517" s="141"/>
      <c r="AR517" s="35"/>
      <c r="AS517" s="23"/>
      <c r="AT517" s="141"/>
      <c r="AU517" s="35"/>
      <c r="AV517" s="23"/>
      <c r="AW517" s="141"/>
      <c r="AX517" s="35"/>
      <c r="AY517" s="23"/>
      <c r="AZ517" s="141"/>
      <c r="BA517" s="35"/>
      <c r="BB517" s="23"/>
      <c r="BC517" s="141"/>
      <c r="BD517" s="35"/>
      <c r="BE517" s="23"/>
      <c r="BF517" s="141"/>
      <c r="BG517" s="35"/>
      <c r="BH517" s="23"/>
      <c r="BI517" s="141"/>
      <c r="BJ517" s="35"/>
      <c r="BK517" s="23"/>
      <c r="BL517" s="141"/>
      <c r="BM517" s="35"/>
      <c r="BN517" s="23"/>
      <c r="BO517" s="141"/>
      <c r="BP517" s="35"/>
      <c r="BQ517" s="23"/>
      <c r="BR517" s="141"/>
      <c r="BS517" s="35"/>
      <c r="BT517" s="23"/>
      <c r="BU517" s="141"/>
      <c r="BV517" s="35"/>
      <c r="BW517" s="23"/>
      <c r="BX517" s="141"/>
      <c r="BY517" s="35"/>
      <c r="BZ517" s="23"/>
      <c r="CA517" s="141"/>
      <c r="CB517" s="35"/>
      <c r="CC517" s="23"/>
      <c r="CD517" s="141"/>
      <c r="CE517" s="35"/>
      <c r="CF517" s="23"/>
      <c r="CG517" s="141"/>
      <c r="CH517" s="35"/>
      <c r="CI517" s="23"/>
      <c r="CJ517" s="141"/>
      <c r="CK517" s="35"/>
      <c r="CL517" s="23"/>
      <c r="CM517" s="141"/>
      <c r="CN517" s="35"/>
      <c r="CO517" s="23"/>
      <c r="CP517" s="141"/>
      <c r="CQ517" s="38"/>
    </row>
    <row r="518" spans="2:95">
      <c r="B518" s="34"/>
      <c r="C518" s="23"/>
      <c r="D518" s="141"/>
      <c r="E518" s="35"/>
      <c r="F518" s="23"/>
      <c r="G518" s="141"/>
      <c r="H518" s="35"/>
      <c r="I518" s="23"/>
      <c r="J518" s="141"/>
      <c r="K518" s="35"/>
      <c r="L518" s="23"/>
      <c r="M518" s="141"/>
      <c r="N518" s="35"/>
      <c r="O518" s="23"/>
      <c r="P518" s="141"/>
      <c r="Q518" s="35"/>
      <c r="R518" s="23"/>
      <c r="S518" s="141"/>
      <c r="T518" s="35"/>
      <c r="U518" s="23"/>
      <c r="V518" s="141"/>
      <c r="W518" s="35"/>
      <c r="X518" s="23"/>
      <c r="Y518" s="141"/>
      <c r="Z518" s="35"/>
      <c r="AA518" s="23"/>
      <c r="AB518" s="141"/>
      <c r="AC518" s="35"/>
      <c r="AD518" s="23"/>
      <c r="AE518" s="141"/>
      <c r="AF518" s="35"/>
      <c r="AG518" s="23"/>
      <c r="AH518" s="141"/>
      <c r="AI518" s="35"/>
      <c r="AJ518" s="23"/>
      <c r="AK518" s="141"/>
      <c r="AL518" s="35"/>
      <c r="AM518" s="23"/>
      <c r="AN518" s="141"/>
      <c r="AO518" s="35"/>
      <c r="AP518" s="23"/>
      <c r="AQ518" s="141"/>
      <c r="AR518" s="35"/>
      <c r="AS518" s="23"/>
      <c r="AT518" s="141"/>
      <c r="AU518" s="35"/>
      <c r="AV518" s="23"/>
      <c r="AW518" s="141"/>
      <c r="AX518" s="35"/>
      <c r="AY518" s="23"/>
      <c r="AZ518" s="141"/>
      <c r="BA518" s="35"/>
      <c r="BB518" s="23"/>
      <c r="BC518" s="141"/>
      <c r="BD518" s="35"/>
      <c r="BE518" s="23"/>
      <c r="BF518" s="141"/>
      <c r="BG518" s="35"/>
      <c r="BH518" s="23"/>
      <c r="BI518" s="141"/>
      <c r="BJ518" s="35"/>
      <c r="BK518" s="23"/>
      <c r="BL518" s="141"/>
      <c r="BM518" s="35"/>
      <c r="BN518" s="23"/>
      <c r="BO518" s="141"/>
      <c r="BP518" s="35"/>
      <c r="BQ518" s="23"/>
      <c r="BR518" s="141"/>
      <c r="BS518" s="35"/>
      <c r="BT518" s="23"/>
      <c r="BU518" s="141"/>
      <c r="BV518" s="35"/>
      <c r="BW518" s="23"/>
      <c r="BX518" s="141"/>
      <c r="BY518" s="35"/>
      <c r="BZ518" s="23"/>
      <c r="CA518" s="141"/>
      <c r="CB518" s="35"/>
      <c r="CC518" s="23"/>
      <c r="CD518" s="141"/>
      <c r="CE518" s="35"/>
      <c r="CF518" s="23"/>
      <c r="CG518" s="141"/>
      <c r="CH518" s="35"/>
      <c r="CI518" s="23"/>
      <c r="CJ518" s="141"/>
      <c r="CK518" s="35"/>
      <c r="CL518" s="23"/>
      <c r="CM518" s="141"/>
      <c r="CN518" s="35"/>
      <c r="CO518" s="23"/>
      <c r="CP518" s="141"/>
      <c r="CQ518" s="38"/>
    </row>
    <row r="519" spans="2:95">
      <c r="B519" s="34"/>
      <c r="C519" s="23"/>
      <c r="D519" s="141"/>
      <c r="E519" s="35"/>
      <c r="F519" s="23"/>
      <c r="G519" s="141"/>
      <c r="H519" s="35"/>
      <c r="I519" s="23"/>
      <c r="J519" s="141"/>
      <c r="K519" s="35"/>
      <c r="L519" s="23"/>
      <c r="M519" s="141"/>
      <c r="N519" s="35"/>
      <c r="O519" s="23"/>
      <c r="P519" s="141"/>
      <c r="Q519" s="35"/>
      <c r="R519" s="23"/>
      <c r="S519" s="141"/>
      <c r="T519" s="35"/>
      <c r="U519" s="23"/>
      <c r="V519" s="141"/>
      <c r="W519" s="35"/>
      <c r="X519" s="23"/>
      <c r="Y519" s="141"/>
      <c r="Z519" s="35"/>
      <c r="AA519" s="23"/>
      <c r="AB519" s="141"/>
      <c r="AC519" s="35"/>
      <c r="AD519" s="23"/>
      <c r="AE519" s="141"/>
      <c r="AF519" s="35"/>
      <c r="AG519" s="23"/>
      <c r="AH519" s="141"/>
      <c r="AI519" s="35"/>
      <c r="AJ519" s="23"/>
      <c r="AK519" s="141"/>
      <c r="AL519" s="35"/>
      <c r="AM519" s="23"/>
      <c r="AN519" s="141"/>
      <c r="AO519" s="35"/>
      <c r="AP519" s="23"/>
      <c r="AQ519" s="141"/>
      <c r="AR519" s="35"/>
      <c r="AS519" s="23"/>
      <c r="AT519" s="141"/>
      <c r="AU519" s="35"/>
      <c r="AV519" s="23"/>
      <c r="AW519" s="141"/>
      <c r="AX519" s="35"/>
      <c r="AY519" s="23"/>
      <c r="AZ519" s="141"/>
      <c r="BA519" s="35"/>
      <c r="BB519" s="23"/>
      <c r="BC519" s="141"/>
      <c r="BD519" s="35"/>
      <c r="BE519" s="23"/>
      <c r="BF519" s="141"/>
      <c r="BG519" s="35"/>
      <c r="BH519" s="23"/>
      <c r="BI519" s="141"/>
      <c r="BJ519" s="35"/>
      <c r="BK519" s="23"/>
      <c r="BL519" s="141"/>
      <c r="BM519" s="35"/>
      <c r="BN519" s="23"/>
      <c r="BO519" s="141"/>
      <c r="BP519" s="35"/>
      <c r="BQ519" s="23"/>
      <c r="BR519" s="141"/>
      <c r="BS519" s="35"/>
      <c r="BT519" s="23"/>
      <c r="BU519" s="141"/>
      <c r="BV519" s="35"/>
      <c r="BW519" s="23"/>
      <c r="BX519" s="141"/>
      <c r="BY519" s="35"/>
      <c r="BZ519" s="23"/>
      <c r="CA519" s="141"/>
      <c r="CB519" s="35"/>
      <c r="CC519" s="23"/>
      <c r="CD519" s="141"/>
      <c r="CE519" s="35"/>
      <c r="CF519" s="23"/>
      <c r="CG519" s="141"/>
      <c r="CH519" s="35"/>
      <c r="CI519" s="23"/>
      <c r="CJ519" s="141"/>
      <c r="CK519" s="35"/>
      <c r="CL519" s="23"/>
      <c r="CM519" s="141"/>
      <c r="CN519" s="35"/>
      <c r="CO519" s="23"/>
      <c r="CP519" s="141"/>
      <c r="CQ519" s="38"/>
    </row>
    <row r="520" spans="2:95">
      <c r="B520" s="34"/>
      <c r="C520" s="23"/>
      <c r="D520" s="141"/>
      <c r="E520" s="35"/>
      <c r="F520" s="23"/>
      <c r="G520" s="141"/>
      <c r="H520" s="35"/>
      <c r="I520" s="23"/>
      <c r="J520" s="141"/>
      <c r="K520" s="35"/>
      <c r="L520" s="23"/>
      <c r="M520" s="141"/>
      <c r="N520" s="35"/>
      <c r="O520" s="23"/>
      <c r="P520" s="141"/>
      <c r="Q520" s="35"/>
      <c r="R520" s="23"/>
      <c r="S520" s="141"/>
      <c r="T520" s="35"/>
      <c r="U520" s="23"/>
      <c r="V520" s="141"/>
      <c r="W520" s="35"/>
      <c r="X520" s="23"/>
      <c r="Y520" s="141"/>
      <c r="Z520" s="35"/>
      <c r="AA520" s="23"/>
      <c r="AB520" s="141"/>
      <c r="AC520" s="35"/>
      <c r="AD520" s="23"/>
      <c r="AE520" s="141"/>
      <c r="AF520" s="35"/>
      <c r="AG520" s="23"/>
      <c r="AH520" s="141"/>
      <c r="AI520" s="35"/>
      <c r="AJ520" s="23"/>
      <c r="AK520" s="141"/>
      <c r="AL520" s="35"/>
      <c r="AM520" s="23"/>
      <c r="AN520" s="141"/>
      <c r="AO520" s="35"/>
      <c r="AP520" s="23"/>
      <c r="AQ520" s="141"/>
      <c r="AR520" s="35"/>
      <c r="AS520" s="23"/>
      <c r="AT520" s="141"/>
      <c r="AU520" s="35"/>
      <c r="AV520" s="23"/>
      <c r="AW520" s="141"/>
      <c r="AX520" s="35"/>
      <c r="AY520" s="23"/>
      <c r="AZ520" s="141"/>
      <c r="BA520" s="35"/>
      <c r="BB520" s="23"/>
      <c r="BC520" s="141"/>
      <c r="BD520" s="35"/>
      <c r="BE520" s="23"/>
      <c r="BF520" s="141"/>
      <c r="BG520" s="35"/>
      <c r="BH520" s="23"/>
      <c r="BI520" s="141"/>
      <c r="BJ520" s="35"/>
      <c r="BK520" s="23"/>
      <c r="BL520" s="141"/>
      <c r="BM520" s="35"/>
      <c r="BN520" s="23"/>
      <c r="BO520" s="141"/>
      <c r="BP520" s="35"/>
      <c r="BQ520" s="23"/>
      <c r="BR520" s="141"/>
      <c r="BS520" s="35"/>
      <c r="BT520" s="23"/>
      <c r="BU520" s="141"/>
      <c r="BV520" s="35"/>
      <c r="BW520" s="23"/>
      <c r="BX520" s="141"/>
      <c r="BY520" s="35"/>
      <c r="BZ520" s="23"/>
      <c r="CA520" s="141"/>
      <c r="CB520" s="35"/>
      <c r="CC520" s="23"/>
      <c r="CD520" s="141"/>
      <c r="CE520" s="35"/>
      <c r="CF520" s="23"/>
      <c r="CG520" s="141"/>
      <c r="CH520" s="35"/>
      <c r="CI520" s="23"/>
      <c r="CJ520" s="141"/>
      <c r="CK520" s="35"/>
      <c r="CL520" s="23"/>
      <c r="CM520" s="141"/>
      <c r="CN520" s="35"/>
      <c r="CO520" s="23"/>
      <c r="CP520" s="141"/>
      <c r="CQ520" s="38"/>
    </row>
    <row r="521" spans="2:95">
      <c r="B521" s="34"/>
      <c r="C521" s="23"/>
      <c r="D521" s="141"/>
      <c r="E521" s="35"/>
      <c r="F521" s="23"/>
      <c r="G521" s="141"/>
      <c r="H521" s="35"/>
      <c r="I521" s="23"/>
      <c r="J521" s="141"/>
      <c r="K521" s="35"/>
      <c r="L521" s="23"/>
      <c r="M521" s="141"/>
      <c r="N521" s="35"/>
      <c r="O521" s="23"/>
      <c r="P521" s="141"/>
      <c r="Q521" s="35"/>
      <c r="R521" s="23"/>
      <c r="S521" s="141"/>
      <c r="T521" s="35"/>
      <c r="U521" s="23"/>
      <c r="V521" s="141"/>
      <c r="W521" s="35"/>
      <c r="X521" s="23"/>
      <c r="Y521" s="141"/>
      <c r="Z521" s="35"/>
      <c r="AA521" s="23"/>
      <c r="AB521" s="141"/>
      <c r="AC521" s="35"/>
      <c r="AD521" s="23"/>
      <c r="AE521" s="141"/>
      <c r="AF521" s="35"/>
      <c r="AG521" s="23"/>
      <c r="AH521" s="141"/>
      <c r="AI521" s="35"/>
      <c r="AJ521" s="23"/>
      <c r="AK521" s="141"/>
      <c r="AL521" s="35"/>
      <c r="AM521" s="23"/>
      <c r="AN521" s="141"/>
      <c r="AO521" s="35"/>
      <c r="AP521" s="23"/>
      <c r="AQ521" s="141"/>
      <c r="AR521" s="35"/>
      <c r="AS521" s="23"/>
      <c r="AT521" s="141"/>
      <c r="AU521" s="35"/>
      <c r="AV521" s="23"/>
      <c r="AW521" s="141"/>
      <c r="AX521" s="35"/>
      <c r="AY521" s="23"/>
      <c r="AZ521" s="141"/>
      <c r="BA521" s="35"/>
      <c r="BB521" s="23"/>
      <c r="BC521" s="141"/>
      <c r="BD521" s="35"/>
      <c r="BE521" s="23"/>
      <c r="BF521" s="141"/>
      <c r="BG521" s="35"/>
      <c r="BH521" s="23"/>
      <c r="BI521" s="141"/>
      <c r="BJ521" s="35"/>
      <c r="BK521" s="23"/>
      <c r="BL521" s="141"/>
      <c r="BM521" s="35"/>
      <c r="BN521" s="23"/>
      <c r="BO521" s="141"/>
      <c r="BP521" s="35"/>
      <c r="BQ521" s="23"/>
      <c r="BR521" s="141"/>
      <c r="BS521" s="35"/>
      <c r="BT521" s="23"/>
      <c r="BU521" s="141"/>
      <c r="BV521" s="35"/>
      <c r="BW521" s="23"/>
      <c r="BX521" s="141"/>
      <c r="BY521" s="35"/>
      <c r="BZ521" s="23"/>
      <c r="CA521" s="141"/>
      <c r="CB521" s="35"/>
      <c r="CC521" s="23"/>
      <c r="CD521" s="141"/>
      <c r="CE521" s="35"/>
      <c r="CF521" s="23"/>
      <c r="CG521" s="141"/>
      <c r="CH521" s="35"/>
      <c r="CI521" s="23"/>
      <c r="CJ521" s="141"/>
      <c r="CK521" s="35"/>
      <c r="CL521" s="23"/>
      <c r="CM521" s="141"/>
      <c r="CN521" s="35"/>
      <c r="CO521" s="23"/>
      <c r="CP521" s="141"/>
      <c r="CQ521" s="38"/>
    </row>
    <row r="522" spans="2:95">
      <c r="B522" s="34"/>
      <c r="C522" s="23"/>
      <c r="D522" s="141"/>
      <c r="E522" s="35"/>
      <c r="F522" s="23"/>
      <c r="G522" s="141"/>
      <c r="H522" s="35"/>
      <c r="I522" s="23"/>
      <c r="J522" s="141"/>
      <c r="K522" s="35"/>
      <c r="L522" s="23"/>
      <c r="M522" s="141"/>
      <c r="N522" s="35"/>
      <c r="O522" s="23"/>
      <c r="P522" s="141"/>
      <c r="Q522" s="35"/>
      <c r="R522" s="23"/>
      <c r="S522" s="141"/>
      <c r="T522" s="35"/>
      <c r="U522" s="23"/>
      <c r="V522" s="141"/>
      <c r="W522" s="35"/>
      <c r="X522" s="23"/>
      <c r="Y522" s="141"/>
      <c r="Z522" s="35"/>
      <c r="AA522" s="23"/>
      <c r="AB522" s="141"/>
      <c r="AC522" s="35"/>
      <c r="AD522" s="23"/>
      <c r="AE522" s="141"/>
      <c r="AF522" s="35"/>
      <c r="AG522" s="23"/>
      <c r="AH522" s="141"/>
      <c r="AI522" s="35"/>
      <c r="AJ522" s="23"/>
      <c r="AK522" s="141"/>
      <c r="AL522" s="35"/>
      <c r="AM522" s="23"/>
      <c r="AN522" s="141"/>
      <c r="AO522" s="35"/>
      <c r="AP522" s="23"/>
      <c r="AQ522" s="141"/>
      <c r="AR522" s="35"/>
      <c r="AS522" s="23"/>
      <c r="AT522" s="141"/>
      <c r="AU522" s="35"/>
      <c r="AV522" s="23"/>
      <c r="AW522" s="141"/>
      <c r="AX522" s="35"/>
      <c r="AY522" s="23"/>
      <c r="AZ522" s="141"/>
      <c r="BA522" s="35"/>
      <c r="BB522" s="23"/>
      <c r="BC522" s="141"/>
      <c r="BD522" s="35"/>
      <c r="BE522" s="23"/>
      <c r="BF522" s="141"/>
      <c r="BG522" s="35"/>
      <c r="BH522" s="23"/>
      <c r="BI522" s="141"/>
      <c r="BJ522" s="35"/>
      <c r="BK522" s="23"/>
      <c r="BL522" s="141"/>
      <c r="BM522" s="35"/>
      <c r="BN522" s="23"/>
      <c r="BO522" s="141"/>
      <c r="BP522" s="35"/>
      <c r="BQ522" s="23"/>
      <c r="BR522" s="141"/>
      <c r="BS522" s="35"/>
      <c r="BT522" s="23"/>
      <c r="BU522" s="141"/>
      <c r="BV522" s="35"/>
      <c r="BW522" s="23"/>
      <c r="BX522" s="141"/>
      <c r="BY522" s="35"/>
      <c r="BZ522" s="23"/>
      <c r="CA522" s="141"/>
      <c r="CB522" s="35"/>
      <c r="CC522" s="23"/>
      <c r="CD522" s="141"/>
      <c r="CE522" s="35"/>
      <c r="CF522" s="23"/>
      <c r="CG522" s="141"/>
      <c r="CH522" s="35"/>
      <c r="CI522" s="23"/>
      <c r="CJ522" s="141"/>
      <c r="CK522" s="35"/>
      <c r="CL522" s="23"/>
      <c r="CM522" s="141"/>
      <c r="CN522" s="35"/>
      <c r="CO522" s="23"/>
      <c r="CP522" s="141"/>
      <c r="CQ522" s="38"/>
    </row>
    <row r="523" spans="2:95">
      <c r="B523" s="34"/>
      <c r="C523" s="23"/>
      <c r="D523" s="141"/>
      <c r="E523" s="35"/>
      <c r="F523" s="23"/>
      <c r="G523" s="141"/>
      <c r="H523" s="35"/>
      <c r="I523" s="23"/>
      <c r="J523" s="141"/>
      <c r="K523" s="35"/>
      <c r="L523" s="23"/>
      <c r="M523" s="141"/>
      <c r="N523" s="35"/>
      <c r="O523" s="23"/>
      <c r="P523" s="141"/>
      <c r="Q523" s="35"/>
      <c r="R523" s="23"/>
      <c r="S523" s="141"/>
      <c r="T523" s="35"/>
      <c r="U523" s="23"/>
      <c r="V523" s="141"/>
      <c r="W523" s="35"/>
      <c r="X523" s="23"/>
      <c r="Y523" s="141"/>
      <c r="Z523" s="35"/>
      <c r="AA523" s="23"/>
      <c r="AB523" s="141"/>
      <c r="AC523" s="35"/>
      <c r="AD523" s="23"/>
      <c r="AE523" s="141"/>
      <c r="AF523" s="35"/>
      <c r="AG523" s="23"/>
      <c r="AH523" s="141"/>
      <c r="AI523" s="35"/>
      <c r="AJ523" s="23"/>
      <c r="AK523" s="141"/>
      <c r="AL523" s="35"/>
      <c r="AM523" s="23"/>
      <c r="AN523" s="141"/>
      <c r="AO523" s="35"/>
      <c r="AP523" s="23"/>
      <c r="AQ523" s="141"/>
      <c r="AR523" s="35"/>
      <c r="AS523" s="23"/>
      <c r="AT523" s="141"/>
      <c r="AU523" s="35"/>
      <c r="AV523" s="23"/>
      <c r="AW523" s="141"/>
      <c r="AX523" s="35"/>
      <c r="AY523" s="23"/>
      <c r="AZ523" s="141"/>
      <c r="BA523" s="35"/>
      <c r="BB523" s="23"/>
      <c r="BC523" s="141"/>
      <c r="BD523" s="35"/>
      <c r="BE523" s="23"/>
      <c r="BF523" s="141"/>
      <c r="BG523" s="35"/>
      <c r="BH523" s="23"/>
      <c r="BI523" s="141"/>
      <c r="BJ523" s="35"/>
      <c r="BK523" s="23"/>
      <c r="BL523" s="141"/>
      <c r="BM523" s="35"/>
      <c r="BN523" s="23"/>
      <c r="BO523" s="141"/>
      <c r="BP523" s="35"/>
      <c r="BQ523" s="23"/>
      <c r="BR523" s="141"/>
      <c r="BS523" s="35"/>
      <c r="BT523" s="23"/>
      <c r="BU523" s="141"/>
      <c r="BV523" s="35"/>
      <c r="BW523" s="23"/>
      <c r="BX523" s="141"/>
      <c r="BY523" s="35"/>
      <c r="BZ523" s="23"/>
      <c r="CA523" s="141"/>
      <c r="CB523" s="35"/>
      <c r="CC523" s="23"/>
      <c r="CD523" s="141"/>
      <c r="CE523" s="35"/>
      <c r="CF523" s="23"/>
      <c r="CG523" s="141"/>
      <c r="CH523" s="35"/>
      <c r="CI523" s="23"/>
      <c r="CJ523" s="141"/>
      <c r="CK523" s="35"/>
      <c r="CL523" s="23"/>
      <c r="CM523" s="141"/>
      <c r="CN523" s="35"/>
      <c r="CO523" s="23"/>
      <c r="CP523" s="141"/>
      <c r="CQ523" s="38"/>
    </row>
    <row r="524" spans="2:95">
      <c r="B524" s="34"/>
      <c r="C524" s="23"/>
      <c r="D524" s="141"/>
      <c r="E524" s="35"/>
      <c r="F524" s="23"/>
      <c r="G524" s="141"/>
      <c r="H524" s="35"/>
      <c r="I524" s="23"/>
      <c r="J524" s="141"/>
      <c r="K524" s="35"/>
      <c r="L524" s="23"/>
      <c r="M524" s="141"/>
      <c r="N524" s="35"/>
      <c r="O524" s="23"/>
      <c r="P524" s="141"/>
      <c r="Q524" s="35"/>
      <c r="R524" s="23"/>
      <c r="S524" s="141"/>
      <c r="T524" s="35"/>
      <c r="U524" s="23"/>
      <c r="V524" s="141"/>
      <c r="W524" s="35"/>
      <c r="X524" s="23"/>
      <c r="Y524" s="141"/>
      <c r="Z524" s="35"/>
      <c r="AA524" s="23"/>
      <c r="AB524" s="141"/>
      <c r="AC524" s="35"/>
      <c r="AD524" s="23"/>
      <c r="AE524" s="141"/>
      <c r="AF524" s="35"/>
      <c r="AG524" s="23"/>
      <c r="AH524" s="141"/>
      <c r="AI524" s="35"/>
      <c r="AJ524" s="23"/>
      <c r="AK524" s="141"/>
      <c r="AL524" s="35"/>
      <c r="AM524" s="23"/>
      <c r="AN524" s="141"/>
      <c r="AO524" s="35"/>
      <c r="AP524" s="23"/>
      <c r="AQ524" s="141"/>
      <c r="AR524" s="35"/>
      <c r="AS524" s="23"/>
      <c r="AT524" s="141"/>
      <c r="AU524" s="35"/>
      <c r="AV524" s="23"/>
      <c r="AW524" s="141"/>
      <c r="AX524" s="35"/>
      <c r="AY524" s="23"/>
      <c r="AZ524" s="141"/>
      <c r="BA524" s="35"/>
      <c r="BB524" s="23"/>
      <c r="BC524" s="141"/>
      <c r="BD524" s="35"/>
      <c r="BE524" s="23"/>
      <c r="BF524" s="141"/>
      <c r="BG524" s="35"/>
      <c r="BH524" s="23"/>
      <c r="BI524" s="141"/>
      <c r="BJ524" s="35"/>
      <c r="BK524" s="23"/>
      <c r="BL524" s="141"/>
      <c r="BM524" s="35"/>
      <c r="BN524" s="23"/>
      <c r="BO524" s="141"/>
      <c r="BP524" s="35"/>
      <c r="BQ524" s="23"/>
      <c r="BR524" s="141"/>
      <c r="BS524" s="35"/>
      <c r="BT524" s="23"/>
      <c r="BU524" s="141"/>
      <c r="BV524" s="35"/>
      <c r="BW524" s="23"/>
      <c r="BX524" s="141"/>
      <c r="BY524" s="35"/>
      <c r="BZ524" s="23"/>
      <c r="CA524" s="141"/>
      <c r="CB524" s="35"/>
      <c r="CC524" s="23"/>
      <c r="CD524" s="141"/>
      <c r="CE524" s="35"/>
      <c r="CF524" s="23"/>
      <c r="CG524" s="141"/>
      <c r="CH524" s="35"/>
      <c r="CI524" s="23"/>
      <c r="CJ524" s="141"/>
      <c r="CK524" s="35"/>
      <c r="CL524" s="23"/>
      <c r="CM524" s="141"/>
      <c r="CN524" s="35"/>
      <c r="CO524" s="23"/>
      <c r="CP524" s="141"/>
      <c r="CQ524" s="38"/>
    </row>
    <row r="525" spans="2:95">
      <c r="B525" s="34"/>
      <c r="C525" s="23"/>
      <c r="D525" s="141"/>
      <c r="E525" s="35"/>
      <c r="F525" s="23"/>
      <c r="G525" s="141"/>
      <c r="H525" s="35"/>
      <c r="I525" s="23"/>
      <c r="J525" s="141"/>
      <c r="K525" s="35"/>
      <c r="L525" s="23"/>
      <c r="M525" s="141"/>
      <c r="N525" s="35"/>
      <c r="O525" s="23"/>
      <c r="P525" s="141"/>
      <c r="Q525" s="35"/>
      <c r="R525" s="23"/>
      <c r="S525" s="141"/>
      <c r="T525" s="35"/>
      <c r="U525" s="23"/>
      <c r="V525" s="141"/>
      <c r="W525" s="35"/>
      <c r="X525" s="23"/>
      <c r="Y525" s="141"/>
      <c r="Z525" s="35"/>
      <c r="AA525" s="23"/>
      <c r="AB525" s="141"/>
      <c r="AC525" s="35"/>
      <c r="AD525" s="23"/>
      <c r="AE525" s="141"/>
      <c r="AF525" s="35"/>
      <c r="AG525" s="23"/>
      <c r="AH525" s="141"/>
      <c r="AI525" s="35"/>
      <c r="AJ525" s="23"/>
      <c r="AK525" s="141"/>
      <c r="AL525" s="35"/>
      <c r="AM525" s="23"/>
      <c r="AN525" s="141"/>
      <c r="AO525" s="35"/>
      <c r="AP525" s="23"/>
      <c r="AQ525" s="141"/>
      <c r="AR525" s="35"/>
      <c r="AS525" s="23"/>
      <c r="AT525" s="141"/>
      <c r="AU525" s="35"/>
      <c r="AV525" s="23"/>
      <c r="AW525" s="141"/>
      <c r="AX525" s="35"/>
      <c r="AY525" s="23"/>
      <c r="AZ525" s="141"/>
      <c r="BA525" s="35"/>
      <c r="BB525" s="23"/>
      <c r="BC525" s="141"/>
      <c r="BD525" s="35"/>
      <c r="BE525" s="23"/>
      <c r="BF525" s="141"/>
      <c r="BG525" s="35"/>
      <c r="BH525" s="23"/>
      <c r="BI525" s="141"/>
      <c r="BJ525" s="35"/>
      <c r="BK525" s="23"/>
      <c r="BL525" s="141"/>
      <c r="BM525" s="35"/>
      <c r="BN525" s="23"/>
      <c r="BO525" s="141"/>
      <c r="BP525" s="35"/>
      <c r="BQ525" s="23"/>
      <c r="BR525" s="141"/>
      <c r="BS525" s="35"/>
      <c r="BT525" s="23"/>
      <c r="BU525" s="141"/>
      <c r="BV525" s="35"/>
      <c r="BW525" s="23"/>
      <c r="BX525" s="141"/>
      <c r="BY525" s="35"/>
      <c r="BZ525" s="23"/>
      <c r="CA525" s="141"/>
      <c r="CB525" s="35"/>
      <c r="CC525" s="23"/>
      <c r="CD525" s="141"/>
      <c r="CE525" s="35"/>
      <c r="CF525" s="23"/>
      <c r="CG525" s="141"/>
      <c r="CH525" s="35"/>
      <c r="CI525" s="23"/>
      <c r="CJ525" s="141"/>
      <c r="CK525" s="35"/>
      <c r="CL525" s="23"/>
      <c r="CM525" s="141"/>
      <c r="CN525" s="35"/>
      <c r="CO525" s="23"/>
      <c r="CP525" s="141"/>
      <c r="CQ525" s="38"/>
    </row>
    <row r="526" spans="2:95">
      <c r="B526" s="34"/>
      <c r="C526" s="23"/>
      <c r="D526" s="141"/>
      <c r="E526" s="35"/>
      <c r="F526" s="23"/>
      <c r="G526" s="141"/>
      <c r="H526" s="35"/>
      <c r="I526" s="23"/>
      <c r="J526" s="141"/>
      <c r="K526" s="35"/>
      <c r="L526" s="23"/>
      <c r="M526" s="141"/>
      <c r="N526" s="35"/>
      <c r="O526" s="23"/>
      <c r="P526" s="141"/>
      <c r="Q526" s="35"/>
      <c r="R526" s="23"/>
      <c r="S526" s="141"/>
      <c r="T526" s="35"/>
      <c r="U526" s="23"/>
      <c r="V526" s="141"/>
      <c r="W526" s="35"/>
      <c r="X526" s="23"/>
      <c r="Y526" s="141"/>
      <c r="Z526" s="35"/>
      <c r="AA526" s="23"/>
      <c r="AB526" s="141"/>
      <c r="AC526" s="35"/>
      <c r="AD526" s="23"/>
      <c r="AE526" s="141"/>
      <c r="AF526" s="35"/>
      <c r="AG526" s="23"/>
      <c r="AH526" s="141"/>
      <c r="AI526" s="35"/>
      <c r="AJ526" s="23"/>
      <c r="AK526" s="141"/>
      <c r="AL526" s="35"/>
      <c r="AM526" s="23"/>
      <c r="AN526" s="141"/>
      <c r="AO526" s="35"/>
      <c r="AP526" s="23"/>
      <c r="AQ526" s="141"/>
      <c r="AR526" s="35"/>
      <c r="AS526" s="23"/>
      <c r="AT526" s="141"/>
      <c r="AU526" s="35"/>
      <c r="AV526" s="23"/>
      <c r="AW526" s="141"/>
      <c r="AX526" s="35"/>
      <c r="AY526" s="23"/>
      <c r="AZ526" s="141"/>
      <c r="BA526" s="35"/>
      <c r="BB526" s="23"/>
      <c r="BC526" s="141"/>
      <c r="BD526" s="35"/>
      <c r="BE526" s="23"/>
      <c r="BF526" s="141"/>
      <c r="BG526" s="35"/>
      <c r="BH526" s="23"/>
      <c r="BI526" s="141"/>
      <c r="BJ526" s="35"/>
      <c r="BK526" s="23"/>
      <c r="BL526" s="141"/>
      <c r="BM526" s="35"/>
      <c r="BN526" s="23"/>
      <c r="BO526" s="141"/>
      <c r="BP526" s="35"/>
      <c r="BQ526" s="23"/>
      <c r="BR526" s="141"/>
      <c r="BS526" s="35"/>
      <c r="BT526" s="23"/>
      <c r="BU526" s="141"/>
      <c r="BV526" s="35"/>
      <c r="BW526" s="23"/>
      <c r="BX526" s="141"/>
      <c r="BY526" s="35"/>
      <c r="BZ526" s="23"/>
      <c r="CA526" s="141"/>
      <c r="CB526" s="35"/>
      <c r="CC526" s="23"/>
      <c r="CD526" s="141"/>
      <c r="CE526" s="35"/>
      <c r="CF526" s="23"/>
      <c r="CG526" s="141"/>
      <c r="CH526" s="35"/>
      <c r="CI526" s="23"/>
      <c r="CJ526" s="141"/>
      <c r="CK526" s="35"/>
      <c r="CL526" s="23"/>
      <c r="CM526" s="141"/>
      <c r="CN526" s="35"/>
      <c r="CO526" s="23"/>
      <c r="CP526" s="141"/>
      <c r="CQ526" s="38"/>
    </row>
    <row r="527" spans="2:95">
      <c r="B527" s="34"/>
      <c r="C527" s="23"/>
      <c r="D527" s="141"/>
      <c r="E527" s="35"/>
      <c r="F527" s="23"/>
      <c r="G527" s="141"/>
      <c r="H527" s="35"/>
      <c r="I527" s="23"/>
      <c r="J527" s="141"/>
      <c r="K527" s="35"/>
      <c r="L527" s="23"/>
      <c r="M527" s="141"/>
      <c r="N527" s="35"/>
      <c r="O527" s="23"/>
      <c r="P527" s="141"/>
      <c r="Q527" s="35"/>
      <c r="R527" s="23"/>
      <c r="S527" s="141"/>
      <c r="T527" s="35"/>
      <c r="U527" s="23"/>
      <c r="V527" s="141"/>
      <c r="W527" s="35"/>
      <c r="X527" s="23"/>
      <c r="Y527" s="141"/>
      <c r="Z527" s="35"/>
      <c r="AA527" s="23"/>
      <c r="AB527" s="141"/>
      <c r="AC527" s="35"/>
      <c r="AD527" s="23"/>
      <c r="AE527" s="141"/>
      <c r="AF527" s="35"/>
      <c r="AG527" s="23"/>
      <c r="AH527" s="141"/>
      <c r="AI527" s="35"/>
      <c r="AJ527" s="23"/>
      <c r="AK527" s="141"/>
      <c r="AL527" s="35"/>
      <c r="AM527" s="23"/>
      <c r="AN527" s="141"/>
      <c r="AO527" s="35"/>
      <c r="AP527" s="23"/>
      <c r="AQ527" s="141"/>
      <c r="AR527" s="35"/>
      <c r="AS527" s="23"/>
      <c r="AT527" s="141"/>
      <c r="AU527" s="35"/>
      <c r="AV527" s="23"/>
      <c r="AW527" s="141"/>
      <c r="AX527" s="35"/>
      <c r="AY527" s="23"/>
      <c r="AZ527" s="141"/>
      <c r="BA527" s="35"/>
      <c r="BB527" s="23"/>
      <c r="BC527" s="141"/>
      <c r="BD527" s="35"/>
      <c r="BE527" s="23"/>
      <c r="BF527" s="141"/>
      <c r="BG527" s="35"/>
      <c r="BH527" s="23"/>
      <c r="BI527" s="141"/>
      <c r="BJ527" s="35"/>
      <c r="BK527" s="23"/>
      <c r="BL527" s="141"/>
      <c r="BM527" s="35"/>
      <c r="BN527" s="23"/>
      <c r="BO527" s="141"/>
      <c r="BP527" s="35"/>
      <c r="BQ527" s="23"/>
      <c r="BR527" s="141"/>
      <c r="BS527" s="35"/>
      <c r="BT527" s="23"/>
      <c r="BU527" s="141"/>
      <c r="BV527" s="35"/>
      <c r="BW527" s="23"/>
      <c r="BX527" s="141"/>
      <c r="BY527" s="35"/>
      <c r="BZ527" s="23"/>
      <c r="CA527" s="141"/>
      <c r="CB527" s="35"/>
      <c r="CC527" s="23"/>
      <c r="CD527" s="141"/>
      <c r="CE527" s="35"/>
      <c r="CF527" s="23"/>
      <c r="CG527" s="141"/>
      <c r="CH527" s="35"/>
      <c r="CI527" s="23"/>
      <c r="CJ527" s="141"/>
      <c r="CK527" s="35"/>
      <c r="CL527" s="23"/>
      <c r="CM527" s="141"/>
      <c r="CN527" s="35"/>
      <c r="CO527" s="23"/>
      <c r="CP527" s="141"/>
      <c r="CQ527" s="38"/>
    </row>
    <row r="528" spans="2:95">
      <c r="B528" s="34"/>
      <c r="C528" s="23"/>
      <c r="D528" s="141"/>
      <c r="E528" s="35"/>
      <c r="F528" s="23"/>
      <c r="G528" s="141"/>
      <c r="H528" s="35"/>
      <c r="I528" s="23"/>
      <c r="J528" s="141"/>
      <c r="K528" s="35"/>
      <c r="L528" s="23"/>
      <c r="M528" s="141"/>
      <c r="N528" s="35"/>
      <c r="O528" s="23"/>
      <c r="P528" s="141"/>
      <c r="Q528" s="35"/>
      <c r="R528" s="23"/>
      <c r="S528" s="141"/>
      <c r="T528" s="35"/>
      <c r="U528" s="23"/>
      <c r="V528" s="141"/>
      <c r="W528" s="35"/>
      <c r="X528" s="23"/>
      <c r="Y528" s="141"/>
      <c r="Z528" s="35"/>
      <c r="AA528" s="23"/>
      <c r="AB528" s="141"/>
      <c r="AC528" s="35"/>
      <c r="AD528" s="23"/>
      <c r="AE528" s="141"/>
      <c r="AF528" s="35"/>
      <c r="AG528" s="23"/>
      <c r="AH528" s="141"/>
      <c r="AI528" s="35"/>
      <c r="AJ528" s="23"/>
      <c r="AK528" s="141"/>
      <c r="AL528" s="35"/>
      <c r="AM528" s="23"/>
      <c r="AN528" s="141"/>
      <c r="AO528" s="35"/>
      <c r="AP528" s="23"/>
      <c r="AQ528" s="141"/>
      <c r="AR528" s="35"/>
      <c r="AS528" s="23"/>
      <c r="AT528" s="141"/>
      <c r="AU528" s="35"/>
      <c r="AV528" s="23"/>
      <c r="AW528" s="141"/>
      <c r="AX528" s="35"/>
      <c r="AY528" s="23"/>
      <c r="AZ528" s="141"/>
      <c r="BA528" s="35"/>
      <c r="BB528" s="23"/>
      <c r="BC528" s="141"/>
      <c r="BD528" s="35"/>
      <c r="BE528" s="23"/>
      <c r="BF528" s="141"/>
      <c r="BG528" s="35"/>
      <c r="BH528" s="23"/>
      <c r="BI528" s="141"/>
      <c r="BJ528" s="35"/>
      <c r="BK528" s="23"/>
      <c r="BL528" s="141"/>
      <c r="BM528" s="35"/>
      <c r="BN528" s="23"/>
      <c r="BO528" s="141"/>
      <c r="BP528" s="35"/>
      <c r="BQ528" s="23"/>
      <c r="BR528" s="141"/>
      <c r="BS528" s="35"/>
      <c r="BT528" s="23"/>
      <c r="BU528" s="141"/>
      <c r="BV528" s="35"/>
      <c r="BW528" s="23"/>
      <c r="BX528" s="141"/>
      <c r="BY528" s="35"/>
      <c r="BZ528" s="23"/>
      <c r="CA528" s="141"/>
      <c r="CB528" s="35"/>
      <c r="CC528" s="23"/>
      <c r="CD528" s="141"/>
      <c r="CE528" s="35"/>
      <c r="CF528" s="23"/>
      <c r="CG528" s="141"/>
      <c r="CH528" s="35"/>
      <c r="CI528" s="23"/>
      <c r="CJ528" s="141"/>
      <c r="CK528" s="35"/>
      <c r="CL528" s="23"/>
      <c r="CM528" s="141"/>
      <c r="CN528" s="35"/>
      <c r="CO528" s="23"/>
      <c r="CP528" s="141"/>
      <c r="CQ528" s="38"/>
    </row>
    <row r="529" spans="2:95">
      <c r="B529" s="34"/>
      <c r="C529" s="23"/>
      <c r="D529" s="141"/>
      <c r="E529" s="35"/>
      <c r="F529" s="23"/>
      <c r="G529" s="141"/>
      <c r="H529" s="35"/>
      <c r="I529" s="23"/>
      <c r="J529" s="141"/>
      <c r="K529" s="35"/>
      <c r="L529" s="23"/>
      <c r="M529" s="141"/>
      <c r="N529" s="35"/>
      <c r="O529" s="23"/>
      <c r="P529" s="141"/>
      <c r="Q529" s="35"/>
      <c r="R529" s="23"/>
      <c r="S529" s="141"/>
      <c r="T529" s="35"/>
      <c r="U529" s="23"/>
      <c r="V529" s="141"/>
      <c r="W529" s="35"/>
      <c r="X529" s="23"/>
      <c r="Y529" s="141"/>
      <c r="Z529" s="35"/>
      <c r="AA529" s="23"/>
      <c r="AB529" s="141"/>
      <c r="AC529" s="35"/>
      <c r="AD529" s="23"/>
      <c r="AE529" s="141"/>
      <c r="AF529" s="35"/>
      <c r="AG529" s="23"/>
      <c r="AH529" s="141"/>
      <c r="AI529" s="35"/>
      <c r="AJ529" s="23"/>
      <c r="AK529" s="141"/>
      <c r="AL529" s="35"/>
      <c r="AM529" s="23"/>
      <c r="AN529" s="141"/>
      <c r="AO529" s="35"/>
      <c r="AP529" s="23"/>
      <c r="AQ529" s="141"/>
      <c r="AR529" s="35"/>
      <c r="AS529" s="23"/>
      <c r="AT529" s="141"/>
      <c r="AU529" s="35"/>
      <c r="AV529" s="23"/>
      <c r="AW529" s="141"/>
      <c r="AX529" s="35"/>
      <c r="AY529" s="23"/>
      <c r="AZ529" s="141"/>
      <c r="BA529" s="35"/>
      <c r="BB529" s="23"/>
      <c r="BC529" s="141"/>
      <c r="BD529" s="35"/>
      <c r="BE529" s="23"/>
      <c r="BF529" s="141"/>
      <c r="BG529" s="35"/>
      <c r="BH529" s="23"/>
      <c r="BI529" s="141"/>
      <c r="BJ529" s="35"/>
      <c r="BK529" s="23"/>
      <c r="BL529" s="141"/>
      <c r="BM529" s="35"/>
      <c r="BN529" s="23"/>
      <c r="BO529" s="141"/>
      <c r="BP529" s="35"/>
      <c r="BQ529" s="23"/>
      <c r="BR529" s="141"/>
      <c r="BS529" s="35"/>
      <c r="BT529" s="23"/>
      <c r="BU529" s="141"/>
      <c r="BV529" s="35"/>
      <c r="BW529" s="23"/>
      <c r="BX529" s="141"/>
      <c r="BY529" s="35"/>
      <c r="BZ529" s="23"/>
      <c r="CA529" s="141"/>
      <c r="CB529" s="35"/>
      <c r="CC529" s="23"/>
      <c r="CD529" s="141"/>
      <c r="CE529" s="35"/>
      <c r="CF529" s="23"/>
      <c r="CG529" s="141"/>
      <c r="CH529" s="35"/>
      <c r="CI529" s="23"/>
      <c r="CJ529" s="141"/>
      <c r="CK529" s="35"/>
      <c r="CL529" s="23"/>
      <c r="CM529" s="141"/>
      <c r="CN529" s="35"/>
      <c r="CO529" s="23"/>
      <c r="CP529" s="141"/>
      <c r="CQ529" s="38"/>
    </row>
    <row r="530" spans="2:95">
      <c r="B530" s="34"/>
      <c r="C530" s="23"/>
      <c r="D530" s="141"/>
      <c r="E530" s="35"/>
      <c r="F530" s="23"/>
      <c r="G530" s="141"/>
      <c r="H530" s="35"/>
      <c r="I530" s="23"/>
      <c r="J530" s="141"/>
      <c r="K530" s="35"/>
      <c r="L530" s="23"/>
      <c r="M530" s="141"/>
      <c r="N530" s="35"/>
      <c r="O530" s="23"/>
      <c r="P530" s="141"/>
      <c r="Q530" s="35"/>
      <c r="R530" s="23"/>
      <c r="S530" s="141"/>
      <c r="T530" s="35"/>
      <c r="U530" s="23"/>
      <c r="V530" s="141"/>
      <c r="W530" s="35"/>
      <c r="X530" s="23"/>
      <c r="Y530" s="141"/>
      <c r="Z530" s="35"/>
      <c r="AA530" s="23"/>
      <c r="AB530" s="141"/>
      <c r="AC530" s="35"/>
      <c r="AD530" s="23"/>
      <c r="AE530" s="141"/>
      <c r="AF530" s="35"/>
      <c r="AG530" s="23"/>
      <c r="AH530" s="141"/>
      <c r="AI530" s="35"/>
      <c r="AJ530" s="23"/>
      <c r="AK530" s="141"/>
      <c r="AL530" s="35"/>
      <c r="AM530" s="23"/>
      <c r="AN530" s="141"/>
      <c r="AO530" s="35"/>
      <c r="AP530" s="23"/>
      <c r="AQ530" s="141"/>
      <c r="AR530" s="35"/>
      <c r="AS530" s="23"/>
      <c r="AT530" s="141"/>
      <c r="AU530" s="35"/>
      <c r="AV530" s="23"/>
      <c r="AW530" s="141"/>
      <c r="AX530" s="35"/>
      <c r="AY530" s="23"/>
      <c r="AZ530" s="141"/>
      <c r="BA530" s="35"/>
      <c r="BB530" s="23"/>
      <c r="BC530" s="141"/>
      <c r="BD530" s="35"/>
      <c r="BE530" s="23"/>
      <c r="BF530" s="141"/>
      <c r="BG530" s="35"/>
      <c r="BH530" s="23"/>
      <c r="BI530" s="141"/>
      <c r="BJ530" s="35"/>
      <c r="BK530" s="23"/>
      <c r="BL530" s="141"/>
      <c r="BM530" s="35"/>
      <c r="BN530" s="23"/>
      <c r="BO530" s="141"/>
      <c r="BP530" s="35"/>
      <c r="BQ530" s="23"/>
      <c r="BR530" s="141"/>
      <c r="BS530" s="35"/>
      <c r="BT530" s="23"/>
      <c r="BU530" s="141"/>
      <c r="BV530" s="35"/>
      <c r="BW530" s="23"/>
      <c r="BX530" s="141"/>
      <c r="BY530" s="35"/>
      <c r="BZ530" s="23"/>
      <c r="CA530" s="141"/>
      <c r="CB530" s="35"/>
      <c r="CC530" s="23"/>
      <c r="CD530" s="141"/>
      <c r="CE530" s="35"/>
      <c r="CF530" s="23"/>
      <c r="CG530" s="141"/>
      <c r="CH530" s="35"/>
      <c r="CI530" s="23"/>
      <c r="CJ530" s="141"/>
      <c r="CK530" s="35"/>
      <c r="CL530" s="23"/>
      <c r="CM530" s="141"/>
      <c r="CN530" s="35"/>
      <c r="CO530" s="23"/>
      <c r="CP530" s="141"/>
      <c r="CQ530" s="38"/>
    </row>
    <row r="531" spans="2:95">
      <c r="B531" s="34"/>
      <c r="C531" s="23"/>
      <c r="D531" s="141"/>
      <c r="E531" s="35"/>
      <c r="F531" s="23"/>
      <c r="G531" s="141"/>
      <c r="H531" s="35"/>
      <c r="I531" s="23"/>
      <c r="J531" s="141"/>
      <c r="K531" s="35"/>
      <c r="L531" s="23"/>
      <c r="M531" s="141"/>
      <c r="N531" s="35"/>
      <c r="O531" s="23"/>
      <c r="P531" s="141"/>
      <c r="Q531" s="35"/>
      <c r="R531" s="23"/>
      <c r="S531" s="141"/>
      <c r="T531" s="35"/>
      <c r="U531" s="23"/>
      <c r="V531" s="141"/>
      <c r="W531" s="35"/>
      <c r="X531" s="23"/>
      <c r="Y531" s="141"/>
      <c r="Z531" s="35"/>
      <c r="AA531" s="23"/>
      <c r="AB531" s="141"/>
      <c r="AC531" s="35"/>
      <c r="AD531" s="23"/>
      <c r="AE531" s="141"/>
      <c r="AF531" s="35"/>
      <c r="AG531" s="23"/>
      <c r="AH531" s="141"/>
      <c r="AI531" s="35"/>
      <c r="AJ531" s="23"/>
      <c r="AK531" s="141"/>
      <c r="AL531" s="35"/>
      <c r="AM531" s="23"/>
      <c r="AN531" s="141"/>
      <c r="AO531" s="35"/>
      <c r="AP531" s="23"/>
      <c r="AQ531" s="141"/>
      <c r="AR531" s="35"/>
      <c r="AS531" s="23"/>
      <c r="AT531" s="141"/>
      <c r="AU531" s="35"/>
      <c r="AV531" s="23"/>
      <c r="AW531" s="141"/>
      <c r="AX531" s="35"/>
      <c r="AY531" s="23"/>
      <c r="AZ531" s="141"/>
      <c r="BA531" s="35"/>
      <c r="BB531" s="23"/>
      <c r="BC531" s="141"/>
      <c r="BD531" s="35"/>
      <c r="BE531" s="23"/>
      <c r="BF531" s="141"/>
      <c r="BG531" s="35"/>
      <c r="BH531" s="23"/>
      <c r="BI531" s="141"/>
      <c r="BJ531" s="35"/>
      <c r="BK531" s="23"/>
      <c r="BL531" s="141"/>
      <c r="BM531" s="35"/>
      <c r="BN531" s="23"/>
      <c r="BO531" s="141"/>
      <c r="BP531" s="35"/>
      <c r="BQ531" s="23"/>
      <c r="BR531" s="141"/>
      <c r="BS531" s="35"/>
      <c r="BT531" s="23"/>
      <c r="BU531" s="141"/>
      <c r="BV531" s="35"/>
      <c r="BW531" s="23"/>
      <c r="BX531" s="141"/>
      <c r="BY531" s="35"/>
      <c r="BZ531" s="23"/>
      <c r="CA531" s="141"/>
      <c r="CB531" s="35"/>
      <c r="CC531" s="23"/>
      <c r="CD531" s="141"/>
      <c r="CE531" s="35"/>
      <c r="CF531" s="23"/>
      <c r="CG531" s="141"/>
      <c r="CH531" s="35"/>
      <c r="CI531" s="23"/>
      <c r="CJ531" s="141"/>
      <c r="CK531" s="35"/>
      <c r="CL531" s="23"/>
      <c r="CM531" s="141"/>
      <c r="CN531" s="35"/>
      <c r="CO531" s="23"/>
      <c r="CP531" s="141"/>
      <c r="CQ531" s="38"/>
    </row>
    <row r="532" spans="2:95">
      <c r="B532" s="34"/>
      <c r="C532" s="23"/>
      <c r="D532" s="141"/>
      <c r="E532" s="35"/>
      <c r="F532" s="23"/>
      <c r="G532" s="141"/>
      <c r="H532" s="35"/>
      <c r="I532" s="23"/>
      <c r="J532" s="141"/>
      <c r="K532" s="35"/>
      <c r="L532" s="23"/>
      <c r="M532" s="141"/>
      <c r="N532" s="35"/>
      <c r="O532" s="23"/>
      <c r="P532" s="141"/>
      <c r="Q532" s="35"/>
      <c r="R532" s="23"/>
      <c r="S532" s="141"/>
      <c r="T532" s="35"/>
      <c r="U532" s="23"/>
      <c r="V532" s="141"/>
      <c r="W532" s="35"/>
      <c r="X532" s="23"/>
      <c r="Y532" s="141"/>
      <c r="Z532" s="35"/>
      <c r="AA532" s="23"/>
      <c r="AB532" s="141"/>
      <c r="AC532" s="35"/>
      <c r="AD532" s="23"/>
      <c r="AE532" s="141"/>
      <c r="AF532" s="35"/>
      <c r="AG532" s="23"/>
      <c r="AH532" s="141"/>
      <c r="AI532" s="35"/>
      <c r="AJ532" s="23"/>
      <c r="AK532" s="141"/>
      <c r="AL532" s="35"/>
      <c r="AM532" s="23"/>
      <c r="AN532" s="141"/>
      <c r="AO532" s="35"/>
      <c r="AP532" s="23"/>
      <c r="AQ532" s="141"/>
      <c r="AR532" s="35"/>
      <c r="AS532" s="23"/>
      <c r="AT532" s="141"/>
      <c r="AU532" s="35"/>
      <c r="AV532" s="23"/>
      <c r="AW532" s="141"/>
      <c r="AX532" s="35"/>
      <c r="AY532" s="23"/>
      <c r="AZ532" s="141"/>
      <c r="BA532" s="35"/>
      <c r="BB532" s="23"/>
      <c r="BC532" s="141"/>
      <c r="BD532" s="35"/>
      <c r="BE532" s="23"/>
      <c r="BF532" s="141"/>
      <c r="BG532" s="35"/>
      <c r="BH532" s="23"/>
      <c r="BI532" s="141"/>
      <c r="BJ532" s="35"/>
      <c r="BK532" s="23"/>
      <c r="BL532" s="141"/>
      <c r="BM532" s="35"/>
      <c r="BN532" s="23"/>
      <c r="BO532" s="141"/>
      <c r="BP532" s="35"/>
      <c r="BQ532" s="23"/>
      <c r="BR532" s="141"/>
      <c r="BS532" s="35"/>
      <c r="BT532" s="23"/>
      <c r="BU532" s="141"/>
      <c r="BV532" s="35"/>
      <c r="BW532" s="23"/>
      <c r="BX532" s="141"/>
      <c r="BY532" s="35"/>
      <c r="BZ532" s="23"/>
      <c r="CA532" s="141"/>
      <c r="CB532" s="35"/>
      <c r="CC532" s="23"/>
      <c r="CD532" s="141"/>
      <c r="CE532" s="35"/>
      <c r="CF532" s="23"/>
      <c r="CG532" s="141"/>
      <c r="CH532" s="35"/>
      <c r="CI532" s="23"/>
      <c r="CJ532" s="141"/>
      <c r="CK532" s="35"/>
      <c r="CL532" s="23"/>
      <c r="CM532" s="141"/>
      <c r="CN532" s="35"/>
      <c r="CO532" s="23"/>
      <c r="CP532" s="141"/>
      <c r="CQ532" s="38"/>
    </row>
    <row r="533" spans="2:95">
      <c r="B533" s="34"/>
      <c r="C533" s="23"/>
      <c r="D533" s="141"/>
      <c r="E533" s="35"/>
      <c r="F533" s="23"/>
      <c r="G533" s="141"/>
      <c r="H533" s="35"/>
      <c r="I533" s="23"/>
      <c r="J533" s="141"/>
      <c r="K533" s="35"/>
      <c r="L533" s="23"/>
      <c r="M533" s="141"/>
      <c r="N533" s="35"/>
      <c r="O533" s="23"/>
      <c r="P533" s="141"/>
      <c r="Q533" s="35"/>
      <c r="R533" s="23"/>
      <c r="S533" s="141"/>
      <c r="T533" s="35"/>
      <c r="U533" s="23"/>
      <c r="V533" s="141"/>
      <c r="W533" s="35"/>
      <c r="X533" s="23"/>
      <c r="Y533" s="141"/>
      <c r="Z533" s="35"/>
      <c r="AA533" s="23"/>
      <c r="AB533" s="141"/>
      <c r="AC533" s="35"/>
      <c r="AD533" s="23"/>
      <c r="AE533" s="141"/>
      <c r="AF533" s="35"/>
      <c r="AG533" s="23"/>
      <c r="AH533" s="141"/>
      <c r="AI533" s="35"/>
      <c r="AJ533" s="23"/>
      <c r="AK533" s="141"/>
      <c r="AL533" s="35"/>
      <c r="AM533" s="23"/>
      <c r="AN533" s="141"/>
      <c r="AO533" s="35"/>
      <c r="AP533" s="23"/>
      <c r="AQ533" s="141"/>
      <c r="AR533" s="35"/>
      <c r="AS533" s="23"/>
      <c r="AT533" s="141"/>
      <c r="AU533" s="35"/>
      <c r="AV533" s="23"/>
      <c r="AW533" s="141"/>
      <c r="AX533" s="35"/>
      <c r="AY533" s="23"/>
      <c r="AZ533" s="141"/>
      <c r="BA533" s="35"/>
      <c r="BB533" s="23"/>
      <c r="BC533" s="141"/>
      <c r="BD533" s="35"/>
      <c r="BE533" s="23"/>
      <c r="BF533" s="141"/>
      <c r="BG533" s="35"/>
      <c r="BH533" s="23"/>
      <c r="BI533" s="141"/>
      <c r="BJ533" s="35"/>
      <c r="BK533" s="23"/>
      <c r="BL533" s="141"/>
      <c r="BM533" s="35"/>
      <c r="BN533" s="23"/>
      <c r="BO533" s="141"/>
      <c r="BP533" s="35"/>
      <c r="BQ533" s="23"/>
      <c r="BR533" s="141"/>
      <c r="BS533" s="35"/>
      <c r="BT533" s="23"/>
      <c r="BU533" s="141"/>
      <c r="BV533" s="35"/>
      <c r="BW533" s="23"/>
      <c r="BX533" s="141"/>
      <c r="BY533" s="35"/>
      <c r="BZ533" s="23"/>
      <c r="CA533" s="141"/>
      <c r="CB533" s="35"/>
      <c r="CC533" s="23"/>
      <c r="CD533" s="141"/>
      <c r="CE533" s="35"/>
      <c r="CF533" s="23"/>
      <c r="CG533" s="141"/>
      <c r="CH533" s="35"/>
      <c r="CI533" s="23"/>
      <c r="CJ533" s="141"/>
      <c r="CK533" s="35"/>
      <c r="CL533" s="23"/>
      <c r="CM533" s="141"/>
      <c r="CN533" s="35"/>
      <c r="CO533" s="23"/>
      <c r="CP533" s="141"/>
      <c r="CQ533" s="38"/>
    </row>
    <row r="534" spans="2:95">
      <c r="B534" s="34"/>
      <c r="C534" s="23"/>
      <c r="D534" s="141"/>
      <c r="E534" s="35"/>
      <c r="F534" s="23"/>
      <c r="G534" s="141"/>
      <c r="H534" s="35"/>
      <c r="I534" s="23"/>
      <c r="J534" s="141"/>
      <c r="K534" s="35"/>
      <c r="L534" s="23"/>
      <c r="M534" s="141"/>
      <c r="N534" s="35"/>
      <c r="O534" s="23"/>
      <c r="P534" s="141"/>
      <c r="Q534" s="35"/>
      <c r="R534" s="23"/>
      <c r="S534" s="141"/>
      <c r="T534" s="35"/>
      <c r="U534" s="23"/>
      <c r="V534" s="141"/>
      <c r="W534" s="35"/>
      <c r="X534" s="23"/>
      <c r="Y534" s="141"/>
      <c r="Z534" s="35"/>
      <c r="AA534" s="23"/>
      <c r="AB534" s="141"/>
      <c r="AC534" s="35"/>
      <c r="AD534" s="23"/>
      <c r="AE534" s="141"/>
      <c r="AF534" s="35"/>
      <c r="AG534" s="23"/>
      <c r="AH534" s="141"/>
      <c r="AI534" s="35"/>
      <c r="AJ534" s="23"/>
      <c r="AK534" s="141"/>
      <c r="AL534" s="35"/>
      <c r="AM534" s="23"/>
      <c r="AN534" s="141"/>
      <c r="AO534" s="35"/>
      <c r="AP534" s="23"/>
      <c r="AQ534" s="141"/>
      <c r="AR534" s="35"/>
      <c r="AS534" s="23"/>
      <c r="AT534" s="141"/>
      <c r="AU534" s="35"/>
      <c r="AV534" s="23"/>
      <c r="AW534" s="141"/>
      <c r="AX534" s="35"/>
      <c r="AY534" s="23"/>
      <c r="AZ534" s="141"/>
      <c r="BA534" s="35"/>
      <c r="BB534" s="23"/>
      <c r="BC534" s="141"/>
      <c r="BD534" s="35"/>
      <c r="BE534" s="23"/>
      <c r="BF534" s="141"/>
      <c r="BG534" s="35"/>
      <c r="BH534" s="23"/>
      <c r="BI534" s="141"/>
      <c r="BJ534" s="35"/>
      <c r="BK534" s="23"/>
      <c r="BL534" s="141"/>
      <c r="BM534" s="35"/>
      <c r="BN534" s="23"/>
      <c r="BO534" s="141"/>
      <c r="BP534" s="35"/>
      <c r="BQ534" s="23"/>
      <c r="BR534" s="141"/>
      <c r="BS534" s="35"/>
      <c r="BT534" s="23"/>
      <c r="BU534" s="141"/>
      <c r="BV534" s="35"/>
      <c r="BW534" s="23"/>
      <c r="BX534" s="141"/>
      <c r="BY534" s="35"/>
      <c r="BZ534" s="23"/>
      <c r="CA534" s="141"/>
      <c r="CB534" s="35"/>
      <c r="CC534" s="23"/>
      <c r="CD534" s="141"/>
      <c r="CE534" s="35"/>
      <c r="CF534" s="23"/>
      <c r="CG534" s="141"/>
      <c r="CH534" s="35"/>
      <c r="CI534" s="23"/>
      <c r="CJ534" s="141"/>
      <c r="CK534" s="35"/>
      <c r="CL534" s="23"/>
      <c r="CM534" s="141"/>
      <c r="CN534" s="35"/>
      <c r="CO534" s="23"/>
      <c r="CP534" s="141"/>
      <c r="CQ534" s="38"/>
    </row>
    <row r="535" spans="2:95">
      <c r="B535" s="34"/>
      <c r="C535" s="23"/>
      <c r="D535" s="141"/>
      <c r="E535" s="35"/>
      <c r="F535" s="23"/>
      <c r="G535" s="141"/>
      <c r="H535" s="35"/>
      <c r="I535" s="23"/>
      <c r="J535" s="141"/>
      <c r="K535" s="35"/>
      <c r="L535" s="23"/>
      <c r="M535" s="141"/>
      <c r="N535" s="35"/>
      <c r="O535" s="23"/>
      <c r="P535" s="141"/>
      <c r="Q535" s="35"/>
      <c r="R535" s="23"/>
      <c r="S535" s="141"/>
      <c r="T535" s="35"/>
      <c r="U535" s="23"/>
      <c r="V535" s="141"/>
      <c r="W535" s="35"/>
      <c r="X535" s="23"/>
      <c r="Y535" s="141"/>
      <c r="Z535" s="35"/>
      <c r="AA535" s="23"/>
      <c r="AB535" s="141"/>
      <c r="AC535" s="35"/>
      <c r="AD535" s="23"/>
      <c r="AE535" s="141"/>
      <c r="AF535" s="35"/>
      <c r="AG535" s="23"/>
      <c r="AH535" s="141"/>
      <c r="AI535" s="35"/>
      <c r="AJ535" s="23"/>
      <c r="AK535" s="141"/>
      <c r="AL535" s="35"/>
      <c r="AM535" s="23"/>
      <c r="AN535" s="141"/>
      <c r="AO535" s="35"/>
      <c r="AP535" s="23"/>
      <c r="AQ535" s="141"/>
      <c r="AR535" s="35"/>
      <c r="AS535" s="23"/>
      <c r="AT535" s="141"/>
      <c r="AU535" s="35"/>
      <c r="AV535" s="23"/>
      <c r="AW535" s="141"/>
      <c r="AX535" s="35"/>
      <c r="AY535" s="23"/>
      <c r="AZ535" s="141"/>
      <c r="BA535" s="35"/>
      <c r="BB535" s="23"/>
      <c r="BC535" s="141"/>
      <c r="BD535" s="35"/>
      <c r="BE535" s="23"/>
      <c r="BF535" s="141"/>
      <c r="BG535" s="35"/>
      <c r="BH535" s="23"/>
      <c r="BI535" s="141"/>
      <c r="BJ535" s="35"/>
      <c r="BK535" s="23"/>
      <c r="BL535" s="141"/>
      <c r="BM535" s="35"/>
      <c r="BN535" s="23"/>
      <c r="BO535" s="141"/>
      <c r="BP535" s="35"/>
      <c r="BQ535" s="23"/>
      <c r="BR535" s="141"/>
      <c r="BS535" s="35"/>
      <c r="BT535" s="23"/>
      <c r="BU535" s="141"/>
      <c r="BV535" s="35"/>
      <c r="BW535" s="23"/>
      <c r="BX535" s="141"/>
      <c r="BY535" s="35"/>
      <c r="BZ535" s="23"/>
      <c r="CA535" s="141"/>
      <c r="CB535" s="35"/>
      <c r="CC535" s="23"/>
      <c r="CD535" s="141"/>
      <c r="CE535" s="35"/>
      <c r="CF535" s="23"/>
      <c r="CG535" s="141"/>
      <c r="CH535" s="35"/>
      <c r="CI535" s="23"/>
      <c r="CJ535" s="141"/>
      <c r="CK535" s="35"/>
      <c r="CL535" s="23"/>
      <c r="CM535" s="141"/>
      <c r="CN535" s="35"/>
      <c r="CO535" s="23"/>
      <c r="CP535" s="141"/>
      <c r="CQ535" s="38"/>
    </row>
    <row r="536" spans="2:95">
      <c r="B536" s="34"/>
      <c r="C536" s="23"/>
      <c r="D536" s="141"/>
      <c r="E536" s="35"/>
      <c r="F536" s="23"/>
      <c r="G536" s="141"/>
      <c r="H536" s="35"/>
      <c r="I536" s="23"/>
      <c r="J536" s="141"/>
      <c r="K536" s="35"/>
      <c r="L536" s="23"/>
      <c r="M536" s="141"/>
      <c r="N536" s="35"/>
      <c r="O536" s="23"/>
      <c r="P536" s="141"/>
      <c r="Q536" s="35"/>
      <c r="R536" s="23"/>
      <c r="S536" s="141"/>
      <c r="T536" s="35"/>
      <c r="U536" s="23"/>
      <c r="V536" s="141"/>
      <c r="W536" s="35"/>
      <c r="X536" s="23"/>
      <c r="Y536" s="141"/>
      <c r="Z536" s="35"/>
      <c r="AA536" s="23"/>
      <c r="AB536" s="141"/>
      <c r="AC536" s="35"/>
      <c r="AD536" s="23"/>
      <c r="AE536" s="141"/>
      <c r="AF536" s="35"/>
      <c r="AG536" s="23"/>
      <c r="AH536" s="141"/>
      <c r="AI536" s="35"/>
      <c r="AJ536" s="23"/>
      <c r="AK536" s="141"/>
      <c r="AL536" s="35"/>
      <c r="AM536" s="23"/>
      <c r="AN536" s="141"/>
      <c r="AO536" s="35"/>
      <c r="AP536" s="23"/>
      <c r="AQ536" s="141"/>
      <c r="AR536" s="35"/>
      <c r="AS536" s="23"/>
      <c r="AT536" s="141"/>
      <c r="AU536" s="35"/>
      <c r="AV536" s="23"/>
      <c r="AW536" s="141"/>
      <c r="AX536" s="35"/>
      <c r="AY536" s="23"/>
      <c r="AZ536" s="141"/>
      <c r="BA536" s="35"/>
      <c r="BB536" s="23"/>
      <c r="BC536" s="141"/>
      <c r="BD536" s="35"/>
      <c r="BE536" s="23"/>
      <c r="BF536" s="141"/>
      <c r="BG536" s="35"/>
      <c r="BH536" s="23"/>
      <c r="BI536" s="141"/>
      <c r="BJ536" s="35"/>
      <c r="BK536" s="23"/>
      <c r="BL536" s="141"/>
      <c r="BM536" s="35"/>
      <c r="BN536" s="23"/>
      <c r="BO536" s="141"/>
      <c r="BP536" s="35"/>
      <c r="BQ536" s="23"/>
      <c r="BR536" s="141"/>
      <c r="BS536" s="35"/>
      <c r="BT536" s="23"/>
      <c r="BU536" s="141"/>
      <c r="BV536" s="35"/>
      <c r="BW536" s="23"/>
      <c r="BX536" s="141"/>
      <c r="BY536" s="35"/>
      <c r="BZ536" s="23"/>
      <c r="CA536" s="141"/>
      <c r="CB536" s="35"/>
      <c r="CC536" s="23"/>
      <c r="CD536" s="141"/>
      <c r="CE536" s="35"/>
      <c r="CF536" s="23"/>
      <c r="CG536" s="141"/>
      <c r="CH536" s="35"/>
      <c r="CI536" s="23"/>
      <c r="CJ536" s="141"/>
      <c r="CK536" s="35"/>
      <c r="CL536" s="23"/>
      <c r="CM536" s="141"/>
      <c r="CN536" s="35"/>
      <c r="CO536" s="23"/>
      <c r="CP536" s="141"/>
      <c r="CQ536" s="38"/>
    </row>
    <row r="537" spans="2:95">
      <c r="B537" s="34"/>
      <c r="C537" s="23"/>
      <c r="D537" s="141"/>
      <c r="E537" s="35"/>
      <c r="F537" s="23"/>
      <c r="G537" s="141"/>
      <c r="H537" s="35"/>
      <c r="I537" s="23"/>
      <c r="J537" s="141"/>
      <c r="K537" s="35"/>
      <c r="L537" s="23"/>
      <c r="M537" s="141"/>
      <c r="N537" s="35"/>
      <c r="O537" s="23"/>
      <c r="P537" s="141"/>
      <c r="Q537" s="35"/>
      <c r="R537" s="23"/>
      <c r="S537" s="141"/>
      <c r="T537" s="35"/>
      <c r="U537" s="23"/>
      <c r="V537" s="141"/>
      <c r="W537" s="35"/>
      <c r="X537" s="23"/>
      <c r="Y537" s="141"/>
      <c r="Z537" s="35"/>
      <c r="AA537" s="23"/>
      <c r="AB537" s="141"/>
      <c r="AC537" s="35"/>
      <c r="AD537" s="23"/>
      <c r="AE537" s="141"/>
      <c r="AF537" s="35"/>
      <c r="AG537" s="23"/>
      <c r="AH537" s="141"/>
      <c r="AI537" s="35"/>
      <c r="AJ537" s="23"/>
      <c r="AK537" s="141"/>
      <c r="AL537" s="35"/>
      <c r="AM537" s="23"/>
      <c r="AN537" s="141"/>
      <c r="AO537" s="35"/>
      <c r="AP537" s="23"/>
      <c r="AQ537" s="141"/>
      <c r="AR537" s="35"/>
      <c r="AS537" s="23"/>
      <c r="AT537" s="141"/>
      <c r="AU537" s="35"/>
      <c r="AV537" s="23"/>
      <c r="AW537" s="141"/>
      <c r="AX537" s="35"/>
      <c r="AY537" s="23"/>
      <c r="AZ537" s="141"/>
      <c r="BA537" s="35"/>
      <c r="BB537" s="23"/>
      <c r="BC537" s="141"/>
      <c r="BD537" s="35"/>
      <c r="BE537" s="23"/>
      <c r="BF537" s="141"/>
      <c r="BG537" s="35"/>
      <c r="BH537" s="23"/>
      <c r="BI537" s="141"/>
      <c r="BJ537" s="35"/>
      <c r="BK537" s="23"/>
      <c r="BL537" s="141"/>
      <c r="BM537" s="35"/>
      <c r="BN537" s="23"/>
      <c r="BO537" s="141"/>
      <c r="BP537" s="35"/>
      <c r="BQ537" s="23"/>
      <c r="BR537" s="141"/>
      <c r="BS537" s="35"/>
      <c r="BT537" s="23"/>
      <c r="BU537" s="141"/>
      <c r="BV537" s="35"/>
      <c r="BW537" s="23"/>
      <c r="BX537" s="141"/>
      <c r="BY537" s="35"/>
      <c r="BZ537" s="23"/>
      <c r="CA537" s="141"/>
      <c r="CB537" s="35"/>
      <c r="CC537" s="23"/>
      <c r="CD537" s="141"/>
      <c r="CE537" s="35"/>
      <c r="CF537" s="23"/>
      <c r="CG537" s="141"/>
      <c r="CH537" s="35"/>
      <c r="CI537" s="23"/>
      <c r="CJ537" s="141"/>
      <c r="CK537" s="35"/>
      <c r="CL537" s="23"/>
      <c r="CM537" s="141"/>
      <c r="CN537" s="35"/>
      <c r="CO537" s="23"/>
      <c r="CP537" s="141"/>
      <c r="CQ537" s="38"/>
    </row>
    <row r="538" spans="2:95">
      <c r="B538" s="34"/>
      <c r="C538" s="23"/>
      <c r="D538" s="141"/>
      <c r="E538" s="35"/>
      <c r="F538" s="23"/>
      <c r="G538" s="141"/>
      <c r="H538" s="35"/>
      <c r="I538" s="23"/>
      <c r="J538" s="141"/>
      <c r="K538" s="35"/>
      <c r="L538" s="23"/>
      <c r="M538" s="141"/>
      <c r="N538" s="35"/>
      <c r="O538" s="23"/>
      <c r="P538" s="141"/>
      <c r="Q538" s="35"/>
      <c r="R538" s="23"/>
      <c r="S538" s="141"/>
      <c r="T538" s="35"/>
      <c r="U538" s="23"/>
      <c r="V538" s="141"/>
      <c r="W538" s="35"/>
      <c r="X538" s="23"/>
      <c r="Y538" s="141"/>
      <c r="Z538" s="35"/>
      <c r="AA538" s="23"/>
      <c r="AB538" s="141"/>
      <c r="AC538" s="35"/>
      <c r="AD538" s="23"/>
      <c r="AE538" s="141"/>
      <c r="AF538" s="35"/>
      <c r="AG538" s="23"/>
      <c r="AH538" s="141"/>
      <c r="AI538" s="35"/>
      <c r="AJ538" s="23"/>
      <c r="AK538" s="141"/>
      <c r="AL538" s="35"/>
      <c r="AM538" s="23"/>
      <c r="AN538" s="141"/>
      <c r="AO538" s="35"/>
      <c r="AP538" s="23"/>
      <c r="AQ538" s="141"/>
      <c r="AR538" s="35"/>
      <c r="AS538" s="23"/>
      <c r="AT538" s="141"/>
      <c r="AU538" s="35"/>
      <c r="AV538" s="23"/>
      <c r="AW538" s="141"/>
      <c r="AX538" s="35"/>
      <c r="AY538" s="23"/>
      <c r="AZ538" s="141"/>
      <c r="BA538" s="35"/>
      <c r="BB538" s="23"/>
      <c r="BC538" s="141"/>
      <c r="BD538" s="35"/>
      <c r="BE538" s="23"/>
      <c r="BF538" s="141"/>
      <c r="BG538" s="35"/>
      <c r="BH538" s="23"/>
      <c r="BI538" s="141"/>
      <c r="BJ538" s="35"/>
      <c r="BK538" s="23"/>
      <c r="BL538" s="141"/>
      <c r="BM538" s="35"/>
      <c r="BN538" s="23"/>
      <c r="BO538" s="141"/>
      <c r="BP538" s="35"/>
      <c r="BQ538" s="23"/>
      <c r="BR538" s="141"/>
      <c r="BS538" s="35"/>
      <c r="BT538" s="23"/>
      <c r="BU538" s="141"/>
      <c r="BV538" s="35"/>
      <c r="BW538" s="23"/>
      <c r="BX538" s="141"/>
      <c r="BY538" s="35"/>
      <c r="BZ538" s="23"/>
      <c r="CA538" s="141"/>
      <c r="CB538" s="35"/>
      <c r="CC538" s="23"/>
      <c r="CD538" s="141"/>
      <c r="CE538" s="35"/>
      <c r="CF538" s="23"/>
      <c r="CG538" s="141"/>
      <c r="CH538" s="35"/>
      <c r="CI538" s="23"/>
      <c r="CJ538" s="141"/>
      <c r="CK538" s="35"/>
      <c r="CL538" s="23"/>
      <c r="CM538" s="141"/>
      <c r="CN538" s="35"/>
      <c r="CO538" s="23"/>
      <c r="CP538" s="141"/>
      <c r="CQ538" s="38"/>
    </row>
    <row r="539" spans="2:95">
      <c r="B539" s="34"/>
      <c r="C539" s="23"/>
      <c r="D539" s="141"/>
      <c r="E539" s="35"/>
      <c r="F539" s="23"/>
      <c r="G539" s="141"/>
      <c r="H539" s="35"/>
      <c r="I539" s="23"/>
      <c r="J539" s="141"/>
      <c r="K539" s="35"/>
      <c r="L539" s="23"/>
      <c r="M539" s="141"/>
      <c r="N539" s="35"/>
      <c r="O539" s="23"/>
      <c r="P539" s="141"/>
      <c r="Q539" s="35"/>
      <c r="R539" s="23"/>
      <c r="S539" s="141"/>
      <c r="T539" s="35"/>
      <c r="U539" s="23"/>
      <c r="V539" s="141"/>
      <c r="W539" s="35"/>
      <c r="X539" s="23"/>
      <c r="Y539" s="141"/>
      <c r="Z539" s="35"/>
      <c r="AA539" s="23"/>
      <c r="AB539" s="141"/>
      <c r="AC539" s="35"/>
      <c r="AD539" s="23"/>
      <c r="AE539" s="141"/>
      <c r="AF539" s="35"/>
      <c r="AG539" s="23"/>
      <c r="AH539" s="141"/>
      <c r="AI539" s="35"/>
      <c r="AJ539" s="23"/>
      <c r="AK539" s="141"/>
      <c r="AL539" s="35"/>
      <c r="AM539" s="23"/>
      <c r="AN539" s="141"/>
      <c r="AO539" s="35"/>
      <c r="AP539" s="23"/>
      <c r="AQ539" s="141"/>
      <c r="AR539" s="35"/>
      <c r="AS539" s="23"/>
      <c r="AT539" s="141"/>
      <c r="AU539" s="35"/>
      <c r="AV539" s="23"/>
      <c r="AW539" s="141"/>
      <c r="AX539" s="35"/>
      <c r="AY539" s="23"/>
      <c r="AZ539" s="141"/>
      <c r="BA539" s="35"/>
      <c r="BB539" s="23"/>
      <c r="BC539" s="141"/>
      <c r="BD539" s="35"/>
      <c r="BE539" s="23"/>
      <c r="BF539" s="141"/>
      <c r="BG539" s="35"/>
      <c r="BH539" s="23"/>
      <c r="BI539" s="141"/>
      <c r="BJ539" s="35"/>
      <c r="BK539" s="23"/>
      <c r="BL539" s="141"/>
      <c r="BM539" s="35"/>
      <c r="BN539" s="23"/>
      <c r="BO539" s="141"/>
      <c r="BP539" s="35"/>
      <c r="BQ539" s="23"/>
      <c r="BR539" s="141"/>
      <c r="BS539" s="35"/>
      <c r="BT539" s="23"/>
      <c r="BU539" s="141"/>
      <c r="BV539" s="35"/>
      <c r="BW539" s="23"/>
      <c r="BX539" s="141"/>
      <c r="BY539" s="35"/>
      <c r="BZ539" s="23"/>
      <c r="CA539" s="141"/>
      <c r="CB539" s="35"/>
      <c r="CC539" s="23"/>
      <c r="CD539" s="141"/>
      <c r="CE539" s="35"/>
      <c r="CF539" s="23"/>
      <c r="CG539" s="141"/>
      <c r="CH539" s="35"/>
      <c r="CI539" s="23"/>
      <c r="CJ539" s="141"/>
      <c r="CK539" s="35"/>
      <c r="CL539" s="23"/>
      <c r="CM539" s="141"/>
      <c r="CN539" s="35"/>
      <c r="CO539" s="23"/>
      <c r="CP539" s="141"/>
      <c r="CQ539" s="38"/>
    </row>
    <row r="540" spans="2:95">
      <c r="B540" s="34"/>
      <c r="C540" s="23"/>
      <c r="D540" s="141"/>
      <c r="E540" s="35"/>
      <c r="F540" s="23"/>
      <c r="G540" s="141"/>
      <c r="H540" s="35"/>
      <c r="I540" s="23"/>
      <c r="J540" s="141"/>
      <c r="K540" s="35"/>
      <c r="L540" s="23"/>
      <c r="M540" s="141"/>
      <c r="N540" s="35"/>
      <c r="O540" s="23"/>
      <c r="P540" s="141"/>
      <c r="Q540" s="35"/>
      <c r="R540" s="23"/>
      <c r="S540" s="141"/>
      <c r="T540" s="35"/>
      <c r="U540" s="23"/>
      <c r="V540" s="141"/>
      <c r="W540" s="35"/>
      <c r="X540" s="23"/>
      <c r="Y540" s="141"/>
      <c r="Z540" s="35"/>
      <c r="AA540" s="23"/>
      <c r="AB540" s="141"/>
      <c r="AC540" s="35"/>
      <c r="AD540" s="23"/>
      <c r="AE540" s="141"/>
      <c r="AF540" s="35"/>
      <c r="AG540" s="23"/>
      <c r="AH540" s="141"/>
      <c r="AI540" s="35"/>
      <c r="AJ540" s="23"/>
      <c r="AK540" s="141"/>
      <c r="AL540" s="35"/>
      <c r="AM540" s="23"/>
      <c r="AN540" s="141"/>
      <c r="AO540" s="35"/>
      <c r="AP540" s="23"/>
      <c r="AQ540" s="141"/>
      <c r="AR540" s="35"/>
      <c r="AS540" s="23"/>
      <c r="AT540" s="141"/>
      <c r="AU540" s="35"/>
      <c r="AV540" s="23"/>
      <c r="AW540" s="141"/>
      <c r="AX540" s="35"/>
      <c r="AY540" s="23"/>
      <c r="AZ540" s="141"/>
      <c r="BA540" s="35"/>
      <c r="BB540" s="23"/>
      <c r="BC540" s="141"/>
      <c r="BD540" s="35"/>
      <c r="BE540" s="23"/>
      <c r="BF540" s="141"/>
      <c r="BG540" s="35"/>
      <c r="BH540" s="23"/>
      <c r="BI540" s="141"/>
      <c r="BJ540" s="35"/>
      <c r="BK540" s="23"/>
      <c r="BL540" s="141"/>
      <c r="BM540" s="35"/>
      <c r="BN540" s="23"/>
      <c r="BO540" s="141"/>
      <c r="BP540" s="35"/>
      <c r="BQ540" s="23"/>
      <c r="BR540" s="141"/>
      <c r="BS540" s="35"/>
      <c r="BT540" s="23"/>
      <c r="BU540" s="141"/>
      <c r="BV540" s="35"/>
      <c r="BW540" s="23"/>
      <c r="BX540" s="141"/>
      <c r="BY540" s="35"/>
      <c r="BZ540" s="23"/>
      <c r="CA540" s="141"/>
      <c r="CB540" s="35"/>
      <c r="CC540" s="23"/>
      <c r="CD540" s="141"/>
      <c r="CE540" s="35"/>
      <c r="CF540" s="23"/>
      <c r="CG540" s="141"/>
      <c r="CH540" s="35"/>
      <c r="CI540" s="23"/>
      <c r="CJ540" s="141"/>
      <c r="CK540" s="35"/>
      <c r="CL540" s="23"/>
      <c r="CM540" s="141"/>
      <c r="CN540" s="35"/>
      <c r="CO540" s="23"/>
      <c r="CP540" s="141"/>
      <c r="CQ540" s="38"/>
    </row>
    <row r="541" spans="2:95">
      <c r="B541" s="34"/>
      <c r="C541" s="23"/>
      <c r="D541" s="141"/>
      <c r="E541" s="35"/>
      <c r="F541" s="23"/>
      <c r="G541" s="141"/>
      <c r="H541" s="35"/>
      <c r="I541" s="23"/>
      <c r="J541" s="141"/>
      <c r="K541" s="35"/>
      <c r="L541" s="23"/>
      <c r="M541" s="141"/>
      <c r="N541" s="35"/>
      <c r="O541" s="23"/>
      <c r="P541" s="141"/>
      <c r="Q541" s="35"/>
      <c r="R541" s="23"/>
      <c r="S541" s="141"/>
      <c r="T541" s="35"/>
      <c r="U541" s="23"/>
      <c r="V541" s="141"/>
      <c r="W541" s="35"/>
      <c r="X541" s="23"/>
      <c r="Y541" s="141"/>
      <c r="Z541" s="35"/>
      <c r="AA541" s="23"/>
      <c r="AB541" s="141"/>
      <c r="AC541" s="35"/>
      <c r="AD541" s="23"/>
      <c r="AE541" s="141"/>
      <c r="AF541" s="35"/>
      <c r="AG541" s="23"/>
      <c r="AH541" s="141"/>
      <c r="AI541" s="35"/>
      <c r="AJ541" s="23"/>
      <c r="AK541" s="141"/>
      <c r="AL541" s="35"/>
      <c r="AM541" s="23"/>
      <c r="AN541" s="141"/>
      <c r="AO541" s="35"/>
      <c r="AP541" s="23"/>
      <c r="AQ541" s="141"/>
      <c r="AR541" s="35"/>
      <c r="AS541" s="23"/>
      <c r="AT541" s="141"/>
      <c r="AU541" s="35"/>
      <c r="AV541" s="23"/>
      <c r="AW541" s="141"/>
      <c r="AX541" s="35"/>
      <c r="AY541" s="23"/>
      <c r="AZ541" s="141"/>
      <c r="BA541" s="35"/>
      <c r="BB541" s="23"/>
      <c r="BC541" s="141"/>
      <c r="BD541" s="35"/>
      <c r="BE541" s="23"/>
      <c r="BF541" s="141"/>
      <c r="BG541" s="35"/>
      <c r="BH541" s="23"/>
      <c r="BI541" s="141"/>
      <c r="BJ541" s="35"/>
      <c r="BK541" s="23"/>
      <c r="BL541" s="141"/>
      <c r="BM541" s="35"/>
      <c r="BN541" s="23"/>
      <c r="BO541" s="141"/>
      <c r="BP541" s="35"/>
      <c r="BQ541" s="23"/>
      <c r="BR541" s="141"/>
      <c r="BS541" s="35"/>
      <c r="BT541" s="23"/>
      <c r="BU541" s="141"/>
      <c r="BV541" s="35"/>
      <c r="BW541" s="23"/>
      <c r="BX541" s="141"/>
      <c r="BY541" s="35"/>
      <c r="BZ541" s="23"/>
      <c r="CA541" s="141"/>
      <c r="CB541" s="35"/>
      <c r="CC541" s="23"/>
      <c r="CD541" s="141"/>
      <c r="CE541" s="35"/>
      <c r="CF541" s="23"/>
      <c r="CG541" s="141"/>
      <c r="CH541" s="35"/>
      <c r="CI541" s="23"/>
      <c r="CJ541" s="141"/>
      <c r="CK541" s="35"/>
      <c r="CL541" s="23"/>
      <c r="CM541" s="141"/>
      <c r="CN541" s="35"/>
      <c r="CO541" s="23"/>
      <c r="CP541" s="141"/>
      <c r="CQ541" s="38"/>
    </row>
    <row r="542" spans="2:95">
      <c r="B542" s="34"/>
      <c r="C542" s="23"/>
      <c r="D542" s="141"/>
      <c r="E542" s="35"/>
      <c r="F542" s="23"/>
      <c r="G542" s="141"/>
      <c r="H542" s="35"/>
      <c r="I542" s="23"/>
      <c r="J542" s="141"/>
      <c r="K542" s="35"/>
      <c r="L542" s="23"/>
      <c r="M542" s="141"/>
      <c r="N542" s="35"/>
      <c r="O542" s="23"/>
      <c r="P542" s="141"/>
      <c r="Q542" s="35"/>
      <c r="R542" s="23"/>
      <c r="S542" s="141"/>
      <c r="T542" s="35"/>
      <c r="U542" s="23"/>
      <c r="V542" s="141"/>
      <c r="W542" s="35"/>
      <c r="X542" s="23"/>
      <c r="Y542" s="141"/>
      <c r="Z542" s="35"/>
      <c r="AA542" s="23"/>
      <c r="AB542" s="141"/>
      <c r="AC542" s="35"/>
      <c r="AD542" s="23"/>
      <c r="AE542" s="141"/>
      <c r="AF542" s="35"/>
      <c r="AG542" s="23"/>
      <c r="AH542" s="141"/>
      <c r="AI542" s="35"/>
      <c r="AJ542" s="23"/>
      <c r="AK542" s="141"/>
      <c r="AL542" s="35"/>
      <c r="AM542" s="23"/>
      <c r="AN542" s="141"/>
      <c r="AO542" s="35"/>
      <c r="AP542" s="23"/>
      <c r="AQ542" s="141"/>
      <c r="AR542" s="35"/>
      <c r="AS542" s="23"/>
      <c r="AT542" s="141"/>
      <c r="AU542" s="35"/>
      <c r="AV542" s="23"/>
      <c r="AW542" s="141"/>
      <c r="AX542" s="35"/>
      <c r="AY542" s="23"/>
      <c r="AZ542" s="141"/>
      <c r="BA542" s="35"/>
      <c r="BB542" s="23"/>
      <c r="BC542" s="141"/>
      <c r="BD542" s="35"/>
      <c r="BE542" s="23"/>
      <c r="BF542" s="141"/>
      <c r="BG542" s="35"/>
      <c r="BH542" s="23"/>
      <c r="BI542" s="141"/>
      <c r="BJ542" s="35"/>
      <c r="BK542" s="23"/>
      <c r="BL542" s="141"/>
      <c r="BM542" s="35"/>
      <c r="BN542" s="23"/>
      <c r="BO542" s="141"/>
      <c r="BP542" s="35"/>
      <c r="BQ542" s="23"/>
      <c r="BR542" s="141"/>
      <c r="BS542" s="35"/>
      <c r="BT542" s="23"/>
      <c r="BU542" s="141"/>
      <c r="BV542" s="35"/>
      <c r="BW542" s="23"/>
      <c r="BX542" s="141"/>
      <c r="BY542" s="35"/>
      <c r="BZ542" s="23"/>
      <c r="CA542" s="141"/>
      <c r="CB542" s="35"/>
      <c r="CC542" s="23"/>
      <c r="CD542" s="141"/>
      <c r="CE542" s="35"/>
      <c r="CF542" s="23"/>
      <c r="CG542" s="141"/>
      <c r="CH542" s="35"/>
      <c r="CI542" s="23"/>
      <c r="CJ542" s="141"/>
      <c r="CK542" s="35"/>
      <c r="CL542" s="23"/>
      <c r="CM542" s="141"/>
      <c r="CN542" s="35"/>
      <c r="CO542" s="23"/>
      <c r="CP542" s="141"/>
      <c r="CQ542" s="38"/>
    </row>
    <row r="543" spans="2:95">
      <c r="B543" s="34"/>
      <c r="C543" s="23"/>
      <c r="D543" s="141"/>
      <c r="E543" s="35"/>
      <c r="F543" s="23"/>
      <c r="G543" s="141"/>
      <c r="H543" s="35"/>
      <c r="I543" s="23"/>
      <c r="J543" s="141"/>
      <c r="K543" s="35"/>
      <c r="L543" s="23"/>
      <c r="M543" s="141"/>
      <c r="N543" s="35"/>
      <c r="O543" s="23"/>
      <c r="P543" s="141"/>
      <c r="Q543" s="35"/>
      <c r="R543" s="23"/>
      <c r="S543" s="141"/>
      <c r="T543" s="35"/>
      <c r="U543" s="23"/>
      <c r="V543" s="141"/>
      <c r="W543" s="35"/>
      <c r="X543" s="23"/>
      <c r="Y543" s="141"/>
      <c r="Z543" s="35"/>
      <c r="AA543" s="23"/>
      <c r="AB543" s="141"/>
      <c r="AC543" s="35"/>
      <c r="AD543" s="23"/>
      <c r="AE543" s="141"/>
      <c r="AF543" s="35"/>
      <c r="AG543" s="23"/>
      <c r="AH543" s="141"/>
      <c r="AI543" s="35"/>
      <c r="AJ543" s="23"/>
      <c r="AK543" s="141"/>
      <c r="AL543" s="35"/>
      <c r="AM543" s="23"/>
      <c r="AN543" s="141"/>
      <c r="AO543" s="35"/>
      <c r="AP543" s="23"/>
      <c r="AQ543" s="141"/>
      <c r="AR543" s="35"/>
      <c r="AS543" s="23"/>
      <c r="AT543" s="141"/>
      <c r="AU543" s="35"/>
      <c r="AV543" s="23"/>
      <c r="AW543" s="141"/>
      <c r="AX543" s="35"/>
      <c r="AY543" s="23"/>
      <c r="AZ543" s="141"/>
      <c r="BA543" s="35"/>
      <c r="BB543" s="23"/>
      <c r="BC543" s="141"/>
      <c r="BD543" s="35"/>
      <c r="BE543" s="23"/>
      <c r="BF543" s="141"/>
      <c r="BG543" s="35"/>
      <c r="BH543" s="23"/>
      <c r="BI543" s="141"/>
      <c r="BJ543" s="35"/>
      <c r="BK543" s="23"/>
      <c r="BL543" s="141"/>
      <c r="BM543" s="35"/>
      <c r="BN543" s="23"/>
      <c r="BO543" s="141"/>
      <c r="BP543" s="35"/>
      <c r="BQ543" s="23"/>
      <c r="BR543" s="141"/>
      <c r="BS543" s="35"/>
      <c r="BT543" s="23"/>
      <c r="BU543" s="141"/>
      <c r="BV543" s="35"/>
      <c r="BW543" s="23"/>
      <c r="BX543" s="141"/>
      <c r="BY543" s="35"/>
      <c r="BZ543" s="23"/>
      <c r="CA543" s="141"/>
      <c r="CB543" s="35"/>
      <c r="CC543" s="23"/>
      <c r="CD543" s="141"/>
      <c r="CE543" s="35"/>
      <c r="CF543" s="23"/>
      <c r="CG543" s="141"/>
      <c r="CH543" s="35"/>
      <c r="CI543" s="23"/>
      <c r="CJ543" s="141"/>
      <c r="CK543" s="35"/>
      <c r="CL543" s="23"/>
      <c r="CM543" s="141"/>
      <c r="CN543" s="35"/>
      <c r="CO543" s="23"/>
      <c r="CP543" s="141"/>
      <c r="CQ543" s="38"/>
    </row>
    <row r="544" spans="2:95">
      <c r="B544" s="34"/>
      <c r="C544" s="23"/>
      <c r="D544" s="141"/>
      <c r="E544" s="35"/>
      <c r="F544" s="23"/>
      <c r="G544" s="141"/>
      <c r="H544" s="35"/>
      <c r="I544" s="23"/>
      <c r="J544" s="141"/>
      <c r="K544" s="35"/>
      <c r="L544" s="23"/>
      <c r="M544" s="141"/>
      <c r="N544" s="35"/>
      <c r="O544" s="23"/>
      <c r="P544" s="141"/>
      <c r="Q544" s="35"/>
      <c r="R544" s="23"/>
      <c r="S544" s="141"/>
      <c r="T544" s="35"/>
      <c r="U544" s="23"/>
      <c r="V544" s="141"/>
      <c r="W544" s="35"/>
      <c r="X544" s="23"/>
      <c r="Y544" s="141"/>
      <c r="Z544" s="35"/>
      <c r="AA544" s="23"/>
      <c r="AB544" s="141"/>
      <c r="AC544" s="35"/>
      <c r="AD544" s="23"/>
      <c r="AE544" s="141"/>
      <c r="AF544" s="35"/>
      <c r="AG544" s="23"/>
      <c r="AH544" s="141"/>
      <c r="AI544" s="35"/>
      <c r="AJ544" s="23"/>
      <c r="AK544" s="141"/>
      <c r="AL544" s="35"/>
      <c r="AM544" s="23"/>
      <c r="AN544" s="141"/>
      <c r="AO544" s="35"/>
      <c r="AP544" s="23"/>
      <c r="AQ544" s="141"/>
      <c r="AR544" s="35"/>
      <c r="AS544" s="23"/>
      <c r="AT544" s="141"/>
      <c r="AU544" s="35"/>
      <c r="AV544" s="23"/>
      <c r="AW544" s="141"/>
      <c r="AX544" s="35"/>
      <c r="AY544" s="23"/>
      <c r="AZ544" s="141"/>
      <c r="BA544" s="35"/>
      <c r="BB544" s="23"/>
      <c r="BC544" s="141"/>
      <c r="BD544" s="35"/>
      <c r="BE544" s="23"/>
      <c r="BF544" s="141"/>
      <c r="BG544" s="35"/>
      <c r="BH544" s="23"/>
      <c r="BI544" s="141"/>
      <c r="BJ544" s="35"/>
      <c r="BK544" s="23"/>
      <c r="BL544" s="141"/>
      <c r="BM544" s="35"/>
      <c r="BN544" s="23"/>
      <c r="BO544" s="141"/>
      <c r="BP544" s="35"/>
      <c r="BQ544" s="23"/>
      <c r="BR544" s="141"/>
      <c r="BS544" s="35"/>
      <c r="BT544" s="23"/>
      <c r="BU544" s="141"/>
      <c r="BV544" s="35"/>
      <c r="BW544" s="23"/>
      <c r="BX544" s="141"/>
      <c r="BY544" s="35"/>
      <c r="BZ544" s="23"/>
      <c r="CA544" s="141"/>
      <c r="CB544" s="35"/>
      <c r="CC544" s="23"/>
      <c r="CD544" s="141"/>
      <c r="CE544" s="35"/>
      <c r="CF544" s="23"/>
      <c r="CG544" s="141"/>
      <c r="CH544" s="35"/>
      <c r="CI544" s="23"/>
      <c r="CJ544" s="141"/>
      <c r="CK544" s="35"/>
      <c r="CL544" s="23"/>
      <c r="CM544" s="141"/>
      <c r="CN544" s="35"/>
      <c r="CO544" s="23"/>
      <c r="CP544" s="141"/>
      <c r="CQ544" s="38"/>
    </row>
    <row r="545" spans="2:95">
      <c r="B545" s="34"/>
      <c r="C545" s="23"/>
      <c r="D545" s="141"/>
      <c r="E545" s="35"/>
      <c r="F545" s="23"/>
      <c r="G545" s="141"/>
      <c r="H545" s="35"/>
      <c r="I545" s="23"/>
      <c r="J545" s="141"/>
      <c r="K545" s="35"/>
      <c r="L545" s="23"/>
      <c r="M545" s="141"/>
      <c r="N545" s="35"/>
      <c r="O545" s="23"/>
      <c r="P545" s="141"/>
      <c r="Q545" s="35"/>
      <c r="R545" s="23"/>
      <c r="S545" s="141"/>
      <c r="T545" s="35"/>
      <c r="U545" s="23"/>
      <c r="V545" s="141"/>
      <c r="W545" s="35"/>
      <c r="X545" s="23"/>
      <c r="Y545" s="141"/>
      <c r="Z545" s="35"/>
      <c r="AA545" s="23"/>
      <c r="AB545" s="141"/>
      <c r="AC545" s="35"/>
      <c r="AD545" s="23"/>
      <c r="AE545" s="141"/>
      <c r="AF545" s="35"/>
      <c r="AG545" s="23"/>
      <c r="AH545" s="141"/>
      <c r="AI545" s="35"/>
      <c r="AJ545" s="23"/>
      <c r="AK545" s="141"/>
      <c r="AL545" s="35"/>
      <c r="AM545" s="23"/>
      <c r="AN545" s="141"/>
      <c r="AO545" s="35"/>
      <c r="AP545" s="23"/>
      <c r="AQ545" s="141"/>
      <c r="AR545" s="35"/>
      <c r="AS545" s="23"/>
      <c r="AT545" s="141"/>
      <c r="AU545" s="35"/>
      <c r="AV545" s="23"/>
      <c r="AW545" s="141"/>
      <c r="AX545" s="35"/>
      <c r="AY545" s="23"/>
      <c r="AZ545" s="141"/>
      <c r="BA545" s="35"/>
      <c r="BB545" s="23"/>
      <c r="BC545" s="141"/>
      <c r="BD545" s="35"/>
      <c r="BE545" s="23"/>
      <c r="BF545" s="141"/>
      <c r="BG545" s="35"/>
      <c r="BH545" s="23"/>
      <c r="BI545" s="141"/>
      <c r="BJ545" s="35"/>
      <c r="BK545" s="23"/>
      <c r="BL545" s="141"/>
      <c r="BM545" s="35"/>
      <c r="BN545" s="23"/>
      <c r="BO545" s="141"/>
      <c r="BP545" s="35"/>
      <c r="BQ545" s="23"/>
      <c r="BR545" s="141"/>
      <c r="BS545" s="35"/>
      <c r="BT545" s="23"/>
      <c r="BU545" s="141"/>
      <c r="BV545" s="35"/>
      <c r="BW545" s="23"/>
      <c r="BX545" s="141"/>
      <c r="BY545" s="35"/>
      <c r="BZ545" s="23"/>
      <c r="CA545" s="141"/>
      <c r="CB545" s="35"/>
      <c r="CC545" s="23"/>
      <c r="CD545" s="141"/>
      <c r="CE545" s="35"/>
      <c r="CF545" s="23"/>
      <c r="CG545" s="141"/>
      <c r="CH545" s="35"/>
      <c r="CI545" s="23"/>
      <c r="CJ545" s="141"/>
      <c r="CK545" s="35"/>
      <c r="CL545" s="23"/>
      <c r="CM545" s="141"/>
      <c r="CN545" s="35"/>
      <c r="CO545" s="23"/>
      <c r="CP545" s="141"/>
      <c r="CQ545" s="38"/>
    </row>
    <row r="546" spans="2:95">
      <c r="B546" s="34"/>
      <c r="C546" s="23"/>
      <c r="D546" s="141"/>
      <c r="E546" s="35"/>
      <c r="F546" s="23"/>
      <c r="G546" s="141"/>
      <c r="H546" s="35"/>
      <c r="I546" s="23"/>
      <c r="J546" s="141"/>
      <c r="K546" s="35"/>
      <c r="L546" s="23"/>
      <c r="M546" s="141"/>
      <c r="N546" s="35"/>
      <c r="O546" s="23"/>
      <c r="P546" s="141"/>
      <c r="Q546" s="35"/>
      <c r="R546" s="23"/>
      <c r="S546" s="141"/>
      <c r="T546" s="35"/>
      <c r="U546" s="23"/>
      <c r="V546" s="141"/>
      <c r="W546" s="35"/>
      <c r="X546" s="23"/>
      <c r="Y546" s="141"/>
      <c r="Z546" s="35"/>
      <c r="AA546" s="23"/>
      <c r="AB546" s="141"/>
      <c r="AC546" s="35"/>
      <c r="AD546" s="23"/>
      <c r="AE546" s="141"/>
      <c r="AF546" s="35"/>
      <c r="AG546" s="23"/>
      <c r="AH546" s="141"/>
      <c r="AI546" s="35"/>
      <c r="AJ546" s="23"/>
      <c r="AK546" s="141"/>
      <c r="AL546" s="35"/>
      <c r="AM546" s="23"/>
      <c r="AN546" s="141"/>
      <c r="AO546" s="35"/>
      <c r="AP546" s="23"/>
      <c r="AQ546" s="141"/>
      <c r="AR546" s="35"/>
      <c r="AS546" s="23"/>
      <c r="AT546" s="141"/>
      <c r="AU546" s="35"/>
      <c r="AV546" s="23"/>
      <c r="AW546" s="141"/>
      <c r="AX546" s="35"/>
      <c r="AY546" s="23"/>
      <c r="AZ546" s="141"/>
      <c r="BA546" s="35"/>
      <c r="BB546" s="23"/>
      <c r="BC546" s="141"/>
      <c r="BD546" s="35"/>
      <c r="BE546" s="23"/>
      <c r="BF546" s="141"/>
      <c r="BG546" s="35"/>
      <c r="BH546" s="23"/>
      <c r="BI546" s="141"/>
      <c r="BJ546" s="35"/>
      <c r="BK546" s="23"/>
      <c r="BL546" s="141"/>
      <c r="BM546" s="35"/>
      <c r="BN546" s="23"/>
      <c r="BO546" s="141"/>
      <c r="BP546" s="35"/>
      <c r="BQ546" s="23"/>
      <c r="BR546" s="141"/>
      <c r="BS546" s="35"/>
      <c r="BT546" s="23"/>
      <c r="BU546" s="141"/>
      <c r="BV546" s="35"/>
      <c r="BW546" s="23"/>
      <c r="BX546" s="141"/>
      <c r="BY546" s="35"/>
      <c r="BZ546" s="23"/>
      <c r="CA546" s="141"/>
      <c r="CB546" s="35"/>
      <c r="CC546" s="23"/>
      <c r="CD546" s="141"/>
      <c r="CE546" s="35"/>
      <c r="CF546" s="23"/>
      <c r="CG546" s="141"/>
      <c r="CH546" s="35"/>
      <c r="CI546" s="23"/>
      <c r="CJ546" s="141"/>
      <c r="CK546" s="35"/>
      <c r="CL546" s="23"/>
      <c r="CM546" s="141"/>
      <c r="CN546" s="35"/>
      <c r="CO546" s="23"/>
      <c r="CP546" s="141"/>
      <c r="CQ546" s="38"/>
    </row>
    <row r="547" spans="2:95">
      <c r="B547" s="34"/>
      <c r="C547" s="23"/>
      <c r="D547" s="141"/>
      <c r="E547" s="35"/>
      <c r="F547" s="23"/>
      <c r="G547" s="141"/>
      <c r="H547" s="35"/>
      <c r="I547" s="23"/>
      <c r="J547" s="141"/>
      <c r="K547" s="35"/>
      <c r="L547" s="23"/>
      <c r="M547" s="141"/>
      <c r="N547" s="35"/>
      <c r="O547" s="23"/>
      <c r="P547" s="141"/>
      <c r="Q547" s="35"/>
      <c r="R547" s="23"/>
      <c r="S547" s="141"/>
      <c r="T547" s="35"/>
      <c r="U547" s="23"/>
      <c r="V547" s="141"/>
      <c r="W547" s="35"/>
      <c r="X547" s="23"/>
      <c r="Y547" s="141"/>
      <c r="Z547" s="35"/>
      <c r="AA547" s="23"/>
      <c r="AB547" s="141"/>
      <c r="AC547" s="35"/>
      <c r="AD547" s="23"/>
      <c r="AE547" s="141"/>
      <c r="AF547" s="35"/>
      <c r="AG547" s="23"/>
      <c r="AH547" s="141"/>
      <c r="AI547" s="35"/>
      <c r="AJ547" s="23"/>
      <c r="AK547" s="141"/>
      <c r="AL547" s="35"/>
      <c r="AM547" s="23"/>
      <c r="AN547" s="141"/>
      <c r="AO547" s="35"/>
      <c r="AP547" s="23"/>
      <c r="AQ547" s="141"/>
      <c r="AR547" s="35"/>
      <c r="AS547" s="23"/>
      <c r="AT547" s="141"/>
      <c r="AU547" s="35"/>
      <c r="AV547" s="23"/>
      <c r="AW547" s="141"/>
      <c r="AX547" s="35"/>
      <c r="AY547" s="23"/>
      <c r="AZ547" s="141"/>
      <c r="BA547" s="35"/>
      <c r="BB547" s="23"/>
      <c r="BC547" s="141"/>
      <c r="BD547" s="35"/>
      <c r="BE547" s="23"/>
      <c r="BF547" s="141"/>
      <c r="BG547" s="35"/>
      <c r="BH547" s="23"/>
      <c r="BI547" s="141"/>
      <c r="BJ547" s="35"/>
      <c r="BK547" s="23"/>
      <c r="BL547" s="141"/>
      <c r="BM547" s="35"/>
      <c r="BN547" s="23"/>
      <c r="BO547" s="141"/>
      <c r="BP547" s="35"/>
      <c r="BQ547" s="23"/>
      <c r="BR547" s="141"/>
      <c r="BS547" s="35"/>
      <c r="BT547" s="23"/>
      <c r="BU547" s="141"/>
      <c r="BV547" s="35"/>
      <c r="BW547" s="23"/>
      <c r="BX547" s="141"/>
      <c r="BY547" s="35"/>
      <c r="BZ547" s="23"/>
      <c r="CA547" s="141"/>
      <c r="CB547" s="35"/>
      <c r="CC547" s="23"/>
      <c r="CD547" s="141"/>
      <c r="CE547" s="35"/>
      <c r="CF547" s="23"/>
      <c r="CG547" s="141"/>
      <c r="CH547" s="35"/>
      <c r="CI547" s="23"/>
      <c r="CJ547" s="141"/>
      <c r="CK547" s="35"/>
      <c r="CL547" s="23"/>
      <c r="CM547" s="141"/>
      <c r="CN547" s="35"/>
      <c r="CO547" s="23"/>
      <c r="CP547" s="141"/>
      <c r="CQ547" s="38"/>
    </row>
    <row r="548" spans="2:95">
      <c r="B548" s="34"/>
      <c r="C548" s="23"/>
      <c r="D548" s="141"/>
      <c r="E548" s="35"/>
      <c r="F548" s="23"/>
      <c r="G548" s="141"/>
      <c r="H548" s="35"/>
      <c r="I548" s="23"/>
      <c r="J548" s="141"/>
      <c r="K548" s="35"/>
      <c r="L548" s="23"/>
      <c r="M548" s="141"/>
      <c r="N548" s="35"/>
      <c r="O548" s="23"/>
      <c r="P548" s="141"/>
      <c r="Q548" s="35"/>
      <c r="R548" s="23"/>
      <c r="S548" s="141"/>
      <c r="T548" s="35"/>
      <c r="U548" s="23"/>
      <c r="V548" s="141"/>
      <c r="W548" s="35"/>
      <c r="X548" s="23"/>
      <c r="Y548" s="141"/>
      <c r="Z548" s="35"/>
      <c r="AA548" s="23"/>
      <c r="AB548" s="141"/>
      <c r="AC548" s="35"/>
      <c r="AD548" s="23"/>
      <c r="AE548" s="141"/>
      <c r="AF548" s="35"/>
      <c r="AG548" s="23"/>
      <c r="AH548" s="141"/>
      <c r="AI548" s="35"/>
      <c r="AJ548" s="23"/>
      <c r="AK548" s="141"/>
      <c r="AL548" s="35"/>
      <c r="AM548" s="23"/>
      <c r="AN548" s="141"/>
      <c r="AO548" s="35"/>
      <c r="AP548" s="23"/>
      <c r="AQ548" s="141"/>
      <c r="AR548" s="35"/>
      <c r="AS548" s="23"/>
      <c r="AT548" s="141"/>
      <c r="AU548" s="35"/>
      <c r="AV548" s="23"/>
      <c r="AW548" s="141"/>
      <c r="AX548" s="35"/>
      <c r="AY548" s="23"/>
      <c r="AZ548" s="141"/>
      <c r="BA548" s="35"/>
      <c r="BB548" s="23"/>
      <c r="BC548" s="141"/>
      <c r="BD548" s="35"/>
      <c r="BE548" s="23"/>
      <c r="BF548" s="141"/>
      <c r="BG548" s="35"/>
      <c r="BH548" s="23"/>
      <c r="BI548" s="141"/>
      <c r="BJ548" s="35"/>
      <c r="BK548" s="23"/>
      <c r="BL548" s="141"/>
      <c r="BM548" s="35"/>
      <c r="BN548" s="23"/>
      <c r="BO548" s="141"/>
      <c r="BP548" s="35"/>
      <c r="BQ548" s="23"/>
      <c r="BR548" s="141"/>
      <c r="BS548" s="35"/>
      <c r="BT548" s="23"/>
      <c r="BU548" s="141"/>
      <c r="BV548" s="35"/>
      <c r="BW548" s="23"/>
      <c r="BX548" s="141"/>
      <c r="BY548" s="35"/>
      <c r="BZ548" s="23"/>
      <c r="CA548" s="141"/>
      <c r="CB548" s="35"/>
      <c r="CC548" s="23"/>
      <c r="CD548" s="141"/>
      <c r="CE548" s="35"/>
      <c r="CF548" s="23"/>
      <c r="CG548" s="141"/>
      <c r="CH548" s="35"/>
      <c r="CI548" s="23"/>
      <c r="CJ548" s="141"/>
      <c r="CK548" s="35"/>
      <c r="CL548" s="23"/>
      <c r="CM548" s="141"/>
      <c r="CN548" s="35"/>
      <c r="CO548" s="23"/>
      <c r="CP548" s="141"/>
      <c r="CQ548" s="38"/>
    </row>
    <row r="549" spans="2:95">
      <c r="B549" s="34"/>
      <c r="C549" s="23"/>
      <c r="D549" s="141"/>
      <c r="E549" s="35"/>
      <c r="F549" s="23"/>
      <c r="G549" s="141"/>
      <c r="H549" s="35"/>
      <c r="I549" s="23"/>
      <c r="J549" s="141"/>
      <c r="K549" s="35"/>
      <c r="L549" s="23"/>
      <c r="M549" s="141"/>
      <c r="N549" s="35"/>
      <c r="O549" s="23"/>
      <c r="P549" s="141"/>
      <c r="Q549" s="35"/>
      <c r="R549" s="23"/>
      <c r="S549" s="141"/>
      <c r="T549" s="35"/>
      <c r="U549" s="23"/>
      <c r="V549" s="141"/>
      <c r="W549" s="35"/>
      <c r="X549" s="23"/>
      <c r="Y549" s="141"/>
      <c r="Z549" s="35"/>
      <c r="AA549" s="23"/>
      <c r="AB549" s="141"/>
      <c r="AC549" s="35"/>
      <c r="AD549" s="23"/>
      <c r="AE549" s="141"/>
      <c r="AF549" s="35"/>
      <c r="AG549" s="23"/>
      <c r="AH549" s="141"/>
      <c r="AI549" s="35"/>
      <c r="AJ549" s="23"/>
      <c r="AK549" s="141"/>
      <c r="AL549" s="35"/>
      <c r="AM549" s="23"/>
      <c r="AN549" s="141"/>
      <c r="AO549" s="35"/>
      <c r="AP549" s="23"/>
      <c r="AQ549" s="141"/>
      <c r="AR549" s="35"/>
      <c r="AS549" s="23"/>
      <c r="AT549" s="141"/>
      <c r="AU549" s="35"/>
      <c r="AV549" s="23"/>
      <c r="AW549" s="141"/>
      <c r="AX549" s="35"/>
      <c r="AY549" s="23"/>
      <c r="AZ549" s="141"/>
      <c r="BA549" s="35"/>
      <c r="BB549" s="23"/>
      <c r="BC549" s="141"/>
      <c r="BD549" s="35"/>
      <c r="BE549" s="23"/>
      <c r="BF549" s="141"/>
      <c r="BG549" s="35"/>
      <c r="BH549" s="23"/>
      <c r="BI549" s="141"/>
      <c r="BJ549" s="35"/>
      <c r="BK549" s="23"/>
      <c r="BL549" s="141"/>
      <c r="BM549" s="35"/>
      <c r="BN549" s="23"/>
      <c r="BO549" s="141"/>
      <c r="BP549" s="35"/>
      <c r="BQ549" s="23"/>
      <c r="BR549" s="141"/>
      <c r="BS549" s="35"/>
      <c r="BT549" s="23"/>
      <c r="BU549" s="141"/>
      <c r="BV549" s="35"/>
      <c r="BW549" s="23"/>
      <c r="BX549" s="141"/>
      <c r="BY549" s="35"/>
      <c r="BZ549" s="23"/>
      <c r="CA549" s="141"/>
      <c r="CB549" s="35"/>
      <c r="CC549" s="23"/>
      <c r="CD549" s="141"/>
      <c r="CE549" s="35"/>
      <c r="CF549" s="23"/>
      <c r="CG549" s="141"/>
      <c r="CH549" s="35"/>
      <c r="CI549" s="23"/>
      <c r="CJ549" s="141"/>
      <c r="CK549" s="35"/>
      <c r="CL549" s="23"/>
      <c r="CM549" s="141"/>
      <c r="CN549" s="35"/>
      <c r="CO549" s="23"/>
      <c r="CP549" s="141"/>
      <c r="CQ549" s="38"/>
    </row>
    <row r="550" spans="2:95">
      <c r="B550" s="34"/>
      <c r="C550" s="23"/>
      <c r="D550" s="141"/>
      <c r="E550" s="35"/>
      <c r="F550" s="23"/>
      <c r="G550" s="141"/>
      <c r="H550" s="35"/>
      <c r="I550" s="23"/>
      <c r="J550" s="141"/>
      <c r="K550" s="35"/>
      <c r="L550" s="23"/>
      <c r="M550" s="141"/>
      <c r="N550" s="35"/>
      <c r="O550" s="23"/>
      <c r="P550" s="141"/>
      <c r="Q550" s="35"/>
      <c r="R550" s="23"/>
      <c r="S550" s="141"/>
      <c r="T550" s="35"/>
      <c r="U550" s="23"/>
      <c r="V550" s="141"/>
      <c r="W550" s="35"/>
      <c r="X550" s="23"/>
      <c r="Y550" s="141"/>
      <c r="Z550" s="35"/>
      <c r="AA550" s="23"/>
      <c r="AB550" s="141"/>
      <c r="AC550" s="35"/>
      <c r="AD550" s="23"/>
      <c r="AE550" s="141"/>
      <c r="AF550" s="35"/>
      <c r="AG550" s="23"/>
      <c r="AH550" s="141"/>
      <c r="AI550" s="35"/>
      <c r="AJ550" s="23"/>
      <c r="AK550" s="141"/>
      <c r="AL550" s="35"/>
      <c r="AM550" s="23"/>
      <c r="AN550" s="141"/>
      <c r="AO550" s="35"/>
      <c r="AP550" s="23"/>
      <c r="AQ550" s="141"/>
      <c r="AR550" s="35"/>
      <c r="AS550" s="23"/>
      <c r="AT550" s="141"/>
      <c r="AU550" s="35"/>
      <c r="AV550" s="23"/>
      <c r="AW550" s="141"/>
      <c r="AX550" s="35"/>
      <c r="AY550" s="23"/>
      <c r="AZ550" s="141"/>
      <c r="BA550" s="35"/>
      <c r="BB550" s="23"/>
      <c r="BC550" s="141"/>
      <c r="BD550" s="35"/>
      <c r="BE550" s="23"/>
      <c r="BF550" s="141"/>
      <c r="BG550" s="35"/>
      <c r="BH550" s="23"/>
      <c r="BI550" s="141"/>
      <c r="BJ550" s="35"/>
      <c r="BK550" s="23"/>
      <c r="BL550" s="141"/>
      <c r="BM550" s="35"/>
      <c r="BN550" s="23"/>
      <c r="BO550" s="141"/>
      <c r="BP550" s="35"/>
      <c r="BQ550" s="23"/>
      <c r="BR550" s="141"/>
      <c r="BS550" s="35"/>
      <c r="BT550" s="23"/>
      <c r="BU550" s="141"/>
      <c r="BV550" s="35"/>
      <c r="BW550" s="23"/>
      <c r="BX550" s="141"/>
      <c r="BY550" s="35"/>
      <c r="BZ550" s="23"/>
      <c r="CA550" s="141"/>
      <c r="CB550" s="35"/>
      <c r="CC550" s="23"/>
      <c r="CD550" s="141"/>
      <c r="CE550" s="35"/>
      <c r="CF550" s="23"/>
      <c r="CG550" s="141"/>
      <c r="CH550" s="35"/>
      <c r="CI550" s="23"/>
      <c r="CJ550" s="141"/>
      <c r="CK550" s="35"/>
      <c r="CL550" s="23"/>
      <c r="CM550" s="141"/>
      <c r="CN550" s="35"/>
      <c r="CO550" s="23"/>
      <c r="CP550" s="141"/>
      <c r="CQ550" s="38"/>
    </row>
    <row r="551" spans="2:95">
      <c r="B551" s="34"/>
      <c r="C551" s="23"/>
      <c r="D551" s="141"/>
      <c r="E551" s="35"/>
      <c r="F551" s="23"/>
      <c r="G551" s="141"/>
      <c r="H551" s="35"/>
      <c r="I551" s="23"/>
      <c r="J551" s="141"/>
      <c r="K551" s="35"/>
      <c r="L551" s="23"/>
      <c r="M551" s="141"/>
      <c r="N551" s="35"/>
      <c r="O551" s="23"/>
      <c r="P551" s="141"/>
      <c r="Q551" s="35"/>
      <c r="R551" s="23"/>
      <c r="S551" s="141"/>
      <c r="T551" s="35"/>
      <c r="U551" s="23"/>
      <c r="V551" s="141"/>
      <c r="W551" s="35"/>
      <c r="X551" s="23"/>
      <c r="Y551" s="141"/>
      <c r="Z551" s="35"/>
      <c r="AA551" s="23"/>
      <c r="AB551" s="141"/>
      <c r="AC551" s="35"/>
      <c r="AD551" s="23"/>
      <c r="AE551" s="141"/>
      <c r="AF551" s="35"/>
      <c r="AG551" s="23"/>
      <c r="AH551" s="141"/>
      <c r="AI551" s="35"/>
      <c r="AJ551" s="23"/>
      <c r="AK551" s="141"/>
      <c r="AL551" s="35"/>
      <c r="AM551" s="23"/>
      <c r="AN551" s="141"/>
      <c r="AO551" s="35"/>
      <c r="AP551" s="23"/>
      <c r="AQ551" s="141"/>
      <c r="AR551" s="35"/>
      <c r="AS551" s="23"/>
      <c r="AT551" s="141"/>
      <c r="AU551" s="35"/>
      <c r="AV551" s="23"/>
      <c r="AW551" s="141"/>
      <c r="AX551" s="35"/>
      <c r="AY551" s="23"/>
      <c r="AZ551" s="141"/>
      <c r="BA551" s="35"/>
      <c r="BB551" s="23"/>
      <c r="BC551" s="141"/>
      <c r="BD551" s="35"/>
      <c r="BE551" s="23"/>
      <c r="BF551" s="141"/>
      <c r="BG551" s="35"/>
      <c r="BH551" s="23"/>
      <c r="BI551" s="141"/>
      <c r="BJ551" s="35"/>
      <c r="BK551" s="23"/>
      <c r="BL551" s="141"/>
      <c r="BM551" s="35"/>
      <c r="BN551" s="23"/>
      <c r="BO551" s="141"/>
      <c r="BP551" s="35"/>
      <c r="BQ551" s="23"/>
      <c r="BR551" s="141"/>
      <c r="BS551" s="35"/>
      <c r="BT551" s="23"/>
      <c r="BU551" s="141"/>
      <c r="BV551" s="35"/>
      <c r="BW551" s="23"/>
      <c r="BX551" s="141"/>
      <c r="BY551" s="35"/>
      <c r="BZ551" s="23"/>
      <c r="CA551" s="141"/>
      <c r="CB551" s="35"/>
      <c r="CC551" s="23"/>
      <c r="CD551" s="141"/>
      <c r="CE551" s="35"/>
      <c r="CF551" s="23"/>
      <c r="CG551" s="141"/>
      <c r="CH551" s="35"/>
      <c r="CI551" s="23"/>
      <c r="CJ551" s="141"/>
      <c r="CK551" s="35"/>
      <c r="CL551" s="23"/>
      <c r="CM551" s="141"/>
      <c r="CN551" s="35"/>
      <c r="CO551" s="23"/>
      <c r="CP551" s="141"/>
      <c r="CQ551" s="38"/>
    </row>
    <row r="552" spans="2:95">
      <c r="B552" s="34"/>
      <c r="C552" s="23"/>
      <c r="D552" s="141"/>
      <c r="E552" s="35"/>
      <c r="F552" s="23"/>
      <c r="G552" s="141"/>
      <c r="H552" s="35"/>
      <c r="I552" s="23"/>
      <c r="J552" s="141"/>
      <c r="K552" s="35"/>
      <c r="L552" s="23"/>
      <c r="M552" s="141"/>
      <c r="N552" s="35"/>
      <c r="O552" s="23"/>
      <c r="P552" s="141"/>
      <c r="Q552" s="35"/>
      <c r="R552" s="23"/>
      <c r="S552" s="141"/>
      <c r="T552" s="35"/>
      <c r="U552" s="23"/>
      <c r="V552" s="141"/>
      <c r="W552" s="35"/>
      <c r="X552" s="23"/>
      <c r="Y552" s="141"/>
      <c r="Z552" s="35"/>
      <c r="AA552" s="23"/>
      <c r="AB552" s="141"/>
      <c r="AC552" s="35"/>
      <c r="AD552" s="23"/>
      <c r="AE552" s="141"/>
      <c r="AF552" s="35"/>
      <c r="AG552" s="23"/>
      <c r="AH552" s="141"/>
      <c r="AI552" s="35"/>
      <c r="AJ552" s="23"/>
      <c r="AK552" s="141"/>
      <c r="AL552" s="35"/>
      <c r="AM552" s="23"/>
      <c r="AN552" s="141"/>
      <c r="AO552" s="35"/>
      <c r="AP552" s="23"/>
      <c r="AQ552" s="141"/>
      <c r="AR552" s="35"/>
      <c r="AS552" s="23"/>
      <c r="AT552" s="141"/>
      <c r="AU552" s="35"/>
      <c r="AV552" s="23"/>
      <c r="AW552" s="141"/>
      <c r="AX552" s="35"/>
      <c r="AY552" s="23"/>
      <c r="AZ552" s="141"/>
      <c r="BA552" s="35"/>
      <c r="BB552" s="23"/>
      <c r="BC552" s="141"/>
      <c r="BD552" s="35"/>
      <c r="BE552" s="23"/>
      <c r="BF552" s="141"/>
      <c r="BG552" s="35"/>
      <c r="BH552" s="23"/>
      <c r="BI552" s="141"/>
      <c r="BJ552" s="35"/>
      <c r="BK552" s="23"/>
      <c r="BL552" s="141"/>
      <c r="BM552" s="35"/>
      <c r="BN552" s="23"/>
      <c r="BO552" s="141"/>
      <c r="BP552" s="35"/>
      <c r="BQ552" s="23"/>
      <c r="BR552" s="141"/>
      <c r="BS552" s="35"/>
      <c r="BT552" s="23"/>
      <c r="BU552" s="141"/>
      <c r="BV552" s="35"/>
      <c r="BW552" s="23"/>
      <c r="BX552" s="141"/>
      <c r="BY552" s="35"/>
      <c r="BZ552" s="23"/>
      <c r="CA552" s="141"/>
      <c r="CB552" s="35"/>
      <c r="CC552" s="23"/>
      <c r="CD552" s="141"/>
      <c r="CE552" s="35"/>
      <c r="CF552" s="23"/>
      <c r="CG552" s="141"/>
      <c r="CH552" s="35"/>
      <c r="CI552" s="23"/>
      <c r="CJ552" s="141"/>
      <c r="CK552" s="35"/>
      <c r="CL552" s="23"/>
      <c r="CM552" s="141"/>
      <c r="CN552" s="35"/>
      <c r="CO552" s="23"/>
      <c r="CP552" s="141"/>
      <c r="CQ552" s="38"/>
    </row>
    <row r="553" spans="2:95">
      <c r="B553" s="34"/>
      <c r="C553" s="23"/>
      <c r="D553" s="141"/>
      <c r="E553" s="35"/>
      <c r="F553" s="23"/>
      <c r="G553" s="141"/>
      <c r="H553" s="35"/>
      <c r="I553" s="23"/>
      <c r="J553" s="141"/>
      <c r="K553" s="35"/>
      <c r="L553" s="23"/>
      <c r="M553" s="141"/>
      <c r="N553" s="35"/>
      <c r="O553" s="23"/>
      <c r="P553" s="141"/>
      <c r="Q553" s="35"/>
      <c r="R553" s="23"/>
      <c r="S553" s="141"/>
      <c r="T553" s="35"/>
      <c r="U553" s="23"/>
      <c r="V553" s="141"/>
      <c r="W553" s="35"/>
      <c r="X553" s="23"/>
      <c r="Y553" s="141"/>
      <c r="Z553" s="35"/>
      <c r="AA553" s="23"/>
      <c r="AB553" s="141"/>
      <c r="AC553" s="35"/>
      <c r="AD553" s="23"/>
      <c r="AE553" s="141"/>
      <c r="AF553" s="35"/>
      <c r="AG553" s="23"/>
      <c r="AH553" s="141"/>
      <c r="AI553" s="35"/>
      <c r="AJ553" s="23"/>
      <c r="AK553" s="141"/>
      <c r="AL553" s="35"/>
      <c r="AM553" s="23"/>
      <c r="AN553" s="141"/>
      <c r="AO553" s="35"/>
      <c r="AP553" s="23"/>
      <c r="AQ553" s="141"/>
      <c r="AR553" s="35"/>
      <c r="AS553" s="23"/>
      <c r="AT553" s="141"/>
      <c r="AU553" s="35"/>
      <c r="AV553" s="23"/>
      <c r="AW553" s="141"/>
      <c r="AX553" s="35"/>
      <c r="AY553" s="23"/>
      <c r="AZ553" s="141"/>
      <c r="BA553" s="35"/>
      <c r="BB553" s="23"/>
      <c r="BC553" s="141"/>
      <c r="BD553" s="35"/>
      <c r="BE553" s="23"/>
      <c r="BF553" s="141"/>
      <c r="BG553" s="35"/>
      <c r="BH553" s="23"/>
      <c r="BI553" s="141"/>
      <c r="BJ553" s="35"/>
      <c r="BK553" s="23"/>
      <c r="BL553" s="141"/>
      <c r="BM553" s="35"/>
      <c r="BN553" s="23"/>
      <c r="BO553" s="141"/>
      <c r="BP553" s="35"/>
      <c r="BQ553" s="23"/>
      <c r="BR553" s="141"/>
      <c r="BS553" s="35"/>
      <c r="BT553" s="23"/>
      <c r="BU553" s="141"/>
      <c r="BV553" s="35"/>
      <c r="BW553" s="23"/>
      <c r="BX553" s="141"/>
      <c r="BY553" s="35"/>
      <c r="BZ553" s="23"/>
      <c r="CA553" s="141"/>
      <c r="CB553" s="35"/>
      <c r="CC553" s="23"/>
      <c r="CD553" s="141"/>
      <c r="CE553" s="35"/>
      <c r="CF553" s="23"/>
      <c r="CG553" s="141"/>
      <c r="CH553" s="35"/>
      <c r="CI553" s="23"/>
      <c r="CJ553" s="141"/>
      <c r="CK553" s="35"/>
      <c r="CL553" s="23"/>
      <c r="CM553" s="141"/>
      <c r="CN553" s="35"/>
      <c r="CO553" s="23"/>
      <c r="CP553" s="141"/>
      <c r="CQ553" s="38"/>
    </row>
    <row r="554" spans="2:95">
      <c r="B554" s="34"/>
      <c r="C554" s="23"/>
      <c r="D554" s="141"/>
      <c r="E554" s="35"/>
      <c r="F554" s="23"/>
      <c r="G554" s="141"/>
      <c r="H554" s="35"/>
      <c r="I554" s="23"/>
      <c r="J554" s="141"/>
      <c r="K554" s="35"/>
      <c r="L554" s="23"/>
      <c r="M554" s="141"/>
      <c r="N554" s="35"/>
      <c r="O554" s="23"/>
      <c r="P554" s="141"/>
      <c r="Q554" s="35"/>
      <c r="R554" s="23"/>
      <c r="S554" s="141"/>
      <c r="T554" s="35"/>
      <c r="U554" s="23"/>
      <c r="V554" s="141"/>
      <c r="W554" s="35"/>
      <c r="X554" s="23"/>
      <c r="Y554" s="141"/>
      <c r="Z554" s="35"/>
      <c r="AA554" s="23"/>
      <c r="AB554" s="141"/>
      <c r="AC554" s="35"/>
      <c r="AD554" s="23"/>
      <c r="AE554" s="141"/>
      <c r="AF554" s="35"/>
      <c r="AG554" s="23"/>
      <c r="AH554" s="141"/>
      <c r="AI554" s="35"/>
      <c r="AJ554" s="23"/>
      <c r="AK554" s="141"/>
      <c r="AL554" s="35"/>
      <c r="AM554" s="23"/>
      <c r="AN554" s="141"/>
      <c r="AO554" s="35"/>
      <c r="AP554" s="23"/>
      <c r="AQ554" s="141"/>
      <c r="AR554" s="35"/>
      <c r="AS554" s="23"/>
      <c r="AT554" s="141"/>
      <c r="AU554" s="35"/>
      <c r="AV554" s="23"/>
      <c r="AW554" s="141"/>
      <c r="AX554" s="35"/>
      <c r="AY554" s="23"/>
      <c r="AZ554" s="141"/>
      <c r="BA554" s="35"/>
      <c r="BB554" s="23"/>
      <c r="BC554" s="141"/>
      <c r="BD554" s="35"/>
      <c r="BE554" s="23"/>
      <c r="BF554" s="141"/>
      <c r="BG554" s="35"/>
      <c r="BH554" s="23"/>
      <c r="BI554" s="141"/>
      <c r="BJ554" s="35"/>
      <c r="BK554" s="23"/>
      <c r="BL554" s="141"/>
      <c r="BM554" s="35"/>
      <c r="BN554" s="23"/>
      <c r="BO554" s="141"/>
      <c r="BP554" s="35"/>
      <c r="BQ554" s="23"/>
      <c r="BR554" s="141"/>
      <c r="BS554" s="35"/>
      <c r="BT554" s="23"/>
      <c r="BU554" s="141"/>
      <c r="BV554" s="35"/>
      <c r="BW554" s="23"/>
      <c r="BX554" s="141"/>
      <c r="BY554" s="35"/>
      <c r="BZ554" s="23"/>
      <c r="CA554" s="141"/>
      <c r="CB554" s="35"/>
      <c r="CC554" s="23"/>
      <c r="CD554" s="141"/>
      <c r="CE554" s="35"/>
      <c r="CF554" s="23"/>
      <c r="CG554" s="141"/>
      <c r="CH554" s="35"/>
      <c r="CI554" s="23"/>
      <c r="CJ554" s="141"/>
      <c r="CK554" s="35"/>
      <c r="CL554" s="23"/>
      <c r="CM554" s="141"/>
      <c r="CN554" s="35"/>
      <c r="CO554" s="23"/>
      <c r="CP554" s="141"/>
      <c r="CQ554" s="38"/>
    </row>
    <row r="555" spans="2:95">
      <c r="B555" s="34"/>
      <c r="C555" s="23"/>
      <c r="D555" s="141"/>
      <c r="E555" s="35"/>
      <c r="F555" s="23"/>
      <c r="G555" s="141"/>
      <c r="H555" s="35"/>
      <c r="I555" s="23"/>
      <c r="J555" s="141"/>
      <c r="K555" s="35"/>
      <c r="L555" s="23"/>
      <c r="M555" s="141"/>
      <c r="N555" s="35"/>
      <c r="O555" s="23"/>
      <c r="P555" s="141"/>
      <c r="Q555" s="35"/>
      <c r="R555" s="23"/>
      <c r="S555" s="141"/>
      <c r="T555" s="35"/>
      <c r="U555" s="23"/>
      <c r="V555" s="141"/>
      <c r="W555" s="35"/>
      <c r="X555" s="23"/>
      <c r="Y555" s="141"/>
      <c r="Z555" s="35"/>
      <c r="AA555" s="23"/>
      <c r="AB555" s="141"/>
      <c r="AC555" s="35"/>
      <c r="AD555" s="23"/>
      <c r="AE555" s="141"/>
      <c r="AF555" s="35"/>
      <c r="AG555" s="23"/>
      <c r="AH555" s="141"/>
      <c r="AI555" s="35"/>
      <c r="AJ555" s="23"/>
      <c r="AK555" s="141"/>
      <c r="AL555" s="35"/>
      <c r="AM555" s="23"/>
      <c r="AN555" s="141"/>
      <c r="AO555" s="35"/>
      <c r="AP555" s="23"/>
      <c r="AQ555" s="141"/>
      <c r="AR555" s="35"/>
      <c r="AS555" s="23"/>
      <c r="AT555" s="141"/>
      <c r="AU555" s="35"/>
      <c r="AV555" s="23"/>
      <c r="AW555" s="141"/>
      <c r="AX555" s="35"/>
      <c r="AY555" s="23"/>
      <c r="AZ555" s="141"/>
      <c r="BA555" s="35"/>
      <c r="BB555" s="23"/>
      <c r="BC555" s="141"/>
      <c r="BD555" s="35"/>
      <c r="BE555" s="23"/>
      <c r="BF555" s="141"/>
      <c r="BG555" s="35"/>
      <c r="BH555" s="23"/>
      <c r="BI555" s="141"/>
      <c r="BJ555" s="35"/>
      <c r="BK555" s="23"/>
      <c r="BL555" s="141"/>
      <c r="BM555" s="35"/>
      <c r="BN555" s="23"/>
      <c r="BO555" s="141"/>
      <c r="BP555" s="35"/>
      <c r="BQ555" s="23"/>
      <c r="BR555" s="141"/>
      <c r="BS555" s="35"/>
      <c r="BT555" s="23"/>
      <c r="BU555" s="141"/>
      <c r="BV555" s="35"/>
      <c r="BW555" s="23"/>
      <c r="BX555" s="141"/>
      <c r="BY555" s="35"/>
      <c r="BZ555" s="23"/>
      <c r="CA555" s="141"/>
      <c r="CB555" s="35"/>
      <c r="CC555" s="23"/>
      <c r="CD555" s="141"/>
      <c r="CE555" s="35"/>
      <c r="CF555" s="23"/>
      <c r="CG555" s="141"/>
      <c r="CH555" s="35"/>
      <c r="CI555" s="23"/>
      <c r="CJ555" s="141"/>
      <c r="CK555" s="35"/>
      <c r="CL555" s="23"/>
      <c r="CM555" s="141"/>
      <c r="CN555" s="35"/>
      <c r="CO555" s="23"/>
      <c r="CP555" s="141"/>
      <c r="CQ555" s="38"/>
    </row>
    <row r="556" spans="2:95">
      <c r="B556" s="34"/>
      <c r="C556" s="23"/>
      <c r="D556" s="141"/>
      <c r="E556" s="35"/>
      <c r="F556" s="23"/>
      <c r="G556" s="141"/>
      <c r="H556" s="35"/>
      <c r="I556" s="23"/>
      <c r="J556" s="141"/>
      <c r="K556" s="35"/>
      <c r="L556" s="23"/>
      <c r="M556" s="141"/>
      <c r="N556" s="35"/>
      <c r="O556" s="23"/>
      <c r="P556" s="141"/>
      <c r="Q556" s="35"/>
      <c r="R556" s="23"/>
      <c r="S556" s="141"/>
      <c r="T556" s="35"/>
      <c r="U556" s="23"/>
      <c r="V556" s="141"/>
      <c r="W556" s="35"/>
      <c r="X556" s="23"/>
      <c r="Y556" s="141"/>
      <c r="Z556" s="35"/>
      <c r="AA556" s="23"/>
      <c r="AB556" s="141"/>
      <c r="AC556" s="35"/>
      <c r="AD556" s="23"/>
      <c r="AE556" s="141"/>
      <c r="AF556" s="35"/>
      <c r="AG556" s="23"/>
      <c r="AH556" s="141"/>
      <c r="AI556" s="35"/>
      <c r="AJ556" s="23"/>
      <c r="AK556" s="141"/>
      <c r="AL556" s="35"/>
      <c r="AM556" s="23"/>
      <c r="AN556" s="141"/>
      <c r="AO556" s="35"/>
      <c r="AP556" s="23"/>
      <c r="AQ556" s="141"/>
      <c r="AR556" s="35"/>
      <c r="AS556" s="23"/>
      <c r="AT556" s="141"/>
      <c r="AU556" s="35"/>
      <c r="AV556" s="23"/>
      <c r="AW556" s="141"/>
      <c r="AX556" s="35"/>
      <c r="AY556" s="23"/>
      <c r="AZ556" s="141"/>
      <c r="BA556" s="35"/>
      <c r="BB556" s="23"/>
      <c r="BC556" s="141"/>
      <c r="BD556" s="35"/>
      <c r="BE556" s="23"/>
      <c r="BF556" s="141"/>
      <c r="BG556" s="35"/>
      <c r="BH556" s="23"/>
      <c r="BI556" s="141"/>
      <c r="BJ556" s="35"/>
      <c r="BK556" s="23"/>
      <c r="BL556" s="141"/>
      <c r="BM556" s="35"/>
      <c r="BN556" s="23"/>
      <c r="BO556" s="141"/>
      <c r="BP556" s="35"/>
      <c r="BQ556" s="23"/>
      <c r="BR556" s="141"/>
      <c r="BS556" s="35"/>
      <c r="BT556" s="23"/>
      <c r="BU556" s="141"/>
      <c r="BV556" s="35"/>
      <c r="BW556" s="23"/>
      <c r="BX556" s="141"/>
      <c r="BY556" s="35"/>
      <c r="BZ556" s="23"/>
      <c r="CA556" s="141"/>
      <c r="CB556" s="35"/>
      <c r="CC556" s="23"/>
      <c r="CD556" s="141"/>
      <c r="CE556" s="35"/>
      <c r="CF556" s="23"/>
      <c r="CG556" s="141"/>
      <c r="CH556" s="35"/>
      <c r="CI556" s="23"/>
      <c r="CJ556" s="141"/>
      <c r="CK556" s="35"/>
      <c r="CL556" s="23"/>
      <c r="CM556" s="141"/>
      <c r="CN556" s="35"/>
      <c r="CO556" s="23"/>
      <c r="CP556" s="141"/>
      <c r="CQ556" s="38"/>
    </row>
    <row r="557" spans="2:95">
      <c r="B557" s="34"/>
      <c r="C557" s="23"/>
      <c r="D557" s="141"/>
      <c r="E557" s="35"/>
      <c r="F557" s="23"/>
      <c r="G557" s="141"/>
      <c r="H557" s="35"/>
      <c r="I557" s="23"/>
      <c r="J557" s="141"/>
      <c r="K557" s="35"/>
      <c r="L557" s="23"/>
      <c r="M557" s="141"/>
      <c r="N557" s="35"/>
      <c r="O557" s="23"/>
      <c r="P557" s="141"/>
      <c r="Q557" s="35"/>
      <c r="R557" s="23"/>
      <c r="S557" s="141"/>
      <c r="T557" s="35"/>
      <c r="U557" s="23"/>
      <c r="V557" s="141"/>
      <c r="W557" s="35"/>
      <c r="X557" s="23"/>
      <c r="Y557" s="141"/>
      <c r="Z557" s="35"/>
      <c r="AA557" s="23"/>
      <c r="AB557" s="141"/>
      <c r="AC557" s="35"/>
      <c r="AD557" s="23"/>
      <c r="AE557" s="141"/>
      <c r="AF557" s="35"/>
      <c r="AG557" s="23"/>
      <c r="AH557" s="141"/>
      <c r="AI557" s="35"/>
      <c r="AJ557" s="23"/>
      <c r="AK557" s="141"/>
      <c r="AL557" s="35"/>
      <c r="AM557" s="23"/>
      <c r="AN557" s="141"/>
      <c r="AO557" s="35"/>
      <c r="AP557" s="23"/>
      <c r="AQ557" s="141"/>
      <c r="AR557" s="35"/>
      <c r="AS557" s="23"/>
      <c r="AT557" s="141"/>
      <c r="AU557" s="35"/>
      <c r="AV557" s="23"/>
      <c r="AW557" s="141"/>
      <c r="AX557" s="35"/>
      <c r="AY557" s="23"/>
      <c r="AZ557" s="141"/>
      <c r="BA557" s="35"/>
      <c r="BB557" s="23"/>
      <c r="BC557" s="141"/>
      <c r="BD557" s="35"/>
      <c r="BE557" s="23"/>
      <c r="BF557" s="141"/>
      <c r="BG557" s="35"/>
      <c r="BH557" s="23"/>
      <c r="BI557" s="141"/>
      <c r="BJ557" s="35"/>
      <c r="BK557" s="23"/>
      <c r="BL557" s="141"/>
      <c r="BM557" s="35"/>
      <c r="BN557" s="23"/>
      <c r="BO557" s="141"/>
      <c r="BP557" s="35"/>
      <c r="BQ557" s="23"/>
      <c r="BR557" s="141"/>
      <c r="BS557" s="35"/>
      <c r="BT557" s="23"/>
      <c r="BU557" s="141"/>
      <c r="BV557" s="35"/>
      <c r="BW557" s="23"/>
      <c r="BX557" s="141"/>
      <c r="BY557" s="35"/>
      <c r="BZ557" s="23"/>
      <c r="CA557" s="141"/>
      <c r="CB557" s="35"/>
      <c r="CC557" s="23"/>
      <c r="CD557" s="141"/>
      <c r="CE557" s="35"/>
      <c r="CF557" s="23"/>
      <c r="CG557" s="141"/>
      <c r="CH557" s="35"/>
      <c r="CI557" s="23"/>
      <c r="CJ557" s="141"/>
      <c r="CK557" s="35"/>
      <c r="CL557" s="23"/>
      <c r="CM557" s="141"/>
      <c r="CN557" s="35"/>
      <c r="CO557" s="23"/>
      <c r="CP557" s="141"/>
      <c r="CQ557" s="38"/>
    </row>
    <row r="558" spans="2:95">
      <c r="B558" s="34"/>
      <c r="C558" s="23"/>
      <c r="D558" s="141"/>
      <c r="E558" s="35"/>
      <c r="F558" s="23"/>
      <c r="G558" s="141"/>
      <c r="H558" s="35"/>
      <c r="I558" s="23"/>
      <c r="J558" s="141"/>
      <c r="K558" s="35"/>
      <c r="L558" s="23"/>
      <c r="M558" s="141"/>
      <c r="N558" s="35"/>
      <c r="O558" s="23"/>
      <c r="P558" s="141"/>
      <c r="Q558" s="35"/>
      <c r="R558" s="23"/>
      <c r="S558" s="141"/>
      <c r="T558" s="35"/>
      <c r="U558" s="23"/>
      <c r="V558" s="141"/>
      <c r="W558" s="35"/>
      <c r="X558" s="23"/>
      <c r="Y558" s="141"/>
      <c r="Z558" s="35"/>
      <c r="AA558" s="23"/>
      <c r="AB558" s="141"/>
      <c r="AC558" s="35"/>
      <c r="AD558" s="23"/>
      <c r="AE558" s="141"/>
      <c r="AF558" s="35"/>
      <c r="AG558" s="23"/>
      <c r="AH558" s="141"/>
      <c r="AI558" s="35"/>
      <c r="AJ558" s="23"/>
      <c r="AK558" s="141"/>
      <c r="AL558" s="35"/>
      <c r="AM558" s="23"/>
      <c r="AN558" s="141"/>
      <c r="AO558" s="35"/>
      <c r="AP558" s="23"/>
      <c r="AQ558" s="141"/>
      <c r="AR558" s="35"/>
      <c r="AS558" s="23"/>
      <c r="AT558" s="141"/>
      <c r="AU558" s="35"/>
      <c r="AV558" s="23"/>
      <c r="AW558" s="141"/>
      <c r="AX558" s="35"/>
      <c r="AY558" s="23"/>
      <c r="AZ558" s="141"/>
      <c r="BA558" s="35"/>
      <c r="BB558" s="23"/>
      <c r="BC558" s="141"/>
      <c r="BD558" s="35"/>
      <c r="BE558" s="23"/>
      <c r="BF558" s="141"/>
      <c r="BG558" s="35"/>
      <c r="BH558" s="23"/>
      <c r="BI558" s="141"/>
      <c r="BJ558" s="35"/>
      <c r="BK558" s="23"/>
      <c r="BL558" s="141"/>
      <c r="BM558" s="35"/>
      <c r="BN558" s="23"/>
      <c r="BO558" s="141"/>
      <c r="BP558" s="35"/>
      <c r="BQ558" s="23"/>
      <c r="BR558" s="141"/>
      <c r="BS558" s="35"/>
      <c r="BT558" s="23"/>
      <c r="BU558" s="141"/>
      <c r="BV558" s="35"/>
      <c r="BW558" s="23"/>
      <c r="BX558" s="141"/>
      <c r="BY558" s="35"/>
      <c r="BZ558" s="23"/>
      <c r="CA558" s="141"/>
      <c r="CB558" s="35"/>
      <c r="CC558" s="23"/>
      <c r="CD558" s="141"/>
      <c r="CE558" s="35"/>
      <c r="CF558" s="23"/>
      <c r="CG558" s="141"/>
      <c r="CH558" s="35"/>
      <c r="CI558" s="23"/>
      <c r="CJ558" s="141"/>
      <c r="CK558" s="35"/>
      <c r="CL558" s="23"/>
      <c r="CM558" s="141"/>
      <c r="CN558" s="35"/>
      <c r="CO558" s="23"/>
      <c r="CP558" s="141"/>
      <c r="CQ558" s="38"/>
    </row>
    <row r="559" spans="2:95">
      <c r="B559" s="34"/>
      <c r="C559" s="23"/>
      <c r="D559" s="142"/>
      <c r="E559" s="35"/>
      <c r="F559" s="23"/>
      <c r="G559" s="24"/>
      <c r="H559" s="35"/>
      <c r="I559" s="23"/>
      <c r="J559" s="141"/>
      <c r="K559" s="35"/>
      <c r="L559" s="23"/>
      <c r="M559" s="24"/>
      <c r="N559" s="35"/>
      <c r="O559" s="23"/>
      <c r="P559" s="141"/>
      <c r="Q559" s="35"/>
      <c r="R559" s="23"/>
      <c r="S559" s="141"/>
      <c r="T559" s="35"/>
      <c r="U559" s="23"/>
      <c r="V559" s="141"/>
      <c r="W559" s="35"/>
      <c r="X559" s="23"/>
      <c r="Y559" s="141"/>
      <c r="Z559" s="35"/>
      <c r="AA559" s="23"/>
      <c r="AB559" s="141"/>
      <c r="AC559" s="35"/>
      <c r="AD559" s="23"/>
      <c r="AE559" s="141"/>
      <c r="AF559" s="35"/>
      <c r="AG559" s="23"/>
      <c r="AH559" s="141"/>
      <c r="AI559" s="35"/>
      <c r="AJ559" s="23"/>
      <c r="AK559" s="141"/>
      <c r="AL559" s="35"/>
      <c r="AM559" s="23"/>
      <c r="AN559" s="141"/>
      <c r="AO559" s="35"/>
      <c r="AP559" s="23"/>
      <c r="AQ559" s="141"/>
      <c r="AR559" s="35"/>
      <c r="AS559" s="23"/>
      <c r="AT559" s="141"/>
      <c r="AU559" s="35"/>
      <c r="AV559" s="23"/>
      <c r="AW559" s="141"/>
      <c r="AX559" s="35"/>
      <c r="AY559" s="23"/>
      <c r="AZ559" s="141"/>
      <c r="BA559" s="35"/>
      <c r="BB559" s="23"/>
      <c r="BC559" s="141"/>
      <c r="BD559" s="35"/>
      <c r="BE559" s="23"/>
      <c r="BF559" s="141"/>
      <c r="BG559" s="35"/>
      <c r="BH559" s="23"/>
      <c r="BI559" s="141"/>
      <c r="BJ559" s="35"/>
      <c r="BK559" s="23"/>
      <c r="BL559" s="141"/>
      <c r="BM559" s="35"/>
      <c r="BN559" s="23"/>
      <c r="BO559" s="141"/>
      <c r="BP559" s="35"/>
      <c r="BQ559" s="23"/>
      <c r="BR559" s="141"/>
      <c r="BS559" s="35"/>
      <c r="BT559" s="23"/>
      <c r="BU559" s="141"/>
      <c r="BV559" s="35"/>
      <c r="BW559" s="23"/>
      <c r="BX559" s="141"/>
      <c r="BY559" s="35"/>
      <c r="BZ559" s="23"/>
      <c r="CA559" s="141"/>
      <c r="CB559" s="35"/>
      <c r="CC559" s="23"/>
      <c r="CD559" s="141"/>
      <c r="CE559" s="35"/>
      <c r="CF559" s="23"/>
      <c r="CG559" s="141"/>
      <c r="CH559" s="35"/>
      <c r="CI559" s="23"/>
      <c r="CJ559" s="141"/>
      <c r="CK559" s="35"/>
      <c r="CL559" s="23"/>
      <c r="CM559" s="141"/>
      <c r="CN559" s="35"/>
      <c r="CO559" s="23"/>
      <c r="CP559" s="141"/>
      <c r="CQ559" s="38"/>
    </row>
    <row r="560" spans="2:95">
      <c r="B560" s="34"/>
      <c r="C560" s="23"/>
      <c r="D560" s="142"/>
      <c r="E560" s="35"/>
      <c r="F560" s="23"/>
      <c r="G560" s="142"/>
      <c r="H560" s="35"/>
      <c r="I560" s="23"/>
      <c r="J560" s="141"/>
      <c r="K560" s="35"/>
      <c r="L560" s="23"/>
      <c r="M560" s="24"/>
      <c r="N560" s="35"/>
      <c r="O560" s="23"/>
      <c r="P560" s="141"/>
      <c r="Q560" s="35"/>
      <c r="R560" s="23"/>
      <c r="S560" s="141"/>
      <c r="T560" s="35"/>
      <c r="U560" s="23"/>
      <c r="V560" s="141"/>
      <c r="W560" s="35"/>
      <c r="X560" s="23"/>
      <c r="Y560" s="141"/>
      <c r="Z560" s="35"/>
      <c r="AA560" s="23"/>
      <c r="AB560" s="141"/>
      <c r="AC560" s="35"/>
      <c r="AD560" s="23"/>
      <c r="AE560" s="141"/>
      <c r="AF560" s="35"/>
      <c r="AG560" s="23"/>
      <c r="AH560" s="141"/>
      <c r="AI560" s="35"/>
      <c r="AJ560" s="23"/>
      <c r="AK560" s="141"/>
      <c r="AL560" s="35"/>
      <c r="AM560" s="23"/>
      <c r="AN560" s="141"/>
      <c r="AO560" s="35"/>
      <c r="AP560" s="23"/>
      <c r="AQ560" s="141"/>
      <c r="AR560" s="35"/>
      <c r="AS560" s="23"/>
      <c r="AT560" s="141"/>
      <c r="AU560" s="35"/>
      <c r="AV560" s="23"/>
      <c r="AW560" s="141"/>
      <c r="AX560" s="35"/>
      <c r="AY560" s="23"/>
      <c r="AZ560" s="141"/>
      <c r="BA560" s="35"/>
      <c r="BB560" s="23"/>
      <c r="BC560" s="141"/>
      <c r="BD560" s="35"/>
      <c r="BE560" s="23"/>
      <c r="BF560" s="141"/>
      <c r="BG560" s="35"/>
      <c r="BH560" s="23"/>
      <c r="BI560" s="141"/>
      <c r="BJ560" s="35"/>
      <c r="BK560" s="23"/>
      <c r="BL560" s="141"/>
      <c r="BM560" s="35"/>
      <c r="BN560" s="23"/>
      <c r="BO560" s="141"/>
      <c r="BP560" s="35"/>
      <c r="BQ560" s="23"/>
      <c r="BR560" s="141"/>
      <c r="BS560" s="35"/>
      <c r="BT560" s="23"/>
      <c r="BU560" s="141"/>
      <c r="BV560" s="35"/>
      <c r="BW560" s="23"/>
      <c r="BX560" s="141"/>
      <c r="BY560" s="35"/>
      <c r="BZ560" s="23"/>
      <c r="CA560" s="141"/>
      <c r="CB560" s="35"/>
      <c r="CC560" s="23"/>
      <c r="CD560" s="141"/>
      <c r="CE560" s="35"/>
      <c r="CF560" s="23"/>
      <c r="CG560" s="141"/>
      <c r="CH560" s="35"/>
      <c r="CI560" s="23"/>
      <c r="CJ560" s="141"/>
      <c r="CK560" s="35"/>
      <c r="CL560" s="23"/>
      <c r="CM560" s="141"/>
      <c r="CN560" s="35"/>
      <c r="CO560" s="23"/>
      <c r="CP560" s="141"/>
      <c r="CQ560" s="38"/>
    </row>
    <row r="561" spans="2:95">
      <c r="B561" s="34"/>
      <c r="C561" s="23"/>
      <c r="D561" s="142"/>
      <c r="E561" s="35"/>
      <c r="F561" s="23"/>
      <c r="G561" s="142"/>
      <c r="H561" s="35"/>
      <c r="I561" s="23"/>
      <c r="J561" s="141"/>
      <c r="K561" s="35"/>
      <c r="L561" s="23"/>
      <c r="M561" s="24"/>
      <c r="N561" s="35"/>
      <c r="O561" s="23"/>
      <c r="P561" s="141"/>
      <c r="Q561" s="35"/>
      <c r="R561" s="23"/>
      <c r="S561" s="141"/>
      <c r="T561" s="35"/>
      <c r="U561" s="23"/>
      <c r="V561" s="141"/>
      <c r="W561" s="35"/>
      <c r="X561" s="23"/>
      <c r="Y561" s="141"/>
      <c r="Z561" s="35"/>
      <c r="AA561" s="23"/>
      <c r="AB561" s="141"/>
      <c r="AC561" s="35"/>
      <c r="AD561" s="23"/>
      <c r="AE561" s="141"/>
      <c r="AF561" s="35"/>
      <c r="AG561" s="23"/>
      <c r="AH561" s="141"/>
      <c r="AI561" s="35"/>
      <c r="AJ561" s="23"/>
      <c r="AK561" s="141"/>
      <c r="AL561" s="35"/>
      <c r="AM561" s="23"/>
      <c r="AN561" s="141"/>
      <c r="AO561" s="35"/>
      <c r="AP561" s="23"/>
      <c r="AQ561" s="141"/>
      <c r="AR561" s="35"/>
      <c r="AS561" s="23"/>
      <c r="AT561" s="141"/>
      <c r="AU561" s="35"/>
      <c r="AV561" s="23"/>
      <c r="AW561" s="141"/>
      <c r="AX561" s="35"/>
      <c r="AY561" s="23"/>
      <c r="AZ561" s="141"/>
      <c r="BA561" s="35"/>
      <c r="BB561" s="23"/>
      <c r="BC561" s="141"/>
      <c r="BD561" s="35"/>
      <c r="BE561" s="23"/>
      <c r="BF561" s="141"/>
      <c r="BG561" s="35"/>
      <c r="BH561" s="23"/>
      <c r="BI561" s="141"/>
      <c r="BJ561" s="35"/>
      <c r="BK561" s="23"/>
      <c r="BL561" s="141"/>
      <c r="BM561" s="35"/>
      <c r="BN561" s="23"/>
      <c r="BO561" s="141"/>
      <c r="BP561" s="35"/>
      <c r="BQ561" s="23"/>
      <c r="BR561" s="141"/>
      <c r="BS561" s="35"/>
      <c r="BT561" s="23"/>
      <c r="BU561" s="141"/>
      <c r="BV561" s="35"/>
      <c r="BW561" s="23"/>
      <c r="BX561" s="141"/>
      <c r="BY561" s="35"/>
      <c r="BZ561" s="23"/>
      <c r="CA561" s="141"/>
      <c r="CB561" s="35"/>
      <c r="CC561" s="23"/>
      <c r="CD561" s="141"/>
      <c r="CE561" s="35"/>
      <c r="CF561" s="23"/>
      <c r="CG561" s="141"/>
      <c r="CH561" s="35"/>
      <c r="CI561" s="23"/>
      <c r="CJ561" s="141"/>
      <c r="CK561" s="35"/>
      <c r="CL561" s="23"/>
      <c r="CM561" s="141"/>
      <c r="CN561" s="35"/>
      <c r="CO561" s="23"/>
      <c r="CP561" s="141"/>
      <c r="CQ561" s="38"/>
    </row>
    <row r="562" spans="2:95">
      <c r="B562" s="34"/>
      <c r="C562" s="23"/>
      <c r="D562" s="142"/>
      <c r="E562" s="35"/>
      <c r="F562" s="23"/>
      <c r="G562" s="142"/>
      <c r="H562" s="35"/>
      <c r="I562" s="23"/>
      <c r="J562" s="141"/>
      <c r="K562" s="35"/>
      <c r="L562" s="23"/>
      <c r="M562" s="24"/>
      <c r="N562" s="35"/>
      <c r="O562" s="23"/>
      <c r="P562" s="141"/>
      <c r="Q562" s="35"/>
      <c r="R562" s="23"/>
      <c r="S562" s="141"/>
      <c r="T562" s="35"/>
      <c r="U562" s="23"/>
      <c r="V562" s="141"/>
      <c r="W562" s="35"/>
      <c r="X562" s="23"/>
      <c r="Y562" s="141"/>
      <c r="Z562" s="35"/>
      <c r="AA562" s="23"/>
      <c r="AB562" s="141"/>
      <c r="AC562" s="35"/>
      <c r="AD562" s="23"/>
      <c r="AE562" s="141"/>
      <c r="AF562" s="35"/>
      <c r="AG562" s="23"/>
      <c r="AH562" s="141"/>
      <c r="AI562" s="35"/>
      <c r="AJ562" s="23"/>
      <c r="AK562" s="141"/>
      <c r="AL562" s="35"/>
      <c r="AM562" s="23"/>
      <c r="AN562" s="141"/>
      <c r="AO562" s="35"/>
      <c r="AP562" s="23"/>
      <c r="AQ562" s="141"/>
      <c r="AR562" s="35"/>
      <c r="AS562" s="23"/>
      <c r="AT562" s="141"/>
      <c r="AU562" s="35"/>
      <c r="AV562" s="23"/>
      <c r="AW562" s="141"/>
      <c r="AX562" s="35"/>
      <c r="AY562" s="23"/>
      <c r="AZ562" s="141"/>
      <c r="BA562" s="35"/>
      <c r="BB562" s="23"/>
      <c r="BC562" s="141"/>
      <c r="BD562" s="35"/>
      <c r="BE562" s="23"/>
      <c r="BF562" s="141"/>
      <c r="BG562" s="35"/>
      <c r="BH562" s="23"/>
      <c r="BI562" s="141"/>
      <c r="BJ562" s="35"/>
      <c r="BK562" s="23"/>
      <c r="BL562" s="141"/>
      <c r="BM562" s="35"/>
      <c r="BN562" s="23"/>
      <c r="BO562" s="141"/>
      <c r="BP562" s="35"/>
      <c r="BQ562" s="23"/>
      <c r="BR562" s="141"/>
      <c r="BS562" s="35"/>
      <c r="BT562" s="23"/>
      <c r="BU562" s="141"/>
      <c r="BV562" s="35"/>
      <c r="BW562" s="23"/>
      <c r="BX562" s="141"/>
      <c r="BY562" s="35"/>
      <c r="BZ562" s="23"/>
      <c r="CA562" s="141"/>
      <c r="CB562" s="35"/>
      <c r="CC562" s="23"/>
      <c r="CD562" s="141"/>
      <c r="CE562" s="35"/>
      <c r="CF562" s="23"/>
      <c r="CG562" s="141"/>
      <c r="CH562" s="35"/>
      <c r="CI562" s="23"/>
      <c r="CJ562" s="141"/>
      <c r="CK562" s="35"/>
      <c r="CL562" s="23"/>
      <c r="CM562" s="141"/>
      <c r="CN562" s="35"/>
      <c r="CO562" s="23"/>
      <c r="CP562" s="141"/>
      <c r="CQ562" s="38"/>
    </row>
    <row r="563" spans="2:95">
      <c r="B563" s="34"/>
      <c r="C563" s="23"/>
      <c r="D563" s="142"/>
      <c r="E563" s="35"/>
      <c r="F563" s="23"/>
      <c r="G563" s="142"/>
      <c r="H563" s="35"/>
      <c r="I563" s="23"/>
      <c r="J563" s="141"/>
      <c r="K563" s="35"/>
      <c r="L563" s="23"/>
      <c r="M563" s="24"/>
      <c r="N563" s="35"/>
      <c r="O563" s="23"/>
      <c r="P563" s="141"/>
      <c r="Q563" s="35"/>
      <c r="R563" s="23"/>
      <c r="S563" s="141"/>
      <c r="T563" s="35"/>
      <c r="U563" s="23"/>
      <c r="V563" s="141"/>
      <c r="W563" s="35"/>
      <c r="X563" s="23"/>
      <c r="Y563" s="141"/>
      <c r="Z563" s="35"/>
      <c r="AA563" s="23"/>
      <c r="AB563" s="141"/>
      <c r="AC563" s="35"/>
      <c r="AD563" s="23"/>
      <c r="AE563" s="141"/>
      <c r="AF563" s="35"/>
      <c r="AG563" s="23"/>
      <c r="AH563" s="141"/>
      <c r="AI563" s="35"/>
      <c r="AJ563" s="23"/>
      <c r="AK563" s="141"/>
      <c r="AL563" s="35"/>
      <c r="AM563" s="23"/>
      <c r="AN563" s="141"/>
      <c r="AO563" s="35"/>
      <c r="AP563" s="23"/>
      <c r="AQ563" s="141"/>
      <c r="AR563" s="35"/>
      <c r="AS563" s="23"/>
      <c r="AT563" s="141"/>
      <c r="AU563" s="35"/>
      <c r="AV563" s="23"/>
      <c r="AW563" s="141"/>
      <c r="AX563" s="35"/>
      <c r="AY563" s="23"/>
      <c r="AZ563" s="141"/>
      <c r="BA563" s="35"/>
      <c r="BB563" s="23"/>
      <c r="BC563" s="141"/>
      <c r="BD563" s="35"/>
      <c r="BE563" s="23"/>
      <c r="BF563" s="141"/>
      <c r="BG563" s="35"/>
      <c r="BH563" s="23"/>
      <c r="BI563" s="141"/>
      <c r="BJ563" s="35"/>
      <c r="BK563" s="23"/>
      <c r="BL563" s="141"/>
      <c r="BM563" s="35"/>
      <c r="BN563" s="23"/>
      <c r="BO563" s="141"/>
      <c r="BP563" s="35"/>
      <c r="BQ563" s="23"/>
      <c r="BR563" s="141"/>
      <c r="BS563" s="35"/>
      <c r="BT563" s="23"/>
      <c r="BU563" s="141"/>
      <c r="BV563" s="35"/>
      <c r="BW563" s="23"/>
      <c r="BX563" s="141"/>
      <c r="BY563" s="35"/>
      <c r="BZ563" s="23"/>
      <c r="CA563" s="141"/>
      <c r="CB563" s="35"/>
      <c r="CC563" s="23"/>
      <c r="CD563" s="141"/>
      <c r="CE563" s="35"/>
      <c r="CF563" s="23"/>
      <c r="CG563" s="141"/>
      <c r="CH563" s="35"/>
      <c r="CI563" s="23"/>
      <c r="CJ563" s="141"/>
      <c r="CK563" s="35"/>
      <c r="CL563" s="23"/>
      <c r="CM563" s="141"/>
      <c r="CN563" s="35"/>
      <c r="CO563" s="23"/>
      <c r="CP563" s="141"/>
      <c r="CQ563" s="38"/>
    </row>
    <row r="564" spans="2:95">
      <c r="B564" s="34"/>
      <c r="C564" s="23"/>
      <c r="D564" s="142"/>
      <c r="E564" s="35"/>
      <c r="F564" s="23"/>
      <c r="G564" s="142"/>
      <c r="H564" s="35"/>
      <c r="I564" s="23"/>
      <c r="J564" s="141"/>
      <c r="K564" s="35"/>
      <c r="L564" s="23"/>
      <c r="M564" s="24"/>
      <c r="N564" s="35"/>
      <c r="O564" s="23"/>
      <c r="P564" s="141"/>
      <c r="Q564" s="35"/>
      <c r="R564" s="23"/>
      <c r="S564" s="141"/>
      <c r="T564" s="35"/>
      <c r="U564" s="23"/>
      <c r="V564" s="141"/>
      <c r="W564" s="35"/>
      <c r="X564" s="23"/>
      <c r="Y564" s="141"/>
      <c r="Z564" s="35"/>
      <c r="AA564" s="23"/>
      <c r="AB564" s="141"/>
      <c r="AC564" s="35"/>
      <c r="AD564" s="23"/>
      <c r="AE564" s="141"/>
      <c r="AF564" s="35"/>
      <c r="AG564" s="23"/>
      <c r="AH564" s="141"/>
      <c r="AI564" s="35"/>
      <c r="AJ564" s="23"/>
      <c r="AK564" s="141"/>
      <c r="AL564" s="35"/>
      <c r="AM564" s="23"/>
      <c r="AN564" s="141"/>
      <c r="AO564" s="35"/>
      <c r="AP564" s="23"/>
      <c r="AQ564" s="141"/>
      <c r="AR564" s="35"/>
      <c r="AS564" s="23"/>
      <c r="AT564" s="141"/>
      <c r="AU564" s="35"/>
      <c r="AV564" s="23"/>
      <c r="AW564" s="141"/>
      <c r="AX564" s="35"/>
      <c r="AY564" s="23"/>
      <c r="AZ564" s="141"/>
      <c r="BA564" s="35"/>
      <c r="BB564" s="23"/>
      <c r="BC564" s="141"/>
      <c r="BD564" s="35"/>
      <c r="BE564" s="23"/>
      <c r="BF564" s="141"/>
      <c r="BG564" s="35"/>
      <c r="BH564" s="23"/>
      <c r="BI564" s="141"/>
      <c r="BJ564" s="35"/>
      <c r="BK564" s="23"/>
      <c r="BL564" s="141"/>
      <c r="BM564" s="35"/>
      <c r="BN564" s="23"/>
      <c r="BO564" s="141"/>
      <c r="BP564" s="35"/>
      <c r="BQ564" s="23"/>
      <c r="BR564" s="141"/>
      <c r="BS564" s="35"/>
      <c r="BT564" s="23"/>
      <c r="BU564" s="141"/>
      <c r="BV564" s="35"/>
      <c r="BW564" s="23"/>
      <c r="BX564" s="141"/>
      <c r="BY564" s="35"/>
      <c r="BZ564" s="23"/>
      <c r="CA564" s="141"/>
      <c r="CB564" s="35"/>
      <c r="CC564" s="23"/>
      <c r="CD564" s="141"/>
      <c r="CE564" s="35"/>
      <c r="CF564" s="23"/>
      <c r="CG564" s="141"/>
      <c r="CH564" s="35"/>
      <c r="CI564" s="23"/>
      <c r="CJ564" s="141"/>
      <c r="CK564" s="35"/>
      <c r="CL564" s="23"/>
      <c r="CM564" s="141"/>
      <c r="CN564" s="35"/>
      <c r="CO564" s="23"/>
      <c r="CP564" s="141"/>
      <c r="CQ564" s="38"/>
    </row>
    <row r="565" spans="2:95">
      <c r="B565" s="34"/>
      <c r="C565" s="23"/>
      <c r="D565" s="142"/>
      <c r="E565" s="35"/>
      <c r="F565" s="23"/>
      <c r="G565" s="142"/>
      <c r="H565" s="35"/>
      <c r="I565" s="23"/>
      <c r="J565" s="141"/>
      <c r="K565" s="35"/>
      <c r="L565" s="23"/>
      <c r="M565" s="24"/>
      <c r="N565" s="35"/>
      <c r="O565" s="23"/>
      <c r="P565" s="141"/>
      <c r="Q565" s="35"/>
      <c r="R565" s="23"/>
      <c r="S565" s="141"/>
      <c r="T565" s="35"/>
      <c r="U565" s="23"/>
      <c r="V565" s="141"/>
      <c r="W565" s="35"/>
      <c r="X565" s="23"/>
      <c r="Y565" s="141"/>
      <c r="Z565" s="35"/>
      <c r="AA565" s="23"/>
      <c r="AB565" s="141"/>
      <c r="AC565" s="35"/>
      <c r="AD565" s="23"/>
      <c r="AE565" s="141"/>
      <c r="AF565" s="35"/>
      <c r="AG565" s="23"/>
      <c r="AH565" s="141"/>
      <c r="AI565" s="35"/>
      <c r="AJ565" s="23"/>
      <c r="AK565" s="141"/>
      <c r="AL565" s="35"/>
      <c r="AM565" s="23"/>
      <c r="AN565" s="141"/>
      <c r="AO565" s="35"/>
      <c r="AP565" s="23"/>
      <c r="AQ565" s="141"/>
      <c r="AR565" s="35"/>
      <c r="AS565" s="23"/>
      <c r="AT565" s="141"/>
      <c r="AU565" s="35"/>
      <c r="AV565" s="23"/>
      <c r="AW565" s="141"/>
      <c r="AX565" s="35"/>
      <c r="AY565" s="23"/>
      <c r="AZ565" s="141"/>
      <c r="BA565" s="35"/>
      <c r="BB565" s="23"/>
      <c r="BC565" s="141"/>
      <c r="BD565" s="35"/>
      <c r="BE565" s="23"/>
      <c r="BF565" s="141"/>
      <c r="BG565" s="35"/>
      <c r="BH565" s="23"/>
      <c r="BI565" s="141"/>
      <c r="BJ565" s="35"/>
      <c r="BK565" s="23"/>
      <c r="BL565" s="141"/>
      <c r="BM565" s="35"/>
      <c r="BN565" s="23"/>
      <c r="BO565" s="141"/>
      <c r="BP565" s="35"/>
      <c r="BQ565" s="23"/>
      <c r="BR565" s="141"/>
      <c r="BS565" s="35"/>
      <c r="BT565" s="23"/>
      <c r="BU565" s="141"/>
      <c r="BV565" s="35"/>
      <c r="BW565" s="23"/>
      <c r="BX565" s="141"/>
      <c r="BY565" s="35"/>
      <c r="BZ565" s="23"/>
      <c r="CA565" s="141"/>
      <c r="CB565" s="35"/>
      <c r="CC565" s="23"/>
      <c r="CD565" s="141"/>
      <c r="CE565" s="35"/>
      <c r="CF565" s="23"/>
      <c r="CG565" s="141"/>
      <c r="CH565" s="35"/>
      <c r="CI565" s="23"/>
      <c r="CJ565" s="141"/>
      <c r="CK565" s="35"/>
      <c r="CL565" s="23"/>
      <c r="CM565" s="141"/>
      <c r="CN565" s="35"/>
      <c r="CO565" s="23"/>
      <c r="CP565" s="141"/>
      <c r="CQ565" s="38"/>
    </row>
    <row r="566" spans="2:95">
      <c r="B566" s="34"/>
      <c r="C566" s="23"/>
      <c r="D566" s="142"/>
      <c r="E566" s="35"/>
      <c r="F566" s="23"/>
      <c r="G566" s="142"/>
      <c r="H566" s="35"/>
      <c r="I566" s="23"/>
      <c r="J566" s="141"/>
      <c r="K566" s="35"/>
      <c r="L566" s="23"/>
      <c r="M566" s="24"/>
      <c r="N566" s="35"/>
      <c r="O566" s="23"/>
      <c r="P566" s="141"/>
      <c r="Q566" s="35"/>
      <c r="R566" s="23"/>
      <c r="S566" s="141"/>
      <c r="T566" s="35"/>
      <c r="U566" s="23"/>
      <c r="V566" s="141"/>
      <c r="W566" s="35"/>
      <c r="X566" s="23"/>
      <c r="Y566" s="141"/>
      <c r="Z566" s="35"/>
      <c r="AA566" s="23"/>
      <c r="AB566" s="141"/>
      <c r="AC566" s="35"/>
      <c r="AD566" s="23"/>
      <c r="AE566" s="141"/>
      <c r="AF566" s="35"/>
      <c r="AG566" s="23"/>
      <c r="AH566" s="141"/>
      <c r="AI566" s="35"/>
      <c r="AJ566" s="23"/>
      <c r="AK566" s="141"/>
      <c r="AL566" s="35"/>
      <c r="AM566" s="23"/>
      <c r="AN566" s="141"/>
      <c r="AO566" s="35"/>
      <c r="AP566" s="23"/>
      <c r="AQ566" s="141"/>
      <c r="AR566" s="35"/>
      <c r="AS566" s="23"/>
      <c r="AT566" s="141"/>
      <c r="AU566" s="35"/>
      <c r="AV566" s="23"/>
      <c r="AW566" s="141"/>
      <c r="AX566" s="35"/>
      <c r="AY566" s="23"/>
      <c r="AZ566" s="141"/>
      <c r="BA566" s="35"/>
      <c r="BB566" s="23"/>
      <c r="BC566" s="141"/>
      <c r="BD566" s="35"/>
      <c r="BE566" s="23"/>
      <c r="BF566" s="141"/>
      <c r="BG566" s="35"/>
      <c r="BH566" s="23"/>
      <c r="BI566" s="141"/>
      <c r="BJ566" s="35"/>
      <c r="BK566" s="23"/>
      <c r="BL566" s="141"/>
      <c r="BM566" s="35"/>
      <c r="BN566" s="23"/>
      <c r="BO566" s="141"/>
      <c r="BP566" s="35"/>
      <c r="BQ566" s="23"/>
      <c r="BR566" s="141"/>
      <c r="BS566" s="35"/>
      <c r="BT566" s="23"/>
      <c r="BU566" s="141"/>
      <c r="BV566" s="35"/>
      <c r="BW566" s="23"/>
      <c r="BX566" s="141"/>
      <c r="BY566" s="35"/>
      <c r="BZ566" s="23"/>
      <c r="CA566" s="141"/>
      <c r="CB566" s="35"/>
      <c r="CC566" s="23"/>
      <c r="CD566" s="141"/>
      <c r="CE566" s="35"/>
      <c r="CF566" s="23"/>
      <c r="CG566" s="141"/>
      <c r="CH566" s="35"/>
      <c r="CI566" s="23"/>
      <c r="CJ566" s="141"/>
      <c r="CK566" s="35"/>
      <c r="CL566" s="23"/>
      <c r="CM566" s="141"/>
      <c r="CN566" s="35"/>
      <c r="CO566" s="23"/>
      <c r="CP566" s="141"/>
      <c r="CQ566" s="38"/>
    </row>
    <row r="567" spans="2:95">
      <c r="B567" s="34"/>
      <c r="C567" s="23"/>
      <c r="D567" s="142"/>
      <c r="E567" s="35"/>
      <c r="F567" s="23"/>
      <c r="G567" s="142"/>
      <c r="H567" s="35"/>
      <c r="I567" s="23"/>
      <c r="J567" s="141"/>
      <c r="K567" s="35"/>
      <c r="L567" s="23"/>
      <c r="M567" s="24"/>
      <c r="N567" s="35"/>
      <c r="O567" s="23"/>
      <c r="P567" s="141"/>
      <c r="Q567" s="35"/>
      <c r="R567" s="23"/>
      <c r="S567" s="141"/>
      <c r="T567" s="35"/>
      <c r="U567" s="23"/>
      <c r="V567" s="141"/>
      <c r="W567" s="35"/>
      <c r="X567" s="23"/>
      <c r="Y567" s="141"/>
      <c r="Z567" s="35"/>
      <c r="AA567" s="23"/>
      <c r="AB567" s="141"/>
      <c r="AC567" s="35"/>
      <c r="AD567" s="23"/>
      <c r="AE567" s="141"/>
      <c r="AF567" s="35"/>
      <c r="AG567" s="23"/>
      <c r="AH567" s="141"/>
      <c r="AI567" s="35"/>
      <c r="AJ567" s="23"/>
      <c r="AK567" s="141"/>
      <c r="AL567" s="35"/>
      <c r="AM567" s="23"/>
      <c r="AN567" s="141"/>
      <c r="AO567" s="35"/>
      <c r="AP567" s="23"/>
      <c r="AQ567" s="141"/>
      <c r="AR567" s="35"/>
      <c r="AS567" s="23"/>
      <c r="AT567" s="141"/>
      <c r="AU567" s="35"/>
      <c r="AV567" s="23"/>
      <c r="AW567" s="141"/>
      <c r="AX567" s="35"/>
      <c r="AY567" s="23"/>
      <c r="AZ567" s="141"/>
      <c r="BA567" s="35"/>
      <c r="BB567" s="23"/>
      <c r="BC567" s="141"/>
      <c r="BD567" s="35"/>
      <c r="BE567" s="23"/>
      <c r="BF567" s="141"/>
      <c r="BG567" s="35"/>
      <c r="BH567" s="23"/>
      <c r="BI567" s="141"/>
      <c r="BJ567" s="35"/>
      <c r="BK567" s="23"/>
      <c r="BL567" s="141"/>
      <c r="BM567" s="35"/>
      <c r="BN567" s="23"/>
      <c r="BO567" s="141"/>
      <c r="BP567" s="35"/>
      <c r="BQ567" s="23"/>
      <c r="BR567" s="141"/>
      <c r="BS567" s="35"/>
      <c r="BT567" s="23"/>
      <c r="BU567" s="141"/>
      <c r="BV567" s="35"/>
      <c r="BW567" s="23"/>
      <c r="BX567" s="141"/>
      <c r="BY567" s="35"/>
      <c r="BZ567" s="23"/>
      <c r="CA567" s="141"/>
      <c r="CB567" s="35"/>
      <c r="CC567" s="23"/>
      <c r="CD567" s="141"/>
      <c r="CE567" s="35"/>
      <c r="CF567" s="23"/>
      <c r="CG567" s="141"/>
      <c r="CH567" s="35"/>
      <c r="CI567" s="23"/>
      <c r="CJ567" s="141"/>
      <c r="CK567" s="35"/>
      <c r="CL567" s="23"/>
      <c r="CM567" s="141"/>
      <c r="CN567" s="35"/>
      <c r="CO567" s="23"/>
      <c r="CP567" s="141"/>
      <c r="CQ567" s="38"/>
    </row>
    <row r="568" spans="2:95">
      <c r="B568" s="34"/>
      <c r="C568" s="23"/>
      <c r="D568" s="142"/>
      <c r="E568" s="35"/>
      <c r="F568" s="23"/>
      <c r="G568" s="142"/>
      <c r="H568" s="35"/>
      <c r="I568" s="23"/>
      <c r="J568" s="141"/>
      <c r="K568" s="35"/>
      <c r="L568" s="23"/>
      <c r="M568" s="24"/>
      <c r="N568" s="35"/>
      <c r="O568" s="23"/>
      <c r="P568" s="141"/>
      <c r="Q568" s="35"/>
      <c r="R568" s="23"/>
      <c r="S568" s="141"/>
      <c r="T568" s="35"/>
      <c r="U568" s="23"/>
      <c r="V568" s="141"/>
      <c r="W568" s="35"/>
      <c r="X568" s="23"/>
      <c r="Y568" s="141"/>
      <c r="Z568" s="35"/>
      <c r="AA568" s="23"/>
      <c r="AB568" s="141"/>
      <c r="AC568" s="35"/>
      <c r="AD568" s="23"/>
      <c r="AE568" s="141"/>
      <c r="AF568" s="35"/>
      <c r="AG568" s="23"/>
      <c r="AH568" s="141"/>
      <c r="AI568" s="35"/>
      <c r="AJ568" s="23"/>
      <c r="AK568" s="141"/>
      <c r="AL568" s="35"/>
      <c r="AM568" s="23"/>
      <c r="AN568" s="141"/>
      <c r="AO568" s="35"/>
      <c r="AP568" s="23"/>
      <c r="AQ568" s="141"/>
      <c r="AR568" s="35"/>
      <c r="AS568" s="23"/>
      <c r="AT568" s="141"/>
      <c r="AU568" s="35"/>
      <c r="AV568" s="23"/>
      <c r="AW568" s="141"/>
      <c r="AX568" s="35"/>
      <c r="AY568" s="23"/>
      <c r="AZ568" s="141"/>
      <c r="BA568" s="35"/>
      <c r="BB568" s="23"/>
      <c r="BC568" s="141"/>
      <c r="BD568" s="35"/>
      <c r="BE568" s="23"/>
      <c r="BF568" s="141"/>
      <c r="BG568" s="35"/>
      <c r="BH568" s="23"/>
      <c r="BI568" s="141"/>
      <c r="BJ568" s="35"/>
      <c r="BK568" s="23"/>
      <c r="BL568" s="141"/>
      <c r="BM568" s="35"/>
      <c r="BN568" s="23"/>
      <c r="BO568" s="141"/>
      <c r="BP568" s="35"/>
      <c r="BQ568" s="23"/>
      <c r="BR568" s="141"/>
      <c r="BS568" s="35"/>
      <c r="BT568" s="23"/>
      <c r="BU568" s="141"/>
      <c r="BV568" s="35"/>
      <c r="BW568" s="23"/>
      <c r="BX568" s="141"/>
      <c r="BY568" s="35"/>
      <c r="BZ568" s="23"/>
      <c r="CA568" s="141"/>
      <c r="CB568" s="35"/>
      <c r="CC568" s="23"/>
      <c r="CD568" s="141"/>
      <c r="CE568" s="35"/>
      <c r="CF568" s="23"/>
      <c r="CG568" s="141"/>
      <c r="CH568" s="35"/>
      <c r="CI568" s="23"/>
      <c r="CJ568" s="141"/>
      <c r="CK568" s="35"/>
      <c r="CL568" s="23"/>
      <c r="CM568" s="141"/>
      <c r="CN568" s="35"/>
      <c r="CO568" s="23"/>
      <c r="CP568" s="141"/>
      <c r="CQ568" s="38"/>
    </row>
    <row r="569" spans="2:95">
      <c r="B569" s="34"/>
      <c r="C569" s="23"/>
      <c r="D569" s="142"/>
      <c r="E569" s="35"/>
      <c r="F569" s="23"/>
      <c r="G569" s="142"/>
      <c r="H569" s="35"/>
      <c r="I569" s="23"/>
      <c r="J569" s="141"/>
      <c r="K569" s="35"/>
      <c r="L569" s="23"/>
      <c r="M569" s="24"/>
      <c r="N569" s="35"/>
      <c r="O569" s="23"/>
      <c r="P569" s="141"/>
      <c r="Q569" s="35"/>
      <c r="R569" s="23"/>
      <c r="S569" s="141"/>
      <c r="T569" s="35"/>
      <c r="U569" s="23"/>
      <c r="V569" s="141"/>
      <c r="W569" s="35"/>
      <c r="X569" s="23"/>
      <c r="Y569" s="141"/>
      <c r="Z569" s="35"/>
      <c r="AA569" s="23"/>
      <c r="AB569" s="141"/>
      <c r="AC569" s="35"/>
      <c r="AD569" s="23"/>
      <c r="AE569" s="141"/>
      <c r="AF569" s="35"/>
      <c r="AG569" s="23"/>
      <c r="AH569" s="141"/>
      <c r="AI569" s="35"/>
      <c r="AJ569" s="23"/>
      <c r="AK569" s="141"/>
      <c r="AL569" s="35"/>
      <c r="AM569" s="23"/>
      <c r="AN569" s="141"/>
      <c r="AO569" s="35"/>
      <c r="AP569" s="23"/>
      <c r="AQ569" s="141"/>
      <c r="AR569" s="35"/>
      <c r="AS569" s="23"/>
      <c r="AT569" s="141"/>
      <c r="AU569" s="35"/>
      <c r="AV569" s="23"/>
      <c r="AW569" s="141"/>
      <c r="AX569" s="35"/>
      <c r="AY569" s="23"/>
      <c r="AZ569" s="141"/>
      <c r="BA569" s="35"/>
      <c r="BB569" s="23"/>
      <c r="BC569" s="141"/>
      <c r="BD569" s="35"/>
      <c r="BE569" s="23"/>
      <c r="BF569" s="141"/>
      <c r="BG569" s="35"/>
      <c r="BH569" s="23"/>
      <c r="BI569" s="141"/>
      <c r="BJ569" s="35"/>
      <c r="BK569" s="23"/>
      <c r="BL569" s="141"/>
      <c r="BM569" s="35"/>
      <c r="BN569" s="23"/>
      <c r="BO569" s="141"/>
      <c r="BP569" s="35"/>
      <c r="BQ569" s="23"/>
      <c r="BR569" s="141"/>
      <c r="BS569" s="35"/>
      <c r="BT569" s="23"/>
      <c r="BU569" s="141"/>
      <c r="BV569" s="35"/>
      <c r="BW569" s="23"/>
      <c r="BX569" s="141"/>
      <c r="BY569" s="35"/>
      <c r="BZ569" s="23"/>
      <c r="CA569" s="141"/>
      <c r="CB569" s="35"/>
      <c r="CC569" s="23"/>
      <c r="CD569" s="141"/>
      <c r="CE569" s="35"/>
      <c r="CF569" s="23"/>
      <c r="CG569" s="141"/>
      <c r="CH569" s="35"/>
      <c r="CI569" s="23"/>
      <c r="CJ569" s="141"/>
      <c r="CK569" s="35"/>
      <c r="CL569" s="23"/>
      <c r="CM569" s="141"/>
      <c r="CN569" s="35"/>
      <c r="CO569" s="23"/>
      <c r="CP569" s="141"/>
      <c r="CQ569" s="38"/>
    </row>
    <row r="570" spans="2:95">
      <c r="B570" s="34"/>
      <c r="C570" s="23"/>
      <c r="D570" s="142"/>
      <c r="E570" s="35"/>
      <c r="F570" s="23"/>
      <c r="G570" s="142"/>
      <c r="H570" s="35"/>
      <c r="I570" s="23"/>
      <c r="J570" s="141"/>
      <c r="K570" s="35"/>
      <c r="L570" s="23"/>
      <c r="M570" s="24"/>
      <c r="N570" s="35"/>
      <c r="O570" s="23"/>
      <c r="P570" s="141"/>
      <c r="Q570" s="35"/>
      <c r="R570" s="23"/>
      <c r="S570" s="141"/>
      <c r="T570" s="35"/>
      <c r="U570" s="23"/>
      <c r="V570" s="141"/>
      <c r="W570" s="35"/>
      <c r="X570" s="23"/>
      <c r="Y570" s="141"/>
      <c r="Z570" s="35"/>
      <c r="AA570" s="23"/>
      <c r="AB570" s="141"/>
      <c r="AC570" s="35"/>
      <c r="AD570" s="23"/>
      <c r="AE570" s="141"/>
      <c r="AF570" s="35"/>
      <c r="AG570" s="23"/>
      <c r="AH570" s="141"/>
      <c r="AI570" s="35"/>
      <c r="AJ570" s="23"/>
      <c r="AK570" s="141"/>
      <c r="AL570" s="35"/>
      <c r="AM570" s="23"/>
      <c r="AN570" s="141"/>
      <c r="AO570" s="35"/>
      <c r="AP570" s="23"/>
      <c r="AQ570" s="141"/>
      <c r="AR570" s="35"/>
      <c r="AS570" s="23"/>
      <c r="AT570" s="141"/>
      <c r="AU570" s="35"/>
      <c r="AV570" s="23"/>
      <c r="AW570" s="141"/>
      <c r="AX570" s="35"/>
      <c r="AY570" s="23"/>
      <c r="AZ570" s="141"/>
      <c r="BA570" s="35"/>
      <c r="BB570" s="23"/>
      <c r="BC570" s="141"/>
      <c r="BD570" s="35"/>
      <c r="BE570" s="23"/>
      <c r="BF570" s="141"/>
      <c r="BG570" s="35"/>
      <c r="BH570" s="23"/>
      <c r="BI570" s="141"/>
      <c r="BJ570" s="35"/>
      <c r="BK570" s="23"/>
      <c r="BL570" s="141"/>
      <c r="BM570" s="35"/>
      <c r="BN570" s="23"/>
      <c r="BO570" s="141"/>
      <c r="BP570" s="35"/>
      <c r="BQ570" s="23"/>
      <c r="BR570" s="141"/>
      <c r="BS570" s="35"/>
      <c r="BT570" s="23"/>
      <c r="BU570" s="141"/>
      <c r="BV570" s="35"/>
      <c r="BW570" s="23"/>
      <c r="BX570" s="141"/>
      <c r="BY570" s="35"/>
      <c r="BZ570" s="23"/>
      <c r="CA570" s="141"/>
      <c r="CB570" s="35"/>
      <c r="CC570" s="23"/>
      <c r="CD570" s="141"/>
      <c r="CE570" s="35"/>
      <c r="CF570" s="23"/>
      <c r="CG570" s="141"/>
      <c r="CH570" s="35"/>
      <c r="CI570" s="23"/>
      <c r="CJ570" s="141"/>
      <c r="CK570" s="35"/>
      <c r="CL570" s="23"/>
      <c r="CM570" s="141"/>
      <c r="CN570" s="35"/>
      <c r="CO570" s="23"/>
      <c r="CP570" s="141"/>
      <c r="CQ570" s="38"/>
    </row>
    <row r="571" spans="2:95">
      <c r="B571" s="34"/>
      <c r="C571" s="23"/>
      <c r="D571" s="142"/>
      <c r="E571" s="35"/>
      <c r="F571" s="23"/>
      <c r="G571" s="142"/>
      <c r="H571" s="35"/>
      <c r="I571" s="23"/>
      <c r="J571" s="141"/>
      <c r="K571" s="35"/>
      <c r="L571" s="23"/>
      <c r="M571" s="24"/>
      <c r="N571" s="35"/>
      <c r="O571" s="23"/>
      <c r="P571" s="141"/>
      <c r="Q571" s="35"/>
      <c r="R571" s="23"/>
      <c r="S571" s="141"/>
      <c r="T571" s="35"/>
      <c r="U571" s="23"/>
      <c r="V571" s="141"/>
      <c r="W571" s="35"/>
      <c r="X571" s="23"/>
      <c r="Y571" s="141"/>
      <c r="Z571" s="35"/>
      <c r="AA571" s="23"/>
      <c r="AB571" s="141"/>
      <c r="AC571" s="35"/>
      <c r="AD571" s="23"/>
      <c r="AE571" s="141"/>
      <c r="AF571" s="35"/>
      <c r="AG571" s="23"/>
      <c r="AH571" s="141"/>
      <c r="AI571" s="35"/>
      <c r="AJ571" s="23"/>
      <c r="AK571" s="141"/>
      <c r="AL571" s="35"/>
      <c r="AM571" s="23"/>
      <c r="AN571" s="141"/>
      <c r="AO571" s="35"/>
      <c r="AP571" s="23"/>
      <c r="AQ571" s="141"/>
      <c r="AR571" s="35"/>
      <c r="AS571" s="23"/>
      <c r="AT571" s="141"/>
      <c r="AU571" s="35"/>
      <c r="AV571" s="23"/>
      <c r="AW571" s="141"/>
      <c r="AX571" s="35"/>
      <c r="AY571" s="23"/>
      <c r="AZ571" s="141"/>
      <c r="BA571" s="35"/>
      <c r="BB571" s="23"/>
      <c r="BC571" s="141"/>
      <c r="BD571" s="35"/>
      <c r="BE571" s="23"/>
      <c r="BF571" s="141"/>
      <c r="BG571" s="35"/>
      <c r="BH571" s="23"/>
      <c r="BI571" s="141"/>
      <c r="BJ571" s="35"/>
      <c r="BK571" s="23"/>
      <c r="BL571" s="141"/>
      <c r="BM571" s="35"/>
      <c r="BN571" s="23"/>
      <c r="BO571" s="141"/>
      <c r="BP571" s="35"/>
      <c r="BQ571" s="23"/>
      <c r="BR571" s="141"/>
      <c r="BS571" s="35"/>
      <c r="BT571" s="23"/>
      <c r="BU571" s="141"/>
      <c r="BV571" s="35"/>
      <c r="BW571" s="23"/>
      <c r="BX571" s="141"/>
      <c r="BY571" s="35"/>
      <c r="BZ571" s="23"/>
      <c r="CA571" s="141"/>
      <c r="CB571" s="35"/>
      <c r="CC571" s="23"/>
      <c r="CD571" s="141"/>
      <c r="CE571" s="35"/>
      <c r="CF571" s="23"/>
      <c r="CG571" s="141"/>
      <c r="CH571" s="35"/>
      <c r="CI571" s="23"/>
      <c r="CJ571" s="141"/>
      <c r="CK571" s="35"/>
      <c r="CL571" s="23"/>
      <c r="CM571" s="141"/>
      <c r="CN571" s="35"/>
      <c r="CO571" s="23"/>
      <c r="CP571" s="141"/>
      <c r="CQ571" s="38"/>
    </row>
    <row r="572" spans="2:95">
      <c r="B572" s="34"/>
      <c r="C572" s="23"/>
      <c r="D572" s="142"/>
      <c r="E572" s="35"/>
      <c r="F572" s="23"/>
      <c r="G572" s="142"/>
      <c r="H572" s="35"/>
      <c r="I572" s="23"/>
      <c r="J572" s="141"/>
      <c r="K572" s="35"/>
      <c r="L572" s="23"/>
      <c r="M572" s="24"/>
      <c r="N572" s="35"/>
      <c r="O572" s="23"/>
      <c r="P572" s="141"/>
      <c r="Q572" s="35"/>
      <c r="R572" s="23"/>
      <c r="S572" s="141"/>
      <c r="T572" s="35"/>
      <c r="U572" s="23"/>
      <c r="V572" s="141"/>
      <c r="W572" s="35"/>
      <c r="X572" s="23"/>
      <c r="Y572" s="141"/>
      <c r="Z572" s="35"/>
      <c r="AA572" s="23"/>
      <c r="AB572" s="141"/>
      <c r="AC572" s="35"/>
      <c r="AD572" s="23"/>
      <c r="AE572" s="141"/>
      <c r="AF572" s="35"/>
      <c r="AG572" s="23"/>
      <c r="AH572" s="141"/>
      <c r="AI572" s="35"/>
      <c r="AJ572" s="23"/>
      <c r="AK572" s="141"/>
      <c r="AL572" s="35"/>
      <c r="AM572" s="23"/>
      <c r="AN572" s="141"/>
      <c r="AO572" s="35"/>
      <c r="AP572" s="23"/>
      <c r="AQ572" s="141"/>
      <c r="AR572" s="35"/>
      <c r="AS572" s="23"/>
      <c r="AT572" s="141"/>
      <c r="AU572" s="35"/>
      <c r="AV572" s="23"/>
      <c r="AW572" s="141"/>
      <c r="AX572" s="35"/>
      <c r="AY572" s="23"/>
      <c r="AZ572" s="141"/>
      <c r="BA572" s="35"/>
      <c r="BB572" s="23"/>
      <c r="BC572" s="141"/>
      <c r="BD572" s="35"/>
      <c r="BE572" s="23"/>
      <c r="BF572" s="141"/>
      <c r="BG572" s="35"/>
      <c r="BH572" s="23"/>
      <c r="BI572" s="141"/>
      <c r="BJ572" s="35"/>
      <c r="BK572" s="23"/>
      <c r="BL572" s="141"/>
      <c r="BM572" s="35"/>
      <c r="BN572" s="23"/>
      <c r="BO572" s="141"/>
      <c r="BP572" s="35"/>
      <c r="BQ572" s="23"/>
      <c r="BR572" s="141"/>
      <c r="BS572" s="35"/>
      <c r="BT572" s="23"/>
      <c r="BU572" s="141"/>
      <c r="BV572" s="35"/>
      <c r="BW572" s="23"/>
      <c r="BX572" s="141"/>
      <c r="BY572" s="35"/>
      <c r="BZ572" s="23"/>
      <c r="CA572" s="141"/>
      <c r="CB572" s="35"/>
      <c r="CC572" s="23"/>
      <c r="CD572" s="141"/>
      <c r="CE572" s="35"/>
      <c r="CF572" s="23"/>
      <c r="CG572" s="141"/>
      <c r="CH572" s="35"/>
      <c r="CI572" s="23"/>
      <c r="CJ572" s="141"/>
      <c r="CK572" s="35"/>
      <c r="CL572" s="23"/>
      <c r="CM572" s="141"/>
      <c r="CN572" s="35"/>
      <c r="CO572" s="23"/>
      <c r="CP572" s="141"/>
      <c r="CQ572" s="38"/>
    </row>
    <row r="573" spans="2:95">
      <c r="B573" s="34"/>
      <c r="C573" s="23"/>
      <c r="D573" s="142"/>
      <c r="E573" s="35"/>
      <c r="F573" s="23"/>
      <c r="G573" s="142"/>
      <c r="H573" s="35"/>
      <c r="I573" s="23"/>
      <c r="J573" s="141"/>
      <c r="K573" s="35"/>
      <c r="L573" s="23"/>
      <c r="M573" s="24"/>
      <c r="N573" s="35"/>
      <c r="O573" s="23"/>
      <c r="P573" s="141"/>
      <c r="Q573" s="35"/>
      <c r="R573" s="23"/>
      <c r="S573" s="141"/>
      <c r="T573" s="35"/>
      <c r="U573" s="23"/>
      <c r="V573" s="141"/>
      <c r="W573" s="35"/>
      <c r="X573" s="23"/>
      <c r="Y573" s="141"/>
      <c r="Z573" s="35"/>
      <c r="AA573" s="23"/>
      <c r="AB573" s="141"/>
      <c r="AC573" s="35"/>
      <c r="AD573" s="23"/>
      <c r="AE573" s="141"/>
      <c r="AF573" s="35"/>
      <c r="AG573" s="23"/>
      <c r="AH573" s="141"/>
      <c r="AI573" s="35"/>
      <c r="AJ573" s="23"/>
      <c r="AK573" s="141"/>
      <c r="AL573" s="35"/>
      <c r="AM573" s="23"/>
      <c r="AN573" s="141"/>
      <c r="AO573" s="35"/>
      <c r="AP573" s="23"/>
      <c r="AQ573" s="141"/>
      <c r="AR573" s="35"/>
      <c r="AS573" s="23"/>
      <c r="AT573" s="141"/>
      <c r="AU573" s="35"/>
      <c r="AV573" s="23"/>
      <c r="AW573" s="141"/>
      <c r="AX573" s="35"/>
      <c r="AY573" s="23"/>
      <c r="AZ573" s="141"/>
      <c r="BA573" s="35"/>
      <c r="BB573" s="23"/>
      <c r="BC573" s="141"/>
      <c r="BD573" s="35"/>
      <c r="BE573" s="23"/>
      <c r="BF573" s="141"/>
      <c r="BG573" s="35"/>
      <c r="BH573" s="23"/>
      <c r="BI573" s="141"/>
      <c r="BJ573" s="35"/>
      <c r="BK573" s="23"/>
      <c r="BL573" s="141"/>
      <c r="BM573" s="35"/>
      <c r="BN573" s="23"/>
      <c r="BO573" s="141"/>
      <c r="BP573" s="35"/>
      <c r="BQ573" s="23"/>
      <c r="BR573" s="141"/>
      <c r="BS573" s="35"/>
      <c r="BT573" s="23"/>
      <c r="BU573" s="141"/>
      <c r="BV573" s="35"/>
      <c r="BW573" s="23"/>
      <c r="BX573" s="141"/>
      <c r="BY573" s="35"/>
      <c r="BZ573" s="23"/>
      <c r="CA573" s="141"/>
      <c r="CB573" s="35"/>
      <c r="CC573" s="23"/>
      <c r="CD573" s="141"/>
      <c r="CE573" s="35"/>
      <c r="CF573" s="23"/>
      <c r="CG573" s="141"/>
      <c r="CH573" s="35"/>
      <c r="CI573" s="23"/>
      <c r="CJ573" s="141"/>
      <c r="CK573" s="35"/>
      <c r="CL573" s="23"/>
      <c r="CM573" s="141"/>
      <c r="CN573" s="35"/>
      <c r="CO573" s="23"/>
      <c r="CP573" s="141"/>
      <c r="CQ573" s="38"/>
    </row>
    <row r="574" spans="2:95">
      <c r="B574" s="34"/>
      <c r="C574" s="23"/>
      <c r="D574" s="142"/>
      <c r="E574" s="35"/>
      <c r="F574" s="23"/>
      <c r="G574" s="142"/>
      <c r="H574" s="35"/>
      <c r="I574" s="23"/>
      <c r="J574" s="141"/>
      <c r="K574" s="35"/>
      <c r="L574" s="23"/>
      <c r="M574" s="24"/>
      <c r="N574" s="35"/>
      <c r="O574" s="23"/>
      <c r="P574" s="141"/>
      <c r="Q574" s="35"/>
      <c r="R574" s="23"/>
      <c r="S574" s="141"/>
      <c r="T574" s="35"/>
      <c r="U574" s="23"/>
      <c r="V574" s="141"/>
      <c r="W574" s="35"/>
      <c r="X574" s="23"/>
      <c r="Y574" s="141"/>
      <c r="Z574" s="35"/>
      <c r="AA574" s="23"/>
      <c r="AB574" s="141"/>
      <c r="AC574" s="35"/>
      <c r="AD574" s="23"/>
      <c r="AE574" s="141"/>
      <c r="AF574" s="35"/>
      <c r="AG574" s="23"/>
      <c r="AH574" s="141"/>
      <c r="AI574" s="35"/>
      <c r="AJ574" s="23"/>
      <c r="AK574" s="141"/>
      <c r="AL574" s="35"/>
      <c r="AM574" s="23"/>
      <c r="AN574" s="141"/>
      <c r="AO574" s="35"/>
      <c r="AP574" s="23"/>
      <c r="AQ574" s="141"/>
      <c r="AR574" s="35"/>
      <c r="AS574" s="23"/>
      <c r="AT574" s="141"/>
      <c r="AU574" s="35"/>
      <c r="AV574" s="23"/>
      <c r="AW574" s="141"/>
      <c r="AX574" s="35"/>
      <c r="AY574" s="23"/>
      <c r="AZ574" s="141"/>
      <c r="BA574" s="35"/>
      <c r="BB574" s="23"/>
      <c r="BC574" s="141"/>
      <c r="BD574" s="35"/>
      <c r="BE574" s="23"/>
      <c r="BF574" s="141"/>
      <c r="BG574" s="35"/>
      <c r="BH574" s="23"/>
      <c r="BI574" s="141"/>
      <c r="BJ574" s="35"/>
      <c r="BK574" s="23"/>
      <c r="BL574" s="141"/>
      <c r="BM574" s="35"/>
      <c r="BN574" s="23"/>
      <c r="BO574" s="141"/>
      <c r="BP574" s="35"/>
      <c r="BQ574" s="23"/>
      <c r="BR574" s="141"/>
      <c r="BS574" s="35"/>
      <c r="BT574" s="23"/>
      <c r="BU574" s="141"/>
      <c r="BV574" s="35"/>
      <c r="BW574" s="23"/>
      <c r="BX574" s="141"/>
      <c r="BY574" s="35"/>
      <c r="BZ574" s="23"/>
      <c r="CA574" s="141"/>
      <c r="CB574" s="35"/>
      <c r="CC574" s="23"/>
      <c r="CD574" s="141"/>
      <c r="CE574" s="35"/>
      <c r="CF574" s="23"/>
      <c r="CG574" s="141"/>
      <c r="CH574" s="35"/>
      <c r="CI574" s="23"/>
      <c r="CJ574" s="141"/>
      <c r="CK574" s="35"/>
      <c r="CL574" s="23"/>
      <c r="CM574" s="141"/>
      <c r="CN574" s="35"/>
      <c r="CO574" s="23"/>
      <c r="CP574" s="141"/>
      <c r="CQ574" s="38"/>
    </row>
    <row r="575" spans="2:95">
      <c r="B575" s="34"/>
      <c r="C575" s="23"/>
      <c r="D575" s="142"/>
      <c r="E575" s="35"/>
      <c r="F575" s="23"/>
      <c r="G575" s="142"/>
      <c r="H575" s="35"/>
      <c r="I575" s="23"/>
      <c r="J575" s="141"/>
      <c r="K575" s="35"/>
      <c r="L575" s="23"/>
      <c r="M575" s="24"/>
      <c r="N575" s="35"/>
      <c r="O575" s="23"/>
      <c r="P575" s="141"/>
      <c r="Q575" s="35"/>
      <c r="R575" s="23"/>
      <c r="S575" s="141"/>
      <c r="T575" s="35"/>
      <c r="U575" s="23"/>
      <c r="V575" s="141"/>
      <c r="W575" s="35"/>
      <c r="X575" s="23"/>
      <c r="Y575" s="141"/>
      <c r="Z575" s="35"/>
      <c r="AA575" s="23"/>
      <c r="AB575" s="141"/>
      <c r="AC575" s="35"/>
      <c r="AD575" s="23"/>
      <c r="AE575" s="141"/>
      <c r="AF575" s="35"/>
      <c r="AG575" s="23"/>
      <c r="AH575" s="141"/>
      <c r="AI575" s="35"/>
      <c r="AJ575" s="23"/>
      <c r="AK575" s="141"/>
      <c r="AL575" s="35"/>
      <c r="AM575" s="23"/>
      <c r="AN575" s="141"/>
      <c r="AO575" s="35"/>
      <c r="AP575" s="23"/>
      <c r="AQ575" s="141"/>
      <c r="AR575" s="35"/>
      <c r="AS575" s="23"/>
      <c r="AT575" s="141"/>
      <c r="AU575" s="35"/>
      <c r="AV575" s="23"/>
      <c r="AW575" s="141"/>
      <c r="AX575" s="35"/>
      <c r="AY575" s="23"/>
      <c r="AZ575" s="141"/>
      <c r="BA575" s="35"/>
      <c r="BB575" s="23"/>
      <c r="BC575" s="141"/>
      <c r="BD575" s="35"/>
      <c r="BE575" s="23"/>
      <c r="BF575" s="141"/>
      <c r="BG575" s="35"/>
      <c r="BH575" s="23"/>
      <c r="BI575" s="141"/>
      <c r="BJ575" s="35"/>
      <c r="BK575" s="23"/>
      <c r="BL575" s="141"/>
      <c r="BM575" s="35"/>
      <c r="BN575" s="23"/>
      <c r="BO575" s="141"/>
      <c r="BP575" s="35"/>
      <c r="BQ575" s="23"/>
      <c r="BR575" s="141"/>
      <c r="BS575" s="35"/>
      <c r="BT575" s="23"/>
      <c r="BU575" s="141"/>
      <c r="BV575" s="35"/>
      <c r="BW575" s="23"/>
      <c r="BX575" s="141"/>
      <c r="BY575" s="35"/>
      <c r="BZ575" s="23"/>
      <c r="CA575" s="141"/>
      <c r="CB575" s="35"/>
      <c r="CC575" s="23"/>
      <c r="CD575" s="141"/>
      <c r="CE575" s="35"/>
      <c r="CF575" s="23"/>
      <c r="CG575" s="141"/>
      <c r="CH575" s="35"/>
      <c r="CI575" s="23"/>
      <c r="CJ575" s="141"/>
      <c r="CK575" s="35"/>
      <c r="CL575" s="23"/>
      <c r="CM575" s="141"/>
      <c r="CN575" s="35"/>
      <c r="CO575" s="23"/>
      <c r="CP575" s="141"/>
      <c r="CQ575" s="38"/>
    </row>
    <row r="576" spans="2:95">
      <c r="B576" s="34"/>
      <c r="C576" s="23"/>
      <c r="D576" s="142"/>
      <c r="E576" s="35"/>
      <c r="F576" s="23"/>
      <c r="G576" s="142"/>
      <c r="H576" s="35"/>
      <c r="I576" s="23"/>
      <c r="J576" s="141"/>
      <c r="K576" s="35"/>
      <c r="L576" s="23"/>
      <c r="M576" s="24"/>
      <c r="N576" s="35"/>
      <c r="O576" s="23"/>
      <c r="P576" s="141"/>
      <c r="Q576" s="35"/>
      <c r="R576" s="23"/>
      <c r="S576" s="141"/>
      <c r="T576" s="35"/>
      <c r="U576" s="23"/>
      <c r="V576" s="141"/>
      <c r="W576" s="35"/>
      <c r="X576" s="23"/>
      <c r="Y576" s="141"/>
      <c r="Z576" s="35"/>
      <c r="AA576" s="23"/>
      <c r="AB576" s="141"/>
      <c r="AC576" s="35"/>
      <c r="AD576" s="23"/>
      <c r="AE576" s="141"/>
      <c r="AF576" s="35"/>
      <c r="AG576" s="23"/>
      <c r="AH576" s="141"/>
      <c r="AI576" s="35"/>
      <c r="AJ576" s="23"/>
      <c r="AK576" s="141"/>
      <c r="AL576" s="35"/>
      <c r="AM576" s="23"/>
      <c r="AN576" s="141"/>
      <c r="AO576" s="35"/>
      <c r="AP576" s="23"/>
      <c r="AQ576" s="141"/>
      <c r="AR576" s="35"/>
      <c r="AS576" s="23"/>
      <c r="AT576" s="141"/>
      <c r="AU576" s="35"/>
      <c r="AV576" s="23"/>
      <c r="AW576" s="141"/>
      <c r="AX576" s="35"/>
      <c r="AY576" s="23"/>
      <c r="AZ576" s="141"/>
      <c r="BA576" s="35"/>
      <c r="BB576" s="23"/>
      <c r="BC576" s="141"/>
      <c r="BD576" s="35"/>
      <c r="BE576" s="23"/>
      <c r="BF576" s="141"/>
      <c r="BG576" s="35"/>
      <c r="BH576" s="23"/>
      <c r="BI576" s="141"/>
      <c r="BJ576" s="35"/>
      <c r="BK576" s="23"/>
      <c r="BL576" s="141"/>
      <c r="BM576" s="35"/>
      <c r="BN576" s="23"/>
      <c r="BO576" s="141"/>
      <c r="BP576" s="35"/>
      <c r="BQ576" s="23"/>
      <c r="BR576" s="141"/>
      <c r="BS576" s="35"/>
      <c r="BT576" s="23"/>
      <c r="BU576" s="141"/>
      <c r="BV576" s="35"/>
      <c r="BW576" s="23"/>
      <c r="BX576" s="141"/>
      <c r="BY576" s="35"/>
      <c r="BZ576" s="23"/>
      <c r="CA576" s="141"/>
      <c r="CB576" s="35"/>
      <c r="CC576" s="23"/>
      <c r="CD576" s="141"/>
      <c r="CE576" s="35"/>
      <c r="CF576" s="23"/>
      <c r="CG576" s="141"/>
      <c r="CH576" s="35"/>
      <c r="CI576" s="23"/>
      <c r="CJ576" s="141"/>
      <c r="CK576" s="35"/>
      <c r="CL576" s="23"/>
      <c r="CM576" s="141"/>
      <c r="CN576" s="35"/>
      <c r="CO576" s="23"/>
      <c r="CP576" s="141"/>
      <c r="CQ576" s="38"/>
    </row>
    <row r="577" spans="2:95">
      <c r="B577" s="34"/>
      <c r="C577" s="23"/>
      <c r="D577" s="142"/>
      <c r="E577" s="35"/>
      <c r="F577" s="23"/>
      <c r="G577" s="142"/>
      <c r="H577" s="35"/>
      <c r="I577" s="23"/>
      <c r="J577" s="141"/>
      <c r="K577" s="35"/>
      <c r="L577" s="23"/>
      <c r="M577" s="24"/>
      <c r="N577" s="35"/>
      <c r="O577" s="23"/>
      <c r="P577" s="141"/>
      <c r="Q577" s="35"/>
      <c r="R577" s="23"/>
      <c r="S577" s="141"/>
      <c r="T577" s="35"/>
      <c r="U577" s="23"/>
      <c r="V577" s="141"/>
      <c r="W577" s="35"/>
      <c r="X577" s="23"/>
      <c r="Y577" s="141"/>
      <c r="Z577" s="35"/>
      <c r="AA577" s="23"/>
      <c r="AB577" s="141"/>
      <c r="AC577" s="35"/>
      <c r="AD577" s="23"/>
      <c r="AE577" s="141"/>
      <c r="AF577" s="35"/>
      <c r="AG577" s="23"/>
      <c r="AH577" s="141"/>
      <c r="AI577" s="35"/>
      <c r="AJ577" s="23"/>
      <c r="AK577" s="141"/>
      <c r="AL577" s="35"/>
      <c r="AM577" s="23"/>
      <c r="AN577" s="141"/>
      <c r="AO577" s="35"/>
      <c r="AP577" s="23"/>
      <c r="AQ577" s="141"/>
      <c r="AR577" s="35"/>
      <c r="AS577" s="23"/>
      <c r="AT577" s="141"/>
      <c r="AU577" s="35"/>
      <c r="AV577" s="23"/>
      <c r="AW577" s="141"/>
      <c r="AX577" s="35"/>
      <c r="AY577" s="23"/>
      <c r="AZ577" s="141"/>
      <c r="BA577" s="35"/>
      <c r="BB577" s="23"/>
      <c r="BC577" s="141"/>
      <c r="BD577" s="35"/>
      <c r="BE577" s="23"/>
      <c r="BF577" s="141"/>
      <c r="BG577" s="35"/>
      <c r="BH577" s="23"/>
      <c r="BI577" s="141"/>
      <c r="BJ577" s="35"/>
      <c r="BK577" s="23"/>
      <c r="BL577" s="141"/>
      <c r="BM577" s="35"/>
      <c r="BN577" s="23"/>
      <c r="BO577" s="141"/>
      <c r="BP577" s="35"/>
      <c r="BQ577" s="23"/>
      <c r="BR577" s="141"/>
      <c r="BS577" s="35"/>
      <c r="BT577" s="23"/>
      <c r="BU577" s="141"/>
      <c r="BV577" s="35"/>
      <c r="BW577" s="23"/>
      <c r="BX577" s="141"/>
      <c r="BY577" s="35"/>
      <c r="BZ577" s="23"/>
      <c r="CA577" s="141"/>
      <c r="CB577" s="35"/>
      <c r="CC577" s="23"/>
      <c r="CD577" s="141"/>
      <c r="CE577" s="35"/>
      <c r="CF577" s="23"/>
      <c r="CG577" s="141"/>
      <c r="CH577" s="35"/>
      <c r="CI577" s="23"/>
      <c r="CJ577" s="141"/>
      <c r="CK577" s="35"/>
      <c r="CL577" s="23"/>
      <c r="CM577" s="141"/>
      <c r="CN577" s="35"/>
      <c r="CO577" s="23"/>
      <c r="CP577" s="141"/>
      <c r="CQ577" s="38"/>
    </row>
    <row r="578" spans="2:95">
      <c r="B578" s="34"/>
      <c r="C578" s="23"/>
      <c r="D578" s="142"/>
      <c r="E578" s="35"/>
      <c r="F578" s="23"/>
      <c r="G578" s="142"/>
      <c r="H578" s="35"/>
      <c r="I578" s="23"/>
      <c r="J578" s="141"/>
      <c r="K578" s="35"/>
      <c r="L578" s="23"/>
      <c r="M578" s="24"/>
      <c r="N578" s="35"/>
      <c r="O578" s="23"/>
      <c r="P578" s="141"/>
      <c r="Q578" s="35"/>
      <c r="R578" s="23"/>
      <c r="S578" s="141"/>
      <c r="T578" s="35"/>
      <c r="U578" s="23"/>
      <c r="V578" s="141"/>
      <c r="W578" s="35"/>
      <c r="X578" s="23"/>
      <c r="Y578" s="141"/>
      <c r="Z578" s="35"/>
      <c r="AA578" s="23"/>
      <c r="AB578" s="141"/>
      <c r="AC578" s="35"/>
      <c r="AD578" s="23"/>
      <c r="AE578" s="141"/>
      <c r="AF578" s="35"/>
      <c r="AG578" s="23"/>
      <c r="AH578" s="141"/>
      <c r="AI578" s="35"/>
      <c r="AJ578" s="23"/>
      <c r="AK578" s="141"/>
      <c r="AL578" s="35"/>
      <c r="AM578" s="23"/>
      <c r="AN578" s="141"/>
      <c r="AO578" s="35"/>
      <c r="AP578" s="23"/>
      <c r="AQ578" s="141"/>
      <c r="AR578" s="35"/>
      <c r="AS578" s="23"/>
      <c r="AT578" s="141"/>
      <c r="AU578" s="35"/>
      <c r="AV578" s="23"/>
      <c r="AW578" s="141"/>
      <c r="AX578" s="35"/>
      <c r="AY578" s="23"/>
      <c r="AZ578" s="141"/>
      <c r="BA578" s="35"/>
      <c r="BB578" s="23"/>
      <c r="BC578" s="141"/>
      <c r="BD578" s="35"/>
      <c r="BE578" s="23"/>
      <c r="BF578" s="141"/>
      <c r="BG578" s="35"/>
      <c r="BH578" s="23"/>
      <c r="BI578" s="141"/>
      <c r="BJ578" s="35"/>
      <c r="BK578" s="23"/>
      <c r="BL578" s="141"/>
      <c r="BM578" s="35"/>
      <c r="BN578" s="23"/>
      <c r="BO578" s="141"/>
      <c r="BP578" s="35"/>
      <c r="BQ578" s="23"/>
      <c r="BR578" s="141"/>
      <c r="BS578" s="35"/>
      <c r="BT578" s="23"/>
      <c r="BU578" s="141"/>
      <c r="BV578" s="35"/>
      <c r="BW578" s="23"/>
      <c r="BX578" s="141"/>
      <c r="BY578" s="35"/>
      <c r="BZ578" s="23"/>
      <c r="CA578" s="141"/>
      <c r="CB578" s="35"/>
      <c r="CC578" s="23"/>
      <c r="CD578" s="141"/>
      <c r="CE578" s="35"/>
      <c r="CF578" s="23"/>
      <c r="CG578" s="141"/>
      <c r="CH578" s="35"/>
      <c r="CI578" s="23"/>
      <c r="CJ578" s="141"/>
      <c r="CK578" s="35"/>
      <c r="CL578" s="23"/>
      <c r="CM578" s="141"/>
      <c r="CN578" s="35"/>
      <c r="CO578" s="23"/>
      <c r="CP578" s="141"/>
      <c r="CQ578" s="38"/>
    </row>
    <row r="579" spans="2:95">
      <c r="B579" s="34"/>
      <c r="C579" s="23"/>
      <c r="D579" s="142"/>
      <c r="E579" s="35"/>
      <c r="F579" s="23"/>
      <c r="G579" s="142"/>
      <c r="H579" s="35"/>
      <c r="I579" s="23"/>
      <c r="J579" s="141"/>
      <c r="K579" s="35"/>
      <c r="L579" s="23"/>
      <c r="M579" s="24"/>
      <c r="N579" s="35"/>
      <c r="O579" s="23"/>
      <c r="P579" s="141"/>
      <c r="Q579" s="35"/>
      <c r="R579" s="23"/>
      <c r="S579" s="141"/>
      <c r="T579" s="35"/>
      <c r="U579" s="23"/>
      <c r="V579" s="141"/>
      <c r="W579" s="35"/>
      <c r="X579" s="23"/>
      <c r="Y579" s="141"/>
      <c r="Z579" s="35"/>
      <c r="AA579" s="23"/>
      <c r="AB579" s="141"/>
      <c r="AC579" s="35"/>
      <c r="AD579" s="23"/>
      <c r="AE579" s="141"/>
      <c r="AF579" s="35"/>
      <c r="AG579" s="23"/>
      <c r="AH579" s="141"/>
      <c r="AI579" s="35"/>
      <c r="AJ579" s="23"/>
      <c r="AK579" s="141"/>
      <c r="AL579" s="35"/>
      <c r="AM579" s="23"/>
      <c r="AN579" s="141"/>
      <c r="AO579" s="35"/>
      <c r="AP579" s="23"/>
      <c r="AQ579" s="141"/>
      <c r="AR579" s="35"/>
      <c r="AS579" s="23"/>
      <c r="AT579" s="141"/>
      <c r="AU579" s="35"/>
      <c r="AV579" s="23"/>
      <c r="AW579" s="141"/>
      <c r="AX579" s="35"/>
      <c r="AY579" s="23"/>
      <c r="AZ579" s="141"/>
      <c r="BA579" s="35"/>
      <c r="BB579" s="23"/>
      <c r="BC579" s="141"/>
      <c r="BD579" s="35"/>
      <c r="BE579" s="23"/>
      <c r="BF579" s="141"/>
      <c r="BG579" s="35"/>
      <c r="BH579" s="23"/>
      <c r="BI579" s="141"/>
      <c r="BJ579" s="35"/>
      <c r="BK579" s="23"/>
      <c r="BL579" s="141"/>
      <c r="BM579" s="35"/>
      <c r="BN579" s="23"/>
      <c r="BO579" s="141"/>
      <c r="BP579" s="35"/>
      <c r="BQ579" s="23"/>
      <c r="BR579" s="141"/>
      <c r="BS579" s="35"/>
      <c r="BT579" s="23"/>
      <c r="BU579" s="141"/>
      <c r="BV579" s="35"/>
      <c r="BW579" s="23"/>
      <c r="BX579" s="141"/>
      <c r="BY579" s="35"/>
      <c r="BZ579" s="23"/>
      <c r="CA579" s="141"/>
      <c r="CB579" s="35"/>
      <c r="CC579" s="23"/>
      <c r="CD579" s="141"/>
      <c r="CE579" s="35"/>
      <c r="CF579" s="23"/>
      <c r="CG579" s="141"/>
      <c r="CH579" s="35"/>
      <c r="CI579" s="23"/>
      <c r="CJ579" s="141"/>
      <c r="CK579" s="35"/>
      <c r="CL579" s="23"/>
      <c r="CM579" s="141"/>
      <c r="CN579" s="35"/>
      <c r="CO579" s="23"/>
      <c r="CP579" s="141"/>
      <c r="CQ579" s="38"/>
    </row>
    <row r="580" spans="2:95">
      <c r="B580" s="34"/>
      <c r="C580" s="23"/>
      <c r="D580" s="142"/>
      <c r="E580" s="35"/>
      <c r="F580" s="23"/>
      <c r="G580" s="141"/>
      <c r="H580" s="35"/>
      <c r="I580" s="23"/>
      <c r="J580" s="141"/>
      <c r="K580" s="35"/>
      <c r="L580" s="23"/>
      <c r="M580" s="24"/>
      <c r="N580" s="35"/>
      <c r="O580" s="23"/>
      <c r="P580" s="141"/>
      <c r="Q580" s="35"/>
      <c r="R580" s="23"/>
      <c r="S580" s="141"/>
      <c r="T580" s="35"/>
      <c r="U580" s="23"/>
      <c r="V580" s="141"/>
      <c r="W580" s="35"/>
      <c r="X580" s="23"/>
      <c r="Y580" s="141"/>
      <c r="Z580" s="35"/>
      <c r="AA580" s="23"/>
      <c r="AB580" s="141"/>
      <c r="AC580" s="35"/>
      <c r="AD580" s="23"/>
      <c r="AE580" s="141"/>
      <c r="AF580" s="35"/>
      <c r="AG580" s="23"/>
      <c r="AH580" s="141"/>
      <c r="AI580" s="35"/>
      <c r="AJ580" s="23"/>
      <c r="AK580" s="141"/>
      <c r="AL580" s="35"/>
      <c r="AM580" s="23"/>
      <c r="AN580" s="141"/>
      <c r="AO580" s="35"/>
      <c r="AP580" s="23"/>
      <c r="AQ580" s="141"/>
      <c r="AR580" s="35"/>
      <c r="AS580" s="23"/>
      <c r="AT580" s="141"/>
      <c r="AU580" s="35"/>
      <c r="AV580" s="23"/>
      <c r="AW580" s="141"/>
      <c r="AX580" s="35"/>
      <c r="AY580" s="23"/>
      <c r="AZ580" s="141"/>
      <c r="BA580" s="35"/>
      <c r="BB580" s="23"/>
      <c r="BC580" s="141"/>
      <c r="BD580" s="35"/>
      <c r="BE580" s="23"/>
      <c r="BF580" s="141"/>
      <c r="BG580" s="35"/>
      <c r="BH580" s="23"/>
      <c r="BI580" s="141"/>
      <c r="BJ580" s="35"/>
      <c r="BK580" s="23"/>
      <c r="BL580" s="141"/>
      <c r="BM580" s="35"/>
      <c r="BN580" s="23"/>
      <c r="BO580" s="141"/>
      <c r="BP580" s="35"/>
      <c r="BQ580" s="23"/>
      <c r="BR580" s="141"/>
      <c r="BS580" s="35"/>
      <c r="BT580" s="23"/>
      <c r="BU580" s="141"/>
      <c r="BV580" s="35"/>
      <c r="BW580" s="23"/>
      <c r="BX580" s="141"/>
      <c r="BY580" s="35"/>
      <c r="BZ580" s="23"/>
      <c r="CA580" s="141"/>
      <c r="CB580" s="35"/>
      <c r="CC580" s="23"/>
      <c r="CD580" s="141"/>
      <c r="CE580" s="35"/>
      <c r="CF580" s="23"/>
      <c r="CG580" s="141"/>
      <c r="CH580" s="35"/>
      <c r="CI580" s="23"/>
      <c r="CJ580" s="141"/>
      <c r="CK580" s="35"/>
      <c r="CL580" s="23"/>
      <c r="CM580" s="141"/>
      <c r="CN580" s="35"/>
      <c r="CO580" s="23"/>
      <c r="CP580" s="141"/>
      <c r="CQ580" s="38"/>
    </row>
    <row r="581" spans="2:95">
      <c r="B581" s="34"/>
      <c r="C581" s="23"/>
      <c r="D581" s="142"/>
      <c r="E581" s="35"/>
      <c r="F581" s="23"/>
      <c r="G581" s="141"/>
      <c r="H581" s="35"/>
      <c r="I581" s="23"/>
      <c r="J581" s="141"/>
      <c r="K581" s="35"/>
      <c r="L581" s="23"/>
      <c r="M581" s="24"/>
      <c r="N581" s="35"/>
      <c r="O581" s="23"/>
      <c r="P581" s="141"/>
      <c r="Q581" s="35"/>
      <c r="R581" s="23"/>
      <c r="S581" s="141"/>
      <c r="T581" s="35"/>
      <c r="U581" s="23"/>
      <c r="V581" s="141"/>
      <c r="W581" s="35"/>
      <c r="X581" s="23"/>
      <c r="Y581" s="141"/>
      <c r="Z581" s="35"/>
      <c r="AA581" s="23"/>
      <c r="AB581" s="141"/>
      <c r="AC581" s="35"/>
      <c r="AD581" s="23"/>
      <c r="AE581" s="141"/>
      <c r="AF581" s="35"/>
      <c r="AG581" s="23"/>
      <c r="AH581" s="141"/>
      <c r="AI581" s="35"/>
      <c r="AJ581" s="23"/>
      <c r="AK581" s="141"/>
      <c r="AL581" s="35"/>
      <c r="AM581" s="23"/>
      <c r="AN581" s="141"/>
      <c r="AO581" s="35"/>
      <c r="AP581" s="23"/>
      <c r="AQ581" s="141"/>
      <c r="AR581" s="35"/>
      <c r="AS581" s="23"/>
      <c r="AT581" s="141"/>
      <c r="AU581" s="35"/>
      <c r="AV581" s="23"/>
      <c r="AW581" s="141"/>
      <c r="AX581" s="35"/>
      <c r="AY581" s="23"/>
      <c r="AZ581" s="141"/>
      <c r="BA581" s="35"/>
      <c r="BB581" s="23"/>
      <c r="BC581" s="141"/>
      <c r="BD581" s="35"/>
      <c r="BE581" s="23"/>
      <c r="BF581" s="141"/>
      <c r="BG581" s="35"/>
      <c r="BH581" s="23"/>
      <c r="BI581" s="141"/>
      <c r="BJ581" s="35"/>
      <c r="BK581" s="23"/>
      <c r="BL581" s="141"/>
      <c r="BM581" s="35"/>
      <c r="BN581" s="23"/>
      <c r="BO581" s="141"/>
      <c r="BP581" s="35"/>
      <c r="BQ581" s="23"/>
      <c r="BR581" s="141"/>
      <c r="BS581" s="35"/>
      <c r="BT581" s="23"/>
      <c r="BU581" s="141"/>
      <c r="BV581" s="35"/>
      <c r="BW581" s="23"/>
      <c r="BX581" s="141"/>
      <c r="BY581" s="35"/>
      <c r="BZ581" s="23"/>
      <c r="CA581" s="141"/>
      <c r="CB581" s="35"/>
      <c r="CC581" s="23"/>
      <c r="CD581" s="141"/>
      <c r="CE581" s="35"/>
      <c r="CF581" s="23"/>
      <c r="CG581" s="141"/>
      <c r="CH581" s="35"/>
      <c r="CI581" s="23"/>
      <c r="CJ581" s="141"/>
      <c r="CK581" s="35"/>
      <c r="CL581" s="23"/>
      <c r="CM581" s="141"/>
      <c r="CN581" s="35"/>
      <c r="CO581" s="23"/>
      <c r="CP581" s="141"/>
      <c r="CQ581" s="38"/>
    </row>
    <row r="582" spans="2:95">
      <c r="B582" s="34"/>
      <c r="C582" s="23"/>
      <c r="D582" s="142"/>
      <c r="E582" s="35"/>
      <c r="F582" s="23"/>
      <c r="G582" s="141"/>
      <c r="H582" s="35"/>
      <c r="I582" s="23"/>
      <c r="J582" s="141"/>
      <c r="K582" s="35"/>
      <c r="L582" s="23"/>
      <c r="M582" s="24"/>
      <c r="N582" s="35"/>
      <c r="O582" s="23"/>
      <c r="P582" s="141"/>
      <c r="Q582" s="35"/>
      <c r="R582" s="23"/>
      <c r="S582" s="141"/>
      <c r="T582" s="35"/>
      <c r="U582" s="23"/>
      <c r="V582" s="141"/>
      <c r="W582" s="35"/>
      <c r="X582" s="23"/>
      <c r="Y582" s="141"/>
      <c r="Z582" s="35"/>
      <c r="AA582" s="23"/>
      <c r="AB582" s="141"/>
      <c r="AC582" s="35"/>
      <c r="AD582" s="23"/>
      <c r="AE582" s="141"/>
      <c r="AF582" s="35"/>
      <c r="AG582" s="23"/>
      <c r="AH582" s="141"/>
      <c r="AI582" s="35"/>
      <c r="AJ582" s="23"/>
      <c r="AK582" s="141"/>
      <c r="AL582" s="35"/>
      <c r="AM582" s="23"/>
      <c r="AN582" s="141"/>
      <c r="AO582" s="35"/>
      <c r="AP582" s="23"/>
      <c r="AQ582" s="141"/>
      <c r="AR582" s="35"/>
      <c r="AS582" s="23"/>
      <c r="AT582" s="141"/>
      <c r="AU582" s="35"/>
      <c r="AV582" s="23"/>
      <c r="AW582" s="141"/>
      <c r="AX582" s="35"/>
      <c r="AY582" s="23"/>
      <c r="AZ582" s="141"/>
      <c r="BA582" s="35"/>
      <c r="BB582" s="23"/>
      <c r="BC582" s="141"/>
      <c r="BD582" s="35"/>
      <c r="BE582" s="23"/>
      <c r="BF582" s="141"/>
      <c r="BG582" s="35"/>
      <c r="BH582" s="23"/>
      <c r="BI582" s="141"/>
      <c r="BJ582" s="35"/>
      <c r="BK582" s="23"/>
      <c r="BL582" s="141"/>
      <c r="BM582" s="35"/>
      <c r="BN582" s="23"/>
      <c r="BO582" s="141"/>
      <c r="BP582" s="35"/>
      <c r="BQ582" s="23"/>
      <c r="BR582" s="141"/>
      <c r="BS582" s="35"/>
      <c r="BT582" s="23"/>
      <c r="BU582" s="141"/>
      <c r="BV582" s="35"/>
      <c r="BW582" s="23"/>
      <c r="BX582" s="141"/>
      <c r="BY582" s="35"/>
      <c r="BZ582" s="23"/>
      <c r="CA582" s="141"/>
      <c r="CB582" s="35"/>
      <c r="CC582" s="23"/>
      <c r="CD582" s="141"/>
      <c r="CE582" s="35"/>
      <c r="CF582" s="23"/>
      <c r="CG582" s="141"/>
      <c r="CH582" s="35"/>
      <c r="CI582" s="23"/>
      <c r="CJ582" s="141"/>
      <c r="CK582" s="35"/>
      <c r="CL582" s="23"/>
      <c r="CM582" s="141"/>
      <c r="CN582" s="35"/>
      <c r="CO582" s="23"/>
      <c r="CP582" s="141"/>
      <c r="CQ582" s="38"/>
    </row>
    <row r="583" spans="2:95">
      <c r="B583" s="34"/>
      <c r="C583" s="23"/>
      <c r="D583" s="142"/>
      <c r="E583" s="35"/>
      <c r="F583" s="23"/>
      <c r="G583" s="141"/>
      <c r="H583" s="35"/>
      <c r="I583" s="23"/>
      <c r="J583" s="141"/>
      <c r="K583" s="35"/>
      <c r="L583" s="23"/>
      <c r="M583" s="24"/>
      <c r="N583" s="35"/>
      <c r="O583" s="23"/>
      <c r="P583" s="141"/>
      <c r="Q583" s="35"/>
      <c r="R583" s="23"/>
      <c r="S583" s="141"/>
      <c r="T583" s="35"/>
      <c r="U583" s="23"/>
      <c r="V583" s="141"/>
      <c r="W583" s="35"/>
      <c r="X583" s="23"/>
      <c r="Y583" s="141"/>
      <c r="Z583" s="35"/>
      <c r="AA583" s="23"/>
      <c r="AB583" s="141"/>
      <c r="AC583" s="35"/>
      <c r="AD583" s="23"/>
      <c r="AE583" s="141"/>
      <c r="AF583" s="35"/>
      <c r="AG583" s="23"/>
      <c r="AH583" s="141"/>
      <c r="AI583" s="35"/>
      <c r="AJ583" s="23"/>
      <c r="AK583" s="141"/>
      <c r="AL583" s="35"/>
      <c r="AM583" s="23"/>
      <c r="AN583" s="141"/>
      <c r="AO583" s="35"/>
      <c r="AP583" s="23"/>
      <c r="AQ583" s="141"/>
      <c r="AR583" s="35"/>
      <c r="AS583" s="23"/>
      <c r="AT583" s="141"/>
      <c r="AU583" s="35"/>
      <c r="AV583" s="23"/>
      <c r="AW583" s="141"/>
      <c r="AX583" s="35"/>
      <c r="AY583" s="23"/>
      <c r="AZ583" s="141"/>
      <c r="BA583" s="35"/>
      <c r="BB583" s="23"/>
      <c r="BC583" s="141"/>
      <c r="BD583" s="35"/>
      <c r="BE583" s="23"/>
      <c r="BF583" s="141"/>
      <c r="BG583" s="35"/>
      <c r="BH583" s="23"/>
      <c r="BI583" s="141"/>
      <c r="BJ583" s="35"/>
      <c r="BK583" s="23"/>
      <c r="BL583" s="141"/>
      <c r="BM583" s="35"/>
      <c r="BN583" s="23"/>
      <c r="BO583" s="141"/>
      <c r="BP583" s="35"/>
      <c r="BQ583" s="23"/>
      <c r="BR583" s="141"/>
      <c r="BS583" s="35"/>
      <c r="BT583" s="23"/>
      <c r="BU583" s="141"/>
      <c r="BV583" s="35"/>
      <c r="BW583" s="23"/>
      <c r="BX583" s="141"/>
      <c r="BY583" s="35"/>
      <c r="BZ583" s="23"/>
      <c r="CA583" s="141"/>
      <c r="CB583" s="35"/>
      <c r="CC583" s="23"/>
      <c r="CD583" s="141"/>
      <c r="CE583" s="35"/>
      <c r="CF583" s="23"/>
      <c r="CG583" s="141"/>
      <c r="CH583" s="35"/>
      <c r="CI583" s="23"/>
      <c r="CJ583" s="141"/>
      <c r="CK583" s="35"/>
      <c r="CL583" s="23"/>
      <c r="CM583" s="141"/>
      <c r="CN583" s="35"/>
      <c r="CO583" s="23"/>
      <c r="CP583" s="141"/>
      <c r="CQ583" s="38"/>
    </row>
    <row r="584" spans="2:95">
      <c r="B584" s="34"/>
      <c r="C584" s="23"/>
      <c r="D584" s="142"/>
      <c r="E584" s="35"/>
      <c r="F584" s="23"/>
      <c r="G584" s="141"/>
      <c r="H584" s="35"/>
      <c r="I584" s="23"/>
      <c r="J584" s="141"/>
      <c r="K584" s="35"/>
      <c r="L584" s="23"/>
      <c r="M584" s="24"/>
      <c r="N584" s="35"/>
      <c r="O584" s="23"/>
      <c r="P584" s="141"/>
      <c r="Q584" s="35"/>
      <c r="R584" s="23"/>
      <c r="S584" s="141"/>
      <c r="T584" s="35"/>
      <c r="U584" s="23"/>
      <c r="V584" s="141"/>
      <c r="W584" s="35"/>
      <c r="X584" s="23"/>
      <c r="Y584" s="141"/>
      <c r="Z584" s="35"/>
      <c r="AA584" s="23"/>
      <c r="AB584" s="141"/>
      <c r="AC584" s="35"/>
      <c r="AD584" s="23"/>
      <c r="AE584" s="141"/>
      <c r="AF584" s="35"/>
      <c r="AG584" s="23"/>
      <c r="AH584" s="141"/>
      <c r="AI584" s="35"/>
      <c r="AJ584" s="23"/>
      <c r="AK584" s="141"/>
      <c r="AL584" s="35"/>
      <c r="AM584" s="23"/>
      <c r="AN584" s="141"/>
      <c r="AO584" s="35"/>
      <c r="AP584" s="23"/>
      <c r="AQ584" s="141"/>
      <c r="AR584" s="35"/>
      <c r="AS584" s="23"/>
      <c r="AT584" s="141"/>
      <c r="AU584" s="35"/>
      <c r="AV584" s="23"/>
      <c r="AW584" s="141"/>
      <c r="AX584" s="35"/>
      <c r="AY584" s="23"/>
      <c r="AZ584" s="141"/>
      <c r="BA584" s="35"/>
      <c r="BB584" s="23"/>
      <c r="BC584" s="141"/>
      <c r="BD584" s="35"/>
      <c r="BE584" s="23"/>
      <c r="BF584" s="141"/>
      <c r="BG584" s="35"/>
      <c r="BH584" s="23"/>
      <c r="BI584" s="141"/>
      <c r="BJ584" s="35"/>
      <c r="BK584" s="23"/>
      <c r="BL584" s="141"/>
      <c r="BM584" s="35"/>
      <c r="BN584" s="23"/>
      <c r="BO584" s="141"/>
      <c r="BP584" s="35"/>
      <c r="BQ584" s="23"/>
      <c r="BR584" s="141"/>
      <c r="BS584" s="35"/>
      <c r="BT584" s="23"/>
      <c r="BU584" s="141"/>
      <c r="BV584" s="35"/>
      <c r="BW584" s="23"/>
      <c r="BX584" s="141"/>
      <c r="BY584" s="35"/>
      <c r="BZ584" s="23"/>
      <c r="CA584" s="141"/>
      <c r="CB584" s="35"/>
      <c r="CC584" s="23"/>
      <c r="CD584" s="141"/>
      <c r="CE584" s="35"/>
      <c r="CF584" s="23"/>
      <c r="CG584" s="141"/>
      <c r="CH584" s="35"/>
      <c r="CI584" s="23"/>
      <c r="CJ584" s="141"/>
      <c r="CK584" s="35"/>
      <c r="CL584" s="23"/>
      <c r="CM584" s="141"/>
      <c r="CN584" s="35"/>
      <c r="CO584" s="23"/>
      <c r="CP584" s="141"/>
      <c r="CQ584" s="38"/>
    </row>
    <row r="585" spans="2:95">
      <c r="B585" s="34"/>
      <c r="C585" s="23"/>
      <c r="D585" s="142"/>
      <c r="E585" s="35"/>
      <c r="F585" s="23"/>
      <c r="G585" s="141"/>
      <c r="H585" s="35"/>
      <c r="I585" s="23"/>
      <c r="J585" s="141"/>
      <c r="K585" s="35"/>
      <c r="L585" s="23"/>
      <c r="M585" s="24"/>
      <c r="N585" s="35"/>
      <c r="O585" s="23"/>
      <c r="P585" s="141"/>
      <c r="Q585" s="35"/>
      <c r="R585" s="23"/>
      <c r="S585" s="141"/>
      <c r="T585" s="35"/>
      <c r="U585" s="23"/>
      <c r="V585" s="141"/>
      <c r="W585" s="35"/>
      <c r="X585" s="23"/>
      <c r="Y585" s="141"/>
      <c r="Z585" s="35"/>
      <c r="AA585" s="23"/>
      <c r="AB585" s="141"/>
      <c r="AC585" s="35"/>
      <c r="AD585" s="23"/>
      <c r="AE585" s="141"/>
      <c r="AF585" s="35"/>
      <c r="AG585" s="23"/>
      <c r="AH585" s="141"/>
      <c r="AI585" s="35"/>
      <c r="AJ585" s="23"/>
      <c r="AK585" s="141"/>
      <c r="AL585" s="35"/>
      <c r="AM585" s="23"/>
      <c r="AN585" s="141"/>
      <c r="AO585" s="35"/>
      <c r="AP585" s="23"/>
      <c r="AQ585" s="141"/>
      <c r="AR585" s="35"/>
      <c r="AS585" s="23"/>
      <c r="AT585" s="141"/>
      <c r="AU585" s="35"/>
      <c r="AV585" s="23"/>
      <c r="AW585" s="141"/>
      <c r="AX585" s="35"/>
      <c r="AY585" s="23"/>
      <c r="AZ585" s="141"/>
      <c r="BA585" s="35"/>
      <c r="BB585" s="23"/>
      <c r="BC585" s="141"/>
      <c r="BD585" s="35"/>
      <c r="BE585" s="23"/>
      <c r="BF585" s="141"/>
      <c r="BG585" s="35"/>
      <c r="BH585" s="23"/>
      <c r="BI585" s="141"/>
      <c r="BJ585" s="35"/>
      <c r="BK585" s="23"/>
      <c r="BL585" s="141"/>
      <c r="BM585" s="35"/>
      <c r="BN585" s="23"/>
      <c r="BO585" s="141"/>
      <c r="BP585" s="35"/>
      <c r="BQ585" s="23"/>
      <c r="BR585" s="141"/>
      <c r="BS585" s="35"/>
      <c r="BT585" s="23"/>
      <c r="BU585" s="141"/>
      <c r="BV585" s="35"/>
      <c r="BW585" s="23"/>
      <c r="BX585" s="141"/>
      <c r="BY585" s="35"/>
      <c r="BZ585" s="23"/>
      <c r="CA585" s="141"/>
      <c r="CB585" s="35"/>
      <c r="CC585" s="23"/>
      <c r="CD585" s="141"/>
      <c r="CE585" s="35"/>
      <c r="CF585" s="23"/>
      <c r="CG585" s="141"/>
      <c r="CH585" s="35"/>
      <c r="CI585" s="23"/>
      <c r="CJ585" s="141"/>
      <c r="CK585" s="35"/>
      <c r="CL585" s="23"/>
      <c r="CM585" s="141"/>
      <c r="CN585" s="35"/>
      <c r="CO585" s="23"/>
      <c r="CP585" s="141"/>
      <c r="CQ585" s="38"/>
    </row>
    <row r="586" spans="2:95">
      <c r="B586" s="34"/>
      <c r="C586" s="23"/>
      <c r="D586" s="142"/>
      <c r="E586" s="35"/>
      <c r="F586" s="23"/>
      <c r="G586" s="141"/>
      <c r="H586" s="35"/>
      <c r="I586" s="23"/>
      <c r="J586" s="141"/>
      <c r="K586" s="35"/>
      <c r="L586" s="23"/>
      <c r="M586" s="24"/>
      <c r="N586" s="35"/>
      <c r="O586" s="23"/>
      <c r="P586" s="141"/>
      <c r="Q586" s="35"/>
      <c r="R586" s="23"/>
      <c r="S586" s="141"/>
      <c r="T586" s="35"/>
      <c r="U586" s="23"/>
      <c r="V586" s="141"/>
      <c r="W586" s="35"/>
      <c r="X586" s="23"/>
      <c r="Y586" s="141"/>
      <c r="Z586" s="35"/>
      <c r="AA586" s="23"/>
      <c r="AB586" s="141"/>
      <c r="AC586" s="35"/>
      <c r="AD586" s="23"/>
      <c r="AE586" s="141"/>
      <c r="AF586" s="35"/>
      <c r="AG586" s="23"/>
      <c r="AH586" s="141"/>
      <c r="AI586" s="35"/>
      <c r="AJ586" s="23"/>
      <c r="AK586" s="141"/>
      <c r="AL586" s="35"/>
      <c r="AM586" s="23"/>
      <c r="AN586" s="141"/>
      <c r="AO586" s="35"/>
      <c r="AP586" s="23"/>
      <c r="AQ586" s="141"/>
      <c r="AR586" s="35"/>
      <c r="AS586" s="23"/>
      <c r="AT586" s="141"/>
      <c r="AU586" s="35"/>
      <c r="AV586" s="23"/>
      <c r="AW586" s="141"/>
      <c r="AX586" s="35"/>
      <c r="AY586" s="23"/>
      <c r="AZ586" s="141"/>
      <c r="BA586" s="35"/>
      <c r="BB586" s="23"/>
      <c r="BC586" s="141"/>
      <c r="BD586" s="35"/>
      <c r="BE586" s="23"/>
      <c r="BF586" s="141"/>
      <c r="BG586" s="35"/>
      <c r="BH586" s="23"/>
      <c r="BI586" s="141"/>
      <c r="BJ586" s="35"/>
      <c r="BK586" s="23"/>
      <c r="BL586" s="141"/>
      <c r="BM586" s="35"/>
      <c r="BN586" s="23"/>
      <c r="BO586" s="141"/>
      <c r="BP586" s="35"/>
      <c r="BQ586" s="23"/>
      <c r="BR586" s="141"/>
      <c r="BS586" s="35"/>
      <c r="BT586" s="23"/>
      <c r="BU586" s="141"/>
      <c r="BV586" s="35"/>
      <c r="BW586" s="23"/>
      <c r="BX586" s="141"/>
      <c r="BY586" s="35"/>
      <c r="BZ586" s="23"/>
      <c r="CA586" s="141"/>
      <c r="CB586" s="35"/>
      <c r="CC586" s="23"/>
      <c r="CD586" s="141"/>
      <c r="CE586" s="35"/>
      <c r="CF586" s="23"/>
      <c r="CG586" s="141"/>
      <c r="CH586" s="35"/>
      <c r="CI586" s="23"/>
      <c r="CJ586" s="141"/>
      <c r="CK586" s="35"/>
      <c r="CL586" s="23"/>
      <c r="CM586" s="141"/>
      <c r="CN586" s="35"/>
      <c r="CO586" s="23"/>
      <c r="CP586" s="141"/>
      <c r="CQ586" s="38"/>
    </row>
    <row r="587" spans="2:95">
      <c r="B587" s="34"/>
      <c r="C587" s="23"/>
      <c r="D587" s="142"/>
      <c r="E587" s="35"/>
      <c r="F587" s="23"/>
      <c r="G587" s="141"/>
      <c r="H587" s="35"/>
      <c r="I587" s="23"/>
      <c r="J587" s="141"/>
      <c r="K587" s="35"/>
      <c r="L587" s="23"/>
      <c r="M587" s="24"/>
      <c r="N587" s="35"/>
      <c r="O587" s="23"/>
      <c r="P587" s="141"/>
      <c r="Q587" s="35"/>
      <c r="R587" s="23"/>
      <c r="S587" s="141"/>
      <c r="T587" s="35"/>
      <c r="U587" s="23"/>
      <c r="V587" s="141"/>
      <c r="W587" s="35"/>
      <c r="X587" s="23"/>
      <c r="Y587" s="141"/>
      <c r="Z587" s="35"/>
      <c r="AA587" s="23"/>
      <c r="AB587" s="141"/>
      <c r="AC587" s="35"/>
      <c r="AD587" s="23"/>
      <c r="AE587" s="141"/>
      <c r="AF587" s="35"/>
      <c r="AG587" s="23"/>
      <c r="AH587" s="141"/>
      <c r="AI587" s="35"/>
      <c r="AJ587" s="23"/>
      <c r="AK587" s="141"/>
      <c r="AL587" s="35"/>
      <c r="AM587" s="23"/>
      <c r="AN587" s="141"/>
      <c r="AO587" s="35"/>
      <c r="AP587" s="23"/>
      <c r="AQ587" s="141"/>
      <c r="AR587" s="35"/>
      <c r="AS587" s="23"/>
      <c r="AT587" s="141"/>
      <c r="AU587" s="35"/>
      <c r="AV587" s="23"/>
      <c r="AW587" s="141"/>
      <c r="AX587" s="35"/>
      <c r="AY587" s="23"/>
      <c r="AZ587" s="141"/>
      <c r="BA587" s="35"/>
      <c r="BB587" s="23"/>
      <c r="BC587" s="141"/>
      <c r="BD587" s="35"/>
      <c r="BE587" s="23"/>
      <c r="BF587" s="141"/>
      <c r="BG587" s="35"/>
      <c r="BH587" s="23"/>
      <c r="BI587" s="141"/>
      <c r="BJ587" s="35"/>
      <c r="BK587" s="23"/>
      <c r="BL587" s="141"/>
      <c r="BM587" s="35"/>
      <c r="BN587" s="23"/>
      <c r="BO587" s="141"/>
      <c r="BP587" s="35"/>
      <c r="BQ587" s="23"/>
      <c r="BR587" s="141"/>
      <c r="BS587" s="35"/>
      <c r="BT587" s="23"/>
      <c r="BU587" s="141"/>
      <c r="BV587" s="35"/>
      <c r="BW587" s="23"/>
      <c r="BX587" s="141"/>
      <c r="BY587" s="35"/>
      <c r="BZ587" s="23"/>
      <c r="CA587" s="141"/>
      <c r="CB587" s="35"/>
      <c r="CC587" s="23"/>
      <c r="CD587" s="141"/>
      <c r="CE587" s="35"/>
      <c r="CF587" s="23"/>
      <c r="CG587" s="141"/>
      <c r="CH587" s="35"/>
      <c r="CI587" s="23"/>
      <c r="CJ587" s="141"/>
      <c r="CK587" s="35"/>
      <c r="CL587" s="23"/>
      <c r="CM587" s="141"/>
      <c r="CN587" s="35"/>
      <c r="CO587" s="23"/>
      <c r="CP587" s="141"/>
      <c r="CQ587" s="38"/>
    </row>
    <row r="588" spans="2:95">
      <c r="B588" s="34"/>
      <c r="C588" s="23"/>
      <c r="D588" s="142"/>
      <c r="E588" s="35"/>
      <c r="F588" s="23"/>
      <c r="G588" s="141"/>
      <c r="H588" s="35"/>
      <c r="I588" s="23"/>
      <c r="J588" s="141"/>
      <c r="K588" s="35"/>
      <c r="L588" s="23"/>
      <c r="M588" s="24"/>
      <c r="N588" s="35"/>
      <c r="O588" s="23"/>
      <c r="P588" s="141"/>
      <c r="Q588" s="35"/>
      <c r="R588" s="23"/>
      <c r="S588" s="141"/>
      <c r="T588" s="35"/>
      <c r="U588" s="23"/>
      <c r="V588" s="141"/>
      <c r="W588" s="35"/>
      <c r="X588" s="23"/>
      <c r="Y588" s="141"/>
      <c r="Z588" s="35"/>
      <c r="AA588" s="23"/>
      <c r="AB588" s="141"/>
      <c r="AC588" s="35"/>
      <c r="AD588" s="23"/>
      <c r="AE588" s="141"/>
      <c r="AF588" s="35"/>
      <c r="AG588" s="23"/>
      <c r="AH588" s="141"/>
      <c r="AI588" s="35"/>
      <c r="AJ588" s="23"/>
      <c r="AK588" s="141"/>
      <c r="AL588" s="35"/>
      <c r="AM588" s="23"/>
      <c r="AN588" s="141"/>
      <c r="AO588" s="35"/>
      <c r="AP588" s="23"/>
      <c r="AQ588" s="141"/>
      <c r="AR588" s="35"/>
      <c r="AS588" s="23"/>
      <c r="AT588" s="141"/>
      <c r="AU588" s="35"/>
      <c r="AV588" s="23"/>
      <c r="AW588" s="141"/>
      <c r="AX588" s="35"/>
      <c r="AY588" s="23"/>
      <c r="AZ588" s="141"/>
      <c r="BA588" s="35"/>
      <c r="BB588" s="23"/>
      <c r="BC588" s="141"/>
      <c r="BD588" s="35"/>
      <c r="BE588" s="23"/>
      <c r="BF588" s="141"/>
      <c r="BG588" s="35"/>
      <c r="BH588" s="23"/>
      <c r="BI588" s="141"/>
      <c r="BJ588" s="35"/>
      <c r="BK588" s="23"/>
      <c r="BL588" s="141"/>
      <c r="BM588" s="35"/>
      <c r="BN588" s="23"/>
      <c r="BO588" s="141"/>
      <c r="BP588" s="35"/>
      <c r="BQ588" s="23"/>
      <c r="BR588" s="141"/>
      <c r="BS588" s="35"/>
      <c r="BT588" s="23"/>
      <c r="BU588" s="141"/>
      <c r="BV588" s="35"/>
      <c r="BW588" s="23"/>
      <c r="BX588" s="141"/>
      <c r="BY588" s="35"/>
      <c r="BZ588" s="23"/>
      <c r="CA588" s="141"/>
      <c r="CB588" s="35"/>
      <c r="CC588" s="23"/>
      <c r="CD588" s="141"/>
      <c r="CE588" s="35"/>
      <c r="CF588" s="23"/>
      <c r="CG588" s="141"/>
      <c r="CH588" s="35"/>
      <c r="CI588" s="23"/>
      <c r="CJ588" s="141"/>
      <c r="CK588" s="35"/>
      <c r="CL588" s="23"/>
      <c r="CM588" s="141"/>
      <c r="CN588" s="35"/>
      <c r="CO588" s="23"/>
      <c r="CP588" s="141"/>
      <c r="CQ588" s="38"/>
    </row>
    <row r="589" spans="2:95">
      <c r="B589" s="34"/>
      <c r="C589" s="23"/>
      <c r="D589" s="142"/>
      <c r="E589" s="35"/>
      <c r="F589" s="23"/>
      <c r="G589" s="141"/>
      <c r="H589" s="35"/>
      <c r="I589" s="23"/>
      <c r="J589" s="141"/>
      <c r="K589" s="35"/>
      <c r="L589" s="23"/>
      <c r="M589" s="24"/>
      <c r="N589" s="35"/>
      <c r="O589" s="23"/>
      <c r="P589" s="141"/>
      <c r="Q589" s="35"/>
      <c r="R589" s="23"/>
      <c r="S589" s="141"/>
      <c r="T589" s="35"/>
      <c r="U589" s="23"/>
      <c r="V589" s="141"/>
      <c r="W589" s="35"/>
      <c r="X589" s="23"/>
      <c r="Y589" s="141"/>
      <c r="Z589" s="35"/>
      <c r="AA589" s="23"/>
      <c r="AB589" s="141"/>
      <c r="AC589" s="35"/>
      <c r="AD589" s="23"/>
      <c r="AE589" s="141"/>
      <c r="AF589" s="35"/>
      <c r="AG589" s="23"/>
      <c r="AH589" s="141"/>
      <c r="AI589" s="35"/>
      <c r="AJ589" s="23"/>
      <c r="AK589" s="141"/>
      <c r="AL589" s="35"/>
      <c r="AM589" s="23"/>
      <c r="AN589" s="141"/>
      <c r="AO589" s="35"/>
      <c r="AP589" s="23"/>
      <c r="AQ589" s="141"/>
      <c r="AR589" s="35"/>
      <c r="AS589" s="23"/>
      <c r="AT589" s="141"/>
      <c r="AU589" s="35"/>
      <c r="AV589" s="23"/>
      <c r="AW589" s="141"/>
      <c r="AX589" s="35"/>
      <c r="AY589" s="23"/>
      <c r="AZ589" s="141"/>
      <c r="BA589" s="35"/>
      <c r="BB589" s="23"/>
      <c r="BC589" s="141"/>
      <c r="BD589" s="35"/>
      <c r="BE589" s="23"/>
      <c r="BF589" s="141"/>
      <c r="BG589" s="35"/>
      <c r="BH589" s="23"/>
      <c r="BI589" s="141"/>
      <c r="BJ589" s="35"/>
      <c r="BK589" s="23"/>
      <c r="BL589" s="141"/>
      <c r="BM589" s="35"/>
      <c r="BN589" s="23"/>
      <c r="BO589" s="141"/>
      <c r="BP589" s="35"/>
      <c r="BQ589" s="23"/>
      <c r="BR589" s="141"/>
      <c r="BS589" s="35"/>
      <c r="BT589" s="23"/>
      <c r="BU589" s="141"/>
      <c r="BV589" s="35"/>
      <c r="BW589" s="23"/>
      <c r="BX589" s="141"/>
      <c r="BY589" s="35"/>
      <c r="BZ589" s="23"/>
      <c r="CA589" s="141"/>
      <c r="CB589" s="35"/>
      <c r="CC589" s="23"/>
      <c r="CD589" s="141"/>
      <c r="CE589" s="35"/>
      <c r="CF589" s="23"/>
      <c r="CG589" s="141"/>
      <c r="CH589" s="35"/>
      <c r="CI589" s="23"/>
      <c r="CJ589" s="141"/>
      <c r="CK589" s="35"/>
      <c r="CL589" s="23"/>
      <c r="CM589" s="141"/>
      <c r="CN589" s="35"/>
      <c r="CO589" s="23"/>
      <c r="CP589" s="141"/>
      <c r="CQ589" s="38"/>
    </row>
    <row r="590" spans="2:95">
      <c r="B590" s="34"/>
      <c r="C590" s="23"/>
      <c r="D590" s="142"/>
      <c r="E590" s="35"/>
      <c r="F590" s="23"/>
      <c r="G590" s="141"/>
      <c r="H590" s="35"/>
      <c r="I590" s="23"/>
      <c r="J590" s="141"/>
      <c r="K590" s="35"/>
      <c r="L590" s="23"/>
      <c r="M590" s="24"/>
      <c r="N590" s="35"/>
      <c r="O590" s="23"/>
      <c r="P590" s="141"/>
      <c r="Q590" s="35"/>
      <c r="R590" s="23"/>
      <c r="S590" s="141"/>
      <c r="T590" s="35"/>
      <c r="U590" s="23"/>
      <c r="V590" s="141"/>
      <c r="W590" s="35"/>
      <c r="X590" s="23"/>
      <c r="Y590" s="141"/>
      <c r="Z590" s="35"/>
      <c r="AA590" s="23"/>
      <c r="AB590" s="141"/>
      <c r="AC590" s="35"/>
      <c r="AD590" s="23"/>
      <c r="AE590" s="141"/>
      <c r="AF590" s="35"/>
      <c r="AG590" s="23"/>
      <c r="AH590" s="141"/>
      <c r="AI590" s="35"/>
      <c r="AJ590" s="23"/>
      <c r="AK590" s="141"/>
      <c r="AL590" s="35"/>
      <c r="AM590" s="23"/>
      <c r="AN590" s="141"/>
      <c r="AO590" s="35"/>
      <c r="AP590" s="23"/>
      <c r="AQ590" s="141"/>
      <c r="AR590" s="35"/>
      <c r="AS590" s="23"/>
      <c r="AT590" s="141"/>
      <c r="AU590" s="35"/>
      <c r="AV590" s="23"/>
      <c r="AW590" s="141"/>
      <c r="AX590" s="35"/>
      <c r="AY590" s="23"/>
      <c r="AZ590" s="141"/>
      <c r="BA590" s="35"/>
      <c r="BB590" s="23"/>
      <c r="BC590" s="141"/>
      <c r="BD590" s="35"/>
      <c r="BE590" s="23"/>
      <c r="BF590" s="141"/>
      <c r="BG590" s="35"/>
      <c r="BH590" s="23"/>
      <c r="BI590" s="141"/>
      <c r="BJ590" s="35"/>
      <c r="BK590" s="23"/>
      <c r="BL590" s="141"/>
      <c r="BM590" s="35"/>
      <c r="BN590" s="23"/>
      <c r="BO590" s="141"/>
      <c r="BP590" s="35"/>
      <c r="BQ590" s="23"/>
      <c r="BR590" s="141"/>
      <c r="BS590" s="35"/>
      <c r="BT590" s="23"/>
      <c r="BU590" s="141"/>
      <c r="BV590" s="35"/>
      <c r="BW590" s="23"/>
      <c r="BX590" s="141"/>
      <c r="BY590" s="35"/>
      <c r="BZ590" s="23"/>
      <c r="CA590" s="141"/>
      <c r="CB590" s="35"/>
      <c r="CC590" s="23"/>
      <c r="CD590" s="141"/>
      <c r="CE590" s="35"/>
      <c r="CF590" s="23"/>
      <c r="CG590" s="141"/>
      <c r="CH590" s="35"/>
      <c r="CI590" s="23"/>
      <c r="CJ590" s="141"/>
      <c r="CK590" s="35"/>
      <c r="CL590" s="23"/>
      <c r="CM590" s="141"/>
      <c r="CN590" s="35"/>
      <c r="CO590" s="23"/>
      <c r="CP590" s="141"/>
      <c r="CQ590" s="38"/>
    </row>
    <row r="591" spans="2:95">
      <c r="B591" s="34"/>
      <c r="C591" s="23"/>
      <c r="D591" s="141"/>
      <c r="E591" s="35"/>
      <c r="F591" s="23"/>
      <c r="G591" s="141"/>
      <c r="H591" s="35"/>
      <c r="I591" s="23"/>
      <c r="J591" s="141"/>
      <c r="K591" s="35"/>
      <c r="L591" s="23"/>
      <c r="M591" s="24"/>
      <c r="N591" s="35"/>
      <c r="O591" s="23"/>
      <c r="P591" s="141"/>
      <c r="Q591" s="35"/>
      <c r="R591" s="23"/>
      <c r="S591" s="141"/>
      <c r="T591" s="35"/>
      <c r="U591" s="23"/>
      <c r="V591" s="141"/>
      <c r="W591" s="35"/>
      <c r="X591" s="23"/>
      <c r="Y591" s="141"/>
      <c r="Z591" s="35"/>
      <c r="AA591" s="23"/>
      <c r="AB591" s="141"/>
      <c r="AC591" s="35"/>
      <c r="AD591" s="23"/>
      <c r="AE591" s="141"/>
      <c r="AF591" s="35"/>
      <c r="AG591" s="23"/>
      <c r="AH591" s="141"/>
      <c r="AI591" s="35"/>
      <c r="AJ591" s="23"/>
      <c r="AK591" s="141"/>
      <c r="AL591" s="35"/>
      <c r="AM591" s="23"/>
      <c r="AN591" s="141"/>
      <c r="AO591" s="35"/>
      <c r="AP591" s="23"/>
      <c r="AQ591" s="141"/>
      <c r="AR591" s="35"/>
      <c r="AS591" s="23"/>
      <c r="AT591" s="141"/>
      <c r="AU591" s="35"/>
      <c r="AV591" s="23"/>
      <c r="AW591" s="141"/>
      <c r="AX591" s="35"/>
      <c r="AY591" s="23"/>
      <c r="AZ591" s="141"/>
      <c r="BA591" s="35"/>
      <c r="BB591" s="23"/>
      <c r="BC591" s="141"/>
      <c r="BD591" s="35"/>
      <c r="BE591" s="23"/>
      <c r="BF591" s="141"/>
      <c r="BG591" s="35"/>
      <c r="BH591" s="23"/>
      <c r="BI591" s="141"/>
      <c r="BJ591" s="35"/>
      <c r="BK591" s="23"/>
      <c r="BL591" s="141"/>
      <c r="BM591" s="35"/>
      <c r="BN591" s="23"/>
      <c r="BO591" s="141"/>
      <c r="BP591" s="35"/>
      <c r="BQ591" s="23"/>
      <c r="BR591" s="141"/>
      <c r="BS591" s="35"/>
      <c r="BT591" s="23"/>
      <c r="BU591" s="141"/>
      <c r="BV591" s="35"/>
      <c r="BW591" s="23"/>
      <c r="BX591" s="141"/>
      <c r="BY591" s="35"/>
      <c r="BZ591" s="23"/>
      <c r="CA591" s="141"/>
      <c r="CB591" s="35"/>
      <c r="CC591" s="23"/>
      <c r="CD591" s="141"/>
      <c r="CE591" s="35"/>
      <c r="CF591" s="23"/>
      <c r="CG591" s="141"/>
      <c r="CH591" s="35"/>
      <c r="CI591" s="23"/>
      <c r="CJ591" s="141"/>
      <c r="CK591" s="35"/>
      <c r="CL591" s="23"/>
      <c r="CM591" s="141"/>
      <c r="CN591" s="35"/>
      <c r="CO591" s="23"/>
      <c r="CP591" s="141"/>
      <c r="CQ591" s="38"/>
    </row>
    <row r="592" spans="2:95">
      <c r="B592" s="34"/>
      <c r="C592" s="23"/>
      <c r="D592" s="141"/>
      <c r="E592" s="35"/>
      <c r="F592" s="23"/>
      <c r="G592" s="141"/>
      <c r="H592" s="35"/>
      <c r="I592" s="23"/>
      <c r="J592" s="141"/>
      <c r="K592" s="35"/>
      <c r="L592" s="23"/>
      <c r="M592" s="24"/>
      <c r="N592" s="35"/>
      <c r="O592" s="23"/>
      <c r="P592" s="141"/>
      <c r="Q592" s="35"/>
      <c r="R592" s="23"/>
      <c r="S592" s="141"/>
      <c r="T592" s="35"/>
      <c r="U592" s="23"/>
      <c r="V592" s="141"/>
      <c r="W592" s="35"/>
      <c r="X592" s="23"/>
      <c r="Y592" s="141"/>
      <c r="Z592" s="35"/>
      <c r="AA592" s="23"/>
      <c r="AB592" s="141"/>
      <c r="AC592" s="35"/>
      <c r="AD592" s="23"/>
      <c r="AE592" s="141"/>
      <c r="AF592" s="35"/>
      <c r="AG592" s="23"/>
      <c r="AH592" s="141"/>
      <c r="AI592" s="35"/>
      <c r="AJ592" s="23"/>
      <c r="AK592" s="141"/>
      <c r="AL592" s="35"/>
      <c r="AM592" s="23"/>
      <c r="AN592" s="141"/>
      <c r="AO592" s="35"/>
      <c r="AP592" s="23"/>
      <c r="AQ592" s="141"/>
      <c r="AR592" s="35"/>
      <c r="AS592" s="23"/>
      <c r="AT592" s="141"/>
      <c r="AU592" s="35"/>
      <c r="AV592" s="23"/>
      <c r="AW592" s="141"/>
      <c r="AX592" s="35"/>
      <c r="AY592" s="23"/>
      <c r="AZ592" s="141"/>
      <c r="BA592" s="35"/>
      <c r="BB592" s="23"/>
      <c r="BC592" s="141"/>
      <c r="BD592" s="35"/>
      <c r="BE592" s="23"/>
      <c r="BF592" s="141"/>
      <c r="BG592" s="35"/>
      <c r="BH592" s="23"/>
      <c r="BI592" s="141"/>
      <c r="BJ592" s="35"/>
      <c r="BK592" s="23"/>
      <c r="BL592" s="141"/>
      <c r="BM592" s="35"/>
      <c r="BN592" s="23"/>
      <c r="BO592" s="141"/>
      <c r="BP592" s="35"/>
      <c r="BQ592" s="23"/>
      <c r="BR592" s="141"/>
      <c r="BS592" s="35"/>
      <c r="BT592" s="23"/>
      <c r="BU592" s="141"/>
      <c r="BV592" s="35"/>
      <c r="BW592" s="23"/>
      <c r="BX592" s="141"/>
      <c r="BY592" s="35"/>
      <c r="BZ592" s="23"/>
      <c r="CA592" s="141"/>
      <c r="CB592" s="35"/>
      <c r="CC592" s="23"/>
      <c r="CD592" s="141"/>
      <c r="CE592" s="35"/>
      <c r="CF592" s="23"/>
      <c r="CG592" s="141"/>
      <c r="CH592" s="35"/>
      <c r="CI592" s="23"/>
      <c r="CJ592" s="141"/>
      <c r="CK592" s="35"/>
      <c r="CL592" s="23"/>
      <c r="CM592" s="141"/>
      <c r="CN592" s="35"/>
      <c r="CO592" s="23"/>
      <c r="CP592" s="141"/>
      <c r="CQ592" s="38"/>
    </row>
    <row r="593" spans="2:95">
      <c r="B593" s="34"/>
      <c r="C593" s="23"/>
      <c r="D593" s="141"/>
      <c r="E593" s="35"/>
      <c r="F593" s="23"/>
      <c r="G593" s="141"/>
      <c r="H593" s="35"/>
      <c r="I593" s="23"/>
      <c r="J593" s="141"/>
      <c r="K593" s="35"/>
      <c r="L593" s="23"/>
      <c r="M593" s="24"/>
      <c r="N593" s="35"/>
      <c r="O593" s="23"/>
      <c r="P593" s="141"/>
      <c r="Q593" s="35"/>
      <c r="R593" s="23"/>
      <c r="S593" s="141"/>
      <c r="T593" s="35"/>
      <c r="U593" s="23"/>
      <c r="V593" s="141"/>
      <c r="W593" s="35"/>
      <c r="X593" s="23"/>
      <c r="Y593" s="141"/>
      <c r="Z593" s="35"/>
      <c r="AA593" s="23"/>
      <c r="AB593" s="141"/>
      <c r="AC593" s="35"/>
      <c r="AD593" s="23"/>
      <c r="AE593" s="141"/>
      <c r="AF593" s="35"/>
      <c r="AG593" s="23"/>
      <c r="AH593" s="141"/>
      <c r="AI593" s="35"/>
      <c r="AJ593" s="23"/>
      <c r="AK593" s="141"/>
      <c r="AL593" s="35"/>
      <c r="AM593" s="23"/>
      <c r="AN593" s="141"/>
      <c r="AO593" s="35"/>
      <c r="AP593" s="23"/>
      <c r="AQ593" s="141"/>
      <c r="AR593" s="35"/>
      <c r="AS593" s="23"/>
      <c r="AT593" s="141"/>
      <c r="AU593" s="35"/>
      <c r="AV593" s="23"/>
      <c r="AW593" s="141"/>
      <c r="AX593" s="35"/>
      <c r="AY593" s="23"/>
      <c r="AZ593" s="141"/>
      <c r="BA593" s="35"/>
      <c r="BB593" s="23"/>
      <c r="BC593" s="141"/>
      <c r="BD593" s="35"/>
      <c r="BE593" s="23"/>
      <c r="BF593" s="141"/>
      <c r="BG593" s="35"/>
      <c r="BH593" s="23"/>
      <c r="BI593" s="141"/>
      <c r="BJ593" s="35"/>
      <c r="BK593" s="23"/>
      <c r="BL593" s="141"/>
      <c r="BM593" s="35"/>
      <c r="BN593" s="23"/>
      <c r="BO593" s="141"/>
      <c r="BP593" s="35"/>
      <c r="BQ593" s="23"/>
      <c r="BR593" s="141"/>
      <c r="BS593" s="35"/>
      <c r="BT593" s="23"/>
      <c r="BU593" s="141"/>
      <c r="BV593" s="35"/>
      <c r="BW593" s="23"/>
      <c r="BX593" s="141"/>
      <c r="BY593" s="35"/>
      <c r="BZ593" s="23"/>
      <c r="CA593" s="141"/>
      <c r="CB593" s="35"/>
      <c r="CC593" s="23"/>
      <c r="CD593" s="141"/>
      <c r="CE593" s="35"/>
      <c r="CF593" s="23"/>
      <c r="CG593" s="141"/>
      <c r="CH593" s="35"/>
      <c r="CI593" s="23"/>
      <c r="CJ593" s="141"/>
      <c r="CK593" s="35"/>
      <c r="CL593" s="23"/>
      <c r="CM593" s="141"/>
      <c r="CN593" s="35"/>
      <c r="CO593" s="23"/>
      <c r="CP593" s="141"/>
      <c r="CQ593" s="38"/>
    </row>
    <row r="594" spans="2:95">
      <c r="B594" s="34"/>
      <c r="C594" s="23"/>
      <c r="D594" s="141"/>
      <c r="E594" s="35"/>
      <c r="F594" s="23"/>
      <c r="G594" s="141"/>
      <c r="H594" s="35"/>
      <c r="I594" s="23"/>
      <c r="J594" s="141"/>
      <c r="K594" s="35"/>
      <c r="L594" s="23"/>
      <c r="M594" s="24"/>
      <c r="N594" s="35"/>
      <c r="O594" s="23"/>
      <c r="P594" s="141"/>
      <c r="Q594" s="35"/>
      <c r="R594" s="23"/>
      <c r="S594" s="141"/>
      <c r="T594" s="35"/>
      <c r="U594" s="23"/>
      <c r="V594" s="141"/>
      <c r="W594" s="35"/>
      <c r="X594" s="23"/>
      <c r="Y594" s="141"/>
      <c r="Z594" s="35"/>
      <c r="AA594" s="23"/>
      <c r="AB594" s="141"/>
      <c r="AC594" s="35"/>
      <c r="AD594" s="23"/>
      <c r="AE594" s="141"/>
      <c r="AF594" s="35"/>
      <c r="AG594" s="23"/>
      <c r="AH594" s="141"/>
      <c r="AI594" s="35"/>
      <c r="AJ594" s="23"/>
      <c r="AK594" s="141"/>
      <c r="AL594" s="35"/>
      <c r="AM594" s="23"/>
      <c r="AN594" s="141"/>
      <c r="AO594" s="35"/>
      <c r="AP594" s="23"/>
      <c r="AQ594" s="141"/>
      <c r="AR594" s="35"/>
      <c r="AS594" s="23"/>
      <c r="AT594" s="141"/>
      <c r="AU594" s="35"/>
      <c r="AV594" s="23"/>
      <c r="AW594" s="141"/>
      <c r="AX594" s="35"/>
      <c r="AY594" s="23"/>
      <c r="AZ594" s="141"/>
      <c r="BA594" s="35"/>
      <c r="BB594" s="23"/>
      <c r="BC594" s="141"/>
      <c r="BD594" s="35"/>
      <c r="BE594" s="23"/>
      <c r="BF594" s="141"/>
      <c r="BG594" s="35"/>
      <c r="BH594" s="23"/>
      <c r="BI594" s="141"/>
      <c r="BJ594" s="35"/>
      <c r="BK594" s="23"/>
      <c r="BL594" s="141"/>
      <c r="BM594" s="35"/>
      <c r="BN594" s="23"/>
      <c r="BO594" s="141"/>
      <c r="BP594" s="35"/>
      <c r="BQ594" s="23"/>
      <c r="BR594" s="141"/>
      <c r="BS594" s="35"/>
      <c r="BT594" s="23"/>
      <c r="BU594" s="141"/>
      <c r="BV594" s="35"/>
      <c r="BW594" s="23"/>
      <c r="BX594" s="141"/>
      <c r="BY594" s="35"/>
      <c r="BZ594" s="23"/>
      <c r="CA594" s="141"/>
      <c r="CB594" s="35"/>
      <c r="CC594" s="23"/>
      <c r="CD594" s="141"/>
      <c r="CE594" s="35"/>
      <c r="CF594" s="23"/>
      <c r="CG594" s="141"/>
      <c r="CH594" s="35"/>
      <c r="CI594" s="23"/>
      <c r="CJ594" s="141"/>
      <c r="CK594" s="35"/>
      <c r="CL594" s="23"/>
      <c r="CM594" s="141"/>
      <c r="CN594" s="35"/>
      <c r="CO594" s="23"/>
      <c r="CP594" s="141"/>
      <c r="CQ594" s="38"/>
    </row>
    <row r="595" spans="2:95">
      <c r="B595" s="34"/>
      <c r="C595" s="23"/>
      <c r="D595" s="141"/>
      <c r="E595" s="35"/>
      <c r="F595" s="23"/>
      <c r="G595" s="141"/>
      <c r="H595" s="35"/>
      <c r="I595" s="23"/>
      <c r="J595" s="141"/>
      <c r="K595" s="35"/>
      <c r="L595" s="23"/>
      <c r="M595" s="24"/>
      <c r="N595" s="35"/>
      <c r="O595" s="23"/>
      <c r="P595" s="141"/>
      <c r="Q595" s="35"/>
      <c r="R595" s="23"/>
      <c r="S595" s="141"/>
      <c r="T595" s="35"/>
      <c r="U595" s="23"/>
      <c r="V595" s="141"/>
      <c r="W595" s="35"/>
      <c r="X595" s="23"/>
      <c r="Y595" s="141"/>
      <c r="Z595" s="35"/>
      <c r="AA595" s="23"/>
      <c r="AB595" s="141"/>
      <c r="AC595" s="35"/>
      <c r="AD595" s="23"/>
      <c r="AE595" s="141"/>
      <c r="AF595" s="35"/>
      <c r="AG595" s="23"/>
      <c r="AH595" s="141"/>
      <c r="AI595" s="35"/>
      <c r="AJ595" s="23"/>
      <c r="AK595" s="141"/>
      <c r="AL595" s="35"/>
      <c r="AM595" s="23"/>
      <c r="AN595" s="141"/>
      <c r="AO595" s="35"/>
      <c r="AP595" s="23"/>
      <c r="AQ595" s="141"/>
      <c r="AR595" s="35"/>
      <c r="AS595" s="23"/>
      <c r="AT595" s="141"/>
      <c r="AU595" s="35"/>
      <c r="AV595" s="23"/>
      <c r="AW595" s="141"/>
      <c r="AX595" s="35"/>
      <c r="AY595" s="23"/>
      <c r="AZ595" s="141"/>
      <c r="BA595" s="35"/>
      <c r="BB595" s="23"/>
      <c r="BC595" s="141"/>
      <c r="BD595" s="35"/>
      <c r="BE595" s="23"/>
      <c r="BF595" s="141"/>
      <c r="BG595" s="35"/>
      <c r="BH595" s="23"/>
      <c r="BI595" s="141"/>
      <c r="BJ595" s="35"/>
      <c r="BK595" s="23"/>
      <c r="BL595" s="141"/>
      <c r="BM595" s="35"/>
      <c r="BN595" s="23"/>
      <c r="BO595" s="141"/>
      <c r="BP595" s="35"/>
      <c r="BQ595" s="23"/>
      <c r="BR595" s="141"/>
      <c r="BS595" s="35"/>
      <c r="BT595" s="23"/>
      <c r="BU595" s="141"/>
      <c r="BV595" s="35"/>
      <c r="BW595" s="23"/>
      <c r="BX595" s="141"/>
      <c r="BY595" s="35"/>
      <c r="BZ595" s="23"/>
      <c r="CA595" s="141"/>
      <c r="CB595" s="35"/>
      <c r="CC595" s="23"/>
      <c r="CD595" s="141"/>
      <c r="CE595" s="35"/>
      <c r="CF595" s="23"/>
      <c r="CG595" s="141"/>
      <c r="CH595" s="35"/>
      <c r="CI595" s="23"/>
      <c r="CJ595" s="141"/>
      <c r="CK595" s="35"/>
      <c r="CL595" s="23"/>
      <c r="CM595" s="141"/>
      <c r="CN595" s="35"/>
      <c r="CO595" s="23"/>
      <c r="CP595" s="141"/>
      <c r="CQ595" s="38"/>
    </row>
    <row r="596" spans="2:95">
      <c r="B596" s="34"/>
      <c r="C596" s="23"/>
      <c r="D596" s="141"/>
      <c r="E596" s="35"/>
      <c r="F596" s="23"/>
      <c r="G596" s="141"/>
      <c r="H596" s="35"/>
      <c r="I596" s="23"/>
      <c r="J596" s="141"/>
      <c r="K596" s="35"/>
      <c r="L596" s="23"/>
      <c r="M596" s="24"/>
      <c r="N596" s="35"/>
      <c r="O596" s="23"/>
      <c r="P596" s="141"/>
      <c r="Q596" s="35"/>
      <c r="R596" s="23"/>
      <c r="S596" s="141"/>
      <c r="T596" s="35"/>
      <c r="U596" s="23"/>
      <c r="V596" s="141"/>
      <c r="W596" s="35"/>
      <c r="X596" s="23"/>
      <c r="Y596" s="141"/>
      <c r="Z596" s="35"/>
      <c r="AA596" s="23"/>
      <c r="AB596" s="141"/>
      <c r="AC596" s="35"/>
      <c r="AD596" s="23"/>
      <c r="AE596" s="141"/>
      <c r="AF596" s="35"/>
      <c r="AG596" s="23"/>
      <c r="AH596" s="141"/>
      <c r="AI596" s="35"/>
      <c r="AJ596" s="23"/>
      <c r="AK596" s="141"/>
      <c r="AL596" s="35"/>
      <c r="AM596" s="23"/>
      <c r="AN596" s="141"/>
      <c r="AO596" s="35"/>
      <c r="AP596" s="23"/>
      <c r="AQ596" s="141"/>
      <c r="AR596" s="35"/>
      <c r="AS596" s="23"/>
      <c r="AT596" s="141"/>
      <c r="AU596" s="35"/>
      <c r="AV596" s="23"/>
      <c r="AW596" s="141"/>
      <c r="AX596" s="35"/>
      <c r="AY596" s="23"/>
      <c r="AZ596" s="141"/>
      <c r="BA596" s="35"/>
      <c r="BB596" s="23"/>
      <c r="BC596" s="141"/>
      <c r="BD596" s="35"/>
      <c r="BE596" s="23"/>
      <c r="BF596" s="141"/>
      <c r="BG596" s="35"/>
      <c r="BH596" s="23"/>
      <c r="BI596" s="141"/>
      <c r="BJ596" s="35"/>
      <c r="BK596" s="23"/>
      <c r="BL596" s="141"/>
      <c r="BM596" s="35"/>
      <c r="BN596" s="23"/>
      <c r="BO596" s="141"/>
      <c r="BP596" s="35"/>
      <c r="BQ596" s="23"/>
      <c r="BR596" s="141"/>
      <c r="BS596" s="35"/>
      <c r="BT596" s="23"/>
      <c r="BU596" s="141"/>
      <c r="BV596" s="35"/>
      <c r="BW596" s="23"/>
      <c r="BX596" s="141"/>
      <c r="BY596" s="35"/>
      <c r="BZ596" s="23"/>
      <c r="CA596" s="141"/>
      <c r="CB596" s="35"/>
      <c r="CC596" s="23"/>
      <c r="CD596" s="141"/>
      <c r="CE596" s="35"/>
      <c r="CF596" s="23"/>
      <c r="CG596" s="141"/>
      <c r="CH596" s="35"/>
      <c r="CI596" s="23"/>
      <c r="CJ596" s="141"/>
      <c r="CK596" s="35"/>
      <c r="CL596" s="23"/>
      <c r="CM596" s="141"/>
      <c r="CN596" s="35"/>
      <c r="CO596" s="23"/>
      <c r="CP596" s="141"/>
      <c r="CQ596" s="38"/>
    </row>
    <row r="597" spans="2:95">
      <c r="B597" s="34"/>
      <c r="C597" s="23"/>
      <c r="D597" s="141"/>
      <c r="E597" s="35"/>
      <c r="F597" s="23"/>
      <c r="G597" s="141"/>
      <c r="H597" s="35"/>
      <c r="I597" s="23"/>
      <c r="J597" s="141"/>
      <c r="K597" s="35"/>
      <c r="L597" s="23"/>
      <c r="M597" s="24"/>
      <c r="N597" s="35"/>
      <c r="O597" s="23"/>
      <c r="P597" s="141"/>
      <c r="Q597" s="35"/>
      <c r="R597" s="23"/>
      <c r="S597" s="141"/>
      <c r="T597" s="35"/>
      <c r="U597" s="23"/>
      <c r="V597" s="141"/>
      <c r="W597" s="35"/>
      <c r="X597" s="23"/>
      <c r="Y597" s="141"/>
      <c r="Z597" s="35"/>
      <c r="AA597" s="23"/>
      <c r="AB597" s="141"/>
      <c r="AC597" s="35"/>
      <c r="AD597" s="23"/>
      <c r="AE597" s="141"/>
      <c r="AF597" s="35"/>
      <c r="AG597" s="23"/>
      <c r="AH597" s="141"/>
      <c r="AI597" s="35"/>
      <c r="AJ597" s="23"/>
      <c r="AK597" s="141"/>
      <c r="AL597" s="35"/>
      <c r="AM597" s="23"/>
      <c r="AN597" s="141"/>
      <c r="AO597" s="35"/>
      <c r="AP597" s="23"/>
      <c r="AQ597" s="141"/>
      <c r="AR597" s="35"/>
      <c r="AS597" s="23"/>
      <c r="AT597" s="141"/>
      <c r="AU597" s="35"/>
      <c r="AV597" s="23"/>
      <c r="AW597" s="141"/>
      <c r="AX597" s="35"/>
      <c r="AY597" s="23"/>
      <c r="AZ597" s="141"/>
      <c r="BA597" s="35"/>
      <c r="BB597" s="23"/>
      <c r="BC597" s="141"/>
      <c r="BD597" s="35"/>
      <c r="BE597" s="23"/>
      <c r="BF597" s="141"/>
      <c r="BG597" s="35"/>
      <c r="BH597" s="23"/>
      <c r="BI597" s="141"/>
      <c r="BJ597" s="35"/>
      <c r="BK597" s="23"/>
      <c r="BL597" s="141"/>
      <c r="BM597" s="35"/>
      <c r="BN597" s="23"/>
      <c r="BO597" s="141"/>
      <c r="BP597" s="35"/>
      <c r="BQ597" s="23"/>
      <c r="BR597" s="141"/>
      <c r="BS597" s="35"/>
      <c r="BT597" s="23"/>
      <c r="BU597" s="141"/>
      <c r="BV597" s="35"/>
      <c r="BW597" s="23"/>
      <c r="BX597" s="141"/>
      <c r="BY597" s="35"/>
      <c r="BZ597" s="23"/>
      <c r="CA597" s="141"/>
      <c r="CB597" s="35"/>
      <c r="CC597" s="23"/>
      <c r="CD597" s="141"/>
      <c r="CE597" s="35"/>
      <c r="CF597" s="23"/>
      <c r="CG597" s="141"/>
      <c r="CH597" s="35"/>
      <c r="CI597" s="23"/>
      <c r="CJ597" s="141"/>
      <c r="CK597" s="35"/>
      <c r="CL597" s="23"/>
      <c r="CM597" s="141"/>
      <c r="CN597" s="35"/>
      <c r="CO597" s="23"/>
      <c r="CP597" s="141"/>
      <c r="CQ597" s="38"/>
    </row>
    <row r="598" spans="2:95">
      <c r="B598" s="34"/>
      <c r="C598" s="23"/>
      <c r="D598" s="141"/>
      <c r="E598" s="35"/>
      <c r="F598" s="23"/>
      <c r="G598" s="141"/>
      <c r="H598" s="35"/>
      <c r="I598" s="23"/>
      <c r="J598" s="141"/>
      <c r="K598" s="35"/>
      <c r="L598" s="23"/>
      <c r="M598" s="24"/>
      <c r="N598" s="35"/>
      <c r="O598" s="23"/>
      <c r="P598" s="141"/>
      <c r="Q598" s="35"/>
      <c r="R598" s="23"/>
      <c r="S598" s="141"/>
      <c r="T598" s="35"/>
      <c r="U598" s="23"/>
      <c r="V598" s="141"/>
      <c r="W598" s="35"/>
      <c r="X598" s="23"/>
      <c r="Y598" s="141"/>
      <c r="Z598" s="35"/>
      <c r="AA598" s="23"/>
      <c r="AB598" s="141"/>
      <c r="AC598" s="35"/>
      <c r="AD598" s="23"/>
      <c r="AE598" s="141"/>
      <c r="AF598" s="35"/>
      <c r="AG598" s="23"/>
      <c r="AH598" s="141"/>
      <c r="AI598" s="35"/>
      <c r="AJ598" s="23"/>
      <c r="AK598" s="141"/>
      <c r="AL598" s="35"/>
      <c r="AM598" s="23"/>
      <c r="AN598" s="141"/>
      <c r="AO598" s="35"/>
      <c r="AP598" s="23"/>
      <c r="AQ598" s="141"/>
      <c r="AR598" s="35"/>
      <c r="AS598" s="23"/>
      <c r="AT598" s="141"/>
      <c r="AU598" s="35"/>
      <c r="AV598" s="23"/>
      <c r="AW598" s="141"/>
      <c r="AX598" s="35"/>
      <c r="AY598" s="23"/>
      <c r="AZ598" s="141"/>
      <c r="BA598" s="35"/>
      <c r="BB598" s="23"/>
      <c r="BC598" s="141"/>
      <c r="BD598" s="35"/>
      <c r="BE598" s="23"/>
      <c r="BF598" s="141"/>
      <c r="BG598" s="35"/>
      <c r="BH598" s="23"/>
      <c r="BI598" s="141"/>
      <c r="BJ598" s="35"/>
      <c r="BK598" s="23"/>
      <c r="BL598" s="141"/>
      <c r="BM598" s="35"/>
      <c r="BN598" s="23"/>
      <c r="BO598" s="141"/>
      <c r="BP598" s="35"/>
      <c r="BQ598" s="23"/>
      <c r="BR598" s="141"/>
      <c r="BS598" s="35"/>
      <c r="BT598" s="23"/>
      <c r="BU598" s="141"/>
      <c r="BV598" s="35"/>
      <c r="BW598" s="23"/>
      <c r="BX598" s="141"/>
      <c r="BY598" s="35"/>
      <c r="BZ598" s="23"/>
      <c r="CA598" s="141"/>
      <c r="CB598" s="35"/>
      <c r="CC598" s="23"/>
      <c r="CD598" s="141"/>
      <c r="CE598" s="35"/>
      <c r="CF598" s="23"/>
      <c r="CG598" s="141"/>
      <c r="CH598" s="35"/>
      <c r="CI598" s="23"/>
      <c r="CJ598" s="141"/>
      <c r="CK598" s="35"/>
      <c r="CL598" s="23"/>
      <c r="CM598" s="141"/>
      <c r="CN598" s="35"/>
      <c r="CO598" s="23"/>
      <c r="CP598" s="141"/>
      <c r="CQ598" s="38"/>
    </row>
    <row r="599" spans="2:95">
      <c r="B599" s="34"/>
      <c r="C599" s="23"/>
      <c r="D599" s="141"/>
      <c r="E599" s="35"/>
      <c r="F599" s="23"/>
      <c r="G599" s="141"/>
      <c r="H599" s="35"/>
      <c r="I599" s="23"/>
      <c r="J599" s="141"/>
      <c r="K599" s="35"/>
      <c r="L599" s="23"/>
      <c r="M599" s="24"/>
      <c r="N599" s="35"/>
      <c r="O599" s="23"/>
      <c r="P599" s="141"/>
      <c r="Q599" s="35"/>
      <c r="R599" s="23"/>
      <c r="S599" s="141"/>
      <c r="T599" s="35"/>
      <c r="U599" s="23"/>
      <c r="V599" s="141"/>
      <c r="W599" s="35"/>
      <c r="X599" s="23"/>
      <c r="Y599" s="141"/>
      <c r="Z599" s="35"/>
      <c r="AA599" s="23"/>
      <c r="AB599" s="141"/>
      <c r="AC599" s="35"/>
      <c r="AD599" s="23"/>
      <c r="AE599" s="141"/>
      <c r="AF599" s="35"/>
      <c r="AG599" s="23"/>
      <c r="AH599" s="141"/>
      <c r="AI599" s="35"/>
      <c r="AJ599" s="23"/>
      <c r="AK599" s="141"/>
      <c r="AL599" s="35"/>
      <c r="AM599" s="23"/>
      <c r="AN599" s="141"/>
      <c r="AO599" s="35"/>
      <c r="AP599" s="23"/>
      <c r="AQ599" s="141"/>
      <c r="AR599" s="35"/>
      <c r="AS599" s="23"/>
      <c r="AT599" s="141"/>
      <c r="AU599" s="35"/>
      <c r="AV599" s="23"/>
      <c r="AW599" s="141"/>
      <c r="AX599" s="35"/>
      <c r="AY599" s="23"/>
      <c r="AZ599" s="141"/>
      <c r="BA599" s="35"/>
      <c r="BB599" s="23"/>
      <c r="BC599" s="141"/>
      <c r="BD599" s="35"/>
      <c r="BE599" s="23"/>
      <c r="BF599" s="141"/>
      <c r="BG599" s="35"/>
      <c r="BH599" s="23"/>
      <c r="BI599" s="141"/>
      <c r="BJ599" s="35"/>
      <c r="BK599" s="23"/>
      <c r="BL599" s="141"/>
      <c r="BM599" s="35"/>
      <c r="BN599" s="23"/>
      <c r="BO599" s="141"/>
      <c r="BP599" s="35"/>
      <c r="BQ599" s="23"/>
      <c r="BR599" s="141"/>
      <c r="BS599" s="35"/>
      <c r="BT599" s="23"/>
      <c r="BU599" s="141"/>
      <c r="BV599" s="35"/>
      <c r="BW599" s="23"/>
      <c r="BX599" s="141"/>
      <c r="BY599" s="35"/>
      <c r="BZ599" s="23"/>
      <c r="CA599" s="141"/>
      <c r="CB599" s="35"/>
      <c r="CC599" s="23"/>
      <c r="CD599" s="141"/>
      <c r="CE599" s="35"/>
      <c r="CF599" s="23"/>
      <c r="CG599" s="141"/>
      <c r="CH599" s="35"/>
      <c r="CI599" s="23"/>
      <c r="CJ599" s="141"/>
      <c r="CK599" s="35"/>
      <c r="CL599" s="23"/>
      <c r="CM599" s="141"/>
      <c r="CN599" s="35"/>
      <c r="CO599" s="23"/>
      <c r="CP599" s="141"/>
      <c r="CQ599" s="38"/>
    </row>
    <row r="600" spans="2:95">
      <c r="B600" s="34"/>
      <c r="C600" s="23"/>
      <c r="D600" s="141"/>
      <c r="E600" s="35"/>
      <c r="F600" s="23"/>
      <c r="G600" s="141"/>
      <c r="H600" s="35"/>
      <c r="I600" s="23"/>
      <c r="J600" s="141"/>
      <c r="K600" s="35"/>
      <c r="L600" s="23"/>
      <c r="M600" s="24"/>
      <c r="N600" s="35"/>
      <c r="O600" s="23"/>
      <c r="P600" s="141"/>
      <c r="Q600" s="35"/>
      <c r="R600" s="23"/>
      <c r="S600" s="141"/>
      <c r="T600" s="35"/>
      <c r="U600" s="23"/>
      <c r="V600" s="141"/>
      <c r="W600" s="35"/>
      <c r="X600" s="23"/>
      <c r="Y600" s="141"/>
      <c r="Z600" s="35"/>
      <c r="AA600" s="23"/>
      <c r="AB600" s="141"/>
      <c r="AC600" s="35"/>
      <c r="AD600" s="23"/>
      <c r="AE600" s="141"/>
      <c r="AF600" s="35"/>
      <c r="AG600" s="23"/>
      <c r="AH600" s="141"/>
      <c r="AI600" s="35"/>
      <c r="AJ600" s="23"/>
      <c r="AK600" s="141"/>
      <c r="AL600" s="35"/>
      <c r="AM600" s="23"/>
      <c r="AN600" s="141"/>
      <c r="AO600" s="35"/>
      <c r="AP600" s="23"/>
      <c r="AQ600" s="141"/>
      <c r="AR600" s="35"/>
      <c r="AS600" s="23"/>
      <c r="AT600" s="141"/>
      <c r="AU600" s="35"/>
      <c r="AV600" s="23"/>
      <c r="AW600" s="141"/>
      <c r="AX600" s="35"/>
      <c r="AY600" s="23"/>
      <c r="AZ600" s="141"/>
      <c r="BA600" s="35"/>
      <c r="BB600" s="23"/>
      <c r="BC600" s="141"/>
      <c r="BD600" s="35"/>
      <c r="BE600" s="23"/>
      <c r="BF600" s="141"/>
      <c r="BG600" s="35"/>
      <c r="BH600" s="23"/>
      <c r="BI600" s="141"/>
      <c r="BJ600" s="35"/>
      <c r="BK600" s="23"/>
      <c r="BL600" s="141"/>
      <c r="BM600" s="35"/>
      <c r="BN600" s="23"/>
      <c r="BO600" s="141"/>
      <c r="BP600" s="35"/>
      <c r="BQ600" s="23"/>
      <c r="BR600" s="141"/>
      <c r="BS600" s="35"/>
      <c r="BT600" s="23"/>
      <c r="BU600" s="141"/>
      <c r="BV600" s="35"/>
      <c r="BW600" s="23"/>
      <c r="BX600" s="141"/>
      <c r="BY600" s="35"/>
      <c r="BZ600" s="23"/>
      <c r="CA600" s="141"/>
      <c r="CB600" s="35"/>
      <c r="CC600" s="23"/>
      <c r="CD600" s="141"/>
      <c r="CE600" s="35"/>
      <c r="CF600" s="23"/>
      <c r="CG600" s="141"/>
      <c r="CH600" s="35"/>
      <c r="CI600" s="23"/>
      <c r="CJ600" s="141"/>
      <c r="CK600" s="35"/>
      <c r="CL600" s="23"/>
      <c r="CM600" s="141"/>
      <c r="CN600" s="35"/>
      <c r="CO600" s="23"/>
      <c r="CP600" s="141"/>
      <c r="CQ600" s="38"/>
    </row>
    <row r="601" spans="2:95">
      <c r="B601" s="34"/>
      <c r="C601" s="23"/>
      <c r="D601" s="141"/>
      <c r="E601" s="35"/>
      <c r="F601" s="23"/>
      <c r="G601" s="141"/>
      <c r="H601" s="35"/>
      <c r="I601" s="23"/>
      <c r="J601" s="141"/>
      <c r="K601" s="35"/>
      <c r="L601" s="23"/>
      <c r="M601" s="24"/>
      <c r="N601" s="35"/>
      <c r="O601" s="23"/>
      <c r="P601" s="141"/>
      <c r="Q601" s="35"/>
      <c r="R601" s="23"/>
      <c r="S601" s="141"/>
      <c r="T601" s="35"/>
      <c r="U601" s="23"/>
      <c r="V601" s="141"/>
      <c r="W601" s="35"/>
      <c r="X601" s="23"/>
      <c r="Y601" s="141"/>
      <c r="Z601" s="35"/>
      <c r="AA601" s="23"/>
      <c r="AB601" s="141"/>
      <c r="AC601" s="35"/>
      <c r="AD601" s="23"/>
      <c r="AE601" s="141"/>
      <c r="AF601" s="35"/>
      <c r="AG601" s="23"/>
      <c r="AH601" s="141"/>
      <c r="AI601" s="35"/>
      <c r="AJ601" s="23"/>
      <c r="AK601" s="141"/>
      <c r="AL601" s="35"/>
      <c r="AM601" s="23"/>
      <c r="AN601" s="141"/>
      <c r="AO601" s="35"/>
      <c r="AP601" s="23"/>
      <c r="AQ601" s="141"/>
      <c r="AR601" s="35"/>
      <c r="AS601" s="23"/>
      <c r="AT601" s="141"/>
      <c r="AU601" s="35"/>
      <c r="AV601" s="23"/>
      <c r="AW601" s="141"/>
      <c r="AX601" s="35"/>
      <c r="AY601" s="23"/>
      <c r="AZ601" s="141"/>
      <c r="BA601" s="35"/>
      <c r="BB601" s="23"/>
      <c r="BC601" s="141"/>
      <c r="BD601" s="35"/>
      <c r="BE601" s="23"/>
      <c r="BF601" s="141"/>
      <c r="BG601" s="35"/>
      <c r="BH601" s="23"/>
      <c r="BI601" s="141"/>
      <c r="BJ601" s="35"/>
      <c r="BK601" s="23"/>
      <c r="BL601" s="141"/>
      <c r="BM601" s="35"/>
      <c r="BN601" s="23"/>
      <c r="BO601" s="141"/>
      <c r="BP601" s="35"/>
      <c r="BQ601" s="23"/>
      <c r="BR601" s="141"/>
      <c r="BS601" s="35"/>
      <c r="BT601" s="23"/>
      <c r="BU601" s="141"/>
      <c r="BV601" s="35"/>
      <c r="BW601" s="23"/>
      <c r="BX601" s="141"/>
      <c r="BY601" s="35"/>
      <c r="BZ601" s="23"/>
      <c r="CA601" s="141"/>
      <c r="CB601" s="35"/>
      <c r="CC601" s="23"/>
      <c r="CD601" s="141"/>
      <c r="CE601" s="35"/>
      <c r="CF601" s="23"/>
      <c r="CG601" s="141"/>
      <c r="CH601" s="35"/>
      <c r="CI601" s="23"/>
      <c r="CJ601" s="141"/>
      <c r="CK601" s="35"/>
      <c r="CL601" s="23"/>
      <c r="CM601" s="141"/>
      <c r="CN601" s="35"/>
      <c r="CO601" s="23"/>
      <c r="CP601" s="141"/>
      <c r="CQ601" s="38"/>
    </row>
    <row r="602" spans="2:95">
      <c r="B602" s="34"/>
      <c r="C602" s="23"/>
      <c r="D602" s="141"/>
      <c r="E602" s="35"/>
      <c r="F602" s="23"/>
      <c r="G602" s="141"/>
      <c r="H602" s="35"/>
      <c r="I602" s="23"/>
      <c r="J602" s="141"/>
      <c r="K602" s="35"/>
      <c r="L602" s="23"/>
      <c r="M602" s="24"/>
      <c r="N602" s="35"/>
      <c r="O602" s="23"/>
      <c r="P602" s="141"/>
      <c r="Q602" s="35"/>
      <c r="R602" s="23"/>
      <c r="S602" s="141"/>
      <c r="T602" s="35"/>
      <c r="U602" s="23"/>
      <c r="V602" s="141"/>
      <c r="W602" s="35"/>
      <c r="X602" s="23"/>
      <c r="Y602" s="141"/>
      <c r="Z602" s="35"/>
      <c r="AA602" s="23"/>
      <c r="AB602" s="141"/>
      <c r="AC602" s="35"/>
      <c r="AD602" s="23"/>
      <c r="AE602" s="141"/>
      <c r="AF602" s="35"/>
      <c r="AG602" s="23"/>
      <c r="AH602" s="141"/>
      <c r="AI602" s="35"/>
      <c r="AJ602" s="23"/>
      <c r="AK602" s="141"/>
      <c r="AL602" s="35"/>
      <c r="AM602" s="23"/>
      <c r="AN602" s="141"/>
      <c r="AO602" s="35"/>
      <c r="AP602" s="23"/>
      <c r="AQ602" s="141"/>
      <c r="AR602" s="35"/>
      <c r="AS602" s="23"/>
      <c r="AT602" s="141"/>
      <c r="AU602" s="35"/>
      <c r="AV602" s="23"/>
      <c r="AW602" s="141"/>
      <c r="AX602" s="35"/>
      <c r="AY602" s="23"/>
      <c r="AZ602" s="141"/>
      <c r="BA602" s="35"/>
      <c r="BB602" s="23"/>
      <c r="BC602" s="141"/>
      <c r="BD602" s="35"/>
      <c r="BE602" s="23"/>
      <c r="BF602" s="141"/>
      <c r="BG602" s="35"/>
      <c r="BH602" s="23"/>
      <c r="BI602" s="141"/>
      <c r="BJ602" s="35"/>
      <c r="BK602" s="23"/>
      <c r="BL602" s="141"/>
      <c r="BM602" s="35"/>
      <c r="BN602" s="23"/>
      <c r="BO602" s="141"/>
      <c r="BP602" s="35"/>
      <c r="BQ602" s="23"/>
      <c r="BR602" s="141"/>
      <c r="BS602" s="35"/>
      <c r="BT602" s="23"/>
      <c r="BU602" s="141"/>
      <c r="BV602" s="35"/>
      <c r="BW602" s="23"/>
      <c r="BX602" s="141"/>
      <c r="BY602" s="35"/>
      <c r="BZ602" s="23"/>
      <c r="CA602" s="141"/>
      <c r="CB602" s="35"/>
      <c r="CC602" s="23"/>
      <c r="CD602" s="141"/>
      <c r="CE602" s="35"/>
      <c r="CF602" s="23"/>
      <c r="CG602" s="141"/>
      <c r="CH602" s="35"/>
      <c r="CI602" s="23"/>
      <c r="CJ602" s="141"/>
      <c r="CK602" s="35"/>
      <c r="CL602" s="23"/>
      <c r="CM602" s="141"/>
      <c r="CN602" s="35"/>
      <c r="CO602" s="23"/>
      <c r="CP602" s="141"/>
      <c r="CQ602" s="38"/>
    </row>
    <row r="603" spans="2:95">
      <c r="B603" s="34"/>
      <c r="C603" s="23"/>
      <c r="D603" s="141"/>
      <c r="E603" s="35"/>
      <c r="F603" s="23"/>
      <c r="G603" s="141"/>
      <c r="H603" s="35"/>
      <c r="I603" s="23"/>
      <c r="J603" s="141"/>
      <c r="K603" s="35"/>
      <c r="L603" s="23"/>
      <c r="M603" s="24"/>
      <c r="N603" s="35"/>
      <c r="O603" s="23"/>
      <c r="P603" s="141"/>
      <c r="Q603" s="35"/>
      <c r="R603" s="23"/>
      <c r="S603" s="141"/>
      <c r="T603" s="35"/>
      <c r="U603" s="23"/>
      <c r="V603" s="141"/>
      <c r="W603" s="35"/>
      <c r="X603" s="23"/>
      <c r="Y603" s="141"/>
      <c r="Z603" s="35"/>
      <c r="AA603" s="23"/>
      <c r="AB603" s="141"/>
      <c r="AC603" s="35"/>
      <c r="AD603" s="23"/>
      <c r="AE603" s="141"/>
      <c r="AF603" s="35"/>
      <c r="AG603" s="23"/>
      <c r="AH603" s="141"/>
      <c r="AI603" s="35"/>
      <c r="AJ603" s="23"/>
      <c r="AK603" s="141"/>
      <c r="AL603" s="35"/>
      <c r="AM603" s="23"/>
      <c r="AN603" s="141"/>
      <c r="AO603" s="35"/>
      <c r="AP603" s="23"/>
      <c r="AQ603" s="141"/>
      <c r="AR603" s="35"/>
      <c r="AS603" s="23"/>
      <c r="AT603" s="141"/>
      <c r="AU603" s="35"/>
      <c r="AV603" s="23"/>
      <c r="AW603" s="141"/>
      <c r="AX603" s="35"/>
      <c r="AY603" s="23"/>
      <c r="AZ603" s="141"/>
      <c r="BA603" s="35"/>
      <c r="BB603" s="23"/>
      <c r="BC603" s="141"/>
      <c r="BD603" s="35"/>
      <c r="BE603" s="23"/>
      <c r="BF603" s="141"/>
      <c r="BG603" s="35"/>
      <c r="BH603" s="23"/>
      <c r="BI603" s="141"/>
      <c r="BJ603" s="35"/>
      <c r="BK603" s="23"/>
      <c r="BL603" s="141"/>
      <c r="BM603" s="35"/>
      <c r="BN603" s="23"/>
      <c r="BO603" s="141"/>
      <c r="BP603" s="35"/>
      <c r="BQ603" s="23"/>
      <c r="BR603" s="141"/>
      <c r="BS603" s="35"/>
      <c r="BT603" s="23"/>
      <c r="BU603" s="141"/>
      <c r="BV603" s="35"/>
      <c r="BW603" s="23"/>
      <c r="BX603" s="141"/>
      <c r="BY603" s="35"/>
      <c r="BZ603" s="23"/>
      <c r="CA603" s="141"/>
      <c r="CB603" s="35"/>
      <c r="CC603" s="23"/>
      <c r="CD603" s="141"/>
      <c r="CE603" s="35"/>
      <c r="CF603" s="23"/>
      <c r="CG603" s="141"/>
      <c r="CH603" s="35"/>
      <c r="CI603" s="23"/>
      <c r="CJ603" s="141"/>
      <c r="CK603" s="35"/>
      <c r="CL603" s="23"/>
      <c r="CM603" s="141"/>
      <c r="CN603" s="35"/>
      <c r="CO603" s="23"/>
      <c r="CP603" s="141"/>
      <c r="CQ603" s="38"/>
    </row>
    <row r="604" spans="2:95">
      <c r="B604" s="34"/>
      <c r="C604" s="23"/>
      <c r="D604" s="141"/>
      <c r="E604" s="35"/>
      <c r="F604" s="23"/>
      <c r="G604" s="141"/>
      <c r="H604" s="35"/>
      <c r="I604" s="23"/>
      <c r="J604" s="141"/>
      <c r="K604" s="35"/>
      <c r="L604" s="23"/>
      <c r="M604" s="24"/>
      <c r="N604" s="35"/>
      <c r="O604" s="23"/>
      <c r="P604" s="141"/>
      <c r="Q604" s="35"/>
      <c r="R604" s="23"/>
      <c r="S604" s="141"/>
      <c r="T604" s="35"/>
      <c r="U604" s="23"/>
      <c r="V604" s="141"/>
      <c r="W604" s="35"/>
      <c r="X604" s="23"/>
      <c r="Y604" s="141"/>
      <c r="Z604" s="35"/>
      <c r="AA604" s="23"/>
      <c r="AB604" s="141"/>
      <c r="AC604" s="35"/>
      <c r="AD604" s="23"/>
      <c r="AE604" s="141"/>
      <c r="AF604" s="35"/>
      <c r="AG604" s="23"/>
      <c r="AH604" s="141"/>
      <c r="AI604" s="35"/>
      <c r="AJ604" s="23"/>
      <c r="AK604" s="141"/>
      <c r="AL604" s="35"/>
      <c r="AM604" s="23"/>
      <c r="AN604" s="141"/>
      <c r="AO604" s="35"/>
      <c r="AP604" s="23"/>
      <c r="AQ604" s="141"/>
      <c r="AR604" s="35"/>
      <c r="AS604" s="23"/>
      <c r="AT604" s="141"/>
      <c r="AU604" s="35"/>
      <c r="AV604" s="23"/>
      <c r="AW604" s="141"/>
      <c r="AX604" s="35"/>
      <c r="AY604" s="23"/>
      <c r="AZ604" s="141"/>
      <c r="BA604" s="35"/>
      <c r="BB604" s="23"/>
      <c r="BC604" s="141"/>
      <c r="BD604" s="35"/>
      <c r="BE604" s="23"/>
      <c r="BF604" s="141"/>
      <c r="BG604" s="35"/>
      <c r="BH604" s="23"/>
      <c r="BI604" s="141"/>
      <c r="BJ604" s="35"/>
      <c r="BK604" s="23"/>
      <c r="BL604" s="141"/>
      <c r="BM604" s="35"/>
      <c r="BN604" s="23"/>
      <c r="BO604" s="141"/>
      <c r="BP604" s="35"/>
      <c r="BQ604" s="23"/>
      <c r="BR604" s="141"/>
      <c r="BS604" s="35"/>
      <c r="BT604" s="23"/>
      <c r="BU604" s="141"/>
      <c r="BV604" s="35"/>
      <c r="BW604" s="23"/>
      <c r="BX604" s="141"/>
      <c r="BY604" s="35"/>
      <c r="BZ604" s="23"/>
      <c r="CA604" s="141"/>
      <c r="CB604" s="35"/>
      <c r="CC604" s="23"/>
      <c r="CD604" s="141"/>
      <c r="CE604" s="35"/>
      <c r="CF604" s="23"/>
      <c r="CG604" s="141"/>
      <c r="CH604" s="35"/>
      <c r="CI604" s="23"/>
      <c r="CJ604" s="141"/>
      <c r="CK604" s="35"/>
      <c r="CL604" s="23"/>
      <c r="CM604" s="141"/>
      <c r="CN604" s="35"/>
      <c r="CO604" s="23"/>
      <c r="CP604" s="141"/>
      <c r="CQ604" s="38"/>
    </row>
    <row r="605" spans="2:95">
      <c r="B605" s="34"/>
      <c r="C605" s="23"/>
      <c r="D605" s="141"/>
      <c r="E605" s="35"/>
      <c r="F605" s="23"/>
      <c r="G605" s="141"/>
      <c r="H605" s="35"/>
      <c r="I605" s="23"/>
      <c r="J605" s="141"/>
      <c r="K605" s="35"/>
      <c r="L605" s="23"/>
      <c r="M605" s="24"/>
      <c r="N605" s="35"/>
      <c r="O605" s="23"/>
      <c r="P605" s="141"/>
      <c r="Q605" s="35"/>
      <c r="R605" s="23"/>
      <c r="S605" s="141"/>
      <c r="T605" s="35"/>
      <c r="U605" s="23"/>
      <c r="V605" s="141"/>
      <c r="W605" s="35"/>
      <c r="X605" s="23"/>
      <c r="Y605" s="141"/>
      <c r="Z605" s="35"/>
      <c r="AA605" s="23"/>
      <c r="AB605" s="141"/>
      <c r="AC605" s="35"/>
      <c r="AD605" s="23"/>
      <c r="AE605" s="141"/>
      <c r="AF605" s="35"/>
      <c r="AG605" s="23"/>
      <c r="AH605" s="141"/>
      <c r="AI605" s="35"/>
      <c r="AJ605" s="23"/>
      <c r="AK605" s="141"/>
      <c r="AL605" s="35"/>
      <c r="AM605" s="23"/>
      <c r="AN605" s="141"/>
      <c r="AO605" s="35"/>
      <c r="AP605" s="23"/>
      <c r="AQ605" s="141"/>
      <c r="AR605" s="35"/>
      <c r="AS605" s="23"/>
      <c r="AT605" s="141"/>
      <c r="AU605" s="35"/>
      <c r="AV605" s="23"/>
      <c r="AW605" s="141"/>
      <c r="AX605" s="35"/>
      <c r="AY605" s="23"/>
      <c r="AZ605" s="141"/>
      <c r="BA605" s="35"/>
      <c r="BB605" s="23"/>
      <c r="BC605" s="141"/>
      <c r="BD605" s="35"/>
      <c r="BE605" s="23"/>
      <c r="BF605" s="141"/>
      <c r="BG605" s="35"/>
      <c r="BH605" s="23"/>
      <c r="BI605" s="141"/>
      <c r="BJ605" s="35"/>
      <c r="BK605" s="23"/>
      <c r="BL605" s="141"/>
      <c r="BM605" s="35"/>
      <c r="BN605" s="23"/>
      <c r="BO605" s="141"/>
      <c r="BP605" s="35"/>
      <c r="BQ605" s="23"/>
      <c r="BR605" s="141"/>
      <c r="BS605" s="35"/>
      <c r="BT605" s="23"/>
      <c r="BU605" s="141"/>
      <c r="BV605" s="35"/>
      <c r="BW605" s="23"/>
      <c r="BX605" s="141"/>
      <c r="BY605" s="35"/>
      <c r="BZ605" s="23"/>
      <c r="CA605" s="141"/>
      <c r="CB605" s="35"/>
      <c r="CC605" s="23"/>
      <c r="CD605" s="141"/>
      <c r="CE605" s="35"/>
      <c r="CF605" s="23"/>
      <c r="CG605" s="141"/>
      <c r="CH605" s="35"/>
      <c r="CI605" s="23"/>
      <c r="CJ605" s="141"/>
      <c r="CK605" s="35"/>
      <c r="CL605" s="23"/>
      <c r="CM605" s="141"/>
      <c r="CN605" s="35"/>
      <c r="CO605" s="23"/>
      <c r="CP605" s="141"/>
      <c r="CQ605" s="38"/>
    </row>
    <row r="606" spans="2:95">
      <c r="B606" s="34"/>
      <c r="C606" s="23"/>
      <c r="D606" s="141"/>
      <c r="E606" s="35"/>
      <c r="F606" s="23"/>
      <c r="G606" s="141"/>
      <c r="H606" s="35"/>
      <c r="I606" s="23"/>
      <c r="J606" s="141"/>
      <c r="K606" s="35"/>
      <c r="L606" s="23"/>
      <c r="M606" s="24"/>
      <c r="N606" s="35"/>
      <c r="O606" s="23"/>
      <c r="P606" s="141"/>
      <c r="Q606" s="35"/>
      <c r="R606" s="23"/>
      <c r="S606" s="141"/>
      <c r="T606" s="35"/>
      <c r="U606" s="23"/>
      <c r="V606" s="141"/>
      <c r="W606" s="35"/>
      <c r="X606" s="23"/>
      <c r="Y606" s="141"/>
      <c r="Z606" s="35"/>
      <c r="AA606" s="23"/>
      <c r="AB606" s="141"/>
      <c r="AC606" s="35"/>
      <c r="AD606" s="23"/>
      <c r="AE606" s="141"/>
      <c r="AF606" s="35"/>
      <c r="AG606" s="23"/>
      <c r="AH606" s="141"/>
      <c r="AI606" s="35"/>
      <c r="AJ606" s="23"/>
      <c r="AK606" s="141"/>
      <c r="AL606" s="35"/>
      <c r="AM606" s="23"/>
      <c r="AN606" s="141"/>
      <c r="AO606" s="35"/>
      <c r="AP606" s="23"/>
      <c r="AQ606" s="141"/>
      <c r="AR606" s="35"/>
      <c r="AS606" s="23"/>
      <c r="AT606" s="141"/>
      <c r="AU606" s="35"/>
      <c r="AV606" s="23"/>
      <c r="AW606" s="141"/>
      <c r="AX606" s="35"/>
      <c r="AY606" s="23"/>
      <c r="AZ606" s="141"/>
      <c r="BA606" s="35"/>
      <c r="BB606" s="23"/>
      <c r="BC606" s="141"/>
      <c r="BD606" s="35"/>
      <c r="BE606" s="23"/>
      <c r="BF606" s="141"/>
      <c r="BG606" s="35"/>
      <c r="BH606" s="23"/>
      <c r="BI606" s="141"/>
      <c r="BJ606" s="35"/>
      <c r="BK606" s="23"/>
      <c r="BL606" s="141"/>
      <c r="BM606" s="35"/>
      <c r="BN606" s="23"/>
      <c r="BO606" s="141"/>
      <c r="BP606" s="35"/>
      <c r="BQ606" s="23"/>
      <c r="BR606" s="141"/>
      <c r="BS606" s="35"/>
      <c r="BT606" s="23"/>
      <c r="BU606" s="141"/>
      <c r="BV606" s="35"/>
      <c r="BW606" s="23"/>
      <c r="BX606" s="141"/>
      <c r="BY606" s="35"/>
      <c r="BZ606" s="23"/>
      <c r="CA606" s="141"/>
      <c r="CB606" s="35"/>
      <c r="CC606" s="23"/>
      <c r="CD606" s="141"/>
      <c r="CE606" s="35"/>
      <c r="CF606" s="23"/>
      <c r="CG606" s="141"/>
      <c r="CH606" s="35"/>
      <c r="CI606" s="23"/>
      <c r="CJ606" s="141"/>
      <c r="CK606" s="35"/>
      <c r="CL606" s="23"/>
      <c r="CM606" s="141"/>
      <c r="CN606" s="35"/>
      <c r="CO606" s="23"/>
      <c r="CP606" s="141"/>
      <c r="CQ606" s="38"/>
    </row>
    <row r="607" spans="2:95">
      <c r="B607" s="34"/>
      <c r="C607" s="23"/>
      <c r="D607" s="141"/>
      <c r="E607" s="35"/>
      <c r="F607" s="23"/>
      <c r="G607" s="141"/>
      <c r="H607" s="35"/>
      <c r="I607" s="23"/>
      <c r="J607" s="141"/>
      <c r="K607" s="35"/>
      <c r="L607" s="23"/>
      <c r="M607" s="24"/>
      <c r="N607" s="35"/>
      <c r="O607" s="23"/>
      <c r="P607" s="141"/>
      <c r="Q607" s="35"/>
      <c r="R607" s="23"/>
      <c r="S607" s="141"/>
      <c r="T607" s="35"/>
      <c r="U607" s="23"/>
      <c r="V607" s="141"/>
      <c r="W607" s="35"/>
      <c r="X607" s="23"/>
      <c r="Y607" s="141"/>
      <c r="Z607" s="35"/>
      <c r="AA607" s="23"/>
      <c r="AB607" s="141"/>
      <c r="AC607" s="35"/>
      <c r="AD607" s="23"/>
      <c r="AE607" s="141"/>
      <c r="AF607" s="35"/>
      <c r="AG607" s="23"/>
      <c r="AH607" s="141"/>
      <c r="AI607" s="35"/>
      <c r="AJ607" s="23"/>
      <c r="AK607" s="141"/>
      <c r="AL607" s="35"/>
      <c r="AM607" s="23"/>
      <c r="AN607" s="141"/>
      <c r="AO607" s="35"/>
      <c r="AP607" s="23"/>
      <c r="AQ607" s="141"/>
      <c r="AR607" s="35"/>
      <c r="AS607" s="23"/>
      <c r="AT607" s="141"/>
      <c r="AU607" s="35"/>
      <c r="AV607" s="23"/>
      <c r="AW607" s="141"/>
      <c r="AX607" s="35"/>
      <c r="AY607" s="23"/>
      <c r="AZ607" s="141"/>
      <c r="BA607" s="35"/>
      <c r="BB607" s="23"/>
      <c r="BC607" s="141"/>
      <c r="BD607" s="35"/>
      <c r="BE607" s="23"/>
      <c r="BF607" s="141"/>
      <c r="BG607" s="35"/>
      <c r="BH607" s="23"/>
      <c r="BI607" s="141"/>
      <c r="BJ607" s="35"/>
      <c r="BK607" s="23"/>
      <c r="BL607" s="141"/>
      <c r="BM607" s="35"/>
      <c r="BN607" s="23"/>
      <c r="BO607" s="141"/>
      <c r="BP607" s="35"/>
      <c r="BQ607" s="23"/>
      <c r="BR607" s="141"/>
      <c r="BS607" s="35"/>
      <c r="BT607" s="23"/>
      <c r="BU607" s="141"/>
      <c r="BV607" s="35"/>
      <c r="BW607" s="23"/>
      <c r="BX607" s="141"/>
      <c r="BY607" s="35"/>
      <c r="BZ607" s="23"/>
      <c r="CA607" s="141"/>
      <c r="CB607" s="35"/>
      <c r="CC607" s="23"/>
      <c r="CD607" s="141"/>
      <c r="CE607" s="35"/>
      <c r="CF607" s="23"/>
      <c r="CG607" s="141"/>
      <c r="CH607" s="35"/>
      <c r="CI607" s="23"/>
      <c r="CJ607" s="141"/>
      <c r="CK607" s="35"/>
      <c r="CL607" s="23"/>
      <c r="CM607" s="141"/>
      <c r="CN607" s="35"/>
      <c r="CO607" s="23"/>
      <c r="CP607" s="141"/>
      <c r="CQ607" s="38"/>
    </row>
    <row r="608" spans="2:95">
      <c r="B608" s="34"/>
      <c r="C608" s="23"/>
      <c r="D608" s="141"/>
      <c r="E608" s="35"/>
      <c r="F608" s="23"/>
      <c r="G608" s="141"/>
      <c r="H608" s="35"/>
      <c r="I608" s="23"/>
      <c r="J608" s="141"/>
      <c r="K608" s="35"/>
      <c r="L608" s="23"/>
      <c r="M608" s="24"/>
      <c r="N608" s="35"/>
      <c r="O608" s="23"/>
      <c r="P608" s="141"/>
      <c r="Q608" s="35"/>
      <c r="R608" s="23"/>
      <c r="S608" s="141"/>
      <c r="T608" s="35"/>
      <c r="U608" s="23"/>
      <c r="V608" s="141"/>
      <c r="W608" s="35"/>
      <c r="X608" s="23"/>
      <c r="Y608" s="141"/>
      <c r="Z608" s="35"/>
      <c r="AA608" s="23"/>
      <c r="AB608" s="141"/>
      <c r="AC608" s="35"/>
      <c r="AD608" s="23"/>
      <c r="AE608" s="141"/>
      <c r="AF608" s="35"/>
      <c r="AG608" s="23"/>
      <c r="AH608" s="141"/>
      <c r="AI608" s="35"/>
      <c r="AJ608" s="23"/>
      <c r="AK608" s="141"/>
      <c r="AL608" s="35"/>
      <c r="AM608" s="23"/>
      <c r="AN608" s="141"/>
      <c r="AO608" s="35"/>
      <c r="AP608" s="23"/>
      <c r="AQ608" s="141"/>
      <c r="AR608" s="35"/>
      <c r="AS608" s="23"/>
      <c r="AT608" s="141"/>
      <c r="AU608" s="35"/>
      <c r="AV608" s="23"/>
      <c r="AW608" s="141"/>
      <c r="AX608" s="35"/>
      <c r="AY608" s="23"/>
      <c r="AZ608" s="141"/>
      <c r="BA608" s="35"/>
      <c r="BB608" s="23"/>
      <c r="BC608" s="141"/>
      <c r="BD608" s="35"/>
      <c r="BE608" s="23"/>
      <c r="BF608" s="141"/>
      <c r="BG608" s="35"/>
      <c r="BH608" s="23"/>
      <c r="BI608" s="141"/>
      <c r="BJ608" s="35"/>
      <c r="BK608" s="23"/>
      <c r="BL608" s="141"/>
      <c r="BM608" s="35"/>
      <c r="BN608" s="23"/>
      <c r="BO608" s="141"/>
      <c r="BP608" s="35"/>
      <c r="BQ608" s="23"/>
      <c r="BR608" s="141"/>
      <c r="BS608" s="35"/>
      <c r="BT608" s="23"/>
      <c r="BU608" s="141"/>
      <c r="BV608" s="35"/>
      <c r="BW608" s="23"/>
      <c r="BX608" s="141"/>
      <c r="BY608" s="35"/>
      <c r="BZ608" s="23"/>
      <c r="CA608" s="141"/>
      <c r="CB608" s="35"/>
      <c r="CC608" s="23"/>
      <c r="CD608" s="141"/>
      <c r="CE608" s="35"/>
      <c r="CF608" s="23"/>
      <c r="CG608" s="141"/>
      <c r="CH608" s="35"/>
      <c r="CI608" s="23"/>
      <c r="CJ608" s="141"/>
      <c r="CK608" s="35"/>
      <c r="CL608" s="23"/>
      <c r="CM608" s="141"/>
      <c r="CN608" s="35"/>
      <c r="CO608" s="23"/>
      <c r="CP608" s="141"/>
      <c r="CQ608" s="38"/>
    </row>
    <row r="609" spans="2:95">
      <c r="B609" s="34"/>
      <c r="C609" s="23"/>
      <c r="D609" s="141"/>
      <c r="E609" s="35"/>
      <c r="F609" s="23"/>
      <c r="G609" s="141"/>
      <c r="H609" s="35"/>
      <c r="I609" s="23"/>
      <c r="J609" s="141"/>
      <c r="K609" s="35"/>
      <c r="L609" s="23"/>
      <c r="M609" s="24"/>
      <c r="N609" s="35"/>
      <c r="O609" s="23"/>
      <c r="P609" s="141"/>
      <c r="Q609" s="35"/>
      <c r="R609" s="23"/>
      <c r="S609" s="141"/>
      <c r="T609" s="35"/>
      <c r="U609" s="23"/>
      <c r="V609" s="141"/>
      <c r="W609" s="35"/>
      <c r="X609" s="23"/>
      <c r="Y609" s="141"/>
      <c r="Z609" s="35"/>
      <c r="AA609" s="23"/>
      <c r="AB609" s="141"/>
      <c r="AC609" s="35"/>
      <c r="AD609" s="23"/>
      <c r="AE609" s="141"/>
      <c r="AF609" s="35"/>
      <c r="AG609" s="23"/>
      <c r="AH609" s="141"/>
      <c r="AI609" s="35"/>
      <c r="AJ609" s="23"/>
      <c r="AK609" s="141"/>
      <c r="AL609" s="35"/>
      <c r="AM609" s="23"/>
      <c r="AN609" s="141"/>
      <c r="AO609" s="35"/>
      <c r="AP609" s="23"/>
      <c r="AQ609" s="141"/>
      <c r="AR609" s="35"/>
      <c r="AS609" s="23"/>
      <c r="AT609" s="141"/>
      <c r="AU609" s="35"/>
      <c r="AV609" s="23"/>
      <c r="AW609" s="141"/>
      <c r="AX609" s="35"/>
      <c r="AY609" s="23"/>
      <c r="AZ609" s="141"/>
      <c r="BA609" s="35"/>
      <c r="BB609" s="23"/>
      <c r="BC609" s="141"/>
      <c r="BD609" s="35"/>
      <c r="BE609" s="23"/>
      <c r="BF609" s="141"/>
      <c r="BG609" s="35"/>
      <c r="BH609" s="23"/>
      <c r="BI609" s="141"/>
      <c r="BJ609" s="35"/>
      <c r="BK609" s="23"/>
      <c r="BL609" s="141"/>
      <c r="BM609" s="35"/>
      <c r="BN609" s="23"/>
      <c r="BO609" s="141"/>
      <c r="BP609" s="35"/>
      <c r="BQ609" s="23"/>
      <c r="BR609" s="141"/>
      <c r="BS609" s="35"/>
      <c r="BT609" s="23"/>
      <c r="BU609" s="141"/>
      <c r="BV609" s="35"/>
      <c r="BW609" s="23"/>
      <c r="BX609" s="141"/>
      <c r="BY609" s="35"/>
      <c r="BZ609" s="23"/>
      <c r="CA609" s="141"/>
      <c r="CB609" s="35"/>
      <c r="CC609" s="23"/>
      <c r="CD609" s="141"/>
      <c r="CE609" s="35"/>
      <c r="CF609" s="23"/>
      <c r="CG609" s="141"/>
      <c r="CH609" s="35"/>
      <c r="CI609" s="23"/>
      <c r="CJ609" s="141"/>
      <c r="CK609" s="35"/>
      <c r="CL609" s="23"/>
      <c r="CM609" s="141"/>
      <c r="CN609" s="35"/>
      <c r="CO609" s="23"/>
      <c r="CP609" s="141"/>
      <c r="CQ609" s="38"/>
    </row>
    <row r="610" spans="2:95">
      <c r="B610" s="34"/>
      <c r="C610" s="23"/>
      <c r="D610" s="141"/>
      <c r="E610" s="35"/>
      <c r="F610" s="23"/>
      <c r="G610" s="141"/>
      <c r="H610" s="35"/>
      <c r="I610" s="23"/>
      <c r="J610" s="141"/>
      <c r="K610" s="35"/>
      <c r="L610" s="23"/>
      <c r="M610" s="24"/>
      <c r="N610" s="35"/>
      <c r="O610" s="23"/>
      <c r="P610" s="141"/>
      <c r="Q610" s="35"/>
      <c r="R610" s="23"/>
      <c r="S610" s="141"/>
      <c r="T610" s="35"/>
      <c r="U610" s="23"/>
      <c r="V610" s="141"/>
      <c r="W610" s="35"/>
      <c r="X610" s="23"/>
      <c r="Y610" s="141"/>
      <c r="Z610" s="35"/>
      <c r="AA610" s="23"/>
      <c r="AB610" s="141"/>
      <c r="AC610" s="35"/>
      <c r="AD610" s="23"/>
      <c r="AE610" s="141"/>
      <c r="AF610" s="35"/>
      <c r="AG610" s="23"/>
      <c r="AH610" s="141"/>
      <c r="AI610" s="35"/>
      <c r="AJ610" s="23"/>
      <c r="AK610" s="141"/>
      <c r="AL610" s="35"/>
      <c r="AM610" s="23"/>
      <c r="AN610" s="141"/>
      <c r="AO610" s="35"/>
      <c r="AP610" s="23"/>
      <c r="AQ610" s="141"/>
      <c r="AR610" s="35"/>
      <c r="AS610" s="23"/>
      <c r="AT610" s="141"/>
      <c r="AU610" s="35"/>
      <c r="AV610" s="23"/>
      <c r="AW610" s="141"/>
      <c r="AX610" s="35"/>
      <c r="AY610" s="23"/>
      <c r="AZ610" s="141"/>
      <c r="BA610" s="35"/>
      <c r="BB610" s="23"/>
      <c r="BC610" s="141"/>
      <c r="BD610" s="35"/>
      <c r="BE610" s="23"/>
      <c r="BF610" s="141"/>
      <c r="BG610" s="35"/>
      <c r="BH610" s="23"/>
      <c r="BI610" s="141"/>
      <c r="BJ610" s="35"/>
      <c r="BK610" s="23"/>
      <c r="BL610" s="141"/>
      <c r="BM610" s="35"/>
      <c r="BN610" s="23"/>
      <c r="BO610" s="141"/>
      <c r="BP610" s="35"/>
      <c r="BQ610" s="23"/>
      <c r="BR610" s="141"/>
      <c r="BS610" s="35"/>
      <c r="BT610" s="23"/>
      <c r="BU610" s="141"/>
      <c r="BV610" s="35"/>
      <c r="BW610" s="23"/>
      <c r="BX610" s="141"/>
      <c r="BY610" s="35"/>
      <c r="BZ610" s="23"/>
      <c r="CA610" s="141"/>
      <c r="CB610" s="35"/>
      <c r="CC610" s="23"/>
      <c r="CD610" s="141"/>
      <c r="CE610" s="35"/>
      <c r="CF610" s="23"/>
      <c r="CG610" s="141"/>
      <c r="CH610" s="35"/>
      <c r="CI610" s="23"/>
      <c r="CJ610" s="141"/>
      <c r="CK610" s="35"/>
      <c r="CL610" s="23"/>
      <c r="CM610" s="141"/>
      <c r="CN610" s="35"/>
      <c r="CO610" s="23"/>
      <c r="CP610" s="141"/>
      <c r="CQ610" s="38"/>
    </row>
    <row r="611" spans="2:95">
      <c r="B611" s="34"/>
      <c r="C611" s="23"/>
      <c r="D611" s="141"/>
      <c r="E611" s="35"/>
      <c r="F611" s="23"/>
      <c r="G611" s="141"/>
      <c r="H611" s="35"/>
      <c r="I611" s="23"/>
      <c r="J611" s="141"/>
      <c r="K611" s="35"/>
      <c r="L611" s="23"/>
      <c r="M611" s="24"/>
      <c r="N611" s="35"/>
      <c r="O611" s="23"/>
      <c r="P611" s="141"/>
      <c r="Q611" s="35"/>
      <c r="R611" s="23"/>
      <c r="S611" s="141"/>
      <c r="T611" s="35"/>
      <c r="U611" s="23"/>
      <c r="V611" s="141"/>
      <c r="W611" s="35"/>
      <c r="X611" s="23"/>
      <c r="Y611" s="141"/>
      <c r="Z611" s="35"/>
      <c r="AA611" s="23"/>
      <c r="AB611" s="141"/>
      <c r="AC611" s="35"/>
      <c r="AD611" s="23"/>
      <c r="AE611" s="141"/>
      <c r="AF611" s="35"/>
      <c r="AG611" s="23"/>
      <c r="AH611" s="141"/>
      <c r="AI611" s="35"/>
      <c r="AJ611" s="23"/>
      <c r="AK611" s="141"/>
      <c r="AL611" s="35"/>
      <c r="AM611" s="23"/>
      <c r="AN611" s="141"/>
      <c r="AO611" s="35"/>
      <c r="AP611" s="23"/>
      <c r="AQ611" s="141"/>
      <c r="AR611" s="35"/>
      <c r="AS611" s="23"/>
      <c r="AT611" s="141"/>
      <c r="AU611" s="35"/>
      <c r="AV611" s="23"/>
      <c r="AW611" s="141"/>
      <c r="AX611" s="35"/>
      <c r="AY611" s="23"/>
      <c r="AZ611" s="141"/>
      <c r="BA611" s="35"/>
      <c r="BB611" s="23"/>
      <c r="BC611" s="141"/>
      <c r="BD611" s="35"/>
      <c r="BE611" s="23"/>
      <c r="BF611" s="141"/>
      <c r="BG611" s="35"/>
      <c r="BH611" s="23"/>
      <c r="BI611" s="141"/>
      <c r="BJ611" s="35"/>
      <c r="BK611" s="23"/>
      <c r="BL611" s="141"/>
      <c r="BM611" s="35"/>
      <c r="BN611" s="23"/>
      <c r="BO611" s="141"/>
      <c r="BP611" s="35"/>
      <c r="BQ611" s="23"/>
      <c r="BR611" s="141"/>
      <c r="BS611" s="35"/>
      <c r="BT611" s="23"/>
      <c r="BU611" s="141"/>
      <c r="BV611" s="35"/>
      <c r="BW611" s="23"/>
      <c r="BX611" s="141"/>
      <c r="BY611" s="35"/>
      <c r="BZ611" s="23"/>
      <c r="CA611" s="141"/>
      <c r="CB611" s="35"/>
      <c r="CC611" s="23"/>
      <c r="CD611" s="141"/>
      <c r="CE611" s="35"/>
      <c r="CF611" s="23"/>
      <c r="CG611" s="141"/>
      <c r="CH611" s="35"/>
      <c r="CI611" s="23"/>
      <c r="CJ611" s="141"/>
      <c r="CK611" s="35"/>
      <c r="CL611" s="23"/>
      <c r="CM611" s="141"/>
      <c r="CN611" s="35"/>
      <c r="CO611" s="23"/>
      <c r="CP611" s="141"/>
      <c r="CQ611" s="38"/>
    </row>
    <row r="612" spans="2:95">
      <c r="B612" s="34"/>
      <c r="C612" s="23"/>
      <c r="D612" s="141"/>
      <c r="E612" s="35"/>
      <c r="F612" s="23"/>
      <c r="G612" s="141"/>
      <c r="H612" s="35"/>
      <c r="I612" s="23"/>
      <c r="J612" s="141"/>
      <c r="K612" s="35"/>
      <c r="L612" s="23"/>
      <c r="M612" s="24"/>
      <c r="N612" s="35"/>
      <c r="O612" s="23"/>
      <c r="P612" s="141"/>
      <c r="Q612" s="35"/>
      <c r="R612" s="23"/>
      <c r="S612" s="141"/>
      <c r="T612" s="35"/>
      <c r="U612" s="23"/>
      <c r="V612" s="141"/>
      <c r="W612" s="35"/>
      <c r="X612" s="23"/>
      <c r="Y612" s="141"/>
      <c r="Z612" s="35"/>
      <c r="AA612" s="23"/>
      <c r="AB612" s="141"/>
      <c r="AC612" s="35"/>
      <c r="AD612" s="23"/>
      <c r="AE612" s="141"/>
      <c r="AF612" s="35"/>
      <c r="AG612" s="23"/>
      <c r="AH612" s="141"/>
      <c r="AI612" s="35"/>
      <c r="AJ612" s="23"/>
      <c r="AK612" s="141"/>
      <c r="AL612" s="35"/>
      <c r="AM612" s="23"/>
      <c r="AN612" s="141"/>
      <c r="AO612" s="35"/>
      <c r="AP612" s="23"/>
      <c r="AQ612" s="141"/>
      <c r="AR612" s="35"/>
      <c r="AS612" s="23"/>
      <c r="AT612" s="141"/>
      <c r="AU612" s="35"/>
      <c r="AV612" s="23"/>
      <c r="AW612" s="141"/>
      <c r="AX612" s="35"/>
      <c r="AY612" s="23"/>
      <c r="AZ612" s="141"/>
      <c r="BA612" s="35"/>
      <c r="BB612" s="23"/>
      <c r="BC612" s="141"/>
      <c r="BD612" s="35"/>
      <c r="BE612" s="23"/>
      <c r="BF612" s="141"/>
      <c r="BG612" s="35"/>
      <c r="BH612" s="23"/>
      <c r="BI612" s="141"/>
      <c r="BJ612" s="35"/>
      <c r="BK612" s="23"/>
      <c r="BL612" s="141"/>
      <c r="BM612" s="35"/>
      <c r="BN612" s="23"/>
      <c r="BO612" s="141"/>
      <c r="BP612" s="35"/>
      <c r="BQ612" s="23"/>
      <c r="BR612" s="141"/>
      <c r="BS612" s="35"/>
      <c r="BT612" s="23"/>
      <c r="BU612" s="141"/>
      <c r="BV612" s="35"/>
      <c r="BW612" s="23"/>
      <c r="BX612" s="141"/>
      <c r="BY612" s="35"/>
      <c r="BZ612" s="23"/>
      <c r="CA612" s="141"/>
      <c r="CB612" s="35"/>
      <c r="CC612" s="23"/>
      <c r="CD612" s="141"/>
      <c r="CE612" s="35"/>
      <c r="CF612" s="23"/>
      <c r="CG612" s="141"/>
      <c r="CH612" s="35"/>
      <c r="CI612" s="23"/>
      <c r="CJ612" s="141"/>
      <c r="CK612" s="35"/>
      <c r="CL612" s="23"/>
      <c r="CM612" s="141"/>
      <c r="CN612" s="35"/>
      <c r="CO612" s="23"/>
      <c r="CP612" s="141"/>
      <c r="CQ612" s="38"/>
    </row>
    <row r="613" spans="2:95">
      <c r="B613" s="34"/>
      <c r="C613" s="23"/>
      <c r="D613" s="141"/>
      <c r="E613" s="35"/>
      <c r="F613" s="23"/>
      <c r="G613" s="141"/>
      <c r="H613" s="35"/>
      <c r="I613" s="23"/>
      <c r="J613" s="141"/>
      <c r="K613" s="35"/>
      <c r="L613" s="23"/>
      <c r="M613" s="24"/>
      <c r="N613" s="35"/>
      <c r="O613" s="23"/>
      <c r="P613" s="141"/>
      <c r="Q613" s="35"/>
      <c r="R613" s="23"/>
      <c r="S613" s="141"/>
      <c r="T613" s="35"/>
      <c r="U613" s="23"/>
      <c r="V613" s="141"/>
      <c r="W613" s="35"/>
      <c r="X613" s="23"/>
      <c r="Y613" s="141"/>
      <c r="Z613" s="35"/>
      <c r="AA613" s="23"/>
      <c r="AB613" s="141"/>
      <c r="AC613" s="35"/>
      <c r="AD613" s="23"/>
      <c r="AE613" s="141"/>
      <c r="AF613" s="35"/>
      <c r="AG613" s="23"/>
      <c r="AH613" s="141"/>
      <c r="AI613" s="35"/>
      <c r="AJ613" s="23"/>
      <c r="AK613" s="141"/>
      <c r="AL613" s="35"/>
      <c r="AM613" s="23"/>
      <c r="AN613" s="141"/>
      <c r="AO613" s="35"/>
      <c r="AP613" s="23"/>
      <c r="AQ613" s="141"/>
      <c r="AR613" s="35"/>
      <c r="AS613" s="23"/>
      <c r="AT613" s="141"/>
      <c r="AU613" s="35"/>
      <c r="AV613" s="23"/>
      <c r="AW613" s="141"/>
      <c r="AX613" s="35"/>
      <c r="AY613" s="23"/>
      <c r="AZ613" s="141"/>
      <c r="BA613" s="35"/>
      <c r="BB613" s="23"/>
      <c r="BC613" s="141"/>
      <c r="BD613" s="35"/>
      <c r="BE613" s="23"/>
      <c r="BF613" s="141"/>
      <c r="BG613" s="35"/>
      <c r="BH613" s="23"/>
      <c r="BI613" s="141"/>
      <c r="BJ613" s="35"/>
      <c r="BK613" s="23"/>
      <c r="BL613" s="141"/>
      <c r="BM613" s="35"/>
      <c r="BN613" s="23"/>
      <c r="BO613" s="141"/>
      <c r="BP613" s="35"/>
      <c r="BQ613" s="23"/>
      <c r="BR613" s="141"/>
      <c r="BS613" s="35"/>
      <c r="BT613" s="23"/>
      <c r="BU613" s="141"/>
      <c r="BV613" s="35"/>
      <c r="BW613" s="23"/>
      <c r="BX613" s="141"/>
      <c r="BY613" s="35"/>
      <c r="BZ613" s="23"/>
      <c r="CA613" s="141"/>
      <c r="CB613" s="35"/>
      <c r="CC613" s="23"/>
      <c r="CD613" s="141"/>
      <c r="CE613" s="35"/>
      <c r="CF613" s="23"/>
      <c r="CG613" s="141"/>
      <c r="CH613" s="35"/>
      <c r="CI613" s="23"/>
      <c r="CJ613" s="141"/>
      <c r="CK613" s="35"/>
      <c r="CL613" s="23"/>
      <c r="CM613" s="141"/>
      <c r="CN613" s="35"/>
      <c r="CO613" s="23"/>
      <c r="CP613" s="141"/>
      <c r="CQ613" s="38"/>
    </row>
    <row r="614" spans="2:95">
      <c r="B614" s="34"/>
      <c r="C614" s="23"/>
      <c r="D614" s="141"/>
      <c r="E614" s="35"/>
      <c r="F614" s="23"/>
      <c r="G614" s="141"/>
      <c r="H614" s="35"/>
      <c r="I614" s="23"/>
      <c r="J614" s="141"/>
      <c r="K614" s="35"/>
      <c r="L614" s="23"/>
      <c r="M614" s="24"/>
      <c r="N614" s="35"/>
      <c r="O614" s="23"/>
      <c r="P614" s="141"/>
      <c r="Q614" s="35"/>
      <c r="R614" s="23"/>
      <c r="S614" s="141"/>
      <c r="T614" s="35"/>
      <c r="U614" s="23"/>
      <c r="V614" s="141"/>
      <c r="W614" s="35"/>
      <c r="X614" s="23"/>
      <c r="Y614" s="141"/>
      <c r="Z614" s="35"/>
      <c r="AA614" s="23"/>
      <c r="AB614" s="141"/>
      <c r="AC614" s="35"/>
      <c r="AD614" s="23"/>
      <c r="AE614" s="141"/>
      <c r="AF614" s="35"/>
      <c r="AG614" s="23"/>
      <c r="AH614" s="141"/>
      <c r="AI614" s="35"/>
      <c r="AJ614" s="23"/>
      <c r="AK614" s="141"/>
      <c r="AL614" s="35"/>
      <c r="AM614" s="23"/>
      <c r="AN614" s="141"/>
      <c r="AO614" s="35"/>
      <c r="AP614" s="23"/>
      <c r="AQ614" s="141"/>
      <c r="AR614" s="35"/>
      <c r="AS614" s="23"/>
      <c r="AT614" s="141"/>
      <c r="AU614" s="35"/>
      <c r="AV614" s="23"/>
      <c r="AW614" s="141"/>
      <c r="AX614" s="35"/>
      <c r="AY614" s="23"/>
      <c r="AZ614" s="141"/>
      <c r="BA614" s="35"/>
      <c r="BB614" s="23"/>
      <c r="BC614" s="141"/>
      <c r="BD614" s="35"/>
      <c r="BE614" s="23"/>
      <c r="BF614" s="141"/>
      <c r="BG614" s="35"/>
      <c r="BH614" s="23"/>
      <c r="BI614" s="141"/>
      <c r="BJ614" s="35"/>
      <c r="BK614" s="23"/>
      <c r="BL614" s="141"/>
      <c r="BM614" s="35"/>
      <c r="BN614" s="23"/>
      <c r="BO614" s="141"/>
      <c r="BP614" s="35"/>
      <c r="BQ614" s="23"/>
      <c r="BR614" s="141"/>
      <c r="BS614" s="35"/>
      <c r="BT614" s="23"/>
      <c r="BU614" s="141"/>
      <c r="BV614" s="35"/>
      <c r="BW614" s="23"/>
      <c r="BX614" s="141"/>
      <c r="BY614" s="35"/>
      <c r="BZ614" s="23"/>
      <c r="CA614" s="141"/>
      <c r="CB614" s="35"/>
      <c r="CC614" s="23"/>
      <c r="CD614" s="141"/>
      <c r="CE614" s="35"/>
      <c r="CF614" s="23"/>
      <c r="CG614" s="141"/>
      <c r="CH614" s="35"/>
      <c r="CI614" s="23"/>
      <c r="CJ614" s="141"/>
      <c r="CK614" s="35"/>
      <c r="CL614" s="23"/>
      <c r="CM614" s="141"/>
      <c r="CN614" s="35"/>
      <c r="CO614" s="23"/>
      <c r="CP614" s="141"/>
      <c r="CQ614" s="38"/>
    </row>
    <row r="615" spans="2:95">
      <c r="B615" s="34"/>
      <c r="C615" s="23"/>
      <c r="D615" s="141"/>
      <c r="E615" s="35"/>
      <c r="F615" s="23"/>
      <c r="G615" s="141"/>
      <c r="H615" s="35"/>
      <c r="I615" s="23"/>
      <c r="J615" s="141"/>
      <c r="K615" s="35"/>
      <c r="L615" s="23"/>
      <c r="M615" s="24"/>
      <c r="N615" s="35"/>
      <c r="O615" s="23"/>
      <c r="P615" s="141"/>
      <c r="Q615" s="35"/>
      <c r="R615" s="23"/>
      <c r="S615" s="141"/>
      <c r="T615" s="35"/>
      <c r="U615" s="23"/>
      <c r="V615" s="141"/>
      <c r="W615" s="35"/>
      <c r="X615" s="23"/>
      <c r="Y615" s="141"/>
      <c r="Z615" s="35"/>
      <c r="AA615" s="23"/>
      <c r="AB615" s="141"/>
      <c r="AC615" s="35"/>
      <c r="AD615" s="23"/>
      <c r="AE615" s="141"/>
      <c r="AF615" s="35"/>
      <c r="AG615" s="23"/>
      <c r="AH615" s="141"/>
      <c r="AI615" s="35"/>
      <c r="AJ615" s="23"/>
      <c r="AK615" s="141"/>
      <c r="AL615" s="35"/>
      <c r="AM615" s="23"/>
      <c r="AN615" s="141"/>
      <c r="AO615" s="35"/>
      <c r="AP615" s="23"/>
      <c r="AQ615" s="141"/>
      <c r="AR615" s="35"/>
      <c r="AS615" s="23"/>
      <c r="AT615" s="141"/>
      <c r="AU615" s="35"/>
      <c r="AV615" s="23"/>
      <c r="AW615" s="141"/>
      <c r="AX615" s="35"/>
      <c r="AY615" s="23"/>
      <c r="AZ615" s="141"/>
      <c r="BA615" s="35"/>
      <c r="BB615" s="23"/>
      <c r="BC615" s="141"/>
      <c r="BD615" s="35"/>
      <c r="BE615" s="23"/>
      <c r="BF615" s="141"/>
      <c r="BG615" s="35"/>
      <c r="BH615" s="23"/>
      <c r="BI615" s="141"/>
      <c r="BJ615" s="35"/>
      <c r="BK615" s="23"/>
      <c r="BL615" s="141"/>
      <c r="BM615" s="35"/>
      <c r="BN615" s="23"/>
      <c r="BO615" s="141"/>
      <c r="BP615" s="35"/>
      <c r="BQ615" s="23"/>
      <c r="BR615" s="141"/>
      <c r="BS615" s="35"/>
      <c r="BT615" s="23"/>
      <c r="BU615" s="141"/>
      <c r="BV615" s="35"/>
      <c r="BW615" s="23"/>
      <c r="BX615" s="141"/>
      <c r="BY615" s="35"/>
      <c r="BZ615" s="23"/>
      <c r="CA615" s="141"/>
      <c r="CB615" s="35"/>
      <c r="CC615" s="23"/>
      <c r="CD615" s="141"/>
      <c r="CE615" s="35"/>
      <c r="CF615" s="23"/>
      <c r="CG615" s="141"/>
      <c r="CH615" s="35"/>
      <c r="CI615" s="23"/>
      <c r="CJ615" s="141"/>
      <c r="CK615" s="35"/>
      <c r="CL615" s="23"/>
      <c r="CM615" s="141"/>
      <c r="CN615" s="35"/>
      <c r="CO615" s="23"/>
      <c r="CP615" s="141"/>
      <c r="CQ615" s="38"/>
    </row>
    <row r="616" spans="2:95">
      <c r="B616" s="34"/>
      <c r="C616" s="23"/>
      <c r="D616" s="141"/>
      <c r="E616" s="35"/>
      <c r="F616" s="23"/>
      <c r="G616" s="141"/>
      <c r="H616" s="35"/>
      <c r="I616" s="23"/>
      <c r="J616" s="141"/>
      <c r="K616" s="35"/>
      <c r="L616" s="23"/>
      <c r="M616" s="24"/>
      <c r="N616" s="35"/>
      <c r="O616" s="23"/>
      <c r="P616" s="141"/>
      <c r="Q616" s="35"/>
      <c r="R616" s="23"/>
      <c r="S616" s="141"/>
      <c r="T616" s="35"/>
      <c r="U616" s="23"/>
      <c r="V616" s="141"/>
      <c r="W616" s="35"/>
      <c r="X616" s="23"/>
      <c r="Y616" s="141"/>
      <c r="Z616" s="35"/>
      <c r="AA616" s="23"/>
      <c r="AB616" s="141"/>
      <c r="AC616" s="35"/>
      <c r="AD616" s="23"/>
      <c r="AE616" s="141"/>
      <c r="AF616" s="35"/>
      <c r="AG616" s="23"/>
      <c r="AH616" s="141"/>
      <c r="AI616" s="35"/>
      <c r="AJ616" s="23"/>
      <c r="AK616" s="141"/>
      <c r="AL616" s="35"/>
      <c r="AM616" s="23"/>
      <c r="AN616" s="141"/>
      <c r="AO616" s="35"/>
      <c r="AP616" s="23"/>
      <c r="AQ616" s="141"/>
      <c r="AR616" s="35"/>
      <c r="AS616" s="23"/>
      <c r="AT616" s="141"/>
      <c r="AU616" s="35"/>
      <c r="AV616" s="23"/>
      <c r="AW616" s="141"/>
      <c r="AX616" s="35"/>
      <c r="AY616" s="23"/>
      <c r="AZ616" s="141"/>
      <c r="BA616" s="35"/>
      <c r="BB616" s="23"/>
      <c r="BC616" s="141"/>
      <c r="BD616" s="35"/>
      <c r="BE616" s="23"/>
      <c r="BF616" s="141"/>
      <c r="BG616" s="35"/>
      <c r="BH616" s="23"/>
      <c r="BI616" s="141"/>
      <c r="BJ616" s="35"/>
      <c r="BK616" s="23"/>
      <c r="BL616" s="141"/>
      <c r="BM616" s="35"/>
      <c r="BN616" s="23"/>
      <c r="BO616" s="141"/>
      <c r="BP616" s="35"/>
      <c r="BQ616" s="23"/>
      <c r="BR616" s="141"/>
      <c r="BS616" s="35"/>
      <c r="BT616" s="23"/>
      <c r="BU616" s="141"/>
      <c r="BV616" s="35"/>
      <c r="BW616" s="23"/>
      <c r="BX616" s="141"/>
      <c r="BY616" s="35"/>
      <c r="BZ616" s="23"/>
      <c r="CA616" s="141"/>
      <c r="CB616" s="35"/>
      <c r="CC616" s="23"/>
      <c r="CD616" s="141"/>
      <c r="CE616" s="35"/>
      <c r="CF616" s="23"/>
      <c r="CG616" s="141"/>
      <c r="CH616" s="35"/>
      <c r="CI616" s="23"/>
      <c r="CJ616" s="141"/>
      <c r="CK616" s="35"/>
      <c r="CL616" s="23"/>
      <c r="CM616" s="141"/>
      <c r="CN616" s="35"/>
      <c r="CO616" s="23"/>
      <c r="CP616" s="141"/>
      <c r="CQ616" s="38"/>
    </row>
    <row r="617" spans="2:95">
      <c r="B617" s="34"/>
      <c r="C617" s="23"/>
      <c r="D617" s="141"/>
      <c r="E617" s="35"/>
      <c r="F617" s="23"/>
      <c r="G617" s="141"/>
      <c r="H617" s="35"/>
      <c r="I617" s="23"/>
      <c r="J617" s="141"/>
      <c r="K617" s="35"/>
      <c r="L617" s="23"/>
      <c r="M617" s="24"/>
      <c r="N617" s="35"/>
      <c r="O617" s="23"/>
      <c r="P617" s="141"/>
      <c r="Q617" s="35"/>
      <c r="R617" s="23"/>
      <c r="S617" s="141"/>
      <c r="T617" s="35"/>
      <c r="U617" s="23"/>
      <c r="V617" s="141"/>
      <c r="W617" s="35"/>
      <c r="X617" s="23"/>
      <c r="Y617" s="141"/>
      <c r="Z617" s="35"/>
      <c r="AA617" s="23"/>
      <c r="AB617" s="141"/>
      <c r="AC617" s="35"/>
      <c r="AD617" s="23"/>
      <c r="AE617" s="141"/>
      <c r="AF617" s="35"/>
      <c r="AG617" s="23"/>
      <c r="AH617" s="141"/>
      <c r="AI617" s="35"/>
      <c r="AJ617" s="23"/>
      <c r="AK617" s="141"/>
      <c r="AL617" s="35"/>
      <c r="AM617" s="23"/>
      <c r="AN617" s="141"/>
      <c r="AO617" s="35"/>
      <c r="AP617" s="23"/>
      <c r="AQ617" s="141"/>
      <c r="AR617" s="35"/>
      <c r="AS617" s="23"/>
      <c r="AT617" s="141"/>
      <c r="AU617" s="35"/>
      <c r="AV617" s="23"/>
      <c r="AW617" s="141"/>
      <c r="AX617" s="35"/>
      <c r="AY617" s="23"/>
      <c r="AZ617" s="141"/>
      <c r="BA617" s="35"/>
      <c r="BB617" s="23"/>
      <c r="BC617" s="141"/>
      <c r="BD617" s="35"/>
      <c r="BE617" s="23"/>
      <c r="BF617" s="141"/>
      <c r="BG617" s="35"/>
      <c r="BH617" s="23"/>
      <c r="BI617" s="141"/>
      <c r="BJ617" s="35"/>
      <c r="BK617" s="23"/>
      <c r="BL617" s="141"/>
      <c r="BM617" s="35"/>
      <c r="BN617" s="23"/>
      <c r="BO617" s="141"/>
      <c r="BP617" s="35"/>
      <c r="BQ617" s="23"/>
      <c r="BR617" s="141"/>
      <c r="BS617" s="35"/>
      <c r="BT617" s="23"/>
      <c r="BU617" s="141"/>
      <c r="BV617" s="35"/>
      <c r="BW617" s="23"/>
      <c r="BX617" s="141"/>
      <c r="BY617" s="35"/>
      <c r="BZ617" s="23"/>
      <c r="CA617" s="141"/>
      <c r="CB617" s="35"/>
      <c r="CC617" s="23"/>
      <c r="CD617" s="141"/>
      <c r="CE617" s="35"/>
      <c r="CF617" s="23"/>
      <c r="CG617" s="141"/>
      <c r="CH617" s="35"/>
      <c r="CI617" s="23"/>
      <c r="CJ617" s="141"/>
      <c r="CK617" s="35"/>
      <c r="CL617" s="23"/>
      <c r="CM617" s="141"/>
      <c r="CN617" s="35"/>
      <c r="CO617" s="23"/>
      <c r="CP617" s="141"/>
      <c r="CQ617" s="38"/>
    </row>
    <row r="618" spans="2:95">
      <c r="B618" s="34"/>
      <c r="C618" s="23"/>
      <c r="D618" s="141"/>
      <c r="E618" s="35"/>
      <c r="F618" s="23"/>
      <c r="G618" s="141"/>
      <c r="H618" s="35"/>
      <c r="I618" s="23"/>
      <c r="J618" s="141"/>
      <c r="K618" s="35"/>
      <c r="L618" s="23"/>
      <c r="M618" s="24"/>
      <c r="N618" s="35"/>
      <c r="O618" s="23"/>
      <c r="P618" s="141"/>
      <c r="Q618" s="35"/>
      <c r="R618" s="23"/>
      <c r="S618" s="141"/>
      <c r="T618" s="35"/>
      <c r="U618" s="23"/>
      <c r="V618" s="141"/>
      <c r="W618" s="35"/>
      <c r="X618" s="23"/>
      <c r="Y618" s="141"/>
      <c r="Z618" s="35"/>
      <c r="AA618" s="23"/>
      <c r="AB618" s="141"/>
      <c r="AC618" s="35"/>
      <c r="AD618" s="23"/>
      <c r="AE618" s="141"/>
      <c r="AF618" s="35"/>
      <c r="AG618" s="23"/>
      <c r="AH618" s="141"/>
      <c r="AI618" s="35"/>
      <c r="AJ618" s="23"/>
      <c r="AK618" s="141"/>
      <c r="AL618" s="35"/>
      <c r="AM618" s="23"/>
      <c r="AN618" s="141"/>
      <c r="AO618" s="35"/>
      <c r="AP618" s="23"/>
      <c r="AQ618" s="141"/>
      <c r="AR618" s="35"/>
      <c r="AS618" s="23"/>
      <c r="AT618" s="141"/>
      <c r="AU618" s="35"/>
      <c r="AV618" s="23"/>
      <c r="AW618" s="141"/>
      <c r="AX618" s="35"/>
      <c r="AY618" s="23"/>
      <c r="AZ618" s="141"/>
      <c r="BA618" s="35"/>
      <c r="BB618" s="23"/>
      <c r="BC618" s="141"/>
      <c r="BD618" s="35"/>
      <c r="BE618" s="23"/>
      <c r="BF618" s="141"/>
      <c r="BG618" s="35"/>
      <c r="BH618" s="23"/>
      <c r="BI618" s="141"/>
      <c r="BJ618" s="35"/>
      <c r="BK618" s="23"/>
      <c r="BL618" s="141"/>
      <c r="BM618" s="35"/>
      <c r="BN618" s="23"/>
      <c r="BO618" s="141"/>
      <c r="BP618" s="35"/>
      <c r="BQ618" s="23"/>
      <c r="BR618" s="141"/>
      <c r="BS618" s="35"/>
      <c r="BT618" s="23"/>
      <c r="BU618" s="141"/>
      <c r="BV618" s="35"/>
      <c r="BW618" s="23"/>
      <c r="BX618" s="141"/>
      <c r="BY618" s="35"/>
      <c r="BZ618" s="23"/>
      <c r="CA618" s="141"/>
      <c r="CB618" s="35"/>
      <c r="CC618" s="23"/>
      <c r="CD618" s="141"/>
      <c r="CE618" s="35"/>
      <c r="CF618" s="23"/>
      <c r="CG618" s="141"/>
      <c r="CH618" s="35"/>
      <c r="CI618" s="23"/>
      <c r="CJ618" s="141"/>
      <c r="CK618" s="35"/>
      <c r="CL618" s="23"/>
      <c r="CM618" s="141"/>
      <c r="CN618" s="35"/>
      <c r="CO618" s="23"/>
      <c r="CP618" s="141"/>
      <c r="CQ618" s="38"/>
    </row>
    <row r="619" spans="2:95">
      <c r="B619" s="34"/>
      <c r="C619" s="23"/>
      <c r="D619" s="141"/>
      <c r="E619" s="35"/>
      <c r="F619" s="23"/>
      <c r="G619" s="141"/>
      <c r="H619" s="35"/>
      <c r="I619" s="23"/>
      <c r="J619" s="141"/>
      <c r="K619" s="35"/>
      <c r="L619" s="23"/>
      <c r="M619" s="24"/>
      <c r="N619" s="35"/>
      <c r="O619" s="23"/>
      <c r="P619" s="141"/>
      <c r="Q619" s="35"/>
      <c r="R619" s="23"/>
      <c r="S619" s="141"/>
      <c r="T619" s="35"/>
      <c r="U619" s="23"/>
      <c r="V619" s="141"/>
      <c r="W619" s="35"/>
      <c r="X619" s="23"/>
      <c r="Y619" s="141"/>
      <c r="Z619" s="35"/>
      <c r="AA619" s="23"/>
      <c r="AB619" s="141"/>
      <c r="AC619" s="35"/>
      <c r="AD619" s="23"/>
      <c r="AE619" s="141"/>
      <c r="AF619" s="35"/>
      <c r="AG619" s="23"/>
      <c r="AH619" s="141"/>
      <c r="AI619" s="35"/>
      <c r="AJ619" s="23"/>
      <c r="AK619" s="141"/>
      <c r="AL619" s="35"/>
      <c r="AM619" s="23"/>
      <c r="AN619" s="141"/>
      <c r="AO619" s="35"/>
      <c r="AP619" s="23"/>
      <c r="AQ619" s="141"/>
      <c r="AR619" s="35"/>
      <c r="AS619" s="23"/>
      <c r="AT619" s="141"/>
      <c r="AU619" s="35"/>
      <c r="AV619" s="23"/>
      <c r="AW619" s="141"/>
      <c r="AX619" s="35"/>
      <c r="AY619" s="23"/>
      <c r="AZ619" s="141"/>
      <c r="BA619" s="35"/>
      <c r="BB619" s="23"/>
      <c r="BC619" s="141"/>
      <c r="BD619" s="35"/>
      <c r="BE619" s="23"/>
      <c r="BF619" s="141"/>
      <c r="BG619" s="35"/>
      <c r="BH619" s="23"/>
      <c r="BI619" s="141"/>
      <c r="BJ619" s="35"/>
      <c r="BK619" s="23"/>
      <c r="BL619" s="141"/>
      <c r="BM619" s="35"/>
      <c r="BN619" s="23"/>
      <c r="BO619" s="141"/>
      <c r="BP619" s="35"/>
      <c r="BQ619" s="23"/>
      <c r="BR619" s="141"/>
      <c r="BS619" s="35"/>
      <c r="BT619" s="23"/>
      <c r="BU619" s="141"/>
      <c r="BV619" s="35"/>
      <c r="BW619" s="23"/>
      <c r="BX619" s="141"/>
      <c r="BY619" s="35"/>
      <c r="BZ619" s="23"/>
      <c r="CA619" s="141"/>
      <c r="CB619" s="35"/>
      <c r="CC619" s="23"/>
      <c r="CD619" s="141"/>
      <c r="CE619" s="35"/>
      <c r="CF619" s="23"/>
      <c r="CG619" s="141"/>
      <c r="CH619" s="35"/>
      <c r="CI619" s="23"/>
      <c r="CJ619" s="141"/>
      <c r="CK619" s="35"/>
      <c r="CL619" s="23"/>
      <c r="CM619" s="141"/>
      <c r="CN619" s="35"/>
      <c r="CO619" s="23"/>
      <c r="CP619" s="141"/>
      <c r="CQ619" s="38"/>
    </row>
    <row r="620" spans="2:95">
      <c r="B620" s="34"/>
      <c r="C620" s="23"/>
      <c r="D620" s="141"/>
      <c r="E620" s="35"/>
      <c r="F620" s="23"/>
      <c r="G620" s="141"/>
      <c r="H620" s="35"/>
      <c r="I620" s="23"/>
      <c r="J620" s="141"/>
      <c r="K620" s="35"/>
      <c r="L620" s="23"/>
      <c r="M620" s="24"/>
      <c r="N620" s="35"/>
      <c r="O620" s="23"/>
      <c r="P620" s="141"/>
      <c r="Q620" s="35"/>
      <c r="R620" s="23"/>
      <c r="S620" s="141"/>
      <c r="T620" s="35"/>
      <c r="U620" s="23"/>
      <c r="V620" s="141"/>
      <c r="W620" s="35"/>
      <c r="X620" s="23"/>
      <c r="Y620" s="141"/>
      <c r="Z620" s="35"/>
      <c r="AA620" s="23"/>
      <c r="AB620" s="141"/>
      <c r="AC620" s="35"/>
      <c r="AD620" s="23"/>
      <c r="AE620" s="141"/>
      <c r="AF620" s="35"/>
      <c r="AG620" s="23"/>
      <c r="AH620" s="141"/>
      <c r="AI620" s="35"/>
      <c r="AJ620" s="23"/>
      <c r="AK620" s="141"/>
      <c r="AL620" s="35"/>
      <c r="AM620" s="23"/>
      <c r="AN620" s="141"/>
      <c r="AO620" s="35"/>
      <c r="AP620" s="23"/>
      <c r="AQ620" s="141"/>
      <c r="AR620" s="35"/>
      <c r="AS620" s="23"/>
      <c r="AT620" s="141"/>
      <c r="AU620" s="35"/>
      <c r="AV620" s="23"/>
      <c r="AW620" s="141"/>
      <c r="AX620" s="35"/>
      <c r="AY620" s="23"/>
      <c r="AZ620" s="141"/>
      <c r="BA620" s="35"/>
      <c r="BB620" s="23"/>
      <c r="BC620" s="141"/>
      <c r="BD620" s="35"/>
      <c r="BE620" s="23"/>
      <c r="BF620" s="141"/>
      <c r="BG620" s="35"/>
      <c r="BH620" s="23"/>
      <c r="BI620" s="141"/>
      <c r="BJ620" s="35"/>
      <c r="BK620" s="23"/>
      <c r="BL620" s="141"/>
      <c r="BM620" s="35"/>
      <c r="BN620" s="23"/>
      <c r="BO620" s="141"/>
      <c r="BP620" s="35"/>
      <c r="BQ620" s="23"/>
      <c r="BR620" s="141"/>
      <c r="BS620" s="35"/>
      <c r="BT620" s="23"/>
      <c r="BU620" s="141"/>
      <c r="BV620" s="35"/>
      <c r="BW620" s="23"/>
      <c r="BX620" s="141"/>
      <c r="BY620" s="35"/>
      <c r="BZ620" s="23"/>
      <c r="CA620" s="141"/>
      <c r="CB620" s="35"/>
      <c r="CC620" s="23"/>
      <c r="CD620" s="141"/>
      <c r="CE620" s="35"/>
      <c r="CF620" s="23"/>
      <c r="CG620" s="141"/>
      <c r="CH620" s="35"/>
      <c r="CI620" s="23"/>
      <c r="CJ620" s="141"/>
      <c r="CK620" s="35"/>
      <c r="CL620" s="23"/>
      <c r="CM620" s="141"/>
      <c r="CN620" s="35"/>
      <c r="CO620" s="23"/>
      <c r="CP620" s="141"/>
      <c r="CQ620" s="38"/>
    </row>
    <row r="621" spans="2:95">
      <c r="B621" s="34"/>
      <c r="C621" s="23"/>
      <c r="D621" s="141"/>
      <c r="E621" s="35"/>
      <c r="F621" s="23"/>
      <c r="G621" s="141"/>
      <c r="H621" s="35"/>
      <c r="I621" s="23"/>
      <c r="J621" s="141"/>
      <c r="K621" s="35"/>
      <c r="L621" s="23"/>
      <c r="M621" s="24"/>
      <c r="N621" s="35"/>
      <c r="O621" s="23"/>
      <c r="P621" s="141"/>
      <c r="Q621" s="35"/>
      <c r="R621" s="23"/>
      <c r="S621" s="141"/>
      <c r="T621" s="35"/>
      <c r="U621" s="23"/>
      <c r="V621" s="141"/>
      <c r="W621" s="35"/>
      <c r="X621" s="23"/>
      <c r="Y621" s="141"/>
      <c r="Z621" s="35"/>
      <c r="AA621" s="23"/>
      <c r="AB621" s="141"/>
      <c r="AC621" s="35"/>
      <c r="AD621" s="23"/>
      <c r="AE621" s="141"/>
      <c r="AF621" s="35"/>
      <c r="AG621" s="23"/>
      <c r="AH621" s="141"/>
      <c r="AI621" s="35"/>
      <c r="AJ621" s="23"/>
      <c r="AK621" s="141"/>
      <c r="AL621" s="35"/>
      <c r="AM621" s="23"/>
      <c r="AN621" s="141"/>
      <c r="AO621" s="35"/>
      <c r="AP621" s="23"/>
      <c r="AQ621" s="141"/>
      <c r="AR621" s="35"/>
      <c r="AS621" s="23"/>
      <c r="AT621" s="141"/>
      <c r="AU621" s="35"/>
      <c r="AV621" s="23"/>
      <c r="AW621" s="141"/>
      <c r="AX621" s="35"/>
      <c r="AY621" s="23"/>
      <c r="AZ621" s="141"/>
      <c r="BA621" s="35"/>
      <c r="BB621" s="23"/>
      <c r="BC621" s="141"/>
      <c r="BD621" s="35"/>
      <c r="BE621" s="23"/>
      <c r="BF621" s="141"/>
      <c r="BG621" s="35"/>
      <c r="BH621" s="23"/>
      <c r="BI621" s="141"/>
      <c r="BJ621" s="35"/>
      <c r="BK621" s="23"/>
      <c r="BL621" s="141"/>
      <c r="BM621" s="35"/>
      <c r="BN621" s="23"/>
      <c r="BO621" s="141"/>
      <c r="BP621" s="35"/>
      <c r="BQ621" s="23"/>
      <c r="BR621" s="141"/>
      <c r="BS621" s="35"/>
      <c r="BT621" s="23"/>
      <c r="BU621" s="141"/>
      <c r="BV621" s="35"/>
      <c r="BW621" s="23"/>
      <c r="BX621" s="141"/>
      <c r="BY621" s="35"/>
      <c r="BZ621" s="23"/>
      <c r="CA621" s="141"/>
      <c r="CB621" s="35"/>
      <c r="CC621" s="23"/>
      <c r="CD621" s="141"/>
      <c r="CE621" s="35"/>
      <c r="CF621" s="23"/>
      <c r="CG621" s="141"/>
      <c r="CH621" s="35"/>
      <c r="CI621" s="23"/>
      <c r="CJ621" s="141"/>
      <c r="CK621" s="35"/>
      <c r="CL621" s="23"/>
      <c r="CM621" s="141"/>
      <c r="CN621" s="35"/>
      <c r="CO621" s="23"/>
      <c r="CP621" s="141"/>
      <c r="CQ621" s="38"/>
    </row>
    <row r="622" spans="2:95">
      <c r="B622" s="34"/>
      <c r="C622" s="23"/>
      <c r="D622" s="141"/>
      <c r="E622" s="35"/>
      <c r="F622" s="23"/>
      <c r="G622" s="141"/>
      <c r="H622" s="35"/>
      <c r="I622" s="23"/>
      <c r="J622" s="141"/>
      <c r="K622" s="35"/>
      <c r="L622" s="23"/>
      <c r="M622" s="24"/>
      <c r="N622" s="35"/>
      <c r="O622" s="23"/>
      <c r="P622" s="141"/>
      <c r="Q622" s="35"/>
      <c r="R622" s="23"/>
      <c r="S622" s="141"/>
      <c r="T622" s="35"/>
      <c r="U622" s="23"/>
      <c r="V622" s="141"/>
      <c r="W622" s="35"/>
      <c r="X622" s="23"/>
      <c r="Y622" s="141"/>
      <c r="Z622" s="35"/>
      <c r="AA622" s="23"/>
      <c r="AB622" s="141"/>
      <c r="AC622" s="35"/>
      <c r="AD622" s="23"/>
      <c r="AE622" s="141"/>
      <c r="AF622" s="35"/>
      <c r="AG622" s="23"/>
      <c r="AH622" s="141"/>
      <c r="AI622" s="35"/>
      <c r="AJ622" s="23"/>
      <c r="AK622" s="141"/>
      <c r="AL622" s="35"/>
      <c r="AM622" s="23"/>
      <c r="AN622" s="141"/>
      <c r="AO622" s="35"/>
      <c r="AP622" s="23"/>
      <c r="AQ622" s="141"/>
      <c r="AR622" s="35"/>
      <c r="AS622" s="23"/>
      <c r="AT622" s="141"/>
      <c r="AU622" s="35"/>
      <c r="AV622" s="23"/>
      <c r="AW622" s="141"/>
      <c r="AX622" s="35"/>
      <c r="AY622" s="23"/>
      <c r="AZ622" s="141"/>
      <c r="BA622" s="35"/>
      <c r="BB622" s="23"/>
      <c r="BC622" s="141"/>
      <c r="BD622" s="35"/>
      <c r="BE622" s="23"/>
      <c r="BF622" s="141"/>
      <c r="BG622" s="35"/>
      <c r="BH622" s="23"/>
      <c r="BI622" s="141"/>
      <c r="BJ622" s="35"/>
      <c r="BK622" s="23"/>
      <c r="BL622" s="141"/>
      <c r="BM622" s="35"/>
      <c r="BN622" s="23"/>
      <c r="BO622" s="141"/>
      <c r="BP622" s="35"/>
      <c r="BQ622" s="23"/>
      <c r="BR622" s="141"/>
      <c r="BS622" s="35"/>
      <c r="BT622" s="23"/>
      <c r="BU622" s="141"/>
      <c r="BV622" s="35"/>
      <c r="BW622" s="23"/>
      <c r="BX622" s="141"/>
      <c r="BY622" s="35"/>
      <c r="BZ622" s="23"/>
      <c r="CA622" s="141"/>
      <c r="CB622" s="35"/>
      <c r="CC622" s="23"/>
      <c r="CD622" s="141"/>
      <c r="CE622" s="35"/>
      <c r="CF622" s="23"/>
      <c r="CG622" s="141"/>
      <c r="CH622" s="35"/>
      <c r="CI622" s="23"/>
      <c r="CJ622" s="141"/>
      <c r="CK622" s="35"/>
      <c r="CL622" s="23"/>
      <c r="CM622" s="141"/>
      <c r="CN622" s="35"/>
      <c r="CO622" s="23"/>
      <c r="CP622" s="141"/>
      <c r="CQ622" s="38"/>
    </row>
    <row r="623" spans="2:95">
      <c r="B623" s="34"/>
      <c r="C623" s="23"/>
      <c r="D623" s="141"/>
      <c r="E623" s="35"/>
      <c r="F623" s="23"/>
      <c r="G623" s="141"/>
      <c r="H623" s="35"/>
      <c r="I623" s="23"/>
      <c r="J623" s="141"/>
      <c r="K623" s="35"/>
      <c r="L623" s="23"/>
      <c r="M623" s="24"/>
      <c r="N623" s="35"/>
      <c r="O623" s="23"/>
      <c r="P623" s="141"/>
      <c r="Q623" s="35"/>
      <c r="R623" s="23"/>
      <c r="S623" s="141"/>
      <c r="T623" s="35"/>
      <c r="U623" s="23"/>
      <c r="V623" s="141"/>
      <c r="W623" s="35"/>
      <c r="X623" s="23"/>
      <c r="Y623" s="141"/>
      <c r="Z623" s="35"/>
      <c r="AA623" s="23"/>
      <c r="AB623" s="141"/>
      <c r="AC623" s="35"/>
      <c r="AD623" s="23"/>
      <c r="AE623" s="141"/>
      <c r="AF623" s="35"/>
      <c r="AG623" s="23"/>
      <c r="AH623" s="141"/>
      <c r="AI623" s="35"/>
      <c r="AJ623" s="23"/>
      <c r="AK623" s="141"/>
      <c r="AL623" s="35"/>
      <c r="AM623" s="23"/>
      <c r="AN623" s="141"/>
      <c r="AO623" s="35"/>
      <c r="AP623" s="23"/>
      <c r="AQ623" s="141"/>
      <c r="AR623" s="35"/>
      <c r="AS623" s="23"/>
      <c r="AT623" s="141"/>
      <c r="AU623" s="35"/>
      <c r="AV623" s="23"/>
      <c r="AW623" s="141"/>
      <c r="AX623" s="35"/>
      <c r="AY623" s="23"/>
      <c r="AZ623" s="141"/>
      <c r="BA623" s="35"/>
      <c r="BB623" s="23"/>
      <c r="BC623" s="141"/>
      <c r="BD623" s="35"/>
      <c r="BE623" s="23"/>
      <c r="BF623" s="141"/>
      <c r="BG623" s="35"/>
      <c r="BH623" s="23"/>
      <c r="BI623" s="141"/>
      <c r="BJ623" s="35"/>
      <c r="BK623" s="23"/>
      <c r="BL623" s="141"/>
      <c r="BM623" s="35"/>
      <c r="BN623" s="23"/>
      <c r="BO623" s="141"/>
      <c r="BP623" s="35"/>
      <c r="BQ623" s="23"/>
      <c r="BR623" s="141"/>
      <c r="BS623" s="35"/>
      <c r="BT623" s="23"/>
      <c r="BU623" s="141"/>
      <c r="BV623" s="35"/>
      <c r="BW623" s="23"/>
      <c r="BX623" s="141"/>
      <c r="BY623" s="35"/>
      <c r="BZ623" s="23"/>
      <c r="CA623" s="141"/>
      <c r="CB623" s="35"/>
      <c r="CC623" s="23"/>
      <c r="CD623" s="141"/>
      <c r="CE623" s="35"/>
      <c r="CF623" s="23"/>
      <c r="CG623" s="141"/>
      <c r="CH623" s="35"/>
      <c r="CI623" s="23"/>
      <c r="CJ623" s="141"/>
      <c r="CK623" s="35"/>
      <c r="CL623" s="23"/>
      <c r="CM623" s="141"/>
      <c r="CN623" s="35"/>
      <c r="CO623" s="23"/>
      <c r="CP623" s="141"/>
      <c r="CQ623" s="38"/>
    </row>
    <row r="624" spans="2:95">
      <c r="B624" s="34"/>
      <c r="C624" s="23"/>
      <c r="D624" s="141"/>
      <c r="E624" s="35"/>
      <c r="F624" s="23"/>
      <c r="G624" s="141"/>
      <c r="H624" s="35"/>
      <c r="I624" s="23"/>
      <c r="J624" s="141"/>
      <c r="K624" s="35"/>
      <c r="L624" s="23"/>
      <c r="M624" s="24"/>
      <c r="N624" s="35"/>
      <c r="O624" s="23"/>
      <c r="P624" s="141"/>
      <c r="Q624" s="35"/>
      <c r="R624" s="23"/>
      <c r="S624" s="141"/>
      <c r="T624" s="35"/>
      <c r="U624" s="23"/>
      <c r="V624" s="141"/>
      <c r="W624" s="35"/>
      <c r="X624" s="23"/>
      <c r="Y624" s="141"/>
      <c r="Z624" s="35"/>
      <c r="AA624" s="23"/>
      <c r="AB624" s="141"/>
      <c r="AC624" s="35"/>
      <c r="AD624" s="23"/>
      <c r="AE624" s="141"/>
      <c r="AF624" s="35"/>
      <c r="AG624" s="23"/>
      <c r="AH624" s="141"/>
      <c r="AI624" s="35"/>
      <c r="AJ624" s="23"/>
      <c r="AK624" s="141"/>
      <c r="AL624" s="35"/>
      <c r="AM624" s="23"/>
      <c r="AN624" s="141"/>
      <c r="AO624" s="35"/>
      <c r="AP624" s="23"/>
      <c r="AQ624" s="141"/>
      <c r="AR624" s="35"/>
      <c r="AS624" s="23"/>
      <c r="AT624" s="141"/>
      <c r="AU624" s="35"/>
      <c r="AV624" s="23"/>
      <c r="AW624" s="141"/>
      <c r="AX624" s="35"/>
      <c r="AY624" s="23"/>
      <c r="AZ624" s="141"/>
      <c r="BA624" s="35"/>
      <c r="BB624" s="23"/>
      <c r="BC624" s="141"/>
      <c r="BD624" s="35"/>
      <c r="BE624" s="23"/>
      <c r="BF624" s="141"/>
      <c r="BG624" s="35"/>
      <c r="BH624" s="23"/>
      <c r="BI624" s="141"/>
      <c r="BJ624" s="35"/>
      <c r="BK624" s="23"/>
      <c r="BL624" s="141"/>
      <c r="BM624" s="35"/>
      <c r="BN624" s="23"/>
      <c r="BO624" s="141"/>
      <c r="BP624" s="35"/>
      <c r="BQ624" s="23"/>
      <c r="BR624" s="141"/>
      <c r="BS624" s="35"/>
      <c r="BT624" s="23"/>
      <c r="BU624" s="141"/>
      <c r="BV624" s="35"/>
      <c r="BW624" s="23"/>
      <c r="BX624" s="141"/>
      <c r="BY624" s="35"/>
      <c r="BZ624" s="23"/>
      <c r="CA624" s="141"/>
      <c r="CB624" s="35"/>
      <c r="CC624" s="23"/>
      <c r="CD624" s="141"/>
      <c r="CE624" s="35"/>
      <c r="CF624" s="23"/>
      <c r="CG624" s="141"/>
      <c r="CH624" s="35"/>
      <c r="CI624" s="23"/>
      <c r="CJ624" s="141"/>
      <c r="CK624" s="35"/>
      <c r="CL624" s="23"/>
      <c r="CM624" s="141"/>
      <c r="CN624" s="35"/>
      <c r="CO624" s="23"/>
      <c r="CP624" s="141"/>
      <c r="CQ624" s="38"/>
    </row>
    <row r="625" spans="2:95">
      <c r="B625" s="34"/>
      <c r="C625" s="23"/>
      <c r="D625" s="141"/>
      <c r="E625" s="35"/>
      <c r="F625" s="23"/>
      <c r="G625" s="141"/>
      <c r="H625" s="35"/>
      <c r="I625" s="23"/>
      <c r="J625" s="141"/>
      <c r="K625" s="35"/>
      <c r="L625" s="23"/>
      <c r="M625" s="24"/>
      <c r="N625" s="35"/>
      <c r="O625" s="23"/>
      <c r="P625" s="141"/>
      <c r="Q625" s="35"/>
      <c r="R625" s="23"/>
      <c r="S625" s="141"/>
      <c r="T625" s="35"/>
      <c r="U625" s="23"/>
      <c r="V625" s="141"/>
      <c r="W625" s="35"/>
      <c r="X625" s="23"/>
      <c r="Y625" s="141"/>
      <c r="Z625" s="35"/>
      <c r="AA625" s="23"/>
      <c r="AB625" s="141"/>
      <c r="AC625" s="35"/>
      <c r="AD625" s="23"/>
      <c r="AE625" s="141"/>
      <c r="AF625" s="35"/>
      <c r="AG625" s="23"/>
      <c r="AH625" s="141"/>
      <c r="AI625" s="35"/>
      <c r="AJ625" s="23"/>
      <c r="AK625" s="141"/>
      <c r="AL625" s="35"/>
      <c r="AM625" s="23"/>
      <c r="AN625" s="141"/>
      <c r="AO625" s="35"/>
      <c r="AP625" s="23"/>
      <c r="AQ625" s="141"/>
      <c r="AR625" s="35"/>
      <c r="AS625" s="23"/>
      <c r="AT625" s="141"/>
      <c r="AU625" s="35"/>
      <c r="AV625" s="23"/>
      <c r="AW625" s="141"/>
      <c r="AX625" s="35"/>
      <c r="AY625" s="23"/>
      <c r="AZ625" s="141"/>
      <c r="BA625" s="35"/>
      <c r="BB625" s="23"/>
      <c r="BC625" s="141"/>
      <c r="BD625" s="35"/>
      <c r="BE625" s="23"/>
      <c r="BF625" s="141"/>
      <c r="BG625" s="35"/>
      <c r="BH625" s="23"/>
      <c r="BI625" s="141"/>
      <c r="BJ625" s="35"/>
      <c r="BK625" s="23"/>
      <c r="BL625" s="141"/>
      <c r="BM625" s="35"/>
      <c r="BN625" s="23"/>
      <c r="BO625" s="141"/>
      <c r="BP625" s="35"/>
      <c r="BQ625" s="23"/>
      <c r="BR625" s="141"/>
      <c r="BS625" s="35"/>
      <c r="BT625" s="23"/>
      <c r="BU625" s="141"/>
      <c r="BV625" s="35"/>
      <c r="BW625" s="23"/>
      <c r="BX625" s="141"/>
      <c r="BY625" s="35"/>
      <c r="BZ625" s="23"/>
      <c r="CA625" s="141"/>
      <c r="CB625" s="35"/>
      <c r="CC625" s="23"/>
      <c r="CD625" s="141"/>
      <c r="CE625" s="35"/>
      <c r="CF625" s="23"/>
      <c r="CG625" s="141"/>
      <c r="CH625" s="35"/>
      <c r="CI625" s="23"/>
      <c r="CJ625" s="141"/>
      <c r="CK625" s="35"/>
      <c r="CL625" s="23"/>
      <c r="CM625" s="141"/>
      <c r="CN625" s="35"/>
      <c r="CO625" s="23"/>
      <c r="CP625" s="141"/>
      <c r="CQ625" s="38"/>
    </row>
    <row r="626" spans="2:95">
      <c r="B626" s="34"/>
      <c r="C626" s="23"/>
      <c r="D626" s="141"/>
      <c r="E626" s="35"/>
      <c r="F626" s="23"/>
      <c r="G626" s="141"/>
      <c r="H626" s="35"/>
      <c r="I626" s="23"/>
      <c r="J626" s="141"/>
      <c r="K626" s="35"/>
      <c r="L626" s="23"/>
      <c r="M626" s="24"/>
      <c r="N626" s="35"/>
      <c r="O626" s="23"/>
      <c r="P626" s="141"/>
      <c r="Q626" s="35"/>
      <c r="R626" s="23"/>
      <c r="S626" s="141"/>
      <c r="T626" s="35"/>
      <c r="U626" s="23"/>
      <c r="V626" s="141"/>
      <c r="W626" s="35"/>
      <c r="X626" s="23"/>
      <c r="Y626" s="141"/>
      <c r="Z626" s="35"/>
      <c r="AA626" s="23"/>
      <c r="AB626" s="141"/>
      <c r="AC626" s="35"/>
      <c r="AD626" s="23"/>
      <c r="AE626" s="141"/>
      <c r="AF626" s="35"/>
      <c r="AG626" s="23"/>
      <c r="AH626" s="141"/>
      <c r="AI626" s="35"/>
      <c r="AJ626" s="23"/>
      <c r="AK626" s="141"/>
      <c r="AL626" s="35"/>
      <c r="AM626" s="23"/>
      <c r="AN626" s="141"/>
      <c r="AO626" s="35"/>
      <c r="AP626" s="23"/>
      <c r="AQ626" s="141"/>
      <c r="AR626" s="35"/>
      <c r="AS626" s="23"/>
      <c r="AT626" s="141"/>
      <c r="AU626" s="35"/>
      <c r="AV626" s="23"/>
      <c r="AW626" s="141"/>
      <c r="AX626" s="35"/>
      <c r="AY626" s="23"/>
      <c r="AZ626" s="141"/>
      <c r="BA626" s="35"/>
      <c r="BB626" s="23"/>
      <c r="BC626" s="141"/>
      <c r="BD626" s="35"/>
      <c r="BE626" s="23"/>
      <c r="BF626" s="141"/>
      <c r="BG626" s="35"/>
      <c r="BH626" s="23"/>
      <c r="BI626" s="141"/>
      <c r="BJ626" s="35"/>
      <c r="BK626" s="23"/>
      <c r="BL626" s="141"/>
      <c r="BM626" s="35"/>
      <c r="BN626" s="23"/>
      <c r="BO626" s="141"/>
      <c r="BP626" s="35"/>
      <c r="BQ626" s="23"/>
      <c r="BR626" s="141"/>
      <c r="BS626" s="35"/>
      <c r="BT626" s="23"/>
      <c r="BU626" s="141"/>
      <c r="BV626" s="35"/>
      <c r="BW626" s="23"/>
      <c r="BX626" s="141"/>
      <c r="BY626" s="35"/>
      <c r="BZ626" s="23"/>
      <c r="CA626" s="141"/>
      <c r="CB626" s="35"/>
      <c r="CC626" s="23"/>
      <c r="CD626" s="141"/>
      <c r="CE626" s="35"/>
      <c r="CF626" s="23"/>
      <c r="CG626" s="141"/>
      <c r="CH626" s="35"/>
      <c r="CI626" s="23"/>
      <c r="CJ626" s="141"/>
      <c r="CK626" s="35"/>
      <c r="CL626" s="23"/>
      <c r="CM626" s="141"/>
      <c r="CN626" s="35"/>
      <c r="CO626" s="23"/>
      <c r="CP626" s="141"/>
      <c r="CQ626" s="38"/>
    </row>
    <row r="627" spans="2:95">
      <c r="B627" s="34"/>
      <c r="C627" s="23"/>
      <c r="D627" s="141"/>
      <c r="E627" s="35"/>
      <c r="F627" s="23"/>
      <c r="G627" s="141"/>
      <c r="H627" s="35"/>
      <c r="I627" s="23"/>
      <c r="J627" s="141"/>
      <c r="K627" s="35"/>
      <c r="L627" s="23"/>
      <c r="M627" s="24"/>
      <c r="N627" s="35"/>
      <c r="O627" s="23"/>
      <c r="P627" s="141"/>
      <c r="Q627" s="35"/>
      <c r="R627" s="23"/>
      <c r="S627" s="141"/>
      <c r="T627" s="35"/>
      <c r="U627" s="23"/>
      <c r="V627" s="141"/>
      <c r="W627" s="35"/>
      <c r="X627" s="23"/>
      <c r="Y627" s="141"/>
      <c r="Z627" s="35"/>
      <c r="AA627" s="23"/>
      <c r="AB627" s="141"/>
      <c r="AC627" s="35"/>
      <c r="AD627" s="23"/>
      <c r="AE627" s="141"/>
      <c r="AF627" s="35"/>
      <c r="AG627" s="23"/>
      <c r="AH627" s="141"/>
      <c r="AI627" s="35"/>
      <c r="AJ627" s="23"/>
      <c r="AK627" s="141"/>
      <c r="AL627" s="35"/>
      <c r="AM627" s="23"/>
      <c r="AN627" s="141"/>
      <c r="AO627" s="35"/>
      <c r="AP627" s="23"/>
      <c r="AQ627" s="141"/>
      <c r="AR627" s="35"/>
      <c r="AS627" s="23"/>
      <c r="AT627" s="141"/>
      <c r="AU627" s="35"/>
      <c r="AV627" s="23"/>
      <c r="AW627" s="141"/>
      <c r="AX627" s="35"/>
      <c r="AY627" s="23"/>
      <c r="AZ627" s="141"/>
      <c r="BA627" s="35"/>
      <c r="BB627" s="23"/>
      <c r="BC627" s="141"/>
      <c r="BD627" s="35"/>
      <c r="BE627" s="23"/>
      <c r="BF627" s="141"/>
      <c r="BG627" s="35"/>
      <c r="BH627" s="23"/>
      <c r="BI627" s="141"/>
      <c r="BJ627" s="35"/>
      <c r="BK627" s="23"/>
      <c r="BL627" s="141"/>
      <c r="BM627" s="35"/>
      <c r="BN627" s="23"/>
      <c r="BO627" s="141"/>
      <c r="BP627" s="35"/>
      <c r="BQ627" s="23"/>
      <c r="BR627" s="141"/>
      <c r="BS627" s="35"/>
      <c r="BT627" s="23"/>
      <c r="BU627" s="141"/>
      <c r="BV627" s="35"/>
      <c r="BW627" s="23"/>
      <c r="BX627" s="141"/>
      <c r="BY627" s="35"/>
      <c r="BZ627" s="23"/>
      <c r="CA627" s="141"/>
      <c r="CB627" s="35"/>
      <c r="CC627" s="23"/>
      <c r="CD627" s="141"/>
      <c r="CE627" s="35"/>
      <c r="CF627" s="23"/>
      <c r="CG627" s="141"/>
      <c r="CH627" s="35"/>
      <c r="CI627" s="23"/>
      <c r="CJ627" s="141"/>
      <c r="CK627" s="35"/>
      <c r="CL627" s="23"/>
      <c r="CM627" s="141"/>
      <c r="CN627" s="35"/>
      <c r="CO627" s="23"/>
      <c r="CP627" s="141"/>
      <c r="CQ627" s="38"/>
    </row>
    <row r="628" spans="2:95">
      <c r="B628" s="34"/>
      <c r="C628" s="23"/>
      <c r="D628" s="141"/>
      <c r="E628" s="35"/>
      <c r="F628" s="23"/>
      <c r="G628" s="141"/>
      <c r="H628" s="35"/>
      <c r="I628" s="23"/>
      <c r="J628" s="141"/>
      <c r="K628" s="35"/>
      <c r="L628" s="23"/>
      <c r="M628" s="24"/>
      <c r="N628" s="35"/>
      <c r="O628" s="23"/>
      <c r="P628" s="141"/>
      <c r="Q628" s="35"/>
      <c r="R628" s="23"/>
      <c r="S628" s="141"/>
      <c r="T628" s="35"/>
      <c r="U628" s="23"/>
      <c r="V628" s="141"/>
      <c r="W628" s="35"/>
      <c r="X628" s="23"/>
      <c r="Y628" s="141"/>
      <c r="Z628" s="35"/>
      <c r="AA628" s="23"/>
      <c r="AB628" s="141"/>
      <c r="AC628" s="35"/>
      <c r="AD628" s="23"/>
      <c r="AE628" s="141"/>
      <c r="AF628" s="35"/>
      <c r="AG628" s="23"/>
      <c r="AH628" s="141"/>
      <c r="AI628" s="35"/>
      <c r="AJ628" s="23"/>
      <c r="AK628" s="141"/>
      <c r="AL628" s="35"/>
      <c r="AM628" s="23"/>
      <c r="AN628" s="141"/>
      <c r="AO628" s="35"/>
      <c r="AP628" s="23"/>
      <c r="AQ628" s="141"/>
      <c r="AR628" s="35"/>
      <c r="AS628" s="23"/>
      <c r="AT628" s="141"/>
      <c r="AU628" s="35"/>
      <c r="AV628" s="23"/>
      <c r="AW628" s="141"/>
      <c r="AX628" s="35"/>
      <c r="AY628" s="23"/>
      <c r="AZ628" s="141"/>
      <c r="BA628" s="35"/>
      <c r="BB628" s="23"/>
      <c r="BC628" s="141"/>
      <c r="BD628" s="35"/>
      <c r="BE628" s="23"/>
      <c r="BF628" s="141"/>
      <c r="BG628" s="35"/>
      <c r="BH628" s="23"/>
      <c r="BI628" s="141"/>
      <c r="BJ628" s="35"/>
      <c r="BK628" s="23"/>
      <c r="BL628" s="141"/>
      <c r="BM628" s="35"/>
      <c r="BN628" s="23"/>
      <c r="BO628" s="141"/>
      <c r="BP628" s="35"/>
      <c r="BQ628" s="23"/>
      <c r="BR628" s="141"/>
      <c r="BS628" s="35"/>
      <c r="BT628" s="23"/>
      <c r="BU628" s="141"/>
      <c r="BV628" s="35"/>
      <c r="BW628" s="23"/>
      <c r="BX628" s="141"/>
      <c r="BY628" s="35"/>
      <c r="BZ628" s="23"/>
      <c r="CA628" s="141"/>
      <c r="CB628" s="35"/>
      <c r="CC628" s="23"/>
      <c r="CD628" s="141"/>
      <c r="CE628" s="35"/>
      <c r="CF628" s="23"/>
      <c r="CG628" s="141"/>
      <c r="CH628" s="35"/>
      <c r="CI628" s="23"/>
      <c r="CJ628" s="141"/>
      <c r="CK628" s="35"/>
      <c r="CL628" s="23"/>
      <c r="CM628" s="141"/>
      <c r="CN628" s="35"/>
      <c r="CO628" s="23"/>
      <c r="CP628" s="141"/>
      <c r="CQ628" s="38"/>
    </row>
    <row r="629" spans="2:95">
      <c r="B629" s="34"/>
      <c r="C629" s="23"/>
      <c r="D629" s="141"/>
      <c r="E629" s="35"/>
      <c r="F629" s="23"/>
      <c r="G629" s="141"/>
      <c r="H629" s="35"/>
      <c r="I629" s="23"/>
      <c r="J629" s="141"/>
      <c r="K629" s="35"/>
      <c r="L629" s="23"/>
      <c r="M629" s="24"/>
      <c r="N629" s="35"/>
      <c r="O629" s="23"/>
      <c r="P629" s="141"/>
      <c r="Q629" s="35"/>
      <c r="R629" s="23"/>
      <c r="S629" s="141"/>
      <c r="T629" s="35"/>
      <c r="U629" s="23"/>
      <c r="V629" s="141"/>
      <c r="W629" s="35"/>
      <c r="X629" s="23"/>
      <c r="Y629" s="141"/>
      <c r="Z629" s="35"/>
      <c r="AA629" s="23"/>
      <c r="AB629" s="141"/>
      <c r="AC629" s="35"/>
      <c r="AD629" s="23"/>
      <c r="AE629" s="141"/>
      <c r="AF629" s="35"/>
      <c r="AG629" s="23"/>
      <c r="AH629" s="141"/>
      <c r="AI629" s="35"/>
      <c r="AJ629" s="23"/>
      <c r="AK629" s="141"/>
      <c r="AL629" s="35"/>
      <c r="AM629" s="23"/>
      <c r="AN629" s="141"/>
      <c r="AO629" s="35"/>
      <c r="AP629" s="23"/>
      <c r="AQ629" s="141"/>
      <c r="AR629" s="35"/>
      <c r="AS629" s="23"/>
      <c r="AT629" s="141"/>
      <c r="AU629" s="35"/>
      <c r="AV629" s="23"/>
      <c r="AW629" s="141"/>
      <c r="AX629" s="35"/>
      <c r="AY629" s="23"/>
      <c r="AZ629" s="141"/>
      <c r="BA629" s="35"/>
      <c r="BB629" s="23"/>
      <c r="BC629" s="141"/>
      <c r="BD629" s="35"/>
      <c r="BE629" s="23"/>
      <c r="BF629" s="141"/>
      <c r="BG629" s="35"/>
      <c r="BH629" s="23"/>
      <c r="BI629" s="141"/>
      <c r="BJ629" s="35"/>
      <c r="BK629" s="23"/>
      <c r="BL629" s="141"/>
      <c r="BM629" s="35"/>
      <c r="BN629" s="23"/>
      <c r="BO629" s="141"/>
      <c r="BP629" s="35"/>
      <c r="BQ629" s="23"/>
      <c r="BR629" s="141"/>
      <c r="BS629" s="35"/>
      <c r="BT629" s="23"/>
      <c r="BU629" s="141"/>
      <c r="BV629" s="35"/>
      <c r="BW629" s="23"/>
      <c r="BX629" s="141"/>
      <c r="BY629" s="35"/>
      <c r="BZ629" s="23"/>
      <c r="CA629" s="141"/>
      <c r="CB629" s="35"/>
      <c r="CC629" s="23"/>
      <c r="CD629" s="141"/>
      <c r="CE629" s="35"/>
      <c r="CF629" s="23"/>
      <c r="CG629" s="141"/>
      <c r="CH629" s="35"/>
      <c r="CI629" s="23"/>
      <c r="CJ629" s="141"/>
      <c r="CK629" s="35"/>
      <c r="CL629" s="23"/>
      <c r="CM629" s="141"/>
      <c r="CN629" s="35"/>
      <c r="CO629" s="23"/>
      <c r="CP629" s="141"/>
      <c r="CQ629" s="38"/>
    </row>
    <row r="630" spans="2:95">
      <c r="B630" s="34"/>
      <c r="C630" s="23"/>
      <c r="D630" s="141"/>
      <c r="E630" s="35"/>
      <c r="F630" s="23"/>
      <c r="G630" s="141"/>
      <c r="H630" s="35"/>
      <c r="I630" s="23"/>
      <c r="J630" s="141"/>
      <c r="K630" s="35"/>
      <c r="L630" s="23"/>
      <c r="M630" s="24"/>
      <c r="N630" s="35"/>
      <c r="O630" s="23"/>
      <c r="P630" s="141"/>
      <c r="Q630" s="35"/>
      <c r="R630" s="23"/>
      <c r="S630" s="141"/>
      <c r="T630" s="35"/>
      <c r="U630" s="23"/>
      <c r="V630" s="141"/>
      <c r="W630" s="35"/>
      <c r="X630" s="23"/>
      <c r="Y630" s="141"/>
      <c r="Z630" s="35"/>
      <c r="AA630" s="23"/>
      <c r="AB630" s="141"/>
      <c r="AC630" s="35"/>
      <c r="AD630" s="23"/>
      <c r="AE630" s="141"/>
      <c r="AF630" s="35"/>
      <c r="AG630" s="23"/>
      <c r="AH630" s="141"/>
      <c r="AI630" s="35"/>
      <c r="AJ630" s="23"/>
      <c r="AK630" s="141"/>
      <c r="AL630" s="35"/>
      <c r="AM630" s="23"/>
      <c r="AN630" s="141"/>
      <c r="AO630" s="35"/>
      <c r="AP630" s="23"/>
      <c r="AQ630" s="141"/>
      <c r="AR630" s="35"/>
      <c r="AS630" s="23"/>
      <c r="AT630" s="141"/>
      <c r="AU630" s="35"/>
      <c r="AV630" s="23"/>
      <c r="AW630" s="141"/>
      <c r="AX630" s="35"/>
      <c r="AY630" s="23"/>
      <c r="AZ630" s="141"/>
      <c r="BA630" s="35"/>
      <c r="BB630" s="23"/>
      <c r="BC630" s="141"/>
      <c r="BD630" s="35"/>
      <c r="BE630" s="23"/>
      <c r="BF630" s="141"/>
      <c r="BG630" s="35"/>
      <c r="BH630" s="23"/>
      <c r="BI630" s="141"/>
      <c r="BJ630" s="35"/>
      <c r="BK630" s="23"/>
      <c r="BL630" s="141"/>
      <c r="BM630" s="35"/>
      <c r="BN630" s="23"/>
      <c r="BO630" s="141"/>
      <c r="BP630" s="35"/>
      <c r="BQ630" s="23"/>
      <c r="BR630" s="141"/>
      <c r="BS630" s="35"/>
      <c r="BT630" s="23"/>
      <c r="BU630" s="141"/>
      <c r="BV630" s="35"/>
      <c r="BW630" s="23"/>
      <c r="BX630" s="141"/>
      <c r="BY630" s="35"/>
      <c r="BZ630" s="23"/>
      <c r="CA630" s="141"/>
      <c r="CB630" s="35"/>
      <c r="CC630" s="23"/>
      <c r="CD630" s="141"/>
      <c r="CE630" s="35"/>
      <c r="CF630" s="23"/>
      <c r="CG630" s="141"/>
      <c r="CH630" s="35"/>
      <c r="CI630" s="23"/>
      <c r="CJ630" s="141"/>
      <c r="CK630" s="35"/>
      <c r="CL630" s="23"/>
      <c r="CM630" s="141"/>
      <c r="CN630" s="35"/>
      <c r="CO630" s="23"/>
      <c r="CP630" s="141"/>
      <c r="CQ630" s="38"/>
    </row>
    <row r="631" spans="2:95">
      <c r="B631" s="34"/>
      <c r="C631" s="23"/>
      <c r="D631" s="141"/>
      <c r="E631" s="35"/>
      <c r="F631" s="23"/>
      <c r="G631" s="141"/>
      <c r="H631" s="35"/>
      <c r="I631" s="23"/>
      <c r="J631" s="141"/>
      <c r="K631" s="35"/>
      <c r="L631" s="23"/>
      <c r="M631" s="24"/>
      <c r="N631" s="35"/>
      <c r="O631" s="23"/>
      <c r="P631" s="141"/>
      <c r="Q631" s="35"/>
      <c r="R631" s="23"/>
      <c r="S631" s="141"/>
      <c r="T631" s="35"/>
      <c r="U631" s="23"/>
      <c r="V631" s="141"/>
      <c r="W631" s="35"/>
      <c r="X631" s="23"/>
      <c r="Y631" s="141"/>
      <c r="Z631" s="35"/>
      <c r="AA631" s="23"/>
      <c r="AB631" s="141"/>
      <c r="AC631" s="35"/>
      <c r="AD631" s="23"/>
      <c r="AE631" s="141"/>
      <c r="AF631" s="35"/>
      <c r="AG631" s="23"/>
      <c r="AH631" s="141"/>
      <c r="AI631" s="35"/>
      <c r="AJ631" s="23"/>
      <c r="AK631" s="141"/>
      <c r="AL631" s="35"/>
      <c r="AM631" s="23"/>
      <c r="AN631" s="141"/>
      <c r="AO631" s="35"/>
      <c r="AP631" s="23"/>
      <c r="AQ631" s="141"/>
      <c r="AR631" s="35"/>
      <c r="AS631" s="23"/>
      <c r="AT631" s="141"/>
      <c r="AU631" s="35"/>
      <c r="AV631" s="23"/>
      <c r="AW631" s="141"/>
      <c r="AX631" s="35"/>
      <c r="AY631" s="23"/>
      <c r="AZ631" s="141"/>
      <c r="BA631" s="35"/>
      <c r="BB631" s="23"/>
      <c r="BC631" s="141"/>
      <c r="BD631" s="35"/>
      <c r="BE631" s="23"/>
      <c r="BF631" s="141"/>
      <c r="BG631" s="35"/>
      <c r="BH631" s="23"/>
      <c r="BI631" s="141"/>
      <c r="BJ631" s="35"/>
      <c r="BK631" s="23"/>
      <c r="BL631" s="141"/>
      <c r="BM631" s="35"/>
      <c r="BN631" s="23"/>
      <c r="BO631" s="141"/>
      <c r="BP631" s="35"/>
      <c r="BQ631" s="23"/>
      <c r="BR631" s="141"/>
      <c r="BS631" s="35"/>
      <c r="BT631" s="23"/>
      <c r="BU631" s="141"/>
      <c r="BV631" s="35"/>
      <c r="BW631" s="23"/>
      <c r="BX631" s="141"/>
      <c r="BY631" s="35"/>
      <c r="BZ631" s="23"/>
      <c r="CA631" s="141"/>
      <c r="CB631" s="35"/>
      <c r="CC631" s="23"/>
      <c r="CD631" s="141"/>
      <c r="CE631" s="35"/>
      <c r="CF631" s="23"/>
      <c r="CG631" s="141"/>
      <c r="CH631" s="35"/>
      <c r="CI631" s="23"/>
      <c r="CJ631" s="141"/>
      <c r="CK631" s="35"/>
      <c r="CL631" s="23"/>
      <c r="CM631" s="141"/>
      <c r="CN631" s="35"/>
      <c r="CO631" s="23"/>
      <c r="CP631" s="141"/>
      <c r="CQ631" s="38"/>
    </row>
    <row r="632" spans="2:95">
      <c r="B632" s="34"/>
      <c r="C632" s="23"/>
      <c r="D632" s="141"/>
      <c r="E632" s="35"/>
      <c r="F632" s="23"/>
      <c r="G632" s="141"/>
      <c r="H632" s="35"/>
      <c r="I632" s="23"/>
      <c r="J632" s="141"/>
      <c r="K632" s="35"/>
      <c r="L632" s="23"/>
      <c r="M632" s="24"/>
      <c r="N632" s="35"/>
      <c r="O632" s="23"/>
      <c r="P632" s="141"/>
      <c r="Q632" s="35"/>
      <c r="R632" s="23"/>
      <c r="S632" s="141"/>
      <c r="T632" s="35"/>
      <c r="U632" s="23"/>
      <c r="V632" s="141"/>
      <c r="W632" s="35"/>
      <c r="X632" s="23"/>
      <c r="Y632" s="141"/>
      <c r="Z632" s="35"/>
      <c r="AA632" s="23"/>
      <c r="AB632" s="141"/>
      <c r="AC632" s="35"/>
      <c r="AD632" s="23"/>
      <c r="AE632" s="141"/>
      <c r="AF632" s="35"/>
      <c r="AG632" s="23"/>
      <c r="AH632" s="141"/>
      <c r="AI632" s="35"/>
      <c r="AJ632" s="23"/>
      <c r="AK632" s="141"/>
      <c r="AL632" s="35"/>
      <c r="AM632" s="23"/>
      <c r="AN632" s="141"/>
      <c r="AO632" s="35"/>
      <c r="AP632" s="23"/>
      <c r="AQ632" s="141"/>
      <c r="AR632" s="35"/>
      <c r="AS632" s="23"/>
      <c r="AT632" s="141"/>
      <c r="AU632" s="35"/>
      <c r="AV632" s="23"/>
      <c r="AW632" s="141"/>
      <c r="AX632" s="35"/>
      <c r="AY632" s="23"/>
      <c r="AZ632" s="141"/>
      <c r="BA632" s="35"/>
      <c r="BB632" s="23"/>
      <c r="BC632" s="141"/>
      <c r="BD632" s="35"/>
      <c r="BE632" s="23"/>
      <c r="BF632" s="141"/>
      <c r="BG632" s="35"/>
      <c r="BH632" s="23"/>
      <c r="BI632" s="141"/>
      <c r="BJ632" s="35"/>
      <c r="BK632" s="23"/>
      <c r="BL632" s="141"/>
      <c r="BM632" s="35"/>
      <c r="BN632" s="23"/>
      <c r="BO632" s="141"/>
      <c r="BP632" s="35"/>
      <c r="BQ632" s="23"/>
      <c r="BR632" s="141"/>
      <c r="BS632" s="35"/>
      <c r="BT632" s="23"/>
      <c r="BU632" s="141"/>
      <c r="BV632" s="35"/>
      <c r="BW632" s="23"/>
      <c r="BX632" s="141"/>
      <c r="BY632" s="35"/>
      <c r="BZ632" s="23"/>
      <c r="CA632" s="141"/>
      <c r="CB632" s="35"/>
      <c r="CC632" s="23"/>
      <c r="CD632" s="141"/>
      <c r="CE632" s="35"/>
      <c r="CF632" s="23"/>
      <c r="CG632" s="141"/>
      <c r="CH632" s="35"/>
      <c r="CI632" s="23"/>
      <c r="CJ632" s="141"/>
      <c r="CK632" s="35"/>
      <c r="CL632" s="23"/>
      <c r="CM632" s="141"/>
      <c r="CN632" s="35"/>
      <c r="CO632" s="23"/>
      <c r="CP632" s="141"/>
      <c r="CQ632" s="38"/>
    </row>
    <row r="633" spans="2:95">
      <c r="B633" s="34"/>
      <c r="C633" s="23"/>
      <c r="D633" s="141"/>
      <c r="E633" s="35"/>
      <c r="F633" s="23"/>
      <c r="G633" s="141"/>
      <c r="H633" s="35"/>
      <c r="I633" s="23"/>
      <c r="J633" s="141"/>
      <c r="K633" s="35"/>
      <c r="L633" s="23"/>
      <c r="M633" s="24"/>
      <c r="N633" s="35"/>
      <c r="O633" s="23"/>
      <c r="P633" s="141"/>
      <c r="Q633" s="35"/>
      <c r="R633" s="23"/>
      <c r="S633" s="141"/>
      <c r="T633" s="35"/>
      <c r="U633" s="23"/>
      <c r="V633" s="141"/>
      <c r="W633" s="35"/>
      <c r="X633" s="23"/>
      <c r="Y633" s="141"/>
      <c r="Z633" s="35"/>
      <c r="AA633" s="23"/>
      <c r="AB633" s="141"/>
      <c r="AC633" s="35"/>
      <c r="AD633" s="23"/>
      <c r="AE633" s="141"/>
      <c r="AF633" s="35"/>
      <c r="AG633" s="23"/>
      <c r="AH633" s="141"/>
      <c r="AI633" s="35"/>
      <c r="AJ633" s="23"/>
      <c r="AK633" s="141"/>
      <c r="AL633" s="35"/>
      <c r="AM633" s="23"/>
      <c r="AN633" s="141"/>
      <c r="AO633" s="35"/>
      <c r="AP633" s="23"/>
      <c r="AQ633" s="141"/>
      <c r="AR633" s="35"/>
      <c r="AS633" s="23"/>
      <c r="AT633" s="141"/>
      <c r="AU633" s="35"/>
      <c r="AV633" s="23"/>
      <c r="AW633" s="141"/>
      <c r="AX633" s="35"/>
      <c r="AY633" s="23"/>
      <c r="AZ633" s="141"/>
      <c r="BA633" s="35"/>
      <c r="BB633" s="23"/>
      <c r="BC633" s="141"/>
      <c r="BD633" s="35"/>
      <c r="BE633" s="23"/>
      <c r="BF633" s="141"/>
      <c r="BG633" s="35"/>
      <c r="BH633" s="23"/>
      <c r="BI633" s="141"/>
      <c r="BJ633" s="35"/>
      <c r="BK633" s="23"/>
      <c r="BL633" s="141"/>
      <c r="BM633" s="35"/>
      <c r="BN633" s="23"/>
      <c r="BO633" s="141"/>
      <c r="BP633" s="35"/>
      <c r="BQ633" s="23"/>
      <c r="BR633" s="141"/>
      <c r="BS633" s="35"/>
      <c r="BT633" s="23"/>
      <c r="BU633" s="141"/>
      <c r="BV633" s="35"/>
      <c r="BW633" s="23"/>
      <c r="BX633" s="141"/>
      <c r="BY633" s="35"/>
      <c r="BZ633" s="23"/>
      <c r="CA633" s="141"/>
      <c r="CB633" s="35"/>
      <c r="CC633" s="23"/>
      <c r="CD633" s="141"/>
      <c r="CE633" s="35"/>
      <c r="CF633" s="23"/>
      <c r="CG633" s="141"/>
      <c r="CH633" s="35"/>
      <c r="CI633" s="23"/>
      <c r="CJ633" s="141"/>
      <c r="CK633" s="35"/>
      <c r="CL633" s="23"/>
      <c r="CM633" s="141"/>
      <c r="CN633" s="35"/>
      <c r="CO633" s="23"/>
      <c r="CP633" s="141"/>
      <c r="CQ633" s="38"/>
    </row>
    <row r="634" spans="2:95">
      <c r="B634" s="34"/>
      <c r="C634" s="23"/>
      <c r="D634" s="141"/>
      <c r="E634" s="35"/>
      <c r="F634" s="23"/>
      <c r="G634" s="141"/>
      <c r="H634" s="35"/>
      <c r="I634" s="23"/>
      <c r="J634" s="141"/>
      <c r="K634" s="35"/>
      <c r="L634" s="23"/>
      <c r="M634" s="24"/>
      <c r="N634" s="35"/>
      <c r="O634" s="23"/>
      <c r="P634" s="141"/>
      <c r="Q634" s="35"/>
      <c r="R634" s="23"/>
      <c r="S634" s="141"/>
      <c r="T634" s="35"/>
      <c r="U634" s="23"/>
      <c r="V634" s="141"/>
      <c r="W634" s="35"/>
      <c r="X634" s="23"/>
      <c r="Y634" s="141"/>
      <c r="Z634" s="35"/>
      <c r="AA634" s="23"/>
      <c r="AB634" s="141"/>
      <c r="AC634" s="35"/>
      <c r="AD634" s="23"/>
      <c r="AE634" s="141"/>
      <c r="AF634" s="35"/>
      <c r="AG634" s="23"/>
      <c r="AH634" s="141"/>
      <c r="AI634" s="35"/>
      <c r="AJ634" s="23"/>
      <c r="AK634" s="141"/>
      <c r="AL634" s="35"/>
      <c r="AM634" s="23"/>
      <c r="AN634" s="141"/>
      <c r="AO634" s="35"/>
      <c r="AP634" s="23"/>
      <c r="AQ634" s="141"/>
      <c r="AR634" s="35"/>
      <c r="AS634" s="23"/>
      <c r="AT634" s="141"/>
      <c r="AU634" s="35"/>
      <c r="AV634" s="23"/>
      <c r="AW634" s="141"/>
      <c r="AX634" s="35"/>
      <c r="AY634" s="23"/>
      <c r="AZ634" s="141"/>
      <c r="BA634" s="35"/>
      <c r="BB634" s="23"/>
      <c r="BC634" s="141"/>
      <c r="BD634" s="35"/>
      <c r="BE634" s="23"/>
      <c r="BF634" s="141"/>
      <c r="BG634" s="35"/>
      <c r="BH634" s="23"/>
      <c r="BI634" s="141"/>
      <c r="BJ634" s="35"/>
      <c r="BK634" s="23"/>
      <c r="BL634" s="141"/>
      <c r="BM634" s="35"/>
      <c r="BN634" s="23"/>
      <c r="BO634" s="141"/>
      <c r="BP634" s="35"/>
      <c r="BQ634" s="23"/>
      <c r="BR634" s="141"/>
      <c r="BS634" s="35"/>
      <c r="BT634" s="23"/>
      <c r="BU634" s="141"/>
      <c r="BV634" s="35"/>
      <c r="BW634" s="23"/>
      <c r="BX634" s="141"/>
      <c r="BY634" s="35"/>
      <c r="BZ634" s="23"/>
      <c r="CA634" s="141"/>
      <c r="CB634" s="35"/>
      <c r="CC634" s="23"/>
      <c r="CD634" s="141"/>
      <c r="CE634" s="35"/>
      <c r="CF634" s="23"/>
      <c r="CG634" s="141"/>
      <c r="CH634" s="35"/>
      <c r="CI634" s="23"/>
      <c r="CJ634" s="141"/>
      <c r="CK634" s="35"/>
      <c r="CL634" s="23"/>
      <c r="CM634" s="141"/>
      <c r="CN634" s="35"/>
      <c r="CO634" s="23"/>
      <c r="CP634" s="141"/>
      <c r="CQ634" s="38"/>
    </row>
    <row r="635" spans="2:95">
      <c r="B635" s="34"/>
      <c r="C635" s="23"/>
      <c r="D635" s="141"/>
      <c r="E635" s="35"/>
      <c r="F635" s="23"/>
      <c r="G635" s="141"/>
      <c r="H635" s="35"/>
      <c r="I635" s="23"/>
      <c r="J635" s="141"/>
      <c r="K635" s="35"/>
      <c r="L635" s="23"/>
      <c r="M635" s="24"/>
      <c r="N635" s="35"/>
      <c r="O635" s="23"/>
      <c r="P635" s="141"/>
      <c r="Q635" s="35"/>
      <c r="R635" s="23"/>
      <c r="S635" s="141"/>
      <c r="T635" s="35"/>
      <c r="U635" s="23"/>
      <c r="V635" s="141"/>
      <c r="W635" s="35"/>
      <c r="X635" s="23"/>
      <c r="Y635" s="141"/>
      <c r="Z635" s="35"/>
      <c r="AA635" s="23"/>
      <c r="AB635" s="141"/>
      <c r="AC635" s="35"/>
      <c r="AD635" s="23"/>
      <c r="AE635" s="141"/>
      <c r="AF635" s="35"/>
      <c r="AG635" s="23"/>
      <c r="AH635" s="141"/>
      <c r="AI635" s="35"/>
      <c r="AJ635" s="23"/>
      <c r="AK635" s="141"/>
      <c r="AL635" s="35"/>
      <c r="AM635" s="23"/>
      <c r="AN635" s="141"/>
      <c r="AO635" s="35"/>
      <c r="AP635" s="23"/>
      <c r="AQ635" s="141"/>
      <c r="AR635" s="35"/>
      <c r="AS635" s="23"/>
      <c r="AT635" s="141"/>
      <c r="AU635" s="35"/>
      <c r="AV635" s="23"/>
      <c r="AW635" s="141"/>
      <c r="AX635" s="35"/>
      <c r="AY635" s="23"/>
      <c r="AZ635" s="141"/>
      <c r="BA635" s="35"/>
      <c r="BB635" s="23"/>
      <c r="BC635" s="141"/>
      <c r="BD635" s="35"/>
      <c r="BE635" s="23"/>
      <c r="BF635" s="141"/>
      <c r="BG635" s="35"/>
      <c r="BH635" s="23"/>
      <c r="BI635" s="141"/>
      <c r="BJ635" s="35"/>
      <c r="BK635" s="23"/>
      <c r="BL635" s="141"/>
      <c r="BM635" s="35"/>
      <c r="BN635" s="23"/>
      <c r="BO635" s="141"/>
      <c r="BP635" s="35"/>
      <c r="BQ635" s="23"/>
      <c r="BR635" s="141"/>
      <c r="BS635" s="35"/>
      <c r="BT635" s="23"/>
      <c r="BU635" s="141"/>
      <c r="BV635" s="35"/>
      <c r="BW635" s="23"/>
      <c r="BX635" s="141"/>
      <c r="BY635" s="35"/>
      <c r="BZ635" s="23"/>
      <c r="CA635" s="141"/>
      <c r="CB635" s="35"/>
      <c r="CC635" s="23"/>
      <c r="CD635" s="141"/>
      <c r="CE635" s="35"/>
      <c r="CF635" s="23"/>
      <c r="CG635" s="141"/>
      <c r="CH635" s="35"/>
      <c r="CI635" s="23"/>
      <c r="CJ635" s="141"/>
      <c r="CK635" s="35"/>
      <c r="CL635" s="23"/>
      <c r="CM635" s="141"/>
      <c r="CN635" s="35"/>
      <c r="CO635" s="23"/>
      <c r="CP635" s="141"/>
      <c r="CQ635" s="38"/>
    </row>
    <row r="636" spans="2:95">
      <c r="B636" s="34"/>
      <c r="C636" s="23"/>
      <c r="D636" s="141"/>
      <c r="E636" s="35"/>
      <c r="F636" s="23"/>
      <c r="G636" s="141"/>
      <c r="H636" s="35"/>
      <c r="I636" s="23"/>
      <c r="J636" s="141"/>
      <c r="K636" s="35"/>
      <c r="L636" s="23"/>
      <c r="M636" s="24"/>
      <c r="N636" s="35"/>
      <c r="O636" s="23"/>
      <c r="P636" s="141"/>
      <c r="Q636" s="35"/>
      <c r="R636" s="23"/>
      <c r="S636" s="141"/>
      <c r="T636" s="35"/>
      <c r="U636" s="23"/>
      <c r="V636" s="141"/>
      <c r="W636" s="35"/>
      <c r="X636" s="23"/>
      <c r="Y636" s="141"/>
      <c r="Z636" s="35"/>
      <c r="AA636" s="23"/>
      <c r="AB636" s="141"/>
      <c r="AC636" s="35"/>
      <c r="AD636" s="23"/>
      <c r="AE636" s="141"/>
      <c r="AF636" s="35"/>
      <c r="AG636" s="23"/>
      <c r="AH636" s="141"/>
      <c r="AI636" s="35"/>
      <c r="AJ636" s="23"/>
      <c r="AK636" s="141"/>
      <c r="AL636" s="35"/>
      <c r="AM636" s="23"/>
      <c r="AN636" s="141"/>
      <c r="AO636" s="35"/>
      <c r="AP636" s="23"/>
      <c r="AQ636" s="141"/>
      <c r="AR636" s="35"/>
      <c r="AS636" s="23"/>
      <c r="AT636" s="141"/>
      <c r="AU636" s="35"/>
      <c r="AV636" s="23"/>
      <c r="AW636" s="141"/>
      <c r="AX636" s="35"/>
      <c r="AY636" s="23"/>
      <c r="AZ636" s="141"/>
      <c r="BA636" s="35"/>
      <c r="BB636" s="23"/>
      <c r="BC636" s="141"/>
      <c r="BD636" s="35"/>
      <c r="BE636" s="23"/>
      <c r="BF636" s="141"/>
      <c r="BG636" s="35"/>
      <c r="BH636" s="23"/>
      <c r="BI636" s="141"/>
      <c r="BJ636" s="35"/>
      <c r="BK636" s="23"/>
      <c r="BL636" s="141"/>
      <c r="BM636" s="35"/>
      <c r="BN636" s="23"/>
      <c r="BO636" s="141"/>
      <c r="BP636" s="35"/>
      <c r="BQ636" s="23"/>
      <c r="BR636" s="141"/>
      <c r="BS636" s="35"/>
      <c r="BT636" s="23"/>
      <c r="BU636" s="141"/>
      <c r="BV636" s="35"/>
      <c r="BW636" s="23"/>
      <c r="BX636" s="141"/>
      <c r="BY636" s="35"/>
      <c r="BZ636" s="23"/>
      <c r="CA636" s="141"/>
      <c r="CB636" s="35"/>
      <c r="CC636" s="23"/>
      <c r="CD636" s="141"/>
      <c r="CE636" s="35"/>
      <c r="CF636" s="23"/>
      <c r="CG636" s="141"/>
      <c r="CH636" s="35"/>
      <c r="CI636" s="23"/>
      <c r="CJ636" s="141"/>
      <c r="CK636" s="35"/>
      <c r="CL636" s="23"/>
      <c r="CM636" s="141"/>
      <c r="CN636" s="35"/>
      <c r="CO636" s="23"/>
      <c r="CP636" s="141"/>
      <c r="CQ636" s="38"/>
    </row>
    <row r="637" spans="2:95">
      <c r="B637" s="34"/>
      <c r="C637" s="23"/>
      <c r="D637" s="141"/>
      <c r="E637" s="35"/>
      <c r="F637" s="23"/>
      <c r="G637" s="141"/>
      <c r="H637" s="35"/>
      <c r="I637" s="23"/>
      <c r="J637" s="141"/>
      <c r="K637" s="35"/>
      <c r="L637" s="23"/>
      <c r="M637" s="24"/>
      <c r="N637" s="35"/>
      <c r="O637" s="23"/>
      <c r="P637" s="141"/>
      <c r="Q637" s="35"/>
      <c r="R637" s="23"/>
      <c r="S637" s="141"/>
      <c r="T637" s="35"/>
      <c r="U637" s="23"/>
      <c r="V637" s="141"/>
      <c r="W637" s="35"/>
      <c r="X637" s="23"/>
      <c r="Y637" s="141"/>
      <c r="Z637" s="35"/>
      <c r="AA637" s="23"/>
      <c r="AB637" s="141"/>
      <c r="AC637" s="35"/>
      <c r="AD637" s="23"/>
      <c r="AE637" s="141"/>
      <c r="AF637" s="35"/>
      <c r="AG637" s="23"/>
      <c r="AH637" s="141"/>
      <c r="AI637" s="35"/>
      <c r="AJ637" s="23"/>
      <c r="AK637" s="141"/>
      <c r="AL637" s="35"/>
      <c r="AM637" s="23"/>
      <c r="AN637" s="141"/>
      <c r="AO637" s="35"/>
      <c r="AP637" s="23"/>
      <c r="AQ637" s="141"/>
      <c r="AR637" s="35"/>
      <c r="AS637" s="23"/>
      <c r="AT637" s="141"/>
      <c r="AU637" s="35"/>
      <c r="AV637" s="23"/>
      <c r="AW637" s="141"/>
      <c r="AX637" s="35"/>
      <c r="AY637" s="23"/>
      <c r="AZ637" s="141"/>
      <c r="BA637" s="35"/>
      <c r="BB637" s="23"/>
      <c r="BC637" s="141"/>
      <c r="BD637" s="35"/>
      <c r="BE637" s="23"/>
      <c r="BF637" s="141"/>
      <c r="BG637" s="35"/>
      <c r="BH637" s="23"/>
      <c r="BI637" s="141"/>
      <c r="BJ637" s="35"/>
      <c r="BK637" s="23"/>
      <c r="BL637" s="141"/>
      <c r="BM637" s="35"/>
      <c r="BN637" s="23"/>
      <c r="BO637" s="141"/>
      <c r="BP637" s="35"/>
      <c r="BQ637" s="23"/>
      <c r="BR637" s="141"/>
      <c r="BS637" s="35"/>
      <c r="BT637" s="23"/>
      <c r="BU637" s="141"/>
      <c r="BV637" s="35"/>
      <c r="BW637" s="23"/>
      <c r="BX637" s="141"/>
      <c r="BY637" s="35"/>
      <c r="BZ637" s="23"/>
      <c r="CA637" s="141"/>
      <c r="CB637" s="35"/>
      <c r="CC637" s="23"/>
      <c r="CD637" s="141"/>
      <c r="CE637" s="35"/>
      <c r="CF637" s="23"/>
      <c r="CG637" s="141"/>
      <c r="CH637" s="35"/>
      <c r="CI637" s="23"/>
      <c r="CJ637" s="141"/>
      <c r="CK637" s="35"/>
      <c r="CL637" s="23"/>
      <c r="CM637" s="141"/>
      <c r="CN637" s="35"/>
      <c r="CO637" s="23"/>
      <c r="CP637" s="141"/>
      <c r="CQ637" s="38"/>
    </row>
    <row r="638" spans="2:95">
      <c r="B638" s="34"/>
      <c r="C638" s="23"/>
      <c r="D638" s="141"/>
      <c r="E638" s="35"/>
      <c r="F638" s="23"/>
      <c r="G638" s="141"/>
      <c r="H638" s="35"/>
      <c r="I638" s="23"/>
      <c r="J638" s="141"/>
      <c r="K638" s="35"/>
      <c r="L638" s="23"/>
      <c r="M638" s="24"/>
      <c r="N638" s="35"/>
      <c r="O638" s="23"/>
      <c r="P638" s="141"/>
      <c r="Q638" s="35"/>
      <c r="R638" s="23"/>
      <c r="S638" s="141"/>
      <c r="T638" s="35"/>
      <c r="U638" s="23"/>
      <c r="V638" s="141"/>
      <c r="W638" s="35"/>
      <c r="X638" s="23"/>
      <c r="Y638" s="141"/>
      <c r="Z638" s="35"/>
      <c r="AA638" s="23"/>
      <c r="AB638" s="141"/>
      <c r="AC638" s="35"/>
      <c r="AD638" s="23"/>
      <c r="AE638" s="141"/>
      <c r="AF638" s="35"/>
      <c r="AG638" s="23"/>
      <c r="AH638" s="141"/>
      <c r="AI638" s="35"/>
      <c r="AJ638" s="23"/>
      <c r="AK638" s="141"/>
      <c r="AL638" s="35"/>
      <c r="AM638" s="23"/>
      <c r="AN638" s="141"/>
      <c r="AO638" s="35"/>
      <c r="AP638" s="23"/>
      <c r="AQ638" s="141"/>
      <c r="AR638" s="35"/>
      <c r="AS638" s="23"/>
      <c r="AT638" s="141"/>
      <c r="AU638" s="35"/>
      <c r="AV638" s="23"/>
      <c r="AW638" s="141"/>
      <c r="AX638" s="35"/>
      <c r="AY638" s="23"/>
      <c r="AZ638" s="141"/>
      <c r="BA638" s="35"/>
      <c r="BB638" s="23"/>
      <c r="BC638" s="141"/>
      <c r="BD638" s="35"/>
      <c r="BE638" s="23"/>
      <c r="BF638" s="141"/>
      <c r="BG638" s="35"/>
      <c r="BH638" s="23"/>
      <c r="BI638" s="141"/>
      <c r="BJ638" s="35"/>
      <c r="BK638" s="23"/>
      <c r="BL638" s="141"/>
      <c r="BM638" s="35"/>
      <c r="BN638" s="23"/>
      <c r="BO638" s="141"/>
      <c r="BP638" s="35"/>
      <c r="BQ638" s="23"/>
      <c r="BR638" s="141"/>
      <c r="BS638" s="35"/>
      <c r="BT638" s="23"/>
      <c r="BU638" s="141"/>
      <c r="BV638" s="35"/>
      <c r="BW638" s="23"/>
      <c r="BX638" s="141"/>
      <c r="BY638" s="35"/>
      <c r="BZ638" s="23"/>
      <c r="CA638" s="141"/>
      <c r="CB638" s="35"/>
      <c r="CC638" s="23"/>
      <c r="CD638" s="141"/>
      <c r="CE638" s="35"/>
      <c r="CF638" s="23"/>
      <c r="CG638" s="141"/>
      <c r="CH638" s="35"/>
      <c r="CI638" s="23"/>
      <c r="CJ638" s="141"/>
      <c r="CK638" s="35"/>
      <c r="CL638" s="23"/>
      <c r="CM638" s="141"/>
      <c r="CN638" s="35"/>
      <c r="CO638" s="23"/>
      <c r="CP638" s="141"/>
      <c r="CQ638" s="38"/>
    </row>
    <row r="639" spans="2:95">
      <c r="B639" s="34"/>
      <c r="C639" s="23"/>
      <c r="D639" s="141"/>
      <c r="E639" s="35"/>
      <c r="F639" s="23"/>
      <c r="G639" s="141"/>
      <c r="H639" s="35"/>
      <c r="I639" s="23"/>
      <c r="J639" s="141"/>
      <c r="K639" s="35"/>
      <c r="L639" s="23"/>
      <c r="M639" s="24"/>
      <c r="N639" s="35"/>
      <c r="O639" s="23"/>
      <c r="P639" s="141"/>
      <c r="Q639" s="35"/>
      <c r="R639" s="23"/>
      <c r="S639" s="141"/>
      <c r="T639" s="35"/>
      <c r="U639" s="23"/>
      <c r="V639" s="141"/>
      <c r="W639" s="35"/>
      <c r="X639" s="23"/>
      <c r="Y639" s="141"/>
      <c r="Z639" s="35"/>
      <c r="AA639" s="23"/>
      <c r="AB639" s="141"/>
      <c r="AC639" s="35"/>
      <c r="AD639" s="23"/>
      <c r="AE639" s="141"/>
      <c r="AF639" s="35"/>
      <c r="AG639" s="23"/>
      <c r="AH639" s="141"/>
      <c r="AI639" s="35"/>
      <c r="AJ639" s="23"/>
      <c r="AK639" s="141"/>
      <c r="AL639" s="35"/>
      <c r="AM639" s="23"/>
      <c r="AN639" s="141"/>
      <c r="AO639" s="35"/>
      <c r="AP639" s="23"/>
      <c r="AQ639" s="141"/>
      <c r="AR639" s="35"/>
      <c r="AS639" s="23"/>
      <c r="AT639" s="141"/>
      <c r="AU639" s="35"/>
      <c r="AV639" s="23"/>
      <c r="AW639" s="141"/>
      <c r="AX639" s="35"/>
      <c r="AY639" s="23"/>
      <c r="AZ639" s="141"/>
      <c r="BA639" s="35"/>
      <c r="BB639" s="23"/>
      <c r="BC639" s="141"/>
      <c r="BD639" s="35"/>
      <c r="BE639" s="23"/>
      <c r="BF639" s="141"/>
      <c r="BG639" s="35"/>
      <c r="BH639" s="23"/>
      <c r="BI639" s="141"/>
      <c r="BJ639" s="35"/>
      <c r="BK639" s="23"/>
      <c r="BL639" s="141"/>
      <c r="BM639" s="35"/>
      <c r="BN639" s="23"/>
      <c r="BO639" s="141"/>
      <c r="BP639" s="35"/>
      <c r="BQ639" s="23"/>
      <c r="BR639" s="141"/>
      <c r="BS639" s="35"/>
      <c r="BT639" s="23"/>
      <c r="BU639" s="141"/>
      <c r="BV639" s="35"/>
      <c r="BW639" s="23"/>
      <c r="BX639" s="141"/>
      <c r="BY639" s="35"/>
      <c r="BZ639" s="23"/>
      <c r="CA639" s="141"/>
      <c r="CB639" s="35"/>
      <c r="CC639" s="23"/>
      <c r="CD639" s="141"/>
      <c r="CE639" s="35"/>
      <c r="CF639" s="23"/>
      <c r="CG639" s="141"/>
      <c r="CH639" s="35"/>
      <c r="CI639" s="23"/>
      <c r="CJ639" s="141"/>
      <c r="CK639" s="35"/>
      <c r="CL639" s="23"/>
      <c r="CM639" s="141"/>
      <c r="CN639" s="35"/>
      <c r="CO639" s="23"/>
      <c r="CP639" s="141"/>
      <c r="CQ639" s="38"/>
    </row>
    <row r="640" spans="2:95">
      <c r="B640" s="34"/>
      <c r="C640" s="23"/>
      <c r="D640" s="141"/>
      <c r="E640" s="35"/>
      <c r="F640" s="23"/>
      <c r="G640" s="141"/>
      <c r="H640" s="35"/>
      <c r="I640" s="23"/>
      <c r="J640" s="141"/>
      <c r="K640" s="35"/>
      <c r="L640" s="23"/>
      <c r="M640" s="24"/>
      <c r="N640" s="35"/>
      <c r="O640" s="23"/>
      <c r="P640" s="141"/>
      <c r="Q640" s="35"/>
      <c r="R640" s="23"/>
      <c r="S640" s="141"/>
      <c r="T640" s="35"/>
      <c r="U640" s="23"/>
      <c r="V640" s="141"/>
      <c r="W640" s="35"/>
      <c r="X640" s="23"/>
      <c r="Y640" s="141"/>
      <c r="Z640" s="35"/>
      <c r="AA640" s="23"/>
      <c r="AB640" s="141"/>
      <c r="AC640" s="35"/>
      <c r="AD640" s="23"/>
      <c r="AE640" s="141"/>
      <c r="AF640" s="35"/>
      <c r="AG640" s="23"/>
      <c r="AH640" s="141"/>
      <c r="AI640" s="35"/>
      <c r="AJ640" s="23"/>
      <c r="AK640" s="141"/>
      <c r="AL640" s="35"/>
      <c r="AM640" s="23"/>
      <c r="AN640" s="141"/>
      <c r="AO640" s="35"/>
      <c r="AP640" s="23"/>
      <c r="AQ640" s="141"/>
      <c r="AR640" s="35"/>
      <c r="AS640" s="23"/>
      <c r="AT640" s="141"/>
      <c r="AU640" s="35"/>
      <c r="AV640" s="23"/>
      <c r="AW640" s="141"/>
      <c r="AX640" s="35"/>
      <c r="AY640" s="23"/>
      <c r="AZ640" s="141"/>
      <c r="BA640" s="35"/>
      <c r="BB640" s="23"/>
      <c r="BC640" s="141"/>
      <c r="BD640" s="35"/>
      <c r="BE640" s="23"/>
      <c r="BF640" s="141"/>
      <c r="BG640" s="35"/>
      <c r="BH640" s="23"/>
      <c r="BI640" s="141"/>
      <c r="BJ640" s="35"/>
      <c r="BK640" s="23"/>
      <c r="BL640" s="141"/>
      <c r="BM640" s="35"/>
      <c r="BN640" s="23"/>
      <c r="BO640" s="141"/>
      <c r="BP640" s="35"/>
      <c r="BQ640" s="23"/>
      <c r="BR640" s="141"/>
      <c r="BS640" s="35"/>
      <c r="BT640" s="23"/>
      <c r="BU640" s="141"/>
      <c r="BV640" s="35"/>
      <c r="BW640" s="23"/>
      <c r="BX640" s="141"/>
      <c r="BY640" s="35"/>
      <c r="BZ640" s="23"/>
      <c r="CA640" s="141"/>
      <c r="CB640" s="35"/>
      <c r="CC640" s="23"/>
      <c r="CD640" s="141"/>
      <c r="CE640" s="35"/>
      <c r="CF640" s="23"/>
      <c r="CG640" s="141"/>
      <c r="CH640" s="35"/>
      <c r="CI640" s="23"/>
      <c r="CJ640" s="141"/>
      <c r="CK640" s="35"/>
      <c r="CL640" s="23"/>
      <c r="CM640" s="141"/>
      <c r="CN640" s="35"/>
      <c r="CO640" s="23"/>
      <c r="CP640" s="141"/>
      <c r="CQ640" s="38"/>
    </row>
    <row r="641" spans="2:95">
      <c r="B641" s="34"/>
      <c r="C641" s="23"/>
      <c r="D641" s="141"/>
      <c r="E641" s="35"/>
      <c r="F641" s="23"/>
      <c r="G641" s="141"/>
      <c r="H641" s="35"/>
      <c r="I641" s="23"/>
      <c r="J641" s="141"/>
      <c r="K641" s="35"/>
      <c r="L641" s="23"/>
      <c r="M641" s="24"/>
      <c r="N641" s="35"/>
      <c r="O641" s="23"/>
      <c r="P641" s="141"/>
      <c r="Q641" s="35"/>
      <c r="R641" s="23"/>
      <c r="S641" s="141"/>
      <c r="T641" s="35"/>
      <c r="U641" s="23"/>
      <c r="V641" s="141"/>
      <c r="W641" s="35"/>
      <c r="X641" s="23"/>
      <c r="Y641" s="141"/>
      <c r="Z641" s="35"/>
      <c r="AA641" s="23"/>
      <c r="AB641" s="141"/>
      <c r="AC641" s="35"/>
      <c r="AD641" s="23"/>
      <c r="AE641" s="141"/>
      <c r="AF641" s="35"/>
      <c r="AG641" s="23"/>
      <c r="AH641" s="141"/>
      <c r="AI641" s="35"/>
      <c r="AJ641" s="23"/>
      <c r="AK641" s="141"/>
      <c r="AL641" s="35"/>
      <c r="AM641" s="23"/>
      <c r="AN641" s="141"/>
      <c r="AO641" s="35"/>
      <c r="AP641" s="23"/>
      <c r="AQ641" s="141"/>
      <c r="AR641" s="35"/>
      <c r="AS641" s="23"/>
      <c r="AT641" s="141"/>
      <c r="AU641" s="35"/>
      <c r="AV641" s="23"/>
      <c r="AW641" s="141"/>
      <c r="AX641" s="35"/>
      <c r="AY641" s="23"/>
      <c r="AZ641" s="141"/>
      <c r="BA641" s="35"/>
      <c r="BB641" s="23"/>
      <c r="BC641" s="141"/>
      <c r="BD641" s="35"/>
      <c r="BE641" s="23"/>
      <c r="BF641" s="141"/>
      <c r="BG641" s="35"/>
      <c r="BH641" s="23"/>
      <c r="BI641" s="141"/>
      <c r="BJ641" s="35"/>
      <c r="BK641" s="23"/>
      <c r="BL641" s="141"/>
      <c r="BM641" s="35"/>
      <c r="BN641" s="23"/>
      <c r="BO641" s="141"/>
      <c r="BP641" s="35"/>
      <c r="BQ641" s="23"/>
      <c r="BR641" s="141"/>
      <c r="BS641" s="35"/>
      <c r="BT641" s="23"/>
      <c r="BU641" s="141"/>
      <c r="BV641" s="35"/>
      <c r="BW641" s="23"/>
      <c r="BX641" s="141"/>
      <c r="BY641" s="35"/>
      <c r="BZ641" s="23"/>
      <c r="CA641" s="141"/>
      <c r="CB641" s="35"/>
      <c r="CC641" s="23"/>
      <c r="CD641" s="141"/>
      <c r="CE641" s="35"/>
      <c r="CF641" s="23"/>
      <c r="CG641" s="141"/>
      <c r="CH641" s="35"/>
      <c r="CI641" s="23"/>
      <c r="CJ641" s="141"/>
      <c r="CK641" s="35"/>
      <c r="CL641" s="23"/>
      <c r="CM641" s="141"/>
      <c r="CN641" s="35"/>
      <c r="CO641" s="23"/>
      <c r="CP641" s="141"/>
      <c r="CQ641" s="38"/>
    </row>
    <row r="642" spans="2:95">
      <c r="B642" s="34"/>
      <c r="C642" s="23"/>
      <c r="D642" s="141"/>
      <c r="E642" s="35"/>
      <c r="F642" s="23"/>
      <c r="G642" s="141"/>
      <c r="H642" s="35"/>
      <c r="I642" s="23"/>
      <c r="J642" s="141"/>
      <c r="K642" s="35"/>
      <c r="L642" s="23"/>
      <c r="M642" s="24"/>
      <c r="N642" s="35"/>
      <c r="O642" s="23"/>
      <c r="P642" s="141"/>
      <c r="Q642" s="35"/>
      <c r="R642" s="23"/>
      <c r="S642" s="141"/>
      <c r="T642" s="35"/>
      <c r="U642" s="23"/>
      <c r="V642" s="141"/>
      <c r="W642" s="35"/>
      <c r="X642" s="23"/>
      <c r="Y642" s="141"/>
      <c r="Z642" s="35"/>
      <c r="AA642" s="23"/>
      <c r="AB642" s="141"/>
      <c r="AC642" s="35"/>
      <c r="AD642" s="23"/>
      <c r="AE642" s="141"/>
      <c r="AF642" s="35"/>
      <c r="AG642" s="23"/>
      <c r="AH642" s="141"/>
      <c r="AI642" s="35"/>
      <c r="AJ642" s="23"/>
      <c r="AK642" s="141"/>
      <c r="AL642" s="35"/>
      <c r="AM642" s="23"/>
      <c r="AN642" s="141"/>
      <c r="AO642" s="35"/>
      <c r="AP642" s="23"/>
      <c r="AQ642" s="141"/>
      <c r="AR642" s="35"/>
      <c r="AS642" s="23"/>
      <c r="AT642" s="141"/>
      <c r="AU642" s="35"/>
      <c r="AV642" s="23"/>
      <c r="AW642" s="141"/>
      <c r="AX642" s="35"/>
      <c r="AY642" s="23"/>
      <c r="AZ642" s="141"/>
      <c r="BA642" s="35"/>
      <c r="BB642" s="23"/>
      <c r="BC642" s="141"/>
      <c r="BD642" s="35"/>
      <c r="BE642" s="23"/>
      <c r="BF642" s="141"/>
      <c r="BG642" s="35"/>
      <c r="BH642" s="23"/>
      <c r="BI642" s="141"/>
      <c r="BJ642" s="35"/>
      <c r="BK642" s="23"/>
      <c r="BL642" s="141"/>
      <c r="BM642" s="35"/>
      <c r="BN642" s="23"/>
      <c r="BO642" s="141"/>
      <c r="BP642" s="35"/>
      <c r="BQ642" s="23"/>
      <c r="BR642" s="141"/>
      <c r="BS642" s="35"/>
      <c r="BT642" s="23"/>
      <c r="BU642" s="141"/>
      <c r="BV642" s="35"/>
      <c r="BW642" s="23"/>
      <c r="BX642" s="141"/>
      <c r="BY642" s="35"/>
      <c r="BZ642" s="23"/>
      <c r="CA642" s="141"/>
      <c r="CB642" s="35"/>
      <c r="CC642" s="23"/>
      <c r="CD642" s="141"/>
      <c r="CE642" s="35"/>
      <c r="CF642" s="23"/>
      <c r="CG642" s="141"/>
      <c r="CH642" s="35"/>
      <c r="CI642" s="23"/>
      <c r="CJ642" s="141"/>
      <c r="CK642" s="35"/>
      <c r="CL642" s="23"/>
      <c r="CM642" s="141"/>
      <c r="CN642" s="35"/>
      <c r="CO642" s="23"/>
      <c r="CP642" s="141"/>
      <c r="CQ642" s="38"/>
    </row>
    <row r="643" spans="2:95">
      <c r="B643" s="34"/>
      <c r="C643" s="23"/>
      <c r="D643" s="141"/>
      <c r="E643" s="35"/>
      <c r="F643" s="23"/>
      <c r="G643" s="141"/>
      <c r="H643" s="35"/>
      <c r="I643" s="23"/>
      <c r="J643" s="141"/>
      <c r="K643" s="35"/>
      <c r="L643" s="23"/>
      <c r="M643" s="24"/>
      <c r="N643" s="35"/>
      <c r="O643" s="23"/>
      <c r="P643" s="141"/>
      <c r="Q643" s="35"/>
      <c r="R643" s="23"/>
      <c r="S643" s="141"/>
      <c r="T643" s="35"/>
      <c r="U643" s="23"/>
      <c r="V643" s="141"/>
      <c r="W643" s="35"/>
      <c r="X643" s="23"/>
      <c r="Y643" s="141"/>
      <c r="Z643" s="35"/>
      <c r="AA643" s="23"/>
      <c r="AB643" s="141"/>
      <c r="AC643" s="35"/>
      <c r="AD643" s="23"/>
      <c r="AE643" s="141"/>
      <c r="AF643" s="35"/>
      <c r="AG643" s="23"/>
      <c r="AH643" s="141"/>
      <c r="AI643" s="35"/>
      <c r="AJ643" s="23"/>
      <c r="AK643" s="141"/>
      <c r="AL643" s="35"/>
      <c r="AM643" s="23"/>
      <c r="AN643" s="141"/>
      <c r="AO643" s="35"/>
      <c r="AP643" s="23"/>
      <c r="AQ643" s="141"/>
      <c r="AR643" s="35"/>
      <c r="AS643" s="23"/>
      <c r="AT643" s="141"/>
      <c r="AU643" s="35"/>
      <c r="AV643" s="23"/>
      <c r="AW643" s="141"/>
      <c r="AX643" s="35"/>
      <c r="AY643" s="23"/>
      <c r="AZ643" s="141"/>
      <c r="BA643" s="35"/>
      <c r="BB643" s="23"/>
      <c r="BC643" s="141"/>
      <c r="BD643" s="35"/>
      <c r="BE643" s="23"/>
      <c r="BF643" s="141"/>
      <c r="BG643" s="35"/>
      <c r="BH643" s="23"/>
      <c r="BI643" s="141"/>
      <c r="BJ643" s="35"/>
      <c r="BK643" s="23"/>
      <c r="BL643" s="141"/>
      <c r="BM643" s="35"/>
      <c r="BN643" s="23"/>
      <c r="BO643" s="141"/>
      <c r="BP643" s="35"/>
      <c r="BQ643" s="23"/>
      <c r="BR643" s="141"/>
      <c r="BS643" s="35"/>
      <c r="BT643" s="23"/>
      <c r="BU643" s="141"/>
      <c r="BV643" s="35"/>
      <c r="BW643" s="23"/>
      <c r="BX643" s="141"/>
      <c r="BY643" s="35"/>
      <c r="BZ643" s="23"/>
      <c r="CA643" s="141"/>
      <c r="CB643" s="35"/>
      <c r="CC643" s="23"/>
      <c r="CD643" s="141"/>
      <c r="CE643" s="35"/>
      <c r="CF643" s="23"/>
      <c r="CG643" s="141"/>
      <c r="CH643" s="35"/>
      <c r="CI643" s="23"/>
      <c r="CJ643" s="141"/>
      <c r="CK643" s="35"/>
      <c r="CL643" s="23"/>
      <c r="CM643" s="141"/>
      <c r="CN643" s="35"/>
      <c r="CO643" s="23"/>
      <c r="CP643" s="141"/>
      <c r="CQ643" s="38"/>
    </row>
    <row r="644" spans="2:95">
      <c r="B644" s="34"/>
      <c r="C644" s="23"/>
      <c r="D644" s="141"/>
      <c r="E644" s="35"/>
      <c r="F644" s="23"/>
      <c r="G644" s="141"/>
      <c r="H644" s="35"/>
      <c r="I644" s="23"/>
      <c r="J644" s="141"/>
      <c r="K644" s="35"/>
      <c r="L644" s="23"/>
      <c r="M644" s="141"/>
      <c r="N644" s="35"/>
      <c r="O644" s="23"/>
      <c r="P644" s="141"/>
      <c r="Q644" s="35"/>
      <c r="R644" s="23"/>
      <c r="S644" s="141"/>
      <c r="T644" s="35"/>
      <c r="U644" s="23"/>
      <c r="V644" s="141"/>
      <c r="W644" s="35"/>
      <c r="X644" s="23"/>
      <c r="Y644" s="141"/>
      <c r="Z644" s="35"/>
      <c r="AA644" s="23"/>
      <c r="AB644" s="141"/>
      <c r="AC644" s="35"/>
      <c r="AD644" s="23"/>
      <c r="AE644" s="141"/>
      <c r="AF644" s="35"/>
      <c r="AG644" s="23"/>
      <c r="AH644" s="141"/>
      <c r="AI644" s="35"/>
      <c r="AJ644" s="23"/>
      <c r="AK644" s="141"/>
      <c r="AL644" s="35"/>
      <c r="AM644" s="23"/>
      <c r="AN644" s="141"/>
      <c r="AO644" s="35"/>
      <c r="AP644" s="23"/>
      <c r="AQ644" s="141"/>
      <c r="AR644" s="35"/>
      <c r="AS644" s="23"/>
      <c r="AT644" s="141"/>
      <c r="AU644" s="35"/>
      <c r="AV644" s="23"/>
      <c r="AW644" s="141"/>
      <c r="AX644" s="35"/>
      <c r="AY644" s="23"/>
      <c r="AZ644" s="141"/>
      <c r="BA644" s="35"/>
      <c r="BB644" s="23"/>
      <c r="BC644" s="141"/>
      <c r="BD644" s="35"/>
      <c r="BE644" s="23"/>
      <c r="BF644" s="141"/>
      <c r="BG644" s="35"/>
      <c r="BH644" s="23"/>
      <c r="BI644" s="141"/>
      <c r="BJ644" s="35"/>
      <c r="BK644" s="23"/>
      <c r="BL644" s="141"/>
      <c r="BM644" s="35"/>
      <c r="BN644" s="23"/>
      <c r="BO644" s="141"/>
      <c r="BP644" s="35"/>
      <c r="BQ644" s="23"/>
      <c r="BR644" s="141"/>
      <c r="BS644" s="35"/>
      <c r="BT644" s="23"/>
      <c r="BU644" s="141"/>
      <c r="BV644" s="35"/>
      <c r="BW644" s="23"/>
      <c r="BX644" s="141"/>
      <c r="BY644" s="35"/>
      <c r="BZ644" s="23"/>
      <c r="CA644" s="141"/>
      <c r="CB644" s="35"/>
      <c r="CC644" s="23"/>
      <c r="CD644" s="141"/>
      <c r="CE644" s="35"/>
      <c r="CF644" s="23"/>
      <c r="CG644" s="141"/>
      <c r="CH644" s="35"/>
      <c r="CI644" s="23"/>
      <c r="CJ644" s="141"/>
      <c r="CK644" s="35"/>
      <c r="CL644" s="23"/>
      <c r="CM644" s="141"/>
      <c r="CN644" s="35"/>
      <c r="CO644" s="23"/>
      <c r="CP644" s="141"/>
      <c r="CQ644" s="38"/>
    </row>
    <row r="645" spans="2:95">
      <c r="B645" s="34"/>
      <c r="C645" s="23"/>
      <c r="D645" s="141"/>
      <c r="E645" s="35"/>
      <c r="F645" s="23"/>
      <c r="G645" s="141"/>
      <c r="H645" s="35"/>
      <c r="I645" s="23"/>
      <c r="J645" s="141"/>
      <c r="K645" s="35"/>
      <c r="L645" s="23"/>
      <c r="M645" s="141"/>
      <c r="N645" s="35"/>
      <c r="O645" s="23"/>
      <c r="P645" s="141"/>
      <c r="Q645" s="35"/>
      <c r="R645" s="23"/>
      <c r="S645" s="141"/>
      <c r="T645" s="35"/>
      <c r="U645" s="23"/>
      <c r="V645" s="141"/>
      <c r="W645" s="35"/>
      <c r="X645" s="23"/>
      <c r="Y645" s="141"/>
      <c r="Z645" s="35"/>
      <c r="AA645" s="23"/>
      <c r="AB645" s="141"/>
      <c r="AC645" s="35"/>
      <c r="AD645" s="23"/>
      <c r="AE645" s="141"/>
      <c r="AF645" s="35"/>
      <c r="AG645" s="23"/>
      <c r="AH645" s="141"/>
      <c r="AI645" s="35"/>
      <c r="AJ645" s="23"/>
      <c r="AK645" s="141"/>
      <c r="AL645" s="35"/>
      <c r="AM645" s="23"/>
      <c r="AN645" s="141"/>
      <c r="AO645" s="35"/>
      <c r="AP645" s="23"/>
      <c r="AQ645" s="141"/>
      <c r="AR645" s="35"/>
      <c r="AS645" s="23"/>
      <c r="AT645" s="141"/>
      <c r="AU645" s="35"/>
      <c r="AV645" s="23"/>
      <c r="AW645" s="141"/>
      <c r="AX645" s="35"/>
      <c r="AY645" s="23"/>
      <c r="AZ645" s="141"/>
      <c r="BA645" s="35"/>
      <c r="BB645" s="23"/>
      <c r="BC645" s="141"/>
      <c r="BD645" s="35"/>
      <c r="BE645" s="23"/>
      <c r="BF645" s="141"/>
      <c r="BG645" s="35"/>
      <c r="BH645" s="23"/>
      <c r="BI645" s="141"/>
      <c r="BJ645" s="35"/>
      <c r="BK645" s="23"/>
      <c r="BL645" s="141"/>
      <c r="BM645" s="35"/>
      <c r="BN645" s="23"/>
      <c r="BO645" s="141"/>
      <c r="BP645" s="35"/>
      <c r="BQ645" s="23"/>
      <c r="BR645" s="141"/>
      <c r="BS645" s="35"/>
      <c r="BT645" s="23"/>
      <c r="BU645" s="141"/>
      <c r="BV645" s="35"/>
      <c r="BW645" s="23"/>
      <c r="BX645" s="141"/>
      <c r="BY645" s="35"/>
      <c r="BZ645" s="23"/>
      <c r="CA645" s="141"/>
      <c r="CB645" s="35"/>
      <c r="CC645" s="23"/>
      <c r="CD645" s="141"/>
      <c r="CE645" s="35"/>
      <c r="CF645" s="23"/>
      <c r="CG645" s="141"/>
      <c r="CH645" s="35"/>
      <c r="CI645" s="23"/>
      <c r="CJ645" s="141"/>
      <c r="CK645" s="35"/>
      <c r="CL645" s="23"/>
      <c r="CM645" s="141"/>
      <c r="CN645" s="35"/>
      <c r="CO645" s="23"/>
      <c r="CP645" s="141"/>
      <c r="CQ645" s="38"/>
    </row>
    <row r="646" spans="2:95">
      <c r="B646" s="34"/>
      <c r="C646" s="23"/>
      <c r="D646" s="141"/>
      <c r="E646" s="35"/>
      <c r="F646" s="23"/>
      <c r="G646" s="141"/>
      <c r="H646" s="35"/>
      <c r="I646" s="23"/>
      <c r="J646" s="141"/>
      <c r="K646" s="35"/>
      <c r="L646" s="23"/>
      <c r="M646" s="141"/>
      <c r="N646" s="35"/>
      <c r="O646" s="23"/>
      <c r="P646" s="141"/>
      <c r="Q646" s="35"/>
      <c r="R646" s="23"/>
      <c r="S646" s="141"/>
      <c r="T646" s="35"/>
      <c r="U646" s="23"/>
      <c r="V646" s="141"/>
      <c r="W646" s="35"/>
      <c r="X646" s="23"/>
      <c r="Y646" s="141"/>
      <c r="Z646" s="35"/>
      <c r="AA646" s="23"/>
      <c r="AB646" s="141"/>
      <c r="AC646" s="35"/>
      <c r="AD646" s="23"/>
      <c r="AE646" s="141"/>
      <c r="AF646" s="35"/>
      <c r="AG646" s="23"/>
      <c r="AH646" s="141"/>
      <c r="AI646" s="35"/>
      <c r="AJ646" s="23"/>
      <c r="AK646" s="141"/>
      <c r="AL646" s="35"/>
      <c r="AM646" s="23"/>
      <c r="AN646" s="141"/>
      <c r="AO646" s="35"/>
      <c r="AP646" s="23"/>
      <c r="AQ646" s="141"/>
      <c r="AR646" s="35"/>
      <c r="AS646" s="23"/>
      <c r="AT646" s="141"/>
      <c r="AU646" s="35"/>
      <c r="AV646" s="23"/>
      <c r="AW646" s="141"/>
      <c r="AX646" s="35"/>
      <c r="AY646" s="23"/>
      <c r="AZ646" s="141"/>
      <c r="BA646" s="35"/>
      <c r="BB646" s="23"/>
      <c r="BC646" s="141"/>
      <c r="BD646" s="35"/>
      <c r="BE646" s="23"/>
      <c r="BF646" s="141"/>
      <c r="BG646" s="35"/>
      <c r="BH646" s="23"/>
      <c r="BI646" s="141"/>
      <c r="BJ646" s="35"/>
      <c r="BK646" s="23"/>
      <c r="BL646" s="141"/>
      <c r="BM646" s="35"/>
      <c r="BN646" s="23"/>
      <c r="BO646" s="141"/>
      <c r="BP646" s="35"/>
      <c r="BQ646" s="23"/>
      <c r="BR646" s="141"/>
      <c r="BS646" s="35"/>
      <c r="BT646" s="23"/>
      <c r="BU646" s="141"/>
      <c r="BV646" s="35"/>
      <c r="BW646" s="23"/>
      <c r="BX646" s="141"/>
      <c r="BY646" s="35"/>
      <c r="BZ646" s="23"/>
      <c r="CA646" s="141"/>
      <c r="CB646" s="35"/>
      <c r="CC646" s="23"/>
      <c r="CD646" s="141"/>
      <c r="CE646" s="35"/>
      <c r="CF646" s="23"/>
      <c r="CG646" s="141"/>
      <c r="CH646" s="35"/>
      <c r="CI646" s="23"/>
      <c r="CJ646" s="141"/>
      <c r="CK646" s="35"/>
      <c r="CL646" s="23"/>
      <c r="CM646" s="141"/>
      <c r="CN646" s="35"/>
      <c r="CO646" s="23"/>
      <c r="CP646" s="141"/>
      <c r="CQ646" s="38"/>
    </row>
    <row r="647" spans="2:95">
      <c r="B647" s="34"/>
      <c r="C647" s="23"/>
      <c r="D647" s="141"/>
      <c r="E647" s="35"/>
      <c r="F647" s="23"/>
      <c r="G647" s="141"/>
      <c r="H647" s="35"/>
      <c r="I647" s="23"/>
      <c r="J647" s="141"/>
      <c r="K647" s="35"/>
      <c r="L647" s="23"/>
      <c r="M647" s="141"/>
      <c r="N647" s="35"/>
      <c r="O647" s="23"/>
      <c r="P647" s="141"/>
      <c r="Q647" s="35"/>
      <c r="R647" s="23"/>
      <c r="S647" s="141"/>
      <c r="T647" s="35"/>
      <c r="U647" s="23"/>
      <c r="V647" s="141"/>
      <c r="W647" s="35"/>
      <c r="X647" s="23"/>
      <c r="Y647" s="141"/>
      <c r="Z647" s="35"/>
      <c r="AA647" s="23"/>
      <c r="AB647" s="141"/>
      <c r="AC647" s="35"/>
      <c r="AD647" s="23"/>
      <c r="AE647" s="141"/>
      <c r="AF647" s="35"/>
      <c r="AG647" s="23"/>
      <c r="AH647" s="141"/>
      <c r="AI647" s="35"/>
      <c r="AJ647" s="23"/>
      <c r="AK647" s="141"/>
      <c r="AL647" s="35"/>
      <c r="AM647" s="23"/>
      <c r="AN647" s="141"/>
      <c r="AO647" s="35"/>
      <c r="AP647" s="23"/>
      <c r="AQ647" s="141"/>
      <c r="AR647" s="35"/>
      <c r="AS647" s="23"/>
      <c r="AT647" s="141"/>
      <c r="AU647" s="35"/>
      <c r="AV647" s="23"/>
      <c r="AW647" s="141"/>
      <c r="AX647" s="35"/>
      <c r="AY647" s="23"/>
      <c r="AZ647" s="141"/>
      <c r="BA647" s="35"/>
      <c r="BB647" s="23"/>
      <c r="BC647" s="141"/>
      <c r="BD647" s="35"/>
      <c r="BE647" s="23"/>
      <c r="BF647" s="141"/>
      <c r="BG647" s="35"/>
      <c r="BH647" s="23"/>
      <c r="BI647" s="141"/>
      <c r="BJ647" s="35"/>
      <c r="BK647" s="23"/>
      <c r="BL647" s="141"/>
      <c r="BM647" s="35"/>
      <c r="BN647" s="23"/>
      <c r="BO647" s="141"/>
      <c r="BP647" s="35"/>
      <c r="BQ647" s="23"/>
      <c r="BR647" s="141"/>
      <c r="BS647" s="35"/>
      <c r="BT647" s="23"/>
      <c r="BU647" s="141"/>
      <c r="BV647" s="35"/>
      <c r="BW647" s="23"/>
      <c r="BX647" s="141"/>
      <c r="BY647" s="35"/>
      <c r="BZ647" s="23"/>
      <c r="CA647" s="141"/>
      <c r="CB647" s="35"/>
      <c r="CC647" s="23"/>
      <c r="CD647" s="141"/>
      <c r="CE647" s="35"/>
      <c r="CF647" s="23"/>
      <c r="CG647" s="141"/>
      <c r="CH647" s="35"/>
      <c r="CI647" s="23"/>
      <c r="CJ647" s="141"/>
      <c r="CK647" s="35"/>
      <c r="CL647" s="23"/>
      <c r="CM647" s="141"/>
      <c r="CN647" s="35"/>
      <c r="CO647" s="23"/>
      <c r="CP647" s="141"/>
      <c r="CQ647" s="38"/>
    </row>
    <row r="648" spans="2:95">
      <c r="B648" s="34"/>
      <c r="C648" s="23"/>
      <c r="D648" s="141"/>
      <c r="E648" s="35"/>
      <c r="F648" s="23"/>
      <c r="G648" s="141"/>
      <c r="H648" s="35"/>
      <c r="I648" s="23"/>
      <c r="J648" s="141"/>
      <c r="K648" s="35"/>
      <c r="L648" s="23"/>
      <c r="M648" s="141"/>
      <c r="N648" s="35"/>
      <c r="O648" s="23"/>
      <c r="P648" s="141"/>
      <c r="Q648" s="35"/>
      <c r="R648" s="23"/>
      <c r="S648" s="141"/>
      <c r="T648" s="35"/>
      <c r="U648" s="23"/>
      <c r="V648" s="141"/>
      <c r="W648" s="35"/>
      <c r="X648" s="23"/>
      <c r="Y648" s="141"/>
      <c r="Z648" s="35"/>
      <c r="AA648" s="23"/>
      <c r="AB648" s="141"/>
      <c r="AC648" s="35"/>
      <c r="AD648" s="23"/>
      <c r="AE648" s="141"/>
      <c r="AF648" s="35"/>
      <c r="AG648" s="23"/>
      <c r="AH648" s="141"/>
      <c r="AI648" s="35"/>
      <c r="AJ648" s="23"/>
      <c r="AK648" s="141"/>
      <c r="AL648" s="35"/>
      <c r="AM648" s="23"/>
      <c r="AN648" s="141"/>
      <c r="AO648" s="35"/>
      <c r="AP648" s="23"/>
      <c r="AQ648" s="141"/>
      <c r="AR648" s="35"/>
      <c r="AS648" s="23"/>
      <c r="AT648" s="141"/>
      <c r="AU648" s="35"/>
      <c r="AV648" s="23"/>
      <c r="AW648" s="141"/>
      <c r="AX648" s="35"/>
      <c r="AY648" s="23"/>
      <c r="AZ648" s="141"/>
      <c r="BA648" s="35"/>
      <c r="BB648" s="23"/>
      <c r="BC648" s="141"/>
      <c r="BD648" s="35"/>
      <c r="BE648" s="23"/>
      <c r="BF648" s="141"/>
      <c r="BG648" s="35"/>
      <c r="BH648" s="23"/>
      <c r="BI648" s="141"/>
      <c r="BJ648" s="35"/>
      <c r="BK648" s="23"/>
      <c r="BL648" s="141"/>
      <c r="BM648" s="35"/>
      <c r="BN648" s="23"/>
      <c r="BO648" s="141"/>
      <c r="BP648" s="35"/>
      <c r="BQ648" s="23"/>
      <c r="BR648" s="141"/>
      <c r="BS648" s="35"/>
      <c r="BT648" s="23"/>
      <c r="BU648" s="141"/>
      <c r="BV648" s="35"/>
      <c r="BW648" s="23"/>
      <c r="BX648" s="141"/>
      <c r="BY648" s="35"/>
      <c r="BZ648" s="23"/>
      <c r="CA648" s="141"/>
      <c r="CB648" s="35"/>
      <c r="CC648" s="23"/>
      <c r="CD648" s="141"/>
      <c r="CE648" s="35"/>
      <c r="CF648" s="23"/>
      <c r="CG648" s="141"/>
      <c r="CH648" s="35"/>
      <c r="CI648" s="23"/>
      <c r="CJ648" s="141"/>
      <c r="CK648" s="35"/>
      <c r="CL648" s="23"/>
      <c r="CM648" s="141"/>
      <c r="CN648" s="35"/>
      <c r="CO648" s="23"/>
      <c r="CP648" s="141"/>
      <c r="CQ648" s="38"/>
    </row>
    <row r="649" spans="2:95">
      <c r="B649" s="34"/>
      <c r="C649" s="23"/>
      <c r="D649" s="141"/>
      <c r="E649" s="35"/>
      <c r="F649" s="23"/>
      <c r="G649" s="141"/>
      <c r="H649" s="35"/>
      <c r="I649" s="23"/>
      <c r="J649" s="141"/>
      <c r="K649" s="35"/>
      <c r="L649" s="23"/>
      <c r="M649" s="141"/>
      <c r="N649" s="35"/>
      <c r="O649" s="23"/>
      <c r="P649" s="141"/>
      <c r="Q649" s="35"/>
      <c r="R649" s="23"/>
      <c r="S649" s="141"/>
      <c r="T649" s="35"/>
      <c r="U649" s="23"/>
      <c r="V649" s="141"/>
      <c r="W649" s="35"/>
      <c r="X649" s="23"/>
      <c r="Y649" s="141"/>
      <c r="Z649" s="35"/>
      <c r="AA649" s="23"/>
      <c r="AB649" s="141"/>
      <c r="AC649" s="35"/>
      <c r="AD649" s="23"/>
      <c r="AE649" s="141"/>
      <c r="AF649" s="35"/>
      <c r="AG649" s="23"/>
      <c r="AH649" s="141"/>
      <c r="AI649" s="35"/>
      <c r="AJ649" s="23"/>
      <c r="AK649" s="141"/>
      <c r="AL649" s="35"/>
      <c r="AM649" s="23"/>
      <c r="AN649" s="141"/>
      <c r="AO649" s="35"/>
      <c r="AP649" s="23"/>
      <c r="AQ649" s="141"/>
      <c r="AR649" s="35"/>
      <c r="AS649" s="23"/>
      <c r="AT649" s="141"/>
      <c r="AU649" s="35"/>
      <c r="AV649" s="23"/>
      <c r="AW649" s="141"/>
      <c r="AX649" s="35"/>
      <c r="AY649" s="23"/>
      <c r="AZ649" s="141"/>
      <c r="BA649" s="35"/>
      <c r="BB649" s="23"/>
      <c r="BC649" s="141"/>
      <c r="BD649" s="35"/>
      <c r="BE649" s="23"/>
      <c r="BF649" s="141"/>
      <c r="BG649" s="35"/>
      <c r="BH649" s="23"/>
      <c r="BI649" s="141"/>
      <c r="BJ649" s="35"/>
      <c r="BK649" s="23"/>
      <c r="BL649" s="141"/>
      <c r="BM649" s="35"/>
      <c r="BN649" s="23"/>
      <c r="BO649" s="141"/>
      <c r="BP649" s="35"/>
      <c r="BQ649" s="23"/>
      <c r="BR649" s="141"/>
      <c r="BS649" s="35"/>
      <c r="BT649" s="23"/>
      <c r="BU649" s="141"/>
      <c r="BV649" s="35"/>
      <c r="BW649" s="23"/>
      <c r="BX649" s="141"/>
      <c r="BY649" s="35"/>
      <c r="BZ649" s="23"/>
      <c r="CA649" s="141"/>
      <c r="CB649" s="35"/>
      <c r="CC649" s="23"/>
      <c r="CD649" s="141"/>
      <c r="CE649" s="35"/>
      <c r="CF649" s="23"/>
      <c r="CG649" s="141"/>
      <c r="CH649" s="35"/>
      <c r="CI649" s="23"/>
      <c r="CJ649" s="141"/>
      <c r="CK649" s="35"/>
      <c r="CL649" s="23"/>
      <c r="CM649" s="141"/>
      <c r="CN649" s="35"/>
      <c r="CO649" s="23"/>
      <c r="CP649" s="141"/>
      <c r="CQ649" s="38"/>
    </row>
    <row r="650" spans="2:95">
      <c r="B650" s="34"/>
      <c r="C650" s="23"/>
      <c r="D650" s="141"/>
      <c r="E650" s="35"/>
      <c r="F650" s="23"/>
      <c r="G650" s="141"/>
      <c r="H650" s="35"/>
      <c r="I650" s="23"/>
      <c r="J650" s="141"/>
      <c r="K650" s="35"/>
      <c r="L650" s="23"/>
      <c r="M650" s="141"/>
      <c r="N650" s="35"/>
      <c r="O650" s="23"/>
      <c r="P650" s="141"/>
      <c r="Q650" s="35"/>
      <c r="R650" s="23"/>
      <c r="S650" s="141"/>
      <c r="T650" s="35"/>
      <c r="U650" s="23"/>
      <c r="V650" s="141"/>
      <c r="W650" s="35"/>
      <c r="X650" s="23"/>
      <c r="Y650" s="141"/>
      <c r="Z650" s="35"/>
      <c r="AA650" s="23"/>
      <c r="AB650" s="141"/>
      <c r="AC650" s="35"/>
      <c r="AD650" s="23"/>
      <c r="AE650" s="141"/>
      <c r="AF650" s="35"/>
      <c r="AG650" s="23"/>
      <c r="AH650" s="141"/>
      <c r="AI650" s="35"/>
      <c r="AJ650" s="23"/>
      <c r="AK650" s="141"/>
      <c r="AL650" s="35"/>
      <c r="AM650" s="23"/>
      <c r="AN650" s="141"/>
      <c r="AO650" s="35"/>
      <c r="AP650" s="23"/>
      <c r="AQ650" s="141"/>
      <c r="AR650" s="35"/>
      <c r="AS650" s="23"/>
      <c r="AT650" s="141"/>
      <c r="AU650" s="35"/>
      <c r="AV650" s="23"/>
      <c r="AW650" s="141"/>
      <c r="AX650" s="35"/>
      <c r="AY650" s="23"/>
      <c r="AZ650" s="141"/>
      <c r="BA650" s="35"/>
      <c r="BB650" s="23"/>
      <c r="BC650" s="141"/>
      <c r="BD650" s="35"/>
      <c r="BE650" s="23"/>
      <c r="BF650" s="141"/>
      <c r="BG650" s="35"/>
      <c r="BH650" s="23"/>
      <c r="BI650" s="141"/>
      <c r="BJ650" s="35"/>
      <c r="BK650" s="23"/>
      <c r="BL650" s="141"/>
      <c r="BM650" s="35"/>
      <c r="BN650" s="23"/>
      <c r="BO650" s="141"/>
      <c r="BP650" s="35"/>
      <c r="BQ650" s="23"/>
      <c r="BR650" s="141"/>
      <c r="BS650" s="35"/>
      <c r="BT650" s="23"/>
      <c r="BU650" s="141"/>
      <c r="BV650" s="35"/>
      <c r="BW650" s="23"/>
      <c r="BX650" s="141"/>
      <c r="BY650" s="35"/>
      <c r="BZ650" s="23"/>
      <c r="CA650" s="141"/>
      <c r="CB650" s="35"/>
      <c r="CC650" s="23"/>
      <c r="CD650" s="141"/>
      <c r="CE650" s="35"/>
      <c r="CF650" s="23"/>
      <c r="CG650" s="141"/>
      <c r="CH650" s="35"/>
      <c r="CI650" s="23"/>
      <c r="CJ650" s="141"/>
      <c r="CK650" s="35"/>
      <c r="CL650" s="23"/>
      <c r="CM650" s="141"/>
      <c r="CN650" s="35"/>
      <c r="CO650" s="23"/>
      <c r="CP650" s="141"/>
      <c r="CQ650" s="38"/>
    </row>
    <row r="651" spans="2:95">
      <c r="B651" s="34"/>
      <c r="C651" s="23"/>
      <c r="D651" s="141"/>
      <c r="E651" s="35"/>
      <c r="F651" s="23"/>
      <c r="G651" s="141"/>
      <c r="H651" s="35"/>
      <c r="I651" s="23"/>
      <c r="J651" s="141"/>
      <c r="K651" s="35"/>
      <c r="L651" s="23"/>
      <c r="M651" s="141"/>
      <c r="N651" s="35"/>
      <c r="O651" s="23"/>
      <c r="P651" s="141"/>
      <c r="Q651" s="35"/>
      <c r="R651" s="23"/>
      <c r="S651" s="141"/>
      <c r="T651" s="35"/>
      <c r="U651" s="23"/>
      <c r="V651" s="141"/>
      <c r="W651" s="35"/>
      <c r="X651" s="23"/>
      <c r="Y651" s="141"/>
      <c r="Z651" s="35"/>
      <c r="AA651" s="23"/>
      <c r="AB651" s="141"/>
      <c r="AC651" s="35"/>
      <c r="AD651" s="23"/>
      <c r="AE651" s="141"/>
      <c r="AF651" s="35"/>
      <c r="AG651" s="23"/>
      <c r="AH651" s="141"/>
      <c r="AI651" s="35"/>
      <c r="AJ651" s="23"/>
      <c r="AK651" s="141"/>
      <c r="AL651" s="35"/>
      <c r="AM651" s="23"/>
      <c r="AN651" s="141"/>
      <c r="AO651" s="35"/>
      <c r="AP651" s="23"/>
      <c r="AQ651" s="141"/>
      <c r="AR651" s="35"/>
      <c r="AS651" s="23"/>
      <c r="AT651" s="141"/>
      <c r="AU651" s="35"/>
      <c r="AV651" s="23"/>
      <c r="AW651" s="141"/>
      <c r="AX651" s="35"/>
      <c r="AY651" s="23"/>
      <c r="AZ651" s="141"/>
      <c r="BA651" s="35"/>
      <c r="BB651" s="23"/>
      <c r="BC651" s="141"/>
      <c r="BD651" s="35"/>
      <c r="BE651" s="23"/>
      <c r="BF651" s="141"/>
      <c r="BG651" s="35"/>
      <c r="BH651" s="23"/>
      <c r="BI651" s="141"/>
      <c r="BJ651" s="35"/>
      <c r="BK651" s="23"/>
      <c r="BL651" s="141"/>
      <c r="BM651" s="35"/>
      <c r="BN651" s="23"/>
      <c r="BO651" s="141"/>
      <c r="BP651" s="35"/>
      <c r="BQ651" s="23"/>
      <c r="BR651" s="141"/>
      <c r="BS651" s="35"/>
      <c r="BT651" s="23"/>
      <c r="BU651" s="141"/>
      <c r="BV651" s="35"/>
      <c r="BW651" s="23"/>
      <c r="BX651" s="141"/>
      <c r="BY651" s="35"/>
      <c r="BZ651" s="23"/>
      <c r="CA651" s="141"/>
      <c r="CB651" s="35"/>
      <c r="CC651" s="23"/>
      <c r="CD651" s="141"/>
      <c r="CE651" s="35"/>
      <c r="CF651" s="23"/>
      <c r="CG651" s="141"/>
      <c r="CH651" s="35"/>
      <c r="CI651" s="23"/>
      <c r="CJ651" s="141"/>
      <c r="CK651" s="35"/>
      <c r="CL651" s="23"/>
      <c r="CM651" s="141"/>
      <c r="CN651" s="35"/>
      <c r="CO651" s="23"/>
      <c r="CP651" s="141"/>
      <c r="CQ651" s="38"/>
    </row>
    <row r="652" spans="2:95">
      <c r="B652" s="34"/>
      <c r="C652" s="23"/>
      <c r="D652" s="141"/>
      <c r="E652" s="35"/>
      <c r="F652" s="23"/>
      <c r="G652" s="141"/>
      <c r="H652" s="35"/>
      <c r="I652" s="23"/>
      <c r="J652" s="141"/>
      <c r="K652" s="35"/>
      <c r="L652" s="23"/>
      <c r="M652" s="141"/>
      <c r="N652" s="35"/>
      <c r="O652" s="23"/>
      <c r="P652" s="141"/>
      <c r="Q652" s="35"/>
      <c r="R652" s="23"/>
      <c r="S652" s="141"/>
      <c r="T652" s="35"/>
      <c r="U652" s="23"/>
      <c r="V652" s="141"/>
      <c r="W652" s="35"/>
      <c r="X652" s="23"/>
      <c r="Y652" s="141"/>
      <c r="Z652" s="35"/>
      <c r="AA652" s="23"/>
      <c r="AB652" s="141"/>
      <c r="AC652" s="35"/>
      <c r="AD652" s="23"/>
      <c r="AE652" s="141"/>
      <c r="AF652" s="35"/>
      <c r="AG652" s="23"/>
      <c r="AH652" s="141"/>
      <c r="AI652" s="35"/>
      <c r="AJ652" s="23"/>
      <c r="AK652" s="141"/>
      <c r="AL652" s="35"/>
      <c r="AM652" s="23"/>
      <c r="AN652" s="141"/>
      <c r="AO652" s="35"/>
      <c r="AP652" s="23"/>
      <c r="AQ652" s="141"/>
      <c r="AR652" s="35"/>
      <c r="AS652" s="23"/>
      <c r="AT652" s="141"/>
      <c r="AU652" s="35"/>
      <c r="AV652" s="23"/>
      <c r="AW652" s="141"/>
      <c r="AX652" s="35"/>
      <c r="AY652" s="23"/>
      <c r="AZ652" s="141"/>
      <c r="BA652" s="35"/>
      <c r="BB652" s="23"/>
      <c r="BC652" s="141"/>
      <c r="BD652" s="35"/>
      <c r="BE652" s="23"/>
      <c r="BF652" s="141"/>
      <c r="BG652" s="35"/>
      <c r="BH652" s="23"/>
      <c r="BI652" s="141"/>
      <c r="BJ652" s="35"/>
      <c r="BK652" s="23"/>
      <c r="BL652" s="141"/>
      <c r="BM652" s="35"/>
      <c r="BN652" s="23"/>
      <c r="BO652" s="141"/>
      <c r="BP652" s="35"/>
      <c r="BQ652" s="23"/>
      <c r="BR652" s="141"/>
      <c r="BS652" s="35"/>
      <c r="BT652" s="23"/>
      <c r="BU652" s="141"/>
      <c r="BV652" s="35"/>
      <c r="BW652" s="23"/>
      <c r="BX652" s="141"/>
      <c r="BY652" s="35"/>
      <c r="BZ652" s="23"/>
      <c r="CA652" s="141"/>
      <c r="CB652" s="35"/>
      <c r="CC652" s="23"/>
      <c r="CD652" s="141"/>
      <c r="CE652" s="35"/>
      <c r="CF652" s="23"/>
      <c r="CG652" s="141"/>
      <c r="CH652" s="35"/>
      <c r="CI652" s="23"/>
      <c r="CJ652" s="141"/>
      <c r="CK652" s="35"/>
      <c r="CL652" s="23"/>
      <c r="CM652" s="141"/>
      <c r="CN652" s="35"/>
      <c r="CO652" s="23"/>
      <c r="CP652" s="141"/>
      <c r="CQ652" s="38"/>
    </row>
    <row r="653" spans="2:95">
      <c r="B653" s="34"/>
      <c r="C653" s="23"/>
      <c r="D653" s="141"/>
      <c r="E653" s="35"/>
      <c r="F653" s="23"/>
      <c r="G653" s="141"/>
      <c r="H653" s="35"/>
      <c r="I653" s="23"/>
      <c r="J653" s="141"/>
      <c r="K653" s="35"/>
      <c r="L653" s="23"/>
      <c r="M653" s="141"/>
      <c r="N653" s="35"/>
      <c r="O653" s="23"/>
      <c r="P653" s="141"/>
      <c r="Q653" s="35"/>
      <c r="R653" s="23"/>
      <c r="S653" s="141"/>
      <c r="T653" s="35"/>
      <c r="U653" s="23"/>
      <c r="V653" s="141"/>
      <c r="W653" s="35"/>
      <c r="X653" s="23"/>
      <c r="Y653" s="141"/>
      <c r="Z653" s="35"/>
      <c r="AA653" s="23"/>
      <c r="AB653" s="141"/>
      <c r="AC653" s="35"/>
      <c r="AD653" s="23"/>
      <c r="AE653" s="141"/>
      <c r="AF653" s="35"/>
      <c r="AG653" s="23"/>
      <c r="AH653" s="141"/>
      <c r="AI653" s="35"/>
      <c r="AJ653" s="23"/>
      <c r="AK653" s="141"/>
      <c r="AL653" s="35"/>
      <c r="AM653" s="23"/>
      <c r="AN653" s="141"/>
      <c r="AO653" s="35"/>
      <c r="AP653" s="23"/>
      <c r="AQ653" s="141"/>
      <c r="AR653" s="35"/>
      <c r="AS653" s="23"/>
      <c r="AT653" s="141"/>
      <c r="AU653" s="35"/>
      <c r="AV653" s="23"/>
      <c r="AW653" s="141"/>
      <c r="AX653" s="35"/>
      <c r="AY653" s="23"/>
      <c r="AZ653" s="141"/>
      <c r="BA653" s="35"/>
      <c r="BB653" s="23"/>
      <c r="BC653" s="141"/>
      <c r="BD653" s="35"/>
      <c r="BE653" s="23"/>
      <c r="BF653" s="141"/>
      <c r="BG653" s="35"/>
      <c r="BH653" s="23"/>
      <c r="BI653" s="141"/>
      <c r="BJ653" s="35"/>
      <c r="BK653" s="23"/>
      <c r="BL653" s="141"/>
      <c r="BM653" s="35"/>
      <c r="BN653" s="23"/>
      <c r="BO653" s="141"/>
      <c r="BP653" s="35"/>
      <c r="BQ653" s="23"/>
      <c r="BR653" s="141"/>
      <c r="BS653" s="35"/>
      <c r="BT653" s="23"/>
      <c r="BU653" s="141"/>
      <c r="BV653" s="35"/>
      <c r="BW653" s="23"/>
      <c r="BX653" s="141"/>
      <c r="BY653" s="35"/>
      <c r="BZ653" s="23"/>
      <c r="CA653" s="141"/>
      <c r="CB653" s="35"/>
      <c r="CC653" s="23"/>
      <c r="CD653" s="141"/>
      <c r="CE653" s="35"/>
      <c r="CF653" s="23"/>
      <c r="CG653" s="141"/>
      <c r="CH653" s="35"/>
      <c r="CI653" s="23"/>
      <c r="CJ653" s="141"/>
      <c r="CK653" s="35"/>
      <c r="CL653" s="23"/>
      <c r="CM653" s="141"/>
      <c r="CN653" s="35"/>
      <c r="CO653" s="23"/>
      <c r="CP653" s="141"/>
      <c r="CQ653" s="38"/>
    </row>
    <row r="654" spans="2:95">
      <c r="B654" s="34"/>
      <c r="C654" s="23"/>
      <c r="D654" s="141"/>
      <c r="E654" s="35"/>
      <c r="F654" s="23"/>
      <c r="G654" s="141"/>
      <c r="H654" s="35"/>
      <c r="I654" s="23"/>
      <c r="J654" s="141"/>
      <c r="K654" s="35"/>
      <c r="L654" s="23"/>
      <c r="M654" s="141"/>
      <c r="N654" s="35"/>
      <c r="O654" s="23"/>
      <c r="P654" s="141"/>
      <c r="Q654" s="35"/>
      <c r="R654" s="23"/>
      <c r="S654" s="141"/>
      <c r="T654" s="35"/>
      <c r="U654" s="23"/>
      <c r="V654" s="141"/>
      <c r="W654" s="35"/>
      <c r="X654" s="23"/>
      <c r="Y654" s="141"/>
      <c r="Z654" s="35"/>
      <c r="AA654" s="23"/>
      <c r="AB654" s="141"/>
      <c r="AC654" s="35"/>
      <c r="AD654" s="23"/>
      <c r="AE654" s="141"/>
      <c r="AF654" s="35"/>
      <c r="AG654" s="23"/>
      <c r="AH654" s="141"/>
      <c r="AI654" s="35"/>
      <c r="AJ654" s="23"/>
      <c r="AK654" s="141"/>
      <c r="AL654" s="35"/>
      <c r="AM654" s="23"/>
      <c r="AN654" s="141"/>
      <c r="AO654" s="35"/>
      <c r="AP654" s="23"/>
      <c r="AQ654" s="141"/>
      <c r="AR654" s="35"/>
      <c r="AS654" s="23"/>
      <c r="AT654" s="141"/>
      <c r="AU654" s="35"/>
      <c r="AV654" s="23"/>
      <c r="AW654" s="141"/>
      <c r="AX654" s="35"/>
      <c r="AY654" s="23"/>
      <c r="AZ654" s="141"/>
      <c r="BA654" s="35"/>
      <c r="BB654" s="23"/>
      <c r="BC654" s="141"/>
      <c r="BD654" s="35"/>
      <c r="BE654" s="23"/>
      <c r="BF654" s="141"/>
      <c r="BG654" s="35"/>
      <c r="BH654" s="23"/>
      <c r="BI654" s="141"/>
      <c r="BJ654" s="35"/>
      <c r="BK654" s="23"/>
      <c r="BL654" s="141"/>
      <c r="BM654" s="35"/>
      <c r="BN654" s="23"/>
      <c r="BO654" s="141"/>
      <c r="BP654" s="35"/>
      <c r="BQ654" s="23"/>
      <c r="BR654" s="141"/>
      <c r="BS654" s="35"/>
      <c r="BT654" s="23"/>
      <c r="BU654" s="141"/>
      <c r="BV654" s="35"/>
      <c r="BW654" s="23"/>
      <c r="BX654" s="141"/>
      <c r="BY654" s="35"/>
      <c r="BZ654" s="23"/>
      <c r="CA654" s="141"/>
      <c r="CB654" s="35"/>
      <c r="CC654" s="23"/>
      <c r="CD654" s="141"/>
      <c r="CE654" s="35"/>
      <c r="CF654" s="23"/>
      <c r="CG654" s="141"/>
      <c r="CH654" s="35"/>
      <c r="CI654" s="23"/>
      <c r="CJ654" s="141"/>
      <c r="CK654" s="35"/>
      <c r="CL654" s="23"/>
      <c r="CM654" s="141"/>
      <c r="CN654" s="35"/>
      <c r="CO654" s="23"/>
      <c r="CP654" s="141"/>
      <c r="CQ654" s="38"/>
    </row>
    <row r="655" spans="2:95">
      <c r="B655" s="34"/>
      <c r="C655" s="23"/>
      <c r="D655" s="141"/>
      <c r="E655" s="35"/>
      <c r="F655" s="23"/>
      <c r="G655" s="141"/>
      <c r="H655" s="35"/>
      <c r="I655" s="23"/>
      <c r="J655" s="141"/>
      <c r="K655" s="35"/>
      <c r="L655" s="23"/>
      <c r="M655" s="141"/>
      <c r="N655" s="35"/>
      <c r="O655" s="23"/>
      <c r="P655" s="141"/>
      <c r="Q655" s="35"/>
      <c r="R655" s="23"/>
      <c r="S655" s="141"/>
      <c r="T655" s="35"/>
      <c r="U655" s="23"/>
      <c r="V655" s="141"/>
      <c r="W655" s="35"/>
      <c r="X655" s="23"/>
      <c r="Y655" s="141"/>
      <c r="Z655" s="35"/>
      <c r="AA655" s="23"/>
      <c r="AB655" s="141"/>
      <c r="AC655" s="35"/>
      <c r="AD655" s="23"/>
      <c r="AE655" s="141"/>
      <c r="AF655" s="35"/>
      <c r="AG655" s="23"/>
      <c r="AH655" s="141"/>
      <c r="AI655" s="35"/>
      <c r="AJ655" s="23"/>
      <c r="AK655" s="141"/>
      <c r="AL655" s="35"/>
      <c r="AM655" s="23"/>
      <c r="AN655" s="141"/>
      <c r="AO655" s="35"/>
      <c r="AP655" s="23"/>
      <c r="AQ655" s="141"/>
      <c r="AR655" s="35"/>
      <c r="AS655" s="23"/>
      <c r="AT655" s="141"/>
      <c r="AU655" s="35"/>
      <c r="AV655" s="23"/>
      <c r="AW655" s="141"/>
      <c r="AX655" s="35"/>
      <c r="AY655" s="23"/>
      <c r="AZ655" s="141"/>
      <c r="BA655" s="35"/>
      <c r="BB655" s="23"/>
      <c r="BC655" s="141"/>
      <c r="BD655" s="35"/>
      <c r="BE655" s="23"/>
      <c r="BF655" s="141"/>
      <c r="BG655" s="35"/>
      <c r="BH655" s="23"/>
      <c r="BI655" s="141"/>
      <c r="BJ655" s="35"/>
      <c r="BK655" s="23"/>
      <c r="BL655" s="141"/>
      <c r="BM655" s="35"/>
      <c r="BN655" s="23"/>
      <c r="BO655" s="141"/>
      <c r="BP655" s="35"/>
      <c r="BQ655" s="23"/>
      <c r="BR655" s="141"/>
      <c r="BS655" s="35"/>
      <c r="BT655" s="23"/>
      <c r="BU655" s="141"/>
      <c r="BV655" s="35"/>
      <c r="BW655" s="23"/>
      <c r="BX655" s="141"/>
      <c r="BY655" s="35"/>
      <c r="BZ655" s="23"/>
      <c r="CA655" s="141"/>
      <c r="CB655" s="35"/>
      <c r="CC655" s="23"/>
      <c r="CD655" s="141"/>
      <c r="CE655" s="35"/>
      <c r="CF655" s="23"/>
      <c r="CG655" s="141"/>
      <c r="CH655" s="35"/>
      <c r="CI655" s="23"/>
      <c r="CJ655" s="141"/>
      <c r="CK655" s="35"/>
      <c r="CL655" s="23"/>
      <c r="CM655" s="141"/>
      <c r="CN655" s="35"/>
      <c r="CO655" s="23"/>
      <c r="CP655" s="141"/>
      <c r="CQ655" s="38"/>
    </row>
    <row r="656" spans="2:95">
      <c r="B656" s="34"/>
      <c r="C656" s="23"/>
      <c r="D656" s="141"/>
      <c r="E656" s="35"/>
      <c r="F656" s="23"/>
      <c r="G656" s="141"/>
      <c r="H656" s="35"/>
      <c r="I656" s="23"/>
      <c r="J656" s="141"/>
      <c r="K656" s="35"/>
      <c r="L656" s="23"/>
      <c r="M656" s="141"/>
      <c r="N656" s="35"/>
      <c r="O656" s="23"/>
      <c r="P656" s="141"/>
      <c r="Q656" s="35"/>
      <c r="R656" s="23"/>
      <c r="S656" s="141"/>
      <c r="T656" s="35"/>
      <c r="U656" s="23"/>
      <c r="V656" s="141"/>
      <c r="W656" s="35"/>
      <c r="X656" s="23"/>
      <c r="Y656" s="141"/>
      <c r="Z656" s="35"/>
      <c r="AA656" s="23"/>
      <c r="AB656" s="141"/>
      <c r="AC656" s="35"/>
      <c r="AD656" s="23"/>
      <c r="AE656" s="141"/>
      <c r="AF656" s="35"/>
      <c r="AG656" s="23"/>
      <c r="AH656" s="141"/>
      <c r="AI656" s="35"/>
      <c r="AJ656" s="23"/>
      <c r="AK656" s="141"/>
      <c r="AL656" s="35"/>
      <c r="AM656" s="23"/>
      <c r="AN656" s="141"/>
      <c r="AO656" s="35"/>
      <c r="AP656" s="23"/>
      <c r="AQ656" s="141"/>
      <c r="AR656" s="35"/>
      <c r="AS656" s="23"/>
      <c r="AT656" s="141"/>
      <c r="AU656" s="35"/>
      <c r="AV656" s="23"/>
      <c r="AW656" s="141"/>
      <c r="AX656" s="35"/>
      <c r="AY656" s="23"/>
      <c r="AZ656" s="141"/>
      <c r="BA656" s="35"/>
      <c r="BB656" s="23"/>
      <c r="BC656" s="141"/>
      <c r="BD656" s="35"/>
      <c r="BE656" s="23"/>
      <c r="BF656" s="141"/>
      <c r="BG656" s="35"/>
      <c r="BH656" s="23"/>
      <c r="BI656" s="141"/>
      <c r="BJ656" s="35"/>
      <c r="BK656" s="23"/>
      <c r="BL656" s="141"/>
      <c r="BM656" s="35"/>
      <c r="BN656" s="23"/>
      <c r="BO656" s="141"/>
      <c r="BP656" s="35"/>
      <c r="BQ656" s="23"/>
      <c r="BR656" s="141"/>
      <c r="BS656" s="35"/>
      <c r="BT656" s="23"/>
      <c r="BU656" s="141"/>
      <c r="BV656" s="35"/>
      <c r="BW656" s="23"/>
      <c r="BX656" s="141"/>
      <c r="BY656" s="35"/>
      <c r="BZ656" s="23"/>
      <c r="CA656" s="141"/>
      <c r="CB656" s="35"/>
      <c r="CC656" s="23"/>
      <c r="CD656" s="141"/>
      <c r="CE656" s="35"/>
      <c r="CF656" s="23"/>
      <c r="CG656" s="141"/>
      <c r="CH656" s="35"/>
      <c r="CI656" s="23"/>
      <c r="CJ656" s="141"/>
      <c r="CK656" s="35"/>
      <c r="CL656" s="23"/>
      <c r="CM656" s="141"/>
      <c r="CN656" s="35"/>
      <c r="CO656" s="23"/>
      <c r="CP656" s="141"/>
      <c r="CQ656" s="38"/>
    </row>
    <row r="657" spans="2:95">
      <c r="B657" s="34"/>
      <c r="C657" s="23"/>
      <c r="D657" s="141"/>
      <c r="E657" s="35"/>
      <c r="F657" s="23"/>
      <c r="G657" s="141"/>
      <c r="H657" s="35"/>
      <c r="I657" s="23"/>
      <c r="J657" s="141"/>
      <c r="K657" s="35"/>
      <c r="L657" s="23"/>
      <c r="M657" s="141"/>
      <c r="N657" s="35"/>
      <c r="O657" s="23"/>
      <c r="P657" s="141"/>
      <c r="Q657" s="35"/>
      <c r="R657" s="23"/>
      <c r="S657" s="141"/>
      <c r="T657" s="35"/>
      <c r="U657" s="23"/>
      <c r="V657" s="141"/>
      <c r="W657" s="35"/>
      <c r="X657" s="23"/>
      <c r="Y657" s="141"/>
      <c r="Z657" s="35"/>
      <c r="AA657" s="23"/>
      <c r="AB657" s="141"/>
      <c r="AC657" s="35"/>
      <c r="AD657" s="23"/>
      <c r="AE657" s="141"/>
      <c r="AF657" s="35"/>
      <c r="AG657" s="23"/>
      <c r="AH657" s="141"/>
      <c r="AI657" s="35"/>
      <c r="AJ657" s="23"/>
      <c r="AK657" s="141"/>
      <c r="AL657" s="35"/>
      <c r="AM657" s="23"/>
      <c r="AN657" s="141"/>
      <c r="AO657" s="35"/>
      <c r="AP657" s="23"/>
      <c r="AQ657" s="141"/>
      <c r="AR657" s="35"/>
      <c r="AS657" s="23"/>
      <c r="AT657" s="141"/>
      <c r="AU657" s="35"/>
      <c r="AV657" s="23"/>
      <c r="AW657" s="141"/>
      <c r="AX657" s="35"/>
      <c r="AY657" s="23"/>
      <c r="AZ657" s="141"/>
      <c r="BA657" s="35"/>
      <c r="BB657" s="23"/>
      <c r="BC657" s="141"/>
      <c r="BD657" s="35"/>
      <c r="BE657" s="23"/>
      <c r="BF657" s="141"/>
      <c r="BG657" s="35"/>
      <c r="BH657" s="23"/>
      <c r="BI657" s="141"/>
      <c r="BJ657" s="35"/>
      <c r="BK657" s="23"/>
      <c r="BL657" s="141"/>
      <c r="BM657" s="35"/>
      <c r="BN657" s="23"/>
      <c r="BO657" s="141"/>
      <c r="BP657" s="35"/>
      <c r="BQ657" s="23"/>
      <c r="BR657" s="141"/>
      <c r="BS657" s="35"/>
      <c r="BT657" s="23"/>
      <c r="BU657" s="141"/>
      <c r="BV657" s="35"/>
      <c r="BW657" s="23"/>
      <c r="BX657" s="141"/>
      <c r="BY657" s="35"/>
      <c r="BZ657" s="23"/>
      <c r="CA657" s="141"/>
      <c r="CB657" s="35"/>
      <c r="CC657" s="23"/>
      <c r="CD657" s="141"/>
      <c r="CE657" s="35"/>
      <c r="CF657" s="23"/>
      <c r="CG657" s="141"/>
      <c r="CH657" s="35"/>
      <c r="CI657" s="23"/>
      <c r="CJ657" s="141"/>
      <c r="CK657" s="35"/>
      <c r="CL657" s="23"/>
      <c r="CM657" s="141"/>
      <c r="CN657" s="35"/>
      <c r="CO657" s="23"/>
      <c r="CP657" s="141"/>
      <c r="CQ657" s="38"/>
    </row>
    <row r="658" spans="2:95">
      <c r="B658" s="34"/>
      <c r="C658" s="23"/>
      <c r="D658" s="141"/>
      <c r="E658" s="35"/>
      <c r="F658" s="23"/>
      <c r="G658" s="141"/>
      <c r="H658" s="35"/>
      <c r="I658" s="23"/>
      <c r="J658" s="141"/>
      <c r="K658" s="35"/>
      <c r="L658" s="23"/>
      <c r="M658" s="141"/>
      <c r="N658" s="35"/>
      <c r="O658" s="23"/>
      <c r="P658" s="141"/>
      <c r="Q658" s="35"/>
      <c r="R658" s="23"/>
      <c r="S658" s="141"/>
      <c r="T658" s="35"/>
      <c r="U658" s="23"/>
      <c r="V658" s="141"/>
      <c r="W658" s="35"/>
      <c r="X658" s="23"/>
      <c r="Y658" s="141"/>
      <c r="Z658" s="35"/>
      <c r="AA658" s="23"/>
      <c r="AB658" s="141"/>
      <c r="AC658" s="35"/>
      <c r="AD658" s="23"/>
      <c r="AE658" s="141"/>
      <c r="AF658" s="35"/>
      <c r="AG658" s="23"/>
      <c r="AH658" s="141"/>
      <c r="AI658" s="35"/>
      <c r="AJ658" s="23"/>
      <c r="AK658" s="141"/>
      <c r="AL658" s="35"/>
      <c r="AM658" s="23"/>
      <c r="AN658" s="141"/>
      <c r="AO658" s="35"/>
      <c r="AP658" s="23"/>
      <c r="AQ658" s="141"/>
      <c r="AR658" s="35"/>
      <c r="AS658" s="23"/>
      <c r="AT658" s="141"/>
      <c r="AU658" s="35"/>
      <c r="AV658" s="23"/>
      <c r="AW658" s="141"/>
      <c r="AX658" s="35"/>
      <c r="AY658" s="23"/>
      <c r="AZ658" s="141"/>
      <c r="BA658" s="35"/>
      <c r="BB658" s="23"/>
      <c r="BC658" s="141"/>
      <c r="BD658" s="35"/>
      <c r="BE658" s="23"/>
      <c r="BF658" s="141"/>
      <c r="BG658" s="35"/>
      <c r="BH658" s="23"/>
      <c r="BI658" s="141"/>
      <c r="BJ658" s="35"/>
      <c r="BK658" s="23"/>
      <c r="BL658" s="141"/>
      <c r="BM658" s="35"/>
      <c r="BN658" s="23"/>
      <c r="BO658" s="141"/>
      <c r="BP658" s="35"/>
      <c r="BQ658" s="23"/>
      <c r="BR658" s="141"/>
      <c r="BS658" s="35"/>
      <c r="BT658" s="23"/>
      <c r="BU658" s="141"/>
      <c r="BV658" s="35"/>
      <c r="BW658" s="23"/>
      <c r="BX658" s="141"/>
      <c r="BY658" s="35"/>
      <c r="BZ658" s="23"/>
      <c r="CA658" s="141"/>
      <c r="CB658" s="35"/>
      <c r="CC658" s="23"/>
      <c r="CD658" s="141"/>
      <c r="CE658" s="35"/>
      <c r="CF658" s="23"/>
      <c r="CG658" s="141"/>
      <c r="CH658" s="35"/>
      <c r="CI658" s="23"/>
      <c r="CJ658" s="141"/>
      <c r="CK658" s="35"/>
      <c r="CL658" s="23"/>
      <c r="CM658" s="141"/>
      <c r="CN658" s="35"/>
      <c r="CO658" s="23"/>
      <c r="CP658" s="141"/>
      <c r="CQ658" s="38"/>
    </row>
    <row r="659" spans="2:95">
      <c r="B659" s="34"/>
      <c r="C659" s="23"/>
      <c r="D659" s="141"/>
      <c r="E659" s="35"/>
      <c r="F659" s="23"/>
      <c r="G659" s="141"/>
      <c r="H659" s="35"/>
      <c r="I659" s="23"/>
      <c r="J659" s="141"/>
      <c r="K659" s="35"/>
      <c r="L659" s="23"/>
      <c r="M659" s="141"/>
      <c r="N659" s="35"/>
      <c r="O659" s="23"/>
      <c r="P659" s="141"/>
      <c r="Q659" s="35"/>
      <c r="R659" s="23"/>
      <c r="S659" s="141"/>
      <c r="T659" s="35"/>
      <c r="U659" s="23"/>
      <c r="V659" s="141"/>
      <c r="W659" s="35"/>
      <c r="X659" s="23"/>
      <c r="Y659" s="141"/>
      <c r="Z659" s="35"/>
      <c r="AA659" s="23"/>
      <c r="AB659" s="141"/>
      <c r="AC659" s="35"/>
      <c r="AD659" s="23"/>
      <c r="AE659" s="141"/>
      <c r="AF659" s="35"/>
      <c r="AG659" s="23"/>
      <c r="AH659" s="141"/>
      <c r="AI659" s="35"/>
      <c r="AJ659" s="23"/>
      <c r="AK659" s="141"/>
      <c r="AL659" s="35"/>
      <c r="AM659" s="23"/>
      <c r="AN659" s="141"/>
      <c r="AO659" s="35"/>
      <c r="AP659" s="23"/>
      <c r="AQ659" s="141"/>
      <c r="AR659" s="35"/>
      <c r="AS659" s="23"/>
      <c r="AT659" s="141"/>
      <c r="AU659" s="35"/>
      <c r="AV659" s="23"/>
      <c r="AW659" s="141"/>
      <c r="AX659" s="35"/>
      <c r="AY659" s="23"/>
      <c r="AZ659" s="141"/>
      <c r="BA659" s="35"/>
      <c r="BB659" s="23"/>
      <c r="BC659" s="141"/>
      <c r="BD659" s="35"/>
      <c r="BE659" s="23"/>
      <c r="BF659" s="141"/>
      <c r="BG659" s="35"/>
      <c r="BH659" s="23"/>
      <c r="BI659" s="141"/>
      <c r="BJ659" s="35"/>
      <c r="BK659" s="23"/>
      <c r="BL659" s="141"/>
      <c r="BM659" s="35"/>
      <c r="BN659" s="23"/>
      <c r="BO659" s="141"/>
      <c r="BP659" s="35"/>
      <c r="BQ659" s="23"/>
      <c r="BR659" s="141"/>
      <c r="BS659" s="35"/>
      <c r="BT659" s="23"/>
      <c r="BU659" s="141"/>
      <c r="BV659" s="35"/>
      <c r="BW659" s="23"/>
      <c r="BX659" s="141"/>
      <c r="BY659" s="35"/>
      <c r="BZ659" s="23"/>
      <c r="CA659" s="141"/>
      <c r="CB659" s="35"/>
      <c r="CC659" s="23"/>
      <c r="CD659" s="141"/>
      <c r="CE659" s="35"/>
      <c r="CF659" s="23"/>
      <c r="CG659" s="141"/>
      <c r="CH659" s="35"/>
      <c r="CI659" s="23"/>
      <c r="CJ659" s="141"/>
      <c r="CK659" s="35"/>
      <c r="CL659" s="23"/>
      <c r="CM659" s="141"/>
      <c r="CN659" s="35"/>
      <c r="CO659" s="23"/>
      <c r="CP659" s="141"/>
      <c r="CQ659" s="38"/>
    </row>
    <row r="660" spans="2:95">
      <c r="B660" s="34"/>
      <c r="C660" s="23"/>
      <c r="D660" s="141"/>
      <c r="E660" s="35"/>
      <c r="F660" s="23"/>
      <c r="G660" s="141"/>
      <c r="H660" s="35"/>
      <c r="I660" s="23"/>
      <c r="J660" s="141"/>
      <c r="K660" s="35"/>
      <c r="L660" s="23"/>
      <c r="M660" s="141"/>
      <c r="N660" s="35"/>
      <c r="O660" s="23"/>
      <c r="P660" s="141"/>
      <c r="Q660" s="35"/>
      <c r="R660" s="23"/>
      <c r="S660" s="141"/>
      <c r="T660" s="35"/>
      <c r="U660" s="23"/>
      <c r="V660" s="141"/>
      <c r="W660" s="35"/>
      <c r="X660" s="23"/>
      <c r="Y660" s="141"/>
      <c r="Z660" s="35"/>
      <c r="AA660" s="23"/>
      <c r="AB660" s="141"/>
      <c r="AC660" s="35"/>
      <c r="AD660" s="23"/>
      <c r="AE660" s="141"/>
      <c r="AF660" s="35"/>
      <c r="AG660" s="23"/>
      <c r="AH660" s="141"/>
      <c r="AI660" s="35"/>
      <c r="AJ660" s="23"/>
      <c r="AK660" s="141"/>
      <c r="AL660" s="35"/>
      <c r="AM660" s="23"/>
      <c r="AN660" s="141"/>
      <c r="AO660" s="35"/>
      <c r="AP660" s="23"/>
      <c r="AQ660" s="141"/>
      <c r="AR660" s="35"/>
      <c r="AS660" s="23"/>
      <c r="AT660" s="141"/>
      <c r="AU660" s="35"/>
      <c r="AV660" s="23"/>
      <c r="AW660" s="141"/>
      <c r="AX660" s="35"/>
      <c r="AY660" s="23"/>
      <c r="AZ660" s="141"/>
      <c r="BA660" s="35"/>
      <c r="BB660" s="23"/>
      <c r="BC660" s="141"/>
      <c r="BD660" s="35"/>
      <c r="BE660" s="23"/>
      <c r="BF660" s="141"/>
      <c r="BG660" s="35"/>
      <c r="BH660" s="23"/>
      <c r="BI660" s="141"/>
      <c r="BJ660" s="35"/>
      <c r="BK660" s="23"/>
      <c r="BL660" s="141"/>
      <c r="BM660" s="35"/>
      <c r="BN660" s="23"/>
      <c r="BO660" s="141"/>
      <c r="BP660" s="35"/>
      <c r="BQ660" s="23"/>
      <c r="BR660" s="141"/>
      <c r="BS660" s="35"/>
      <c r="BT660" s="23"/>
      <c r="BU660" s="141"/>
      <c r="BV660" s="35"/>
      <c r="BW660" s="23"/>
      <c r="BX660" s="141"/>
      <c r="BY660" s="35"/>
      <c r="BZ660" s="23"/>
      <c r="CA660" s="141"/>
      <c r="CB660" s="35"/>
      <c r="CC660" s="23"/>
      <c r="CD660" s="141"/>
      <c r="CE660" s="35"/>
      <c r="CF660" s="23"/>
      <c r="CG660" s="141"/>
      <c r="CH660" s="35"/>
      <c r="CI660" s="23"/>
      <c r="CJ660" s="141"/>
      <c r="CK660" s="35"/>
      <c r="CL660" s="23"/>
      <c r="CM660" s="141"/>
      <c r="CN660" s="35"/>
      <c r="CO660" s="23"/>
      <c r="CP660" s="141"/>
      <c r="CQ660" s="38"/>
    </row>
    <row r="661" spans="2:95">
      <c r="B661" s="34"/>
      <c r="C661" s="23"/>
      <c r="D661" s="141"/>
      <c r="E661" s="35"/>
      <c r="F661" s="23"/>
      <c r="G661" s="141"/>
      <c r="H661" s="35"/>
      <c r="I661" s="23"/>
      <c r="J661" s="141"/>
      <c r="K661" s="35"/>
      <c r="L661" s="23"/>
      <c r="M661" s="141"/>
      <c r="N661" s="35"/>
      <c r="O661" s="23"/>
      <c r="P661" s="141"/>
      <c r="Q661" s="35"/>
      <c r="R661" s="23"/>
      <c r="S661" s="141"/>
      <c r="T661" s="35"/>
      <c r="U661" s="23"/>
      <c r="V661" s="141"/>
      <c r="W661" s="35"/>
      <c r="X661" s="23"/>
      <c r="Y661" s="141"/>
      <c r="Z661" s="35"/>
      <c r="AA661" s="23"/>
      <c r="AB661" s="141"/>
      <c r="AC661" s="35"/>
      <c r="AD661" s="23"/>
      <c r="AE661" s="141"/>
      <c r="AF661" s="35"/>
      <c r="AG661" s="23"/>
      <c r="AH661" s="141"/>
      <c r="AI661" s="35"/>
      <c r="AJ661" s="23"/>
      <c r="AK661" s="141"/>
      <c r="AL661" s="35"/>
      <c r="AM661" s="23"/>
      <c r="AN661" s="141"/>
      <c r="AO661" s="35"/>
      <c r="AP661" s="23"/>
      <c r="AQ661" s="141"/>
      <c r="AR661" s="35"/>
      <c r="AS661" s="23"/>
      <c r="AT661" s="141"/>
      <c r="AU661" s="35"/>
      <c r="AV661" s="23"/>
      <c r="AW661" s="141"/>
      <c r="AX661" s="35"/>
      <c r="AY661" s="23"/>
      <c r="AZ661" s="141"/>
      <c r="BA661" s="35"/>
      <c r="BB661" s="23"/>
      <c r="BC661" s="141"/>
      <c r="BD661" s="35"/>
      <c r="BE661" s="23"/>
      <c r="BF661" s="141"/>
      <c r="BG661" s="35"/>
      <c r="BH661" s="23"/>
      <c r="BI661" s="141"/>
      <c r="BJ661" s="35"/>
      <c r="BK661" s="23"/>
      <c r="BL661" s="141"/>
      <c r="BM661" s="35"/>
      <c r="BN661" s="23"/>
      <c r="BO661" s="141"/>
      <c r="BP661" s="35"/>
      <c r="BQ661" s="23"/>
      <c r="BR661" s="141"/>
      <c r="BS661" s="35"/>
      <c r="BT661" s="23"/>
      <c r="BU661" s="141"/>
      <c r="BV661" s="35"/>
      <c r="BW661" s="23"/>
      <c r="BX661" s="141"/>
      <c r="BY661" s="35"/>
      <c r="BZ661" s="23"/>
      <c r="CA661" s="141"/>
      <c r="CB661" s="35"/>
      <c r="CC661" s="23"/>
      <c r="CD661" s="141"/>
      <c r="CE661" s="35"/>
      <c r="CF661" s="23"/>
      <c r="CG661" s="141"/>
      <c r="CH661" s="35"/>
      <c r="CI661" s="23"/>
      <c r="CJ661" s="141"/>
      <c r="CK661" s="35"/>
      <c r="CL661" s="23"/>
      <c r="CM661" s="141"/>
      <c r="CN661" s="35"/>
      <c r="CO661" s="23"/>
      <c r="CP661" s="141"/>
      <c r="CQ661" s="38"/>
    </row>
    <row r="662" spans="2:95">
      <c r="B662" s="34"/>
      <c r="C662" s="23"/>
      <c r="D662" s="141"/>
      <c r="E662" s="35"/>
      <c r="F662" s="23"/>
      <c r="G662" s="141"/>
      <c r="H662" s="35"/>
      <c r="I662" s="23"/>
      <c r="J662" s="141"/>
      <c r="K662" s="35"/>
      <c r="L662" s="23"/>
      <c r="M662" s="141"/>
      <c r="N662" s="35"/>
      <c r="O662" s="23"/>
      <c r="P662" s="141"/>
      <c r="Q662" s="35"/>
      <c r="R662" s="23"/>
      <c r="S662" s="141"/>
      <c r="T662" s="35"/>
      <c r="U662" s="23"/>
      <c r="V662" s="141"/>
      <c r="W662" s="35"/>
      <c r="X662" s="23"/>
      <c r="Y662" s="141"/>
      <c r="Z662" s="35"/>
      <c r="AA662" s="23"/>
      <c r="AB662" s="141"/>
      <c r="AC662" s="35"/>
      <c r="AD662" s="23"/>
      <c r="AE662" s="141"/>
      <c r="AF662" s="35"/>
      <c r="AG662" s="23"/>
      <c r="AH662" s="141"/>
      <c r="AI662" s="35"/>
      <c r="AJ662" s="23"/>
      <c r="AK662" s="141"/>
      <c r="AL662" s="35"/>
      <c r="AM662" s="23"/>
      <c r="AN662" s="141"/>
      <c r="AO662" s="35"/>
      <c r="AP662" s="23"/>
      <c r="AQ662" s="141"/>
      <c r="AR662" s="35"/>
      <c r="AS662" s="23"/>
      <c r="AT662" s="141"/>
      <c r="AU662" s="35"/>
      <c r="AV662" s="23"/>
      <c r="AW662" s="141"/>
      <c r="AX662" s="35"/>
      <c r="AY662" s="23"/>
      <c r="AZ662" s="141"/>
      <c r="BA662" s="35"/>
      <c r="BB662" s="23"/>
      <c r="BC662" s="141"/>
      <c r="BD662" s="35"/>
      <c r="BE662" s="23"/>
      <c r="BF662" s="141"/>
      <c r="BG662" s="35"/>
      <c r="BH662" s="23"/>
      <c r="BI662" s="141"/>
      <c r="BJ662" s="35"/>
      <c r="BK662" s="23"/>
      <c r="BL662" s="141"/>
      <c r="BM662" s="35"/>
      <c r="BN662" s="23"/>
      <c r="BO662" s="141"/>
      <c r="BP662" s="35"/>
      <c r="BQ662" s="23"/>
      <c r="BR662" s="141"/>
      <c r="BS662" s="35"/>
      <c r="BT662" s="23"/>
      <c r="BU662" s="141"/>
      <c r="BV662" s="35"/>
      <c r="BW662" s="23"/>
      <c r="BX662" s="141"/>
      <c r="BY662" s="35"/>
      <c r="BZ662" s="23"/>
      <c r="CA662" s="141"/>
      <c r="CB662" s="35"/>
      <c r="CC662" s="23"/>
      <c r="CD662" s="141"/>
      <c r="CE662" s="35"/>
      <c r="CF662" s="23"/>
      <c r="CG662" s="141"/>
      <c r="CH662" s="35"/>
      <c r="CI662" s="23"/>
      <c r="CJ662" s="141"/>
      <c r="CK662" s="35"/>
      <c r="CL662" s="23"/>
      <c r="CM662" s="141"/>
      <c r="CN662" s="35"/>
      <c r="CO662" s="23"/>
      <c r="CP662" s="141"/>
      <c r="CQ662" s="38"/>
    </row>
    <row r="663" spans="2:95">
      <c r="B663" s="34"/>
      <c r="C663" s="23"/>
      <c r="D663" s="141"/>
      <c r="E663" s="35"/>
      <c r="F663" s="23"/>
      <c r="G663" s="141"/>
      <c r="H663" s="35"/>
      <c r="I663" s="23"/>
      <c r="J663" s="141"/>
      <c r="K663" s="35"/>
      <c r="L663" s="23"/>
      <c r="M663" s="141"/>
      <c r="N663" s="35"/>
      <c r="O663" s="23"/>
      <c r="P663" s="141"/>
      <c r="Q663" s="35"/>
      <c r="R663" s="23"/>
      <c r="S663" s="141"/>
      <c r="T663" s="35"/>
      <c r="U663" s="23"/>
      <c r="V663" s="141"/>
      <c r="W663" s="35"/>
      <c r="X663" s="23"/>
      <c r="Y663" s="141"/>
      <c r="Z663" s="35"/>
      <c r="AA663" s="23"/>
      <c r="AB663" s="141"/>
      <c r="AC663" s="35"/>
      <c r="AD663" s="23"/>
      <c r="AE663" s="141"/>
      <c r="AF663" s="35"/>
      <c r="AG663" s="23"/>
      <c r="AH663" s="141"/>
      <c r="AI663" s="35"/>
      <c r="AJ663" s="23"/>
      <c r="AK663" s="141"/>
      <c r="AL663" s="35"/>
      <c r="AM663" s="23"/>
      <c r="AN663" s="141"/>
      <c r="AO663" s="35"/>
      <c r="AP663" s="23"/>
      <c r="AQ663" s="141"/>
      <c r="AR663" s="35"/>
      <c r="AS663" s="23"/>
      <c r="AT663" s="141"/>
      <c r="AU663" s="35"/>
      <c r="AV663" s="23"/>
      <c r="AW663" s="141"/>
      <c r="AX663" s="35"/>
      <c r="AY663" s="23"/>
      <c r="AZ663" s="141"/>
      <c r="BA663" s="35"/>
      <c r="BB663" s="23"/>
      <c r="BC663" s="141"/>
      <c r="BD663" s="35"/>
      <c r="BE663" s="23"/>
      <c r="BF663" s="141"/>
      <c r="BG663" s="35"/>
      <c r="BH663" s="23"/>
      <c r="BI663" s="141"/>
      <c r="BJ663" s="35"/>
      <c r="BK663" s="23"/>
      <c r="BL663" s="141"/>
      <c r="BM663" s="35"/>
      <c r="BN663" s="23"/>
      <c r="BO663" s="141"/>
      <c r="BP663" s="35"/>
      <c r="BQ663" s="23"/>
      <c r="BR663" s="141"/>
      <c r="BS663" s="35"/>
      <c r="BT663" s="23"/>
      <c r="BU663" s="141"/>
      <c r="BV663" s="35"/>
      <c r="BW663" s="23"/>
      <c r="BX663" s="141"/>
      <c r="BY663" s="35"/>
      <c r="BZ663" s="23"/>
      <c r="CA663" s="141"/>
      <c r="CB663" s="35"/>
      <c r="CC663" s="23"/>
      <c r="CD663" s="141"/>
      <c r="CE663" s="35"/>
      <c r="CF663" s="23"/>
      <c r="CG663" s="141"/>
      <c r="CH663" s="35"/>
      <c r="CI663" s="23"/>
      <c r="CJ663" s="141"/>
      <c r="CK663" s="35"/>
      <c r="CL663" s="23"/>
      <c r="CM663" s="141"/>
      <c r="CN663" s="35"/>
      <c r="CO663" s="23"/>
      <c r="CP663" s="141"/>
      <c r="CQ663" s="38"/>
    </row>
    <row r="664" spans="2:95">
      <c r="B664" s="34"/>
      <c r="C664" s="23"/>
      <c r="D664" s="141"/>
      <c r="E664" s="35"/>
      <c r="F664" s="23"/>
      <c r="G664" s="141"/>
      <c r="H664" s="35"/>
      <c r="I664" s="23"/>
      <c r="J664" s="141"/>
      <c r="K664" s="35"/>
      <c r="L664" s="23"/>
      <c r="M664" s="141"/>
      <c r="N664" s="35"/>
      <c r="O664" s="23"/>
      <c r="P664" s="141"/>
      <c r="Q664" s="35"/>
      <c r="R664" s="23"/>
      <c r="S664" s="141"/>
      <c r="T664" s="35"/>
      <c r="U664" s="23"/>
      <c r="V664" s="141"/>
      <c r="W664" s="35"/>
      <c r="X664" s="23"/>
      <c r="Y664" s="141"/>
      <c r="Z664" s="35"/>
      <c r="AA664" s="23"/>
      <c r="AB664" s="141"/>
      <c r="AC664" s="35"/>
      <c r="AD664" s="23"/>
      <c r="AE664" s="141"/>
      <c r="AF664" s="35"/>
      <c r="AG664" s="23"/>
      <c r="AH664" s="141"/>
      <c r="AI664" s="35"/>
      <c r="AJ664" s="23"/>
      <c r="AK664" s="141"/>
      <c r="AL664" s="35"/>
      <c r="AM664" s="23"/>
      <c r="AN664" s="141"/>
      <c r="AO664" s="35"/>
      <c r="AP664" s="23"/>
      <c r="AQ664" s="141"/>
      <c r="AR664" s="35"/>
      <c r="AS664" s="23"/>
      <c r="AT664" s="141"/>
      <c r="AU664" s="35"/>
      <c r="AV664" s="23"/>
      <c r="AW664" s="141"/>
      <c r="AX664" s="35"/>
      <c r="AY664" s="23"/>
      <c r="AZ664" s="141"/>
      <c r="BA664" s="35"/>
      <c r="BB664" s="23"/>
      <c r="BC664" s="141"/>
      <c r="BD664" s="35"/>
      <c r="BE664" s="23"/>
      <c r="BF664" s="141"/>
      <c r="BG664" s="35"/>
      <c r="BH664" s="23"/>
      <c r="BI664" s="141"/>
      <c r="BJ664" s="35"/>
      <c r="BK664" s="23"/>
      <c r="BL664" s="141"/>
      <c r="BM664" s="35"/>
      <c r="BN664" s="23"/>
      <c r="BO664" s="141"/>
      <c r="BP664" s="35"/>
      <c r="BQ664" s="23"/>
      <c r="BR664" s="141"/>
      <c r="BS664" s="35"/>
      <c r="BT664" s="23"/>
      <c r="BU664" s="141"/>
      <c r="BV664" s="35"/>
      <c r="BW664" s="23"/>
      <c r="BX664" s="141"/>
      <c r="BY664" s="35"/>
      <c r="BZ664" s="23"/>
      <c r="CA664" s="141"/>
      <c r="CB664" s="35"/>
      <c r="CC664" s="23"/>
      <c r="CD664" s="141"/>
      <c r="CE664" s="35"/>
      <c r="CF664" s="23"/>
      <c r="CG664" s="141"/>
      <c r="CH664" s="35"/>
      <c r="CI664" s="23"/>
      <c r="CJ664" s="141"/>
      <c r="CK664" s="35"/>
      <c r="CL664" s="23"/>
      <c r="CM664" s="141"/>
      <c r="CN664" s="35"/>
      <c r="CO664" s="23"/>
      <c r="CP664" s="141"/>
      <c r="CQ664" s="38"/>
    </row>
    <row r="665" spans="2:95">
      <c r="B665" s="34"/>
      <c r="C665" s="23"/>
      <c r="D665" s="141"/>
      <c r="E665" s="35"/>
      <c r="F665" s="23"/>
      <c r="G665" s="141"/>
      <c r="H665" s="35"/>
      <c r="I665" s="23"/>
      <c r="J665" s="141"/>
      <c r="K665" s="35"/>
      <c r="L665" s="23"/>
      <c r="M665" s="141"/>
      <c r="N665" s="35"/>
      <c r="O665" s="23"/>
      <c r="P665" s="141"/>
      <c r="Q665" s="35"/>
      <c r="R665" s="23"/>
      <c r="S665" s="141"/>
      <c r="T665" s="35"/>
      <c r="U665" s="23"/>
      <c r="V665" s="141"/>
      <c r="W665" s="35"/>
      <c r="X665" s="23"/>
      <c r="Y665" s="141"/>
      <c r="Z665" s="35"/>
      <c r="AA665" s="23"/>
      <c r="AB665" s="141"/>
      <c r="AC665" s="35"/>
      <c r="AD665" s="23"/>
      <c r="AE665" s="141"/>
      <c r="AF665" s="35"/>
      <c r="AG665" s="23"/>
      <c r="AH665" s="141"/>
      <c r="AI665" s="35"/>
      <c r="AJ665" s="23"/>
      <c r="AK665" s="141"/>
      <c r="AL665" s="35"/>
      <c r="AM665" s="23"/>
      <c r="AN665" s="141"/>
      <c r="AO665" s="35"/>
      <c r="AP665" s="23"/>
      <c r="AQ665" s="141"/>
      <c r="AR665" s="35"/>
      <c r="AS665" s="23"/>
      <c r="AT665" s="141"/>
      <c r="AU665" s="35"/>
      <c r="AV665" s="23"/>
      <c r="AW665" s="141"/>
      <c r="AX665" s="35"/>
      <c r="AY665" s="23"/>
      <c r="AZ665" s="141"/>
      <c r="BA665" s="35"/>
      <c r="BB665" s="23"/>
      <c r="BC665" s="141"/>
      <c r="BD665" s="35"/>
      <c r="BE665" s="23"/>
      <c r="BF665" s="141"/>
      <c r="BG665" s="35"/>
      <c r="BH665" s="23"/>
      <c r="BI665" s="141"/>
      <c r="BJ665" s="35"/>
      <c r="BK665" s="23"/>
      <c r="BL665" s="141"/>
      <c r="BM665" s="35"/>
      <c r="BN665" s="23"/>
      <c r="BO665" s="141"/>
      <c r="BP665" s="35"/>
      <c r="BQ665" s="23"/>
      <c r="BR665" s="141"/>
      <c r="BS665" s="35"/>
      <c r="BT665" s="23"/>
      <c r="BU665" s="141"/>
      <c r="BV665" s="35"/>
      <c r="BW665" s="23"/>
      <c r="BX665" s="141"/>
      <c r="BY665" s="35"/>
      <c r="BZ665" s="23"/>
      <c r="CA665" s="141"/>
      <c r="CB665" s="35"/>
      <c r="CC665" s="23"/>
      <c r="CD665" s="141"/>
      <c r="CE665" s="35"/>
      <c r="CF665" s="23"/>
      <c r="CG665" s="141"/>
      <c r="CH665" s="35"/>
      <c r="CI665" s="23"/>
      <c r="CJ665" s="141"/>
      <c r="CK665" s="35"/>
      <c r="CL665" s="23"/>
      <c r="CM665" s="141"/>
      <c r="CN665" s="35"/>
      <c r="CO665" s="23"/>
      <c r="CP665" s="141"/>
      <c r="CQ665" s="38"/>
    </row>
    <row r="666" spans="2:95">
      <c r="B666" s="34"/>
      <c r="C666" s="23"/>
      <c r="D666" s="141"/>
      <c r="E666" s="35"/>
      <c r="F666" s="23"/>
      <c r="G666" s="141"/>
      <c r="H666" s="35"/>
      <c r="I666" s="23"/>
      <c r="J666" s="141"/>
      <c r="K666" s="35"/>
      <c r="L666" s="23"/>
      <c r="M666" s="141"/>
      <c r="N666" s="35"/>
      <c r="O666" s="23"/>
      <c r="P666" s="141"/>
      <c r="Q666" s="35"/>
      <c r="R666" s="23"/>
      <c r="S666" s="141"/>
      <c r="T666" s="35"/>
      <c r="U666" s="23"/>
      <c r="V666" s="141"/>
      <c r="W666" s="35"/>
      <c r="X666" s="23"/>
      <c r="Y666" s="141"/>
      <c r="Z666" s="35"/>
      <c r="AA666" s="23"/>
      <c r="AB666" s="141"/>
      <c r="AC666" s="35"/>
      <c r="AD666" s="23"/>
      <c r="AE666" s="141"/>
      <c r="AF666" s="35"/>
      <c r="AG666" s="23"/>
      <c r="AH666" s="141"/>
      <c r="AI666" s="35"/>
      <c r="AJ666" s="23"/>
      <c r="AK666" s="141"/>
      <c r="AL666" s="35"/>
      <c r="AM666" s="23"/>
      <c r="AN666" s="141"/>
      <c r="AO666" s="35"/>
      <c r="AP666" s="23"/>
      <c r="AQ666" s="141"/>
      <c r="AR666" s="35"/>
      <c r="AS666" s="23"/>
      <c r="AT666" s="141"/>
      <c r="AU666" s="35"/>
      <c r="AV666" s="23"/>
      <c r="AW666" s="141"/>
      <c r="AX666" s="35"/>
      <c r="AY666" s="23"/>
      <c r="AZ666" s="141"/>
      <c r="BA666" s="35"/>
      <c r="BB666" s="23"/>
      <c r="BC666" s="141"/>
      <c r="BD666" s="35"/>
      <c r="BE666" s="23"/>
      <c r="BF666" s="141"/>
      <c r="BG666" s="35"/>
      <c r="BH666" s="23"/>
      <c r="BI666" s="141"/>
      <c r="BJ666" s="35"/>
      <c r="BK666" s="23"/>
      <c r="BL666" s="141"/>
      <c r="BM666" s="35"/>
      <c r="BN666" s="23"/>
      <c r="BO666" s="141"/>
      <c r="BP666" s="35"/>
      <c r="BQ666" s="23"/>
      <c r="BR666" s="141"/>
      <c r="BS666" s="35"/>
      <c r="BT666" s="23"/>
      <c r="BU666" s="141"/>
      <c r="BV666" s="35"/>
      <c r="BW666" s="23"/>
      <c r="BX666" s="141"/>
      <c r="BY666" s="35"/>
      <c r="BZ666" s="23"/>
      <c r="CA666" s="141"/>
      <c r="CB666" s="35"/>
      <c r="CC666" s="23"/>
      <c r="CD666" s="141"/>
      <c r="CE666" s="35"/>
      <c r="CF666" s="23"/>
      <c r="CG666" s="141"/>
      <c r="CH666" s="35"/>
      <c r="CI666" s="23"/>
      <c r="CJ666" s="141"/>
      <c r="CK666" s="35"/>
      <c r="CL666" s="23"/>
      <c r="CM666" s="141"/>
      <c r="CN666" s="35"/>
      <c r="CO666" s="23"/>
      <c r="CP666" s="141"/>
      <c r="CQ666" s="38"/>
    </row>
    <row r="667" spans="2:95">
      <c r="B667" s="34"/>
      <c r="C667" s="23"/>
      <c r="D667" s="141"/>
      <c r="E667" s="35"/>
      <c r="F667" s="23"/>
      <c r="G667" s="141"/>
      <c r="H667" s="35"/>
      <c r="I667" s="23"/>
      <c r="J667" s="141"/>
      <c r="K667" s="35"/>
      <c r="L667" s="23"/>
      <c r="M667" s="141"/>
      <c r="N667" s="35"/>
      <c r="O667" s="23"/>
      <c r="P667" s="141"/>
      <c r="Q667" s="35"/>
      <c r="R667" s="23"/>
      <c r="S667" s="141"/>
      <c r="T667" s="35"/>
      <c r="U667" s="23"/>
      <c r="V667" s="141"/>
      <c r="W667" s="35"/>
      <c r="X667" s="23"/>
      <c r="Y667" s="141"/>
      <c r="Z667" s="35"/>
      <c r="AA667" s="23"/>
      <c r="AB667" s="141"/>
      <c r="AC667" s="35"/>
      <c r="AD667" s="23"/>
      <c r="AE667" s="141"/>
      <c r="AF667" s="35"/>
      <c r="AG667" s="23"/>
      <c r="AH667" s="141"/>
      <c r="AI667" s="35"/>
      <c r="AJ667" s="23"/>
      <c r="AK667" s="141"/>
      <c r="AL667" s="35"/>
      <c r="AM667" s="23"/>
      <c r="AN667" s="141"/>
      <c r="AO667" s="35"/>
      <c r="AP667" s="23"/>
      <c r="AQ667" s="141"/>
      <c r="AR667" s="35"/>
      <c r="AS667" s="23"/>
      <c r="AT667" s="141"/>
      <c r="AU667" s="35"/>
      <c r="AV667" s="23"/>
      <c r="AW667" s="141"/>
      <c r="AX667" s="35"/>
      <c r="AY667" s="23"/>
      <c r="AZ667" s="141"/>
      <c r="BA667" s="35"/>
      <c r="BB667" s="23"/>
      <c r="BC667" s="141"/>
      <c r="BD667" s="35"/>
      <c r="BE667" s="23"/>
      <c r="BF667" s="141"/>
      <c r="BG667" s="35"/>
      <c r="BH667" s="23"/>
      <c r="BI667" s="141"/>
      <c r="BJ667" s="35"/>
      <c r="BK667" s="23"/>
      <c r="BL667" s="141"/>
      <c r="BM667" s="35"/>
      <c r="BN667" s="23"/>
      <c r="BO667" s="141"/>
      <c r="BP667" s="35"/>
      <c r="BQ667" s="23"/>
      <c r="BR667" s="141"/>
      <c r="BS667" s="35"/>
      <c r="BT667" s="23"/>
      <c r="BU667" s="141"/>
      <c r="BV667" s="35"/>
      <c r="BW667" s="23"/>
      <c r="BX667" s="141"/>
      <c r="BY667" s="35"/>
      <c r="BZ667" s="23"/>
      <c r="CA667" s="141"/>
      <c r="CB667" s="35"/>
      <c r="CC667" s="23"/>
      <c r="CD667" s="141"/>
      <c r="CE667" s="35"/>
      <c r="CF667" s="23"/>
      <c r="CG667" s="141"/>
      <c r="CH667" s="35"/>
      <c r="CI667" s="23"/>
      <c r="CJ667" s="141"/>
      <c r="CK667" s="35"/>
      <c r="CL667" s="23"/>
      <c r="CM667" s="141"/>
      <c r="CN667" s="35"/>
      <c r="CO667" s="23"/>
      <c r="CP667" s="141"/>
      <c r="CQ667" s="38"/>
    </row>
    <row r="668" spans="2:95">
      <c r="B668" s="34"/>
      <c r="C668" s="23"/>
      <c r="D668" s="141"/>
      <c r="E668" s="35"/>
      <c r="F668" s="23"/>
      <c r="G668" s="141"/>
      <c r="H668" s="35"/>
      <c r="I668" s="23"/>
      <c r="J668" s="141"/>
      <c r="K668" s="35"/>
      <c r="L668" s="23"/>
      <c r="M668" s="141"/>
      <c r="N668" s="35"/>
      <c r="O668" s="23"/>
      <c r="P668" s="141"/>
      <c r="Q668" s="35"/>
      <c r="R668" s="23"/>
      <c r="S668" s="141"/>
      <c r="T668" s="35"/>
      <c r="U668" s="23"/>
      <c r="V668" s="141"/>
      <c r="W668" s="35"/>
      <c r="X668" s="23"/>
      <c r="Y668" s="141"/>
      <c r="Z668" s="35"/>
      <c r="AA668" s="23"/>
      <c r="AB668" s="141"/>
      <c r="AC668" s="35"/>
      <c r="AD668" s="23"/>
      <c r="AE668" s="141"/>
      <c r="AF668" s="35"/>
      <c r="AG668" s="23"/>
      <c r="AH668" s="141"/>
      <c r="AI668" s="35"/>
      <c r="AJ668" s="23"/>
      <c r="AK668" s="141"/>
      <c r="AL668" s="35"/>
      <c r="AM668" s="23"/>
      <c r="AN668" s="141"/>
      <c r="AO668" s="35"/>
      <c r="AP668" s="23"/>
      <c r="AQ668" s="141"/>
      <c r="AR668" s="35"/>
      <c r="AS668" s="23"/>
      <c r="AT668" s="141"/>
      <c r="AU668" s="35"/>
      <c r="AV668" s="23"/>
      <c r="AW668" s="141"/>
      <c r="AX668" s="35"/>
      <c r="AY668" s="23"/>
      <c r="AZ668" s="141"/>
      <c r="BA668" s="35"/>
      <c r="BB668" s="23"/>
      <c r="BC668" s="141"/>
      <c r="BD668" s="35"/>
      <c r="BE668" s="23"/>
      <c r="BF668" s="141"/>
      <c r="BG668" s="35"/>
      <c r="BH668" s="23"/>
      <c r="BI668" s="141"/>
      <c r="BJ668" s="35"/>
      <c r="BK668" s="23"/>
      <c r="BL668" s="141"/>
      <c r="BM668" s="35"/>
      <c r="BN668" s="23"/>
      <c r="BO668" s="141"/>
      <c r="BP668" s="35"/>
      <c r="BQ668" s="23"/>
      <c r="BR668" s="141"/>
      <c r="BS668" s="35"/>
      <c r="BT668" s="23"/>
      <c r="BU668" s="141"/>
      <c r="BV668" s="35"/>
      <c r="BW668" s="23"/>
      <c r="BX668" s="141"/>
      <c r="BY668" s="35"/>
      <c r="BZ668" s="23"/>
      <c r="CA668" s="141"/>
      <c r="CB668" s="35"/>
      <c r="CC668" s="23"/>
      <c r="CD668" s="141"/>
      <c r="CE668" s="35"/>
      <c r="CF668" s="23"/>
      <c r="CG668" s="141"/>
      <c r="CH668" s="35"/>
      <c r="CI668" s="23"/>
      <c r="CJ668" s="141"/>
      <c r="CK668" s="35"/>
      <c r="CL668" s="23"/>
      <c r="CM668" s="141"/>
      <c r="CN668" s="35"/>
      <c r="CO668" s="23"/>
      <c r="CP668" s="141"/>
      <c r="CQ668" s="38"/>
    </row>
    <row r="669" spans="2:95">
      <c r="B669" s="34"/>
      <c r="C669" s="23"/>
      <c r="D669" s="141"/>
      <c r="E669" s="35"/>
      <c r="F669" s="23"/>
      <c r="G669" s="141"/>
      <c r="H669" s="35"/>
      <c r="I669" s="23"/>
      <c r="J669" s="141"/>
      <c r="K669" s="35"/>
      <c r="L669" s="23"/>
      <c r="M669" s="141"/>
      <c r="N669" s="35"/>
      <c r="O669" s="23"/>
      <c r="P669" s="141"/>
      <c r="Q669" s="35"/>
      <c r="R669" s="23"/>
      <c r="S669" s="141"/>
      <c r="T669" s="35"/>
      <c r="U669" s="23"/>
      <c r="V669" s="141"/>
      <c r="W669" s="35"/>
      <c r="X669" s="23"/>
      <c r="Y669" s="141"/>
      <c r="Z669" s="35"/>
      <c r="AA669" s="23"/>
      <c r="AB669" s="141"/>
      <c r="AC669" s="35"/>
      <c r="AD669" s="23"/>
      <c r="AE669" s="141"/>
      <c r="AF669" s="35"/>
      <c r="AG669" s="23"/>
      <c r="AH669" s="141"/>
      <c r="AI669" s="35"/>
      <c r="AJ669" s="23"/>
      <c r="AK669" s="141"/>
      <c r="AL669" s="35"/>
      <c r="AM669" s="23"/>
      <c r="AN669" s="141"/>
      <c r="AO669" s="35"/>
      <c r="AP669" s="23"/>
      <c r="AQ669" s="141"/>
      <c r="AR669" s="35"/>
      <c r="AS669" s="23"/>
      <c r="AT669" s="141"/>
      <c r="AU669" s="35"/>
      <c r="AV669" s="23"/>
      <c r="AW669" s="141"/>
      <c r="AX669" s="35"/>
      <c r="AY669" s="23"/>
      <c r="AZ669" s="141"/>
      <c r="BA669" s="35"/>
      <c r="BB669" s="23"/>
      <c r="BC669" s="141"/>
      <c r="BD669" s="35"/>
      <c r="BE669" s="23"/>
      <c r="BF669" s="141"/>
      <c r="BG669" s="35"/>
      <c r="BH669" s="23"/>
      <c r="BI669" s="141"/>
      <c r="BJ669" s="35"/>
      <c r="BK669" s="23"/>
      <c r="BL669" s="141"/>
      <c r="BM669" s="35"/>
      <c r="BN669" s="23"/>
      <c r="BO669" s="141"/>
      <c r="BP669" s="35"/>
      <c r="BQ669" s="23"/>
      <c r="BR669" s="141"/>
      <c r="BS669" s="35"/>
      <c r="BT669" s="23"/>
      <c r="BU669" s="141"/>
      <c r="BV669" s="35"/>
      <c r="BW669" s="23"/>
      <c r="BX669" s="141"/>
      <c r="BY669" s="35"/>
      <c r="BZ669" s="23"/>
      <c r="CA669" s="141"/>
      <c r="CB669" s="35"/>
      <c r="CC669" s="23"/>
      <c r="CD669" s="141"/>
      <c r="CE669" s="35"/>
      <c r="CF669" s="23"/>
      <c r="CG669" s="141"/>
      <c r="CH669" s="35"/>
      <c r="CI669" s="23"/>
      <c r="CJ669" s="141"/>
      <c r="CK669" s="35"/>
      <c r="CL669" s="23"/>
      <c r="CM669" s="141"/>
      <c r="CN669" s="35"/>
      <c r="CO669" s="23"/>
      <c r="CP669" s="141"/>
      <c r="CQ669" s="38"/>
    </row>
    <row r="670" spans="2:95">
      <c r="B670" s="34"/>
      <c r="C670" s="23"/>
      <c r="D670" s="141"/>
      <c r="E670" s="35"/>
      <c r="F670" s="23"/>
      <c r="G670" s="141"/>
      <c r="H670" s="35"/>
      <c r="I670" s="23"/>
      <c r="J670" s="141"/>
      <c r="K670" s="35"/>
      <c r="L670" s="23"/>
      <c r="M670" s="141"/>
      <c r="N670" s="35"/>
      <c r="O670" s="23"/>
      <c r="P670" s="141"/>
      <c r="Q670" s="35"/>
      <c r="R670" s="23"/>
      <c r="S670" s="141"/>
      <c r="T670" s="35"/>
      <c r="U670" s="23"/>
      <c r="V670" s="141"/>
      <c r="W670" s="35"/>
      <c r="X670" s="23"/>
      <c r="Y670" s="141"/>
      <c r="Z670" s="35"/>
      <c r="AA670" s="23"/>
      <c r="AB670" s="141"/>
      <c r="AC670" s="35"/>
      <c r="AD670" s="23"/>
      <c r="AE670" s="141"/>
      <c r="AF670" s="35"/>
      <c r="AG670" s="23"/>
      <c r="AH670" s="141"/>
      <c r="AI670" s="35"/>
      <c r="AJ670" s="23"/>
      <c r="AK670" s="141"/>
      <c r="AL670" s="35"/>
      <c r="AM670" s="23"/>
      <c r="AN670" s="141"/>
      <c r="AO670" s="35"/>
      <c r="AP670" s="23"/>
      <c r="AQ670" s="141"/>
      <c r="AR670" s="35"/>
      <c r="AS670" s="23"/>
      <c r="AT670" s="141"/>
      <c r="AU670" s="35"/>
      <c r="AV670" s="23"/>
      <c r="AW670" s="141"/>
      <c r="AX670" s="35"/>
      <c r="AY670" s="23"/>
      <c r="AZ670" s="141"/>
      <c r="BA670" s="35"/>
      <c r="BB670" s="23"/>
      <c r="BC670" s="141"/>
      <c r="BD670" s="35"/>
      <c r="BE670" s="23"/>
      <c r="BF670" s="141"/>
      <c r="BG670" s="35"/>
      <c r="BH670" s="23"/>
      <c r="BI670" s="141"/>
      <c r="BJ670" s="35"/>
      <c r="BK670" s="23"/>
      <c r="BL670" s="141"/>
      <c r="BM670" s="35"/>
      <c r="BN670" s="23"/>
      <c r="BO670" s="141"/>
      <c r="BP670" s="35"/>
      <c r="BQ670" s="23"/>
      <c r="BR670" s="141"/>
      <c r="BS670" s="35"/>
      <c r="BT670" s="23"/>
      <c r="BU670" s="141"/>
      <c r="BV670" s="35"/>
      <c r="BW670" s="23"/>
      <c r="BX670" s="141"/>
      <c r="BY670" s="35"/>
      <c r="BZ670" s="23"/>
      <c r="CA670" s="141"/>
      <c r="CB670" s="35"/>
      <c r="CC670" s="23"/>
      <c r="CD670" s="141"/>
      <c r="CE670" s="35"/>
      <c r="CF670" s="23"/>
      <c r="CG670" s="141"/>
      <c r="CH670" s="35"/>
      <c r="CI670" s="23"/>
      <c r="CJ670" s="141"/>
      <c r="CK670" s="35"/>
      <c r="CL670" s="23"/>
      <c r="CM670" s="141"/>
      <c r="CN670" s="35"/>
      <c r="CO670" s="23"/>
      <c r="CP670" s="141"/>
      <c r="CQ670" s="38"/>
    </row>
    <row r="671" spans="2:95">
      <c r="B671" s="34"/>
      <c r="C671" s="23"/>
      <c r="D671" s="141"/>
      <c r="E671" s="35"/>
      <c r="F671" s="23"/>
      <c r="G671" s="141"/>
      <c r="H671" s="35"/>
      <c r="I671" s="23"/>
      <c r="J671" s="141"/>
      <c r="K671" s="35"/>
      <c r="L671" s="23"/>
      <c r="M671" s="141"/>
      <c r="N671" s="35"/>
      <c r="O671" s="23"/>
      <c r="P671" s="141"/>
      <c r="Q671" s="35"/>
      <c r="R671" s="23"/>
      <c r="S671" s="141"/>
      <c r="T671" s="35"/>
      <c r="U671" s="23"/>
      <c r="V671" s="141"/>
      <c r="W671" s="35"/>
      <c r="X671" s="23"/>
      <c r="Y671" s="141"/>
      <c r="Z671" s="35"/>
      <c r="AA671" s="23"/>
      <c r="AB671" s="141"/>
      <c r="AC671" s="35"/>
      <c r="AD671" s="23"/>
      <c r="AE671" s="141"/>
      <c r="AF671" s="35"/>
      <c r="AG671" s="23"/>
      <c r="AH671" s="141"/>
      <c r="AI671" s="35"/>
      <c r="AJ671" s="23"/>
      <c r="AK671" s="141"/>
      <c r="AL671" s="35"/>
      <c r="AM671" s="23"/>
      <c r="AN671" s="141"/>
      <c r="AO671" s="35"/>
      <c r="AP671" s="23"/>
      <c r="AQ671" s="141"/>
      <c r="AR671" s="35"/>
      <c r="AS671" s="23"/>
      <c r="AT671" s="141"/>
      <c r="AU671" s="35"/>
      <c r="AV671" s="23"/>
      <c r="AW671" s="141"/>
      <c r="AX671" s="35"/>
      <c r="AY671" s="23"/>
      <c r="AZ671" s="141"/>
      <c r="BA671" s="35"/>
      <c r="BB671" s="23"/>
      <c r="BC671" s="141"/>
      <c r="BD671" s="35"/>
      <c r="BE671" s="23"/>
      <c r="BF671" s="141"/>
      <c r="BG671" s="35"/>
      <c r="BH671" s="23"/>
      <c r="BI671" s="141"/>
      <c r="BJ671" s="35"/>
      <c r="BK671" s="23"/>
      <c r="BL671" s="141"/>
      <c r="BM671" s="35"/>
      <c r="BN671" s="23"/>
      <c r="BO671" s="141"/>
      <c r="BP671" s="35"/>
      <c r="BQ671" s="23"/>
      <c r="BR671" s="141"/>
      <c r="BS671" s="35"/>
      <c r="BT671" s="23"/>
      <c r="BU671" s="141"/>
      <c r="BV671" s="35"/>
      <c r="BW671" s="23"/>
      <c r="BX671" s="141"/>
      <c r="BY671" s="35"/>
      <c r="BZ671" s="23"/>
      <c r="CA671" s="141"/>
      <c r="CB671" s="35"/>
      <c r="CC671" s="23"/>
      <c r="CD671" s="141"/>
      <c r="CE671" s="35"/>
      <c r="CF671" s="23"/>
      <c r="CG671" s="141"/>
      <c r="CH671" s="35"/>
      <c r="CI671" s="23"/>
      <c r="CJ671" s="141"/>
      <c r="CK671" s="35"/>
      <c r="CL671" s="23"/>
      <c r="CM671" s="141"/>
      <c r="CN671" s="35"/>
      <c r="CO671" s="23"/>
      <c r="CP671" s="141"/>
      <c r="CQ671" s="38"/>
    </row>
    <row r="672" spans="2:95">
      <c r="B672" s="34"/>
      <c r="C672" s="23"/>
      <c r="D672" s="141"/>
      <c r="E672" s="35"/>
      <c r="F672" s="23"/>
      <c r="G672" s="141"/>
      <c r="H672" s="35"/>
      <c r="I672" s="23"/>
      <c r="J672" s="141"/>
      <c r="K672" s="35"/>
      <c r="L672" s="23"/>
      <c r="M672" s="141"/>
      <c r="N672" s="35"/>
      <c r="O672" s="23"/>
      <c r="P672" s="141"/>
      <c r="Q672" s="35"/>
      <c r="R672" s="23"/>
      <c r="S672" s="141"/>
      <c r="T672" s="35"/>
      <c r="U672" s="23"/>
      <c r="V672" s="141"/>
      <c r="W672" s="35"/>
      <c r="X672" s="23"/>
      <c r="Y672" s="141"/>
      <c r="Z672" s="35"/>
      <c r="AA672" s="23"/>
      <c r="AB672" s="141"/>
      <c r="AC672" s="35"/>
      <c r="AD672" s="23"/>
      <c r="AE672" s="141"/>
      <c r="AF672" s="35"/>
      <c r="AG672" s="23"/>
      <c r="AH672" s="141"/>
      <c r="AI672" s="35"/>
      <c r="AJ672" s="23"/>
      <c r="AK672" s="141"/>
      <c r="AL672" s="35"/>
      <c r="AM672" s="23"/>
      <c r="AN672" s="141"/>
      <c r="AO672" s="35"/>
      <c r="AP672" s="23"/>
      <c r="AQ672" s="141"/>
      <c r="AR672" s="35"/>
      <c r="AS672" s="23"/>
      <c r="AT672" s="141"/>
      <c r="AU672" s="35"/>
      <c r="AV672" s="23"/>
      <c r="AW672" s="141"/>
      <c r="AX672" s="35"/>
      <c r="AY672" s="23"/>
      <c r="AZ672" s="141"/>
      <c r="BA672" s="35"/>
      <c r="BB672" s="23"/>
      <c r="BC672" s="141"/>
      <c r="BD672" s="35"/>
      <c r="BE672" s="23"/>
      <c r="BF672" s="141"/>
      <c r="BG672" s="35"/>
      <c r="BH672" s="23"/>
      <c r="BI672" s="141"/>
      <c r="BJ672" s="35"/>
      <c r="BK672" s="23"/>
      <c r="BL672" s="141"/>
      <c r="BM672" s="35"/>
      <c r="BN672" s="23"/>
      <c r="BO672" s="141"/>
      <c r="BP672" s="35"/>
      <c r="BQ672" s="23"/>
      <c r="BR672" s="141"/>
      <c r="BS672" s="35"/>
      <c r="BT672" s="23"/>
      <c r="BU672" s="141"/>
      <c r="BV672" s="35"/>
      <c r="BW672" s="23"/>
      <c r="BX672" s="141"/>
      <c r="BY672" s="35"/>
      <c r="BZ672" s="23"/>
      <c r="CA672" s="141"/>
      <c r="CB672" s="35"/>
      <c r="CC672" s="23"/>
      <c r="CD672" s="141"/>
      <c r="CE672" s="35"/>
      <c r="CF672" s="23"/>
      <c r="CG672" s="141"/>
      <c r="CH672" s="35"/>
      <c r="CI672" s="23"/>
      <c r="CJ672" s="141"/>
      <c r="CK672" s="35"/>
      <c r="CL672" s="23"/>
      <c r="CM672" s="141"/>
      <c r="CN672" s="35"/>
      <c r="CO672" s="23"/>
      <c r="CP672" s="141"/>
      <c r="CQ672" s="38"/>
    </row>
    <row r="673" spans="2:95">
      <c r="B673" s="34"/>
      <c r="C673" s="23"/>
      <c r="D673" s="141"/>
      <c r="E673" s="35"/>
      <c r="F673" s="23"/>
      <c r="G673" s="141"/>
      <c r="H673" s="35"/>
      <c r="I673" s="23"/>
      <c r="J673" s="141"/>
      <c r="K673" s="35"/>
      <c r="L673" s="23"/>
      <c r="M673" s="141"/>
      <c r="N673" s="35"/>
      <c r="O673" s="23"/>
      <c r="P673" s="141"/>
      <c r="Q673" s="35"/>
      <c r="R673" s="23"/>
      <c r="S673" s="141"/>
      <c r="T673" s="35"/>
      <c r="U673" s="23"/>
      <c r="V673" s="141"/>
      <c r="W673" s="35"/>
      <c r="X673" s="23"/>
      <c r="Y673" s="141"/>
      <c r="Z673" s="35"/>
      <c r="AA673" s="23"/>
      <c r="AB673" s="141"/>
      <c r="AC673" s="35"/>
      <c r="AD673" s="23"/>
      <c r="AE673" s="141"/>
      <c r="AF673" s="35"/>
      <c r="AG673" s="23"/>
      <c r="AH673" s="141"/>
      <c r="AI673" s="35"/>
      <c r="AJ673" s="23"/>
      <c r="AK673" s="141"/>
      <c r="AL673" s="35"/>
      <c r="AM673" s="23"/>
      <c r="AN673" s="141"/>
      <c r="AO673" s="35"/>
      <c r="AP673" s="23"/>
      <c r="AQ673" s="141"/>
      <c r="AR673" s="35"/>
      <c r="AS673" s="23"/>
      <c r="AT673" s="141"/>
      <c r="AU673" s="35"/>
      <c r="AV673" s="23"/>
      <c r="AW673" s="141"/>
      <c r="AX673" s="35"/>
      <c r="AY673" s="23"/>
      <c r="AZ673" s="141"/>
      <c r="BA673" s="35"/>
      <c r="BB673" s="23"/>
      <c r="BC673" s="141"/>
      <c r="BD673" s="35"/>
      <c r="BE673" s="23"/>
      <c r="BF673" s="141"/>
      <c r="BG673" s="35"/>
      <c r="BH673" s="23"/>
      <c r="BI673" s="141"/>
      <c r="BJ673" s="35"/>
      <c r="BK673" s="23"/>
      <c r="BL673" s="141"/>
      <c r="BM673" s="35"/>
      <c r="BN673" s="23"/>
      <c r="BO673" s="141"/>
      <c r="BP673" s="35"/>
      <c r="BQ673" s="23"/>
      <c r="BR673" s="141"/>
      <c r="BS673" s="35"/>
      <c r="BT673" s="23"/>
      <c r="BU673" s="141"/>
      <c r="BV673" s="35"/>
      <c r="BW673" s="23"/>
      <c r="BX673" s="141"/>
      <c r="BY673" s="35"/>
      <c r="BZ673" s="23"/>
      <c r="CA673" s="141"/>
      <c r="CB673" s="35"/>
      <c r="CC673" s="23"/>
      <c r="CD673" s="141"/>
      <c r="CE673" s="35"/>
      <c r="CF673" s="23"/>
      <c r="CG673" s="141"/>
      <c r="CH673" s="35"/>
      <c r="CI673" s="23"/>
      <c r="CJ673" s="141"/>
      <c r="CK673" s="35"/>
      <c r="CL673" s="23"/>
      <c r="CM673" s="141"/>
      <c r="CN673" s="35"/>
      <c r="CO673" s="23"/>
      <c r="CP673" s="141"/>
      <c r="CQ673" s="38"/>
    </row>
    <row r="674" spans="2:95">
      <c r="B674" s="34"/>
      <c r="C674" s="23"/>
      <c r="D674" s="141"/>
      <c r="E674" s="35"/>
      <c r="F674" s="23"/>
      <c r="G674" s="141"/>
      <c r="H674" s="35"/>
      <c r="I674" s="23"/>
      <c r="J674" s="141"/>
      <c r="K674" s="35"/>
      <c r="L674" s="23"/>
      <c r="M674" s="141"/>
      <c r="N674" s="35"/>
      <c r="O674" s="23"/>
      <c r="P674" s="141"/>
      <c r="Q674" s="35"/>
      <c r="R674" s="23"/>
      <c r="S674" s="141"/>
      <c r="T674" s="35"/>
      <c r="U674" s="23"/>
      <c r="V674" s="141"/>
      <c r="W674" s="35"/>
      <c r="X674" s="23"/>
      <c r="Y674" s="141"/>
      <c r="Z674" s="35"/>
      <c r="AA674" s="23"/>
      <c r="AB674" s="141"/>
      <c r="AC674" s="35"/>
      <c r="AD674" s="23"/>
      <c r="AE674" s="141"/>
      <c r="AF674" s="35"/>
      <c r="AG674" s="23"/>
      <c r="AH674" s="141"/>
      <c r="AI674" s="35"/>
      <c r="AJ674" s="23"/>
      <c r="AK674" s="141"/>
      <c r="AL674" s="35"/>
      <c r="AM674" s="23"/>
      <c r="AN674" s="141"/>
      <c r="AO674" s="35"/>
      <c r="AP674" s="23"/>
      <c r="AQ674" s="141"/>
      <c r="AR674" s="35"/>
      <c r="AS674" s="23"/>
      <c r="AT674" s="141"/>
      <c r="AU674" s="35"/>
      <c r="AV674" s="23"/>
      <c r="AW674" s="141"/>
      <c r="AX674" s="35"/>
      <c r="AY674" s="23"/>
      <c r="AZ674" s="141"/>
      <c r="BA674" s="35"/>
      <c r="BB674" s="23"/>
      <c r="BC674" s="141"/>
      <c r="BD674" s="35"/>
      <c r="BE674" s="23"/>
      <c r="BF674" s="141"/>
      <c r="BG674" s="35"/>
      <c r="BH674" s="23"/>
      <c r="BI674" s="141"/>
      <c r="BJ674" s="35"/>
      <c r="BK674" s="23"/>
      <c r="BL674" s="141"/>
      <c r="BM674" s="35"/>
      <c r="BN674" s="23"/>
      <c r="BO674" s="141"/>
      <c r="BP674" s="35"/>
      <c r="BQ674" s="23"/>
      <c r="BR674" s="141"/>
      <c r="BS674" s="35"/>
      <c r="BT674" s="23"/>
      <c r="BU674" s="141"/>
      <c r="BV674" s="35"/>
      <c r="BW674" s="23"/>
      <c r="BX674" s="141"/>
      <c r="BY674" s="35"/>
      <c r="BZ674" s="23"/>
      <c r="CA674" s="141"/>
      <c r="CB674" s="35"/>
      <c r="CC674" s="23"/>
      <c r="CD674" s="141"/>
      <c r="CE674" s="35"/>
      <c r="CF674" s="23"/>
      <c r="CG674" s="141"/>
      <c r="CH674" s="35"/>
      <c r="CI674" s="23"/>
      <c r="CJ674" s="141"/>
      <c r="CK674" s="35"/>
      <c r="CL674" s="23"/>
      <c r="CM674" s="141"/>
      <c r="CN674" s="35"/>
      <c r="CO674" s="23"/>
      <c r="CP674" s="141"/>
      <c r="CQ674" s="38"/>
    </row>
    <row r="675" spans="2:95">
      <c r="B675" s="34"/>
      <c r="C675" s="23"/>
      <c r="D675" s="141"/>
      <c r="E675" s="35"/>
      <c r="F675" s="23"/>
      <c r="G675" s="141"/>
      <c r="H675" s="35"/>
      <c r="I675" s="23"/>
      <c r="J675" s="141"/>
      <c r="K675" s="35"/>
      <c r="L675" s="23"/>
      <c r="M675" s="141"/>
      <c r="N675" s="35"/>
      <c r="O675" s="23"/>
      <c r="P675" s="141"/>
      <c r="Q675" s="35"/>
      <c r="R675" s="23"/>
      <c r="S675" s="141"/>
      <c r="T675" s="35"/>
      <c r="U675" s="23"/>
      <c r="V675" s="141"/>
      <c r="W675" s="35"/>
      <c r="X675" s="23"/>
      <c r="Y675" s="141"/>
      <c r="Z675" s="35"/>
      <c r="AA675" s="23"/>
      <c r="AB675" s="141"/>
      <c r="AC675" s="35"/>
      <c r="AD675" s="23"/>
      <c r="AE675" s="141"/>
      <c r="AF675" s="35"/>
      <c r="AG675" s="23"/>
      <c r="AH675" s="141"/>
      <c r="AI675" s="35"/>
      <c r="AJ675" s="23"/>
      <c r="AK675" s="141"/>
      <c r="AL675" s="35"/>
      <c r="AM675" s="23"/>
      <c r="AN675" s="141"/>
      <c r="AO675" s="35"/>
      <c r="AP675" s="23"/>
      <c r="AQ675" s="141"/>
      <c r="AR675" s="35"/>
      <c r="AS675" s="23"/>
      <c r="AT675" s="141"/>
      <c r="AU675" s="35"/>
      <c r="AV675" s="23"/>
      <c r="AW675" s="141"/>
      <c r="AX675" s="35"/>
      <c r="AY675" s="23"/>
      <c r="AZ675" s="141"/>
      <c r="BA675" s="35"/>
      <c r="BB675" s="23"/>
      <c r="BC675" s="141"/>
      <c r="BD675" s="35"/>
      <c r="BE675" s="23"/>
      <c r="BF675" s="141"/>
      <c r="BG675" s="35"/>
      <c r="BH675" s="23"/>
      <c r="BI675" s="141"/>
      <c r="BJ675" s="35"/>
      <c r="BK675" s="23"/>
      <c r="BL675" s="141"/>
      <c r="BM675" s="35"/>
      <c r="BN675" s="23"/>
      <c r="BO675" s="141"/>
      <c r="BP675" s="35"/>
      <c r="BQ675" s="23"/>
      <c r="BR675" s="141"/>
      <c r="BS675" s="35"/>
      <c r="BT675" s="23"/>
      <c r="BU675" s="141"/>
      <c r="BV675" s="35"/>
      <c r="BW675" s="23"/>
      <c r="BX675" s="141"/>
      <c r="BY675" s="35"/>
      <c r="BZ675" s="23"/>
      <c r="CA675" s="141"/>
      <c r="CB675" s="35"/>
      <c r="CC675" s="23"/>
      <c r="CD675" s="141"/>
      <c r="CE675" s="35"/>
      <c r="CF675" s="23"/>
      <c r="CG675" s="141"/>
      <c r="CH675" s="35"/>
      <c r="CI675" s="23"/>
      <c r="CJ675" s="141"/>
      <c r="CK675" s="35"/>
      <c r="CL675" s="23"/>
      <c r="CM675" s="141"/>
      <c r="CN675" s="35"/>
      <c r="CO675" s="23"/>
      <c r="CP675" s="141"/>
      <c r="CQ675" s="38"/>
    </row>
    <row r="676" spans="2:95">
      <c r="B676" s="34"/>
      <c r="C676" s="23"/>
      <c r="D676" s="141"/>
      <c r="E676" s="35"/>
      <c r="F676" s="23"/>
      <c r="G676" s="141"/>
      <c r="H676" s="35"/>
      <c r="I676" s="23"/>
      <c r="J676" s="141"/>
      <c r="K676" s="35"/>
      <c r="L676" s="23"/>
      <c r="M676" s="141"/>
      <c r="N676" s="35"/>
      <c r="O676" s="23"/>
      <c r="P676" s="141"/>
      <c r="Q676" s="35"/>
      <c r="R676" s="23"/>
      <c r="S676" s="141"/>
      <c r="T676" s="35"/>
      <c r="U676" s="23"/>
      <c r="V676" s="141"/>
      <c r="W676" s="35"/>
      <c r="X676" s="23"/>
      <c r="Y676" s="141"/>
      <c r="Z676" s="35"/>
      <c r="AA676" s="23"/>
      <c r="AB676" s="141"/>
      <c r="AC676" s="35"/>
      <c r="AD676" s="23"/>
      <c r="AE676" s="141"/>
      <c r="AF676" s="35"/>
      <c r="AG676" s="23"/>
      <c r="AH676" s="141"/>
      <c r="AI676" s="35"/>
      <c r="AJ676" s="23"/>
      <c r="AK676" s="141"/>
      <c r="AL676" s="35"/>
      <c r="AM676" s="23"/>
      <c r="AN676" s="141"/>
      <c r="AO676" s="35"/>
      <c r="AP676" s="23"/>
      <c r="AQ676" s="141"/>
      <c r="AR676" s="35"/>
      <c r="AS676" s="23"/>
      <c r="AT676" s="141"/>
      <c r="AU676" s="35"/>
      <c r="AV676" s="23"/>
      <c r="AW676" s="141"/>
      <c r="AX676" s="35"/>
      <c r="AY676" s="23"/>
      <c r="AZ676" s="141"/>
      <c r="BA676" s="35"/>
      <c r="BB676" s="23"/>
      <c r="BC676" s="141"/>
      <c r="BD676" s="35"/>
      <c r="BE676" s="23"/>
      <c r="BF676" s="141"/>
      <c r="BG676" s="35"/>
      <c r="BH676" s="23"/>
      <c r="BI676" s="141"/>
      <c r="BJ676" s="35"/>
      <c r="BK676" s="23"/>
      <c r="BL676" s="141"/>
      <c r="BM676" s="35"/>
      <c r="BN676" s="23"/>
      <c r="BO676" s="141"/>
      <c r="BP676" s="35"/>
      <c r="BQ676" s="23"/>
      <c r="BR676" s="141"/>
      <c r="BS676" s="35"/>
      <c r="BT676" s="23"/>
      <c r="BU676" s="141"/>
      <c r="BV676" s="35"/>
      <c r="BW676" s="23"/>
      <c r="BX676" s="141"/>
      <c r="BY676" s="35"/>
      <c r="BZ676" s="23"/>
      <c r="CA676" s="141"/>
      <c r="CB676" s="35"/>
      <c r="CC676" s="23"/>
      <c r="CD676" s="141"/>
      <c r="CE676" s="35"/>
      <c r="CF676" s="23"/>
      <c r="CG676" s="141"/>
      <c r="CH676" s="35"/>
      <c r="CI676" s="23"/>
      <c r="CJ676" s="141"/>
      <c r="CK676" s="35"/>
      <c r="CL676" s="23"/>
      <c r="CM676" s="141"/>
      <c r="CN676" s="35"/>
      <c r="CO676" s="23"/>
      <c r="CP676" s="141"/>
      <c r="CQ676" s="38"/>
    </row>
    <row r="677" spans="2:95">
      <c r="B677" s="34"/>
      <c r="C677" s="23"/>
      <c r="D677" s="141"/>
      <c r="E677" s="35"/>
      <c r="F677" s="23"/>
      <c r="G677" s="141"/>
      <c r="H677" s="35"/>
      <c r="I677" s="23"/>
      <c r="J677" s="141"/>
      <c r="K677" s="35"/>
      <c r="L677" s="23"/>
      <c r="M677" s="141"/>
      <c r="N677" s="35"/>
      <c r="O677" s="23"/>
      <c r="P677" s="141"/>
      <c r="Q677" s="35"/>
      <c r="R677" s="23"/>
      <c r="S677" s="141"/>
      <c r="T677" s="35"/>
      <c r="U677" s="23"/>
      <c r="V677" s="141"/>
      <c r="W677" s="35"/>
      <c r="X677" s="23"/>
      <c r="Y677" s="141"/>
      <c r="Z677" s="35"/>
      <c r="AA677" s="23"/>
      <c r="AB677" s="141"/>
      <c r="AC677" s="35"/>
      <c r="AD677" s="23"/>
      <c r="AE677" s="141"/>
      <c r="AF677" s="35"/>
      <c r="AG677" s="23"/>
      <c r="AH677" s="141"/>
      <c r="AI677" s="35"/>
      <c r="AJ677" s="23"/>
      <c r="AK677" s="141"/>
      <c r="AL677" s="35"/>
      <c r="AM677" s="23"/>
      <c r="AN677" s="141"/>
      <c r="AO677" s="35"/>
      <c r="AP677" s="23"/>
      <c r="AQ677" s="141"/>
      <c r="AR677" s="35"/>
      <c r="AS677" s="23"/>
      <c r="AT677" s="141"/>
      <c r="AU677" s="35"/>
      <c r="AV677" s="23"/>
      <c r="AW677" s="141"/>
      <c r="AX677" s="35"/>
      <c r="AY677" s="23"/>
      <c r="AZ677" s="141"/>
      <c r="BA677" s="35"/>
      <c r="BB677" s="23"/>
      <c r="BC677" s="141"/>
      <c r="BD677" s="35"/>
      <c r="BE677" s="23"/>
      <c r="BF677" s="141"/>
      <c r="BG677" s="35"/>
      <c r="BH677" s="23"/>
      <c r="BI677" s="141"/>
      <c r="BJ677" s="35"/>
      <c r="BK677" s="23"/>
      <c r="BL677" s="141"/>
      <c r="BM677" s="35"/>
      <c r="BN677" s="23"/>
      <c r="BO677" s="141"/>
      <c r="BP677" s="35"/>
      <c r="BQ677" s="23"/>
      <c r="BR677" s="141"/>
      <c r="BS677" s="35"/>
      <c r="BT677" s="23"/>
      <c r="BU677" s="141"/>
      <c r="BV677" s="35"/>
      <c r="BW677" s="23"/>
      <c r="BX677" s="141"/>
      <c r="BY677" s="35"/>
      <c r="BZ677" s="23"/>
      <c r="CA677" s="141"/>
      <c r="CB677" s="35"/>
      <c r="CC677" s="23"/>
      <c r="CD677" s="141"/>
      <c r="CE677" s="35"/>
      <c r="CF677" s="23"/>
      <c r="CG677" s="141"/>
      <c r="CH677" s="35"/>
      <c r="CI677" s="23"/>
      <c r="CJ677" s="141"/>
      <c r="CK677" s="35"/>
      <c r="CL677" s="23"/>
      <c r="CM677" s="141"/>
      <c r="CN677" s="35"/>
      <c r="CO677" s="23"/>
      <c r="CP677" s="141"/>
      <c r="CQ677" s="38"/>
    </row>
    <row r="678" spans="2:95">
      <c r="B678" s="34"/>
      <c r="C678" s="23"/>
      <c r="D678" s="141"/>
      <c r="E678" s="35"/>
      <c r="F678" s="23"/>
      <c r="G678" s="141"/>
      <c r="H678" s="35"/>
      <c r="I678" s="23"/>
      <c r="J678" s="141"/>
      <c r="K678" s="35"/>
      <c r="L678" s="23"/>
      <c r="M678" s="141"/>
      <c r="N678" s="35"/>
      <c r="O678" s="23"/>
      <c r="P678" s="141"/>
      <c r="Q678" s="35"/>
      <c r="R678" s="23"/>
      <c r="S678" s="141"/>
      <c r="T678" s="35"/>
      <c r="U678" s="23"/>
      <c r="V678" s="141"/>
      <c r="W678" s="35"/>
      <c r="X678" s="23"/>
      <c r="Y678" s="141"/>
      <c r="Z678" s="35"/>
      <c r="AA678" s="23"/>
      <c r="AB678" s="141"/>
      <c r="AC678" s="35"/>
      <c r="AD678" s="23"/>
      <c r="AE678" s="141"/>
      <c r="AF678" s="35"/>
      <c r="AG678" s="23"/>
      <c r="AH678" s="141"/>
      <c r="AI678" s="35"/>
      <c r="AJ678" s="23"/>
      <c r="AK678" s="141"/>
      <c r="AL678" s="35"/>
      <c r="AM678" s="23"/>
      <c r="AN678" s="141"/>
      <c r="AO678" s="35"/>
      <c r="AP678" s="23"/>
      <c r="AQ678" s="141"/>
      <c r="AR678" s="35"/>
      <c r="AS678" s="23"/>
      <c r="AT678" s="141"/>
      <c r="AU678" s="35"/>
      <c r="AV678" s="23"/>
      <c r="AW678" s="141"/>
      <c r="AX678" s="35"/>
      <c r="AY678" s="23"/>
      <c r="AZ678" s="141"/>
      <c r="BA678" s="35"/>
      <c r="BB678" s="23"/>
      <c r="BC678" s="141"/>
      <c r="BD678" s="35"/>
      <c r="BE678" s="23"/>
      <c r="BF678" s="141"/>
      <c r="BG678" s="35"/>
      <c r="BH678" s="23"/>
      <c r="BI678" s="141"/>
      <c r="BJ678" s="35"/>
      <c r="BK678" s="23"/>
      <c r="BL678" s="141"/>
      <c r="BM678" s="35"/>
      <c r="BN678" s="23"/>
      <c r="BO678" s="141"/>
      <c r="BP678" s="35"/>
      <c r="BQ678" s="23"/>
      <c r="BR678" s="141"/>
      <c r="BS678" s="35"/>
      <c r="BT678" s="23"/>
      <c r="BU678" s="141"/>
      <c r="BV678" s="35"/>
      <c r="BW678" s="23"/>
      <c r="BX678" s="141"/>
      <c r="BY678" s="35"/>
      <c r="BZ678" s="23"/>
      <c r="CA678" s="141"/>
      <c r="CB678" s="35"/>
      <c r="CC678" s="23"/>
      <c r="CD678" s="141"/>
      <c r="CE678" s="35"/>
      <c r="CF678" s="23"/>
      <c r="CG678" s="141"/>
      <c r="CH678" s="35"/>
      <c r="CI678" s="23"/>
      <c r="CJ678" s="141"/>
      <c r="CK678" s="35"/>
      <c r="CL678" s="23"/>
      <c r="CM678" s="141"/>
      <c r="CN678" s="35"/>
      <c r="CO678" s="23"/>
      <c r="CP678" s="141"/>
      <c r="CQ678" s="38"/>
    </row>
    <row r="679" spans="2:95">
      <c r="B679" s="34"/>
      <c r="C679" s="23"/>
      <c r="D679" s="141"/>
      <c r="E679" s="35"/>
      <c r="F679" s="23"/>
      <c r="G679" s="141"/>
      <c r="H679" s="35"/>
      <c r="I679" s="23"/>
      <c r="J679" s="141"/>
      <c r="K679" s="35"/>
      <c r="L679" s="23"/>
      <c r="M679" s="141"/>
      <c r="N679" s="35"/>
      <c r="O679" s="23"/>
      <c r="P679" s="141"/>
      <c r="Q679" s="35"/>
      <c r="R679" s="23"/>
      <c r="S679" s="141"/>
      <c r="T679" s="35"/>
      <c r="U679" s="23"/>
      <c r="V679" s="141"/>
      <c r="W679" s="35"/>
      <c r="X679" s="23"/>
      <c r="Y679" s="141"/>
      <c r="Z679" s="35"/>
      <c r="AA679" s="23"/>
      <c r="AB679" s="141"/>
      <c r="AC679" s="35"/>
      <c r="AD679" s="23"/>
      <c r="AE679" s="141"/>
      <c r="AF679" s="35"/>
      <c r="AG679" s="23"/>
      <c r="AH679" s="141"/>
      <c r="AI679" s="35"/>
      <c r="AJ679" s="23"/>
      <c r="AK679" s="141"/>
      <c r="AL679" s="35"/>
      <c r="AM679" s="23"/>
      <c r="AN679" s="141"/>
      <c r="AO679" s="35"/>
      <c r="AP679" s="23"/>
      <c r="AQ679" s="141"/>
      <c r="AR679" s="35"/>
      <c r="AS679" s="23"/>
      <c r="AT679" s="141"/>
      <c r="AU679" s="35"/>
      <c r="AV679" s="23"/>
      <c r="AW679" s="141"/>
      <c r="AX679" s="35"/>
      <c r="AY679" s="23"/>
      <c r="AZ679" s="141"/>
      <c r="BA679" s="35"/>
      <c r="BB679" s="23"/>
      <c r="BC679" s="141"/>
      <c r="BD679" s="35"/>
      <c r="BE679" s="23"/>
      <c r="BF679" s="141"/>
      <c r="BG679" s="35"/>
      <c r="BH679" s="23"/>
      <c r="BI679" s="141"/>
      <c r="BJ679" s="35"/>
      <c r="BK679" s="23"/>
      <c r="BL679" s="141"/>
      <c r="BM679" s="35"/>
      <c r="BN679" s="23"/>
      <c r="BO679" s="141"/>
      <c r="BP679" s="35"/>
      <c r="BQ679" s="23"/>
      <c r="BR679" s="141"/>
      <c r="BS679" s="35"/>
      <c r="BT679" s="23"/>
      <c r="BU679" s="141"/>
      <c r="BV679" s="35"/>
      <c r="BW679" s="23"/>
      <c r="BX679" s="141"/>
      <c r="BY679" s="35"/>
      <c r="BZ679" s="23"/>
      <c r="CA679" s="141"/>
      <c r="CB679" s="35"/>
      <c r="CC679" s="23"/>
      <c r="CD679" s="141"/>
      <c r="CE679" s="35"/>
      <c r="CF679" s="23"/>
      <c r="CG679" s="141"/>
      <c r="CH679" s="35"/>
      <c r="CI679" s="23"/>
      <c r="CJ679" s="141"/>
      <c r="CK679" s="35"/>
      <c r="CL679" s="23"/>
      <c r="CM679" s="141"/>
      <c r="CN679" s="35"/>
      <c r="CO679" s="23"/>
      <c r="CP679" s="141"/>
      <c r="CQ679" s="38"/>
    </row>
    <row r="680" spans="2:95">
      <c r="B680" s="34"/>
      <c r="C680" s="23"/>
      <c r="D680" s="141"/>
      <c r="E680" s="35"/>
      <c r="F680" s="23"/>
      <c r="G680" s="141"/>
      <c r="H680" s="35"/>
      <c r="I680" s="23"/>
      <c r="J680" s="141"/>
      <c r="K680" s="35"/>
      <c r="L680" s="23"/>
      <c r="M680" s="141"/>
      <c r="N680" s="35"/>
      <c r="O680" s="23"/>
      <c r="P680" s="141"/>
      <c r="Q680" s="35"/>
      <c r="R680" s="23"/>
      <c r="S680" s="141"/>
      <c r="T680" s="35"/>
      <c r="U680" s="23"/>
      <c r="V680" s="141"/>
      <c r="W680" s="35"/>
      <c r="X680" s="23"/>
      <c r="Y680" s="141"/>
      <c r="Z680" s="35"/>
      <c r="AA680" s="23"/>
      <c r="AB680" s="141"/>
      <c r="AC680" s="35"/>
      <c r="AD680" s="23"/>
      <c r="AE680" s="141"/>
      <c r="AF680" s="35"/>
      <c r="AG680" s="23"/>
      <c r="AH680" s="141"/>
      <c r="AI680" s="35"/>
      <c r="AJ680" s="23"/>
      <c r="AK680" s="141"/>
      <c r="AL680" s="35"/>
      <c r="AM680" s="23"/>
      <c r="AN680" s="141"/>
      <c r="AO680" s="35"/>
      <c r="AP680" s="23"/>
      <c r="AQ680" s="141"/>
      <c r="AR680" s="35"/>
      <c r="AS680" s="23"/>
      <c r="AT680" s="141"/>
      <c r="AU680" s="35"/>
      <c r="AV680" s="23"/>
      <c r="AW680" s="141"/>
      <c r="AX680" s="35"/>
      <c r="AY680" s="23"/>
      <c r="AZ680" s="141"/>
      <c r="BA680" s="35"/>
      <c r="BB680" s="23"/>
      <c r="BC680" s="141"/>
      <c r="BD680" s="35"/>
      <c r="BE680" s="23"/>
      <c r="BF680" s="141"/>
      <c r="BG680" s="35"/>
      <c r="BH680" s="23"/>
      <c r="BI680" s="141"/>
      <c r="BJ680" s="35"/>
      <c r="BK680" s="23"/>
      <c r="BL680" s="141"/>
      <c r="BM680" s="35"/>
      <c r="BN680" s="23"/>
      <c r="BO680" s="141"/>
      <c r="BP680" s="35"/>
      <c r="BQ680" s="23"/>
      <c r="BR680" s="141"/>
      <c r="BS680" s="35"/>
      <c r="BT680" s="23"/>
      <c r="BU680" s="141"/>
      <c r="BV680" s="35"/>
      <c r="BW680" s="23"/>
      <c r="BX680" s="141"/>
      <c r="BY680" s="35"/>
      <c r="BZ680" s="23"/>
      <c r="CA680" s="141"/>
      <c r="CB680" s="35"/>
      <c r="CC680" s="23"/>
      <c r="CD680" s="141"/>
      <c r="CE680" s="35"/>
      <c r="CF680" s="23"/>
      <c r="CG680" s="141"/>
      <c r="CH680" s="35"/>
      <c r="CI680" s="23"/>
      <c r="CJ680" s="141"/>
      <c r="CK680" s="35"/>
      <c r="CL680" s="23"/>
      <c r="CM680" s="141"/>
      <c r="CN680" s="35"/>
      <c r="CO680" s="23"/>
      <c r="CP680" s="141"/>
      <c r="CQ680" s="38"/>
    </row>
    <row r="681" spans="2:95">
      <c r="B681" s="34"/>
      <c r="C681" s="23"/>
      <c r="D681" s="141"/>
      <c r="E681" s="35"/>
      <c r="F681" s="23"/>
      <c r="G681" s="141"/>
      <c r="H681" s="35"/>
      <c r="I681" s="23"/>
      <c r="J681" s="141"/>
      <c r="K681" s="35"/>
      <c r="L681" s="23"/>
      <c r="M681" s="141"/>
      <c r="N681" s="35"/>
      <c r="O681" s="23"/>
      <c r="P681" s="141"/>
      <c r="Q681" s="35"/>
      <c r="R681" s="23"/>
      <c r="S681" s="141"/>
      <c r="T681" s="35"/>
      <c r="U681" s="23"/>
      <c r="V681" s="141"/>
      <c r="W681" s="35"/>
      <c r="X681" s="23"/>
      <c r="Y681" s="141"/>
      <c r="Z681" s="35"/>
      <c r="AA681" s="23"/>
      <c r="AB681" s="141"/>
      <c r="AC681" s="35"/>
      <c r="AD681" s="23"/>
      <c r="AE681" s="141"/>
      <c r="AF681" s="35"/>
      <c r="AG681" s="23"/>
      <c r="AH681" s="141"/>
      <c r="AI681" s="35"/>
      <c r="AJ681" s="23"/>
      <c r="AK681" s="141"/>
      <c r="AL681" s="35"/>
      <c r="AM681" s="23"/>
      <c r="AN681" s="141"/>
      <c r="AO681" s="35"/>
      <c r="AP681" s="23"/>
      <c r="AQ681" s="141"/>
      <c r="AR681" s="35"/>
      <c r="AS681" s="23"/>
      <c r="AT681" s="141"/>
      <c r="AU681" s="35"/>
      <c r="AV681" s="23"/>
      <c r="AW681" s="141"/>
      <c r="AX681" s="35"/>
      <c r="AY681" s="23"/>
      <c r="AZ681" s="141"/>
      <c r="BA681" s="35"/>
      <c r="BB681" s="23"/>
      <c r="BC681" s="141"/>
      <c r="BD681" s="35"/>
      <c r="BE681" s="23"/>
      <c r="BF681" s="141"/>
      <c r="BG681" s="35"/>
      <c r="BH681" s="23"/>
      <c r="BI681" s="141"/>
      <c r="BJ681" s="35"/>
      <c r="BK681" s="23"/>
      <c r="BL681" s="141"/>
      <c r="BM681" s="35"/>
      <c r="BN681" s="23"/>
      <c r="BO681" s="141"/>
      <c r="BP681" s="35"/>
      <c r="BQ681" s="23"/>
      <c r="BR681" s="141"/>
      <c r="BS681" s="35"/>
      <c r="BT681" s="23"/>
      <c r="BU681" s="141"/>
      <c r="BV681" s="35"/>
      <c r="BW681" s="23"/>
      <c r="BX681" s="141"/>
      <c r="BY681" s="35"/>
      <c r="BZ681" s="23"/>
      <c r="CA681" s="141"/>
      <c r="CB681" s="35"/>
      <c r="CC681" s="23"/>
      <c r="CD681" s="141"/>
      <c r="CE681" s="35"/>
      <c r="CF681" s="23"/>
      <c r="CG681" s="141"/>
      <c r="CH681" s="35"/>
      <c r="CI681" s="23"/>
      <c r="CJ681" s="141"/>
      <c r="CK681" s="35"/>
      <c r="CL681" s="23"/>
      <c r="CM681" s="141"/>
      <c r="CN681" s="35"/>
      <c r="CO681" s="23"/>
      <c r="CP681" s="141"/>
      <c r="CQ681" s="38"/>
    </row>
    <row r="682" spans="2:95">
      <c r="B682" s="34"/>
      <c r="C682" s="23"/>
      <c r="D682" s="141"/>
      <c r="E682" s="35"/>
      <c r="F682" s="23"/>
      <c r="G682" s="141"/>
      <c r="H682" s="35"/>
      <c r="I682" s="23"/>
      <c r="J682" s="141"/>
      <c r="K682" s="35"/>
      <c r="L682" s="23"/>
      <c r="M682" s="141"/>
      <c r="N682" s="35"/>
      <c r="O682" s="23"/>
      <c r="P682" s="141"/>
      <c r="Q682" s="35"/>
      <c r="R682" s="23"/>
      <c r="S682" s="141"/>
      <c r="T682" s="35"/>
      <c r="U682" s="23"/>
      <c r="V682" s="141"/>
      <c r="W682" s="35"/>
      <c r="X682" s="23"/>
      <c r="Y682" s="141"/>
      <c r="Z682" s="35"/>
      <c r="AA682" s="23"/>
      <c r="AB682" s="141"/>
      <c r="AC682" s="35"/>
      <c r="AD682" s="23"/>
      <c r="AE682" s="141"/>
      <c r="AF682" s="35"/>
      <c r="AG682" s="23"/>
      <c r="AH682" s="141"/>
      <c r="AI682" s="35"/>
      <c r="AJ682" s="23"/>
      <c r="AK682" s="141"/>
      <c r="AL682" s="35"/>
      <c r="AM682" s="23"/>
      <c r="AN682" s="141"/>
      <c r="AO682" s="35"/>
      <c r="AP682" s="23"/>
      <c r="AQ682" s="141"/>
      <c r="AR682" s="35"/>
      <c r="AS682" s="23"/>
      <c r="AT682" s="141"/>
      <c r="AU682" s="35"/>
      <c r="AV682" s="23"/>
      <c r="AW682" s="141"/>
      <c r="AX682" s="35"/>
      <c r="AY682" s="23"/>
      <c r="AZ682" s="141"/>
      <c r="BA682" s="35"/>
      <c r="BB682" s="23"/>
      <c r="BC682" s="141"/>
      <c r="BD682" s="35"/>
      <c r="BE682" s="23"/>
      <c r="BF682" s="141"/>
      <c r="BG682" s="35"/>
      <c r="BH682" s="23"/>
      <c r="BI682" s="141"/>
      <c r="BJ682" s="35"/>
      <c r="BK682" s="23"/>
      <c r="BL682" s="141"/>
      <c r="BM682" s="35"/>
      <c r="BN682" s="23"/>
      <c r="BO682" s="141"/>
      <c r="BP682" s="35"/>
      <c r="BQ682" s="23"/>
      <c r="BR682" s="141"/>
      <c r="BS682" s="35"/>
      <c r="BT682" s="23"/>
      <c r="BU682" s="141"/>
      <c r="BV682" s="35"/>
      <c r="BW682" s="23"/>
      <c r="BX682" s="141"/>
      <c r="BY682" s="35"/>
      <c r="BZ682" s="23"/>
      <c r="CA682" s="141"/>
      <c r="CB682" s="35"/>
      <c r="CC682" s="23"/>
      <c r="CD682" s="141"/>
      <c r="CE682" s="35"/>
      <c r="CF682" s="23"/>
      <c r="CG682" s="141"/>
      <c r="CH682" s="35"/>
      <c r="CI682" s="23"/>
      <c r="CJ682" s="141"/>
      <c r="CK682" s="35"/>
      <c r="CL682" s="23"/>
      <c r="CM682" s="141"/>
      <c r="CN682" s="35"/>
      <c r="CO682" s="23"/>
      <c r="CP682" s="141"/>
      <c r="CQ682" s="38"/>
    </row>
    <row r="683" spans="2:95">
      <c r="B683" s="34"/>
      <c r="C683" s="23"/>
      <c r="D683" s="141"/>
      <c r="E683" s="35"/>
      <c r="F683" s="23"/>
      <c r="G683" s="141"/>
      <c r="H683" s="35"/>
      <c r="I683" s="23"/>
      <c r="J683" s="141"/>
      <c r="K683" s="35"/>
      <c r="L683" s="23"/>
      <c r="M683" s="141"/>
      <c r="N683" s="35"/>
      <c r="O683" s="23"/>
      <c r="P683" s="141"/>
      <c r="Q683" s="35"/>
      <c r="R683" s="23"/>
      <c r="S683" s="141"/>
      <c r="T683" s="35"/>
      <c r="U683" s="23"/>
      <c r="V683" s="141"/>
      <c r="W683" s="35"/>
      <c r="X683" s="23"/>
      <c r="Y683" s="141"/>
      <c r="Z683" s="35"/>
      <c r="AA683" s="23"/>
      <c r="AB683" s="141"/>
      <c r="AC683" s="35"/>
      <c r="AD683" s="23"/>
      <c r="AE683" s="141"/>
      <c r="AF683" s="35"/>
      <c r="AG683" s="23"/>
      <c r="AH683" s="141"/>
      <c r="AI683" s="35"/>
      <c r="AJ683" s="23"/>
      <c r="AK683" s="141"/>
      <c r="AL683" s="35"/>
      <c r="AM683" s="23"/>
      <c r="AN683" s="141"/>
      <c r="AO683" s="35"/>
      <c r="AP683" s="23"/>
      <c r="AQ683" s="141"/>
      <c r="AR683" s="35"/>
      <c r="AS683" s="23"/>
      <c r="AT683" s="141"/>
      <c r="AU683" s="35"/>
      <c r="AV683" s="23"/>
      <c r="AW683" s="141"/>
      <c r="AX683" s="35"/>
      <c r="AY683" s="23"/>
      <c r="AZ683" s="141"/>
      <c r="BA683" s="35"/>
      <c r="BB683" s="23"/>
      <c r="BC683" s="141"/>
      <c r="BD683" s="35"/>
      <c r="BE683" s="23"/>
      <c r="BF683" s="141"/>
      <c r="BG683" s="35"/>
      <c r="BH683" s="23"/>
      <c r="BI683" s="141"/>
      <c r="BJ683" s="35"/>
      <c r="BK683" s="23"/>
      <c r="BL683" s="141"/>
      <c r="BM683" s="35"/>
      <c r="BN683" s="23"/>
      <c r="BO683" s="141"/>
      <c r="BP683" s="35"/>
      <c r="BQ683" s="23"/>
      <c r="BR683" s="141"/>
      <c r="BS683" s="35"/>
      <c r="BT683" s="23"/>
      <c r="BU683" s="141"/>
      <c r="BV683" s="35"/>
      <c r="BW683" s="23"/>
      <c r="BX683" s="141"/>
      <c r="BY683" s="35"/>
      <c r="BZ683" s="23"/>
      <c r="CA683" s="141"/>
      <c r="CB683" s="35"/>
      <c r="CC683" s="23"/>
      <c r="CD683" s="141"/>
      <c r="CE683" s="35"/>
      <c r="CF683" s="23"/>
      <c r="CG683" s="141"/>
      <c r="CH683" s="35"/>
      <c r="CI683" s="23"/>
      <c r="CJ683" s="141"/>
      <c r="CK683" s="35"/>
      <c r="CL683" s="23"/>
      <c r="CM683" s="141"/>
      <c r="CN683" s="35"/>
      <c r="CO683" s="23"/>
      <c r="CP683" s="141"/>
      <c r="CQ683" s="38"/>
    </row>
    <row r="684" spans="2:95">
      <c r="B684" s="34"/>
      <c r="C684" s="23"/>
      <c r="D684" s="141"/>
      <c r="E684" s="35"/>
      <c r="F684" s="23"/>
      <c r="G684" s="141"/>
      <c r="H684" s="35"/>
      <c r="I684" s="23"/>
      <c r="J684" s="141"/>
      <c r="K684" s="35"/>
      <c r="L684" s="23"/>
      <c r="M684" s="141"/>
      <c r="N684" s="35"/>
      <c r="O684" s="23"/>
      <c r="P684" s="141"/>
      <c r="Q684" s="35"/>
      <c r="R684" s="23"/>
      <c r="S684" s="141"/>
      <c r="T684" s="35"/>
      <c r="U684" s="23"/>
      <c r="V684" s="141"/>
      <c r="W684" s="35"/>
      <c r="X684" s="23"/>
      <c r="Y684" s="141"/>
      <c r="Z684" s="35"/>
      <c r="AA684" s="23"/>
      <c r="AB684" s="141"/>
      <c r="AC684" s="35"/>
      <c r="AD684" s="23"/>
      <c r="AE684" s="141"/>
      <c r="AF684" s="35"/>
      <c r="AG684" s="23"/>
      <c r="AH684" s="141"/>
      <c r="AI684" s="35"/>
      <c r="AJ684" s="23"/>
      <c r="AK684" s="141"/>
      <c r="AL684" s="35"/>
      <c r="AM684" s="23"/>
      <c r="AN684" s="141"/>
      <c r="AO684" s="35"/>
      <c r="AP684" s="23"/>
      <c r="AQ684" s="141"/>
      <c r="AR684" s="35"/>
      <c r="AS684" s="23"/>
      <c r="AT684" s="141"/>
      <c r="AU684" s="35"/>
      <c r="AV684" s="23"/>
      <c r="AW684" s="141"/>
      <c r="AX684" s="35"/>
      <c r="AY684" s="23"/>
      <c r="AZ684" s="141"/>
      <c r="BA684" s="35"/>
      <c r="BB684" s="23"/>
      <c r="BC684" s="141"/>
      <c r="BD684" s="35"/>
      <c r="BE684" s="23"/>
      <c r="BF684" s="141"/>
      <c r="BG684" s="35"/>
      <c r="BH684" s="23"/>
      <c r="BI684" s="141"/>
      <c r="BJ684" s="35"/>
      <c r="BK684" s="23"/>
      <c r="BL684" s="141"/>
      <c r="BM684" s="35"/>
      <c r="BN684" s="23"/>
      <c r="BO684" s="141"/>
      <c r="BP684" s="35"/>
      <c r="BQ684" s="23"/>
      <c r="BR684" s="141"/>
      <c r="BS684" s="35"/>
      <c r="BT684" s="23"/>
      <c r="BU684" s="141"/>
      <c r="BV684" s="35"/>
      <c r="BW684" s="23"/>
      <c r="BX684" s="141"/>
      <c r="BY684" s="35"/>
      <c r="BZ684" s="23"/>
      <c r="CA684" s="141"/>
      <c r="CB684" s="35"/>
      <c r="CC684" s="23"/>
      <c r="CD684" s="141"/>
      <c r="CE684" s="35"/>
      <c r="CF684" s="23"/>
      <c r="CG684" s="141"/>
      <c r="CH684" s="35"/>
      <c r="CI684" s="23"/>
      <c r="CJ684" s="141"/>
      <c r="CK684" s="35"/>
      <c r="CL684" s="23"/>
      <c r="CM684" s="141"/>
      <c r="CN684" s="35"/>
      <c r="CO684" s="23"/>
      <c r="CP684" s="141"/>
      <c r="CQ684" s="38"/>
    </row>
    <row r="685" spans="2:95">
      <c r="B685" s="34"/>
      <c r="C685" s="23"/>
      <c r="D685" s="141"/>
      <c r="E685" s="35"/>
      <c r="F685" s="23"/>
      <c r="G685" s="141"/>
      <c r="H685" s="35"/>
      <c r="I685" s="23"/>
      <c r="J685" s="141"/>
      <c r="K685" s="35"/>
      <c r="L685" s="23"/>
      <c r="M685" s="141"/>
      <c r="N685" s="35"/>
      <c r="O685" s="23"/>
      <c r="P685" s="141"/>
      <c r="Q685" s="35"/>
      <c r="R685" s="23"/>
      <c r="S685" s="141"/>
      <c r="T685" s="35"/>
      <c r="U685" s="23"/>
      <c r="V685" s="141"/>
      <c r="W685" s="35"/>
      <c r="X685" s="23"/>
      <c r="Y685" s="141"/>
      <c r="Z685" s="35"/>
      <c r="AA685" s="23"/>
      <c r="AB685" s="141"/>
      <c r="AC685" s="35"/>
      <c r="AD685" s="23"/>
      <c r="AE685" s="141"/>
      <c r="AF685" s="35"/>
      <c r="AG685" s="23"/>
      <c r="AH685" s="141"/>
      <c r="AI685" s="35"/>
      <c r="AJ685" s="23"/>
      <c r="AK685" s="141"/>
      <c r="AL685" s="35"/>
      <c r="AM685" s="23"/>
      <c r="AN685" s="141"/>
      <c r="AO685" s="35"/>
      <c r="AP685" s="23"/>
      <c r="AQ685" s="141"/>
      <c r="AR685" s="35"/>
      <c r="AS685" s="23"/>
      <c r="AT685" s="141"/>
      <c r="AU685" s="35"/>
      <c r="AV685" s="23"/>
      <c r="AW685" s="141"/>
      <c r="AX685" s="35"/>
      <c r="AY685" s="23"/>
      <c r="AZ685" s="141"/>
      <c r="BA685" s="35"/>
      <c r="BB685" s="23"/>
      <c r="BC685" s="141"/>
      <c r="BD685" s="35"/>
      <c r="BE685" s="23"/>
      <c r="BF685" s="141"/>
      <c r="BG685" s="35"/>
      <c r="BH685" s="23"/>
      <c r="BI685" s="141"/>
      <c r="BJ685" s="35"/>
      <c r="BK685" s="23"/>
      <c r="BL685" s="141"/>
      <c r="BM685" s="35"/>
      <c r="BN685" s="23"/>
      <c r="BO685" s="141"/>
      <c r="BP685" s="35"/>
      <c r="BQ685" s="23"/>
      <c r="BR685" s="141"/>
      <c r="BS685" s="35"/>
      <c r="BT685" s="23"/>
      <c r="BU685" s="141"/>
      <c r="BV685" s="35"/>
      <c r="BW685" s="23"/>
      <c r="BX685" s="141"/>
      <c r="BY685" s="35"/>
      <c r="BZ685" s="23"/>
      <c r="CA685" s="141"/>
      <c r="CB685" s="35"/>
      <c r="CC685" s="23"/>
      <c r="CD685" s="141"/>
      <c r="CE685" s="35"/>
      <c r="CF685" s="23"/>
      <c r="CG685" s="141"/>
      <c r="CH685" s="35"/>
      <c r="CI685" s="23"/>
      <c r="CJ685" s="141"/>
      <c r="CK685" s="35"/>
      <c r="CL685" s="23"/>
      <c r="CM685" s="141"/>
      <c r="CN685" s="35"/>
      <c r="CO685" s="23"/>
      <c r="CP685" s="141"/>
      <c r="CQ685" s="38"/>
    </row>
    <row r="686" spans="2:95">
      <c r="B686" s="34"/>
      <c r="C686" s="23"/>
      <c r="D686" s="141"/>
      <c r="E686" s="35"/>
      <c r="F686" s="23"/>
      <c r="G686" s="141"/>
      <c r="H686" s="35"/>
      <c r="I686" s="23"/>
      <c r="J686" s="141"/>
      <c r="K686" s="35"/>
      <c r="L686" s="23"/>
      <c r="M686" s="141"/>
      <c r="N686" s="35"/>
      <c r="O686" s="23"/>
      <c r="P686" s="141"/>
      <c r="Q686" s="35"/>
      <c r="R686" s="23"/>
      <c r="S686" s="141"/>
      <c r="T686" s="35"/>
      <c r="U686" s="23"/>
      <c r="V686" s="141"/>
      <c r="W686" s="35"/>
      <c r="X686" s="23"/>
      <c r="Y686" s="141"/>
      <c r="Z686" s="35"/>
      <c r="AA686" s="23"/>
      <c r="AB686" s="141"/>
      <c r="AC686" s="35"/>
      <c r="AD686" s="23"/>
      <c r="AE686" s="141"/>
      <c r="AF686" s="35"/>
      <c r="AG686" s="23"/>
      <c r="AH686" s="141"/>
      <c r="AI686" s="35"/>
      <c r="AJ686" s="23"/>
      <c r="AK686" s="141"/>
      <c r="AL686" s="35"/>
      <c r="AM686" s="23"/>
      <c r="AN686" s="141"/>
      <c r="AO686" s="35"/>
      <c r="AP686" s="23"/>
      <c r="AQ686" s="141"/>
      <c r="AR686" s="35"/>
      <c r="AS686" s="23"/>
      <c r="AT686" s="141"/>
      <c r="AU686" s="35"/>
      <c r="AV686" s="23"/>
      <c r="AW686" s="141"/>
      <c r="AX686" s="35"/>
      <c r="AY686" s="23"/>
      <c r="AZ686" s="141"/>
      <c r="BA686" s="35"/>
      <c r="BB686" s="23"/>
      <c r="BC686" s="141"/>
      <c r="BD686" s="35"/>
      <c r="BE686" s="23"/>
      <c r="BF686" s="141"/>
      <c r="BG686" s="35"/>
      <c r="BH686" s="23"/>
      <c r="BI686" s="141"/>
      <c r="BJ686" s="35"/>
      <c r="BK686" s="23"/>
      <c r="BL686" s="141"/>
      <c r="BM686" s="35"/>
      <c r="BN686" s="23"/>
      <c r="BO686" s="141"/>
      <c r="BP686" s="35"/>
      <c r="BQ686" s="23"/>
      <c r="BR686" s="141"/>
      <c r="BS686" s="35"/>
      <c r="BT686" s="23"/>
      <c r="BU686" s="141"/>
      <c r="BV686" s="35"/>
      <c r="BW686" s="23"/>
      <c r="BX686" s="141"/>
      <c r="BY686" s="35"/>
      <c r="BZ686" s="23"/>
      <c r="CA686" s="141"/>
      <c r="CB686" s="35"/>
      <c r="CC686" s="23"/>
      <c r="CD686" s="141"/>
      <c r="CE686" s="35"/>
      <c r="CF686" s="23"/>
      <c r="CG686" s="141"/>
      <c r="CH686" s="35"/>
      <c r="CI686" s="23"/>
      <c r="CJ686" s="141"/>
      <c r="CK686" s="35"/>
      <c r="CL686" s="23"/>
      <c r="CM686" s="141"/>
      <c r="CN686" s="35"/>
      <c r="CO686" s="23"/>
      <c r="CP686" s="141"/>
      <c r="CQ686" s="38"/>
    </row>
    <row r="687" spans="2:95">
      <c r="B687" s="34"/>
      <c r="C687" s="23"/>
      <c r="D687" s="141"/>
      <c r="E687" s="35"/>
      <c r="F687" s="23"/>
      <c r="G687" s="141"/>
      <c r="H687" s="35"/>
      <c r="I687" s="23"/>
      <c r="J687" s="141"/>
      <c r="K687" s="35"/>
      <c r="L687" s="23"/>
      <c r="M687" s="141"/>
      <c r="N687" s="35"/>
      <c r="O687" s="23"/>
      <c r="P687" s="141"/>
      <c r="Q687" s="35"/>
      <c r="R687" s="23"/>
      <c r="S687" s="141"/>
      <c r="T687" s="35"/>
      <c r="U687" s="23"/>
      <c r="V687" s="141"/>
      <c r="W687" s="35"/>
      <c r="X687" s="23"/>
      <c r="Y687" s="141"/>
      <c r="Z687" s="35"/>
      <c r="AA687" s="23"/>
      <c r="AB687" s="141"/>
      <c r="AC687" s="35"/>
      <c r="AD687" s="23"/>
      <c r="AE687" s="141"/>
      <c r="AF687" s="35"/>
      <c r="AG687" s="23"/>
      <c r="AH687" s="141"/>
      <c r="AI687" s="35"/>
      <c r="AJ687" s="23"/>
      <c r="AK687" s="141"/>
      <c r="AL687" s="35"/>
      <c r="AM687" s="23"/>
      <c r="AN687" s="141"/>
      <c r="AO687" s="35"/>
      <c r="AP687" s="23"/>
      <c r="AQ687" s="141"/>
      <c r="AR687" s="35"/>
      <c r="AS687" s="23"/>
      <c r="AT687" s="141"/>
      <c r="AU687" s="35"/>
      <c r="AV687" s="23"/>
      <c r="AW687" s="141"/>
      <c r="AX687" s="35"/>
      <c r="AY687" s="23"/>
      <c r="AZ687" s="141"/>
      <c r="BA687" s="35"/>
      <c r="BB687" s="23"/>
      <c r="BC687" s="141"/>
      <c r="BD687" s="35"/>
      <c r="BE687" s="23"/>
      <c r="BF687" s="141"/>
      <c r="BG687" s="35"/>
      <c r="BH687" s="23"/>
      <c r="BI687" s="141"/>
      <c r="BJ687" s="35"/>
      <c r="BK687" s="23"/>
      <c r="BL687" s="141"/>
      <c r="BM687" s="35"/>
      <c r="BN687" s="23"/>
      <c r="BO687" s="141"/>
      <c r="BP687" s="35"/>
      <c r="BQ687" s="23"/>
      <c r="BR687" s="141"/>
      <c r="BS687" s="35"/>
      <c r="BT687" s="23"/>
      <c r="BU687" s="141"/>
      <c r="BV687" s="35"/>
      <c r="BW687" s="23"/>
      <c r="BX687" s="141"/>
      <c r="BY687" s="35"/>
      <c r="BZ687" s="23"/>
      <c r="CA687" s="141"/>
      <c r="CB687" s="35"/>
      <c r="CC687" s="23"/>
      <c r="CD687" s="141"/>
      <c r="CE687" s="35"/>
      <c r="CF687" s="23"/>
      <c r="CG687" s="141"/>
      <c r="CH687" s="35"/>
      <c r="CI687" s="23"/>
      <c r="CJ687" s="141"/>
      <c r="CK687" s="35"/>
      <c r="CL687" s="23"/>
      <c r="CM687" s="141"/>
      <c r="CN687" s="35"/>
      <c r="CO687" s="23"/>
      <c r="CP687" s="141"/>
      <c r="CQ687" s="38"/>
    </row>
    <row r="688" spans="2:95">
      <c r="B688" s="34"/>
      <c r="C688" s="23"/>
      <c r="D688" s="141"/>
      <c r="E688" s="35"/>
      <c r="F688" s="23"/>
      <c r="G688" s="141"/>
      <c r="H688" s="35"/>
      <c r="I688" s="23"/>
      <c r="J688" s="141"/>
      <c r="K688" s="35"/>
      <c r="L688" s="23"/>
      <c r="M688" s="141"/>
      <c r="N688" s="35"/>
      <c r="O688" s="23"/>
      <c r="P688" s="141"/>
      <c r="Q688" s="35"/>
      <c r="R688" s="23"/>
      <c r="S688" s="141"/>
      <c r="T688" s="35"/>
      <c r="U688" s="23"/>
      <c r="V688" s="141"/>
      <c r="W688" s="35"/>
      <c r="X688" s="23"/>
      <c r="Y688" s="141"/>
      <c r="Z688" s="35"/>
      <c r="AA688" s="23"/>
      <c r="AB688" s="141"/>
      <c r="AC688" s="35"/>
      <c r="AD688" s="23"/>
      <c r="AE688" s="141"/>
      <c r="AF688" s="35"/>
      <c r="AG688" s="23"/>
      <c r="AH688" s="141"/>
      <c r="AI688" s="35"/>
      <c r="AJ688" s="23"/>
      <c r="AK688" s="141"/>
      <c r="AL688" s="35"/>
      <c r="AM688" s="23"/>
      <c r="AN688" s="141"/>
      <c r="AO688" s="35"/>
      <c r="AP688" s="23"/>
      <c r="AQ688" s="141"/>
      <c r="AR688" s="35"/>
      <c r="AS688" s="23"/>
      <c r="AT688" s="141"/>
      <c r="AU688" s="35"/>
      <c r="AV688" s="23"/>
      <c r="AW688" s="141"/>
      <c r="AX688" s="35"/>
      <c r="AY688" s="23"/>
      <c r="AZ688" s="141"/>
      <c r="BA688" s="35"/>
      <c r="BB688" s="23"/>
      <c r="BC688" s="141"/>
      <c r="BD688" s="35"/>
      <c r="BE688" s="23"/>
      <c r="BF688" s="141"/>
      <c r="BG688" s="35"/>
      <c r="BH688" s="23"/>
      <c r="BI688" s="141"/>
      <c r="BJ688" s="35"/>
      <c r="BK688" s="23"/>
      <c r="BL688" s="141"/>
      <c r="BM688" s="35"/>
      <c r="BN688" s="23"/>
      <c r="BO688" s="141"/>
      <c r="BP688" s="35"/>
      <c r="BQ688" s="23"/>
      <c r="BR688" s="141"/>
      <c r="BS688" s="35"/>
      <c r="BT688" s="23"/>
      <c r="BU688" s="141"/>
      <c r="BV688" s="35"/>
      <c r="BW688" s="23"/>
      <c r="BX688" s="141"/>
      <c r="BY688" s="35"/>
      <c r="BZ688" s="23"/>
      <c r="CA688" s="141"/>
      <c r="CB688" s="35"/>
      <c r="CC688" s="23"/>
      <c r="CD688" s="141"/>
      <c r="CE688" s="35"/>
      <c r="CF688" s="23"/>
      <c r="CG688" s="141"/>
      <c r="CH688" s="35"/>
      <c r="CI688" s="23"/>
      <c r="CJ688" s="141"/>
      <c r="CK688" s="35"/>
      <c r="CL688" s="23"/>
      <c r="CM688" s="141"/>
      <c r="CN688" s="35"/>
      <c r="CO688" s="23"/>
      <c r="CP688" s="141"/>
      <c r="CQ688" s="38"/>
    </row>
    <row r="689" spans="2:95">
      <c r="B689" s="34"/>
      <c r="C689" s="23"/>
      <c r="D689" s="141"/>
      <c r="E689" s="35"/>
      <c r="F689" s="23"/>
      <c r="G689" s="141"/>
      <c r="H689" s="35"/>
      <c r="I689" s="23"/>
      <c r="J689" s="141"/>
      <c r="K689" s="35"/>
      <c r="L689" s="23"/>
      <c r="M689" s="141"/>
      <c r="N689" s="35"/>
      <c r="O689" s="23"/>
      <c r="P689" s="141"/>
      <c r="Q689" s="35"/>
      <c r="R689" s="23"/>
      <c r="S689" s="141"/>
      <c r="T689" s="35"/>
      <c r="U689" s="23"/>
      <c r="V689" s="141"/>
      <c r="W689" s="35"/>
      <c r="X689" s="23"/>
      <c r="Y689" s="141"/>
      <c r="Z689" s="35"/>
      <c r="AA689" s="23"/>
      <c r="AB689" s="141"/>
      <c r="AC689" s="35"/>
      <c r="AD689" s="23"/>
      <c r="AE689" s="141"/>
      <c r="AF689" s="35"/>
      <c r="AG689" s="23"/>
      <c r="AH689" s="141"/>
      <c r="AI689" s="35"/>
      <c r="AJ689" s="23"/>
      <c r="AK689" s="141"/>
      <c r="AL689" s="35"/>
      <c r="AM689" s="23"/>
      <c r="AN689" s="141"/>
      <c r="AO689" s="35"/>
      <c r="AP689" s="23"/>
      <c r="AQ689" s="141"/>
      <c r="AR689" s="35"/>
      <c r="AS689" s="23"/>
      <c r="AT689" s="141"/>
      <c r="AU689" s="35"/>
      <c r="AV689" s="23"/>
      <c r="AW689" s="141"/>
      <c r="AX689" s="35"/>
      <c r="AY689" s="23"/>
      <c r="AZ689" s="141"/>
      <c r="BA689" s="35"/>
      <c r="BB689" s="23"/>
      <c r="BC689" s="141"/>
      <c r="BD689" s="35"/>
      <c r="BE689" s="23"/>
      <c r="BF689" s="141"/>
      <c r="BG689" s="35"/>
      <c r="BH689" s="23"/>
      <c r="BI689" s="141"/>
      <c r="BJ689" s="35"/>
      <c r="BK689" s="23"/>
      <c r="BL689" s="141"/>
      <c r="BM689" s="35"/>
      <c r="BN689" s="23"/>
      <c r="BO689" s="141"/>
      <c r="BP689" s="35"/>
      <c r="BQ689" s="23"/>
      <c r="BR689" s="141"/>
      <c r="BS689" s="35"/>
      <c r="BT689" s="23"/>
      <c r="BU689" s="141"/>
      <c r="BV689" s="35"/>
      <c r="BW689" s="23"/>
      <c r="BX689" s="141"/>
      <c r="BY689" s="35"/>
      <c r="BZ689" s="23"/>
      <c r="CA689" s="141"/>
      <c r="CB689" s="35"/>
      <c r="CC689" s="23"/>
      <c r="CD689" s="141"/>
      <c r="CE689" s="35"/>
      <c r="CF689" s="23"/>
      <c r="CG689" s="141"/>
      <c r="CH689" s="35"/>
      <c r="CI689" s="23"/>
      <c r="CJ689" s="141"/>
      <c r="CK689" s="35"/>
      <c r="CL689" s="23"/>
      <c r="CM689" s="141"/>
      <c r="CN689" s="35"/>
      <c r="CO689" s="23"/>
      <c r="CP689" s="141"/>
      <c r="CQ689" s="38"/>
    </row>
    <row r="690" spans="2:95">
      <c r="B690" s="34"/>
      <c r="C690" s="23"/>
      <c r="D690" s="141"/>
      <c r="E690" s="35"/>
      <c r="F690" s="23"/>
      <c r="G690" s="141"/>
      <c r="H690" s="35"/>
      <c r="I690" s="23"/>
      <c r="J690" s="141"/>
      <c r="K690" s="35"/>
      <c r="L690" s="23"/>
      <c r="M690" s="141"/>
      <c r="N690" s="35"/>
      <c r="O690" s="23"/>
      <c r="P690" s="141"/>
      <c r="Q690" s="35"/>
      <c r="R690" s="23"/>
      <c r="S690" s="141"/>
      <c r="T690" s="35"/>
      <c r="U690" s="23"/>
      <c r="V690" s="141"/>
      <c r="W690" s="35"/>
      <c r="X690" s="23"/>
      <c r="Y690" s="141"/>
      <c r="Z690" s="35"/>
      <c r="AA690" s="23"/>
      <c r="AB690" s="141"/>
      <c r="AC690" s="35"/>
      <c r="AD690" s="23"/>
      <c r="AE690" s="141"/>
      <c r="AF690" s="35"/>
      <c r="AG690" s="23"/>
      <c r="AH690" s="141"/>
      <c r="AI690" s="35"/>
      <c r="AJ690" s="23"/>
      <c r="AK690" s="141"/>
      <c r="AL690" s="35"/>
      <c r="AM690" s="23"/>
      <c r="AN690" s="141"/>
      <c r="AO690" s="35"/>
      <c r="AP690" s="23"/>
      <c r="AQ690" s="141"/>
      <c r="AR690" s="35"/>
      <c r="AS690" s="23"/>
      <c r="AT690" s="141"/>
      <c r="AU690" s="35"/>
      <c r="AV690" s="23"/>
      <c r="AW690" s="141"/>
      <c r="AX690" s="35"/>
      <c r="AY690" s="23"/>
      <c r="AZ690" s="141"/>
      <c r="BA690" s="35"/>
      <c r="BB690" s="23"/>
      <c r="BC690" s="141"/>
      <c r="BD690" s="35"/>
      <c r="BE690" s="23"/>
      <c r="BF690" s="141"/>
      <c r="BG690" s="35"/>
      <c r="BH690" s="23"/>
      <c r="BI690" s="141"/>
      <c r="BJ690" s="35"/>
      <c r="BK690" s="23"/>
      <c r="BL690" s="141"/>
      <c r="BM690" s="35"/>
      <c r="BN690" s="23"/>
      <c r="BO690" s="141"/>
      <c r="BP690" s="35"/>
      <c r="BQ690" s="23"/>
      <c r="BR690" s="141"/>
      <c r="BS690" s="35"/>
      <c r="BT690" s="23"/>
      <c r="BU690" s="141"/>
      <c r="BV690" s="35"/>
      <c r="BW690" s="23"/>
      <c r="BX690" s="141"/>
      <c r="BY690" s="35"/>
      <c r="BZ690" s="23"/>
      <c r="CA690" s="141"/>
      <c r="CB690" s="35"/>
      <c r="CC690" s="23"/>
      <c r="CD690" s="141"/>
      <c r="CE690" s="35"/>
      <c r="CF690" s="23"/>
      <c r="CG690" s="141"/>
      <c r="CH690" s="35"/>
      <c r="CI690" s="23"/>
      <c r="CJ690" s="141"/>
      <c r="CK690" s="35"/>
      <c r="CL690" s="23"/>
      <c r="CM690" s="141"/>
      <c r="CN690" s="35"/>
      <c r="CO690" s="23"/>
      <c r="CP690" s="141"/>
      <c r="CQ690" s="38"/>
    </row>
    <row r="691" spans="2:95">
      <c r="B691" s="34"/>
      <c r="C691" s="23"/>
      <c r="D691" s="141"/>
      <c r="E691" s="35"/>
      <c r="F691" s="23"/>
      <c r="G691" s="141"/>
      <c r="H691" s="35"/>
      <c r="I691" s="23"/>
      <c r="J691" s="141"/>
      <c r="K691" s="35"/>
      <c r="L691" s="23"/>
      <c r="M691" s="141"/>
      <c r="N691" s="35"/>
      <c r="O691" s="23"/>
      <c r="P691" s="141"/>
      <c r="Q691" s="35"/>
      <c r="R691" s="23"/>
      <c r="S691" s="141"/>
      <c r="T691" s="35"/>
      <c r="U691" s="23"/>
      <c r="V691" s="141"/>
      <c r="W691" s="35"/>
      <c r="X691" s="23"/>
      <c r="Y691" s="141"/>
      <c r="Z691" s="35"/>
      <c r="AA691" s="23"/>
      <c r="AB691" s="141"/>
      <c r="AC691" s="35"/>
      <c r="AD691" s="23"/>
      <c r="AE691" s="141"/>
      <c r="AF691" s="35"/>
      <c r="AG691" s="23"/>
      <c r="AH691" s="141"/>
      <c r="AI691" s="35"/>
      <c r="AJ691" s="23"/>
      <c r="AK691" s="141"/>
      <c r="AL691" s="35"/>
      <c r="AM691" s="23"/>
      <c r="AN691" s="141"/>
      <c r="AO691" s="35"/>
      <c r="AP691" s="23"/>
      <c r="AQ691" s="141"/>
      <c r="AR691" s="35"/>
      <c r="AS691" s="23"/>
      <c r="AT691" s="141"/>
      <c r="AU691" s="35"/>
      <c r="AV691" s="23"/>
      <c r="AW691" s="141"/>
      <c r="AX691" s="35"/>
      <c r="AY691" s="23"/>
      <c r="AZ691" s="141"/>
      <c r="BA691" s="35"/>
      <c r="BB691" s="23"/>
      <c r="BC691" s="141"/>
      <c r="BD691" s="35"/>
      <c r="BE691" s="23"/>
      <c r="BF691" s="141"/>
      <c r="BG691" s="35"/>
      <c r="BH691" s="23"/>
      <c r="BI691" s="141"/>
      <c r="BJ691" s="35"/>
      <c r="BK691" s="23"/>
      <c r="BL691" s="141"/>
      <c r="BM691" s="35"/>
      <c r="BN691" s="23"/>
      <c r="BO691" s="141"/>
      <c r="BP691" s="35"/>
      <c r="BQ691" s="23"/>
      <c r="BR691" s="141"/>
      <c r="BS691" s="35"/>
      <c r="BT691" s="23"/>
      <c r="BU691" s="141"/>
      <c r="BV691" s="35"/>
      <c r="BW691" s="23"/>
      <c r="BX691" s="141"/>
      <c r="BY691" s="35"/>
      <c r="BZ691" s="23"/>
      <c r="CA691" s="141"/>
      <c r="CB691" s="35"/>
      <c r="CC691" s="23"/>
      <c r="CD691" s="141"/>
      <c r="CE691" s="35"/>
      <c r="CF691" s="23"/>
      <c r="CG691" s="141"/>
      <c r="CH691" s="35"/>
      <c r="CI691" s="23"/>
      <c r="CJ691" s="141"/>
      <c r="CK691" s="35"/>
      <c r="CL691" s="23"/>
      <c r="CM691" s="141"/>
      <c r="CN691" s="35"/>
      <c r="CO691" s="23"/>
      <c r="CP691" s="141"/>
      <c r="CQ691" s="38"/>
    </row>
    <row r="692" spans="2:95">
      <c r="B692" s="34"/>
      <c r="C692" s="23"/>
      <c r="D692" s="141"/>
      <c r="E692" s="35"/>
      <c r="F692" s="23"/>
      <c r="G692" s="141"/>
      <c r="H692" s="35"/>
      <c r="I692" s="23"/>
      <c r="J692" s="141"/>
      <c r="K692" s="35"/>
      <c r="L692" s="23"/>
      <c r="M692" s="141"/>
      <c r="N692" s="35"/>
      <c r="O692" s="23"/>
      <c r="P692" s="141"/>
      <c r="Q692" s="35"/>
      <c r="R692" s="23"/>
      <c r="S692" s="141"/>
      <c r="T692" s="35"/>
      <c r="U692" s="23"/>
      <c r="V692" s="141"/>
      <c r="W692" s="35"/>
      <c r="X692" s="23"/>
      <c r="Y692" s="141"/>
      <c r="Z692" s="35"/>
      <c r="AA692" s="23"/>
      <c r="AB692" s="141"/>
      <c r="AC692" s="35"/>
      <c r="AD692" s="23"/>
      <c r="AE692" s="141"/>
      <c r="AF692" s="35"/>
      <c r="AG692" s="23"/>
      <c r="AH692" s="141"/>
      <c r="AI692" s="35"/>
      <c r="AJ692" s="23"/>
      <c r="AK692" s="141"/>
      <c r="AL692" s="35"/>
      <c r="AM692" s="23"/>
      <c r="AN692" s="141"/>
      <c r="AO692" s="35"/>
      <c r="AP692" s="23"/>
      <c r="AQ692" s="141"/>
      <c r="AR692" s="35"/>
      <c r="AS692" s="23"/>
      <c r="AT692" s="141"/>
      <c r="AU692" s="35"/>
      <c r="AV692" s="23"/>
      <c r="AW692" s="141"/>
      <c r="AX692" s="35"/>
      <c r="AY692" s="23"/>
      <c r="AZ692" s="141"/>
      <c r="BA692" s="35"/>
      <c r="BB692" s="23"/>
      <c r="BC692" s="141"/>
      <c r="BD692" s="35"/>
      <c r="BE692" s="23"/>
      <c r="BF692" s="141"/>
      <c r="BG692" s="35"/>
      <c r="BH692" s="23"/>
      <c r="BI692" s="141"/>
      <c r="BJ692" s="35"/>
      <c r="BK692" s="23"/>
      <c r="BL692" s="141"/>
      <c r="BM692" s="35"/>
      <c r="BN692" s="23"/>
      <c r="BO692" s="141"/>
      <c r="BP692" s="35"/>
      <c r="BQ692" s="23"/>
      <c r="BR692" s="141"/>
      <c r="BS692" s="35"/>
      <c r="BT692" s="23"/>
      <c r="BU692" s="141"/>
      <c r="BV692" s="35"/>
      <c r="BW692" s="23"/>
      <c r="BX692" s="141"/>
      <c r="BY692" s="35"/>
      <c r="BZ692" s="23"/>
      <c r="CA692" s="141"/>
      <c r="CB692" s="35"/>
      <c r="CC692" s="23"/>
      <c r="CD692" s="141"/>
      <c r="CE692" s="35"/>
      <c r="CF692" s="23"/>
      <c r="CG692" s="141"/>
      <c r="CH692" s="35"/>
      <c r="CI692" s="23"/>
      <c r="CJ692" s="141"/>
      <c r="CK692" s="35"/>
      <c r="CL692" s="23"/>
      <c r="CM692" s="141"/>
      <c r="CN692" s="35"/>
      <c r="CO692" s="23"/>
      <c r="CP692" s="141"/>
      <c r="CQ692" s="38"/>
    </row>
    <row r="693" spans="2:95">
      <c r="B693" s="34"/>
      <c r="C693" s="23"/>
      <c r="D693" s="141"/>
      <c r="E693" s="35"/>
      <c r="F693" s="23"/>
      <c r="G693" s="141"/>
      <c r="H693" s="35"/>
      <c r="I693" s="23"/>
      <c r="J693" s="141"/>
      <c r="K693" s="35"/>
      <c r="L693" s="23"/>
      <c r="M693" s="141"/>
      <c r="N693" s="35"/>
      <c r="O693" s="23"/>
      <c r="P693" s="141"/>
      <c r="Q693" s="35"/>
      <c r="R693" s="23"/>
      <c r="S693" s="141"/>
      <c r="T693" s="35"/>
      <c r="U693" s="23"/>
      <c r="V693" s="141"/>
      <c r="W693" s="35"/>
      <c r="X693" s="23"/>
      <c r="Y693" s="141"/>
      <c r="Z693" s="35"/>
      <c r="AA693" s="23"/>
      <c r="AB693" s="141"/>
      <c r="AC693" s="35"/>
      <c r="AD693" s="23"/>
      <c r="AE693" s="141"/>
      <c r="AF693" s="35"/>
      <c r="AG693" s="23"/>
      <c r="AH693" s="141"/>
      <c r="AI693" s="35"/>
      <c r="AJ693" s="23"/>
      <c r="AK693" s="141"/>
      <c r="AL693" s="35"/>
      <c r="AM693" s="23"/>
      <c r="AN693" s="141"/>
      <c r="AO693" s="35"/>
      <c r="AP693" s="23"/>
      <c r="AQ693" s="141"/>
      <c r="AR693" s="35"/>
      <c r="AS693" s="23"/>
      <c r="AT693" s="141"/>
      <c r="AU693" s="35"/>
      <c r="AV693" s="23"/>
      <c r="AW693" s="141"/>
      <c r="AX693" s="35"/>
      <c r="AY693" s="23"/>
      <c r="AZ693" s="141"/>
      <c r="BA693" s="35"/>
      <c r="BB693" s="23"/>
      <c r="BC693" s="141"/>
      <c r="BD693" s="35"/>
      <c r="BE693" s="23"/>
      <c r="BF693" s="141"/>
      <c r="BG693" s="35"/>
      <c r="BH693" s="23"/>
      <c r="BI693" s="141"/>
      <c r="BJ693" s="35"/>
      <c r="BK693" s="23"/>
      <c r="BL693" s="141"/>
      <c r="BM693" s="35"/>
      <c r="BN693" s="23"/>
      <c r="BO693" s="141"/>
      <c r="BP693" s="35"/>
      <c r="BQ693" s="23"/>
      <c r="BR693" s="141"/>
      <c r="BS693" s="35"/>
      <c r="BT693" s="23"/>
      <c r="BU693" s="141"/>
      <c r="BV693" s="35"/>
      <c r="BW693" s="23"/>
      <c r="BX693" s="141"/>
      <c r="BY693" s="35"/>
      <c r="BZ693" s="23"/>
      <c r="CA693" s="141"/>
      <c r="CB693" s="35"/>
      <c r="CC693" s="23"/>
      <c r="CD693" s="141"/>
      <c r="CE693" s="35"/>
      <c r="CF693" s="23"/>
      <c r="CG693" s="141"/>
      <c r="CH693" s="35"/>
      <c r="CI693" s="23"/>
      <c r="CJ693" s="141"/>
      <c r="CK693" s="35"/>
      <c r="CL693" s="23"/>
      <c r="CM693" s="141"/>
      <c r="CN693" s="35"/>
      <c r="CO693" s="23"/>
      <c r="CP693" s="141"/>
      <c r="CQ693" s="38"/>
    </row>
    <row r="694" spans="2:95">
      <c r="B694" s="34"/>
      <c r="C694" s="23"/>
      <c r="D694" s="141"/>
      <c r="E694" s="35"/>
      <c r="F694" s="23"/>
      <c r="G694" s="141"/>
      <c r="H694" s="35"/>
      <c r="I694" s="23"/>
      <c r="J694" s="141"/>
      <c r="K694" s="35"/>
      <c r="L694" s="23"/>
      <c r="M694" s="141"/>
      <c r="N694" s="35"/>
      <c r="O694" s="23"/>
      <c r="P694" s="141"/>
      <c r="Q694" s="35"/>
      <c r="R694" s="23"/>
      <c r="S694" s="141"/>
      <c r="T694" s="35"/>
      <c r="U694" s="23"/>
      <c r="V694" s="141"/>
      <c r="W694" s="35"/>
      <c r="X694" s="23"/>
      <c r="Y694" s="141"/>
      <c r="Z694" s="35"/>
      <c r="AA694" s="23"/>
      <c r="AB694" s="141"/>
      <c r="AC694" s="35"/>
      <c r="AD694" s="23"/>
      <c r="AE694" s="141"/>
      <c r="AF694" s="35"/>
      <c r="AG694" s="23"/>
      <c r="AH694" s="141"/>
      <c r="AI694" s="35"/>
      <c r="AJ694" s="23"/>
      <c r="AK694" s="141"/>
      <c r="AL694" s="35"/>
      <c r="AM694" s="23"/>
      <c r="AN694" s="141"/>
      <c r="AO694" s="35"/>
      <c r="AP694" s="23"/>
      <c r="AQ694" s="141"/>
      <c r="AR694" s="35"/>
      <c r="AS694" s="23"/>
      <c r="AT694" s="141"/>
      <c r="AU694" s="35"/>
      <c r="AV694" s="23"/>
      <c r="AW694" s="141"/>
      <c r="AX694" s="35"/>
      <c r="AY694" s="23"/>
      <c r="AZ694" s="141"/>
      <c r="BA694" s="35"/>
      <c r="BB694" s="23"/>
      <c r="BC694" s="141"/>
      <c r="BD694" s="35"/>
      <c r="BE694" s="23"/>
      <c r="BF694" s="141"/>
      <c r="BG694" s="35"/>
      <c r="BH694" s="23"/>
      <c r="BI694" s="141"/>
      <c r="BJ694" s="35"/>
      <c r="BK694" s="23"/>
      <c r="BL694" s="141"/>
      <c r="BM694" s="35"/>
      <c r="BN694" s="23"/>
      <c r="BO694" s="141"/>
      <c r="BP694" s="35"/>
      <c r="BQ694" s="23"/>
      <c r="BR694" s="141"/>
      <c r="BS694" s="35"/>
      <c r="BT694" s="23"/>
      <c r="BU694" s="141"/>
      <c r="BV694" s="35"/>
      <c r="BW694" s="23"/>
      <c r="BX694" s="141"/>
      <c r="BY694" s="35"/>
      <c r="BZ694" s="23"/>
      <c r="CA694" s="141"/>
      <c r="CB694" s="35"/>
      <c r="CC694" s="23"/>
      <c r="CD694" s="141"/>
      <c r="CE694" s="35"/>
      <c r="CF694" s="23"/>
      <c r="CG694" s="141"/>
      <c r="CH694" s="35"/>
      <c r="CI694" s="23"/>
      <c r="CJ694" s="141"/>
      <c r="CK694" s="35"/>
      <c r="CL694" s="23"/>
      <c r="CM694" s="141"/>
      <c r="CN694" s="35"/>
      <c r="CO694" s="23"/>
      <c r="CP694" s="141"/>
      <c r="CQ694" s="38"/>
    </row>
    <row r="695" spans="2:95">
      <c r="B695" s="34"/>
      <c r="C695" s="23"/>
      <c r="D695" s="141"/>
      <c r="E695" s="35"/>
      <c r="F695" s="23"/>
      <c r="G695" s="141"/>
      <c r="H695" s="35"/>
      <c r="I695" s="23"/>
      <c r="J695" s="141"/>
      <c r="K695" s="35"/>
      <c r="L695" s="23"/>
      <c r="M695" s="141"/>
      <c r="N695" s="35"/>
      <c r="O695" s="23"/>
      <c r="P695" s="141"/>
      <c r="Q695" s="35"/>
      <c r="R695" s="23"/>
      <c r="S695" s="141"/>
      <c r="T695" s="35"/>
      <c r="U695" s="23"/>
      <c r="V695" s="141"/>
      <c r="W695" s="35"/>
      <c r="X695" s="23"/>
      <c r="Y695" s="141"/>
      <c r="Z695" s="35"/>
      <c r="AA695" s="23"/>
      <c r="AB695" s="141"/>
      <c r="AC695" s="35"/>
      <c r="AD695" s="23"/>
      <c r="AE695" s="141"/>
      <c r="AF695" s="35"/>
      <c r="AG695" s="23"/>
      <c r="AH695" s="141"/>
      <c r="AI695" s="35"/>
      <c r="AJ695" s="23"/>
      <c r="AK695" s="141"/>
      <c r="AL695" s="35"/>
      <c r="AM695" s="23"/>
      <c r="AN695" s="141"/>
      <c r="AO695" s="35"/>
      <c r="AP695" s="23"/>
      <c r="AQ695" s="141"/>
      <c r="AR695" s="35"/>
      <c r="AS695" s="23"/>
      <c r="AT695" s="141"/>
      <c r="AU695" s="35"/>
      <c r="AV695" s="23"/>
      <c r="AW695" s="141"/>
      <c r="AX695" s="35"/>
      <c r="AY695" s="23"/>
      <c r="AZ695" s="141"/>
      <c r="BA695" s="35"/>
      <c r="BB695" s="23"/>
      <c r="BC695" s="141"/>
      <c r="BD695" s="35"/>
      <c r="BE695" s="23"/>
      <c r="BF695" s="141"/>
      <c r="BG695" s="35"/>
      <c r="BH695" s="23"/>
      <c r="BI695" s="141"/>
      <c r="BJ695" s="35"/>
      <c r="BK695" s="23"/>
      <c r="BL695" s="141"/>
      <c r="BM695" s="35"/>
      <c r="BN695" s="23"/>
      <c r="BO695" s="141"/>
      <c r="BP695" s="35"/>
      <c r="BQ695" s="23"/>
      <c r="BR695" s="141"/>
      <c r="BS695" s="35"/>
      <c r="BT695" s="23"/>
      <c r="BU695" s="141"/>
      <c r="BV695" s="35"/>
      <c r="BW695" s="23"/>
      <c r="BX695" s="141"/>
      <c r="BY695" s="35"/>
      <c r="BZ695" s="23"/>
      <c r="CA695" s="141"/>
      <c r="CB695" s="35"/>
      <c r="CC695" s="23"/>
      <c r="CD695" s="141"/>
      <c r="CE695" s="35"/>
      <c r="CF695" s="23"/>
      <c r="CG695" s="141"/>
      <c r="CH695" s="35"/>
      <c r="CI695" s="23"/>
      <c r="CJ695" s="141"/>
      <c r="CK695" s="35"/>
      <c r="CL695" s="23"/>
      <c r="CM695" s="141"/>
      <c r="CN695" s="35"/>
      <c r="CO695" s="23"/>
      <c r="CP695" s="141"/>
      <c r="CQ695" s="38"/>
    </row>
    <row r="696" spans="2:95">
      <c r="B696" s="34"/>
      <c r="C696" s="23"/>
      <c r="D696" s="141"/>
      <c r="E696" s="35"/>
      <c r="F696" s="23"/>
      <c r="G696" s="141"/>
      <c r="H696" s="35"/>
      <c r="I696" s="23"/>
      <c r="J696" s="141"/>
      <c r="K696" s="35"/>
      <c r="L696" s="23"/>
      <c r="M696" s="141"/>
      <c r="N696" s="35"/>
      <c r="O696" s="23"/>
      <c r="P696" s="141"/>
      <c r="Q696" s="35"/>
      <c r="R696" s="23"/>
      <c r="S696" s="141"/>
      <c r="T696" s="35"/>
      <c r="U696" s="23"/>
      <c r="V696" s="141"/>
      <c r="W696" s="35"/>
      <c r="X696" s="23"/>
      <c r="Y696" s="141"/>
      <c r="Z696" s="35"/>
      <c r="AA696" s="23"/>
      <c r="AB696" s="141"/>
      <c r="AC696" s="35"/>
      <c r="AD696" s="23"/>
      <c r="AE696" s="141"/>
      <c r="AF696" s="35"/>
      <c r="AG696" s="23"/>
      <c r="AH696" s="141"/>
      <c r="AI696" s="35"/>
      <c r="AJ696" s="23"/>
      <c r="AK696" s="141"/>
      <c r="AL696" s="35"/>
      <c r="AM696" s="23"/>
      <c r="AN696" s="141"/>
      <c r="AO696" s="35"/>
      <c r="AP696" s="23"/>
      <c r="AQ696" s="141"/>
      <c r="AR696" s="35"/>
      <c r="AS696" s="23"/>
      <c r="AT696" s="141"/>
      <c r="AU696" s="35"/>
      <c r="AV696" s="23"/>
      <c r="AW696" s="141"/>
      <c r="AX696" s="35"/>
      <c r="AY696" s="23"/>
      <c r="AZ696" s="141"/>
      <c r="BA696" s="35"/>
      <c r="BB696" s="23"/>
      <c r="BC696" s="141"/>
      <c r="BD696" s="35"/>
      <c r="BE696" s="23"/>
      <c r="BF696" s="141"/>
      <c r="BG696" s="35"/>
      <c r="BH696" s="23"/>
      <c r="BI696" s="141"/>
      <c r="BJ696" s="35"/>
      <c r="BK696" s="23"/>
      <c r="BL696" s="141"/>
      <c r="BM696" s="35"/>
      <c r="BN696" s="23"/>
      <c r="BO696" s="141"/>
      <c r="BP696" s="35"/>
      <c r="BQ696" s="23"/>
      <c r="BR696" s="141"/>
      <c r="BS696" s="35"/>
      <c r="BT696" s="23"/>
      <c r="BU696" s="141"/>
      <c r="BV696" s="35"/>
      <c r="BW696" s="23"/>
      <c r="BX696" s="141"/>
      <c r="BY696" s="35"/>
      <c r="BZ696" s="23"/>
      <c r="CA696" s="141"/>
      <c r="CB696" s="35"/>
      <c r="CC696" s="23"/>
      <c r="CD696" s="141"/>
      <c r="CE696" s="35"/>
      <c r="CF696" s="23"/>
      <c r="CG696" s="141"/>
      <c r="CH696" s="35"/>
      <c r="CI696" s="23"/>
      <c r="CJ696" s="141"/>
      <c r="CK696" s="35"/>
      <c r="CL696" s="23"/>
      <c r="CM696" s="141"/>
      <c r="CN696" s="35"/>
      <c r="CO696" s="23"/>
      <c r="CP696" s="141"/>
      <c r="CQ696" s="38"/>
    </row>
    <row r="697" spans="2:95">
      <c r="B697" s="34"/>
      <c r="C697" s="23"/>
      <c r="D697" s="141"/>
      <c r="E697" s="35"/>
      <c r="F697" s="23"/>
      <c r="G697" s="141"/>
      <c r="H697" s="35"/>
      <c r="I697" s="23"/>
      <c r="J697" s="141"/>
      <c r="K697" s="35"/>
      <c r="L697" s="23"/>
      <c r="M697" s="141"/>
      <c r="N697" s="35"/>
      <c r="O697" s="23"/>
      <c r="P697" s="141"/>
      <c r="Q697" s="35"/>
      <c r="R697" s="23"/>
      <c r="S697" s="141"/>
      <c r="T697" s="35"/>
      <c r="U697" s="23"/>
      <c r="V697" s="141"/>
      <c r="W697" s="35"/>
      <c r="X697" s="23"/>
      <c r="Y697" s="141"/>
      <c r="Z697" s="35"/>
      <c r="AA697" s="23"/>
      <c r="AB697" s="141"/>
      <c r="AC697" s="35"/>
      <c r="AD697" s="23"/>
      <c r="AE697" s="141"/>
      <c r="AF697" s="35"/>
      <c r="AG697" s="23"/>
      <c r="AH697" s="141"/>
      <c r="AI697" s="35"/>
      <c r="AJ697" s="23"/>
      <c r="AK697" s="141"/>
      <c r="AL697" s="35"/>
      <c r="AM697" s="23"/>
      <c r="AN697" s="141"/>
      <c r="AO697" s="35"/>
      <c r="AP697" s="23"/>
      <c r="AQ697" s="141"/>
      <c r="AR697" s="35"/>
      <c r="AS697" s="23"/>
      <c r="AT697" s="141"/>
      <c r="AU697" s="35"/>
      <c r="AV697" s="23"/>
      <c r="AW697" s="141"/>
      <c r="AX697" s="35"/>
      <c r="AY697" s="23"/>
      <c r="AZ697" s="141"/>
      <c r="BA697" s="35"/>
      <c r="BB697" s="23"/>
      <c r="BC697" s="141"/>
      <c r="BD697" s="35"/>
      <c r="BE697" s="23"/>
      <c r="BF697" s="141"/>
      <c r="BG697" s="35"/>
      <c r="BH697" s="23"/>
      <c r="BI697" s="141"/>
      <c r="BJ697" s="35"/>
      <c r="BK697" s="23"/>
      <c r="BL697" s="141"/>
      <c r="BM697" s="35"/>
      <c r="BN697" s="23"/>
      <c r="BO697" s="141"/>
      <c r="BP697" s="35"/>
      <c r="BQ697" s="23"/>
      <c r="BR697" s="141"/>
      <c r="BS697" s="35"/>
      <c r="BT697" s="23"/>
      <c r="BU697" s="141"/>
      <c r="BV697" s="35"/>
      <c r="BW697" s="23"/>
      <c r="BX697" s="141"/>
      <c r="BY697" s="35"/>
      <c r="BZ697" s="23"/>
      <c r="CA697" s="141"/>
      <c r="CB697" s="35"/>
      <c r="CC697" s="23"/>
      <c r="CD697" s="141"/>
      <c r="CE697" s="35"/>
      <c r="CF697" s="23"/>
      <c r="CG697" s="141"/>
      <c r="CH697" s="35"/>
      <c r="CI697" s="23"/>
      <c r="CJ697" s="141"/>
      <c r="CK697" s="35"/>
      <c r="CL697" s="23"/>
      <c r="CM697" s="141"/>
      <c r="CN697" s="35"/>
      <c r="CO697" s="23"/>
      <c r="CP697" s="141"/>
      <c r="CQ697" s="38"/>
    </row>
    <row r="698" spans="2:95">
      <c r="B698" s="34"/>
      <c r="C698" s="23"/>
      <c r="D698" s="141"/>
      <c r="E698" s="35"/>
      <c r="F698" s="23"/>
      <c r="G698" s="141"/>
      <c r="H698" s="35"/>
      <c r="I698" s="23"/>
      <c r="J698" s="141"/>
      <c r="K698" s="35"/>
      <c r="L698" s="23"/>
      <c r="M698" s="141"/>
      <c r="N698" s="35"/>
      <c r="O698" s="23"/>
      <c r="P698" s="141"/>
      <c r="Q698" s="35"/>
      <c r="R698" s="23"/>
      <c r="S698" s="141"/>
      <c r="T698" s="35"/>
      <c r="U698" s="23"/>
      <c r="V698" s="141"/>
      <c r="W698" s="35"/>
      <c r="X698" s="23"/>
      <c r="Y698" s="141"/>
      <c r="Z698" s="35"/>
      <c r="AA698" s="23"/>
      <c r="AB698" s="141"/>
      <c r="AC698" s="35"/>
      <c r="AD698" s="23"/>
      <c r="AE698" s="141"/>
      <c r="AF698" s="35"/>
      <c r="AG698" s="23"/>
      <c r="AH698" s="141"/>
      <c r="AI698" s="35"/>
      <c r="AJ698" s="23"/>
      <c r="AK698" s="141"/>
      <c r="AL698" s="35"/>
      <c r="AM698" s="23"/>
      <c r="AN698" s="141"/>
      <c r="AO698" s="35"/>
      <c r="AP698" s="23"/>
      <c r="AQ698" s="141"/>
      <c r="AR698" s="35"/>
      <c r="AS698" s="23"/>
      <c r="AT698" s="141"/>
      <c r="AU698" s="35"/>
      <c r="AV698" s="23"/>
      <c r="AW698" s="141"/>
      <c r="AX698" s="35"/>
      <c r="AY698" s="23"/>
      <c r="AZ698" s="141"/>
      <c r="BA698" s="35"/>
      <c r="BB698" s="23"/>
      <c r="BC698" s="141"/>
      <c r="BD698" s="35"/>
      <c r="BE698" s="23"/>
      <c r="BF698" s="141"/>
      <c r="BG698" s="35"/>
      <c r="BH698" s="23"/>
      <c r="BI698" s="141"/>
      <c r="BJ698" s="35"/>
      <c r="BK698" s="23"/>
      <c r="BL698" s="141"/>
      <c r="BM698" s="35"/>
      <c r="BN698" s="23"/>
      <c r="BO698" s="141"/>
      <c r="BP698" s="35"/>
      <c r="BQ698" s="23"/>
      <c r="BR698" s="141"/>
      <c r="BS698" s="35"/>
      <c r="BT698" s="23"/>
      <c r="BU698" s="141"/>
      <c r="BV698" s="35"/>
      <c r="BW698" s="23"/>
      <c r="BX698" s="141"/>
      <c r="BY698" s="35"/>
      <c r="BZ698" s="23"/>
      <c r="CA698" s="141"/>
      <c r="CB698" s="35"/>
      <c r="CC698" s="23"/>
      <c r="CD698" s="141"/>
      <c r="CE698" s="35"/>
      <c r="CF698" s="23"/>
      <c r="CG698" s="141"/>
      <c r="CH698" s="35"/>
      <c r="CI698" s="23"/>
      <c r="CJ698" s="141"/>
      <c r="CK698" s="35"/>
      <c r="CL698" s="23"/>
      <c r="CM698" s="141"/>
      <c r="CN698" s="35"/>
      <c r="CO698" s="23"/>
      <c r="CP698" s="141"/>
      <c r="CQ698" s="38"/>
    </row>
    <row r="699" spans="2:95">
      <c r="B699" s="34"/>
      <c r="C699" s="23"/>
      <c r="D699" s="141"/>
      <c r="E699" s="35"/>
      <c r="F699" s="23"/>
      <c r="G699" s="141"/>
      <c r="H699" s="35"/>
      <c r="I699" s="23"/>
      <c r="J699" s="141"/>
      <c r="K699" s="35"/>
      <c r="L699" s="23"/>
      <c r="M699" s="141"/>
      <c r="N699" s="35"/>
      <c r="O699" s="23"/>
      <c r="P699" s="141"/>
      <c r="Q699" s="35"/>
      <c r="R699" s="23"/>
      <c r="S699" s="141"/>
      <c r="T699" s="35"/>
      <c r="U699" s="23"/>
      <c r="V699" s="141"/>
      <c r="W699" s="35"/>
      <c r="X699" s="23"/>
      <c r="Y699" s="141"/>
      <c r="Z699" s="35"/>
      <c r="AA699" s="23"/>
      <c r="AB699" s="141"/>
      <c r="AC699" s="35"/>
      <c r="AD699" s="23"/>
      <c r="AE699" s="141"/>
      <c r="AF699" s="35"/>
      <c r="AG699" s="23"/>
      <c r="AH699" s="141"/>
      <c r="AI699" s="35"/>
      <c r="AJ699" s="23"/>
      <c r="AK699" s="141"/>
      <c r="AL699" s="35"/>
      <c r="AM699" s="23"/>
      <c r="AN699" s="141"/>
      <c r="AO699" s="35"/>
      <c r="AP699" s="23"/>
      <c r="AQ699" s="141"/>
      <c r="AR699" s="35"/>
      <c r="AS699" s="23"/>
      <c r="AT699" s="141"/>
      <c r="AU699" s="35"/>
      <c r="AV699" s="23"/>
      <c r="AW699" s="141"/>
      <c r="AX699" s="35"/>
      <c r="AY699" s="23"/>
      <c r="AZ699" s="141"/>
      <c r="BA699" s="35"/>
      <c r="BB699" s="23"/>
      <c r="BC699" s="141"/>
      <c r="BD699" s="35"/>
      <c r="BE699" s="23"/>
      <c r="BF699" s="141"/>
      <c r="BG699" s="35"/>
      <c r="BH699" s="23"/>
      <c r="BI699" s="141"/>
      <c r="BJ699" s="35"/>
      <c r="BK699" s="23"/>
      <c r="BL699" s="141"/>
      <c r="BM699" s="35"/>
      <c r="BN699" s="23"/>
      <c r="BO699" s="141"/>
      <c r="BP699" s="35"/>
      <c r="BQ699" s="23"/>
      <c r="BR699" s="141"/>
      <c r="BS699" s="35"/>
      <c r="BT699" s="23"/>
      <c r="BU699" s="141"/>
      <c r="BV699" s="35"/>
      <c r="BW699" s="23"/>
      <c r="BX699" s="141"/>
      <c r="BY699" s="35"/>
      <c r="BZ699" s="23"/>
      <c r="CA699" s="141"/>
      <c r="CB699" s="35"/>
      <c r="CC699" s="23"/>
      <c r="CD699" s="141"/>
      <c r="CE699" s="35"/>
      <c r="CF699" s="23"/>
      <c r="CG699" s="141"/>
      <c r="CH699" s="35"/>
      <c r="CI699" s="23"/>
      <c r="CJ699" s="141"/>
      <c r="CK699" s="35"/>
      <c r="CL699" s="23"/>
      <c r="CM699" s="141"/>
      <c r="CN699" s="35"/>
      <c r="CO699" s="23"/>
      <c r="CP699" s="141"/>
      <c r="CQ699" s="38"/>
    </row>
    <row r="700" spans="2:95">
      <c r="B700" s="34"/>
      <c r="C700" s="23"/>
      <c r="D700" s="141"/>
      <c r="E700" s="35"/>
      <c r="F700" s="23"/>
      <c r="G700" s="141"/>
      <c r="H700" s="35"/>
      <c r="I700" s="23"/>
      <c r="J700" s="141"/>
      <c r="K700" s="35"/>
      <c r="L700" s="23"/>
      <c r="M700" s="141"/>
      <c r="N700" s="35"/>
      <c r="O700" s="23"/>
      <c r="P700" s="141"/>
      <c r="Q700" s="35"/>
      <c r="R700" s="23"/>
      <c r="S700" s="141"/>
      <c r="T700" s="35"/>
      <c r="U700" s="23"/>
      <c r="V700" s="141"/>
      <c r="W700" s="35"/>
      <c r="X700" s="23"/>
      <c r="Y700" s="141"/>
      <c r="Z700" s="35"/>
      <c r="AA700" s="23"/>
      <c r="AB700" s="141"/>
      <c r="AC700" s="35"/>
      <c r="AD700" s="23"/>
      <c r="AE700" s="141"/>
      <c r="AF700" s="35"/>
      <c r="AG700" s="23"/>
      <c r="AH700" s="141"/>
      <c r="AI700" s="35"/>
      <c r="AJ700" s="23"/>
      <c r="AK700" s="141"/>
      <c r="AL700" s="35"/>
      <c r="AM700" s="23"/>
      <c r="AN700" s="141"/>
      <c r="AO700" s="35"/>
      <c r="AP700" s="23"/>
      <c r="AQ700" s="141"/>
      <c r="AR700" s="35"/>
      <c r="AS700" s="23"/>
      <c r="AT700" s="141"/>
      <c r="AU700" s="35"/>
      <c r="AV700" s="23"/>
      <c r="AW700" s="141"/>
      <c r="AX700" s="35"/>
      <c r="AY700" s="23"/>
      <c r="AZ700" s="141"/>
      <c r="BA700" s="35"/>
      <c r="BB700" s="23"/>
      <c r="BC700" s="141"/>
      <c r="BD700" s="35"/>
      <c r="BE700" s="23"/>
      <c r="BF700" s="141"/>
      <c r="BG700" s="35"/>
      <c r="BH700" s="23"/>
      <c r="BI700" s="141"/>
      <c r="BJ700" s="35"/>
      <c r="BK700" s="23"/>
      <c r="BL700" s="141"/>
      <c r="BM700" s="35"/>
      <c r="BN700" s="23"/>
      <c r="BO700" s="141"/>
      <c r="BP700" s="35"/>
      <c r="BQ700" s="23"/>
      <c r="BR700" s="141"/>
      <c r="BS700" s="35"/>
      <c r="BT700" s="23"/>
      <c r="BU700" s="141"/>
      <c r="BV700" s="35"/>
      <c r="BW700" s="23"/>
      <c r="BX700" s="141"/>
      <c r="BY700" s="35"/>
      <c r="BZ700" s="23"/>
      <c r="CA700" s="141"/>
      <c r="CB700" s="35"/>
      <c r="CC700" s="23"/>
      <c r="CD700" s="141"/>
      <c r="CE700" s="35"/>
      <c r="CF700" s="23"/>
      <c r="CG700" s="141"/>
      <c r="CH700" s="35"/>
      <c r="CI700" s="23"/>
      <c r="CJ700" s="141"/>
      <c r="CK700" s="35"/>
      <c r="CL700" s="23"/>
      <c r="CM700" s="141"/>
      <c r="CN700" s="35"/>
      <c r="CO700" s="23"/>
      <c r="CP700" s="141"/>
      <c r="CQ700" s="38"/>
    </row>
    <row r="701" spans="2:95">
      <c r="B701" s="34"/>
      <c r="C701" s="23"/>
      <c r="D701" s="141"/>
      <c r="E701" s="35"/>
      <c r="F701" s="23"/>
      <c r="G701" s="141"/>
      <c r="H701" s="35"/>
      <c r="I701" s="23"/>
      <c r="J701" s="141"/>
      <c r="K701" s="35"/>
      <c r="L701" s="23"/>
      <c r="M701" s="141"/>
      <c r="N701" s="35"/>
      <c r="O701" s="23"/>
      <c r="P701" s="141"/>
      <c r="Q701" s="35"/>
      <c r="R701" s="23"/>
      <c r="S701" s="141"/>
      <c r="T701" s="35"/>
      <c r="U701" s="23"/>
      <c r="V701" s="141"/>
      <c r="W701" s="35"/>
      <c r="X701" s="23"/>
      <c r="Y701" s="141"/>
      <c r="Z701" s="35"/>
      <c r="AA701" s="23"/>
      <c r="AB701" s="141"/>
      <c r="AC701" s="35"/>
      <c r="AD701" s="23"/>
      <c r="AE701" s="141"/>
      <c r="AF701" s="35"/>
      <c r="AG701" s="23"/>
      <c r="AH701" s="141"/>
      <c r="AI701" s="35"/>
      <c r="AJ701" s="23"/>
      <c r="AK701" s="141"/>
      <c r="AL701" s="35"/>
      <c r="AM701" s="23"/>
      <c r="AN701" s="141"/>
      <c r="AO701" s="35"/>
      <c r="AP701" s="23"/>
      <c r="AQ701" s="141"/>
      <c r="AR701" s="35"/>
      <c r="AS701" s="23"/>
      <c r="AT701" s="141"/>
      <c r="AU701" s="35"/>
      <c r="AV701" s="23"/>
      <c r="AW701" s="141"/>
      <c r="AX701" s="35"/>
      <c r="AY701" s="23"/>
      <c r="AZ701" s="141"/>
      <c r="BA701" s="35"/>
      <c r="BB701" s="23"/>
      <c r="BC701" s="141"/>
      <c r="BD701" s="35"/>
      <c r="BE701" s="23"/>
      <c r="BF701" s="141"/>
      <c r="BG701" s="35"/>
      <c r="BH701" s="23"/>
      <c r="BI701" s="141"/>
      <c r="BJ701" s="35"/>
      <c r="BK701" s="23"/>
      <c r="BL701" s="141"/>
      <c r="BM701" s="35"/>
      <c r="BN701" s="23"/>
      <c r="BO701" s="141"/>
      <c r="BP701" s="35"/>
      <c r="BQ701" s="23"/>
      <c r="BR701" s="141"/>
      <c r="BS701" s="35"/>
      <c r="BT701" s="23"/>
      <c r="BU701" s="141"/>
      <c r="BV701" s="35"/>
      <c r="BW701" s="23"/>
      <c r="BX701" s="141"/>
      <c r="BY701" s="35"/>
      <c r="BZ701" s="23"/>
      <c r="CA701" s="141"/>
      <c r="CB701" s="35"/>
      <c r="CC701" s="23"/>
      <c r="CD701" s="141"/>
      <c r="CE701" s="35"/>
      <c r="CF701" s="23"/>
      <c r="CG701" s="141"/>
      <c r="CH701" s="35"/>
      <c r="CI701" s="23"/>
      <c r="CJ701" s="141"/>
      <c r="CK701" s="35"/>
      <c r="CL701" s="23"/>
      <c r="CM701" s="141"/>
      <c r="CN701" s="35"/>
      <c r="CO701" s="23"/>
      <c r="CP701" s="141"/>
      <c r="CQ701" s="38"/>
    </row>
    <row r="702" spans="2:95">
      <c r="B702" s="34"/>
      <c r="C702" s="23"/>
      <c r="D702" s="141"/>
      <c r="E702" s="35"/>
      <c r="F702" s="23"/>
      <c r="G702" s="141"/>
      <c r="H702" s="35"/>
      <c r="I702" s="23"/>
      <c r="J702" s="141"/>
      <c r="K702" s="35"/>
      <c r="L702" s="23"/>
      <c r="M702" s="141"/>
      <c r="N702" s="35"/>
      <c r="O702" s="23"/>
      <c r="P702" s="141"/>
      <c r="Q702" s="35"/>
      <c r="R702" s="23"/>
      <c r="S702" s="141"/>
      <c r="T702" s="35"/>
      <c r="U702" s="23"/>
      <c r="V702" s="141"/>
      <c r="W702" s="35"/>
      <c r="X702" s="23"/>
      <c r="Y702" s="141"/>
      <c r="Z702" s="35"/>
      <c r="AA702" s="23"/>
      <c r="AB702" s="141"/>
      <c r="AC702" s="35"/>
      <c r="AD702" s="23"/>
      <c r="AE702" s="141"/>
      <c r="AF702" s="35"/>
      <c r="AG702" s="23"/>
      <c r="AH702" s="141"/>
      <c r="AI702" s="35"/>
      <c r="AJ702" s="23"/>
      <c r="AK702" s="141"/>
      <c r="AL702" s="35"/>
      <c r="AM702" s="23"/>
      <c r="AN702" s="141"/>
      <c r="AO702" s="35"/>
      <c r="AP702" s="23"/>
      <c r="AQ702" s="141"/>
      <c r="AR702" s="35"/>
      <c r="AS702" s="23"/>
      <c r="AT702" s="141"/>
      <c r="AU702" s="35"/>
      <c r="AV702" s="23"/>
      <c r="AW702" s="141"/>
      <c r="AX702" s="35"/>
      <c r="AY702" s="23"/>
      <c r="AZ702" s="141"/>
      <c r="BA702" s="35"/>
      <c r="BB702" s="23"/>
      <c r="BC702" s="141"/>
      <c r="BD702" s="35"/>
      <c r="BE702" s="23"/>
      <c r="BF702" s="141"/>
      <c r="BG702" s="35"/>
      <c r="BH702" s="23"/>
      <c r="BI702" s="141"/>
      <c r="BJ702" s="35"/>
      <c r="BK702" s="23"/>
      <c r="BL702" s="141"/>
      <c r="BM702" s="35"/>
      <c r="BN702" s="23"/>
      <c r="BO702" s="141"/>
      <c r="BP702" s="35"/>
      <c r="BQ702" s="23"/>
      <c r="BR702" s="141"/>
      <c r="BS702" s="35"/>
      <c r="BT702" s="23"/>
      <c r="BU702" s="141"/>
      <c r="BV702" s="35"/>
      <c r="BW702" s="23"/>
      <c r="BX702" s="141"/>
      <c r="BY702" s="35"/>
      <c r="BZ702" s="23"/>
      <c r="CA702" s="141"/>
      <c r="CB702" s="35"/>
      <c r="CC702" s="23"/>
      <c r="CD702" s="141"/>
      <c r="CE702" s="35"/>
      <c r="CF702" s="23"/>
      <c r="CG702" s="141"/>
      <c r="CH702" s="35"/>
      <c r="CI702" s="23"/>
      <c r="CJ702" s="141"/>
      <c r="CK702" s="35"/>
      <c r="CL702" s="23"/>
      <c r="CM702" s="141"/>
      <c r="CN702" s="35"/>
      <c r="CO702" s="23"/>
      <c r="CP702" s="141"/>
      <c r="CQ702" s="38"/>
    </row>
    <row r="703" spans="2:95">
      <c r="B703" s="34"/>
      <c r="C703" s="23"/>
      <c r="D703" s="141"/>
      <c r="E703" s="35"/>
      <c r="F703" s="23"/>
      <c r="G703" s="141"/>
      <c r="H703" s="35"/>
      <c r="I703" s="23"/>
      <c r="J703" s="141"/>
      <c r="K703" s="35"/>
      <c r="L703" s="23"/>
      <c r="M703" s="141"/>
      <c r="N703" s="35"/>
      <c r="O703" s="23"/>
      <c r="P703" s="141"/>
      <c r="Q703" s="35"/>
      <c r="R703" s="23"/>
      <c r="S703" s="141"/>
      <c r="T703" s="35"/>
      <c r="U703" s="23"/>
      <c r="V703" s="141"/>
      <c r="W703" s="35"/>
      <c r="X703" s="23"/>
      <c r="Y703" s="141"/>
      <c r="Z703" s="35"/>
      <c r="AA703" s="23"/>
      <c r="AB703" s="141"/>
      <c r="AC703" s="35"/>
      <c r="AD703" s="23"/>
      <c r="AE703" s="141"/>
      <c r="AF703" s="35"/>
      <c r="AG703" s="23"/>
      <c r="AH703" s="141"/>
      <c r="AI703" s="35"/>
      <c r="AJ703" s="23"/>
      <c r="AK703" s="141"/>
      <c r="AL703" s="35"/>
      <c r="AM703" s="23"/>
      <c r="AN703" s="141"/>
      <c r="AO703" s="35"/>
      <c r="AP703" s="23"/>
      <c r="AQ703" s="141"/>
      <c r="AR703" s="35"/>
      <c r="AS703" s="23"/>
      <c r="AT703" s="141"/>
      <c r="AU703" s="35"/>
      <c r="AV703" s="23"/>
      <c r="AW703" s="141"/>
      <c r="AX703" s="35"/>
      <c r="AY703" s="23"/>
      <c r="AZ703" s="141"/>
      <c r="BA703" s="35"/>
      <c r="BB703" s="23"/>
      <c r="BC703" s="141"/>
      <c r="BD703" s="35"/>
      <c r="BE703" s="23"/>
      <c r="BF703" s="141"/>
      <c r="BG703" s="35"/>
      <c r="BH703" s="23"/>
      <c r="BI703" s="141"/>
      <c r="BJ703" s="35"/>
      <c r="BK703" s="23"/>
      <c r="BL703" s="141"/>
      <c r="BM703" s="35"/>
      <c r="BN703" s="23"/>
      <c r="BO703" s="141"/>
      <c r="BP703" s="35"/>
      <c r="BQ703" s="23"/>
      <c r="BR703" s="141"/>
      <c r="BS703" s="35"/>
      <c r="BT703" s="23"/>
      <c r="BU703" s="141"/>
      <c r="BV703" s="35"/>
      <c r="BW703" s="23"/>
      <c r="BX703" s="141"/>
      <c r="BY703" s="35"/>
      <c r="BZ703" s="23"/>
      <c r="CA703" s="141"/>
      <c r="CB703" s="35"/>
      <c r="CC703" s="23"/>
      <c r="CD703" s="141"/>
      <c r="CE703" s="35"/>
      <c r="CF703" s="23"/>
      <c r="CG703" s="141"/>
      <c r="CH703" s="35"/>
      <c r="CI703" s="23"/>
      <c r="CJ703" s="141"/>
      <c r="CK703" s="35"/>
      <c r="CL703" s="23"/>
      <c r="CM703" s="141"/>
      <c r="CN703" s="35"/>
      <c r="CO703" s="23"/>
      <c r="CP703" s="141"/>
      <c r="CQ703" s="38"/>
    </row>
    <row r="704" spans="2:95">
      <c r="B704" s="34"/>
      <c r="C704" s="23"/>
      <c r="D704" s="141"/>
      <c r="E704" s="35"/>
      <c r="F704" s="23"/>
      <c r="G704" s="141"/>
      <c r="H704" s="35"/>
      <c r="I704" s="23"/>
      <c r="J704" s="141"/>
      <c r="K704" s="35"/>
      <c r="L704" s="23"/>
      <c r="M704" s="141"/>
      <c r="N704" s="35"/>
      <c r="O704" s="23"/>
      <c r="P704" s="141"/>
      <c r="Q704" s="35"/>
      <c r="R704" s="23"/>
      <c r="S704" s="141"/>
      <c r="T704" s="35"/>
      <c r="U704" s="23"/>
      <c r="V704" s="141"/>
      <c r="W704" s="35"/>
      <c r="X704" s="23"/>
      <c r="Y704" s="141"/>
      <c r="Z704" s="35"/>
      <c r="AA704" s="23"/>
      <c r="AB704" s="141"/>
      <c r="AC704" s="35"/>
      <c r="AD704" s="23"/>
      <c r="AE704" s="141"/>
      <c r="AF704" s="35"/>
      <c r="AG704" s="23"/>
      <c r="AH704" s="141"/>
      <c r="AI704" s="35"/>
      <c r="AJ704" s="23"/>
      <c r="AK704" s="141"/>
      <c r="AL704" s="35"/>
      <c r="AM704" s="23"/>
      <c r="AN704" s="141"/>
      <c r="AO704" s="35"/>
      <c r="AP704" s="23"/>
      <c r="AQ704" s="141"/>
      <c r="AR704" s="35"/>
      <c r="AS704" s="23"/>
      <c r="AT704" s="141"/>
      <c r="AU704" s="35"/>
      <c r="AV704" s="23"/>
      <c r="AW704" s="141"/>
      <c r="AX704" s="35"/>
      <c r="AY704" s="23"/>
      <c r="AZ704" s="141"/>
      <c r="BA704" s="35"/>
      <c r="BB704" s="23"/>
      <c r="BC704" s="141"/>
      <c r="BD704" s="35"/>
      <c r="BE704" s="23"/>
      <c r="BF704" s="141"/>
      <c r="BG704" s="35"/>
      <c r="BH704" s="23"/>
      <c r="BI704" s="141"/>
      <c r="BJ704" s="35"/>
      <c r="BK704" s="23"/>
      <c r="BL704" s="141"/>
      <c r="BM704" s="35"/>
      <c r="BN704" s="23"/>
      <c r="BO704" s="141"/>
      <c r="BP704" s="35"/>
      <c r="BQ704" s="23"/>
      <c r="BR704" s="141"/>
      <c r="BS704" s="35"/>
      <c r="BT704" s="23"/>
      <c r="BU704" s="141"/>
      <c r="BV704" s="35"/>
      <c r="BW704" s="23"/>
      <c r="BX704" s="141"/>
      <c r="BY704" s="35"/>
      <c r="BZ704" s="23"/>
      <c r="CA704" s="141"/>
      <c r="CB704" s="35"/>
      <c r="CC704" s="23"/>
      <c r="CD704" s="141"/>
      <c r="CE704" s="35"/>
      <c r="CF704" s="23"/>
      <c r="CG704" s="141"/>
      <c r="CH704" s="35"/>
      <c r="CI704" s="23"/>
      <c r="CJ704" s="141"/>
      <c r="CK704" s="35"/>
      <c r="CL704" s="23"/>
      <c r="CM704" s="141"/>
      <c r="CN704" s="35"/>
      <c r="CO704" s="23"/>
      <c r="CP704" s="141"/>
      <c r="CQ704" s="38"/>
    </row>
    <row r="705" spans="2:95">
      <c r="B705" s="34"/>
      <c r="C705" s="23"/>
      <c r="D705" s="141"/>
      <c r="E705" s="35"/>
      <c r="F705" s="23"/>
      <c r="G705" s="141"/>
      <c r="H705" s="35"/>
      <c r="I705" s="23"/>
      <c r="J705" s="141"/>
      <c r="K705" s="35"/>
      <c r="L705" s="23"/>
      <c r="M705" s="141"/>
      <c r="N705" s="35"/>
      <c r="O705" s="23"/>
      <c r="P705" s="141"/>
      <c r="Q705" s="35"/>
      <c r="R705" s="23"/>
      <c r="S705" s="141"/>
      <c r="T705" s="35"/>
      <c r="U705" s="23"/>
      <c r="V705" s="141"/>
      <c r="W705" s="35"/>
      <c r="X705" s="23"/>
      <c r="Y705" s="141"/>
      <c r="Z705" s="35"/>
      <c r="AA705" s="23"/>
      <c r="AB705" s="141"/>
      <c r="AC705" s="35"/>
      <c r="AD705" s="23"/>
      <c r="AE705" s="141"/>
      <c r="AF705" s="35"/>
      <c r="AG705" s="23"/>
      <c r="AH705" s="141"/>
      <c r="AI705" s="35"/>
      <c r="AJ705" s="23"/>
      <c r="AK705" s="141"/>
      <c r="AL705" s="35"/>
      <c r="AM705" s="23"/>
      <c r="AN705" s="141"/>
      <c r="AO705" s="35"/>
      <c r="AP705" s="23"/>
      <c r="AQ705" s="141"/>
      <c r="AR705" s="35"/>
      <c r="AS705" s="23"/>
      <c r="AT705" s="141"/>
      <c r="AU705" s="35"/>
      <c r="AV705" s="23"/>
      <c r="AW705" s="141"/>
      <c r="AX705" s="35"/>
      <c r="AY705" s="23"/>
      <c r="AZ705" s="141"/>
      <c r="BA705" s="35"/>
      <c r="BB705" s="23"/>
      <c r="BC705" s="141"/>
      <c r="BD705" s="35"/>
      <c r="BE705" s="23"/>
      <c r="BF705" s="141"/>
      <c r="BG705" s="35"/>
      <c r="BH705" s="23"/>
      <c r="BI705" s="141"/>
      <c r="BJ705" s="35"/>
      <c r="BK705" s="23"/>
      <c r="BL705" s="141"/>
      <c r="BM705" s="35"/>
      <c r="BN705" s="23"/>
      <c r="BO705" s="141"/>
      <c r="BP705" s="35"/>
      <c r="BQ705" s="23"/>
      <c r="BR705" s="141"/>
      <c r="BS705" s="35"/>
      <c r="BT705" s="23"/>
      <c r="BU705" s="141"/>
      <c r="BV705" s="35"/>
      <c r="BW705" s="23"/>
      <c r="BX705" s="141"/>
      <c r="BY705" s="35"/>
      <c r="BZ705" s="23"/>
      <c r="CA705" s="141"/>
      <c r="CB705" s="35"/>
      <c r="CC705" s="23"/>
      <c r="CD705" s="141"/>
      <c r="CE705" s="35"/>
      <c r="CF705" s="23"/>
      <c r="CG705" s="141"/>
      <c r="CH705" s="35"/>
      <c r="CI705" s="23"/>
      <c r="CJ705" s="141"/>
      <c r="CK705" s="35"/>
      <c r="CL705" s="23"/>
      <c r="CM705" s="141"/>
      <c r="CN705" s="35"/>
      <c r="CO705" s="23"/>
      <c r="CP705" s="141"/>
      <c r="CQ705" s="38"/>
    </row>
    <row r="706" spans="2:95">
      <c r="B706" s="34"/>
      <c r="C706" s="23"/>
      <c r="D706" s="141"/>
      <c r="E706" s="35"/>
      <c r="F706" s="23"/>
      <c r="G706" s="141"/>
      <c r="H706" s="35"/>
      <c r="I706" s="23"/>
      <c r="J706" s="141"/>
      <c r="K706" s="35"/>
      <c r="L706" s="23"/>
      <c r="M706" s="141"/>
      <c r="N706" s="35"/>
      <c r="O706" s="23"/>
      <c r="P706" s="141"/>
      <c r="Q706" s="35"/>
      <c r="R706" s="23"/>
      <c r="S706" s="141"/>
      <c r="T706" s="35"/>
      <c r="U706" s="23"/>
      <c r="V706" s="141"/>
      <c r="W706" s="35"/>
      <c r="X706" s="23"/>
      <c r="Y706" s="141"/>
      <c r="Z706" s="35"/>
      <c r="AA706" s="23"/>
      <c r="AB706" s="141"/>
      <c r="AC706" s="35"/>
      <c r="AD706" s="23"/>
      <c r="AE706" s="141"/>
      <c r="AF706" s="35"/>
      <c r="AG706" s="23"/>
      <c r="AH706" s="141"/>
      <c r="AI706" s="35"/>
      <c r="AJ706" s="23"/>
      <c r="AK706" s="141"/>
      <c r="AL706" s="35"/>
      <c r="AM706" s="23"/>
      <c r="AN706" s="141"/>
      <c r="AO706" s="35"/>
      <c r="AP706" s="23"/>
      <c r="AQ706" s="141"/>
      <c r="AR706" s="35"/>
      <c r="AS706" s="23"/>
      <c r="AT706" s="141"/>
      <c r="AU706" s="35"/>
      <c r="AV706" s="23"/>
      <c r="AW706" s="141"/>
      <c r="AX706" s="35"/>
      <c r="AY706" s="23"/>
      <c r="AZ706" s="141"/>
      <c r="BA706" s="35"/>
      <c r="BB706" s="23"/>
      <c r="BC706" s="141"/>
      <c r="BD706" s="35"/>
      <c r="BE706" s="23"/>
      <c r="BF706" s="141"/>
      <c r="BG706" s="35"/>
      <c r="BH706" s="23"/>
      <c r="BI706" s="141"/>
      <c r="BJ706" s="35"/>
      <c r="BK706" s="23"/>
      <c r="BL706" s="141"/>
      <c r="BM706" s="35"/>
      <c r="BN706" s="23"/>
      <c r="BO706" s="141"/>
      <c r="BP706" s="35"/>
      <c r="BQ706" s="23"/>
      <c r="BR706" s="141"/>
      <c r="BS706" s="35"/>
      <c r="BT706" s="23"/>
      <c r="BU706" s="141"/>
      <c r="BV706" s="35"/>
      <c r="BW706" s="23"/>
      <c r="BX706" s="141"/>
      <c r="BY706" s="35"/>
      <c r="BZ706" s="23"/>
      <c r="CA706" s="141"/>
      <c r="CB706" s="35"/>
      <c r="CC706" s="23"/>
      <c r="CD706" s="141"/>
      <c r="CE706" s="35"/>
      <c r="CF706" s="23"/>
      <c r="CG706" s="141"/>
      <c r="CH706" s="35"/>
      <c r="CI706" s="23"/>
      <c r="CJ706" s="141"/>
      <c r="CK706" s="35"/>
      <c r="CL706" s="23"/>
      <c r="CM706" s="141"/>
      <c r="CN706" s="35"/>
      <c r="CO706" s="23"/>
      <c r="CP706" s="141"/>
      <c r="CQ706" s="38"/>
    </row>
    <row r="707" spans="2:95">
      <c r="B707" s="34"/>
      <c r="C707" s="23"/>
      <c r="D707" s="141"/>
      <c r="E707" s="35"/>
      <c r="F707" s="23"/>
      <c r="G707" s="141"/>
      <c r="H707" s="35"/>
      <c r="I707" s="23"/>
      <c r="J707" s="141"/>
      <c r="K707" s="35"/>
      <c r="L707" s="23"/>
      <c r="M707" s="141"/>
      <c r="N707" s="35"/>
      <c r="O707" s="23"/>
      <c r="P707" s="141"/>
      <c r="Q707" s="35"/>
      <c r="R707" s="23"/>
      <c r="S707" s="141"/>
      <c r="T707" s="35"/>
      <c r="U707" s="23"/>
      <c r="V707" s="141"/>
      <c r="W707" s="35"/>
      <c r="X707" s="23"/>
      <c r="Y707" s="141"/>
      <c r="Z707" s="35"/>
      <c r="AA707" s="23"/>
      <c r="AB707" s="141"/>
      <c r="AC707" s="35"/>
      <c r="AD707" s="23"/>
      <c r="AE707" s="141"/>
      <c r="AF707" s="35"/>
      <c r="AG707" s="23"/>
      <c r="AH707" s="141"/>
      <c r="AI707" s="35"/>
      <c r="AJ707" s="23"/>
      <c r="AK707" s="141"/>
      <c r="AL707" s="35"/>
      <c r="AM707" s="23"/>
      <c r="AN707" s="141"/>
      <c r="AO707" s="35"/>
      <c r="AP707" s="23"/>
      <c r="AQ707" s="141"/>
      <c r="AR707" s="35"/>
      <c r="AS707" s="23"/>
      <c r="AT707" s="141"/>
      <c r="AU707" s="35"/>
      <c r="AV707" s="23"/>
      <c r="AW707" s="141"/>
      <c r="AX707" s="35"/>
      <c r="AY707" s="23"/>
      <c r="AZ707" s="141"/>
      <c r="BA707" s="35"/>
      <c r="BB707" s="23"/>
      <c r="BC707" s="141"/>
      <c r="BD707" s="35"/>
      <c r="BE707" s="23"/>
      <c r="BF707" s="141"/>
      <c r="BG707" s="35"/>
      <c r="BH707" s="23"/>
      <c r="BI707" s="141"/>
      <c r="BJ707" s="35"/>
      <c r="BK707" s="23"/>
      <c r="BL707" s="141"/>
      <c r="BM707" s="35"/>
      <c r="BN707" s="23"/>
      <c r="BO707" s="141"/>
      <c r="BP707" s="35"/>
      <c r="BQ707" s="23"/>
      <c r="BR707" s="141"/>
      <c r="BS707" s="35"/>
      <c r="BT707" s="23"/>
      <c r="BU707" s="141"/>
      <c r="BV707" s="35"/>
      <c r="BW707" s="23"/>
      <c r="BX707" s="141"/>
      <c r="BY707" s="35"/>
      <c r="BZ707" s="23"/>
      <c r="CA707" s="141"/>
      <c r="CB707" s="35"/>
      <c r="CC707" s="23"/>
      <c r="CD707" s="141"/>
      <c r="CE707" s="35"/>
      <c r="CF707" s="23"/>
      <c r="CG707" s="141"/>
      <c r="CH707" s="35"/>
      <c r="CI707" s="23"/>
      <c r="CJ707" s="141"/>
      <c r="CK707" s="35"/>
      <c r="CL707" s="23"/>
      <c r="CM707" s="141"/>
      <c r="CN707" s="35"/>
      <c r="CO707" s="23"/>
      <c r="CP707" s="141"/>
      <c r="CQ707" s="38"/>
    </row>
    <row r="708" spans="2:95">
      <c r="B708" s="34"/>
      <c r="C708" s="23"/>
      <c r="D708" s="141"/>
      <c r="E708" s="35"/>
      <c r="F708" s="23"/>
      <c r="G708" s="141"/>
      <c r="H708" s="35"/>
      <c r="I708" s="23"/>
      <c r="J708" s="141"/>
      <c r="K708" s="35"/>
      <c r="L708" s="23"/>
      <c r="M708" s="141"/>
      <c r="N708" s="35"/>
      <c r="O708" s="23"/>
      <c r="P708" s="141"/>
      <c r="Q708" s="35"/>
      <c r="R708" s="23"/>
      <c r="S708" s="141"/>
      <c r="T708" s="35"/>
      <c r="U708" s="23"/>
      <c r="V708" s="141"/>
      <c r="W708" s="35"/>
      <c r="X708" s="23"/>
      <c r="Y708" s="141"/>
      <c r="Z708" s="35"/>
      <c r="AA708" s="23"/>
      <c r="AB708" s="141"/>
      <c r="AC708" s="35"/>
      <c r="AD708" s="23"/>
      <c r="AE708" s="141"/>
      <c r="AF708" s="35"/>
      <c r="AG708" s="23"/>
      <c r="AH708" s="141"/>
      <c r="AI708" s="35"/>
      <c r="AJ708" s="23"/>
      <c r="AK708" s="141"/>
      <c r="AL708" s="35"/>
      <c r="AM708" s="23"/>
      <c r="AN708" s="141"/>
      <c r="AO708" s="35"/>
      <c r="AP708" s="23"/>
      <c r="AQ708" s="141"/>
      <c r="AR708" s="35"/>
      <c r="AS708" s="23"/>
      <c r="AT708" s="141"/>
      <c r="AU708" s="35"/>
      <c r="AV708" s="23"/>
      <c r="AW708" s="141"/>
      <c r="AX708" s="35"/>
      <c r="AY708" s="23"/>
      <c r="AZ708" s="141"/>
      <c r="BA708" s="35"/>
      <c r="BB708" s="23"/>
      <c r="BC708" s="141"/>
      <c r="BD708" s="35"/>
      <c r="BE708" s="23"/>
      <c r="BF708" s="141"/>
      <c r="BG708" s="35"/>
      <c r="BH708" s="23"/>
      <c r="BI708" s="141"/>
      <c r="BJ708" s="35"/>
      <c r="BK708" s="23"/>
      <c r="BL708" s="141"/>
      <c r="BM708" s="35"/>
      <c r="BN708" s="23"/>
      <c r="BO708" s="141"/>
      <c r="BP708" s="35"/>
      <c r="BQ708" s="23"/>
      <c r="BR708" s="141"/>
      <c r="BS708" s="35"/>
      <c r="BT708" s="23"/>
      <c r="BU708" s="141"/>
      <c r="BV708" s="35"/>
      <c r="BW708" s="23"/>
      <c r="BX708" s="141"/>
      <c r="BY708" s="35"/>
      <c r="BZ708" s="23"/>
      <c r="CA708" s="141"/>
      <c r="CB708" s="35"/>
      <c r="CC708" s="23"/>
      <c r="CD708" s="141"/>
      <c r="CE708" s="35"/>
      <c r="CF708" s="23"/>
      <c r="CG708" s="141"/>
      <c r="CH708" s="35"/>
      <c r="CI708" s="23"/>
      <c r="CJ708" s="141"/>
      <c r="CK708" s="35"/>
      <c r="CL708" s="23"/>
      <c r="CM708" s="141"/>
      <c r="CN708" s="35"/>
      <c r="CO708" s="23"/>
      <c r="CP708" s="141"/>
      <c r="CQ708" s="38"/>
    </row>
    <row r="709" spans="2:95">
      <c r="B709" s="34"/>
      <c r="C709" s="23"/>
      <c r="D709" s="141"/>
      <c r="E709" s="35"/>
      <c r="F709" s="23"/>
      <c r="G709" s="141"/>
      <c r="H709" s="35"/>
      <c r="I709" s="23"/>
      <c r="J709" s="141"/>
      <c r="K709" s="35"/>
      <c r="L709" s="23"/>
      <c r="M709" s="141"/>
      <c r="N709" s="35"/>
      <c r="O709" s="23"/>
      <c r="P709" s="141"/>
      <c r="Q709" s="35"/>
      <c r="R709" s="23"/>
      <c r="S709" s="141"/>
      <c r="T709" s="35"/>
      <c r="U709" s="23"/>
      <c r="V709" s="141"/>
      <c r="W709" s="35"/>
      <c r="X709" s="23"/>
      <c r="Y709" s="141"/>
      <c r="Z709" s="35"/>
      <c r="AA709" s="23"/>
      <c r="AB709" s="141"/>
      <c r="AC709" s="35"/>
      <c r="AD709" s="23"/>
      <c r="AE709" s="141"/>
      <c r="AF709" s="35"/>
      <c r="AG709" s="23"/>
      <c r="AH709" s="141"/>
      <c r="AI709" s="35"/>
      <c r="AJ709" s="23"/>
      <c r="AK709" s="141"/>
      <c r="AL709" s="35"/>
      <c r="AM709" s="23"/>
      <c r="AN709" s="141"/>
      <c r="AO709" s="35"/>
      <c r="AP709" s="23"/>
      <c r="AQ709" s="141"/>
      <c r="AR709" s="35"/>
      <c r="AS709" s="23"/>
      <c r="AT709" s="141"/>
      <c r="AU709" s="35"/>
      <c r="AV709" s="23"/>
      <c r="AW709" s="141"/>
      <c r="AX709" s="35"/>
      <c r="AY709" s="23"/>
      <c r="AZ709" s="141"/>
      <c r="BA709" s="35"/>
      <c r="BB709" s="23"/>
      <c r="BC709" s="141"/>
      <c r="BD709" s="35"/>
      <c r="BE709" s="23"/>
      <c r="BF709" s="141"/>
      <c r="BG709" s="35"/>
      <c r="BH709" s="23"/>
      <c r="BI709" s="141"/>
      <c r="BJ709" s="35"/>
      <c r="BK709" s="23"/>
      <c r="BL709" s="141"/>
      <c r="BM709" s="35"/>
      <c r="BN709" s="23"/>
      <c r="BO709" s="141"/>
      <c r="BP709" s="35"/>
      <c r="BQ709" s="23"/>
      <c r="BR709" s="141"/>
      <c r="BS709" s="35"/>
      <c r="BT709" s="23"/>
      <c r="BU709" s="141"/>
      <c r="BV709" s="35"/>
      <c r="BW709" s="23"/>
      <c r="BX709" s="141"/>
      <c r="BY709" s="35"/>
      <c r="BZ709" s="23"/>
      <c r="CA709" s="141"/>
      <c r="CB709" s="35"/>
      <c r="CC709" s="23"/>
      <c r="CD709" s="141"/>
      <c r="CE709" s="35"/>
      <c r="CF709" s="23"/>
      <c r="CG709" s="141"/>
      <c r="CH709" s="35"/>
      <c r="CI709" s="23"/>
      <c r="CJ709" s="141"/>
      <c r="CK709" s="35"/>
      <c r="CL709" s="23"/>
      <c r="CM709" s="141"/>
      <c r="CN709" s="35"/>
      <c r="CO709" s="23"/>
      <c r="CP709" s="141"/>
      <c r="CQ709" s="38"/>
    </row>
    <row r="710" spans="2:95">
      <c r="B710" s="34"/>
      <c r="C710" s="23"/>
      <c r="D710" s="141"/>
      <c r="E710" s="35"/>
      <c r="F710" s="23"/>
      <c r="G710" s="141"/>
      <c r="H710" s="35"/>
      <c r="I710" s="23"/>
      <c r="J710" s="141"/>
      <c r="K710" s="35"/>
      <c r="L710" s="23"/>
      <c r="M710" s="141"/>
      <c r="N710" s="35"/>
      <c r="O710" s="23"/>
      <c r="P710" s="141"/>
      <c r="Q710" s="35"/>
      <c r="R710" s="23"/>
      <c r="S710" s="141"/>
      <c r="T710" s="35"/>
      <c r="U710" s="23"/>
      <c r="V710" s="141"/>
      <c r="W710" s="35"/>
      <c r="X710" s="23"/>
      <c r="Y710" s="141"/>
      <c r="Z710" s="35"/>
      <c r="AA710" s="23"/>
      <c r="AB710" s="141"/>
      <c r="AC710" s="35"/>
      <c r="AD710" s="23"/>
      <c r="AE710" s="141"/>
      <c r="AF710" s="35"/>
      <c r="AG710" s="23"/>
      <c r="AH710" s="141"/>
      <c r="AI710" s="35"/>
      <c r="AJ710" s="23"/>
      <c r="AK710" s="141"/>
      <c r="AL710" s="35"/>
      <c r="AM710" s="23"/>
      <c r="AN710" s="141"/>
      <c r="AO710" s="35"/>
      <c r="AP710" s="23"/>
      <c r="AQ710" s="141"/>
      <c r="AR710" s="35"/>
      <c r="AS710" s="23"/>
      <c r="AT710" s="141"/>
      <c r="AU710" s="35"/>
      <c r="AV710" s="23"/>
      <c r="AW710" s="141"/>
      <c r="AX710" s="35"/>
      <c r="AY710" s="23"/>
      <c r="AZ710" s="141"/>
      <c r="BA710" s="35"/>
      <c r="BB710" s="23"/>
      <c r="BC710" s="141"/>
      <c r="BD710" s="35"/>
      <c r="BE710" s="23"/>
      <c r="BF710" s="141"/>
      <c r="BG710" s="35"/>
      <c r="BH710" s="23"/>
      <c r="BI710" s="141"/>
      <c r="BJ710" s="35"/>
      <c r="BK710" s="23"/>
      <c r="BL710" s="141"/>
      <c r="BM710" s="35"/>
      <c r="BN710" s="23"/>
      <c r="BO710" s="141"/>
      <c r="BP710" s="35"/>
      <c r="BQ710" s="23"/>
      <c r="BR710" s="141"/>
      <c r="BS710" s="35"/>
      <c r="BT710" s="23"/>
      <c r="BU710" s="141"/>
      <c r="BV710" s="35"/>
      <c r="BW710" s="23"/>
      <c r="BX710" s="141"/>
      <c r="BY710" s="35"/>
      <c r="BZ710" s="23"/>
      <c r="CA710" s="141"/>
      <c r="CB710" s="35"/>
      <c r="CC710" s="23"/>
      <c r="CD710" s="141"/>
      <c r="CE710" s="35"/>
      <c r="CF710" s="23"/>
      <c r="CG710" s="141"/>
      <c r="CH710" s="35"/>
      <c r="CI710" s="23"/>
      <c r="CJ710" s="141"/>
      <c r="CK710" s="35"/>
      <c r="CL710" s="23"/>
      <c r="CM710" s="141"/>
      <c r="CN710" s="35"/>
      <c r="CO710" s="23"/>
      <c r="CP710" s="141"/>
      <c r="CQ710" s="38"/>
    </row>
    <row r="711" spans="2:95">
      <c r="B711" s="34"/>
      <c r="C711" s="23"/>
      <c r="D711" s="141"/>
      <c r="E711" s="35"/>
      <c r="F711" s="23"/>
      <c r="G711" s="141"/>
      <c r="H711" s="35"/>
      <c r="I711" s="23"/>
      <c r="J711" s="141"/>
      <c r="K711" s="35"/>
      <c r="L711" s="23"/>
      <c r="M711" s="141"/>
      <c r="N711" s="35"/>
      <c r="O711" s="23"/>
      <c r="P711" s="141"/>
      <c r="Q711" s="35"/>
      <c r="R711" s="23"/>
      <c r="S711" s="141"/>
      <c r="T711" s="35"/>
      <c r="U711" s="23"/>
      <c r="V711" s="141"/>
      <c r="W711" s="35"/>
      <c r="X711" s="23"/>
      <c r="Y711" s="141"/>
      <c r="Z711" s="35"/>
      <c r="AA711" s="23"/>
      <c r="AB711" s="141"/>
      <c r="AC711" s="35"/>
      <c r="AD711" s="23"/>
      <c r="AE711" s="141"/>
      <c r="AF711" s="35"/>
      <c r="AG711" s="23"/>
      <c r="AH711" s="141"/>
      <c r="AI711" s="35"/>
      <c r="AJ711" s="23"/>
      <c r="AK711" s="141"/>
      <c r="AL711" s="35"/>
      <c r="AM711" s="23"/>
      <c r="AN711" s="141"/>
      <c r="AO711" s="35"/>
      <c r="AP711" s="23"/>
      <c r="AQ711" s="141"/>
      <c r="AR711" s="35"/>
      <c r="AS711" s="23"/>
      <c r="AT711" s="141"/>
      <c r="AU711" s="35"/>
      <c r="AV711" s="23"/>
      <c r="AW711" s="141"/>
      <c r="AX711" s="35"/>
      <c r="AY711" s="23"/>
      <c r="AZ711" s="141"/>
      <c r="BA711" s="35"/>
      <c r="BB711" s="23"/>
      <c r="BC711" s="141"/>
      <c r="BD711" s="35"/>
      <c r="BE711" s="23"/>
      <c r="BF711" s="141"/>
      <c r="BG711" s="35"/>
      <c r="BH711" s="23"/>
      <c r="BI711" s="141"/>
      <c r="BJ711" s="35"/>
      <c r="BK711" s="23"/>
      <c r="BL711" s="141"/>
      <c r="BM711" s="35"/>
      <c r="BN711" s="23"/>
      <c r="BO711" s="141"/>
      <c r="BP711" s="35"/>
      <c r="BQ711" s="23"/>
      <c r="BR711" s="141"/>
      <c r="BS711" s="35"/>
      <c r="BT711" s="23"/>
      <c r="BU711" s="141"/>
      <c r="BV711" s="35"/>
      <c r="BW711" s="23"/>
      <c r="BX711" s="141"/>
      <c r="BY711" s="35"/>
      <c r="BZ711" s="23"/>
      <c r="CA711" s="141"/>
      <c r="CB711" s="35"/>
      <c r="CC711" s="23"/>
      <c r="CD711" s="141"/>
      <c r="CE711" s="35"/>
      <c r="CF711" s="23"/>
      <c r="CG711" s="141"/>
      <c r="CH711" s="35"/>
      <c r="CI711" s="23"/>
      <c r="CJ711" s="141"/>
      <c r="CK711" s="35"/>
      <c r="CL711" s="23"/>
      <c r="CM711" s="141"/>
      <c r="CN711" s="35"/>
      <c r="CO711" s="23"/>
      <c r="CP711" s="141"/>
      <c r="CQ711" s="38"/>
    </row>
    <row r="712" spans="2:95">
      <c r="B712" s="34"/>
      <c r="C712" s="23"/>
      <c r="D712" s="141"/>
      <c r="E712" s="35"/>
      <c r="F712" s="23"/>
      <c r="G712" s="141"/>
      <c r="H712" s="35"/>
      <c r="I712" s="23"/>
      <c r="J712" s="141"/>
      <c r="K712" s="35"/>
      <c r="L712" s="23"/>
      <c r="M712" s="141"/>
      <c r="N712" s="35"/>
      <c r="O712" s="23"/>
      <c r="P712" s="141"/>
      <c r="Q712" s="35"/>
      <c r="R712" s="23"/>
      <c r="S712" s="141"/>
      <c r="T712" s="35"/>
      <c r="U712" s="23"/>
      <c r="V712" s="141"/>
      <c r="W712" s="35"/>
      <c r="X712" s="23"/>
      <c r="Y712" s="141"/>
      <c r="Z712" s="35"/>
      <c r="AA712" s="23"/>
      <c r="AB712" s="141"/>
      <c r="AC712" s="35"/>
      <c r="AD712" s="23"/>
      <c r="AE712" s="141"/>
      <c r="AF712" s="35"/>
      <c r="AG712" s="23"/>
      <c r="AH712" s="141"/>
      <c r="AI712" s="35"/>
      <c r="AJ712" s="23"/>
      <c r="AK712" s="141"/>
      <c r="AL712" s="35"/>
      <c r="AM712" s="23"/>
      <c r="AN712" s="141"/>
      <c r="AO712" s="35"/>
      <c r="AP712" s="23"/>
      <c r="AQ712" s="141"/>
      <c r="AR712" s="35"/>
      <c r="AS712" s="23"/>
      <c r="AT712" s="141"/>
      <c r="AU712" s="35"/>
      <c r="AV712" s="23"/>
      <c r="AW712" s="141"/>
      <c r="AX712" s="35"/>
      <c r="AY712" s="23"/>
      <c r="AZ712" s="141"/>
      <c r="BA712" s="35"/>
      <c r="BB712" s="23"/>
      <c r="BC712" s="141"/>
      <c r="BD712" s="35"/>
      <c r="BE712" s="23"/>
      <c r="BF712" s="141"/>
      <c r="BG712" s="35"/>
      <c r="BH712" s="23"/>
      <c r="BI712" s="141"/>
      <c r="BJ712" s="35"/>
      <c r="BK712" s="23"/>
      <c r="BL712" s="141"/>
      <c r="BM712" s="35"/>
      <c r="BN712" s="23"/>
      <c r="BO712" s="141"/>
      <c r="BP712" s="35"/>
      <c r="BQ712" s="23"/>
      <c r="BR712" s="141"/>
      <c r="BS712" s="35"/>
      <c r="BT712" s="23"/>
      <c r="BU712" s="141"/>
      <c r="BV712" s="35"/>
      <c r="BW712" s="23"/>
      <c r="BX712" s="141"/>
      <c r="BY712" s="35"/>
      <c r="BZ712" s="23"/>
      <c r="CA712" s="141"/>
      <c r="CB712" s="35"/>
      <c r="CC712" s="23"/>
      <c r="CD712" s="141"/>
      <c r="CE712" s="35"/>
      <c r="CF712" s="23"/>
      <c r="CG712" s="141"/>
      <c r="CH712" s="35"/>
      <c r="CI712" s="23"/>
      <c r="CJ712" s="141"/>
      <c r="CK712" s="35"/>
      <c r="CL712" s="23"/>
      <c r="CM712" s="141"/>
      <c r="CN712" s="35"/>
      <c r="CO712" s="23"/>
      <c r="CP712" s="141"/>
      <c r="CQ712" s="38"/>
    </row>
    <row r="713" spans="2:95">
      <c r="B713" s="34"/>
      <c r="C713" s="23"/>
      <c r="D713" s="141"/>
      <c r="E713" s="35"/>
      <c r="F713" s="23"/>
      <c r="G713" s="141"/>
      <c r="H713" s="35"/>
      <c r="I713" s="23"/>
      <c r="J713" s="141"/>
      <c r="K713" s="35"/>
      <c r="L713" s="23"/>
      <c r="M713" s="141"/>
      <c r="N713" s="35"/>
      <c r="O713" s="23"/>
      <c r="P713" s="141"/>
      <c r="Q713" s="35"/>
      <c r="R713" s="23"/>
      <c r="S713" s="141"/>
      <c r="T713" s="35"/>
      <c r="U713" s="23"/>
      <c r="V713" s="141"/>
      <c r="W713" s="35"/>
      <c r="X713" s="23"/>
      <c r="Y713" s="141"/>
      <c r="Z713" s="35"/>
      <c r="AA713" s="23"/>
      <c r="AB713" s="141"/>
      <c r="AC713" s="35"/>
      <c r="AD713" s="23"/>
      <c r="AE713" s="141"/>
      <c r="AF713" s="35"/>
      <c r="AG713" s="23"/>
      <c r="AH713" s="141"/>
      <c r="AI713" s="35"/>
      <c r="AJ713" s="23"/>
      <c r="AK713" s="141"/>
      <c r="AL713" s="35"/>
      <c r="AM713" s="23"/>
      <c r="AN713" s="141"/>
      <c r="AO713" s="35"/>
      <c r="AP713" s="23"/>
      <c r="AQ713" s="141"/>
      <c r="AR713" s="35"/>
      <c r="AS713" s="23"/>
      <c r="AT713" s="141"/>
      <c r="AU713" s="35"/>
      <c r="AV713" s="23"/>
      <c r="AW713" s="141"/>
      <c r="AX713" s="35"/>
      <c r="AY713" s="23"/>
      <c r="AZ713" s="141"/>
      <c r="BA713" s="35"/>
      <c r="BB713" s="23"/>
      <c r="BC713" s="141"/>
      <c r="BD713" s="35"/>
      <c r="BE713" s="23"/>
      <c r="BF713" s="141"/>
      <c r="BG713" s="35"/>
      <c r="BH713" s="23"/>
      <c r="BI713" s="141"/>
      <c r="BJ713" s="35"/>
      <c r="BK713" s="23"/>
      <c r="BL713" s="141"/>
      <c r="BM713" s="35"/>
      <c r="BN713" s="23"/>
      <c r="BO713" s="141"/>
      <c r="BP713" s="35"/>
      <c r="BQ713" s="23"/>
      <c r="BR713" s="141"/>
      <c r="BS713" s="35"/>
      <c r="BT713" s="23"/>
      <c r="BU713" s="141"/>
      <c r="BV713" s="35"/>
      <c r="BW713" s="23"/>
      <c r="BX713" s="141"/>
      <c r="BY713" s="35"/>
      <c r="BZ713" s="23"/>
      <c r="CA713" s="141"/>
      <c r="CB713" s="35"/>
      <c r="CC713" s="23"/>
      <c r="CD713" s="141"/>
      <c r="CE713" s="35"/>
      <c r="CF713" s="23"/>
      <c r="CG713" s="141"/>
      <c r="CH713" s="35"/>
      <c r="CI713" s="23"/>
      <c r="CJ713" s="141"/>
      <c r="CK713" s="35"/>
      <c r="CL713" s="23"/>
      <c r="CM713" s="141"/>
      <c r="CN713" s="35"/>
      <c r="CO713" s="23"/>
      <c r="CP713" s="141"/>
      <c r="CQ713" s="38"/>
    </row>
    <row r="714" spans="2:95">
      <c r="B714" s="34"/>
      <c r="C714" s="23"/>
      <c r="D714" s="141"/>
      <c r="E714" s="35"/>
      <c r="F714" s="23"/>
      <c r="G714" s="141"/>
      <c r="H714" s="35"/>
      <c r="I714" s="23"/>
      <c r="J714" s="141"/>
      <c r="K714" s="35"/>
      <c r="L714" s="23"/>
      <c r="M714" s="141"/>
      <c r="N714" s="35"/>
      <c r="O714" s="23"/>
      <c r="P714" s="141"/>
      <c r="Q714" s="35"/>
      <c r="R714" s="23"/>
      <c r="S714" s="141"/>
      <c r="T714" s="35"/>
      <c r="U714" s="23"/>
      <c r="V714" s="141"/>
      <c r="W714" s="35"/>
      <c r="X714" s="23"/>
      <c r="Y714" s="141"/>
      <c r="Z714" s="35"/>
      <c r="AA714" s="23"/>
      <c r="AB714" s="141"/>
      <c r="AC714" s="35"/>
      <c r="AD714" s="23"/>
      <c r="AE714" s="141"/>
      <c r="AF714" s="35"/>
      <c r="AG714" s="23"/>
      <c r="AH714" s="141"/>
      <c r="AI714" s="35"/>
      <c r="AJ714" s="23"/>
      <c r="AK714" s="141"/>
      <c r="AL714" s="35"/>
      <c r="AM714" s="23"/>
      <c r="AN714" s="141"/>
      <c r="AO714" s="35"/>
      <c r="AP714" s="23"/>
      <c r="AQ714" s="141"/>
      <c r="AR714" s="35"/>
      <c r="AS714" s="23"/>
      <c r="AT714" s="141"/>
      <c r="AU714" s="35"/>
      <c r="AV714" s="23"/>
      <c r="AW714" s="141"/>
      <c r="AX714" s="35"/>
      <c r="AY714" s="23"/>
      <c r="AZ714" s="141"/>
      <c r="BA714" s="35"/>
      <c r="BB714" s="23"/>
      <c r="BC714" s="141"/>
      <c r="BD714" s="35"/>
      <c r="BE714" s="23"/>
      <c r="BF714" s="141"/>
      <c r="BG714" s="35"/>
      <c r="BH714" s="23"/>
      <c r="BI714" s="141"/>
      <c r="BJ714" s="35"/>
      <c r="BK714" s="23"/>
      <c r="BL714" s="141"/>
      <c r="BM714" s="35"/>
      <c r="BN714" s="23"/>
      <c r="BO714" s="141"/>
      <c r="BP714" s="35"/>
      <c r="BQ714" s="23"/>
      <c r="BR714" s="141"/>
      <c r="BS714" s="35"/>
      <c r="BT714" s="23"/>
      <c r="BU714" s="141"/>
      <c r="BV714" s="35"/>
      <c r="BW714" s="23"/>
      <c r="BX714" s="141"/>
      <c r="BY714" s="35"/>
      <c r="BZ714" s="23"/>
      <c r="CA714" s="141"/>
      <c r="CB714" s="35"/>
      <c r="CC714" s="23"/>
      <c r="CD714" s="141"/>
      <c r="CE714" s="35"/>
      <c r="CF714" s="23"/>
      <c r="CG714" s="141"/>
      <c r="CH714" s="35"/>
      <c r="CI714" s="23"/>
      <c r="CJ714" s="141"/>
      <c r="CK714" s="35"/>
      <c r="CL714" s="23"/>
      <c r="CM714" s="141"/>
      <c r="CN714" s="35"/>
      <c r="CO714" s="23"/>
      <c r="CP714" s="141"/>
      <c r="CQ714" s="38"/>
    </row>
    <row r="715" spans="2:95">
      <c r="B715" s="34"/>
      <c r="C715" s="23"/>
      <c r="D715" s="141"/>
      <c r="E715" s="35"/>
      <c r="F715" s="23"/>
      <c r="G715" s="141"/>
      <c r="H715" s="35"/>
      <c r="I715" s="23"/>
      <c r="J715" s="141"/>
      <c r="K715" s="35"/>
      <c r="L715" s="23"/>
      <c r="M715" s="141"/>
      <c r="N715" s="35"/>
      <c r="O715" s="23"/>
      <c r="P715" s="141"/>
      <c r="Q715" s="35"/>
      <c r="R715" s="23"/>
      <c r="S715" s="141"/>
      <c r="T715" s="35"/>
      <c r="U715" s="23"/>
      <c r="V715" s="141"/>
      <c r="W715" s="35"/>
      <c r="X715" s="23"/>
      <c r="Y715" s="141"/>
      <c r="Z715" s="35"/>
      <c r="AA715" s="23"/>
      <c r="AB715" s="141"/>
      <c r="AC715" s="35"/>
      <c r="AD715" s="23"/>
      <c r="AE715" s="141"/>
      <c r="AF715" s="35"/>
      <c r="AG715" s="23"/>
      <c r="AH715" s="141"/>
      <c r="AI715" s="35"/>
      <c r="AJ715" s="23"/>
      <c r="AK715" s="141"/>
      <c r="AL715" s="35"/>
      <c r="AM715" s="23"/>
      <c r="AN715" s="141"/>
      <c r="AO715" s="35"/>
      <c r="AP715" s="23"/>
      <c r="AQ715" s="141"/>
      <c r="AR715" s="35"/>
      <c r="AS715" s="23"/>
      <c r="AT715" s="141"/>
      <c r="AU715" s="35"/>
      <c r="AV715" s="23"/>
      <c r="AW715" s="141"/>
      <c r="AX715" s="35"/>
      <c r="AY715" s="23"/>
      <c r="AZ715" s="141"/>
      <c r="BA715" s="35"/>
      <c r="BB715" s="23"/>
      <c r="BC715" s="141"/>
      <c r="BD715" s="35"/>
      <c r="BE715" s="23"/>
      <c r="BF715" s="141"/>
      <c r="BG715" s="35"/>
      <c r="BH715" s="23"/>
      <c r="BI715" s="141"/>
      <c r="BJ715" s="35"/>
      <c r="BK715" s="23"/>
      <c r="BL715" s="141"/>
      <c r="BM715" s="35"/>
      <c r="BN715" s="23"/>
      <c r="BO715" s="141"/>
      <c r="BP715" s="35"/>
      <c r="BQ715" s="23"/>
      <c r="BR715" s="141"/>
      <c r="BS715" s="35"/>
      <c r="BT715" s="23"/>
      <c r="BU715" s="141"/>
      <c r="BV715" s="35"/>
      <c r="BW715" s="23"/>
      <c r="BX715" s="141"/>
      <c r="BY715" s="35"/>
      <c r="BZ715" s="23"/>
      <c r="CA715" s="141"/>
      <c r="CB715" s="35"/>
      <c r="CC715" s="23"/>
      <c r="CD715" s="141"/>
      <c r="CE715" s="35"/>
      <c r="CF715" s="23"/>
      <c r="CG715" s="141"/>
      <c r="CH715" s="35"/>
      <c r="CI715" s="23"/>
      <c r="CJ715" s="141"/>
      <c r="CK715" s="35"/>
      <c r="CL715" s="23"/>
      <c r="CM715" s="141"/>
      <c r="CN715" s="35"/>
      <c r="CO715" s="23"/>
      <c r="CP715" s="141"/>
      <c r="CQ715" s="38"/>
    </row>
    <row r="716" spans="2:95">
      <c r="B716" s="34"/>
      <c r="C716" s="23"/>
      <c r="D716" s="141"/>
      <c r="E716" s="35"/>
      <c r="F716" s="23"/>
      <c r="G716" s="141"/>
      <c r="H716" s="35"/>
      <c r="I716" s="23"/>
      <c r="J716" s="141"/>
      <c r="K716" s="35"/>
      <c r="L716" s="23"/>
      <c r="M716" s="141"/>
      <c r="N716" s="35"/>
      <c r="O716" s="23"/>
      <c r="P716" s="141"/>
      <c r="Q716" s="35"/>
      <c r="R716" s="23"/>
      <c r="S716" s="141"/>
      <c r="T716" s="35"/>
      <c r="U716" s="23"/>
      <c r="V716" s="141"/>
      <c r="W716" s="35"/>
      <c r="X716" s="23"/>
      <c r="Y716" s="141"/>
      <c r="Z716" s="35"/>
      <c r="AA716" s="23"/>
      <c r="AB716" s="141"/>
      <c r="AC716" s="35"/>
      <c r="AD716" s="23"/>
      <c r="AE716" s="141"/>
      <c r="AF716" s="35"/>
      <c r="AG716" s="23"/>
      <c r="AH716" s="141"/>
      <c r="AI716" s="35"/>
      <c r="AJ716" s="23"/>
      <c r="AK716" s="141"/>
      <c r="AL716" s="35"/>
      <c r="AM716" s="23"/>
      <c r="AN716" s="141"/>
      <c r="AO716" s="35"/>
      <c r="AP716" s="23"/>
      <c r="AQ716" s="141"/>
      <c r="AR716" s="35"/>
      <c r="AS716" s="23"/>
      <c r="AT716" s="141"/>
      <c r="AU716" s="35"/>
      <c r="AV716" s="23"/>
      <c r="AW716" s="141"/>
      <c r="AX716" s="35"/>
      <c r="AY716" s="23"/>
      <c r="AZ716" s="141"/>
      <c r="BA716" s="35"/>
      <c r="BB716" s="23"/>
      <c r="BC716" s="141"/>
      <c r="BD716" s="35"/>
      <c r="BE716" s="23"/>
      <c r="BF716" s="141"/>
      <c r="BG716" s="35"/>
      <c r="BH716" s="23"/>
      <c r="BI716" s="141"/>
      <c r="BJ716" s="35"/>
      <c r="BK716" s="23"/>
      <c r="BL716" s="141"/>
      <c r="BM716" s="35"/>
      <c r="BN716" s="23"/>
      <c r="BO716" s="141"/>
      <c r="BP716" s="35"/>
      <c r="BQ716" s="23"/>
      <c r="BR716" s="141"/>
      <c r="BS716" s="35"/>
      <c r="BT716" s="23"/>
      <c r="BU716" s="141"/>
      <c r="BV716" s="35"/>
      <c r="BW716" s="23"/>
      <c r="BX716" s="141"/>
      <c r="BY716" s="35"/>
      <c r="BZ716" s="23"/>
      <c r="CA716" s="141"/>
      <c r="CB716" s="35"/>
      <c r="CC716" s="23"/>
      <c r="CD716" s="141"/>
      <c r="CE716" s="35"/>
      <c r="CF716" s="23"/>
      <c r="CG716" s="141"/>
      <c r="CH716" s="35"/>
      <c r="CI716" s="23"/>
      <c r="CJ716" s="141"/>
      <c r="CK716" s="35"/>
      <c r="CL716" s="23"/>
      <c r="CM716" s="141"/>
      <c r="CN716" s="35"/>
      <c r="CO716" s="23"/>
      <c r="CP716" s="141"/>
      <c r="CQ716" s="38"/>
    </row>
    <row r="717" spans="2:95">
      <c r="B717" s="34"/>
      <c r="C717" s="23"/>
      <c r="D717" s="141"/>
      <c r="E717" s="35"/>
      <c r="F717" s="23"/>
      <c r="G717" s="141"/>
      <c r="H717" s="35"/>
      <c r="I717" s="23"/>
      <c r="J717" s="141"/>
      <c r="K717" s="35"/>
      <c r="L717" s="23"/>
      <c r="M717" s="141"/>
      <c r="N717" s="35"/>
      <c r="O717" s="23"/>
      <c r="P717" s="141"/>
      <c r="Q717" s="35"/>
      <c r="R717" s="23"/>
      <c r="S717" s="141"/>
      <c r="T717" s="35"/>
      <c r="U717" s="23"/>
      <c r="V717" s="141"/>
      <c r="W717" s="35"/>
      <c r="X717" s="23"/>
      <c r="Y717" s="141"/>
      <c r="Z717" s="35"/>
      <c r="AA717" s="23"/>
      <c r="AB717" s="141"/>
      <c r="AC717" s="35"/>
      <c r="AD717" s="23"/>
      <c r="AE717" s="141"/>
      <c r="AF717" s="35"/>
      <c r="AG717" s="23"/>
      <c r="AH717" s="141"/>
      <c r="AI717" s="35"/>
      <c r="AJ717" s="23"/>
      <c r="AK717" s="141"/>
      <c r="AL717" s="35"/>
      <c r="AM717" s="23"/>
      <c r="AN717" s="141"/>
      <c r="AO717" s="35"/>
      <c r="AP717" s="23"/>
      <c r="AQ717" s="141"/>
      <c r="AR717" s="35"/>
      <c r="AS717" s="23"/>
      <c r="AT717" s="141"/>
      <c r="AU717" s="35"/>
      <c r="AV717" s="23"/>
      <c r="AW717" s="141"/>
      <c r="AX717" s="35"/>
      <c r="AY717" s="23"/>
      <c r="AZ717" s="141"/>
      <c r="BA717" s="35"/>
      <c r="BB717" s="23"/>
      <c r="BC717" s="141"/>
      <c r="BD717" s="35"/>
      <c r="BE717" s="23"/>
      <c r="BF717" s="141"/>
      <c r="BG717" s="35"/>
      <c r="BH717" s="23"/>
      <c r="BI717" s="141"/>
      <c r="BJ717" s="35"/>
      <c r="BK717" s="23"/>
      <c r="BL717" s="141"/>
      <c r="BM717" s="35"/>
      <c r="BN717" s="23"/>
      <c r="BO717" s="141"/>
      <c r="BP717" s="35"/>
      <c r="BQ717" s="23"/>
      <c r="BR717" s="141"/>
      <c r="BS717" s="35"/>
      <c r="BT717" s="23"/>
      <c r="BU717" s="141"/>
      <c r="BV717" s="35"/>
      <c r="BW717" s="23"/>
      <c r="BX717" s="141"/>
      <c r="BY717" s="35"/>
      <c r="BZ717" s="23"/>
      <c r="CA717" s="141"/>
      <c r="CB717" s="35"/>
      <c r="CC717" s="23"/>
      <c r="CD717" s="141"/>
      <c r="CE717" s="35"/>
      <c r="CF717" s="23"/>
      <c r="CG717" s="141"/>
      <c r="CH717" s="35"/>
      <c r="CI717" s="23"/>
      <c r="CJ717" s="141"/>
      <c r="CK717" s="35"/>
      <c r="CL717" s="23"/>
      <c r="CM717" s="141"/>
      <c r="CN717" s="35"/>
      <c r="CO717" s="23"/>
      <c r="CP717" s="141"/>
      <c r="CQ717" s="38"/>
    </row>
    <row r="718" spans="2:95">
      <c r="B718" s="34"/>
      <c r="C718" s="23"/>
      <c r="D718" s="141"/>
      <c r="E718" s="35"/>
      <c r="F718" s="23"/>
      <c r="G718" s="141"/>
      <c r="H718" s="35"/>
      <c r="I718" s="23"/>
      <c r="J718" s="141"/>
      <c r="K718" s="35"/>
      <c r="L718" s="23"/>
      <c r="M718" s="141"/>
      <c r="N718" s="35"/>
      <c r="O718" s="23"/>
      <c r="P718" s="141"/>
      <c r="Q718" s="35"/>
      <c r="R718" s="23"/>
      <c r="S718" s="141"/>
      <c r="T718" s="35"/>
      <c r="U718" s="23"/>
      <c r="V718" s="141"/>
      <c r="W718" s="35"/>
      <c r="X718" s="23"/>
      <c r="Y718" s="141"/>
      <c r="Z718" s="35"/>
      <c r="AA718" s="23"/>
      <c r="AB718" s="141"/>
      <c r="AC718" s="35"/>
      <c r="AD718" s="23"/>
      <c r="AE718" s="141"/>
      <c r="AF718" s="35"/>
      <c r="AG718" s="23"/>
      <c r="AH718" s="141"/>
      <c r="AI718" s="35"/>
      <c r="AJ718" s="23"/>
      <c r="AK718" s="141"/>
      <c r="AL718" s="35"/>
      <c r="AM718" s="23"/>
      <c r="AN718" s="141"/>
      <c r="AO718" s="35"/>
      <c r="AP718" s="23"/>
      <c r="AQ718" s="141"/>
      <c r="AR718" s="35"/>
      <c r="AS718" s="23"/>
      <c r="AT718" s="141"/>
      <c r="AU718" s="35"/>
      <c r="AV718" s="23"/>
      <c r="AW718" s="141"/>
      <c r="AX718" s="35"/>
      <c r="AY718" s="23"/>
      <c r="AZ718" s="141"/>
      <c r="BA718" s="35"/>
      <c r="BB718" s="23"/>
      <c r="BC718" s="141"/>
      <c r="BD718" s="35"/>
      <c r="BE718" s="23"/>
      <c r="BF718" s="141"/>
      <c r="BG718" s="35"/>
      <c r="BH718" s="23"/>
      <c r="BI718" s="141"/>
      <c r="BJ718" s="35"/>
      <c r="BK718" s="23"/>
      <c r="BL718" s="141"/>
      <c r="BM718" s="35"/>
      <c r="BN718" s="23"/>
      <c r="BO718" s="141"/>
      <c r="BP718" s="35"/>
      <c r="BQ718" s="23"/>
      <c r="BR718" s="141"/>
      <c r="BS718" s="35"/>
      <c r="BT718" s="23"/>
      <c r="BU718" s="141"/>
      <c r="BV718" s="35"/>
      <c r="BW718" s="23"/>
      <c r="BX718" s="141"/>
      <c r="BY718" s="35"/>
      <c r="BZ718" s="23"/>
      <c r="CA718" s="141"/>
      <c r="CB718" s="35"/>
      <c r="CC718" s="23"/>
      <c r="CD718" s="141"/>
      <c r="CE718" s="35"/>
      <c r="CF718" s="23"/>
      <c r="CG718" s="141"/>
      <c r="CH718" s="35"/>
      <c r="CI718" s="23"/>
      <c r="CJ718" s="141"/>
      <c r="CK718" s="35"/>
      <c r="CL718" s="23"/>
      <c r="CM718" s="141"/>
      <c r="CN718" s="35"/>
      <c r="CO718" s="23"/>
      <c r="CP718" s="141"/>
      <c r="CQ718" s="38"/>
    </row>
    <row r="719" spans="2:95">
      <c r="B719" s="34"/>
      <c r="C719" s="23"/>
      <c r="D719" s="141"/>
      <c r="E719" s="35"/>
      <c r="F719" s="23"/>
      <c r="G719" s="141"/>
      <c r="H719" s="35"/>
      <c r="I719" s="23"/>
      <c r="J719" s="141"/>
      <c r="K719" s="35"/>
      <c r="L719" s="23"/>
      <c r="M719" s="141"/>
      <c r="N719" s="35"/>
      <c r="O719" s="23"/>
      <c r="P719" s="141"/>
      <c r="Q719" s="35"/>
      <c r="R719" s="23"/>
      <c r="S719" s="141"/>
      <c r="T719" s="35"/>
      <c r="U719" s="23"/>
      <c r="V719" s="141"/>
      <c r="W719" s="35"/>
      <c r="X719" s="23"/>
      <c r="Y719" s="141"/>
      <c r="Z719" s="35"/>
      <c r="AA719" s="23"/>
      <c r="AB719" s="141"/>
      <c r="AC719" s="35"/>
      <c r="AD719" s="23"/>
      <c r="AE719" s="141"/>
      <c r="AF719" s="35"/>
      <c r="AG719" s="23"/>
      <c r="AH719" s="141"/>
      <c r="AI719" s="35"/>
      <c r="AJ719" s="23"/>
      <c r="AK719" s="141"/>
      <c r="AL719" s="35"/>
      <c r="AM719" s="23"/>
      <c r="AN719" s="141"/>
      <c r="AO719" s="35"/>
      <c r="AP719" s="23"/>
      <c r="AQ719" s="141"/>
      <c r="AR719" s="35"/>
      <c r="AS719" s="23"/>
      <c r="AT719" s="141"/>
      <c r="AU719" s="35"/>
      <c r="AV719" s="23"/>
      <c r="AW719" s="141"/>
      <c r="AX719" s="35"/>
      <c r="AY719" s="23"/>
      <c r="AZ719" s="141"/>
      <c r="BA719" s="35"/>
      <c r="BB719" s="23"/>
      <c r="BC719" s="141"/>
      <c r="BD719" s="35"/>
      <c r="BE719" s="23"/>
      <c r="BF719" s="141"/>
      <c r="BG719" s="35"/>
      <c r="BH719" s="23"/>
      <c r="BI719" s="141"/>
      <c r="BJ719" s="35"/>
      <c r="BK719" s="23"/>
      <c r="BL719" s="141"/>
      <c r="BM719" s="35"/>
      <c r="BN719" s="23"/>
      <c r="BO719" s="141"/>
      <c r="BP719" s="35"/>
      <c r="BQ719" s="23"/>
      <c r="BR719" s="141"/>
      <c r="BS719" s="35"/>
      <c r="BT719" s="23"/>
      <c r="BU719" s="141"/>
      <c r="BV719" s="35"/>
      <c r="BW719" s="23"/>
      <c r="BX719" s="141"/>
      <c r="BY719" s="35"/>
      <c r="BZ719" s="23"/>
      <c r="CA719" s="141"/>
      <c r="CB719" s="35"/>
      <c r="CC719" s="23"/>
      <c r="CD719" s="141"/>
      <c r="CE719" s="35"/>
      <c r="CF719" s="23"/>
      <c r="CG719" s="141"/>
      <c r="CH719" s="35"/>
      <c r="CI719" s="23"/>
      <c r="CJ719" s="141"/>
      <c r="CK719" s="35"/>
      <c r="CL719" s="23"/>
      <c r="CM719" s="141"/>
      <c r="CN719" s="35"/>
      <c r="CO719" s="23"/>
      <c r="CP719" s="141"/>
      <c r="CQ719" s="38"/>
    </row>
    <row r="720" spans="2:95">
      <c r="B720" s="34"/>
      <c r="C720" s="23"/>
      <c r="D720" s="141"/>
      <c r="E720" s="35"/>
      <c r="F720" s="23"/>
      <c r="G720" s="141"/>
      <c r="H720" s="35"/>
      <c r="I720" s="23"/>
      <c r="J720" s="141"/>
      <c r="K720" s="35"/>
      <c r="L720" s="23"/>
      <c r="M720" s="141"/>
      <c r="N720" s="35"/>
      <c r="O720" s="23"/>
      <c r="P720" s="141"/>
      <c r="Q720" s="35"/>
      <c r="R720" s="23"/>
      <c r="S720" s="141"/>
      <c r="T720" s="35"/>
      <c r="U720" s="23"/>
      <c r="V720" s="141"/>
      <c r="W720" s="35"/>
      <c r="X720" s="23"/>
      <c r="Y720" s="141"/>
      <c r="Z720" s="35"/>
      <c r="AA720" s="23"/>
      <c r="AB720" s="141"/>
      <c r="AC720" s="35"/>
      <c r="AD720" s="23"/>
      <c r="AE720" s="141"/>
      <c r="AF720" s="35"/>
      <c r="AG720" s="23"/>
      <c r="AH720" s="141"/>
      <c r="AI720" s="35"/>
      <c r="AJ720" s="23"/>
      <c r="AK720" s="141"/>
      <c r="AL720" s="35"/>
      <c r="AM720" s="23"/>
      <c r="AN720" s="141"/>
      <c r="AO720" s="35"/>
      <c r="AP720" s="23"/>
      <c r="AQ720" s="141"/>
      <c r="AR720" s="35"/>
      <c r="AS720" s="23"/>
      <c r="AT720" s="141"/>
      <c r="AU720" s="35"/>
      <c r="AV720" s="23"/>
      <c r="AW720" s="141"/>
      <c r="AX720" s="35"/>
      <c r="AY720" s="23"/>
      <c r="AZ720" s="141"/>
      <c r="BA720" s="35"/>
      <c r="BB720" s="23"/>
      <c r="BC720" s="141"/>
      <c r="BD720" s="35"/>
      <c r="BE720" s="23"/>
      <c r="BF720" s="141"/>
      <c r="BG720" s="35"/>
      <c r="BH720" s="23"/>
      <c r="BI720" s="141"/>
      <c r="BJ720" s="35"/>
      <c r="BK720" s="23"/>
      <c r="BL720" s="141"/>
      <c r="BM720" s="35"/>
      <c r="BN720" s="23"/>
      <c r="BO720" s="141"/>
      <c r="BP720" s="35"/>
      <c r="BQ720" s="23"/>
      <c r="BR720" s="141"/>
      <c r="BS720" s="35"/>
      <c r="BT720" s="23"/>
      <c r="BU720" s="141"/>
      <c r="BV720" s="35"/>
      <c r="BW720" s="23"/>
      <c r="BX720" s="141"/>
      <c r="BY720" s="35"/>
      <c r="BZ720" s="23"/>
      <c r="CA720" s="141"/>
      <c r="CB720" s="35"/>
      <c r="CC720" s="23"/>
      <c r="CD720" s="141"/>
      <c r="CE720" s="35"/>
      <c r="CF720" s="23"/>
      <c r="CG720" s="141"/>
      <c r="CH720" s="35"/>
      <c r="CI720" s="23"/>
      <c r="CJ720" s="141"/>
      <c r="CK720" s="35"/>
      <c r="CL720" s="23"/>
      <c r="CM720" s="141"/>
      <c r="CN720" s="35"/>
      <c r="CO720" s="23"/>
      <c r="CP720" s="141"/>
      <c r="CQ720" s="38"/>
    </row>
    <row r="721" spans="2:95">
      <c r="B721" s="34"/>
      <c r="C721" s="23"/>
      <c r="D721" s="141"/>
      <c r="E721" s="35"/>
      <c r="F721" s="23"/>
      <c r="G721" s="141"/>
      <c r="H721" s="35"/>
      <c r="I721" s="23"/>
      <c r="J721" s="141"/>
      <c r="K721" s="35"/>
      <c r="L721" s="23"/>
      <c r="M721" s="141"/>
      <c r="N721" s="35"/>
      <c r="O721" s="23"/>
      <c r="P721" s="141"/>
      <c r="Q721" s="35"/>
      <c r="R721" s="23"/>
      <c r="S721" s="141"/>
      <c r="T721" s="35"/>
      <c r="U721" s="23"/>
      <c r="V721" s="141"/>
      <c r="W721" s="35"/>
      <c r="X721" s="23"/>
      <c r="Y721" s="141"/>
      <c r="Z721" s="35"/>
      <c r="AA721" s="23"/>
      <c r="AB721" s="141"/>
      <c r="AC721" s="35"/>
      <c r="AD721" s="23"/>
      <c r="AE721" s="141"/>
      <c r="AF721" s="35"/>
      <c r="AG721" s="23"/>
      <c r="AH721" s="141"/>
      <c r="AI721" s="35"/>
      <c r="AJ721" s="23"/>
      <c r="AK721" s="141"/>
      <c r="AL721" s="35"/>
      <c r="AM721" s="23"/>
      <c r="AN721" s="141"/>
      <c r="AO721" s="35"/>
      <c r="AP721" s="23"/>
      <c r="AQ721" s="141"/>
      <c r="AR721" s="35"/>
      <c r="AS721" s="23"/>
      <c r="AT721" s="141"/>
      <c r="AU721" s="35"/>
      <c r="AV721" s="23"/>
      <c r="AW721" s="141"/>
      <c r="AX721" s="35"/>
      <c r="AY721" s="23"/>
      <c r="AZ721" s="141"/>
      <c r="BA721" s="35"/>
      <c r="BB721" s="23"/>
      <c r="BC721" s="141"/>
      <c r="BD721" s="35"/>
      <c r="BE721" s="23"/>
      <c r="BF721" s="141"/>
      <c r="BG721" s="35"/>
      <c r="BH721" s="23"/>
      <c r="BI721" s="141"/>
      <c r="BJ721" s="35"/>
      <c r="BK721" s="23"/>
      <c r="BL721" s="141"/>
      <c r="BM721" s="35"/>
      <c r="BN721" s="23"/>
      <c r="BO721" s="141"/>
      <c r="BP721" s="35"/>
      <c r="BQ721" s="23"/>
      <c r="BR721" s="141"/>
      <c r="BS721" s="35"/>
      <c r="BT721" s="23"/>
      <c r="BU721" s="141"/>
      <c r="BV721" s="35"/>
      <c r="BW721" s="23"/>
      <c r="BX721" s="141"/>
      <c r="BY721" s="35"/>
      <c r="BZ721" s="23"/>
      <c r="CA721" s="141"/>
      <c r="CB721" s="35"/>
      <c r="CC721" s="23"/>
      <c r="CD721" s="141"/>
      <c r="CE721" s="35"/>
      <c r="CF721" s="23"/>
      <c r="CG721" s="141"/>
      <c r="CH721" s="35"/>
      <c r="CI721" s="23"/>
      <c r="CJ721" s="141"/>
      <c r="CK721" s="35"/>
      <c r="CL721" s="23"/>
      <c r="CM721" s="141"/>
      <c r="CN721" s="35"/>
      <c r="CO721" s="23"/>
      <c r="CP721" s="141"/>
      <c r="CQ721" s="38"/>
    </row>
    <row r="722" spans="2:95">
      <c r="B722" s="34"/>
      <c r="C722" s="23"/>
      <c r="D722" s="141"/>
      <c r="E722" s="35"/>
      <c r="F722" s="23"/>
      <c r="G722" s="141"/>
      <c r="H722" s="35"/>
      <c r="I722" s="23"/>
      <c r="J722" s="141"/>
      <c r="K722" s="35"/>
      <c r="L722" s="23"/>
      <c r="M722" s="141"/>
      <c r="N722" s="35"/>
      <c r="O722" s="23"/>
      <c r="P722" s="141"/>
      <c r="Q722" s="35"/>
      <c r="R722" s="23"/>
      <c r="S722" s="141"/>
      <c r="T722" s="35"/>
      <c r="U722" s="23"/>
      <c r="V722" s="141"/>
      <c r="W722" s="35"/>
      <c r="X722" s="23"/>
      <c r="Y722" s="141"/>
      <c r="Z722" s="35"/>
      <c r="AA722" s="23"/>
      <c r="AB722" s="141"/>
      <c r="AC722" s="35"/>
      <c r="AD722" s="23"/>
      <c r="AE722" s="141"/>
      <c r="AF722" s="35"/>
      <c r="AG722" s="23"/>
      <c r="AH722" s="141"/>
      <c r="AI722" s="35"/>
      <c r="AJ722" s="23"/>
      <c r="AK722" s="141"/>
      <c r="AL722" s="35"/>
      <c r="AM722" s="23"/>
      <c r="AN722" s="141"/>
      <c r="AO722" s="35"/>
      <c r="AP722" s="23"/>
      <c r="AQ722" s="141"/>
      <c r="AR722" s="35"/>
      <c r="AS722" s="23"/>
      <c r="AT722" s="141"/>
      <c r="AU722" s="35"/>
      <c r="AV722" s="23"/>
      <c r="AW722" s="141"/>
      <c r="AX722" s="35"/>
      <c r="AY722" s="23"/>
      <c r="AZ722" s="141"/>
      <c r="BA722" s="35"/>
      <c r="BB722" s="23"/>
      <c r="BC722" s="141"/>
      <c r="BD722" s="35"/>
      <c r="BE722" s="23"/>
      <c r="BF722" s="141"/>
      <c r="BG722" s="35"/>
      <c r="BH722" s="23"/>
      <c r="BI722" s="141"/>
      <c r="BJ722" s="35"/>
      <c r="BK722" s="23"/>
      <c r="BL722" s="141"/>
      <c r="BM722" s="35"/>
      <c r="BN722" s="23"/>
      <c r="BO722" s="141"/>
      <c r="BP722" s="35"/>
      <c r="BQ722" s="23"/>
      <c r="BR722" s="141"/>
      <c r="BS722" s="35"/>
      <c r="BT722" s="23"/>
      <c r="BU722" s="141"/>
      <c r="BV722" s="35"/>
      <c r="BW722" s="23"/>
      <c r="BX722" s="141"/>
      <c r="BY722" s="35"/>
      <c r="BZ722" s="23"/>
      <c r="CA722" s="141"/>
      <c r="CB722" s="35"/>
      <c r="CC722" s="23"/>
      <c r="CD722" s="141"/>
      <c r="CE722" s="35"/>
      <c r="CF722" s="23"/>
      <c r="CG722" s="141"/>
      <c r="CH722" s="35"/>
      <c r="CI722" s="23"/>
      <c r="CJ722" s="141"/>
      <c r="CK722" s="35"/>
      <c r="CL722" s="23"/>
      <c r="CM722" s="141"/>
      <c r="CN722" s="35"/>
      <c r="CO722" s="23"/>
      <c r="CP722" s="141"/>
      <c r="CQ722" s="38"/>
    </row>
    <row r="723" spans="2:95">
      <c r="B723" s="34"/>
      <c r="C723" s="23"/>
      <c r="D723" s="141"/>
      <c r="E723" s="35"/>
      <c r="F723" s="23"/>
      <c r="G723" s="141"/>
      <c r="H723" s="35"/>
      <c r="I723" s="23"/>
      <c r="J723" s="141"/>
      <c r="K723" s="35"/>
      <c r="L723" s="23"/>
      <c r="M723" s="141"/>
      <c r="N723" s="35"/>
      <c r="O723" s="23"/>
      <c r="P723" s="141"/>
      <c r="Q723" s="35"/>
      <c r="R723" s="23"/>
      <c r="S723" s="141"/>
      <c r="T723" s="35"/>
      <c r="U723" s="23"/>
      <c r="V723" s="141"/>
      <c r="W723" s="35"/>
      <c r="X723" s="23"/>
      <c r="Y723" s="141"/>
      <c r="Z723" s="35"/>
      <c r="AA723" s="23"/>
      <c r="AB723" s="141"/>
      <c r="AC723" s="35"/>
      <c r="AD723" s="23"/>
      <c r="AE723" s="141"/>
      <c r="AF723" s="35"/>
      <c r="AG723" s="23"/>
      <c r="AH723" s="141"/>
      <c r="AI723" s="35"/>
      <c r="AJ723" s="23"/>
      <c r="AK723" s="141"/>
      <c r="AL723" s="35"/>
      <c r="AM723" s="23"/>
      <c r="AN723" s="141"/>
      <c r="AO723" s="35"/>
      <c r="AP723" s="23"/>
      <c r="AQ723" s="141"/>
      <c r="AR723" s="35"/>
      <c r="AS723" s="23"/>
      <c r="AT723" s="141"/>
      <c r="AU723" s="35"/>
      <c r="AV723" s="23"/>
      <c r="AW723" s="141"/>
      <c r="AX723" s="35"/>
      <c r="AY723" s="23"/>
      <c r="AZ723" s="141"/>
      <c r="BA723" s="35"/>
      <c r="BB723" s="23"/>
      <c r="BC723" s="141"/>
      <c r="BD723" s="35"/>
      <c r="BE723" s="23"/>
      <c r="BF723" s="141"/>
      <c r="BG723" s="35"/>
      <c r="BH723" s="23"/>
      <c r="BI723" s="141"/>
      <c r="BJ723" s="35"/>
      <c r="BK723" s="23"/>
      <c r="BL723" s="141"/>
      <c r="BM723" s="35"/>
      <c r="BN723" s="23"/>
      <c r="BO723" s="141"/>
      <c r="BP723" s="35"/>
      <c r="BQ723" s="23"/>
      <c r="BR723" s="141"/>
      <c r="BS723" s="35"/>
      <c r="BT723" s="23"/>
      <c r="BU723" s="141"/>
      <c r="BV723" s="35"/>
      <c r="BW723" s="23"/>
      <c r="BX723" s="141"/>
      <c r="BY723" s="35"/>
      <c r="BZ723" s="23"/>
      <c r="CA723" s="141"/>
      <c r="CB723" s="35"/>
      <c r="CC723" s="23"/>
      <c r="CD723" s="141"/>
      <c r="CE723" s="35"/>
      <c r="CF723" s="23"/>
      <c r="CG723" s="141"/>
      <c r="CH723" s="35"/>
      <c r="CI723" s="23"/>
      <c r="CJ723" s="141"/>
      <c r="CK723" s="35"/>
      <c r="CL723" s="23"/>
      <c r="CM723" s="141"/>
      <c r="CN723" s="35"/>
      <c r="CO723" s="23"/>
      <c r="CP723" s="141"/>
      <c r="CQ723" s="38"/>
    </row>
    <row r="724" spans="2:95">
      <c r="B724" s="34"/>
      <c r="C724" s="23"/>
      <c r="D724" s="141"/>
      <c r="E724" s="35"/>
      <c r="F724" s="23"/>
      <c r="G724" s="141"/>
      <c r="H724" s="35"/>
      <c r="I724" s="23"/>
      <c r="J724" s="141"/>
      <c r="K724" s="35"/>
      <c r="L724" s="23"/>
      <c r="M724" s="141"/>
      <c r="N724" s="35"/>
      <c r="O724" s="23"/>
      <c r="P724" s="141"/>
      <c r="Q724" s="35"/>
      <c r="R724" s="23"/>
      <c r="S724" s="141"/>
      <c r="T724" s="35"/>
      <c r="U724" s="23"/>
      <c r="V724" s="141"/>
      <c r="W724" s="35"/>
      <c r="X724" s="23"/>
      <c r="Y724" s="141"/>
      <c r="Z724" s="35"/>
      <c r="AA724" s="23"/>
      <c r="AB724" s="141"/>
      <c r="AC724" s="35"/>
      <c r="AD724" s="23"/>
      <c r="AE724" s="141"/>
      <c r="AF724" s="35"/>
      <c r="AG724" s="23"/>
      <c r="AH724" s="141"/>
      <c r="AI724" s="35"/>
      <c r="AJ724" s="23"/>
      <c r="AK724" s="141"/>
      <c r="AL724" s="35"/>
      <c r="AM724" s="23"/>
      <c r="AN724" s="141"/>
      <c r="AO724" s="35"/>
      <c r="AP724" s="23"/>
      <c r="AQ724" s="141"/>
      <c r="AR724" s="35"/>
      <c r="AS724" s="23"/>
      <c r="AT724" s="141"/>
      <c r="AU724" s="35"/>
      <c r="AV724" s="23"/>
      <c r="AW724" s="141"/>
      <c r="AX724" s="35"/>
      <c r="AY724" s="23"/>
      <c r="AZ724" s="141"/>
      <c r="BA724" s="35"/>
      <c r="BB724" s="23"/>
      <c r="BC724" s="141"/>
      <c r="BD724" s="35"/>
      <c r="BE724" s="23"/>
      <c r="BF724" s="141"/>
      <c r="BG724" s="35"/>
      <c r="BH724" s="23"/>
      <c r="BI724" s="141"/>
      <c r="BJ724" s="35"/>
      <c r="BK724" s="23"/>
      <c r="BL724" s="141"/>
      <c r="BM724" s="35"/>
      <c r="BN724" s="23"/>
      <c r="BO724" s="141"/>
      <c r="BP724" s="35"/>
      <c r="BQ724" s="23"/>
      <c r="BR724" s="141"/>
      <c r="BS724" s="35"/>
      <c r="BT724" s="23"/>
      <c r="BU724" s="141"/>
      <c r="BV724" s="35"/>
      <c r="BW724" s="23"/>
      <c r="BX724" s="141"/>
      <c r="BY724" s="35"/>
      <c r="BZ724" s="23"/>
      <c r="CA724" s="141"/>
      <c r="CB724" s="35"/>
      <c r="CC724" s="23"/>
      <c r="CD724" s="141"/>
      <c r="CE724" s="35"/>
      <c r="CF724" s="23"/>
      <c r="CG724" s="141"/>
      <c r="CH724" s="35"/>
      <c r="CI724" s="23"/>
      <c r="CJ724" s="141"/>
      <c r="CK724" s="35"/>
      <c r="CL724" s="23"/>
      <c r="CM724" s="141"/>
      <c r="CN724" s="35"/>
      <c r="CO724" s="23"/>
      <c r="CP724" s="141"/>
      <c r="CQ724" s="38"/>
    </row>
    <row r="725" spans="2:95">
      <c r="B725" s="34"/>
      <c r="C725" s="23"/>
      <c r="D725" s="141"/>
      <c r="E725" s="35"/>
      <c r="F725" s="23"/>
      <c r="G725" s="141"/>
      <c r="H725" s="35"/>
      <c r="I725" s="23"/>
      <c r="J725" s="141"/>
      <c r="K725" s="35"/>
      <c r="L725" s="23"/>
      <c r="M725" s="141"/>
      <c r="N725" s="35"/>
      <c r="O725" s="23"/>
      <c r="P725" s="141"/>
      <c r="Q725" s="35"/>
      <c r="R725" s="23"/>
      <c r="S725" s="141"/>
      <c r="T725" s="35"/>
      <c r="U725" s="23"/>
      <c r="V725" s="141"/>
      <c r="W725" s="35"/>
      <c r="X725" s="23"/>
      <c r="Y725" s="141"/>
      <c r="Z725" s="35"/>
      <c r="AA725" s="23"/>
      <c r="AB725" s="141"/>
      <c r="AC725" s="35"/>
      <c r="AD725" s="23"/>
      <c r="AE725" s="141"/>
      <c r="AF725" s="35"/>
      <c r="AG725" s="23"/>
      <c r="AH725" s="141"/>
      <c r="AI725" s="35"/>
      <c r="AJ725" s="23"/>
      <c r="AK725" s="141"/>
      <c r="AL725" s="35"/>
      <c r="AM725" s="23"/>
      <c r="AN725" s="141"/>
      <c r="AO725" s="35"/>
      <c r="AP725" s="23"/>
      <c r="AQ725" s="141"/>
      <c r="AR725" s="35"/>
      <c r="AS725" s="23"/>
      <c r="AT725" s="141"/>
      <c r="AU725" s="35"/>
      <c r="AV725" s="23"/>
      <c r="AW725" s="141"/>
      <c r="AX725" s="35"/>
      <c r="AY725" s="23"/>
      <c r="AZ725" s="141"/>
      <c r="BA725" s="35"/>
      <c r="BB725" s="23"/>
      <c r="BC725" s="141"/>
      <c r="BD725" s="35"/>
      <c r="BE725" s="23"/>
      <c r="BF725" s="141"/>
      <c r="BG725" s="35"/>
      <c r="BH725" s="23"/>
      <c r="BI725" s="141"/>
      <c r="BJ725" s="35"/>
      <c r="BK725" s="23"/>
      <c r="BL725" s="141"/>
      <c r="BM725" s="35"/>
      <c r="BN725" s="23"/>
      <c r="BO725" s="141"/>
      <c r="BP725" s="35"/>
      <c r="BQ725" s="23"/>
      <c r="BR725" s="141"/>
      <c r="BS725" s="35"/>
      <c r="BT725" s="23"/>
      <c r="BU725" s="141"/>
      <c r="BV725" s="35"/>
      <c r="BW725" s="23"/>
      <c r="BX725" s="141"/>
      <c r="BY725" s="35"/>
      <c r="BZ725" s="23"/>
      <c r="CA725" s="141"/>
      <c r="CB725" s="35"/>
      <c r="CC725" s="23"/>
      <c r="CD725" s="141"/>
      <c r="CE725" s="35"/>
      <c r="CF725" s="23"/>
      <c r="CG725" s="141"/>
      <c r="CH725" s="35"/>
      <c r="CI725" s="23"/>
      <c r="CJ725" s="141"/>
      <c r="CK725" s="35"/>
      <c r="CL725" s="23"/>
      <c r="CM725" s="141"/>
      <c r="CN725" s="35"/>
      <c r="CO725" s="23"/>
      <c r="CP725" s="141"/>
      <c r="CQ725" s="38"/>
    </row>
    <row r="726" spans="2:95">
      <c r="B726" s="34"/>
      <c r="C726" s="23"/>
      <c r="D726" s="141"/>
      <c r="E726" s="35"/>
      <c r="F726" s="23"/>
      <c r="G726" s="141"/>
      <c r="H726" s="35"/>
      <c r="I726" s="23"/>
      <c r="J726" s="141"/>
      <c r="K726" s="35"/>
      <c r="L726" s="23"/>
      <c r="M726" s="141"/>
      <c r="N726" s="35"/>
      <c r="O726" s="23"/>
      <c r="P726" s="141"/>
      <c r="Q726" s="35"/>
      <c r="R726" s="23"/>
      <c r="S726" s="141"/>
      <c r="T726" s="35"/>
      <c r="U726" s="23"/>
      <c r="V726" s="141"/>
      <c r="W726" s="35"/>
      <c r="X726" s="23"/>
      <c r="Y726" s="141"/>
      <c r="Z726" s="35"/>
      <c r="AA726" s="23"/>
      <c r="AB726" s="141"/>
      <c r="AC726" s="35"/>
      <c r="AD726" s="23"/>
      <c r="AE726" s="141"/>
      <c r="AF726" s="35"/>
      <c r="AG726" s="23"/>
      <c r="AH726" s="141"/>
      <c r="AI726" s="35"/>
      <c r="AJ726" s="23"/>
      <c r="AK726" s="141"/>
      <c r="AL726" s="35"/>
      <c r="AM726" s="23"/>
      <c r="AN726" s="141"/>
      <c r="AO726" s="35"/>
      <c r="AP726" s="23"/>
      <c r="AQ726" s="141"/>
      <c r="AR726" s="35"/>
      <c r="AS726" s="23"/>
      <c r="AT726" s="141"/>
      <c r="AU726" s="35"/>
      <c r="AV726" s="23"/>
      <c r="AW726" s="141"/>
      <c r="AX726" s="35"/>
      <c r="AY726" s="23"/>
      <c r="AZ726" s="141"/>
      <c r="BA726" s="35"/>
      <c r="BB726" s="23"/>
      <c r="BC726" s="141"/>
      <c r="BD726" s="35"/>
      <c r="BE726" s="23"/>
      <c r="BF726" s="141"/>
      <c r="BG726" s="35"/>
      <c r="BH726" s="23"/>
      <c r="BI726" s="141"/>
      <c r="BJ726" s="35"/>
      <c r="BK726" s="23"/>
      <c r="BL726" s="141"/>
      <c r="BM726" s="35"/>
      <c r="BN726" s="23"/>
      <c r="BO726" s="141"/>
      <c r="BP726" s="35"/>
      <c r="BQ726" s="23"/>
      <c r="BR726" s="141"/>
      <c r="BS726" s="35"/>
      <c r="BT726" s="23"/>
      <c r="BU726" s="141"/>
      <c r="BV726" s="35"/>
      <c r="BW726" s="23"/>
      <c r="BX726" s="141"/>
      <c r="BY726" s="35"/>
      <c r="BZ726" s="23"/>
      <c r="CA726" s="141"/>
      <c r="CB726" s="35"/>
      <c r="CC726" s="23"/>
      <c r="CD726" s="141"/>
      <c r="CE726" s="35"/>
      <c r="CF726" s="23"/>
      <c r="CG726" s="141"/>
      <c r="CH726" s="35"/>
      <c r="CI726" s="23"/>
      <c r="CJ726" s="141"/>
      <c r="CK726" s="35"/>
      <c r="CL726" s="23"/>
      <c r="CM726" s="141"/>
      <c r="CN726" s="35"/>
      <c r="CO726" s="23"/>
      <c r="CP726" s="141"/>
      <c r="CQ726" s="38"/>
    </row>
    <row r="727" spans="2:95">
      <c r="B727" s="34"/>
      <c r="C727" s="23"/>
      <c r="D727" s="141"/>
      <c r="E727" s="35"/>
      <c r="F727" s="23"/>
      <c r="G727" s="141"/>
      <c r="H727" s="35"/>
      <c r="I727" s="23"/>
      <c r="J727" s="141"/>
      <c r="K727" s="35"/>
      <c r="L727" s="23"/>
      <c r="M727" s="141"/>
      <c r="N727" s="35"/>
      <c r="O727" s="23"/>
      <c r="P727" s="141"/>
      <c r="Q727" s="35"/>
      <c r="R727" s="23"/>
      <c r="S727" s="141"/>
      <c r="T727" s="35"/>
      <c r="U727" s="23"/>
      <c r="V727" s="141"/>
      <c r="W727" s="35"/>
      <c r="X727" s="23"/>
      <c r="Y727" s="141"/>
      <c r="Z727" s="35"/>
      <c r="AA727" s="23"/>
      <c r="AB727" s="141"/>
      <c r="AC727" s="35"/>
      <c r="AD727" s="23"/>
      <c r="AE727" s="141"/>
      <c r="AF727" s="35"/>
      <c r="AG727" s="23"/>
      <c r="AH727" s="141"/>
      <c r="AI727" s="35"/>
      <c r="AJ727" s="23"/>
      <c r="AK727" s="141"/>
      <c r="AL727" s="35"/>
      <c r="AM727" s="23"/>
      <c r="AN727" s="141"/>
      <c r="AO727" s="35"/>
      <c r="AP727" s="23"/>
      <c r="AQ727" s="141"/>
      <c r="AR727" s="35"/>
      <c r="AS727" s="23"/>
      <c r="AT727" s="141"/>
      <c r="AU727" s="35"/>
      <c r="AV727" s="23"/>
      <c r="AW727" s="141"/>
      <c r="AX727" s="35"/>
      <c r="AY727" s="23"/>
      <c r="AZ727" s="141"/>
      <c r="BA727" s="35"/>
      <c r="BB727" s="23"/>
      <c r="BC727" s="141"/>
      <c r="BD727" s="35"/>
      <c r="BE727" s="23"/>
      <c r="BF727" s="141"/>
      <c r="BG727" s="35"/>
      <c r="BH727" s="23"/>
      <c r="BI727" s="141"/>
      <c r="BJ727" s="35"/>
      <c r="BK727" s="23"/>
      <c r="BL727" s="141"/>
      <c r="BM727" s="35"/>
      <c r="BN727" s="23"/>
      <c r="BO727" s="141"/>
      <c r="BP727" s="35"/>
      <c r="BQ727" s="23"/>
      <c r="BR727" s="141"/>
      <c r="BS727" s="35"/>
      <c r="BT727" s="23"/>
      <c r="BU727" s="141"/>
      <c r="BV727" s="35"/>
      <c r="BW727" s="23"/>
      <c r="BX727" s="141"/>
      <c r="BY727" s="35"/>
      <c r="BZ727" s="23"/>
      <c r="CA727" s="141"/>
      <c r="CB727" s="35"/>
      <c r="CC727" s="23"/>
      <c r="CD727" s="141"/>
      <c r="CE727" s="35"/>
      <c r="CF727" s="23"/>
      <c r="CG727" s="141"/>
      <c r="CH727" s="35"/>
      <c r="CI727" s="23"/>
      <c r="CJ727" s="141"/>
      <c r="CK727" s="35"/>
      <c r="CL727" s="23"/>
      <c r="CM727" s="141"/>
      <c r="CN727" s="35"/>
      <c r="CO727" s="23"/>
      <c r="CP727" s="141"/>
      <c r="CQ727" s="38"/>
    </row>
    <row r="728" spans="2:95">
      <c r="B728" s="34"/>
      <c r="C728" s="23"/>
      <c r="D728" s="141"/>
      <c r="E728" s="35"/>
      <c r="F728" s="23"/>
      <c r="G728" s="141"/>
      <c r="H728" s="35"/>
      <c r="I728" s="23"/>
      <c r="J728" s="141"/>
      <c r="K728" s="35"/>
      <c r="L728" s="23"/>
      <c r="M728" s="141"/>
      <c r="N728" s="35"/>
      <c r="O728" s="23"/>
      <c r="P728" s="141"/>
      <c r="Q728" s="35"/>
      <c r="R728" s="23"/>
      <c r="S728" s="141"/>
      <c r="T728" s="35"/>
      <c r="U728" s="23"/>
      <c r="V728" s="141"/>
      <c r="W728" s="35"/>
      <c r="X728" s="23"/>
      <c r="Y728" s="141"/>
      <c r="Z728" s="35"/>
      <c r="AA728" s="23"/>
      <c r="AB728" s="141"/>
      <c r="AC728" s="35"/>
      <c r="AD728" s="23"/>
      <c r="AE728" s="141"/>
      <c r="AF728" s="35"/>
      <c r="AG728" s="23"/>
      <c r="AH728" s="141"/>
      <c r="AI728" s="35"/>
      <c r="AJ728" s="23"/>
      <c r="AK728" s="141"/>
      <c r="AL728" s="35"/>
      <c r="AM728" s="23"/>
      <c r="AN728" s="141"/>
      <c r="AO728" s="35"/>
      <c r="AP728" s="23"/>
      <c r="AQ728" s="141"/>
      <c r="AR728" s="35"/>
      <c r="AS728" s="23"/>
      <c r="AT728" s="141"/>
      <c r="AU728" s="35"/>
      <c r="AV728" s="23"/>
      <c r="AW728" s="141"/>
      <c r="AX728" s="35"/>
      <c r="AY728" s="23"/>
      <c r="AZ728" s="141"/>
      <c r="BA728" s="35"/>
      <c r="BB728" s="23"/>
      <c r="BC728" s="141"/>
      <c r="BD728" s="35"/>
      <c r="BE728" s="23"/>
      <c r="BF728" s="141"/>
      <c r="BG728" s="35"/>
      <c r="BH728" s="23"/>
      <c r="BI728" s="141"/>
      <c r="BJ728" s="35"/>
      <c r="BK728" s="23"/>
      <c r="BL728" s="141"/>
      <c r="BM728" s="35"/>
      <c r="BN728" s="23"/>
      <c r="BO728" s="141"/>
      <c r="BP728" s="35"/>
      <c r="BQ728" s="23"/>
      <c r="BR728" s="141"/>
      <c r="BS728" s="35"/>
      <c r="BT728" s="23"/>
      <c r="BU728" s="141"/>
      <c r="BV728" s="35"/>
      <c r="BW728" s="23"/>
      <c r="BX728" s="141"/>
      <c r="BY728" s="35"/>
      <c r="BZ728" s="23"/>
      <c r="CA728" s="141"/>
      <c r="CB728" s="35"/>
      <c r="CC728" s="23"/>
      <c r="CD728" s="141"/>
      <c r="CE728" s="35"/>
      <c r="CF728" s="23"/>
      <c r="CG728" s="141"/>
      <c r="CH728" s="35"/>
      <c r="CI728" s="23"/>
      <c r="CJ728" s="141"/>
      <c r="CK728" s="35"/>
      <c r="CL728" s="23"/>
      <c r="CM728" s="141"/>
      <c r="CN728" s="35"/>
      <c r="CO728" s="23"/>
      <c r="CP728" s="141"/>
      <c r="CQ728" s="38"/>
    </row>
    <row r="729" spans="2:95">
      <c r="B729" s="34"/>
      <c r="C729" s="23"/>
      <c r="D729" s="141"/>
      <c r="E729" s="35"/>
      <c r="F729" s="23"/>
      <c r="G729" s="141"/>
      <c r="H729" s="35"/>
      <c r="I729" s="23"/>
      <c r="J729" s="141"/>
      <c r="K729" s="35"/>
      <c r="L729" s="23"/>
      <c r="M729" s="141"/>
      <c r="N729" s="35"/>
      <c r="O729" s="23"/>
      <c r="P729" s="141"/>
      <c r="Q729" s="35"/>
      <c r="R729" s="23"/>
      <c r="S729" s="141"/>
      <c r="T729" s="35"/>
      <c r="U729" s="23"/>
      <c r="V729" s="141"/>
      <c r="W729" s="35"/>
      <c r="X729" s="23"/>
      <c r="Y729" s="141"/>
      <c r="Z729" s="35"/>
      <c r="AA729" s="23"/>
      <c r="AB729" s="141"/>
      <c r="AC729" s="35"/>
      <c r="AD729" s="23"/>
      <c r="AE729" s="141"/>
      <c r="AF729" s="35"/>
      <c r="AG729" s="23"/>
      <c r="AH729" s="141"/>
      <c r="AI729" s="35"/>
      <c r="AJ729" s="23"/>
      <c r="AK729" s="141"/>
      <c r="AL729" s="35"/>
      <c r="AM729" s="23"/>
      <c r="AN729" s="141"/>
      <c r="AO729" s="35"/>
      <c r="AP729" s="23"/>
      <c r="AQ729" s="141"/>
      <c r="AR729" s="35"/>
      <c r="AS729" s="23"/>
      <c r="AT729" s="141"/>
      <c r="AU729" s="35"/>
      <c r="AV729" s="23"/>
      <c r="AW729" s="141"/>
      <c r="AX729" s="35"/>
      <c r="AY729" s="23"/>
      <c r="AZ729" s="141"/>
      <c r="BA729" s="35"/>
      <c r="BB729" s="23"/>
      <c r="BC729" s="141"/>
      <c r="BD729" s="35"/>
      <c r="BE729" s="23"/>
      <c r="BF729" s="141"/>
      <c r="BG729" s="35"/>
      <c r="BH729" s="23"/>
      <c r="BI729" s="141"/>
      <c r="BJ729" s="35"/>
      <c r="BK729" s="23"/>
      <c r="BL729" s="141"/>
      <c r="BM729" s="35"/>
      <c r="BN729" s="23"/>
      <c r="BO729" s="141"/>
      <c r="BP729" s="35"/>
      <c r="BQ729" s="23"/>
      <c r="BR729" s="141"/>
      <c r="BS729" s="35"/>
      <c r="BT729" s="23"/>
      <c r="BU729" s="141"/>
      <c r="BV729" s="35"/>
      <c r="BW729" s="23"/>
      <c r="BX729" s="141"/>
      <c r="BY729" s="35"/>
      <c r="BZ729" s="23"/>
      <c r="CA729" s="141"/>
      <c r="CB729" s="35"/>
      <c r="CC729" s="23"/>
      <c r="CD729" s="141"/>
      <c r="CE729" s="35"/>
      <c r="CF729" s="23"/>
      <c r="CG729" s="141"/>
      <c r="CH729" s="35"/>
      <c r="CI729" s="23"/>
      <c r="CJ729" s="141"/>
      <c r="CK729" s="35"/>
      <c r="CL729" s="23"/>
      <c r="CM729" s="141"/>
      <c r="CN729" s="35"/>
      <c r="CO729" s="23"/>
      <c r="CP729" s="141"/>
      <c r="CQ729" s="38"/>
    </row>
    <row r="730" spans="2:95">
      <c r="B730" s="34"/>
      <c r="C730" s="23"/>
      <c r="D730" s="141"/>
      <c r="E730" s="35"/>
      <c r="F730" s="23"/>
      <c r="G730" s="141"/>
      <c r="H730" s="35"/>
      <c r="I730" s="23"/>
      <c r="J730" s="141"/>
      <c r="K730" s="35"/>
      <c r="L730" s="23"/>
      <c r="M730" s="141"/>
      <c r="N730" s="35"/>
      <c r="O730" s="23"/>
      <c r="P730" s="141"/>
      <c r="Q730" s="35"/>
      <c r="R730" s="23"/>
      <c r="S730" s="141"/>
      <c r="T730" s="35"/>
      <c r="U730" s="23"/>
      <c r="V730" s="141"/>
      <c r="W730" s="35"/>
      <c r="X730" s="23"/>
      <c r="Y730" s="141"/>
      <c r="Z730" s="35"/>
      <c r="AA730" s="23"/>
      <c r="AB730" s="141"/>
      <c r="AC730" s="35"/>
      <c r="AD730" s="23"/>
      <c r="AE730" s="141"/>
      <c r="AF730" s="35"/>
      <c r="AG730" s="23"/>
      <c r="AH730" s="141"/>
      <c r="AI730" s="35"/>
      <c r="AJ730" s="23"/>
      <c r="AK730" s="141"/>
      <c r="AL730" s="35"/>
      <c r="AM730" s="23"/>
      <c r="AN730" s="141"/>
      <c r="AO730" s="35"/>
      <c r="AP730" s="23"/>
      <c r="AQ730" s="141"/>
      <c r="AR730" s="35"/>
      <c r="AS730" s="23"/>
      <c r="AT730" s="141"/>
      <c r="AU730" s="35"/>
      <c r="AV730" s="23"/>
      <c r="AW730" s="141"/>
      <c r="AX730" s="35"/>
      <c r="AY730" s="23"/>
      <c r="AZ730" s="141"/>
      <c r="BA730" s="35"/>
      <c r="BB730" s="23"/>
      <c r="BC730" s="141"/>
      <c r="BD730" s="35"/>
      <c r="BE730" s="23"/>
      <c r="BF730" s="141"/>
      <c r="BG730" s="35"/>
      <c r="BH730" s="23"/>
      <c r="BI730" s="141"/>
      <c r="BJ730" s="35"/>
      <c r="BK730" s="23"/>
      <c r="BL730" s="141"/>
      <c r="BM730" s="35"/>
      <c r="BN730" s="23"/>
      <c r="BO730" s="141"/>
      <c r="BP730" s="35"/>
      <c r="BQ730" s="23"/>
      <c r="BR730" s="141"/>
      <c r="BS730" s="35"/>
      <c r="BT730" s="23"/>
      <c r="BU730" s="141"/>
      <c r="BV730" s="35"/>
      <c r="BW730" s="23"/>
      <c r="BX730" s="141"/>
      <c r="BY730" s="35"/>
      <c r="BZ730" s="23"/>
      <c r="CA730" s="141"/>
      <c r="CB730" s="35"/>
      <c r="CC730" s="23"/>
      <c r="CD730" s="141"/>
      <c r="CE730" s="35"/>
      <c r="CF730" s="23"/>
      <c r="CG730" s="141"/>
      <c r="CH730" s="35"/>
      <c r="CI730" s="23"/>
      <c r="CJ730" s="141"/>
      <c r="CK730" s="35"/>
      <c r="CL730" s="23"/>
      <c r="CM730" s="141"/>
      <c r="CN730" s="35"/>
      <c r="CO730" s="23"/>
      <c r="CP730" s="141"/>
      <c r="CQ730" s="38"/>
    </row>
    <row r="731" spans="2:95">
      <c r="B731" s="34"/>
      <c r="C731" s="23"/>
      <c r="D731" s="141"/>
      <c r="E731" s="35"/>
      <c r="F731" s="23"/>
      <c r="G731" s="141"/>
      <c r="H731" s="35"/>
      <c r="I731" s="23"/>
      <c r="J731" s="141"/>
      <c r="K731" s="35"/>
      <c r="L731" s="23"/>
      <c r="M731" s="141"/>
      <c r="N731" s="35"/>
      <c r="O731" s="23"/>
      <c r="P731" s="141"/>
      <c r="Q731" s="35"/>
      <c r="R731" s="23"/>
      <c r="S731" s="141"/>
      <c r="T731" s="35"/>
      <c r="U731" s="23"/>
      <c r="V731" s="141"/>
      <c r="W731" s="35"/>
      <c r="X731" s="23"/>
      <c r="Y731" s="141"/>
      <c r="Z731" s="35"/>
      <c r="AA731" s="23"/>
      <c r="AB731" s="141"/>
      <c r="AC731" s="35"/>
      <c r="AD731" s="23"/>
      <c r="AE731" s="141"/>
      <c r="AF731" s="35"/>
      <c r="AG731" s="23"/>
      <c r="AH731" s="141"/>
      <c r="AI731" s="35"/>
      <c r="AJ731" s="23"/>
      <c r="AK731" s="141"/>
      <c r="AL731" s="35"/>
      <c r="AM731" s="23"/>
      <c r="AN731" s="141"/>
      <c r="AO731" s="35"/>
      <c r="AP731" s="23"/>
      <c r="AQ731" s="141"/>
      <c r="AR731" s="35"/>
      <c r="AS731" s="23"/>
      <c r="AT731" s="141"/>
      <c r="AU731" s="35"/>
      <c r="AV731" s="23"/>
      <c r="AW731" s="141"/>
      <c r="AX731" s="35"/>
      <c r="AY731" s="23"/>
      <c r="AZ731" s="141"/>
      <c r="BA731" s="35"/>
      <c r="BB731" s="23"/>
      <c r="BC731" s="141"/>
      <c r="BD731" s="35"/>
      <c r="BE731" s="23"/>
      <c r="BF731" s="141"/>
      <c r="BG731" s="35"/>
      <c r="BH731" s="23"/>
      <c r="BI731" s="141"/>
      <c r="BJ731" s="35"/>
      <c r="BK731" s="23"/>
      <c r="BL731" s="141"/>
      <c r="BM731" s="35"/>
      <c r="BN731" s="23"/>
      <c r="BO731" s="141"/>
      <c r="BP731" s="35"/>
      <c r="BQ731" s="23"/>
      <c r="BR731" s="141"/>
      <c r="BS731" s="35"/>
      <c r="BT731" s="23"/>
      <c r="BU731" s="141"/>
      <c r="BV731" s="35"/>
      <c r="BW731" s="23"/>
      <c r="BX731" s="141"/>
      <c r="BY731" s="35"/>
      <c r="BZ731" s="23"/>
      <c r="CA731" s="141"/>
      <c r="CB731" s="35"/>
      <c r="CC731" s="23"/>
      <c r="CD731" s="141"/>
      <c r="CE731" s="35"/>
      <c r="CF731" s="23"/>
      <c r="CG731" s="141"/>
      <c r="CH731" s="35"/>
      <c r="CI731" s="23"/>
      <c r="CJ731" s="141"/>
      <c r="CK731" s="35"/>
      <c r="CL731" s="23"/>
      <c r="CM731" s="141"/>
      <c r="CN731" s="35"/>
      <c r="CO731" s="23"/>
      <c r="CP731" s="141"/>
      <c r="CQ731" s="38"/>
    </row>
    <row r="732" spans="2:95">
      <c r="B732" s="34"/>
      <c r="C732" s="23"/>
      <c r="D732" s="141"/>
      <c r="E732" s="35"/>
      <c r="F732" s="23"/>
      <c r="G732" s="141"/>
      <c r="H732" s="35"/>
      <c r="I732" s="23"/>
      <c r="J732" s="141"/>
      <c r="K732" s="35"/>
      <c r="L732" s="23"/>
      <c r="M732" s="141"/>
      <c r="N732" s="35"/>
      <c r="O732" s="23"/>
      <c r="P732" s="141"/>
      <c r="Q732" s="35"/>
      <c r="R732" s="23"/>
      <c r="S732" s="141"/>
      <c r="T732" s="35"/>
      <c r="U732" s="23"/>
      <c r="V732" s="141"/>
      <c r="W732" s="35"/>
      <c r="X732" s="23"/>
      <c r="Y732" s="141"/>
      <c r="Z732" s="35"/>
      <c r="AA732" s="23"/>
      <c r="AB732" s="141"/>
      <c r="AC732" s="35"/>
      <c r="AD732" s="23"/>
      <c r="AE732" s="141"/>
      <c r="AF732" s="35"/>
      <c r="AG732" s="23"/>
      <c r="AH732" s="141"/>
      <c r="AI732" s="35"/>
      <c r="AJ732" s="23"/>
      <c r="AK732" s="141"/>
      <c r="AL732" s="35"/>
      <c r="AM732" s="23"/>
      <c r="AN732" s="141"/>
      <c r="AO732" s="35"/>
      <c r="AP732" s="23"/>
      <c r="AQ732" s="141"/>
      <c r="AR732" s="35"/>
      <c r="AS732" s="23"/>
      <c r="AT732" s="141"/>
      <c r="AU732" s="35"/>
      <c r="AV732" s="23"/>
      <c r="AW732" s="141"/>
      <c r="AX732" s="35"/>
      <c r="AY732" s="23"/>
      <c r="AZ732" s="141"/>
      <c r="BA732" s="35"/>
      <c r="BB732" s="23"/>
      <c r="BC732" s="141"/>
      <c r="BD732" s="35"/>
      <c r="BE732" s="23"/>
      <c r="BF732" s="141"/>
      <c r="BG732" s="35"/>
      <c r="BH732" s="23"/>
      <c r="BI732" s="141"/>
      <c r="BJ732" s="35"/>
      <c r="BK732" s="23"/>
      <c r="BL732" s="141"/>
      <c r="BM732" s="35"/>
      <c r="BN732" s="23"/>
      <c r="BO732" s="141"/>
      <c r="BP732" s="35"/>
      <c r="BQ732" s="23"/>
      <c r="BR732" s="141"/>
      <c r="BS732" s="35"/>
      <c r="BT732" s="23"/>
      <c r="BU732" s="141"/>
      <c r="BV732" s="35"/>
      <c r="BW732" s="23"/>
      <c r="BX732" s="141"/>
      <c r="BY732" s="35"/>
      <c r="BZ732" s="23"/>
      <c r="CA732" s="141"/>
      <c r="CB732" s="35"/>
      <c r="CC732" s="23"/>
      <c r="CD732" s="141"/>
      <c r="CE732" s="35"/>
      <c r="CF732" s="23"/>
      <c r="CG732" s="141"/>
      <c r="CH732" s="35"/>
      <c r="CI732" s="23"/>
      <c r="CJ732" s="141"/>
      <c r="CK732" s="35"/>
      <c r="CL732" s="23"/>
      <c r="CM732" s="141"/>
      <c r="CN732" s="35"/>
      <c r="CO732" s="23"/>
      <c r="CP732" s="141"/>
      <c r="CQ732" s="38"/>
    </row>
    <row r="733" spans="2:95">
      <c r="B733" s="34"/>
      <c r="C733" s="23"/>
      <c r="D733" s="141"/>
      <c r="E733" s="35"/>
      <c r="F733" s="23"/>
      <c r="G733" s="141"/>
      <c r="H733" s="35"/>
      <c r="I733" s="23"/>
      <c r="J733" s="141"/>
      <c r="K733" s="35"/>
      <c r="L733" s="23"/>
      <c r="M733" s="141"/>
      <c r="N733" s="35"/>
      <c r="O733" s="23"/>
      <c r="P733" s="141"/>
      <c r="Q733" s="35"/>
      <c r="R733" s="23"/>
      <c r="S733" s="141"/>
      <c r="T733" s="35"/>
      <c r="U733" s="23"/>
      <c r="V733" s="141"/>
      <c r="W733" s="35"/>
      <c r="X733" s="23"/>
      <c r="Y733" s="141"/>
      <c r="Z733" s="35"/>
      <c r="AA733" s="23"/>
      <c r="AB733" s="141"/>
      <c r="AC733" s="35"/>
      <c r="AD733" s="23"/>
      <c r="AE733" s="141"/>
      <c r="AF733" s="35"/>
      <c r="AG733" s="23"/>
      <c r="AH733" s="141"/>
      <c r="AI733" s="35"/>
      <c r="AJ733" s="23"/>
      <c r="AK733" s="141"/>
      <c r="AL733" s="35"/>
      <c r="AM733" s="23"/>
      <c r="AN733" s="141"/>
      <c r="AO733" s="35"/>
      <c r="AP733" s="23"/>
      <c r="AQ733" s="141"/>
      <c r="AR733" s="35"/>
      <c r="AS733" s="23"/>
      <c r="AT733" s="141"/>
      <c r="AU733" s="35"/>
      <c r="AV733" s="23"/>
      <c r="AW733" s="141"/>
      <c r="AX733" s="35"/>
      <c r="AY733" s="23"/>
      <c r="AZ733" s="141"/>
      <c r="BA733" s="35"/>
      <c r="BB733" s="23"/>
      <c r="BC733" s="141"/>
      <c r="BD733" s="35"/>
      <c r="BE733" s="23"/>
      <c r="BF733" s="141"/>
      <c r="BG733" s="35"/>
      <c r="BH733" s="23"/>
      <c r="BI733" s="141"/>
      <c r="BJ733" s="35"/>
      <c r="BK733" s="23"/>
      <c r="BL733" s="141"/>
      <c r="BM733" s="35"/>
      <c r="BN733" s="23"/>
      <c r="BO733" s="141"/>
      <c r="BP733" s="35"/>
      <c r="BQ733" s="23"/>
      <c r="BR733" s="141"/>
      <c r="BS733" s="35"/>
      <c r="BT733" s="23"/>
      <c r="BU733" s="141"/>
      <c r="BV733" s="35"/>
      <c r="BW733" s="23"/>
      <c r="BX733" s="141"/>
      <c r="BY733" s="35"/>
      <c r="BZ733" s="23"/>
      <c r="CA733" s="141"/>
      <c r="CB733" s="35"/>
      <c r="CC733" s="23"/>
      <c r="CD733" s="141"/>
      <c r="CE733" s="35"/>
      <c r="CF733" s="23"/>
      <c r="CG733" s="141"/>
      <c r="CH733" s="35"/>
      <c r="CI733" s="23"/>
      <c r="CJ733" s="141"/>
      <c r="CK733" s="35"/>
      <c r="CL733" s="23"/>
      <c r="CM733" s="141"/>
      <c r="CN733" s="35"/>
      <c r="CO733" s="23"/>
      <c r="CP733" s="141"/>
      <c r="CQ733" s="38"/>
    </row>
    <row r="734" spans="2:95">
      <c r="B734" s="34"/>
      <c r="C734" s="23"/>
      <c r="D734" s="141"/>
      <c r="E734" s="35"/>
      <c r="F734" s="23"/>
      <c r="G734" s="141"/>
      <c r="H734" s="35"/>
      <c r="I734" s="23"/>
      <c r="J734" s="141"/>
      <c r="K734" s="35"/>
      <c r="L734" s="23"/>
      <c r="M734" s="141"/>
      <c r="N734" s="35"/>
      <c r="O734" s="23"/>
      <c r="P734" s="141"/>
      <c r="Q734" s="35"/>
      <c r="R734" s="23"/>
      <c r="S734" s="141"/>
      <c r="T734" s="35"/>
      <c r="U734" s="23"/>
      <c r="V734" s="141"/>
      <c r="W734" s="35"/>
      <c r="X734" s="23"/>
      <c r="Y734" s="141"/>
      <c r="Z734" s="35"/>
      <c r="AA734" s="23"/>
      <c r="AB734" s="141"/>
      <c r="AC734" s="35"/>
      <c r="AD734" s="23"/>
      <c r="AE734" s="141"/>
      <c r="AF734" s="35"/>
      <c r="AG734" s="23"/>
      <c r="AH734" s="141"/>
      <c r="AI734" s="35"/>
      <c r="AJ734" s="23"/>
      <c r="AK734" s="141"/>
      <c r="AL734" s="35"/>
      <c r="AM734" s="23"/>
      <c r="AN734" s="141"/>
      <c r="AO734" s="35"/>
      <c r="AP734" s="23"/>
      <c r="AQ734" s="141"/>
      <c r="AR734" s="35"/>
      <c r="AS734" s="23"/>
      <c r="AT734" s="141"/>
      <c r="AU734" s="35"/>
      <c r="AV734" s="23"/>
      <c r="AW734" s="141"/>
      <c r="AX734" s="35"/>
      <c r="AY734" s="23"/>
      <c r="AZ734" s="141"/>
      <c r="BA734" s="35"/>
      <c r="BB734" s="23"/>
      <c r="BC734" s="141"/>
      <c r="BD734" s="35"/>
      <c r="BE734" s="23"/>
      <c r="BF734" s="141"/>
      <c r="BG734" s="35"/>
      <c r="BH734" s="23"/>
      <c r="BI734" s="141"/>
      <c r="BJ734" s="35"/>
      <c r="BK734" s="23"/>
      <c r="BL734" s="141"/>
      <c r="BM734" s="35"/>
      <c r="BN734" s="23"/>
      <c r="BO734" s="141"/>
      <c r="BP734" s="35"/>
      <c r="BQ734" s="23"/>
      <c r="BR734" s="141"/>
      <c r="BS734" s="35"/>
      <c r="BT734" s="23"/>
      <c r="BU734" s="141"/>
      <c r="BV734" s="35"/>
      <c r="BW734" s="23"/>
      <c r="BX734" s="141"/>
      <c r="BY734" s="35"/>
      <c r="BZ734" s="23"/>
      <c r="CA734" s="141"/>
      <c r="CB734" s="35"/>
      <c r="CC734" s="23"/>
      <c r="CD734" s="141"/>
      <c r="CE734" s="35"/>
      <c r="CF734" s="23"/>
      <c r="CG734" s="141"/>
      <c r="CH734" s="35"/>
      <c r="CI734" s="23"/>
      <c r="CJ734" s="141"/>
      <c r="CK734" s="35"/>
      <c r="CL734" s="23"/>
      <c r="CM734" s="141"/>
      <c r="CN734" s="35"/>
      <c r="CO734" s="23"/>
      <c r="CP734" s="141"/>
      <c r="CQ734" s="38"/>
    </row>
    <row r="735" spans="2:95">
      <c r="B735" s="34"/>
      <c r="C735" s="23"/>
      <c r="D735" s="141"/>
      <c r="E735" s="35"/>
      <c r="F735" s="23"/>
      <c r="G735" s="141"/>
      <c r="H735" s="35"/>
      <c r="I735" s="23"/>
      <c r="J735" s="141"/>
      <c r="K735" s="35"/>
      <c r="L735" s="23"/>
      <c r="M735" s="141"/>
      <c r="N735" s="35"/>
      <c r="O735" s="23"/>
      <c r="P735" s="141"/>
      <c r="Q735" s="35"/>
      <c r="R735" s="23"/>
      <c r="S735" s="141"/>
      <c r="T735" s="35"/>
      <c r="U735" s="23"/>
      <c r="V735" s="141"/>
      <c r="W735" s="35"/>
      <c r="X735" s="23"/>
      <c r="Y735" s="141"/>
      <c r="Z735" s="35"/>
      <c r="AA735" s="23"/>
      <c r="AB735" s="141"/>
      <c r="AC735" s="35"/>
      <c r="AD735" s="23"/>
      <c r="AE735" s="141"/>
      <c r="AF735" s="35"/>
      <c r="AG735" s="23"/>
      <c r="AH735" s="141"/>
      <c r="AI735" s="35"/>
      <c r="AJ735" s="23"/>
      <c r="AK735" s="141"/>
      <c r="AL735" s="35"/>
      <c r="AM735" s="23"/>
      <c r="AN735" s="141"/>
      <c r="AO735" s="35"/>
      <c r="AP735" s="23"/>
      <c r="AQ735" s="141"/>
      <c r="AR735" s="35"/>
      <c r="AS735" s="23"/>
      <c r="AT735" s="141"/>
      <c r="AU735" s="35"/>
      <c r="AV735" s="23"/>
      <c r="AW735" s="141"/>
      <c r="AX735" s="35"/>
      <c r="AY735" s="23"/>
      <c r="AZ735" s="141"/>
      <c r="BA735" s="35"/>
      <c r="BB735" s="23"/>
      <c r="BC735" s="141"/>
      <c r="BD735" s="35"/>
      <c r="BE735" s="23"/>
      <c r="BF735" s="141"/>
      <c r="BG735" s="35"/>
      <c r="BH735" s="23"/>
      <c r="BI735" s="141"/>
      <c r="BJ735" s="35"/>
      <c r="BK735" s="23"/>
      <c r="BL735" s="141"/>
      <c r="BM735" s="35"/>
      <c r="BN735" s="23"/>
      <c r="BO735" s="141"/>
      <c r="BP735" s="35"/>
      <c r="BQ735" s="23"/>
      <c r="BR735" s="141"/>
      <c r="BS735" s="35"/>
      <c r="BT735" s="23"/>
      <c r="BU735" s="141"/>
      <c r="BV735" s="35"/>
      <c r="BW735" s="23"/>
      <c r="BX735" s="141"/>
      <c r="BY735" s="35"/>
      <c r="BZ735" s="23"/>
      <c r="CA735" s="141"/>
      <c r="CB735" s="35"/>
      <c r="CC735" s="23"/>
      <c r="CD735" s="141"/>
      <c r="CE735" s="35"/>
      <c r="CF735" s="23"/>
      <c r="CG735" s="141"/>
      <c r="CH735" s="35"/>
      <c r="CI735" s="23"/>
      <c r="CJ735" s="141"/>
      <c r="CK735" s="35"/>
      <c r="CL735" s="23"/>
      <c r="CM735" s="141"/>
      <c r="CN735" s="35"/>
      <c r="CO735" s="23"/>
      <c r="CP735" s="141"/>
      <c r="CQ735" s="38"/>
    </row>
    <row r="736" spans="2:95">
      <c r="B736" s="34"/>
      <c r="C736" s="23"/>
      <c r="D736" s="141"/>
      <c r="E736" s="35"/>
      <c r="F736" s="23"/>
      <c r="G736" s="141"/>
      <c r="H736" s="35"/>
      <c r="I736" s="23"/>
      <c r="J736" s="141"/>
      <c r="K736" s="35"/>
      <c r="L736" s="23"/>
      <c r="M736" s="141"/>
      <c r="N736" s="35"/>
      <c r="O736" s="23"/>
      <c r="P736" s="141"/>
      <c r="Q736" s="35"/>
      <c r="R736" s="23"/>
      <c r="S736" s="141"/>
      <c r="T736" s="35"/>
      <c r="U736" s="23"/>
      <c r="V736" s="141"/>
      <c r="W736" s="35"/>
      <c r="X736" s="23"/>
      <c r="Y736" s="141"/>
      <c r="Z736" s="35"/>
      <c r="AA736" s="23"/>
      <c r="AB736" s="141"/>
      <c r="AC736" s="35"/>
      <c r="AD736" s="23"/>
      <c r="AE736" s="141"/>
      <c r="AF736" s="35"/>
      <c r="AG736" s="23"/>
      <c r="AH736" s="141"/>
      <c r="AI736" s="35"/>
      <c r="AJ736" s="23"/>
      <c r="AK736" s="141"/>
      <c r="AL736" s="35"/>
      <c r="AM736" s="23"/>
      <c r="AN736" s="141"/>
      <c r="AO736" s="35"/>
      <c r="AP736" s="23"/>
      <c r="AQ736" s="141"/>
      <c r="AR736" s="35"/>
      <c r="AS736" s="23"/>
      <c r="AT736" s="141"/>
      <c r="AU736" s="35"/>
      <c r="AV736" s="23"/>
      <c r="AW736" s="141"/>
      <c r="AX736" s="35"/>
      <c r="AY736" s="23"/>
      <c r="AZ736" s="141"/>
      <c r="BA736" s="35"/>
      <c r="BB736" s="23"/>
      <c r="BC736" s="141"/>
      <c r="BD736" s="35"/>
      <c r="BE736" s="23"/>
      <c r="BF736" s="141"/>
      <c r="BG736" s="35"/>
      <c r="BH736" s="23"/>
      <c r="BI736" s="141"/>
      <c r="BJ736" s="35"/>
      <c r="BK736" s="23"/>
      <c r="BL736" s="141"/>
      <c r="BM736" s="35"/>
      <c r="BN736" s="23"/>
      <c r="BO736" s="141"/>
      <c r="BP736" s="35"/>
      <c r="BQ736" s="23"/>
      <c r="BR736" s="141"/>
      <c r="BS736" s="35"/>
      <c r="BT736" s="23"/>
      <c r="BU736" s="141"/>
      <c r="BV736" s="35"/>
      <c r="BW736" s="23"/>
      <c r="BX736" s="141"/>
      <c r="BY736" s="35"/>
      <c r="BZ736" s="23"/>
      <c r="CA736" s="141"/>
      <c r="CB736" s="35"/>
      <c r="CC736" s="23"/>
      <c r="CD736" s="141"/>
      <c r="CE736" s="35"/>
      <c r="CF736" s="23"/>
      <c r="CG736" s="141"/>
      <c r="CH736" s="35"/>
      <c r="CI736" s="23"/>
      <c r="CJ736" s="141"/>
      <c r="CK736" s="35"/>
      <c r="CL736" s="23"/>
      <c r="CM736" s="141"/>
      <c r="CN736" s="35"/>
      <c r="CO736" s="23"/>
      <c r="CP736" s="141"/>
      <c r="CQ736" s="38"/>
    </row>
    <row r="737" spans="2:95">
      <c r="B737" s="34"/>
      <c r="C737" s="23"/>
      <c r="D737" s="141"/>
      <c r="E737" s="35"/>
      <c r="F737" s="23"/>
      <c r="G737" s="141"/>
      <c r="H737" s="35"/>
      <c r="I737" s="23"/>
      <c r="J737" s="141"/>
      <c r="K737" s="35"/>
      <c r="L737" s="23"/>
      <c r="M737" s="141"/>
      <c r="N737" s="35"/>
      <c r="O737" s="23"/>
      <c r="P737" s="141"/>
      <c r="Q737" s="35"/>
      <c r="R737" s="23"/>
      <c r="S737" s="141"/>
      <c r="T737" s="35"/>
      <c r="U737" s="23"/>
      <c r="V737" s="141"/>
      <c r="W737" s="35"/>
      <c r="X737" s="23"/>
      <c r="Y737" s="141"/>
      <c r="Z737" s="35"/>
      <c r="AA737" s="23"/>
      <c r="AB737" s="141"/>
      <c r="AC737" s="35"/>
      <c r="AD737" s="23"/>
      <c r="AE737" s="141"/>
      <c r="AF737" s="35"/>
      <c r="AG737" s="23"/>
      <c r="AH737" s="141"/>
      <c r="AI737" s="35"/>
      <c r="AJ737" s="23"/>
      <c r="AK737" s="141"/>
      <c r="AL737" s="35"/>
      <c r="AM737" s="23"/>
      <c r="AN737" s="141"/>
      <c r="AO737" s="35"/>
      <c r="AP737" s="23"/>
      <c r="AQ737" s="141"/>
      <c r="AR737" s="35"/>
      <c r="AS737" s="23"/>
      <c r="AT737" s="141"/>
      <c r="AU737" s="35"/>
      <c r="AV737" s="23"/>
      <c r="AW737" s="141"/>
      <c r="AX737" s="35"/>
      <c r="AY737" s="23"/>
      <c r="AZ737" s="141"/>
      <c r="BA737" s="35"/>
      <c r="BB737" s="23"/>
      <c r="BC737" s="141"/>
      <c r="BD737" s="35"/>
      <c r="BE737" s="23"/>
      <c r="BF737" s="141"/>
      <c r="BG737" s="35"/>
      <c r="BH737" s="23"/>
      <c r="BI737" s="141"/>
      <c r="BJ737" s="35"/>
      <c r="BK737" s="23"/>
      <c r="BL737" s="141"/>
      <c r="BM737" s="35"/>
      <c r="BN737" s="23"/>
      <c r="BO737" s="141"/>
      <c r="BP737" s="35"/>
      <c r="BQ737" s="23"/>
      <c r="BR737" s="141"/>
      <c r="BS737" s="35"/>
      <c r="BT737" s="23"/>
      <c r="BU737" s="141"/>
      <c r="BV737" s="35"/>
      <c r="BW737" s="23"/>
      <c r="BX737" s="141"/>
      <c r="BY737" s="35"/>
      <c r="BZ737" s="23"/>
      <c r="CA737" s="141"/>
      <c r="CB737" s="35"/>
      <c r="CC737" s="23"/>
      <c r="CD737" s="141"/>
      <c r="CE737" s="35"/>
      <c r="CF737" s="23"/>
      <c r="CG737" s="141"/>
      <c r="CH737" s="35"/>
      <c r="CI737" s="23"/>
      <c r="CJ737" s="141"/>
      <c r="CK737" s="35"/>
      <c r="CL737" s="23"/>
      <c r="CM737" s="141"/>
      <c r="CN737" s="35"/>
      <c r="CO737" s="23"/>
      <c r="CP737" s="141"/>
      <c r="CQ737" s="38"/>
    </row>
    <row r="738" spans="2:95">
      <c r="B738" s="34"/>
      <c r="C738" s="23"/>
      <c r="D738" s="141"/>
      <c r="E738" s="35"/>
      <c r="F738" s="23"/>
      <c r="G738" s="141"/>
      <c r="H738" s="35"/>
      <c r="I738" s="23"/>
      <c r="J738" s="141"/>
      <c r="K738" s="35"/>
      <c r="L738" s="23"/>
      <c r="M738" s="141"/>
      <c r="N738" s="35"/>
      <c r="O738" s="23"/>
      <c r="P738" s="141"/>
      <c r="Q738" s="35"/>
      <c r="R738" s="23"/>
      <c r="S738" s="141"/>
      <c r="T738" s="35"/>
      <c r="U738" s="23"/>
      <c r="V738" s="141"/>
      <c r="W738" s="35"/>
      <c r="X738" s="23"/>
      <c r="Y738" s="141"/>
      <c r="Z738" s="35"/>
      <c r="AA738" s="23"/>
      <c r="AB738" s="141"/>
      <c r="AC738" s="35"/>
      <c r="AD738" s="23"/>
      <c r="AE738" s="141"/>
      <c r="AF738" s="35"/>
      <c r="AG738" s="23"/>
      <c r="AH738" s="141"/>
      <c r="AI738" s="35"/>
      <c r="AJ738" s="23"/>
      <c r="AK738" s="141"/>
      <c r="AL738" s="35"/>
      <c r="AM738" s="23"/>
      <c r="AN738" s="141"/>
      <c r="AO738" s="35"/>
      <c r="AP738" s="23"/>
      <c r="AQ738" s="141"/>
      <c r="AR738" s="35"/>
      <c r="AS738" s="23"/>
      <c r="AT738" s="141"/>
      <c r="AU738" s="35"/>
      <c r="AV738" s="23"/>
      <c r="AW738" s="141"/>
      <c r="AX738" s="35"/>
      <c r="AY738" s="23"/>
      <c r="AZ738" s="141"/>
      <c r="BA738" s="35"/>
      <c r="BB738" s="23"/>
      <c r="BC738" s="141"/>
      <c r="BD738" s="35"/>
      <c r="BE738" s="23"/>
      <c r="BF738" s="141"/>
      <c r="BG738" s="35"/>
      <c r="BH738" s="23"/>
      <c r="BI738" s="141"/>
      <c r="BJ738" s="35"/>
      <c r="BK738" s="23"/>
      <c r="BL738" s="141"/>
      <c r="BM738" s="35"/>
      <c r="BN738" s="23"/>
      <c r="BO738" s="141"/>
      <c r="BP738" s="35"/>
      <c r="BQ738" s="23"/>
      <c r="BR738" s="141"/>
      <c r="BS738" s="35"/>
      <c r="BT738" s="23"/>
      <c r="BU738" s="141"/>
      <c r="BV738" s="35"/>
      <c r="BW738" s="23"/>
      <c r="BX738" s="141"/>
      <c r="BY738" s="35"/>
      <c r="BZ738" s="23"/>
      <c r="CA738" s="141"/>
      <c r="CB738" s="35"/>
      <c r="CC738" s="23"/>
      <c r="CD738" s="141"/>
      <c r="CE738" s="35"/>
      <c r="CF738" s="23"/>
      <c r="CG738" s="141"/>
      <c r="CH738" s="35"/>
      <c r="CI738" s="23"/>
      <c r="CJ738" s="141"/>
      <c r="CK738" s="35"/>
      <c r="CL738" s="23"/>
      <c r="CM738" s="141"/>
      <c r="CN738" s="35"/>
      <c r="CO738" s="23"/>
      <c r="CP738" s="141"/>
      <c r="CQ738" s="38"/>
    </row>
    <row r="739" spans="2:95">
      <c r="B739" s="34"/>
      <c r="C739" s="23"/>
      <c r="D739" s="141"/>
      <c r="E739" s="35"/>
      <c r="F739" s="23"/>
      <c r="G739" s="141"/>
      <c r="H739" s="35"/>
      <c r="I739" s="23"/>
      <c r="J739" s="141"/>
      <c r="K739" s="35"/>
      <c r="L739" s="23"/>
      <c r="M739" s="141"/>
      <c r="N739" s="35"/>
      <c r="O739" s="23"/>
      <c r="P739" s="141"/>
      <c r="Q739" s="35"/>
      <c r="R739" s="23"/>
      <c r="S739" s="141"/>
      <c r="T739" s="35"/>
      <c r="U739" s="23"/>
      <c r="V739" s="141"/>
      <c r="W739" s="35"/>
      <c r="X739" s="23"/>
      <c r="Y739" s="141"/>
      <c r="Z739" s="35"/>
      <c r="AA739" s="23"/>
      <c r="AB739" s="141"/>
      <c r="AC739" s="35"/>
      <c r="AD739" s="23"/>
      <c r="AE739" s="141"/>
      <c r="AF739" s="35"/>
      <c r="AG739" s="23"/>
      <c r="AH739" s="141"/>
      <c r="AI739" s="35"/>
      <c r="AJ739" s="23"/>
      <c r="AK739" s="141"/>
      <c r="AL739" s="35"/>
      <c r="AM739" s="23"/>
      <c r="AN739" s="141"/>
      <c r="AO739" s="35"/>
      <c r="AP739" s="23"/>
      <c r="AQ739" s="141"/>
      <c r="AR739" s="35"/>
      <c r="AS739" s="23"/>
      <c r="AT739" s="141"/>
      <c r="AU739" s="35"/>
      <c r="AV739" s="23"/>
      <c r="AW739" s="141"/>
      <c r="AX739" s="35"/>
      <c r="AY739" s="23"/>
      <c r="AZ739" s="141"/>
      <c r="BA739" s="35"/>
      <c r="BB739" s="23"/>
      <c r="BC739" s="141"/>
      <c r="BD739" s="35"/>
      <c r="BE739" s="23"/>
      <c r="BF739" s="141"/>
      <c r="BG739" s="35"/>
      <c r="BH739" s="23"/>
      <c r="BI739" s="141"/>
      <c r="BJ739" s="35"/>
      <c r="BK739" s="23"/>
      <c r="BL739" s="141"/>
      <c r="BM739" s="35"/>
      <c r="BN739" s="23"/>
      <c r="BO739" s="141"/>
      <c r="BP739" s="35"/>
      <c r="BQ739" s="23"/>
      <c r="BR739" s="141"/>
      <c r="BS739" s="35"/>
      <c r="BT739" s="23"/>
      <c r="BU739" s="141"/>
      <c r="BV739" s="35"/>
      <c r="BW739" s="23"/>
      <c r="BX739" s="141"/>
      <c r="BY739" s="35"/>
      <c r="BZ739" s="23"/>
      <c r="CA739" s="141"/>
      <c r="CB739" s="35"/>
      <c r="CC739" s="23"/>
      <c r="CD739" s="141"/>
      <c r="CE739" s="35"/>
      <c r="CF739" s="23"/>
      <c r="CG739" s="141"/>
      <c r="CH739" s="35"/>
      <c r="CI739" s="23"/>
      <c r="CJ739" s="141"/>
      <c r="CK739" s="35"/>
      <c r="CL739" s="23"/>
      <c r="CM739" s="141"/>
      <c r="CN739" s="35"/>
      <c r="CO739" s="23"/>
      <c r="CP739" s="141"/>
      <c r="CQ739" s="38"/>
    </row>
    <row r="740" spans="2:95">
      <c r="B740" s="34"/>
      <c r="C740" s="23"/>
      <c r="D740" s="141"/>
      <c r="E740" s="35"/>
      <c r="F740" s="23"/>
      <c r="G740" s="141"/>
      <c r="H740" s="35"/>
      <c r="I740" s="23"/>
      <c r="J740" s="141"/>
      <c r="K740" s="35"/>
      <c r="L740" s="23"/>
      <c r="M740" s="141"/>
      <c r="N740" s="35"/>
      <c r="O740" s="23"/>
      <c r="P740" s="141"/>
      <c r="Q740" s="35"/>
      <c r="R740" s="23"/>
      <c r="S740" s="141"/>
      <c r="T740" s="35"/>
      <c r="U740" s="23"/>
      <c r="V740" s="141"/>
      <c r="W740" s="35"/>
      <c r="X740" s="23"/>
      <c r="Y740" s="141"/>
      <c r="Z740" s="35"/>
      <c r="AA740" s="23"/>
      <c r="AB740" s="141"/>
      <c r="AC740" s="35"/>
      <c r="AD740" s="23"/>
      <c r="AE740" s="141"/>
      <c r="AF740" s="35"/>
      <c r="AG740" s="23"/>
      <c r="AH740" s="141"/>
      <c r="AI740" s="35"/>
      <c r="AJ740" s="23"/>
      <c r="AK740" s="141"/>
      <c r="AL740" s="35"/>
      <c r="AM740" s="23"/>
      <c r="AN740" s="141"/>
      <c r="AO740" s="35"/>
      <c r="AP740" s="23"/>
      <c r="AQ740" s="141"/>
      <c r="AR740" s="35"/>
      <c r="AS740" s="23"/>
      <c r="AT740" s="141"/>
      <c r="AU740" s="35"/>
      <c r="AV740" s="23"/>
      <c r="AW740" s="141"/>
      <c r="AX740" s="35"/>
      <c r="AY740" s="23"/>
      <c r="AZ740" s="141"/>
      <c r="BA740" s="35"/>
      <c r="BB740" s="23"/>
      <c r="BC740" s="141"/>
      <c r="BD740" s="35"/>
      <c r="BE740" s="23"/>
      <c r="BF740" s="141"/>
      <c r="BG740" s="35"/>
      <c r="BH740" s="23"/>
      <c r="BI740" s="141"/>
      <c r="BJ740" s="35"/>
      <c r="BK740" s="23"/>
      <c r="BL740" s="141"/>
      <c r="BM740" s="35"/>
      <c r="BN740" s="23"/>
      <c r="BO740" s="141"/>
      <c r="BP740" s="35"/>
      <c r="BQ740" s="23"/>
      <c r="BR740" s="141"/>
      <c r="BS740" s="35"/>
      <c r="BT740" s="23"/>
      <c r="BU740" s="141"/>
      <c r="BV740" s="35"/>
      <c r="BW740" s="23"/>
      <c r="BX740" s="141"/>
      <c r="BY740" s="35"/>
      <c r="BZ740" s="23"/>
      <c r="CA740" s="141"/>
      <c r="CB740" s="35"/>
      <c r="CC740" s="23"/>
      <c r="CD740" s="141"/>
      <c r="CE740" s="35"/>
      <c r="CF740" s="23"/>
      <c r="CG740" s="141"/>
      <c r="CH740" s="35"/>
      <c r="CI740" s="23"/>
      <c r="CJ740" s="141"/>
      <c r="CK740" s="35"/>
      <c r="CL740" s="23"/>
      <c r="CM740" s="141"/>
      <c r="CN740" s="35"/>
      <c r="CO740" s="23"/>
      <c r="CP740" s="141"/>
      <c r="CQ740" s="38"/>
    </row>
    <row r="741" spans="2:95">
      <c r="B741" s="34"/>
      <c r="C741" s="23"/>
      <c r="D741" s="141"/>
      <c r="E741" s="35"/>
      <c r="F741" s="23"/>
      <c r="G741" s="141"/>
      <c r="H741" s="35"/>
      <c r="I741" s="23"/>
      <c r="J741" s="141"/>
      <c r="K741" s="35"/>
      <c r="L741" s="23"/>
      <c r="M741" s="141"/>
      <c r="N741" s="35"/>
      <c r="O741" s="23"/>
      <c r="P741" s="141"/>
      <c r="Q741" s="35"/>
      <c r="R741" s="23"/>
      <c r="S741" s="141"/>
      <c r="T741" s="35"/>
      <c r="U741" s="23"/>
      <c r="V741" s="141"/>
      <c r="W741" s="35"/>
      <c r="X741" s="23"/>
      <c r="Y741" s="141"/>
      <c r="Z741" s="35"/>
      <c r="AA741" s="23"/>
      <c r="AB741" s="141"/>
      <c r="AC741" s="35"/>
      <c r="AD741" s="23"/>
      <c r="AE741" s="141"/>
      <c r="AF741" s="35"/>
      <c r="AG741" s="23"/>
      <c r="AH741" s="141"/>
      <c r="AI741" s="35"/>
      <c r="AJ741" s="23"/>
      <c r="AK741" s="141"/>
      <c r="AL741" s="35"/>
      <c r="AM741" s="23"/>
      <c r="AN741" s="141"/>
      <c r="AO741" s="35"/>
      <c r="AP741" s="23"/>
      <c r="AQ741" s="141"/>
      <c r="AR741" s="35"/>
      <c r="AS741" s="23"/>
      <c r="AT741" s="141"/>
      <c r="AU741" s="35"/>
      <c r="AV741" s="23"/>
      <c r="AW741" s="141"/>
      <c r="AX741" s="35"/>
      <c r="AY741" s="23"/>
      <c r="AZ741" s="141"/>
      <c r="BA741" s="35"/>
      <c r="BB741" s="23"/>
      <c r="BC741" s="141"/>
      <c r="BD741" s="35"/>
      <c r="BE741" s="23"/>
      <c r="BF741" s="141"/>
      <c r="BG741" s="35"/>
      <c r="BH741" s="23"/>
      <c r="BI741" s="141"/>
      <c r="BJ741" s="35"/>
      <c r="BK741" s="23"/>
      <c r="BL741" s="141"/>
      <c r="BM741" s="35"/>
      <c r="BN741" s="23"/>
      <c r="BO741" s="141"/>
      <c r="BP741" s="35"/>
      <c r="BQ741" s="23"/>
      <c r="BR741" s="141"/>
      <c r="BS741" s="35"/>
      <c r="BT741" s="23"/>
      <c r="BU741" s="141"/>
      <c r="BV741" s="35"/>
      <c r="BW741" s="23"/>
      <c r="BX741" s="141"/>
      <c r="BY741" s="35"/>
      <c r="BZ741" s="23"/>
      <c r="CA741" s="141"/>
      <c r="CB741" s="35"/>
      <c r="CC741" s="23"/>
      <c r="CD741" s="141"/>
      <c r="CE741" s="35"/>
      <c r="CF741" s="23"/>
      <c r="CG741" s="141"/>
      <c r="CH741" s="35"/>
      <c r="CI741" s="23"/>
      <c r="CJ741" s="141"/>
      <c r="CK741" s="35"/>
      <c r="CL741" s="23"/>
      <c r="CM741" s="141"/>
      <c r="CN741" s="35"/>
      <c r="CO741" s="23"/>
      <c r="CP741" s="141"/>
      <c r="CQ741" s="38"/>
    </row>
    <row r="742" spans="2:95">
      <c r="B742" s="34"/>
      <c r="C742" s="23"/>
      <c r="D742" s="141"/>
      <c r="E742" s="35"/>
      <c r="F742" s="23"/>
      <c r="G742" s="141"/>
      <c r="H742" s="35"/>
      <c r="I742" s="23"/>
      <c r="J742" s="141"/>
      <c r="K742" s="35"/>
      <c r="L742" s="23"/>
      <c r="M742" s="141"/>
      <c r="N742" s="35"/>
      <c r="O742" s="23"/>
      <c r="P742" s="141"/>
      <c r="Q742" s="35"/>
      <c r="R742" s="23"/>
      <c r="S742" s="141"/>
      <c r="T742" s="35"/>
      <c r="U742" s="23"/>
      <c r="V742" s="141"/>
      <c r="W742" s="35"/>
      <c r="X742" s="23"/>
      <c r="Y742" s="141"/>
      <c r="Z742" s="35"/>
      <c r="AA742" s="23"/>
      <c r="AB742" s="141"/>
      <c r="AC742" s="35"/>
      <c r="AD742" s="23"/>
      <c r="AE742" s="141"/>
      <c r="AF742" s="35"/>
      <c r="AG742" s="23"/>
      <c r="AH742" s="141"/>
      <c r="AI742" s="35"/>
      <c r="AJ742" s="23"/>
      <c r="AK742" s="141"/>
      <c r="AL742" s="35"/>
      <c r="AM742" s="23"/>
      <c r="AN742" s="141"/>
      <c r="AO742" s="35"/>
      <c r="AP742" s="23"/>
      <c r="AQ742" s="141"/>
      <c r="AR742" s="35"/>
      <c r="AS742" s="23"/>
      <c r="AT742" s="141"/>
      <c r="AU742" s="35"/>
      <c r="AV742" s="23"/>
      <c r="AW742" s="141"/>
      <c r="AX742" s="35"/>
      <c r="AY742" s="23"/>
      <c r="AZ742" s="141"/>
      <c r="BA742" s="35"/>
      <c r="BB742" s="23"/>
      <c r="BC742" s="141"/>
      <c r="BD742" s="35"/>
      <c r="BE742" s="23"/>
      <c r="BF742" s="141"/>
      <c r="BG742" s="35"/>
      <c r="BH742" s="23"/>
      <c r="BI742" s="141"/>
      <c r="BJ742" s="35"/>
      <c r="BK742" s="23"/>
      <c r="BL742" s="141"/>
      <c r="BM742" s="35"/>
      <c r="BN742" s="23"/>
      <c r="BO742" s="141"/>
      <c r="BP742" s="35"/>
      <c r="BQ742" s="23"/>
      <c r="BR742" s="141"/>
      <c r="BS742" s="35"/>
      <c r="BT742" s="23"/>
      <c r="BU742" s="141"/>
      <c r="BV742" s="35"/>
      <c r="BW742" s="23"/>
      <c r="BX742" s="141"/>
      <c r="BY742" s="35"/>
      <c r="BZ742" s="23"/>
      <c r="CA742" s="141"/>
      <c r="CB742" s="35"/>
      <c r="CC742" s="23"/>
      <c r="CD742" s="141"/>
      <c r="CE742" s="35"/>
      <c r="CF742" s="23"/>
      <c r="CG742" s="141"/>
      <c r="CH742" s="35"/>
      <c r="CI742" s="23"/>
      <c r="CJ742" s="141"/>
      <c r="CK742" s="35"/>
      <c r="CL742" s="23"/>
      <c r="CM742" s="141"/>
      <c r="CN742" s="35"/>
      <c r="CO742" s="23"/>
      <c r="CP742" s="141"/>
      <c r="CQ742" s="38"/>
    </row>
    <row r="743" spans="2:95">
      <c r="B743" s="34"/>
      <c r="C743" s="23"/>
      <c r="D743" s="141"/>
      <c r="E743" s="35"/>
      <c r="F743" s="23"/>
      <c r="G743" s="141"/>
      <c r="H743" s="35"/>
      <c r="I743" s="23"/>
      <c r="J743" s="141"/>
      <c r="K743" s="35"/>
      <c r="L743" s="23"/>
      <c r="M743" s="141"/>
      <c r="N743" s="35"/>
      <c r="O743" s="23"/>
      <c r="P743" s="141"/>
      <c r="Q743" s="35"/>
      <c r="R743" s="23"/>
      <c r="S743" s="141"/>
      <c r="T743" s="35"/>
      <c r="U743" s="23"/>
      <c r="V743" s="141"/>
      <c r="W743" s="35"/>
      <c r="X743" s="23"/>
      <c r="Y743" s="141"/>
      <c r="Z743" s="35"/>
      <c r="AA743" s="23"/>
      <c r="AB743" s="141"/>
      <c r="AC743" s="35"/>
      <c r="AD743" s="23"/>
      <c r="AE743" s="141"/>
      <c r="AF743" s="35"/>
      <c r="AG743" s="23"/>
      <c r="AH743" s="141"/>
      <c r="AI743" s="35"/>
      <c r="AJ743" s="23"/>
      <c r="AK743" s="141"/>
      <c r="AL743" s="35"/>
      <c r="AM743" s="23"/>
      <c r="AN743" s="141"/>
      <c r="AO743" s="35"/>
      <c r="AP743" s="23"/>
      <c r="AQ743" s="141"/>
      <c r="AR743" s="35"/>
      <c r="AS743" s="23"/>
      <c r="AT743" s="141"/>
      <c r="AU743" s="35"/>
      <c r="AV743" s="23"/>
      <c r="AW743" s="141"/>
      <c r="AX743" s="35"/>
      <c r="AY743" s="23"/>
      <c r="AZ743" s="141"/>
      <c r="BA743" s="35"/>
      <c r="BB743" s="23"/>
      <c r="BC743" s="141"/>
      <c r="BD743" s="35"/>
      <c r="BE743" s="23"/>
      <c r="BF743" s="141"/>
      <c r="BG743" s="35"/>
      <c r="BH743" s="23"/>
      <c r="BI743" s="141"/>
      <c r="BJ743" s="35"/>
      <c r="BK743" s="23"/>
      <c r="BL743" s="141"/>
      <c r="BM743" s="35"/>
      <c r="BN743" s="23"/>
      <c r="BO743" s="141"/>
      <c r="BP743" s="35"/>
      <c r="BQ743" s="23"/>
      <c r="BR743" s="141"/>
      <c r="BS743" s="35"/>
      <c r="BT743" s="23"/>
      <c r="BU743" s="141"/>
      <c r="BV743" s="35"/>
      <c r="BW743" s="23"/>
      <c r="BX743" s="141"/>
      <c r="BY743" s="35"/>
      <c r="BZ743" s="23"/>
      <c r="CA743" s="141"/>
      <c r="CB743" s="35"/>
      <c r="CC743" s="23"/>
      <c r="CD743" s="141"/>
      <c r="CE743" s="35"/>
      <c r="CF743" s="23"/>
      <c r="CG743" s="141"/>
      <c r="CH743" s="35"/>
      <c r="CI743" s="23"/>
      <c r="CJ743" s="141"/>
      <c r="CK743" s="35"/>
      <c r="CL743" s="23"/>
      <c r="CM743" s="141"/>
      <c r="CN743" s="35"/>
      <c r="CO743" s="23"/>
      <c r="CP743" s="141"/>
      <c r="CQ743" s="38"/>
    </row>
    <row r="744" spans="2:95">
      <c r="B744" s="34"/>
      <c r="C744" s="23"/>
      <c r="D744" s="141"/>
      <c r="E744" s="35"/>
      <c r="F744" s="23"/>
      <c r="G744" s="141"/>
      <c r="H744" s="35"/>
      <c r="I744" s="23"/>
      <c r="J744" s="141"/>
      <c r="K744" s="35"/>
      <c r="L744" s="23"/>
      <c r="M744" s="141"/>
      <c r="N744" s="35"/>
      <c r="O744" s="23"/>
      <c r="P744" s="141"/>
      <c r="Q744" s="35"/>
      <c r="R744" s="23"/>
      <c r="S744" s="141"/>
      <c r="T744" s="35"/>
      <c r="U744" s="23"/>
      <c r="V744" s="141"/>
      <c r="W744" s="35"/>
      <c r="X744" s="23"/>
      <c r="Y744" s="141"/>
      <c r="Z744" s="35"/>
      <c r="AA744" s="23"/>
      <c r="AB744" s="141"/>
      <c r="AC744" s="35"/>
      <c r="AD744" s="23"/>
      <c r="AE744" s="141"/>
      <c r="AF744" s="35"/>
      <c r="AG744" s="23"/>
      <c r="AH744" s="141"/>
      <c r="AI744" s="35"/>
      <c r="AJ744" s="23"/>
      <c r="AK744" s="141"/>
      <c r="AL744" s="35"/>
      <c r="AM744" s="23"/>
      <c r="AN744" s="141"/>
      <c r="AO744" s="35"/>
      <c r="AP744" s="23"/>
      <c r="AQ744" s="141"/>
      <c r="AR744" s="35"/>
      <c r="AS744" s="23"/>
      <c r="AT744" s="141"/>
      <c r="AU744" s="35"/>
      <c r="AV744" s="23"/>
      <c r="AW744" s="141"/>
      <c r="AX744" s="35"/>
      <c r="AY744" s="23"/>
      <c r="AZ744" s="141"/>
      <c r="BA744" s="35"/>
      <c r="BB744" s="23"/>
      <c r="BC744" s="141"/>
      <c r="BD744" s="35"/>
      <c r="BE744" s="23"/>
      <c r="BF744" s="141"/>
      <c r="BG744" s="35"/>
      <c r="BH744" s="23"/>
      <c r="BI744" s="141"/>
      <c r="BJ744" s="35"/>
      <c r="BK744" s="23"/>
      <c r="BL744" s="141"/>
      <c r="BM744" s="35"/>
      <c r="BN744" s="23"/>
      <c r="BO744" s="141"/>
      <c r="BP744" s="35"/>
      <c r="BQ744" s="23"/>
      <c r="BR744" s="141"/>
      <c r="BS744" s="35"/>
      <c r="BT744" s="23"/>
      <c r="BU744" s="141"/>
      <c r="BV744" s="35"/>
      <c r="BW744" s="23"/>
      <c r="BX744" s="141"/>
      <c r="BY744" s="35"/>
      <c r="BZ744" s="23"/>
      <c r="CA744" s="141"/>
      <c r="CB744" s="35"/>
      <c r="CC744" s="23"/>
      <c r="CD744" s="141"/>
      <c r="CE744" s="35"/>
      <c r="CF744" s="23"/>
      <c r="CG744" s="141"/>
      <c r="CH744" s="35"/>
      <c r="CI744" s="23"/>
      <c r="CJ744" s="141"/>
      <c r="CK744" s="35"/>
      <c r="CL744" s="23"/>
      <c r="CM744" s="141"/>
      <c r="CN744" s="35"/>
      <c r="CO744" s="23"/>
      <c r="CP744" s="141"/>
      <c r="CQ744" s="38"/>
    </row>
    <row r="745" spans="2:95">
      <c r="B745" s="34"/>
      <c r="C745" s="23"/>
      <c r="D745" s="141"/>
      <c r="E745" s="35"/>
      <c r="F745" s="23"/>
      <c r="G745" s="141"/>
      <c r="H745" s="35"/>
      <c r="I745" s="23"/>
      <c r="J745" s="141"/>
      <c r="K745" s="35"/>
      <c r="L745" s="23"/>
      <c r="M745" s="141"/>
      <c r="N745" s="35"/>
      <c r="O745" s="23"/>
      <c r="P745" s="141"/>
      <c r="Q745" s="35"/>
      <c r="R745" s="23"/>
      <c r="S745" s="141"/>
      <c r="T745" s="35"/>
      <c r="U745" s="23"/>
      <c r="V745" s="141"/>
      <c r="W745" s="35"/>
      <c r="X745" s="23"/>
      <c r="Y745" s="141"/>
      <c r="Z745" s="35"/>
      <c r="AA745" s="23"/>
      <c r="AB745" s="141"/>
      <c r="AC745" s="35"/>
      <c r="AD745" s="23"/>
      <c r="AE745" s="141"/>
      <c r="AF745" s="35"/>
      <c r="AG745" s="23"/>
      <c r="AH745" s="141"/>
      <c r="AI745" s="35"/>
      <c r="AJ745" s="23"/>
      <c r="AK745" s="141"/>
      <c r="AL745" s="35"/>
      <c r="AM745" s="23"/>
      <c r="AN745" s="141"/>
      <c r="AO745" s="35"/>
      <c r="AP745" s="23"/>
      <c r="AQ745" s="141"/>
      <c r="AR745" s="35"/>
      <c r="AS745" s="23"/>
      <c r="AT745" s="141"/>
      <c r="AU745" s="35"/>
      <c r="AV745" s="23"/>
      <c r="AW745" s="141"/>
      <c r="AX745" s="35"/>
      <c r="AY745" s="23"/>
      <c r="AZ745" s="141"/>
      <c r="BA745" s="35"/>
      <c r="BB745" s="23"/>
      <c r="BC745" s="141"/>
      <c r="BD745" s="35"/>
      <c r="BE745" s="23"/>
      <c r="BF745" s="141"/>
      <c r="BG745" s="35"/>
      <c r="BH745" s="23"/>
      <c r="BI745" s="141"/>
      <c r="BJ745" s="35"/>
      <c r="BK745" s="23"/>
      <c r="BL745" s="141"/>
      <c r="BM745" s="35"/>
      <c r="BN745" s="23"/>
      <c r="BO745" s="141"/>
      <c r="BP745" s="35"/>
      <c r="BQ745" s="23"/>
      <c r="BR745" s="141"/>
      <c r="BS745" s="35"/>
      <c r="BT745" s="23"/>
      <c r="BU745" s="141"/>
      <c r="BV745" s="35"/>
      <c r="BW745" s="23"/>
      <c r="BX745" s="141"/>
      <c r="BY745" s="35"/>
      <c r="BZ745" s="23"/>
      <c r="CA745" s="141"/>
      <c r="CB745" s="35"/>
      <c r="CC745" s="23"/>
      <c r="CD745" s="141"/>
      <c r="CE745" s="35"/>
      <c r="CF745" s="23"/>
      <c r="CG745" s="141"/>
      <c r="CH745" s="35"/>
      <c r="CI745" s="23"/>
      <c r="CJ745" s="141"/>
      <c r="CK745" s="35"/>
      <c r="CL745" s="23"/>
      <c r="CM745" s="141"/>
      <c r="CN745" s="35"/>
      <c r="CO745" s="23"/>
      <c r="CP745" s="141"/>
      <c r="CQ745" s="38"/>
    </row>
    <row r="746" spans="2:95">
      <c r="B746" s="34"/>
      <c r="C746" s="23"/>
      <c r="D746" s="141"/>
      <c r="E746" s="35"/>
      <c r="F746" s="23"/>
      <c r="G746" s="141"/>
      <c r="H746" s="35"/>
      <c r="I746" s="23"/>
      <c r="J746" s="141"/>
      <c r="K746" s="35"/>
      <c r="L746" s="23"/>
      <c r="M746" s="141"/>
      <c r="N746" s="35"/>
      <c r="O746" s="23"/>
      <c r="P746" s="141"/>
      <c r="Q746" s="35"/>
      <c r="R746" s="23"/>
      <c r="S746" s="141"/>
      <c r="T746" s="35"/>
      <c r="U746" s="23"/>
      <c r="V746" s="141"/>
      <c r="W746" s="35"/>
      <c r="X746" s="23"/>
      <c r="Y746" s="141"/>
      <c r="Z746" s="35"/>
      <c r="AA746" s="23"/>
      <c r="AB746" s="141"/>
      <c r="AC746" s="35"/>
      <c r="AD746" s="23"/>
      <c r="AE746" s="141"/>
      <c r="AF746" s="35"/>
      <c r="AG746" s="23"/>
      <c r="AH746" s="141"/>
      <c r="AI746" s="35"/>
      <c r="AJ746" s="23"/>
      <c r="AK746" s="141"/>
      <c r="AL746" s="35"/>
      <c r="AM746" s="23"/>
      <c r="AN746" s="141"/>
      <c r="AO746" s="35"/>
      <c r="AP746" s="23"/>
      <c r="AQ746" s="141"/>
      <c r="AR746" s="35"/>
      <c r="AS746" s="23"/>
      <c r="AT746" s="141"/>
      <c r="AU746" s="35"/>
      <c r="AV746" s="23"/>
      <c r="AW746" s="141"/>
      <c r="AX746" s="35"/>
      <c r="AY746" s="23"/>
      <c r="AZ746" s="141"/>
      <c r="BA746" s="35"/>
      <c r="BB746" s="23"/>
      <c r="BC746" s="141"/>
      <c r="BD746" s="35"/>
      <c r="BE746" s="23"/>
      <c r="BF746" s="141"/>
      <c r="BG746" s="35"/>
      <c r="BH746" s="23"/>
      <c r="BI746" s="141"/>
      <c r="BJ746" s="35"/>
      <c r="BK746" s="23"/>
      <c r="BL746" s="141"/>
      <c r="BM746" s="35"/>
      <c r="BN746" s="23"/>
      <c r="BO746" s="141"/>
      <c r="BP746" s="35"/>
      <c r="BQ746" s="23"/>
      <c r="BR746" s="141"/>
      <c r="BS746" s="35"/>
      <c r="BT746" s="23"/>
      <c r="BU746" s="141"/>
      <c r="BV746" s="35"/>
      <c r="BW746" s="23"/>
      <c r="BX746" s="141"/>
      <c r="BY746" s="35"/>
      <c r="BZ746" s="23"/>
      <c r="CA746" s="141"/>
      <c r="CB746" s="35"/>
      <c r="CC746" s="23"/>
      <c r="CD746" s="141"/>
      <c r="CE746" s="35"/>
      <c r="CF746" s="23"/>
      <c r="CG746" s="141"/>
      <c r="CH746" s="35"/>
      <c r="CI746" s="23"/>
      <c r="CJ746" s="141"/>
      <c r="CK746" s="35"/>
      <c r="CL746" s="23"/>
      <c r="CM746" s="141"/>
      <c r="CN746" s="35"/>
      <c r="CO746" s="23"/>
      <c r="CP746" s="141"/>
      <c r="CQ746" s="38"/>
    </row>
    <row r="747" spans="2:95">
      <c r="B747" s="34"/>
      <c r="C747" s="23"/>
      <c r="D747" s="141"/>
      <c r="E747" s="35"/>
      <c r="F747" s="23"/>
      <c r="G747" s="141"/>
      <c r="H747" s="35"/>
      <c r="I747" s="23"/>
      <c r="J747" s="141"/>
      <c r="K747" s="35"/>
      <c r="L747" s="23"/>
      <c r="M747" s="141"/>
      <c r="N747" s="35"/>
      <c r="O747" s="23"/>
      <c r="P747" s="141"/>
      <c r="Q747" s="35"/>
      <c r="R747" s="23"/>
      <c r="S747" s="141"/>
      <c r="T747" s="35"/>
      <c r="U747" s="23"/>
      <c r="V747" s="141"/>
      <c r="W747" s="35"/>
      <c r="X747" s="23"/>
      <c r="Y747" s="141"/>
      <c r="Z747" s="35"/>
      <c r="AA747" s="23"/>
      <c r="AB747" s="141"/>
      <c r="AC747" s="35"/>
      <c r="AD747" s="23"/>
      <c r="AE747" s="141"/>
      <c r="AF747" s="35"/>
      <c r="AG747" s="23"/>
      <c r="AH747" s="141"/>
      <c r="AI747" s="35"/>
      <c r="AJ747" s="23"/>
      <c r="AK747" s="141"/>
      <c r="AL747" s="35"/>
      <c r="AM747" s="23"/>
      <c r="AN747" s="141"/>
      <c r="AO747" s="35"/>
      <c r="AP747" s="23"/>
      <c r="AQ747" s="141"/>
      <c r="AR747" s="35"/>
      <c r="AS747" s="23"/>
      <c r="AT747" s="141"/>
      <c r="AU747" s="35"/>
      <c r="AV747" s="23"/>
      <c r="AW747" s="141"/>
      <c r="AX747" s="35"/>
      <c r="AY747" s="23"/>
      <c r="AZ747" s="141"/>
      <c r="BA747" s="35"/>
      <c r="BB747" s="23"/>
      <c r="BC747" s="141"/>
      <c r="BD747" s="35"/>
      <c r="BE747" s="23"/>
      <c r="BF747" s="141"/>
      <c r="BG747" s="35"/>
      <c r="BH747" s="23"/>
      <c r="BI747" s="141"/>
      <c r="BJ747" s="35"/>
      <c r="BK747" s="23"/>
      <c r="BL747" s="141"/>
      <c r="BM747" s="35"/>
      <c r="BN747" s="23"/>
      <c r="BO747" s="141"/>
      <c r="BP747" s="35"/>
      <c r="BQ747" s="23"/>
      <c r="BR747" s="141"/>
      <c r="BS747" s="35"/>
      <c r="BT747" s="23"/>
      <c r="BU747" s="141"/>
      <c r="BV747" s="35"/>
      <c r="BW747" s="23"/>
      <c r="BX747" s="141"/>
      <c r="BY747" s="35"/>
      <c r="BZ747" s="23"/>
      <c r="CA747" s="141"/>
      <c r="CB747" s="35"/>
      <c r="CC747" s="23"/>
      <c r="CD747" s="141"/>
      <c r="CE747" s="35"/>
      <c r="CF747" s="23"/>
      <c r="CG747" s="141"/>
      <c r="CH747" s="35"/>
      <c r="CI747" s="23"/>
      <c r="CJ747" s="141"/>
      <c r="CK747" s="35"/>
      <c r="CL747" s="23"/>
      <c r="CM747" s="141"/>
      <c r="CN747" s="35"/>
      <c r="CO747" s="23"/>
      <c r="CP747" s="141"/>
      <c r="CQ747" s="38"/>
    </row>
    <row r="748" spans="2:95">
      <c r="B748" s="34"/>
      <c r="C748" s="23"/>
      <c r="D748" s="141"/>
      <c r="E748" s="35"/>
      <c r="F748" s="23"/>
      <c r="G748" s="141"/>
      <c r="H748" s="35"/>
      <c r="I748" s="23"/>
      <c r="J748" s="141"/>
      <c r="K748" s="35"/>
      <c r="L748" s="23"/>
      <c r="M748" s="141"/>
      <c r="N748" s="35"/>
      <c r="O748" s="23"/>
      <c r="P748" s="141"/>
      <c r="Q748" s="35"/>
      <c r="R748" s="23"/>
      <c r="S748" s="141"/>
      <c r="T748" s="35"/>
      <c r="U748" s="23"/>
      <c r="V748" s="141"/>
      <c r="W748" s="35"/>
      <c r="X748" s="23"/>
      <c r="Y748" s="141"/>
      <c r="Z748" s="35"/>
      <c r="AA748" s="23"/>
      <c r="AB748" s="141"/>
      <c r="AC748" s="35"/>
      <c r="AD748" s="23"/>
      <c r="AE748" s="141"/>
      <c r="AF748" s="35"/>
      <c r="AG748" s="23"/>
      <c r="AH748" s="141"/>
      <c r="AI748" s="35"/>
      <c r="AJ748" s="23"/>
      <c r="AK748" s="141"/>
      <c r="AL748" s="35"/>
      <c r="AM748" s="23"/>
      <c r="AN748" s="141"/>
      <c r="AO748" s="35"/>
      <c r="AP748" s="23"/>
      <c r="AQ748" s="141"/>
      <c r="AR748" s="35"/>
      <c r="AS748" s="23"/>
      <c r="AT748" s="141"/>
      <c r="AU748" s="35"/>
      <c r="AV748" s="23"/>
      <c r="AW748" s="141"/>
      <c r="AX748" s="35"/>
      <c r="AY748" s="23"/>
      <c r="AZ748" s="141"/>
      <c r="BA748" s="35"/>
      <c r="BB748" s="23"/>
      <c r="BC748" s="141"/>
      <c r="BD748" s="35"/>
      <c r="BE748" s="23"/>
      <c r="BF748" s="141"/>
      <c r="BG748" s="35"/>
      <c r="BH748" s="23"/>
      <c r="BI748" s="141"/>
      <c r="BJ748" s="35"/>
      <c r="BK748" s="23"/>
      <c r="BL748" s="141"/>
      <c r="BM748" s="35"/>
      <c r="BN748" s="23"/>
      <c r="BO748" s="141"/>
      <c r="BP748" s="35"/>
      <c r="BQ748" s="23"/>
      <c r="BR748" s="141"/>
      <c r="BS748" s="35"/>
      <c r="BT748" s="23"/>
      <c r="BU748" s="141"/>
      <c r="BV748" s="35"/>
      <c r="BW748" s="23"/>
      <c r="BX748" s="141"/>
      <c r="BY748" s="35"/>
      <c r="BZ748" s="23"/>
      <c r="CA748" s="141"/>
      <c r="CB748" s="35"/>
      <c r="CC748" s="23"/>
      <c r="CD748" s="141"/>
      <c r="CE748" s="35"/>
      <c r="CF748" s="23"/>
      <c r="CG748" s="141"/>
      <c r="CH748" s="35"/>
      <c r="CI748" s="23"/>
      <c r="CJ748" s="141"/>
      <c r="CK748" s="35"/>
      <c r="CL748" s="23"/>
      <c r="CM748" s="141"/>
      <c r="CN748" s="35"/>
      <c r="CO748" s="23"/>
      <c r="CP748" s="141"/>
      <c r="CQ748" s="38"/>
    </row>
    <row r="749" spans="2:95">
      <c r="B749" s="34"/>
      <c r="C749" s="23"/>
      <c r="D749" s="141"/>
      <c r="E749" s="35"/>
      <c r="F749" s="23"/>
      <c r="G749" s="141"/>
      <c r="H749" s="35"/>
      <c r="I749" s="23"/>
      <c r="J749" s="141"/>
      <c r="K749" s="35"/>
      <c r="L749" s="23"/>
      <c r="M749" s="141"/>
      <c r="N749" s="35"/>
      <c r="O749" s="23"/>
      <c r="P749" s="141"/>
      <c r="Q749" s="35"/>
      <c r="R749" s="23"/>
      <c r="S749" s="141"/>
      <c r="T749" s="35"/>
      <c r="U749" s="23"/>
      <c r="V749" s="141"/>
      <c r="W749" s="35"/>
      <c r="X749" s="23"/>
      <c r="Y749" s="141"/>
      <c r="Z749" s="35"/>
      <c r="AA749" s="23"/>
      <c r="AB749" s="141"/>
      <c r="AC749" s="35"/>
      <c r="AD749" s="23"/>
      <c r="AE749" s="141"/>
      <c r="AF749" s="35"/>
      <c r="AG749" s="23"/>
      <c r="AH749" s="141"/>
      <c r="AI749" s="35"/>
      <c r="AJ749" s="23"/>
      <c r="AK749" s="141"/>
      <c r="AL749" s="35"/>
      <c r="AM749" s="23"/>
      <c r="AN749" s="141"/>
      <c r="AO749" s="35"/>
      <c r="AP749" s="23"/>
      <c r="AQ749" s="141"/>
      <c r="AR749" s="35"/>
      <c r="AS749" s="23"/>
      <c r="AT749" s="141"/>
      <c r="AU749" s="35"/>
      <c r="AV749" s="23"/>
      <c r="AW749" s="141"/>
      <c r="AX749" s="35"/>
      <c r="AY749" s="23"/>
      <c r="AZ749" s="141"/>
      <c r="BA749" s="35"/>
      <c r="BB749" s="23"/>
      <c r="BC749" s="141"/>
      <c r="BD749" s="35"/>
      <c r="BE749" s="23"/>
      <c r="BF749" s="141"/>
      <c r="BG749" s="35"/>
      <c r="BH749" s="23"/>
      <c r="BI749" s="141"/>
      <c r="BJ749" s="35"/>
      <c r="BK749" s="23"/>
      <c r="BL749" s="141"/>
      <c r="BM749" s="35"/>
      <c r="BN749" s="23"/>
      <c r="BO749" s="141"/>
      <c r="BP749" s="35"/>
      <c r="BQ749" s="23"/>
      <c r="BR749" s="141"/>
      <c r="BS749" s="35"/>
      <c r="BT749" s="23"/>
      <c r="BU749" s="141"/>
      <c r="BV749" s="35"/>
      <c r="BW749" s="23"/>
      <c r="BX749" s="141"/>
      <c r="BY749" s="35"/>
      <c r="BZ749" s="23"/>
      <c r="CA749" s="141"/>
      <c r="CB749" s="35"/>
      <c r="CC749" s="23"/>
      <c r="CD749" s="141"/>
      <c r="CE749" s="35"/>
      <c r="CF749" s="23"/>
      <c r="CG749" s="141"/>
      <c r="CH749" s="35"/>
      <c r="CI749" s="23"/>
      <c r="CJ749" s="141"/>
      <c r="CK749" s="35"/>
      <c r="CL749" s="23"/>
      <c r="CM749" s="141"/>
      <c r="CN749" s="35"/>
      <c r="CO749" s="23"/>
      <c r="CP749" s="141"/>
      <c r="CQ749" s="38"/>
    </row>
    <row r="750" spans="2:95">
      <c r="B750" s="34"/>
      <c r="C750" s="23"/>
      <c r="D750" s="141"/>
      <c r="E750" s="35"/>
      <c r="F750" s="23"/>
      <c r="G750" s="141"/>
      <c r="H750" s="35"/>
      <c r="I750" s="23"/>
      <c r="J750" s="141"/>
      <c r="K750" s="35"/>
      <c r="L750" s="23"/>
      <c r="M750" s="141"/>
      <c r="N750" s="35"/>
      <c r="O750" s="23"/>
      <c r="P750" s="141"/>
      <c r="Q750" s="35"/>
      <c r="R750" s="23"/>
      <c r="S750" s="141"/>
      <c r="T750" s="35"/>
      <c r="U750" s="23"/>
      <c r="V750" s="141"/>
      <c r="W750" s="35"/>
      <c r="X750" s="23"/>
      <c r="Y750" s="141"/>
      <c r="Z750" s="35"/>
      <c r="AA750" s="23"/>
      <c r="AB750" s="141"/>
      <c r="AC750" s="35"/>
      <c r="AD750" s="23"/>
      <c r="AE750" s="141"/>
      <c r="AF750" s="35"/>
      <c r="AG750" s="23"/>
      <c r="AH750" s="141"/>
      <c r="AI750" s="35"/>
      <c r="AJ750" s="23"/>
      <c r="AK750" s="141"/>
      <c r="AL750" s="35"/>
      <c r="AM750" s="23"/>
      <c r="AN750" s="141"/>
      <c r="AO750" s="35"/>
      <c r="AP750" s="23"/>
      <c r="AQ750" s="141"/>
      <c r="AR750" s="35"/>
      <c r="AS750" s="23"/>
      <c r="AT750" s="141"/>
      <c r="AU750" s="35"/>
      <c r="AV750" s="23"/>
      <c r="AW750" s="141"/>
      <c r="AX750" s="35"/>
      <c r="AY750" s="23"/>
      <c r="AZ750" s="141"/>
      <c r="BA750" s="35"/>
      <c r="BB750" s="23"/>
      <c r="BC750" s="141"/>
      <c r="BD750" s="35"/>
      <c r="BE750" s="23"/>
      <c r="BF750" s="141"/>
      <c r="BG750" s="35"/>
      <c r="BH750" s="23"/>
      <c r="BI750" s="141"/>
      <c r="BJ750" s="35"/>
      <c r="BK750" s="23"/>
      <c r="BL750" s="141"/>
      <c r="BM750" s="35"/>
      <c r="BN750" s="23"/>
      <c r="BO750" s="141"/>
      <c r="BP750" s="35"/>
      <c r="BQ750" s="23"/>
      <c r="BR750" s="141"/>
      <c r="BS750" s="35"/>
      <c r="BT750" s="23"/>
      <c r="BU750" s="141"/>
      <c r="BV750" s="35"/>
      <c r="BW750" s="23"/>
      <c r="BX750" s="141"/>
      <c r="BY750" s="35"/>
      <c r="BZ750" s="23"/>
      <c r="CA750" s="141"/>
      <c r="CB750" s="35"/>
      <c r="CC750" s="23"/>
      <c r="CD750" s="141"/>
      <c r="CE750" s="35"/>
      <c r="CF750" s="23"/>
      <c r="CG750" s="141"/>
      <c r="CH750" s="35"/>
      <c r="CI750" s="23"/>
      <c r="CJ750" s="141"/>
      <c r="CK750" s="35"/>
      <c r="CL750" s="23"/>
      <c r="CM750" s="141"/>
      <c r="CN750" s="35"/>
      <c r="CO750" s="23"/>
      <c r="CP750" s="141"/>
      <c r="CQ750" s="38"/>
    </row>
    <row r="751" spans="2:95">
      <c r="B751" s="34"/>
      <c r="C751" s="23"/>
      <c r="D751" s="141"/>
      <c r="E751" s="35"/>
      <c r="F751" s="23"/>
      <c r="G751" s="141"/>
      <c r="H751" s="35"/>
      <c r="I751" s="23"/>
      <c r="J751" s="141"/>
      <c r="K751" s="35"/>
      <c r="L751" s="23"/>
      <c r="M751" s="141"/>
      <c r="N751" s="35"/>
      <c r="O751" s="23"/>
      <c r="P751" s="141"/>
      <c r="Q751" s="35"/>
      <c r="R751" s="23"/>
      <c r="S751" s="141"/>
      <c r="T751" s="35"/>
      <c r="U751" s="23"/>
      <c r="V751" s="141"/>
      <c r="W751" s="35"/>
      <c r="X751" s="23"/>
      <c r="Y751" s="141"/>
      <c r="Z751" s="35"/>
      <c r="AA751" s="23"/>
      <c r="AB751" s="141"/>
      <c r="AC751" s="35"/>
      <c r="AD751" s="23"/>
      <c r="AE751" s="141"/>
      <c r="AF751" s="35"/>
      <c r="AG751" s="23"/>
      <c r="AH751" s="141"/>
      <c r="AI751" s="35"/>
      <c r="AJ751" s="23"/>
      <c r="AK751" s="141"/>
      <c r="AL751" s="35"/>
      <c r="AM751" s="23"/>
      <c r="AN751" s="141"/>
      <c r="AO751" s="35"/>
      <c r="AP751" s="23"/>
      <c r="AQ751" s="141"/>
      <c r="AR751" s="35"/>
      <c r="AS751" s="23"/>
      <c r="AT751" s="141"/>
      <c r="AU751" s="35"/>
      <c r="AV751" s="23"/>
      <c r="AW751" s="141"/>
      <c r="AX751" s="35"/>
      <c r="AY751" s="23"/>
      <c r="AZ751" s="141"/>
      <c r="BA751" s="35"/>
      <c r="BB751" s="23"/>
      <c r="BC751" s="141"/>
      <c r="BD751" s="35"/>
      <c r="BE751" s="23"/>
      <c r="BF751" s="141"/>
      <c r="BG751" s="35"/>
      <c r="BH751" s="23"/>
      <c r="BI751" s="141"/>
      <c r="BJ751" s="35"/>
      <c r="BK751" s="23"/>
      <c r="BL751" s="141"/>
      <c r="BM751" s="35"/>
      <c r="BN751" s="23"/>
      <c r="BO751" s="141"/>
      <c r="BP751" s="35"/>
      <c r="BQ751" s="23"/>
      <c r="BR751" s="141"/>
      <c r="BS751" s="35"/>
      <c r="BT751" s="23"/>
      <c r="BU751" s="141"/>
      <c r="BV751" s="35"/>
      <c r="BW751" s="23"/>
      <c r="BX751" s="141"/>
      <c r="BY751" s="35"/>
      <c r="BZ751" s="23"/>
      <c r="CA751" s="141"/>
      <c r="CB751" s="35"/>
      <c r="CC751" s="23"/>
      <c r="CD751" s="141"/>
      <c r="CE751" s="35"/>
      <c r="CF751" s="23"/>
      <c r="CG751" s="141"/>
      <c r="CH751" s="35"/>
      <c r="CI751" s="23"/>
      <c r="CJ751" s="141"/>
      <c r="CK751" s="35"/>
      <c r="CL751" s="23"/>
      <c r="CM751" s="141"/>
      <c r="CN751" s="35"/>
      <c r="CO751" s="23"/>
      <c r="CP751" s="141"/>
      <c r="CQ751" s="38"/>
    </row>
    <row r="752" spans="2:95">
      <c r="B752" s="34"/>
      <c r="C752" s="23"/>
      <c r="D752" s="141"/>
      <c r="E752" s="35"/>
      <c r="F752" s="23"/>
      <c r="G752" s="141"/>
      <c r="H752" s="35"/>
      <c r="I752" s="23"/>
      <c r="J752" s="141"/>
      <c r="K752" s="35"/>
      <c r="L752" s="23"/>
      <c r="M752" s="141"/>
      <c r="N752" s="35"/>
      <c r="O752" s="23"/>
      <c r="P752" s="141"/>
      <c r="Q752" s="35"/>
      <c r="R752" s="23"/>
      <c r="S752" s="141"/>
      <c r="T752" s="35"/>
      <c r="U752" s="23"/>
      <c r="V752" s="141"/>
      <c r="W752" s="35"/>
      <c r="X752" s="23"/>
      <c r="Y752" s="141"/>
      <c r="Z752" s="35"/>
      <c r="AA752" s="23"/>
      <c r="AB752" s="141"/>
      <c r="AC752" s="35"/>
      <c r="AD752" s="23"/>
      <c r="AE752" s="141"/>
      <c r="AF752" s="35"/>
      <c r="AG752" s="23"/>
      <c r="AH752" s="141"/>
      <c r="AI752" s="35"/>
      <c r="AJ752" s="23"/>
      <c r="AK752" s="141"/>
      <c r="AL752" s="35"/>
      <c r="AM752" s="23"/>
      <c r="AN752" s="141"/>
      <c r="AO752" s="35"/>
      <c r="AP752" s="23"/>
      <c r="AQ752" s="141"/>
      <c r="AR752" s="35"/>
      <c r="AS752" s="23"/>
      <c r="AT752" s="141"/>
      <c r="AU752" s="35"/>
      <c r="AV752" s="23"/>
      <c r="AW752" s="141"/>
      <c r="AX752" s="35"/>
      <c r="AY752" s="23"/>
      <c r="AZ752" s="141"/>
      <c r="BA752" s="35"/>
      <c r="BB752" s="23"/>
      <c r="BC752" s="141"/>
      <c r="BD752" s="35"/>
      <c r="BE752" s="23"/>
      <c r="BF752" s="141"/>
      <c r="BG752" s="35"/>
      <c r="BH752" s="23"/>
      <c r="BI752" s="141"/>
      <c r="BJ752" s="35"/>
      <c r="BK752" s="23"/>
      <c r="BL752" s="141"/>
      <c r="BM752" s="35"/>
      <c r="BN752" s="23"/>
      <c r="BO752" s="141"/>
      <c r="BP752" s="35"/>
      <c r="BQ752" s="23"/>
      <c r="BR752" s="141"/>
      <c r="BS752" s="35"/>
      <c r="BT752" s="23"/>
      <c r="BU752" s="141"/>
      <c r="BV752" s="35"/>
      <c r="BW752" s="23"/>
      <c r="BX752" s="141"/>
      <c r="BY752" s="35"/>
      <c r="BZ752" s="23"/>
      <c r="CA752" s="141"/>
      <c r="CB752" s="35"/>
      <c r="CC752" s="23"/>
      <c r="CD752" s="141"/>
      <c r="CE752" s="35"/>
      <c r="CF752" s="23"/>
      <c r="CG752" s="141"/>
      <c r="CH752" s="35"/>
      <c r="CI752" s="23"/>
      <c r="CJ752" s="141"/>
      <c r="CK752" s="35"/>
      <c r="CL752" s="23"/>
      <c r="CM752" s="141"/>
      <c r="CN752" s="35"/>
      <c r="CO752" s="23"/>
      <c r="CP752" s="141"/>
      <c r="CQ752" s="38"/>
    </row>
    <row r="753" spans="2:95">
      <c r="B753" s="34"/>
      <c r="C753" s="23"/>
      <c r="D753" s="141"/>
      <c r="E753" s="35"/>
      <c r="F753" s="23"/>
      <c r="G753" s="141"/>
      <c r="H753" s="35"/>
      <c r="I753" s="23"/>
      <c r="J753" s="141"/>
      <c r="K753" s="35"/>
      <c r="L753" s="23"/>
      <c r="M753" s="141"/>
      <c r="N753" s="35"/>
      <c r="O753" s="23"/>
      <c r="P753" s="141"/>
      <c r="Q753" s="35"/>
      <c r="R753" s="23"/>
      <c r="S753" s="141"/>
      <c r="T753" s="35"/>
      <c r="U753" s="23"/>
      <c r="V753" s="141"/>
      <c r="W753" s="35"/>
      <c r="X753" s="23"/>
      <c r="Y753" s="141"/>
      <c r="Z753" s="35"/>
      <c r="AA753" s="23"/>
      <c r="AB753" s="141"/>
      <c r="AC753" s="35"/>
      <c r="AD753" s="23"/>
      <c r="AE753" s="141"/>
      <c r="AF753" s="35"/>
      <c r="AG753" s="23"/>
      <c r="AH753" s="141"/>
      <c r="AI753" s="35"/>
      <c r="AJ753" s="23"/>
      <c r="AK753" s="141"/>
      <c r="AL753" s="35"/>
      <c r="AM753" s="23"/>
      <c r="AN753" s="141"/>
      <c r="AO753" s="35"/>
      <c r="AP753" s="23"/>
      <c r="AQ753" s="141"/>
      <c r="AR753" s="35"/>
      <c r="AS753" s="23"/>
      <c r="AT753" s="141"/>
      <c r="AU753" s="35"/>
      <c r="AV753" s="23"/>
      <c r="AW753" s="141"/>
      <c r="AX753" s="35"/>
      <c r="AY753" s="23"/>
      <c r="AZ753" s="141"/>
      <c r="BA753" s="35"/>
      <c r="BB753" s="23"/>
      <c r="BC753" s="141"/>
      <c r="BD753" s="35"/>
      <c r="BE753" s="23"/>
      <c r="BF753" s="141"/>
      <c r="BG753" s="35"/>
      <c r="BH753" s="23"/>
      <c r="BI753" s="141"/>
      <c r="BJ753" s="35"/>
      <c r="BK753" s="23"/>
      <c r="BL753" s="141"/>
      <c r="BM753" s="35"/>
      <c r="BN753" s="23"/>
      <c r="BO753" s="141"/>
      <c r="BP753" s="35"/>
      <c r="BQ753" s="23"/>
      <c r="BR753" s="141"/>
      <c r="BS753" s="35"/>
      <c r="BT753" s="23"/>
      <c r="BU753" s="141"/>
      <c r="BV753" s="35"/>
      <c r="BW753" s="23"/>
      <c r="BX753" s="141"/>
      <c r="BY753" s="35"/>
      <c r="BZ753" s="23"/>
      <c r="CA753" s="141"/>
      <c r="CB753" s="35"/>
      <c r="CC753" s="23"/>
      <c r="CD753" s="141"/>
      <c r="CE753" s="35"/>
      <c r="CF753" s="23"/>
      <c r="CG753" s="141"/>
      <c r="CH753" s="35"/>
      <c r="CI753" s="23"/>
      <c r="CJ753" s="141"/>
      <c r="CK753" s="35"/>
      <c r="CL753" s="23"/>
      <c r="CM753" s="141"/>
      <c r="CN753" s="35"/>
      <c r="CO753" s="23"/>
      <c r="CP753" s="141"/>
      <c r="CQ753" s="38"/>
    </row>
    <row r="754" spans="2:95">
      <c r="B754" s="34"/>
      <c r="C754" s="23"/>
      <c r="D754" s="141"/>
      <c r="E754" s="35"/>
      <c r="F754" s="23"/>
      <c r="G754" s="141"/>
      <c r="H754" s="35"/>
      <c r="I754" s="23"/>
      <c r="J754" s="141"/>
      <c r="K754" s="35"/>
      <c r="L754" s="23"/>
      <c r="M754" s="141"/>
      <c r="N754" s="35"/>
      <c r="O754" s="23"/>
      <c r="P754" s="141"/>
      <c r="Q754" s="35"/>
      <c r="R754" s="23"/>
      <c r="S754" s="141"/>
      <c r="T754" s="35"/>
      <c r="U754" s="23"/>
      <c r="V754" s="141"/>
      <c r="W754" s="35"/>
      <c r="X754" s="23"/>
      <c r="Y754" s="141"/>
      <c r="Z754" s="35"/>
      <c r="AA754" s="23"/>
      <c r="AB754" s="141"/>
      <c r="AC754" s="35"/>
      <c r="AD754" s="23"/>
      <c r="AE754" s="141"/>
      <c r="AF754" s="35"/>
      <c r="AG754" s="23"/>
      <c r="AH754" s="141"/>
      <c r="AI754" s="35"/>
      <c r="AJ754" s="23"/>
      <c r="AK754" s="141"/>
      <c r="AL754" s="35"/>
      <c r="AM754" s="23"/>
      <c r="AN754" s="141"/>
      <c r="AO754" s="35"/>
      <c r="AP754" s="23"/>
      <c r="AQ754" s="141"/>
      <c r="AR754" s="35"/>
      <c r="AS754" s="23"/>
      <c r="AT754" s="141"/>
      <c r="AU754" s="35"/>
      <c r="AV754" s="23"/>
      <c r="AW754" s="141"/>
      <c r="AX754" s="35"/>
      <c r="AY754" s="23"/>
      <c r="AZ754" s="141"/>
      <c r="BA754" s="35"/>
      <c r="BB754" s="23"/>
      <c r="BC754" s="141"/>
      <c r="BD754" s="35"/>
      <c r="BE754" s="23"/>
      <c r="BF754" s="141"/>
      <c r="BG754" s="35"/>
      <c r="BH754" s="23"/>
      <c r="BI754" s="141"/>
      <c r="BJ754" s="35"/>
      <c r="BK754" s="23"/>
      <c r="BL754" s="141"/>
      <c r="BM754" s="35"/>
      <c r="BN754" s="23"/>
      <c r="BO754" s="141"/>
      <c r="BP754" s="35"/>
      <c r="BQ754" s="23"/>
      <c r="BR754" s="141"/>
      <c r="BS754" s="35"/>
      <c r="BT754" s="23"/>
      <c r="BU754" s="141"/>
      <c r="BV754" s="35"/>
      <c r="BW754" s="23"/>
      <c r="BX754" s="141"/>
      <c r="BY754" s="35"/>
      <c r="BZ754" s="23"/>
      <c r="CA754" s="141"/>
      <c r="CB754" s="35"/>
      <c r="CC754" s="23"/>
      <c r="CD754" s="141"/>
      <c r="CE754" s="35"/>
      <c r="CF754" s="23"/>
      <c r="CG754" s="141"/>
      <c r="CH754" s="35"/>
      <c r="CI754" s="23"/>
      <c r="CJ754" s="141"/>
      <c r="CK754" s="35"/>
      <c r="CL754" s="23"/>
      <c r="CM754" s="141"/>
      <c r="CN754" s="35"/>
      <c r="CO754" s="23"/>
      <c r="CP754" s="141"/>
      <c r="CQ754" s="38"/>
    </row>
    <row r="755" spans="2:95">
      <c r="B755" s="34"/>
      <c r="C755" s="23"/>
      <c r="D755" s="141"/>
      <c r="E755" s="35"/>
      <c r="F755" s="23"/>
      <c r="G755" s="141"/>
      <c r="H755" s="35"/>
      <c r="I755" s="23"/>
      <c r="J755" s="141"/>
      <c r="K755" s="35"/>
      <c r="L755" s="23"/>
      <c r="M755" s="141"/>
      <c r="N755" s="35"/>
      <c r="O755" s="23"/>
      <c r="P755" s="141"/>
      <c r="Q755" s="35"/>
      <c r="R755" s="23"/>
      <c r="S755" s="141"/>
      <c r="T755" s="35"/>
      <c r="U755" s="23"/>
      <c r="V755" s="141"/>
      <c r="W755" s="35"/>
      <c r="X755" s="23"/>
      <c r="Y755" s="141"/>
      <c r="Z755" s="35"/>
      <c r="AA755" s="23"/>
      <c r="AB755" s="141"/>
      <c r="AC755" s="35"/>
      <c r="AD755" s="23"/>
      <c r="AE755" s="141"/>
      <c r="AF755" s="35"/>
      <c r="AG755" s="23"/>
      <c r="AH755" s="141"/>
      <c r="AI755" s="35"/>
      <c r="AJ755" s="23"/>
      <c r="AK755" s="141"/>
      <c r="AL755" s="35"/>
      <c r="AM755" s="23"/>
      <c r="AN755" s="141"/>
      <c r="AO755" s="35"/>
      <c r="AP755" s="23"/>
      <c r="AQ755" s="141"/>
      <c r="AR755" s="35"/>
      <c r="AS755" s="23"/>
      <c r="AT755" s="141"/>
      <c r="AU755" s="35"/>
      <c r="AV755" s="23"/>
      <c r="AW755" s="141"/>
      <c r="AX755" s="35"/>
      <c r="AY755" s="23"/>
      <c r="AZ755" s="141"/>
      <c r="BA755" s="35"/>
      <c r="BB755" s="23"/>
      <c r="BC755" s="141"/>
      <c r="BD755" s="35"/>
      <c r="BE755" s="23"/>
      <c r="BF755" s="141"/>
      <c r="BG755" s="35"/>
      <c r="BH755" s="23"/>
      <c r="BI755" s="141"/>
      <c r="BJ755" s="35"/>
      <c r="BK755" s="23"/>
      <c r="BL755" s="141"/>
      <c r="BM755" s="35"/>
      <c r="BN755" s="23"/>
      <c r="BO755" s="141"/>
      <c r="BP755" s="35"/>
      <c r="BQ755" s="23"/>
      <c r="BR755" s="141"/>
      <c r="BS755" s="35"/>
      <c r="BT755" s="23"/>
      <c r="BU755" s="141"/>
      <c r="BV755" s="35"/>
      <c r="BW755" s="23"/>
      <c r="BX755" s="141"/>
      <c r="BY755" s="35"/>
      <c r="BZ755" s="23"/>
      <c r="CA755" s="141"/>
      <c r="CB755" s="35"/>
      <c r="CC755" s="23"/>
      <c r="CD755" s="141"/>
      <c r="CE755" s="35"/>
      <c r="CF755" s="23"/>
      <c r="CG755" s="141"/>
      <c r="CH755" s="35"/>
      <c r="CI755" s="23"/>
      <c r="CJ755" s="141"/>
      <c r="CK755" s="35"/>
      <c r="CL755" s="23"/>
      <c r="CM755" s="141"/>
      <c r="CN755" s="35"/>
      <c r="CO755" s="23"/>
      <c r="CP755" s="141"/>
      <c r="CQ755" s="38"/>
    </row>
    <row r="756" spans="2:95">
      <c r="B756" s="34"/>
      <c r="C756" s="23"/>
      <c r="D756" s="141"/>
      <c r="E756" s="35"/>
      <c r="F756" s="23"/>
      <c r="G756" s="141"/>
      <c r="H756" s="35"/>
      <c r="I756" s="23"/>
      <c r="J756" s="141"/>
      <c r="K756" s="35"/>
      <c r="L756" s="23"/>
      <c r="M756" s="141"/>
      <c r="N756" s="35"/>
      <c r="O756" s="23"/>
      <c r="P756" s="141"/>
      <c r="Q756" s="35"/>
      <c r="R756" s="23"/>
      <c r="S756" s="141"/>
      <c r="T756" s="35"/>
      <c r="U756" s="23"/>
      <c r="V756" s="141"/>
      <c r="W756" s="35"/>
      <c r="X756" s="23"/>
      <c r="Y756" s="141"/>
      <c r="Z756" s="35"/>
      <c r="AA756" s="23"/>
      <c r="AB756" s="141"/>
      <c r="AC756" s="35"/>
      <c r="AD756" s="23"/>
      <c r="AE756" s="141"/>
      <c r="AF756" s="35"/>
      <c r="AG756" s="23"/>
      <c r="AH756" s="141"/>
      <c r="AI756" s="35"/>
      <c r="AJ756" s="23"/>
      <c r="AK756" s="141"/>
      <c r="AL756" s="35"/>
      <c r="AM756" s="23"/>
      <c r="AN756" s="141"/>
      <c r="AO756" s="35"/>
      <c r="AP756" s="23"/>
      <c r="AQ756" s="141"/>
      <c r="AR756" s="35"/>
      <c r="AS756" s="23"/>
      <c r="AT756" s="141"/>
      <c r="AU756" s="35"/>
      <c r="AV756" s="23"/>
      <c r="AW756" s="141"/>
      <c r="AX756" s="35"/>
      <c r="AY756" s="23"/>
      <c r="AZ756" s="141"/>
      <c r="BA756" s="35"/>
      <c r="BB756" s="23"/>
      <c r="BC756" s="141"/>
      <c r="BD756" s="35"/>
      <c r="BE756" s="23"/>
      <c r="BF756" s="141"/>
      <c r="BG756" s="35"/>
      <c r="BH756" s="23"/>
      <c r="BI756" s="141"/>
      <c r="BJ756" s="35"/>
      <c r="BK756" s="23"/>
      <c r="BL756" s="141"/>
      <c r="BM756" s="35"/>
      <c r="BN756" s="23"/>
      <c r="BO756" s="141"/>
      <c r="BP756" s="35"/>
      <c r="BQ756" s="23"/>
      <c r="BR756" s="141"/>
      <c r="BS756" s="35"/>
      <c r="BT756" s="23"/>
      <c r="BU756" s="141"/>
      <c r="BV756" s="35"/>
      <c r="BW756" s="23"/>
      <c r="BX756" s="141"/>
      <c r="BY756" s="35"/>
      <c r="BZ756" s="23"/>
      <c r="CA756" s="141"/>
      <c r="CB756" s="35"/>
      <c r="CC756" s="23"/>
      <c r="CD756" s="141"/>
      <c r="CE756" s="35"/>
      <c r="CF756" s="23"/>
      <c r="CG756" s="141"/>
      <c r="CH756" s="35"/>
      <c r="CI756" s="23"/>
      <c r="CJ756" s="141"/>
      <c r="CK756" s="35"/>
      <c r="CL756" s="23"/>
      <c r="CM756" s="141"/>
      <c r="CN756" s="35"/>
      <c r="CO756" s="23"/>
      <c r="CP756" s="141"/>
      <c r="CQ756" s="38"/>
    </row>
    <row r="757" spans="2:95">
      <c r="B757" s="34"/>
      <c r="C757" s="23"/>
      <c r="D757" s="141"/>
      <c r="E757" s="35"/>
      <c r="F757" s="23"/>
      <c r="G757" s="141"/>
      <c r="H757" s="35"/>
      <c r="I757" s="23"/>
      <c r="J757" s="141"/>
      <c r="K757" s="35"/>
      <c r="L757" s="23"/>
      <c r="M757" s="141"/>
      <c r="N757" s="35"/>
      <c r="O757" s="23"/>
      <c r="P757" s="141"/>
      <c r="Q757" s="35"/>
      <c r="R757" s="23"/>
      <c r="S757" s="141"/>
      <c r="T757" s="35"/>
      <c r="U757" s="23"/>
      <c r="V757" s="141"/>
      <c r="W757" s="35"/>
      <c r="X757" s="23"/>
      <c r="Y757" s="141"/>
      <c r="Z757" s="35"/>
      <c r="AA757" s="23"/>
      <c r="AB757" s="141"/>
      <c r="AC757" s="35"/>
      <c r="AD757" s="23"/>
      <c r="AE757" s="141"/>
      <c r="AF757" s="35"/>
      <c r="AG757" s="23"/>
      <c r="AH757" s="141"/>
      <c r="AI757" s="35"/>
      <c r="AJ757" s="23"/>
      <c r="AK757" s="141"/>
      <c r="AL757" s="35"/>
      <c r="AM757" s="23"/>
      <c r="AN757" s="141"/>
      <c r="AO757" s="35"/>
      <c r="AP757" s="23"/>
      <c r="AQ757" s="141"/>
      <c r="AR757" s="35"/>
      <c r="AS757" s="23"/>
      <c r="AT757" s="141"/>
      <c r="AU757" s="35"/>
      <c r="AV757" s="23"/>
      <c r="AW757" s="141"/>
      <c r="AX757" s="35"/>
      <c r="AY757" s="23"/>
      <c r="AZ757" s="141"/>
      <c r="BA757" s="35"/>
      <c r="BB757" s="23"/>
      <c r="BC757" s="141"/>
      <c r="BD757" s="35"/>
      <c r="BE757" s="23"/>
      <c r="BF757" s="141"/>
      <c r="BG757" s="35"/>
      <c r="BH757" s="23"/>
      <c r="BI757" s="141"/>
      <c r="BJ757" s="35"/>
      <c r="BK757" s="23"/>
      <c r="BL757" s="141"/>
      <c r="BM757" s="35"/>
      <c r="BN757" s="23"/>
      <c r="BO757" s="141"/>
      <c r="BP757" s="35"/>
      <c r="BQ757" s="23"/>
      <c r="BR757" s="141"/>
      <c r="BS757" s="35"/>
      <c r="BT757" s="23"/>
      <c r="BU757" s="141"/>
      <c r="BV757" s="35"/>
      <c r="BW757" s="23"/>
      <c r="BX757" s="141"/>
      <c r="BY757" s="35"/>
      <c r="BZ757" s="23"/>
      <c r="CA757" s="141"/>
      <c r="CB757" s="35"/>
      <c r="CC757" s="23"/>
      <c r="CD757" s="141"/>
      <c r="CE757" s="35"/>
      <c r="CF757" s="23"/>
      <c r="CG757" s="141"/>
      <c r="CH757" s="35"/>
      <c r="CI757" s="23"/>
      <c r="CJ757" s="141"/>
      <c r="CK757" s="35"/>
      <c r="CL757" s="23"/>
      <c r="CM757" s="141"/>
      <c r="CN757" s="35"/>
      <c r="CO757" s="23"/>
      <c r="CP757" s="141"/>
      <c r="CQ757" s="38"/>
    </row>
    <row r="758" spans="2:95">
      <c r="B758" s="34"/>
      <c r="C758" s="23"/>
      <c r="D758" s="141"/>
      <c r="E758" s="35"/>
      <c r="F758" s="23"/>
      <c r="G758" s="141"/>
      <c r="H758" s="35"/>
      <c r="I758" s="23"/>
      <c r="J758" s="141"/>
      <c r="K758" s="35"/>
      <c r="L758" s="23"/>
      <c r="M758" s="141"/>
      <c r="N758" s="35"/>
      <c r="O758" s="23"/>
      <c r="P758" s="141"/>
      <c r="Q758" s="35"/>
      <c r="R758" s="23"/>
      <c r="S758" s="141"/>
      <c r="T758" s="35"/>
      <c r="U758" s="23"/>
      <c r="V758" s="141"/>
      <c r="W758" s="35"/>
      <c r="X758" s="23"/>
      <c r="Y758" s="141"/>
      <c r="Z758" s="35"/>
      <c r="AA758" s="23"/>
      <c r="AB758" s="141"/>
      <c r="AC758" s="35"/>
      <c r="AD758" s="23"/>
      <c r="AE758" s="141"/>
      <c r="AF758" s="35"/>
      <c r="AG758" s="23"/>
      <c r="AH758" s="141"/>
      <c r="AI758" s="35"/>
      <c r="AJ758" s="23"/>
      <c r="AK758" s="141"/>
      <c r="AL758" s="35"/>
      <c r="AM758" s="23"/>
      <c r="AN758" s="141"/>
      <c r="AO758" s="35"/>
      <c r="AP758" s="23"/>
      <c r="AQ758" s="141"/>
      <c r="AR758" s="35"/>
      <c r="AS758" s="23"/>
      <c r="AT758" s="141"/>
      <c r="AU758" s="35"/>
      <c r="AV758" s="23"/>
      <c r="AW758" s="141"/>
      <c r="AX758" s="35"/>
      <c r="AY758" s="23"/>
      <c r="AZ758" s="141"/>
      <c r="BA758" s="35"/>
      <c r="BB758" s="23"/>
      <c r="BC758" s="141"/>
      <c r="BD758" s="35"/>
      <c r="BE758" s="23"/>
      <c r="BF758" s="141"/>
      <c r="BG758" s="35"/>
      <c r="BH758" s="23"/>
      <c r="BI758" s="141"/>
      <c r="BJ758" s="35"/>
      <c r="BK758" s="23"/>
      <c r="BL758" s="141"/>
      <c r="BM758" s="35"/>
      <c r="BN758" s="23"/>
      <c r="BO758" s="141"/>
      <c r="BP758" s="35"/>
      <c r="BQ758" s="23"/>
      <c r="BR758" s="141"/>
      <c r="BS758" s="35"/>
      <c r="BT758" s="23"/>
      <c r="BU758" s="141"/>
      <c r="BV758" s="35"/>
      <c r="BW758" s="23"/>
      <c r="BX758" s="141"/>
      <c r="BY758" s="35"/>
      <c r="BZ758" s="23"/>
      <c r="CA758" s="141"/>
      <c r="CB758" s="35"/>
      <c r="CC758" s="23"/>
      <c r="CD758" s="141"/>
      <c r="CE758" s="35"/>
      <c r="CF758" s="23"/>
      <c r="CG758" s="141"/>
      <c r="CH758" s="35"/>
      <c r="CI758" s="23"/>
      <c r="CJ758" s="141"/>
      <c r="CK758" s="35"/>
      <c r="CL758" s="23"/>
      <c r="CM758" s="141"/>
      <c r="CN758" s="35"/>
      <c r="CO758" s="23"/>
      <c r="CP758" s="141"/>
      <c r="CQ758" s="38"/>
    </row>
    <row r="759" spans="2:95">
      <c r="B759" s="34"/>
      <c r="C759" s="23"/>
      <c r="D759" s="141"/>
      <c r="E759" s="35"/>
      <c r="F759" s="23"/>
      <c r="G759" s="141"/>
      <c r="H759" s="35"/>
      <c r="I759" s="23"/>
      <c r="J759" s="141"/>
      <c r="K759" s="35"/>
      <c r="L759" s="23"/>
      <c r="M759" s="141"/>
      <c r="N759" s="35"/>
      <c r="O759" s="23"/>
      <c r="P759" s="141"/>
      <c r="Q759" s="35"/>
      <c r="R759" s="23"/>
      <c r="S759" s="141"/>
      <c r="T759" s="35"/>
      <c r="U759" s="23"/>
      <c r="V759" s="141"/>
      <c r="W759" s="35"/>
      <c r="X759" s="23"/>
      <c r="Y759" s="141"/>
      <c r="Z759" s="35"/>
      <c r="AA759" s="23"/>
      <c r="AB759" s="141"/>
      <c r="AC759" s="35"/>
      <c r="AD759" s="23"/>
      <c r="AE759" s="141"/>
      <c r="AF759" s="35"/>
      <c r="AG759" s="23"/>
      <c r="AH759" s="141"/>
      <c r="AI759" s="35"/>
      <c r="AJ759" s="23"/>
      <c r="AK759" s="141"/>
      <c r="AL759" s="35"/>
      <c r="AM759" s="23"/>
      <c r="AN759" s="141"/>
      <c r="AO759" s="35"/>
      <c r="AP759" s="23"/>
      <c r="AQ759" s="141"/>
      <c r="AR759" s="35"/>
      <c r="AS759" s="23"/>
      <c r="AT759" s="141"/>
      <c r="AU759" s="35"/>
      <c r="AV759" s="23"/>
      <c r="AW759" s="141"/>
      <c r="AX759" s="35"/>
      <c r="AY759" s="23"/>
      <c r="AZ759" s="141"/>
      <c r="BA759" s="35"/>
      <c r="BB759" s="23"/>
      <c r="BC759" s="141"/>
      <c r="BD759" s="35"/>
      <c r="BE759" s="23"/>
      <c r="BF759" s="141"/>
      <c r="BG759" s="35"/>
      <c r="BH759" s="23"/>
      <c r="BI759" s="141"/>
      <c r="BJ759" s="35"/>
      <c r="BK759" s="23"/>
      <c r="BL759" s="141"/>
      <c r="BM759" s="35"/>
      <c r="BN759" s="23"/>
      <c r="BO759" s="141"/>
      <c r="BP759" s="35"/>
      <c r="BQ759" s="23"/>
      <c r="BR759" s="141"/>
      <c r="BS759" s="35"/>
      <c r="BT759" s="23"/>
      <c r="BU759" s="141"/>
      <c r="BV759" s="35"/>
      <c r="BW759" s="23"/>
      <c r="BX759" s="141"/>
      <c r="BY759" s="35"/>
      <c r="BZ759" s="23"/>
      <c r="CA759" s="141"/>
      <c r="CB759" s="35"/>
      <c r="CC759" s="23"/>
      <c r="CD759" s="141"/>
      <c r="CE759" s="35"/>
      <c r="CF759" s="23"/>
      <c r="CG759" s="141"/>
      <c r="CH759" s="35"/>
      <c r="CI759" s="23"/>
      <c r="CJ759" s="141"/>
      <c r="CK759" s="35"/>
      <c r="CL759" s="23"/>
      <c r="CM759" s="141"/>
      <c r="CN759" s="35"/>
      <c r="CO759" s="23"/>
      <c r="CP759" s="141"/>
      <c r="CQ759" s="38"/>
    </row>
    <row r="760" spans="2:95">
      <c r="B760" s="34"/>
      <c r="C760" s="23"/>
      <c r="D760" s="141"/>
      <c r="E760" s="35"/>
      <c r="F760" s="23"/>
      <c r="G760" s="141"/>
      <c r="H760" s="35"/>
      <c r="I760" s="23"/>
      <c r="J760" s="141"/>
      <c r="K760" s="35"/>
      <c r="L760" s="23"/>
      <c r="M760" s="141"/>
      <c r="N760" s="35"/>
      <c r="O760" s="23"/>
      <c r="P760" s="141"/>
      <c r="Q760" s="35"/>
      <c r="R760" s="23"/>
      <c r="S760" s="141"/>
      <c r="T760" s="35"/>
      <c r="U760" s="23"/>
      <c r="V760" s="141"/>
      <c r="W760" s="35"/>
      <c r="X760" s="23"/>
      <c r="Y760" s="141"/>
      <c r="Z760" s="35"/>
      <c r="AA760" s="23"/>
      <c r="AB760" s="141"/>
      <c r="AC760" s="35"/>
      <c r="AD760" s="23"/>
      <c r="AE760" s="141"/>
      <c r="AF760" s="35"/>
      <c r="AG760" s="23"/>
      <c r="AH760" s="141"/>
      <c r="AI760" s="35"/>
      <c r="AJ760" s="23"/>
      <c r="AK760" s="141"/>
      <c r="AL760" s="35"/>
      <c r="AM760" s="23"/>
      <c r="AN760" s="141"/>
      <c r="AO760" s="35"/>
      <c r="AP760" s="23"/>
      <c r="AQ760" s="141"/>
      <c r="AR760" s="35"/>
      <c r="AS760" s="23"/>
      <c r="AT760" s="141"/>
      <c r="AU760" s="35"/>
      <c r="AV760" s="23"/>
      <c r="AW760" s="141"/>
      <c r="AX760" s="35"/>
      <c r="AY760" s="23"/>
      <c r="AZ760" s="141"/>
      <c r="BA760" s="35"/>
      <c r="BB760" s="23"/>
      <c r="BC760" s="141"/>
      <c r="BD760" s="35"/>
      <c r="BE760" s="23"/>
      <c r="BF760" s="141"/>
      <c r="BG760" s="35"/>
      <c r="BH760" s="23"/>
      <c r="BI760" s="141"/>
      <c r="BJ760" s="35"/>
      <c r="BK760" s="23"/>
      <c r="BL760" s="141"/>
      <c r="BM760" s="35"/>
      <c r="BN760" s="23"/>
      <c r="BO760" s="141"/>
      <c r="BP760" s="35"/>
      <c r="BQ760" s="23"/>
      <c r="BR760" s="141"/>
      <c r="BS760" s="35"/>
      <c r="BT760" s="23"/>
      <c r="BU760" s="141"/>
      <c r="BV760" s="35"/>
      <c r="BW760" s="23"/>
      <c r="BX760" s="141"/>
      <c r="BY760" s="35"/>
      <c r="BZ760" s="23"/>
      <c r="CA760" s="141"/>
      <c r="CB760" s="35"/>
      <c r="CC760" s="23"/>
      <c r="CD760" s="141"/>
      <c r="CE760" s="35"/>
      <c r="CF760" s="23"/>
      <c r="CG760" s="141"/>
      <c r="CH760" s="35"/>
      <c r="CI760" s="23"/>
      <c r="CJ760" s="141"/>
      <c r="CK760" s="35"/>
      <c r="CL760" s="23"/>
      <c r="CM760" s="141"/>
      <c r="CN760" s="35"/>
      <c r="CO760" s="23"/>
      <c r="CP760" s="141"/>
      <c r="CQ760" s="38"/>
    </row>
    <row r="761" spans="2:95">
      <c r="B761" s="34"/>
      <c r="C761" s="23"/>
      <c r="D761" s="141"/>
      <c r="E761" s="35"/>
      <c r="F761" s="23"/>
      <c r="G761" s="141"/>
      <c r="H761" s="35"/>
      <c r="I761" s="23"/>
      <c r="J761" s="141"/>
      <c r="K761" s="35"/>
      <c r="L761" s="23"/>
      <c r="M761" s="141"/>
      <c r="N761" s="35"/>
      <c r="O761" s="23"/>
      <c r="P761" s="141"/>
      <c r="Q761" s="35"/>
      <c r="R761" s="23"/>
      <c r="S761" s="141"/>
      <c r="T761" s="35"/>
      <c r="U761" s="23"/>
      <c r="V761" s="141"/>
      <c r="W761" s="35"/>
      <c r="X761" s="23"/>
      <c r="Y761" s="141"/>
      <c r="Z761" s="35"/>
      <c r="AA761" s="23"/>
      <c r="AB761" s="141"/>
      <c r="AC761" s="35"/>
      <c r="AD761" s="23"/>
      <c r="AE761" s="141"/>
      <c r="AF761" s="35"/>
      <c r="AG761" s="23"/>
      <c r="AH761" s="141"/>
      <c r="AI761" s="35"/>
      <c r="AJ761" s="23"/>
      <c r="AK761" s="141"/>
      <c r="AL761" s="35"/>
      <c r="AM761" s="23"/>
      <c r="AN761" s="141"/>
      <c r="AO761" s="35"/>
      <c r="AP761" s="23"/>
      <c r="AQ761" s="141"/>
      <c r="AR761" s="35"/>
      <c r="AS761" s="23"/>
      <c r="AT761" s="141"/>
      <c r="AU761" s="35"/>
      <c r="AV761" s="23"/>
      <c r="AW761" s="141"/>
      <c r="AX761" s="35"/>
      <c r="AY761" s="23"/>
      <c r="AZ761" s="141"/>
      <c r="BA761" s="35"/>
      <c r="BB761" s="23"/>
      <c r="BC761" s="141"/>
      <c r="BD761" s="35"/>
      <c r="BE761" s="23"/>
      <c r="BF761" s="141"/>
      <c r="BG761" s="35"/>
      <c r="BH761" s="23"/>
      <c r="BI761" s="141"/>
      <c r="BJ761" s="35"/>
      <c r="BK761" s="23"/>
      <c r="BL761" s="141"/>
      <c r="BM761" s="35"/>
      <c r="BN761" s="23"/>
      <c r="BO761" s="141"/>
      <c r="BP761" s="35"/>
      <c r="BQ761" s="23"/>
      <c r="BR761" s="141"/>
      <c r="BS761" s="35"/>
      <c r="BT761" s="23"/>
      <c r="BU761" s="141"/>
      <c r="BV761" s="35"/>
      <c r="BW761" s="23"/>
      <c r="BX761" s="141"/>
      <c r="BY761" s="35"/>
      <c r="BZ761" s="23"/>
      <c r="CA761" s="141"/>
      <c r="CB761" s="35"/>
      <c r="CC761" s="23"/>
      <c r="CD761" s="141"/>
      <c r="CE761" s="35"/>
      <c r="CF761" s="23"/>
      <c r="CG761" s="141"/>
      <c r="CH761" s="35"/>
      <c r="CI761" s="23"/>
      <c r="CJ761" s="141"/>
      <c r="CK761" s="35"/>
      <c r="CL761" s="23"/>
      <c r="CM761" s="141"/>
      <c r="CN761" s="35"/>
      <c r="CO761" s="23"/>
      <c r="CP761" s="141"/>
      <c r="CQ761" s="38"/>
    </row>
    <row r="762" spans="2:95">
      <c r="B762" s="34"/>
      <c r="C762" s="23"/>
      <c r="D762" s="141"/>
      <c r="E762" s="35"/>
      <c r="F762" s="23"/>
      <c r="G762" s="141"/>
      <c r="H762" s="35"/>
      <c r="I762" s="23"/>
      <c r="J762" s="141"/>
      <c r="K762" s="35"/>
      <c r="L762" s="23"/>
      <c r="M762" s="141"/>
      <c r="N762" s="35"/>
      <c r="O762" s="23"/>
      <c r="P762" s="141"/>
      <c r="Q762" s="35"/>
      <c r="R762" s="23"/>
      <c r="S762" s="141"/>
      <c r="T762" s="35"/>
      <c r="U762" s="23"/>
      <c r="V762" s="141"/>
      <c r="W762" s="35"/>
      <c r="X762" s="23"/>
      <c r="Y762" s="141"/>
      <c r="Z762" s="35"/>
      <c r="AA762" s="23"/>
      <c r="AB762" s="141"/>
      <c r="AC762" s="35"/>
      <c r="AD762" s="23"/>
      <c r="AE762" s="141"/>
      <c r="AF762" s="35"/>
      <c r="AG762" s="23"/>
      <c r="AH762" s="141"/>
      <c r="AI762" s="35"/>
      <c r="AJ762" s="23"/>
      <c r="AK762" s="141"/>
      <c r="AL762" s="35"/>
      <c r="AM762" s="23"/>
      <c r="AN762" s="141"/>
      <c r="AO762" s="35"/>
      <c r="AP762" s="23"/>
      <c r="AQ762" s="141"/>
      <c r="AR762" s="35"/>
      <c r="AS762" s="23"/>
      <c r="AT762" s="141"/>
      <c r="AU762" s="35"/>
      <c r="AV762" s="23"/>
      <c r="AW762" s="141"/>
      <c r="AX762" s="35"/>
      <c r="AY762" s="23"/>
      <c r="AZ762" s="141"/>
      <c r="BA762" s="35"/>
      <c r="BB762" s="23"/>
      <c r="BC762" s="141"/>
      <c r="BD762" s="35"/>
      <c r="BE762" s="23"/>
      <c r="BF762" s="141"/>
      <c r="BG762" s="35"/>
      <c r="BH762" s="23"/>
      <c r="BI762" s="141"/>
      <c r="BJ762" s="35"/>
      <c r="BK762" s="23"/>
      <c r="BL762" s="141"/>
      <c r="BM762" s="35"/>
      <c r="BN762" s="23"/>
      <c r="BO762" s="141"/>
      <c r="BP762" s="35"/>
      <c r="BQ762" s="23"/>
      <c r="BR762" s="141"/>
      <c r="BS762" s="35"/>
      <c r="BT762" s="23"/>
      <c r="BU762" s="141"/>
      <c r="BV762" s="35"/>
      <c r="BW762" s="23"/>
      <c r="BX762" s="141"/>
      <c r="BY762" s="35"/>
      <c r="BZ762" s="23"/>
      <c r="CA762" s="141"/>
      <c r="CB762" s="35"/>
      <c r="CC762" s="23"/>
      <c r="CD762" s="141"/>
      <c r="CE762" s="35"/>
      <c r="CF762" s="23"/>
      <c r="CG762" s="141"/>
      <c r="CH762" s="35"/>
      <c r="CI762" s="23"/>
      <c r="CJ762" s="141"/>
      <c r="CK762" s="35"/>
      <c r="CL762" s="23"/>
      <c r="CM762" s="141"/>
      <c r="CN762" s="35"/>
      <c r="CO762" s="23"/>
      <c r="CP762" s="141"/>
      <c r="CQ762" s="38"/>
    </row>
    <row r="763" spans="2:95">
      <c r="B763" s="34"/>
      <c r="C763" s="23"/>
      <c r="D763" s="141"/>
      <c r="E763" s="35"/>
      <c r="F763" s="23"/>
      <c r="G763" s="141"/>
      <c r="H763" s="35"/>
      <c r="I763" s="23"/>
      <c r="J763" s="141"/>
      <c r="K763" s="35"/>
      <c r="L763" s="23"/>
      <c r="M763" s="141"/>
      <c r="N763" s="35"/>
      <c r="O763" s="23"/>
      <c r="P763" s="141"/>
      <c r="Q763" s="35"/>
      <c r="R763" s="23"/>
      <c r="S763" s="141"/>
      <c r="T763" s="35"/>
      <c r="U763" s="23"/>
      <c r="V763" s="141"/>
      <c r="W763" s="35"/>
      <c r="X763" s="23"/>
      <c r="Y763" s="141"/>
      <c r="Z763" s="35"/>
      <c r="AA763" s="23"/>
      <c r="AB763" s="141"/>
      <c r="AC763" s="35"/>
      <c r="AD763" s="23"/>
      <c r="AE763" s="141"/>
      <c r="AF763" s="35"/>
      <c r="AG763" s="23"/>
      <c r="AH763" s="141"/>
      <c r="AI763" s="35"/>
      <c r="AJ763" s="23"/>
      <c r="AK763" s="141"/>
      <c r="AL763" s="35"/>
      <c r="AM763" s="23"/>
      <c r="AN763" s="141"/>
      <c r="AO763" s="35"/>
      <c r="AP763" s="23"/>
      <c r="AQ763" s="141"/>
      <c r="AR763" s="35"/>
      <c r="AS763" s="23"/>
      <c r="AT763" s="141"/>
      <c r="AU763" s="35"/>
      <c r="AV763" s="23"/>
      <c r="AW763" s="141"/>
      <c r="AX763" s="35"/>
      <c r="AY763" s="23"/>
      <c r="AZ763" s="141"/>
      <c r="BA763" s="35"/>
      <c r="BB763" s="23"/>
      <c r="BC763" s="141"/>
      <c r="BD763" s="35"/>
      <c r="BE763" s="23"/>
      <c r="BF763" s="141"/>
      <c r="BG763" s="35"/>
      <c r="BH763" s="23"/>
      <c r="BI763" s="141"/>
      <c r="BJ763" s="35"/>
      <c r="BK763" s="23"/>
      <c r="BL763" s="141"/>
      <c r="BM763" s="35"/>
      <c r="BN763" s="23"/>
      <c r="BO763" s="141"/>
      <c r="BP763" s="35"/>
      <c r="BQ763" s="23"/>
      <c r="BR763" s="141"/>
      <c r="BS763" s="35"/>
      <c r="BT763" s="23"/>
      <c r="BU763" s="141"/>
      <c r="BV763" s="35"/>
      <c r="BW763" s="23"/>
      <c r="BX763" s="141"/>
      <c r="BY763" s="35"/>
      <c r="BZ763" s="23"/>
      <c r="CA763" s="141"/>
      <c r="CB763" s="35"/>
      <c r="CC763" s="23"/>
      <c r="CD763" s="141"/>
      <c r="CE763" s="35"/>
      <c r="CF763" s="23"/>
      <c r="CG763" s="141"/>
      <c r="CH763" s="35"/>
      <c r="CI763" s="23"/>
      <c r="CJ763" s="141"/>
      <c r="CK763" s="35"/>
      <c r="CL763" s="23"/>
      <c r="CM763" s="141"/>
      <c r="CN763" s="35"/>
      <c r="CO763" s="23"/>
      <c r="CP763" s="141"/>
      <c r="CQ763" s="38"/>
    </row>
    <row r="764" spans="2:95">
      <c r="B764" s="34"/>
      <c r="C764" s="23"/>
      <c r="D764" s="141"/>
      <c r="E764" s="35"/>
      <c r="F764" s="23"/>
      <c r="G764" s="141"/>
      <c r="H764" s="35"/>
      <c r="I764" s="23"/>
      <c r="J764" s="141"/>
      <c r="K764" s="35"/>
      <c r="L764" s="23"/>
      <c r="M764" s="141"/>
      <c r="N764" s="35"/>
      <c r="O764" s="23"/>
      <c r="P764" s="141"/>
      <c r="Q764" s="35"/>
      <c r="R764" s="23"/>
      <c r="S764" s="141"/>
      <c r="T764" s="35"/>
      <c r="U764" s="23"/>
      <c r="V764" s="141"/>
      <c r="W764" s="35"/>
      <c r="X764" s="23"/>
      <c r="Y764" s="141"/>
      <c r="Z764" s="35"/>
      <c r="AA764" s="23"/>
      <c r="AB764" s="141"/>
      <c r="AC764" s="35"/>
      <c r="AD764" s="23"/>
      <c r="AE764" s="141"/>
      <c r="AF764" s="35"/>
      <c r="AG764" s="23"/>
      <c r="AH764" s="141"/>
      <c r="AI764" s="35"/>
      <c r="AJ764" s="23"/>
      <c r="AK764" s="141"/>
      <c r="AL764" s="35"/>
      <c r="AM764" s="23"/>
      <c r="AN764" s="141"/>
      <c r="AO764" s="35"/>
      <c r="AP764" s="23"/>
      <c r="AQ764" s="141"/>
      <c r="AR764" s="35"/>
      <c r="AS764" s="23"/>
      <c r="AT764" s="141"/>
      <c r="AU764" s="35"/>
      <c r="AV764" s="23"/>
      <c r="AW764" s="141"/>
      <c r="AX764" s="35"/>
      <c r="AY764" s="23"/>
      <c r="AZ764" s="141"/>
      <c r="BA764" s="35"/>
      <c r="BB764" s="23"/>
      <c r="BC764" s="141"/>
      <c r="BD764" s="35"/>
      <c r="BE764" s="23"/>
      <c r="BF764" s="141"/>
      <c r="BG764" s="35"/>
      <c r="BH764" s="23"/>
      <c r="BI764" s="141"/>
      <c r="BJ764" s="35"/>
      <c r="BK764" s="23"/>
      <c r="BL764" s="141"/>
      <c r="BM764" s="35"/>
      <c r="BN764" s="23"/>
      <c r="BO764" s="141"/>
      <c r="BP764" s="35"/>
      <c r="BQ764" s="23"/>
      <c r="BR764" s="141"/>
      <c r="BS764" s="35"/>
      <c r="BT764" s="23"/>
      <c r="BU764" s="141"/>
      <c r="BV764" s="35"/>
      <c r="BW764" s="23"/>
      <c r="BX764" s="141"/>
      <c r="BY764" s="35"/>
      <c r="BZ764" s="23"/>
      <c r="CA764" s="141"/>
      <c r="CB764" s="35"/>
      <c r="CC764" s="23"/>
      <c r="CD764" s="141"/>
      <c r="CE764" s="35"/>
      <c r="CF764" s="23"/>
      <c r="CG764" s="141"/>
      <c r="CH764" s="35"/>
      <c r="CI764" s="23"/>
      <c r="CJ764" s="141"/>
      <c r="CK764" s="35"/>
      <c r="CL764" s="23"/>
      <c r="CM764" s="141"/>
      <c r="CN764" s="35"/>
      <c r="CO764" s="23"/>
      <c r="CP764" s="141"/>
      <c r="CQ764" s="38"/>
    </row>
    <row r="765" spans="2:95">
      <c r="B765" s="34"/>
      <c r="C765" s="23"/>
      <c r="D765" s="141"/>
      <c r="E765" s="35"/>
      <c r="F765" s="23"/>
      <c r="G765" s="141"/>
      <c r="H765" s="35"/>
      <c r="I765" s="23"/>
      <c r="J765" s="141"/>
      <c r="K765" s="35"/>
      <c r="L765" s="23"/>
      <c r="M765" s="141"/>
      <c r="N765" s="35"/>
      <c r="O765" s="23"/>
      <c r="P765" s="141"/>
      <c r="Q765" s="35"/>
      <c r="R765" s="23"/>
      <c r="S765" s="141"/>
      <c r="T765" s="35"/>
      <c r="U765" s="23"/>
      <c r="V765" s="141"/>
      <c r="W765" s="35"/>
      <c r="X765" s="23"/>
      <c r="Y765" s="141"/>
      <c r="Z765" s="35"/>
      <c r="AA765" s="23"/>
      <c r="AB765" s="141"/>
      <c r="AC765" s="35"/>
      <c r="AD765" s="23"/>
      <c r="AE765" s="141"/>
      <c r="AF765" s="35"/>
      <c r="AG765" s="23"/>
      <c r="AH765" s="141"/>
      <c r="AI765" s="35"/>
      <c r="AJ765" s="23"/>
      <c r="AK765" s="141"/>
      <c r="AL765" s="35"/>
      <c r="AM765" s="23"/>
      <c r="AN765" s="141"/>
      <c r="AO765" s="35"/>
      <c r="AP765" s="23"/>
      <c r="AQ765" s="141"/>
      <c r="AR765" s="35"/>
      <c r="AS765" s="23"/>
      <c r="AT765" s="141"/>
      <c r="AU765" s="35"/>
      <c r="AV765" s="23"/>
      <c r="AW765" s="141"/>
      <c r="AX765" s="35"/>
      <c r="AY765" s="23"/>
      <c r="AZ765" s="141"/>
      <c r="BA765" s="35"/>
      <c r="BB765" s="23"/>
      <c r="BC765" s="141"/>
      <c r="BD765" s="35"/>
      <c r="BE765" s="23"/>
      <c r="BF765" s="141"/>
      <c r="BG765" s="35"/>
      <c r="BH765" s="23"/>
      <c r="BI765" s="141"/>
      <c r="BJ765" s="35"/>
      <c r="BK765" s="23"/>
      <c r="BL765" s="141"/>
      <c r="BM765" s="35"/>
      <c r="BN765" s="23"/>
      <c r="BO765" s="141"/>
      <c r="BP765" s="35"/>
      <c r="BQ765" s="23"/>
      <c r="BR765" s="141"/>
      <c r="BS765" s="35"/>
      <c r="BT765" s="23"/>
      <c r="BU765" s="141"/>
      <c r="BV765" s="35"/>
      <c r="BW765" s="23"/>
      <c r="BX765" s="141"/>
      <c r="BY765" s="35"/>
      <c r="BZ765" s="23"/>
      <c r="CA765" s="141"/>
      <c r="CB765" s="35"/>
      <c r="CC765" s="23"/>
      <c r="CD765" s="141"/>
      <c r="CE765" s="35"/>
      <c r="CF765" s="23"/>
      <c r="CG765" s="141"/>
      <c r="CH765" s="35"/>
      <c r="CI765" s="23"/>
      <c r="CJ765" s="141"/>
      <c r="CK765" s="35"/>
      <c r="CL765" s="23"/>
      <c r="CM765" s="141"/>
      <c r="CN765" s="35"/>
      <c r="CO765" s="23"/>
      <c r="CP765" s="141"/>
      <c r="CQ765" s="38"/>
    </row>
    <row r="766" spans="2:95">
      <c r="B766" s="34"/>
      <c r="C766" s="23"/>
      <c r="D766" s="141"/>
      <c r="E766" s="35"/>
      <c r="F766" s="23"/>
      <c r="G766" s="141"/>
      <c r="H766" s="35"/>
      <c r="I766" s="23"/>
      <c r="J766" s="141"/>
      <c r="K766" s="35"/>
      <c r="L766" s="23"/>
      <c r="M766" s="141"/>
      <c r="N766" s="35"/>
      <c r="O766" s="23"/>
      <c r="P766" s="141"/>
      <c r="Q766" s="35"/>
      <c r="R766" s="23"/>
      <c r="S766" s="141"/>
      <c r="T766" s="35"/>
      <c r="U766" s="23"/>
      <c r="V766" s="141"/>
      <c r="W766" s="35"/>
      <c r="X766" s="23"/>
      <c r="Y766" s="141"/>
      <c r="Z766" s="35"/>
      <c r="AA766" s="23"/>
      <c r="AB766" s="141"/>
      <c r="AC766" s="35"/>
      <c r="AD766" s="23"/>
      <c r="AE766" s="141"/>
      <c r="AF766" s="35"/>
      <c r="AG766" s="23"/>
      <c r="AH766" s="141"/>
      <c r="AI766" s="35"/>
      <c r="AJ766" s="23"/>
      <c r="AK766" s="141"/>
      <c r="AL766" s="35"/>
      <c r="AM766" s="23"/>
      <c r="AN766" s="141"/>
      <c r="AO766" s="35"/>
      <c r="AP766" s="23"/>
      <c r="AQ766" s="141"/>
      <c r="AR766" s="35"/>
      <c r="AS766" s="23"/>
      <c r="AT766" s="141"/>
      <c r="AU766" s="35"/>
      <c r="AV766" s="23"/>
      <c r="AW766" s="141"/>
      <c r="AX766" s="35"/>
      <c r="AY766" s="23"/>
      <c r="AZ766" s="141"/>
      <c r="BA766" s="35"/>
      <c r="BB766" s="23"/>
      <c r="BC766" s="141"/>
      <c r="BD766" s="35"/>
      <c r="BE766" s="23"/>
      <c r="BF766" s="141"/>
      <c r="BG766" s="35"/>
      <c r="BH766" s="23"/>
      <c r="BI766" s="141"/>
      <c r="BJ766" s="35"/>
      <c r="BK766" s="23"/>
      <c r="BL766" s="141"/>
      <c r="BM766" s="35"/>
      <c r="BN766" s="23"/>
      <c r="BO766" s="141"/>
      <c r="BP766" s="35"/>
      <c r="BQ766" s="23"/>
      <c r="BR766" s="141"/>
      <c r="BS766" s="35"/>
      <c r="BT766" s="23"/>
      <c r="BU766" s="141"/>
      <c r="BV766" s="35"/>
      <c r="BW766" s="23"/>
      <c r="BX766" s="141"/>
      <c r="BY766" s="35"/>
      <c r="BZ766" s="23"/>
      <c r="CA766" s="141"/>
      <c r="CB766" s="35"/>
      <c r="CC766" s="23"/>
      <c r="CD766" s="141"/>
      <c r="CE766" s="35"/>
      <c r="CF766" s="23"/>
      <c r="CG766" s="141"/>
      <c r="CH766" s="35"/>
      <c r="CI766" s="23"/>
      <c r="CJ766" s="141"/>
      <c r="CK766" s="35"/>
      <c r="CL766" s="23"/>
      <c r="CM766" s="141"/>
      <c r="CN766" s="35"/>
      <c r="CO766" s="23"/>
      <c r="CP766" s="141"/>
      <c r="CQ766" s="38"/>
    </row>
    <row r="767" spans="2:95">
      <c r="B767" s="34"/>
      <c r="C767" s="23"/>
      <c r="D767" s="141"/>
      <c r="E767" s="35"/>
      <c r="F767" s="23"/>
      <c r="G767" s="141"/>
      <c r="H767" s="35"/>
      <c r="I767" s="23"/>
      <c r="J767" s="141"/>
      <c r="K767" s="35"/>
      <c r="L767" s="23"/>
      <c r="M767" s="141"/>
      <c r="N767" s="35"/>
      <c r="O767" s="23"/>
      <c r="P767" s="141"/>
      <c r="Q767" s="35"/>
      <c r="R767" s="23"/>
      <c r="S767" s="141"/>
      <c r="T767" s="35"/>
      <c r="U767" s="23"/>
      <c r="V767" s="141"/>
      <c r="W767" s="35"/>
      <c r="X767" s="23"/>
      <c r="Y767" s="141"/>
      <c r="Z767" s="35"/>
      <c r="AA767" s="23"/>
      <c r="AB767" s="141"/>
      <c r="AC767" s="35"/>
      <c r="AD767" s="23"/>
      <c r="AE767" s="141"/>
      <c r="AF767" s="35"/>
      <c r="AG767" s="23"/>
      <c r="AH767" s="141"/>
      <c r="AI767" s="35"/>
      <c r="AJ767" s="23"/>
      <c r="AK767" s="141"/>
      <c r="AL767" s="35"/>
      <c r="AM767" s="23"/>
      <c r="AN767" s="141"/>
      <c r="AO767" s="35"/>
      <c r="AP767" s="23"/>
      <c r="AQ767" s="141"/>
      <c r="AR767" s="35"/>
      <c r="AS767" s="23"/>
      <c r="AT767" s="141"/>
      <c r="AU767" s="35"/>
      <c r="AV767" s="23"/>
      <c r="AW767" s="141"/>
      <c r="AX767" s="35"/>
      <c r="AY767" s="23"/>
      <c r="AZ767" s="141"/>
      <c r="BA767" s="35"/>
      <c r="BB767" s="23"/>
      <c r="BC767" s="141"/>
      <c r="BD767" s="35"/>
      <c r="BE767" s="23"/>
      <c r="BF767" s="141"/>
      <c r="BG767" s="35"/>
      <c r="BH767" s="23"/>
      <c r="BI767" s="141"/>
      <c r="BJ767" s="35"/>
      <c r="BK767" s="23"/>
      <c r="BL767" s="141"/>
      <c r="BM767" s="35"/>
      <c r="BN767" s="23"/>
      <c r="BO767" s="141"/>
      <c r="BP767" s="35"/>
      <c r="BQ767" s="23"/>
      <c r="BR767" s="141"/>
      <c r="BS767" s="35"/>
      <c r="BT767" s="23"/>
      <c r="BU767" s="141"/>
      <c r="BV767" s="35"/>
      <c r="BW767" s="23"/>
      <c r="BX767" s="141"/>
      <c r="BY767" s="35"/>
      <c r="BZ767" s="23"/>
      <c r="CA767" s="141"/>
      <c r="CB767" s="35"/>
      <c r="CC767" s="23"/>
      <c r="CD767" s="141"/>
      <c r="CE767" s="35"/>
      <c r="CF767" s="23"/>
      <c r="CG767" s="141"/>
      <c r="CH767" s="35"/>
      <c r="CI767" s="23"/>
      <c r="CJ767" s="141"/>
      <c r="CK767" s="35"/>
      <c r="CL767" s="23"/>
      <c r="CM767" s="141"/>
      <c r="CN767" s="35"/>
      <c r="CO767" s="23"/>
      <c r="CP767" s="141"/>
      <c r="CQ767" s="38"/>
    </row>
    <row r="768" spans="2:95">
      <c r="B768" s="34"/>
      <c r="C768" s="23"/>
      <c r="D768" s="141"/>
      <c r="E768" s="35"/>
      <c r="F768" s="23"/>
      <c r="G768" s="141"/>
      <c r="H768" s="35"/>
      <c r="I768" s="23"/>
      <c r="J768" s="141"/>
      <c r="K768" s="35"/>
      <c r="L768" s="23"/>
      <c r="M768" s="141"/>
      <c r="N768" s="35"/>
      <c r="O768" s="23"/>
      <c r="P768" s="141"/>
      <c r="Q768" s="35"/>
      <c r="R768" s="23"/>
      <c r="S768" s="141"/>
      <c r="T768" s="35"/>
      <c r="U768" s="23"/>
      <c r="V768" s="141"/>
      <c r="W768" s="35"/>
      <c r="X768" s="23"/>
      <c r="Y768" s="141"/>
      <c r="Z768" s="35"/>
      <c r="AA768" s="23"/>
      <c r="AB768" s="141"/>
      <c r="AC768" s="35"/>
      <c r="AD768" s="23"/>
      <c r="AE768" s="141"/>
      <c r="AF768" s="35"/>
      <c r="AG768" s="23"/>
      <c r="AH768" s="141"/>
      <c r="AI768" s="35"/>
      <c r="AJ768" s="23"/>
      <c r="AK768" s="141"/>
      <c r="AL768" s="35"/>
      <c r="AM768" s="23"/>
      <c r="AN768" s="141"/>
      <c r="AO768" s="35"/>
      <c r="AP768" s="23"/>
      <c r="AQ768" s="141"/>
      <c r="AR768" s="35"/>
      <c r="AS768" s="23"/>
      <c r="AT768" s="141"/>
      <c r="AU768" s="35"/>
      <c r="AV768" s="23"/>
      <c r="AW768" s="141"/>
      <c r="AX768" s="35"/>
      <c r="AY768" s="23"/>
      <c r="AZ768" s="141"/>
      <c r="BA768" s="35"/>
      <c r="BB768" s="23"/>
      <c r="BC768" s="141"/>
      <c r="BD768" s="35"/>
      <c r="BE768" s="23"/>
      <c r="BF768" s="141"/>
      <c r="BG768" s="35"/>
      <c r="BH768" s="23"/>
      <c r="BI768" s="141"/>
      <c r="BJ768" s="35"/>
      <c r="BK768" s="23"/>
      <c r="BL768" s="141"/>
      <c r="BM768" s="35"/>
      <c r="BN768" s="23"/>
      <c r="BO768" s="141"/>
      <c r="BP768" s="35"/>
      <c r="BQ768" s="23"/>
      <c r="BR768" s="141"/>
      <c r="BS768" s="35"/>
      <c r="BT768" s="23"/>
      <c r="BU768" s="141"/>
      <c r="BV768" s="35"/>
      <c r="BW768" s="23"/>
      <c r="BX768" s="141"/>
      <c r="BY768" s="35"/>
      <c r="BZ768" s="23"/>
      <c r="CA768" s="141"/>
      <c r="CB768" s="35"/>
      <c r="CC768" s="23"/>
      <c r="CD768" s="141"/>
      <c r="CE768" s="35"/>
      <c r="CF768" s="23"/>
      <c r="CG768" s="141"/>
      <c r="CH768" s="35"/>
      <c r="CI768" s="23"/>
      <c r="CJ768" s="141"/>
      <c r="CK768" s="35"/>
      <c r="CL768" s="23"/>
      <c r="CM768" s="141"/>
      <c r="CN768" s="35"/>
      <c r="CO768" s="23"/>
      <c r="CP768" s="141"/>
      <c r="CQ768" s="38"/>
    </row>
    <row r="769" spans="2:95">
      <c r="B769" s="34"/>
      <c r="C769" s="23"/>
      <c r="D769" s="141"/>
      <c r="E769" s="35"/>
      <c r="F769" s="23"/>
      <c r="G769" s="141"/>
      <c r="H769" s="35"/>
      <c r="I769" s="23"/>
      <c r="J769" s="141"/>
      <c r="K769" s="35"/>
      <c r="L769" s="23"/>
      <c r="M769" s="141"/>
      <c r="N769" s="35"/>
      <c r="O769" s="23"/>
      <c r="P769" s="141"/>
      <c r="Q769" s="35"/>
      <c r="R769" s="23"/>
      <c r="S769" s="141"/>
      <c r="T769" s="35"/>
      <c r="U769" s="23"/>
      <c r="V769" s="141"/>
      <c r="W769" s="35"/>
      <c r="X769" s="23"/>
      <c r="Y769" s="141"/>
      <c r="Z769" s="35"/>
      <c r="AA769" s="23"/>
      <c r="AB769" s="141"/>
      <c r="AC769" s="35"/>
      <c r="AD769" s="23"/>
      <c r="AE769" s="141"/>
      <c r="AF769" s="35"/>
      <c r="AG769" s="23"/>
      <c r="AH769" s="141"/>
      <c r="AI769" s="35"/>
      <c r="AJ769" s="23"/>
      <c r="AK769" s="141"/>
      <c r="AL769" s="35"/>
      <c r="AM769" s="23"/>
      <c r="AN769" s="141"/>
      <c r="AO769" s="35"/>
      <c r="AP769" s="23"/>
      <c r="AQ769" s="141"/>
      <c r="AR769" s="35"/>
      <c r="AS769" s="23"/>
      <c r="AT769" s="141"/>
      <c r="AU769" s="35"/>
      <c r="AV769" s="23"/>
      <c r="AW769" s="141"/>
      <c r="AX769" s="35"/>
      <c r="AY769" s="23"/>
      <c r="AZ769" s="141"/>
      <c r="BA769" s="35"/>
      <c r="BB769" s="23"/>
      <c r="BC769" s="141"/>
      <c r="BD769" s="35"/>
      <c r="BE769" s="23"/>
      <c r="BF769" s="141"/>
      <c r="BG769" s="35"/>
      <c r="BH769" s="23"/>
      <c r="BI769" s="141"/>
      <c r="BJ769" s="35"/>
      <c r="BK769" s="23"/>
      <c r="BL769" s="141"/>
      <c r="BM769" s="35"/>
      <c r="BN769" s="23"/>
      <c r="BO769" s="141"/>
      <c r="BP769" s="35"/>
      <c r="BQ769" s="23"/>
      <c r="BR769" s="141"/>
      <c r="BS769" s="35"/>
      <c r="BT769" s="23"/>
      <c r="BU769" s="141"/>
      <c r="BV769" s="35"/>
      <c r="BW769" s="23"/>
      <c r="BX769" s="141"/>
      <c r="BY769" s="35"/>
      <c r="BZ769" s="23"/>
      <c r="CA769" s="141"/>
      <c r="CB769" s="35"/>
      <c r="CC769" s="23"/>
      <c r="CD769" s="141"/>
      <c r="CE769" s="35"/>
      <c r="CF769" s="23"/>
      <c r="CG769" s="141"/>
      <c r="CH769" s="35"/>
      <c r="CI769" s="23"/>
      <c r="CJ769" s="141"/>
      <c r="CK769" s="35"/>
      <c r="CL769" s="23"/>
      <c r="CM769" s="141"/>
      <c r="CN769" s="35"/>
      <c r="CO769" s="23"/>
      <c r="CP769" s="141"/>
      <c r="CQ769" s="38"/>
    </row>
    <row r="770" spans="2:95">
      <c r="B770" s="34"/>
      <c r="C770" s="23"/>
      <c r="D770" s="141"/>
      <c r="E770" s="35"/>
      <c r="F770" s="23"/>
      <c r="G770" s="141"/>
      <c r="H770" s="35"/>
      <c r="I770" s="23"/>
      <c r="J770" s="141"/>
      <c r="K770" s="35"/>
      <c r="L770" s="23"/>
      <c r="M770" s="141"/>
      <c r="N770" s="35"/>
      <c r="O770" s="23"/>
      <c r="P770" s="141"/>
      <c r="Q770" s="35"/>
      <c r="R770" s="23"/>
      <c r="S770" s="141"/>
      <c r="T770" s="35"/>
      <c r="U770" s="23"/>
      <c r="V770" s="141"/>
      <c r="W770" s="35"/>
      <c r="X770" s="23"/>
      <c r="Y770" s="141"/>
      <c r="Z770" s="35"/>
      <c r="AA770" s="23"/>
      <c r="AB770" s="141"/>
      <c r="AC770" s="35"/>
      <c r="AD770" s="23"/>
      <c r="AE770" s="141"/>
      <c r="AF770" s="35"/>
      <c r="AG770" s="23"/>
      <c r="AH770" s="141"/>
      <c r="AI770" s="35"/>
      <c r="AJ770" s="23"/>
      <c r="AK770" s="141"/>
      <c r="AL770" s="35"/>
      <c r="AM770" s="23"/>
      <c r="AN770" s="141"/>
      <c r="AO770" s="35"/>
      <c r="AP770" s="23"/>
      <c r="AQ770" s="141"/>
      <c r="AR770" s="35"/>
      <c r="AS770" s="23"/>
      <c r="AT770" s="141"/>
      <c r="AU770" s="35"/>
      <c r="AV770" s="23"/>
      <c r="AW770" s="141"/>
      <c r="AX770" s="35"/>
      <c r="AY770" s="23"/>
      <c r="AZ770" s="141"/>
      <c r="BA770" s="35"/>
      <c r="BB770" s="23"/>
      <c r="BC770" s="141"/>
      <c r="BD770" s="35"/>
      <c r="BE770" s="23"/>
      <c r="BF770" s="141"/>
      <c r="BG770" s="35"/>
      <c r="BH770" s="23"/>
      <c r="BI770" s="141"/>
      <c r="BJ770" s="35"/>
      <c r="BK770" s="23"/>
      <c r="BL770" s="141"/>
      <c r="BM770" s="35"/>
      <c r="BN770" s="23"/>
      <c r="BO770" s="141"/>
      <c r="BP770" s="35"/>
      <c r="BQ770" s="23"/>
      <c r="BR770" s="141"/>
      <c r="BS770" s="35"/>
      <c r="BT770" s="23"/>
      <c r="BU770" s="141"/>
      <c r="BV770" s="35"/>
      <c r="BW770" s="23"/>
      <c r="BX770" s="141"/>
      <c r="BY770" s="35"/>
      <c r="BZ770" s="23"/>
      <c r="CA770" s="141"/>
      <c r="CB770" s="35"/>
      <c r="CC770" s="23"/>
      <c r="CD770" s="141"/>
      <c r="CE770" s="35"/>
      <c r="CF770" s="23"/>
      <c r="CG770" s="141"/>
      <c r="CH770" s="35"/>
      <c r="CI770" s="23"/>
      <c r="CJ770" s="141"/>
      <c r="CK770" s="35"/>
      <c r="CL770" s="23"/>
      <c r="CM770" s="141"/>
      <c r="CN770" s="35"/>
      <c r="CO770" s="23"/>
      <c r="CP770" s="141"/>
      <c r="CQ770" s="38"/>
    </row>
    <row r="771" spans="2:95">
      <c r="B771" s="34"/>
      <c r="C771" s="23"/>
      <c r="D771" s="141"/>
      <c r="E771" s="35"/>
      <c r="F771" s="23"/>
      <c r="G771" s="141"/>
      <c r="H771" s="35"/>
      <c r="I771" s="23"/>
      <c r="J771" s="141"/>
      <c r="K771" s="35"/>
      <c r="L771" s="23"/>
      <c r="M771" s="141"/>
      <c r="N771" s="35"/>
      <c r="O771" s="23"/>
      <c r="P771" s="141"/>
      <c r="Q771" s="35"/>
      <c r="R771" s="23"/>
      <c r="S771" s="141"/>
      <c r="T771" s="35"/>
      <c r="U771" s="23"/>
      <c r="V771" s="141"/>
      <c r="W771" s="35"/>
      <c r="X771" s="23"/>
      <c r="Y771" s="141"/>
      <c r="Z771" s="35"/>
      <c r="AA771" s="23"/>
      <c r="AB771" s="141"/>
      <c r="AC771" s="35"/>
      <c r="AD771" s="23"/>
      <c r="AE771" s="141"/>
      <c r="AF771" s="35"/>
      <c r="AG771" s="23"/>
      <c r="AH771" s="141"/>
      <c r="AI771" s="35"/>
      <c r="AJ771" s="23"/>
      <c r="AK771" s="141"/>
      <c r="AL771" s="35"/>
      <c r="AM771" s="23"/>
      <c r="AN771" s="141"/>
      <c r="AO771" s="35"/>
      <c r="AP771" s="23"/>
      <c r="AQ771" s="141"/>
      <c r="AR771" s="35"/>
      <c r="AS771" s="23"/>
      <c r="AT771" s="141"/>
      <c r="AU771" s="35"/>
      <c r="AV771" s="23"/>
      <c r="AW771" s="141"/>
      <c r="AX771" s="35"/>
      <c r="AY771" s="23"/>
      <c r="AZ771" s="141"/>
      <c r="BA771" s="35"/>
      <c r="BB771" s="23"/>
      <c r="BC771" s="141"/>
      <c r="BD771" s="35"/>
      <c r="BE771" s="23"/>
      <c r="BF771" s="141"/>
      <c r="BG771" s="35"/>
      <c r="BH771" s="23"/>
      <c r="BI771" s="141"/>
      <c r="BJ771" s="35"/>
      <c r="BK771" s="23"/>
      <c r="BL771" s="141"/>
      <c r="BM771" s="35"/>
      <c r="BN771" s="23"/>
      <c r="BO771" s="141"/>
      <c r="BP771" s="35"/>
      <c r="BQ771" s="23"/>
      <c r="BR771" s="141"/>
      <c r="BS771" s="35"/>
      <c r="BT771" s="23"/>
      <c r="BU771" s="141"/>
      <c r="BV771" s="35"/>
      <c r="BW771" s="23"/>
      <c r="BX771" s="141"/>
      <c r="BY771" s="35"/>
      <c r="BZ771" s="23"/>
      <c r="CA771" s="141"/>
      <c r="CB771" s="35"/>
      <c r="CC771" s="23"/>
      <c r="CD771" s="141"/>
      <c r="CE771" s="35"/>
      <c r="CF771" s="23"/>
      <c r="CG771" s="141"/>
      <c r="CH771" s="35"/>
      <c r="CI771" s="23"/>
      <c r="CJ771" s="141"/>
      <c r="CK771" s="35"/>
      <c r="CL771" s="23"/>
      <c r="CM771" s="141"/>
      <c r="CN771" s="35"/>
      <c r="CO771" s="23"/>
      <c r="CP771" s="141"/>
      <c r="CQ771" s="38"/>
    </row>
    <row r="772" spans="2:95">
      <c r="B772" s="34"/>
      <c r="C772" s="23"/>
      <c r="D772" s="141"/>
      <c r="E772" s="35"/>
      <c r="F772" s="23"/>
      <c r="G772" s="141"/>
      <c r="H772" s="35"/>
      <c r="I772" s="23"/>
      <c r="J772" s="141"/>
      <c r="K772" s="35"/>
      <c r="L772" s="23"/>
      <c r="M772" s="141"/>
      <c r="N772" s="35"/>
      <c r="O772" s="23"/>
      <c r="P772" s="141"/>
      <c r="Q772" s="35"/>
      <c r="R772" s="23"/>
      <c r="S772" s="141"/>
      <c r="T772" s="35"/>
      <c r="U772" s="23"/>
      <c r="V772" s="141"/>
      <c r="W772" s="35"/>
      <c r="X772" s="23"/>
      <c r="Y772" s="141"/>
      <c r="Z772" s="35"/>
      <c r="AA772" s="23"/>
      <c r="AB772" s="141"/>
      <c r="AC772" s="35"/>
      <c r="AD772" s="23"/>
      <c r="AE772" s="141"/>
      <c r="AF772" s="35"/>
      <c r="AG772" s="23"/>
      <c r="AH772" s="141"/>
      <c r="AI772" s="35"/>
      <c r="AJ772" s="23"/>
      <c r="AK772" s="141"/>
      <c r="AL772" s="35"/>
      <c r="AM772" s="23"/>
      <c r="AN772" s="141"/>
      <c r="AO772" s="35"/>
      <c r="AP772" s="23"/>
      <c r="AQ772" s="141"/>
      <c r="AR772" s="35"/>
      <c r="AS772" s="23"/>
      <c r="AT772" s="141"/>
      <c r="AU772" s="35"/>
      <c r="AV772" s="23"/>
      <c r="AW772" s="141"/>
      <c r="AX772" s="35"/>
      <c r="AY772" s="23"/>
      <c r="AZ772" s="141"/>
      <c r="BA772" s="35"/>
      <c r="BB772" s="23"/>
      <c r="BC772" s="141"/>
      <c r="BD772" s="35"/>
      <c r="BE772" s="23"/>
      <c r="BF772" s="141"/>
      <c r="BG772" s="35"/>
      <c r="BH772" s="23"/>
      <c r="BI772" s="141"/>
      <c r="BJ772" s="35"/>
      <c r="BK772" s="23"/>
      <c r="BL772" s="141"/>
      <c r="BM772" s="35"/>
      <c r="BN772" s="23"/>
      <c r="BO772" s="141"/>
      <c r="BP772" s="35"/>
      <c r="BQ772" s="23"/>
      <c r="BR772" s="141"/>
      <c r="BS772" s="35"/>
      <c r="BT772" s="23"/>
      <c r="BU772" s="141"/>
      <c r="BV772" s="35"/>
      <c r="BW772" s="23"/>
      <c r="BX772" s="141"/>
      <c r="BY772" s="35"/>
      <c r="BZ772" s="23"/>
      <c r="CA772" s="141"/>
      <c r="CB772" s="35"/>
      <c r="CC772" s="23"/>
      <c r="CD772" s="141"/>
      <c r="CE772" s="35"/>
      <c r="CF772" s="23"/>
      <c r="CG772" s="141"/>
      <c r="CH772" s="35"/>
      <c r="CI772" s="23"/>
      <c r="CJ772" s="141"/>
      <c r="CK772" s="35"/>
      <c r="CL772" s="23"/>
      <c r="CM772" s="141"/>
      <c r="CN772" s="35"/>
      <c r="CO772" s="23"/>
      <c r="CP772" s="141"/>
      <c r="CQ772" s="38"/>
    </row>
    <row r="773" spans="2:95">
      <c r="B773" s="34"/>
      <c r="C773" s="23"/>
      <c r="D773" s="141"/>
      <c r="E773" s="35"/>
      <c r="F773" s="23"/>
      <c r="G773" s="141"/>
      <c r="H773" s="35"/>
      <c r="I773" s="23"/>
      <c r="J773" s="141"/>
      <c r="K773" s="35"/>
      <c r="L773" s="23"/>
      <c r="M773" s="141"/>
      <c r="N773" s="35"/>
      <c r="O773" s="23"/>
      <c r="P773" s="141"/>
      <c r="Q773" s="35"/>
      <c r="R773" s="23"/>
      <c r="S773" s="141"/>
      <c r="T773" s="35"/>
      <c r="U773" s="23"/>
      <c r="V773" s="141"/>
      <c r="W773" s="35"/>
      <c r="X773" s="23"/>
      <c r="Y773" s="141"/>
      <c r="Z773" s="35"/>
      <c r="AA773" s="23"/>
      <c r="AB773" s="141"/>
      <c r="AC773" s="35"/>
      <c r="AD773" s="23"/>
      <c r="AE773" s="141"/>
      <c r="AF773" s="35"/>
      <c r="AG773" s="23"/>
      <c r="AH773" s="141"/>
      <c r="AI773" s="35"/>
      <c r="AJ773" s="23"/>
      <c r="AK773" s="141"/>
      <c r="AL773" s="35"/>
      <c r="AM773" s="23"/>
      <c r="AN773" s="141"/>
      <c r="AO773" s="35"/>
      <c r="AP773" s="23"/>
      <c r="AQ773" s="141"/>
      <c r="AR773" s="35"/>
      <c r="AS773" s="23"/>
      <c r="AT773" s="141"/>
      <c r="AU773" s="35"/>
      <c r="AV773" s="23"/>
      <c r="AW773" s="141"/>
      <c r="AX773" s="35"/>
      <c r="AY773" s="23"/>
      <c r="AZ773" s="141"/>
      <c r="BA773" s="35"/>
      <c r="BB773" s="23"/>
      <c r="BC773" s="141"/>
      <c r="BD773" s="35"/>
      <c r="BE773" s="23"/>
      <c r="BF773" s="141"/>
      <c r="BG773" s="35"/>
      <c r="BH773" s="23"/>
      <c r="BI773" s="141"/>
      <c r="BJ773" s="35"/>
      <c r="BK773" s="23"/>
      <c r="BL773" s="141"/>
      <c r="BM773" s="35"/>
      <c r="BN773" s="23"/>
      <c r="BO773" s="141"/>
      <c r="BP773" s="35"/>
      <c r="BQ773" s="23"/>
      <c r="BR773" s="141"/>
      <c r="BS773" s="35"/>
      <c r="BT773" s="23"/>
      <c r="BU773" s="141"/>
      <c r="BV773" s="35"/>
      <c r="BW773" s="23"/>
      <c r="BX773" s="141"/>
      <c r="BY773" s="35"/>
      <c r="BZ773" s="23"/>
      <c r="CA773" s="141"/>
      <c r="CB773" s="35"/>
      <c r="CC773" s="23"/>
      <c r="CD773" s="141"/>
      <c r="CE773" s="35"/>
      <c r="CF773" s="23"/>
      <c r="CG773" s="141"/>
      <c r="CH773" s="35"/>
      <c r="CI773" s="23"/>
      <c r="CJ773" s="141"/>
      <c r="CK773" s="35"/>
      <c r="CL773" s="23"/>
      <c r="CM773" s="141"/>
      <c r="CN773" s="35"/>
      <c r="CO773" s="23"/>
      <c r="CP773" s="141"/>
      <c r="CQ773" s="38"/>
    </row>
    <row r="774" spans="2:95">
      <c r="B774" s="34"/>
      <c r="C774" s="23"/>
      <c r="D774" s="141"/>
      <c r="E774" s="35"/>
      <c r="F774" s="23"/>
      <c r="G774" s="141"/>
      <c r="H774" s="35"/>
      <c r="I774" s="23"/>
      <c r="J774" s="141"/>
      <c r="K774" s="35"/>
      <c r="L774" s="23"/>
      <c r="M774" s="141"/>
      <c r="N774" s="35"/>
      <c r="O774" s="23"/>
      <c r="P774" s="141"/>
      <c r="Q774" s="35"/>
      <c r="R774" s="23"/>
      <c r="S774" s="141"/>
      <c r="T774" s="35"/>
      <c r="U774" s="23"/>
      <c r="V774" s="141"/>
      <c r="W774" s="35"/>
      <c r="X774" s="23"/>
      <c r="Y774" s="141"/>
      <c r="Z774" s="35"/>
      <c r="AA774" s="23"/>
      <c r="AB774" s="141"/>
      <c r="AC774" s="35"/>
      <c r="AD774" s="23"/>
      <c r="AE774" s="141"/>
      <c r="AF774" s="35"/>
      <c r="AG774" s="23"/>
      <c r="AH774" s="141"/>
      <c r="AI774" s="35"/>
      <c r="AJ774" s="23"/>
      <c r="AK774" s="141"/>
      <c r="AL774" s="35"/>
      <c r="AM774" s="23"/>
      <c r="AN774" s="141"/>
      <c r="AO774" s="35"/>
      <c r="AP774" s="23"/>
      <c r="AQ774" s="141"/>
      <c r="AR774" s="35"/>
      <c r="AS774" s="23"/>
      <c r="AT774" s="141"/>
      <c r="AU774" s="35"/>
      <c r="AV774" s="23"/>
      <c r="AW774" s="141"/>
      <c r="AX774" s="35"/>
      <c r="AY774" s="23"/>
      <c r="AZ774" s="141"/>
      <c r="BA774" s="35"/>
      <c r="BB774" s="23"/>
      <c r="BC774" s="141"/>
      <c r="BD774" s="35"/>
      <c r="BE774" s="23"/>
      <c r="BF774" s="141"/>
      <c r="BG774" s="35"/>
      <c r="BH774" s="23"/>
      <c r="BI774" s="141"/>
      <c r="BJ774" s="35"/>
      <c r="BK774" s="23"/>
      <c r="BL774" s="141"/>
      <c r="BM774" s="35"/>
      <c r="BN774" s="23"/>
      <c r="BO774" s="141"/>
      <c r="BP774" s="35"/>
      <c r="BQ774" s="23"/>
      <c r="BR774" s="141"/>
      <c r="BS774" s="35"/>
      <c r="BT774" s="23"/>
      <c r="BU774" s="141"/>
      <c r="BV774" s="35"/>
      <c r="BW774" s="23"/>
      <c r="BX774" s="141"/>
      <c r="BY774" s="35"/>
      <c r="BZ774" s="23"/>
      <c r="CA774" s="141"/>
      <c r="CB774" s="35"/>
      <c r="CC774" s="23"/>
      <c r="CD774" s="141"/>
      <c r="CE774" s="35"/>
      <c r="CF774" s="23"/>
      <c r="CG774" s="141"/>
      <c r="CH774" s="35"/>
      <c r="CI774" s="23"/>
      <c r="CJ774" s="141"/>
      <c r="CK774" s="35"/>
      <c r="CL774" s="23"/>
      <c r="CM774" s="141"/>
      <c r="CN774" s="35"/>
      <c r="CO774" s="23"/>
      <c r="CP774" s="141"/>
      <c r="CQ774" s="38"/>
    </row>
    <row r="775" spans="2:95">
      <c r="B775" s="34"/>
      <c r="C775" s="23"/>
      <c r="D775" s="141"/>
      <c r="E775" s="35"/>
      <c r="F775" s="23"/>
      <c r="G775" s="141"/>
      <c r="H775" s="35"/>
      <c r="I775" s="23"/>
      <c r="J775" s="141"/>
      <c r="K775" s="35"/>
      <c r="L775" s="23"/>
      <c r="M775" s="141"/>
      <c r="N775" s="35"/>
      <c r="O775" s="23"/>
      <c r="P775" s="141"/>
      <c r="Q775" s="35"/>
      <c r="R775" s="23"/>
      <c r="S775" s="141"/>
      <c r="T775" s="35"/>
      <c r="U775" s="23"/>
      <c r="V775" s="141"/>
      <c r="W775" s="35"/>
      <c r="X775" s="23"/>
      <c r="Y775" s="141"/>
      <c r="Z775" s="35"/>
      <c r="AA775" s="23"/>
      <c r="AB775" s="141"/>
      <c r="AC775" s="35"/>
      <c r="AD775" s="23"/>
      <c r="AE775" s="141"/>
      <c r="AF775" s="35"/>
      <c r="AG775" s="23"/>
      <c r="AH775" s="141"/>
      <c r="AI775" s="35"/>
      <c r="AJ775" s="23"/>
      <c r="AK775" s="141"/>
      <c r="AL775" s="35"/>
      <c r="AM775" s="23"/>
      <c r="AN775" s="141"/>
      <c r="AO775" s="35"/>
      <c r="AP775" s="23"/>
      <c r="AQ775" s="141"/>
      <c r="AR775" s="35"/>
      <c r="AS775" s="23"/>
      <c r="AT775" s="141"/>
      <c r="AU775" s="35"/>
      <c r="AV775" s="23"/>
      <c r="AW775" s="141"/>
      <c r="AX775" s="35"/>
      <c r="AY775" s="23"/>
      <c r="AZ775" s="141"/>
      <c r="BA775" s="35"/>
      <c r="BB775" s="23"/>
      <c r="BC775" s="141"/>
      <c r="BD775" s="35"/>
      <c r="BE775" s="23"/>
      <c r="BF775" s="141"/>
      <c r="BG775" s="35"/>
      <c r="BH775" s="23"/>
      <c r="BI775" s="141"/>
      <c r="BJ775" s="35"/>
      <c r="BK775" s="23"/>
      <c r="BL775" s="141"/>
      <c r="BM775" s="35"/>
      <c r="BN775" s="23"/>
      <c r="BO775" s="141"/>
      <c r="BP775" s="35"/>
      <c r="BQ775" s="23"/>
      <c r="BR775" s="141"/>
      <c r="BS775" s="35"/>
      <c r="BT775" s="23"/>
      <c r="BU775" s="141"/>
      <c r="BV775" s="35"/>
      <c r="BW775" s="23"/>
      <c r="BX775" s="141"/>
      <c r="BY775" s="35"/>
      <c r="BZ775" s="23"/>
      <c r="CA775" s="141"/>
      <c r="CB775" s="35"/>
      <c r="CC775" s="23"/>
      <c r="CD775" s="141"/>
      <c r="CE775" s="35"/>
      <c r="CF775" s="23"/>
      <c r="CG775" s="141"/>
      <c r="CH775" s="35"/>
      <c r="CI775" s="23"/>
      <c r="CJ775" s="141"/>
      <c r="CK775" s="35"/>
      <c r="CL775" s="23"/>
      <c r="CM775" s="141"/>
      <c r="CN775" s="35"/>
      <c r="CO775" s="23"/>
      <c r="CP775" s="141"/>
      <c r="CQ775" s="38"/>
    </row>
    <row r="776" spans="2:95">
      <c r="B776" s="34"/>
      <c r="C776" s="23"/>
      <c r="D776" s="141"/>
      <c r="E776" s="35"/>
      <c r="F776" s="23"/>
      <c r="G776" s="141"/>
      <c r="H776" s="35"/>
      <c r="I776" s="23"/>
      <c r="J776" s="141"/>
      <c r="K776" s="35"/>
      <c r="L776" s="23"/>
      <c r="M776" s="141"/>
      <c r="N776" s="35"/>
      <c r="O776" s="23"/>
      <c r="P776" s="141"/>
      <c r="Q776" s="35"/>
      <c r="R776" s="23"/>
      <c r="S776" s="141"/>
      <c r="T776" s="35"/>
      <c r="U776" s="23"/>
      <c r="V776" s="141"/>
      <c r="W776" s="35"/>
      <c r="X776" s="23"/>
      <c r="Y776" s="141"/>
      <c r="Z776" s="35"/>
      <c r="AA776" s="23"/>
      <c r="AB776" s="141"/>
      <c r="AC776" s="35"/>
      <c r="AD776" s="23"/>
      <c r="AE776" s="141"/>
      <c r="AF776" s="35"/>
      <c r="AG776" s="23"/>
      <c r="AH776" s="141"/>
      <c r="AI776" s="35"/>
      <c r="AJ776" s="23"/>
      <c r="AK776" s="141"/>
      <c r="AL776" s="35"/>
      <c r="AM776" s="23"/>
      <c r="AN776" s="141"/>
      <c r="AO776" s="35"/>
      <c r="AP776" s="23"/>
      <c r="AQ776" s="141"/>
      <c r="AR776" s="35"/>
      <c r="AS776" s="23"/>
      <c r="AT776" s="141"/>
      <c r="AU776" s="35"/>
      <c r="AV776" s="23"/>
      <c r="AW776" s="141"/>
      <c r="AX776" s="35"/>
      <c r="AY776" s="23"/>
      <c r="AZ776" s="141"/>
      <c r="BA776" s="35"/>
      <c r="BB776" s="23"/>
      <c r="BC776" s="141"/>
      <c r="BD776" s="35"/>
      <c r="BE776" s="23"/>
      <c r="BF776" s="141"/>
      <c r="BG776" s="35"/>
      <c r="BH776" s="23"/>
      <c r="BI776" s="141"/>
      <c r="BJ776" s="35"/>
      <c r="BK776" s="23"/>
      <c r="BL776" s="141"/>
      <c r="BM776" s="35"/>
      <c r="BN776" s="23"/>
      <c r="BO776" s="141"/>
      <c r="BP776" s="35"/>
      <c r="BQ776" s="23"/>
      <c r="BR776" s="141"/>
      <c r="BS776" s="35"/>
      <c r="BT776" s="23"/>
      <c r="BU776" s="141"/>
      <c r="BV776" s="35"/>
      <c r="BW776" s="23"/>
      <c r="BX776" s="141"/>
      <c r="BY776" s="35"/>
      <c r="BZ776" s="23"/>
      <c r="CA776" s="141"/>
      <c r="CB776" s="35"/>
      <c r="CC776" s="23"/>
      <c r="CD776" s="141"/>
      <c r="CE776" s="35"/>
      <c r="CF776" s="23"/>
      <c r="CG776" s="141"/>
      <c r="CH776" s="35"/>
      <c r="CI776" s="23"/>
      <c r="CJ776" s="141"/>
      <c r="CK776" s="35"/>
      <c r="CL776" s="23"/>
      <c r="CM776" s="141"/>
      <c r="CN776" s="35"/>
      <c r="CO776" s="23"/>
      <c r="CP776" s="141"/>
      <c r="CQ776" s="38"/>
    </row>
    <row r="777" spans="2:95">
      <c r="B777" s="34"/>
      <c r="C777" s="23"/>
      <c r="D777" s="141"/>
      <c r="E777" s="35"/>
      <c r="F777" s="23"/>
      <c r="G777" s="141"/>
      <c r="H777" s="35"/>
      <c r="I777" s="23"/>
      <c r="J777" s="141"/>
      <c r="K777" s="35"/>
      <c r="L777" s="23"/>
      <c r="M777" s="141"/>
      <c r="N777" s="35"/>
      <c r="O777" s="23"/>
      <c r="P777" s="141"/>
      <c r="Q777" s="35"/>
      <c r="R777" s="23"/>
      <c r="S777" s="141"/>
      <c r="T777" s="35"/>
      <c r="U777" s="23"/>
      <c r="V777" s="141"/>
      <c r="W777" s="35"/>
      <c r="X777" s="23"/>
      <c r="Y777" s="141"/>
      <c r="Z777" s="35"/>
      <c r="AA777" s="23"/>
      <c r="AB777" s="141"/>
      <c r="AC777" s="35"/>
      <c r="AD777" s="23"/>
      <c r="AE777" s="141"/>
      <c r="AF777" s="35"/>
      <c r="AG777" s="23"/>
      <c r="AH777" s="141"/>
      <c r="AI777" s="35"/>
      <c r="AJ777" s="23"/>
      <c r="AK777" s="141"/>
      <c r="AL777" s="35"/>
      <c r="AM777" s="23"/>
      <c r="AN777" s="141"/>
      <c r="AO777" s="35"/>
      <c r="AP777" s="23"/>
      <c r="AQ777" s="141"/>
      <c r="AR777" s="35"/>
      <c r="AS777" s="23"/>
      <c r="AT777" s="141"/>
      <c r="AU777" s="35"/>
      <c r="AV777" s="23"/>
      <c r="AW777" s="141"/>
      <c r="AX777" s="35"/>
      <c r="AY777" s="23"/>
      <c r="AZ777" s="141"/>
      <c r="BA777" s="35"/>
      <c r="BB777" s="23"/>
      <c r="BC777" s="141"/>
      <c r="BD777" s="35"/>
      <c r="BE777" s="23"/>
      <c r="BF777" s="141"/>
      <c r="BG777" s="35"/>
      <c r="BH777" s="23"/>
      <c r="BI777" s="141"/>
      <c r="BJ777" s="35"/>
      <c r="BK777" s="23"/>
      <c r="BL777" s="141"/>
      <c r="BM777" s="35"/>
      <c r="BN777" s="23"/>
      <c r="BO777" s="141"/>
      <c r="BP777" s="35"/>
      <c r="BQ777" s="23"/>
      <c r="BR777" s="141"/>
      <c r="BS777" s="35"/>
      <c r="BT777" s="23"/>
      <c r="BU777" s="141"/>
      <c r="BV777" s="35"/>
      <c r="BW777" s="23"/>
      <c r="BX777" s="141"/>
      <c r="BY777" s="35"/>
      <c r="BZ777" s="23"/>
      <c r="CA777" s="141"/>
      <c r="CB777" s="35"/>
      <c r="CC777" s="23"/>
      <c r="CD777" s="141"/>
      <c r="CE777" s="35"/>
      <c r="CF777" s="23"/>
      <c r="CG777" s="141"/>
      <c r="CH777" s="35"/>
      <c r="CI777" s="23"/>
      <c r="CJ777" s="141"/>
      <c r="CK777" s="35"/>
      <c r="CL777" s="23"/>
      <c r="CM777" s="141"/>
      <c r="CN777" s="35"/>
      <c r="CO777" s="23"/>
      <c r="CP777" s="141"/>
      <c r="CQ777" s="38"/>
    </row>
    <row r="778" spans="2:95">
      <c r="B778" s="34"/>
      <c r="C778" s="23"/>
      <c r="D778" s="141"/>
      <c r="E778" s="35"/>
      <c r="F778" s="23"/>
      <c r="G778" s="141"/>
      <c r="H778" s="35"/>
      <c r="I778" s="23"/>
      <c r="J778" s="141"/>
      <c r="K778" s="35"/>
      <c r="L778" s="23"/>
      <c r="M778" s="141"/>
      <c r="N778" s="35"/>
      <c r="O778" s="23"/>
      <c r="P778" s="141"/>
      <c r="Q778" s="35"/>
      <c r="R778" s="23"/>
      <c r="S778" s="141"/>
      <c r="T778" s="35"/>
      <c r="U778" s="23"/>
      <c r="V778" s="141"/>
      <c r="W778" s="35"/>
      <c r="X778" s="23"/>
      <c r="Y778" s="141"/>
      <c r="Z778" s="35"/>
      <c r="AA778" s="23"/>
      <c r="AB778" s="141"/>
      <c r="AC778" s="35"/>
      <c r="AD778" s="23"/>
      <c r="AE778" s="141"/>
      <c r="AF778" s="35"/>
      <c r="AG778" s="23"/>
      <c r="AH778" s="141"/>
      <c r="AI778" s="35"/>
      <c r="AJ778" s="23"/>
      <c r="AK778" s="141"/>
      <c r="AL778" s="35"/>
      <c r="AM778" s="23"/>
      <c r="AN778" s="141"/>
      <c r="AO778" s="35"/>
      <c r="AP778" s="23"/>
      <c r="AQ778" s="141"/>
      <c r="AR778" s="35"/>
      <c r="AS778" s="23"/>
      <c r="AT778" s="141"/>
      <c r="AU778" s="35"/>
      <c r="AV778" s="23"/>
      <c r="AW778" s="141"/>
      <c r="AX778" s="35"/>
      <c r="AY778" s="23"/>
      <c r="AZ778" s="141"/>
      <c r="BA778" s="35"/>
      <c r="BB778" s="23"/>
      <c r="BC778" s="141"/>
      <c r="BD778" s="35"/>
      <c r="BE778" s="23"/>
      <c r="BF778" s="141"/>
      <c r="BG778" s="35"/>
      <c r="BH778" s="23"/>
      <c r="BI778" s="141"/>
      <c r="BJ778" s="35"/>
      <c r="BK778" s="23"/>
      <c r="BL778" s="141"/>
      <c r="BM778" s="35"/>
      <c r="BN778" s="23"/>
      <c r="BO778" s="141"/>
      <c r="BP778" s="35"/>
      <c r="BQ778" s="23"/>
      <c r="BR778" s="141"/>
      <c r="BS778" s="35"/>
      <c r="BT778" s="23"/>
      <c r="BU778" s="141"/>
      <c r="BV778" s="35"/>
      <c r="BW778" s="23"/>
      <c r="BX778" s="141"/>
      <c r="BY778" s="35"/>
      <c r="BZ778" s="23"/>
      <c r="CA778" s="141"/>
      <c r="CB778" s="35"/>
      <c r="CC778" s="23"/>
      <c r="CD778" s="141"/>
      <c r="CE778" s="35"/>
      <c r="CF778" s="23"/>
      <c r="CG778" s="141"/>
      <c r="CH778" s="35"/>
      <c r="CI778" s="23"/>
      <c r="CJ778" s="141"/>
      <c r="CK778" s="35"/>
      <c r="CL778" s="23"/>
      <c r="CM778" s="141"/>
      <c r="CN778" s="35"/>
      <c r="CO778" s="23"/>
      <c r="CP778" s="141"/>
      <c r="CQ778" s="38"/>
    </row>
    <row r="779" spans="2:95">
      <c r="B779" s="34"/>
      <c r="C779" s="23"/>
      <c r="D779" s="141"/>
      <c r="E779" s="35"/>
      <c r="F779" s="23"/>
      <c r="G779" s="141"/>
      <c r="H779" s="35"/>
      <c r="I779" s="23"/>
      <c r="J779" s="141"/>
      <c r="K779" s="35"/>
      <c r="L779" s="23"/>
      <c r="M779" s="141"/>
      <c r="N779" s="35"/>
      <c r="O779" s="23"/>
      <c r="P779" s="141"/>
      <c r="Q779" s="35"/>
      <c r="R779" s="23"/>
      <c r="S779" s="141"/>
      <c r="T779" s="35"/>
      <c r="U779" s="23"/>
      <c r="V779" s="141"/>
      <c r="W779" s="35"/>
      <c r="X779" s="23"/>
      <c r="Y779" s="141"/>
      <c r="Z779" s="35"/>
      <c r="AA779" s="23"/>
      <c r="AB779" s="141"/>
      <c r="AC779" s="35"/>
      <c r="AD779" s="23"/>
      <c r="AE779" s="141"/>
      <c r="AF779" s="35"/>
      <c r="AG779" s="23"/>
      <c r="AH779" s="141"/>
      <c r="AI779" s="35"/>
      <c r="AJ779" s="23"/>
      <c r="AK779" s="141"/>
      <c r="AL779" s="35"/>
      <c r="AM779" s="23"/>
      <c r="AN779" s="141"/>
      <c r="AO779" s="35"/>
      <c r="AP779" s="23"/>
      <c r="AQ779" s="141"/>
      <c r="AR779" s="35"/>
      <c r="AS779" s="23"/>
      <c r="AT779" s="141"/>
      <c r="AU779" s="35"/>
      <c r="AV779" s="23"/>
      <c r="AW779" s="141"/>
      <c r="AX779" s="35"/>
      <c r="AY779" s="23"/>
      <c r="AZ779" s="141"/>
      <c r="BA779" s="35"/>
      <c r="BB779" s="23"/>
      <c r="BC779" s="141"/>
      <c r="BD779" s="35"/>
      <c r="BE779" s="23"/>
      <c r="BF779" s="141"/>
      <c r="BG779" s="35"/>
      <c r="BH779" s="23"/>
      <c r="BI779" s="141"/>
      <c r="BJ779" s="35"/>
      <c r="BK779" s="23"/>
      <c r="BL779" s="141"/>
      <c r="BM779" s="35"/>
      <c r="BN779" s="23"/>
      <c r="BO779" s="141"/>
      <c r="BP779" s="35"/>
      <c r="BQ779" s="23"/>
      <c r="BR779" s="141"/>
      <c r="BS779" s="35"/>
      <c r="BT779" s="23"/>
      <c r="BU779" s="141"/>
      <c r="BV779" s="35"/>
      <c r="BW779" s="23"/>
      <c r="BX779" s="141"/>
      <c r="BY779" s="35"/>
      <c r="BZ779" s="23"/>
      <c r="CA779" s="141"/>
      <c r="CB779" s="35"/>
      <c r="CC779" s="23"/>
      <c r="CD779" s="141"/>
      <c r="CE779" s="35"/>
      <c r="CF779" s="23"/>
      <c r="CG779" s="141"/>
      <c r="CH779" s="35"/>
      <c r="CI779" s="23"/>
      <c r="CJ779" s="141"/>
      <c r="CK779" s="35"/>
      <c r="CL779" s="23"/>
      <c r="CM779" s="141"/>
      <c r="CN779" s="35"/>
      <c r="CO779" s="23"/>
      <c r="CP779" s="141"/>
      <c r="CQ779" s="38"/>
    </row>
    <row r="780" spans="2:95">
      <c r="B780" s="34"/>
      <c r="C780" s="23"/>
      <c r="D780" s="141"/>
      <c r="E780" s="35"/>
      <c r="F780" s="23"/>
      <c r="G780" s="141"/>
      <c r="H780" s="35"/>
      <c r="I780" s="23"/>
      <c r="J780" s="141"/>
      <c r="K780" s="35"/>
      <c r="L780" s="23"/>
      <c r="M780" s="141"/>
      <c r="N780" s="35"/>
      <c r="O780" s="23"/>
      <c r="P780" s="141"/>
      <c r="Q780" s="35"/>
      <c r="R780" s="23"/>
      <c r="S780" s="141"/>
      <c r="T780" s="35"/>
      <c r="U780" s="23"/>
      <c r="V780" s="141"/>
      <c r="W780" s="35"/>
      <c r="X780" s="23"/>
      <c r="Y780" s="141"/>
      <c r="Z780" s="35"/>
      <c r="AA780" s="23"/>
      <c r="AB780" s="141"/>
      <c r="AC780" s="35"/>
      <c r="AD780" s="23"/>
      <c r="AE780" s="141"/>
      <c r="AF780" s="35"/>
      <c r="AG780" s="23"/>
      <c r="AH780" s="141"/>
      <c r="AI780" s="35"/>
      <c r="AJ780" s="23"/>
      <c r="AK780" s="141"/>
      <c r="AL780" s="35"/>
      <c r="AM780" s="23"/>
      <c r="AN780" s="141"/>
      <c r="AO780" s="35"/>
      <c r="AP780" s="23"/>
      <c r="AQ780" s="141"/>
      <c r="AR780" s="35"/>
      <c r="AS780" s="23"/>
      <c r="AT780" s="141"/>
      <c r="AU780" s="35"/>
      <c r="AV780" s="23"/>
      <c r="AW780" s="141"/>
      <c r="AX780" s="35"/>
      <c r="AY780" s="23"/>
      <c r="AZ780" s="141"/>
      <c r="BA780" s="35"/>
      <c r="BB780" s="23"/>
      <c r="BC780" s="141"/>
      <c r="BD780" s="35"/>
      <c r="BE780" s="23"/>
      <c r="BF780" s="141"/>
      <c r="BG780" s="35"/>
      <c r="BH780" s="23"/>
      <c r="BI780" s="141"/>
      <c r="BJ780" s="35"/>
      <c r="BK780" s="23"/>
      <c r="BL780" s="141"/>
      <c r="BM780" s="35"/>
      <c r="BN780" s="23"/>
      <c r="BO780" s="141"/>
      <c r="BP780" s="35"/>
      <c r="BQ780" s="23"/>
      <c r="BR780" s="141"/>
      <c r="BS780" s="35"/>
      <c r="BT780" s="23"/>
      <c r="BU780" s="141"/>
      <c r="BV780" s="35"/>
      <c r="BW780" s="23"/>
      <c r="BX780" s="141"/>
      <c r="BY780" s="35"/>
      <c r="BZ780" s="23"/>
      <c r="CA780" s="141"/>
      <c r="CB780" s="35"/>
      <c r="CC780" s="23"/>
      <c r="CD780" s="141"/>
      <c r="CE780" s="35"/>
      <c r="CF780" s="23"/>
      <c r="CG780" s="141"/>
      <c r="CH780" s="35"/>
      <c r="CI780" s="23"/>
      <c r="CJ780" s="141"/>
      <c r="CK780" s="35"/>
      <c r="CL780" s="23"/>
      <c r="CM780" s="141"/>
      <c r="CN780" s="35"/>
      <c r="CO780" s="23"/>
      <c r="CP780" s="141"/>
      <c r="CQ780" s="38"/>
    </row>
    <row r="781" spans="2:95">
      <c r="B781" s="34"/>
      <c r="C781" s="23"/>
      <c r="D781" s="141"/>
      <c r="E781" s="35"/>
      <c r="F781" s="23"/>
      <c r="G781" s="141"/>
      <c r="H781" s="35"/>
      <c r="I781" s="23"/>
      <c r="J781" s="141"/>
      <c r="K781" s="35"/>
      <c r="L781" s="23"/>
      <c r="M781" s="141"/>
      <c r="N781" s="35"/>
      <c r="O781" s="23"/>
      <c r="P781" s="141"/>
      <c r="Q781" s="35"/>
      <c r="R781" s="23"/>
      <c r="S781" s="141"/>
      <c r="T781" s="35"/>
      <c r="U781" s="23"/>
      <c r="V781" s="141"/>
      <c r="W781" s="35"/>
      <c r="X781" s="23"/>
      <c r="Y781" s="141"/>
      <c r="Z781" s="35"/>
      <c r="AA781" s="23"/>
      <c r="AB781" s="141"/>
      <c r="AC781" s="35"/>
      <c r="AD781" s="23"/>
      <c r="AE781" s="141"/>
      <c r="AF781" s="35"/>
      <c r="AG781" s="23"/>
      <c r="AH781" s="141"/>
      <c r="AI781" s="35"/>
      <c r="AJ781" s="23"/>
      <c r="AK781" s="141"/>
      <c r="AL781" s="35"/>
      <c r="AM781" s="23"/>
      <c r="AN781" s="141"/>
      <c r="AO781" s="35"/>
      <c r="AP781" s="23"/>
      <c r="AQ781" s="141"/>
      <c r="AR781" s="35"/>
      <c r="AS781" s="23"/>
      <c r="AT781" s="141"/>
      <c r="AU781" s="35"/>
      <c r="AV781" s="23"/>
      <c r="AW781" s="141"/>
      <c r="AX781" s="35"/>
      <c r="AY781" s="23"/>
      <c r="AZ781" s="141"/>
      <c r="BA781" s="35"/>
      <c r="BB781" s="23"/>
      <c r="BC781" s="141"/>
      <c r="BD781" s="35"/>
      <c r="BE781" s="23"/>
      <c r="BF781" s="141"/>
      <c r="BG781" s="35"/>
      <c r="BH781" s="23"/>
      <c r="BI781" s="141"/>
      <c r="BJ781" s="35"/>
      <c r="BK781" s="23"/>
      <c r="BL781" s="141"/>
      <c r="BM781" s="35"/>
      <c r="BN781" s="23"/>
      <c r="BO781" s="141"/>
      <c r="BP781" s="35"/>
      <c r="BQ781" s="23"/>
      <c r="BR781" s="141"/>
      <c r="BS781" s="35"/>
      <c r="BT781" s="23"/>
      <c r="BU781" s="141"/>
      <c r="BV781" s="35"/>
      <c r="BW781" s="23"/>
      <c r="BX781" s="141"/>
      <c r="BY781" s="35"/>
      <c r="BZ781" s="23"/>
      <c r="CA781" s="141"/>
      <c r="CB781" s="35"/>
      <c r="CC781" s="23"/>
      <c r="CD781" s="141"/>
      <c r="CE781" s="35"/>
      <c r="CF781" s="23"/>
      <c r="CG781" s="141"/>
      <c r="CH781" s="35"/>
      <c r="CI781" s="23"/>
      <c r="CJ781" s="141"/>
      <c r="CK781" s="35"/>
      <c r="CL781" s="23"/>
      <c r="CM781" s="141"/>
      <c r="CN781" s="35"/>
      <c r="CO781" s="23"/>
      <c r="CP781" s="141"/>
      <c r="CQ781" s="38"/>
    </row>
    <row r="782" spans="2:95">
      <c r="B782" s="34"/>
      <c r="C782" s="23"/>
      <c r="D782" s="141"/>
      <c r="E782" s="35"/>
      <c r="F782" s="23"/>
      <c r="G782" s="141"/>
      <c r="H782" s="35"/>
      <c r="I782" s="23"/>
      <c r="J782" s="141"/>
      <c r="K782" s="35"/>
      <c r="L782" s="23"/>
      <c r="M782" s="141"/>
      <c r="N782" s="35"/>
      <c r="O782" s="23"/>
      <c r="P782" s="141"/>
      <c r="Q782" s="35"/>
      <c r="R782" s="23"/>
      <c r="S782" s="141"/>
      <c r="T782" s="35"/>
      <c r="U782" s="23"/>
      <c r="V782" s="141"/>
      <c r="W782" s="35"/>
      <c r="X782" s="23"/>
      <c r="Y782" s="141"/>
      <c r="Z782" s="35"/>
      <c r="AA782" s="23"/>
      <c r="AB782" s="141"/>
      <c r="AC782" s="35"/>
      <c r="AD782" s="23"/>
      <c r="AE782" s="141"/>
      <c r="AF782" s="35"/>
      <c r="AG782" s="23"/>
      <c r="AH782" s="141"/>
      <c r="AI782" s="35"/>
      <c r="AJ782" s="23"/>
      <c r="AK782" s="141"/>
      <c r="AL782" s="35"/>
      <c r="AM782" s="23"/>
      <c r="AN782" s="141"/>
      <c r="AO782" s="35"/>
      <c r="AP782" s="23"/>
      <c r="AQ782" s="141"/>
      <c r="AR782" s="35"/>
      <c r="AS782" s="23"/>
      <c r="AT782" s="141"/>
      <c r="AU782" s="35"/>
      <c r="AV782" s="23"/>
      <c r="AW782" s="141"/>
      <c r="AX782" s="35"/>
      <c r="AY782" s="23"/>
      <c r="AZ782" s="141"/>
      <c r="BA782" s="35"/>
      <c r="BB782" s="23"/>
      <c r="BC782" s="141"/>
      <c r="BD782" s="35"/>
      <c r="BE782" s="23"/>
      <c r="BF782" s="141"/>
      <c r="BG782" s="35"/>
      <c r="BH782" s="23"/>
      <c r="BI782" s="141"/>
      <c r="BJ782" s="35"/>
      <c r="BK782" s="23"/>
      <c r="BL782" s="141"/>
      <c r="BM782" s="35"/>
      <c r="BN782" s="23"/>
      <c r="BO782" s="141"/>
      <c r="BP782" s="35"/>
      <c r="BQ782" s="23"/>
      <c r="BR782" s="141"/>
      <c r="BS782" s="35"/>
      <c r="BT782" s="23"/>
      <c r="BU782" s="141"/>
      <c r="BV782" s="35"/>
      <c r="BW782" s="23"/>
      <c r="BX782" s="141"/>
      <c r="BY782" s="35"/>
      <c r="BZ782" s="23"/>
      <c r="CA782" s="141"/>
      <c r="CB782" s="35"/>
      <c r="CC782" s="23"/>
      <c r="CD782" s="141"/>
      <c r="CE782" s="35"/>
      <c r="CF782" s="23"/>
      <c r="CG782" s="141"/>
      <c r="CH782" s="35"/>
      <c r="CI782" s="23"/>
      <c r="CJ782" s="141"/>
      <c r="CK782" s="35"/>
      <c r="CL782" s="23"/>
      <c r="CM782" s="141"/>
      <c r="CN782" s="35"/>
      <c r="CO782" s="23"/>
      <c r="CP782" s="141"/>
      <c r="CQ782" s="38"/>
    </row>
    <row r="783" spans="2:95">
      <c r="B783" s="34"/>
      <c r="C783" s="23"/>
      <c r="D783" s="141"/>
      <c r="E783" s="35"/>
      <c r="F783" s="23"/>
      <c r="G783" s="141"/>
      <c r="H783" s="35"/>
      <c r="I783" s="23"/>
      <c r="J783" s="141"/>
      <c r="K783" s="35"/>
      <c r="L783" s="23"/>
      <c r="M783" s="141"/>
      <c r="N783" s="35"/>
      <c r="O783" s="23"/>
      <c r="P783" s="141"/>
      <c r="Q783" s="35"/>
      <c r="R783" s="23"/>
      <c r="S783" s="141"/>
      <c r="T783" s="35"/>
      <c r="U783" s="23"/>
      <c r="V783" s="141"/>
      <c r="W783" s="35"/>
      <c r="X783" s="23"/>
      <c r="Y783" s="141"/>
      <c r="Z783" s="35"/>
      <c r="AA783" s="23"/>
      <c r="AB783" s="141"/>
      <c r="AC783" s="35"/>
      <c r="AD783" s="23"/>
      <c r="AE783" s="141"/>
      <c r="AF783" s="35"/>
      <c r="AG783" s="23"/>
      <c r="AH783" s="141"/>
      <c r="AI783" s="35"/>
      <c r="AJ783" s="23"/>
      <c r="AK783" s="141"/>
      <c r="AL783" s="35"/>
      <c r="AM783" s="23"/>
      <c r="AN783" s="141"/>
      <c r="AO783" s="35"/>
      <c r="AP783" s="23"/>
      <c r="AQ783" s="141"/>
      <c r="AR783" s="35"/>
      <c r="AS783" s="23"/>
      <c r="AT783" s="141"/>
      <c r="AU783" s="35"/>
      <c r="AV783" s="23"/>
      <c r="AW783" s="141"/>
      <c r="AX783" s="35"/>
      <c r="AY783" s="23"/>
      <c r="AZ783" s="141"/>
      <c r="BA783" s="35"/>
      <c r="BB783" s="23"/>
      <c r="BC783" s="141"/>
      <c r="BD783" s="35"/>
      <c r="BE783" s="23"/>
      <c r="BF783" s="141"/>
      <c r="BG783" s="35"/>
      <c r="BH783" s="23"/>
      <c r="BI783" s="141"/>
      <c r="BJ783" s="35"/>
      <c r="BK783" s="23"/>
      <c r="BL783" s="141"/>
      <c r="BM783" s="35"/>
      <c r="BN783" s="23"/>
      <c r="BO783" s="141"/>
      <c r="BP783" s="35"/>
      <c r="BQ783" s="23"/>
      <c r="BR783" s="141"/>
      <c r="BS783" s="35"/>
      <c r="BT783" s="23"/>
      <c r="BU783" s="141"/>
      <c r="BV783" s="35"/>
      <c r="BW783" s="23"/>
      <c r="BX783" s="141"/>
      <c r="BY783" s="35"/>
      <c r="BZ783" s="23"/>
      <c r="CA783" s="141"/>
      <c r="CB783" s="35"/>
      <c r="CC783" s="23"/>
      <c r="CD783" s="141"/>
      <c r="CE783" s="35"/>
      <c r="CF783" s="23"/>
      <c r="CG783" s="141"/>
      <c r="CH783" s="35"/>
      <c r="CI783" s="23"/>
      <c r="CJ783" s="141"/>
      <c r="CK783" s="35"/>
      <c r="CL783" s="23"/>
      <c r="CM783" s="141"/>
      <c r="CN783" s="35"/>
      <c r="CO783" s="23"/>
      <c r="CP783" s="141"/>
      <c r="CQ783" s="38"/>
    </row>
    <row r="784" spans="2:95">
      <c r="B784" s="34"/>
      <c r="C784" s="23"/>
      <c r="D784" s="141"/>
      <c r="E784" s="35"/>
      <c r="F784" s="23"/>
      <c r="G784" s="141"/>
      <c r="H784" s="35"/>
      <c r="I784" s="23"/>
      <c r="J784" s="141"/>
      <c r="K784" s="35"/>
      <c r="L784" s="23"/>
      <c r="M784" s="141"/>
      <c r="N784" s="35"/>
      <c r="O784" s="23"/>
      <c r="P784" s="141"/>
      <c r="Q784" s="35"/>
      <c r="R784" s="23"/>
      <c r="S784" s="141"/>
      <c r="T784" s="35"/>
      <c r="U784" s="23"/>
      <c r="V784" s="141"/>
      <c r="W784" s="35"/>
      <c r="X784" s="23"/>
      <c r="Y784" s="141"/>
      <c r="Z784" s="35"/>
      <c r="AA784" s="23"/>
      <c r="AB784" s="141"/>
      <c r="AC784" s="35"/>
      <c r="AD784" s="23"/>
      <c r="AE784" s="141"/>
      <c r="AF784" s="35"/>
      <c r="AG784" s="23"/>
      <c r="AH784" s="141"/>
      <c r="AI784" s="35"/>
      <c r="AJ784" s="23"/>
      <c r="AK784" s="141"/>
      <c r="AL784" s="35"/>
      <c r="AM784" s="23"/>
      <c r="AN784" s="141"/>
      <c r="AO784" s="35"/>
      <c r="AP784" s="23"/>
      <c r="AQ784" s="141"/>
      <c r="AR784" s="35"/>
      <c r="AS784" s="23"/>
      <c r="AT784" s="141"/>
      <c r="AU784" s="35"/>
      <c r="AV784" s="23"/>
      <c r="AW784" s="141"/>
      <c r="AX784" s="35"/>
      <c r="AY784" s="23"/>
      <c r="AZ784" s="141"/>
      <c r="BA784" s="35"/>
      <c r="BB784" s="23"/>
      <c r="BC784" s="141"/>
      <c r="BD784" s="35"/>
      <c r="BE784" s="23"/>
      <c r="BF784" s="141"/>
      <c r="BG784" s="35"/>
      <c r="BH784" s="23"/>
      <c r="BI784" s="141"/>
      <c r="BJ784" s="35"/>
      <c r="BK784" s="23"/>
      <c r="BL784" s="141"/>
      <c r="BM784" s="35"/>
      <c r="BN784" s="23"/>
      <c r="BO784" s="141"/>
      <c r="BP784" s="35"/>
      <c r="BQ784" s="23"/>
      <c r="BR784" s="141"/>
      <c r="BS784" s="35"/>
      <c r="BT784" s="23"/>
      <c r="BU784" s="141"/>
      <c r="BV784" s="35"/>
      <c r="BW784" s="23"/>
      <c r="BX784" s="141"/>
      <c r="BY784" s="35"/>
      <c r="BZ784" s="23"/>
      <c r="CA784" s="141"/>
      <c r="CB784" s="35"/>
      <c r="CC784" s="23"/>
      <c r="CD784" s="141"/>
      <c r="CE784" s="35"/>
      <c r="CF784" s="23"/>
      <c r="CG784" s="141"/>
      <c r="CH784" s="35"/>
      <c r="CI784" s="23"/>
      <c r="CJ784" s="141"/>
      <c r="CK784" s="35"/>
      <c r="CL784" s="23"/>
      <c r="CM784" s="141"/>
      <c r="CN784" s="35"/>
      <c r="CO784" s="23"/>
      <c r="CP784" s="141"/>
      <c r="CQ784" s="38"/>
    </row>
    <row r="785" spans="2:95">
      <c r="B785" s="34"/>
      <c r="C785" s="23"/>
      <c r="D785" s="141"/>
      <c r="E785" s="35"/>
      <c r="F785" s="23"/>
      <c r="G785" s="141"/>
      <c r="H785" s="35"/>
      <c r="I785" s="23"/>
      <c r="J785" s="141"/>
      <c r="K785" s="35"/>
      <c r="L785" s="23"/>
      <c r="M785" s="141"/>
      <c r="N785" s="35"/>
      <c r="O785" s="23"/>
      <c r="P785" s="141"/>
      <c r="Q785" s="35"/>
      <c r="R785" s="23"/>
      <c r="S785" s="141"/>
      <c r="T785" s="35"/>
      <c r="U785" s="23"/>
      <c r="V785" s="141"/>
      <c r="W785" s="35"/>
      <c r="X785" s="23"/>
      <c r="Y785" s="141"/>
      <c r="Z785" s="35"/>
      <c r="AA785" s="23"/>
      <c r="AB785" s="141"/>
      <c r="AC785" s="35"/>
      <c r="AD785" s="23"/>
      <c r="AE785" s="141"/>
      <c r="AF785" s="35"/>
      <c r="AG785" s="23"/>
      <c r="AH785" s="141"/>
      <c r="AI785" s="35"/>
      <c r="AJ785" s="23"/>
      <c r="AK785" s="141"/>
      <c r="AL785" s="35"/>
      <c r="AM785" s="23"/>
      <c r="AN785" s="141"/>
      <c r="AO785" s="35"/>
      <c r="AP785" s="23"/>
      <c r="AQ785" s="141"/>
      <c r="AR785" s="35"/>
      <c r="AS785" s="23"/>
      <c r="AT785" s="141"/>
      <c r="AU785" s="35"/>
      <c r="AV785" s="23"/>
      <c r="AW785" s="141"/>
      <c r="AX785" s="35"/>
      <c r="AY785" s="23"/>
      <c r="AZ785" s="141"/>
      <c r="BA785" s="35"/>
      <c r="BB785" s="23"/>
      <c r="BC785" s="141"/>
      <c r="BD785" s="35"/>
      <c r="BE785" s="23"/>
      <c r="BF785" s="141"/>
      <c r="BG785" s="35"/>
      <c r="BH785" s="23"/>
      <c r="BI785" s="141"/>
      <c r="BJ785" s="35"/>
      <c r="BK785" s="23"/>
      <c r="BL785" s="141"/>
      <c r="BM785" s="35"/>
      <c r="BN785" s="23"/>
      <c r="BO785" s="141"/>
      <c r="BP785" s="35"/>
      <c r="BQ785" s="23"/>
      <c r="BR785" s="141"/>
      <c r="BS785" s="35"/>
      <c r="BT785" s="23"/>
      <c r="BU785" s="141"/>
      <c r="BV785" s="35"/>
      <c r="BW785" s="23"/>
      <c r="BX785" s="141"/>
      <c r="BY785" s="35"/>
      <c r="BZ785" s="23"/>
      <c r="CA785" s="141"/>
      <c r="CB785" s="35"/>
      <c r="CC785" s="23"/>
      <c r="CD785" s="141"/>
      <c r="CE785" s="35"/>
      <c r="CF785" s="23"/>
      <c r="CG785" s="141"/>
      <c r="CH785" s="35"/>
      <c r="CI785" s="23"/>
      <c r="CJ785" s="141"/>
      <c r="CK785" s="35"/>
      <c r="CL785" s="23"/>
      <c r="CM785" s="141"/>
      <c r="CN785" s="35"/>
      <c r="CO785" s="23"/>
      <c r="CP785" s="141"/>
      <c r="CQ785" s="38"/>
    </row>
    <row r="786" spans="2:95">
      <c r="B786" s="34"/>
      <c r="C786" s="23"/>
      <c r="D786" s="141"/>
      <c r="E786" s="35"/>
      <c r="F786" s="23"/>
      <c r="G786" s="141"/>
      <c r="H786" s="35"/>
      <c r="I786" s="23"/>
      <c r="J786" s="141"/>
      <c r="K786" s="35"/>
      <c r="L786" s="23"/>
      <c r="M786" s="141"/>
      <c r="N786" s="35"/>
      <c r="O786" s="23"/>
      <c r="P786" s="141"/>
      <c r="Q786" s="35"/>
      <c r="R786" s="23"/>
      <c r="S786" s="141"/>
      <c r="T786" s="35"/>
      <c r="U786" s="23"/>
      <c r="V786" s="141"/>
      <c r="W786" s="35"/>
      <c r="X786" s="23"/>
      <c r="Y786" s="141"/>
      <c r="Z786" s="35"/>
      <c r="AA786" s="23"/>
      <c r="AB786" s="141"/>
      <c r="AC786" s="35"/>
      <c r="AD786" s="23"/>
      <c r="AE786" s="141"/>
      <c r="AF786" s="35"/>
      <c r="AG786" s="23"/>
      <c r="AH786" s="141"/>
      <c r="AI786" s="35"/>
      <c r="AJ786" s="23"/>
      <c r="AK786" s="141"/>
      <c r="AL786" s="35"/>
      <c r="AM786" s="23"/>
      <c r="AN786" s="141"/>
      <c r="AO786" s="35"/>
      <c r="AP786" s="23"/>
      <c r="AQ786" s="141"/>
      <c r="AR786" s="35"/>
      <c r="AS786" s="23"/>
      <c r="AT786" s="141"/>
      <c r="AU786" s="35"/>
      <c r="AV786" s="23"/>
      <c r="AW786" s="141"/>
      <c r="AX786" s="35"/>
      <c r="AY786" s="23"/>
      <c r="AZ786" s="141"/>
      <c r="BA786" s="35"/>
      <c r="BB786" s="23"/>
      <c r="BC786" s="141"/>
      <c r="BD786" s="35"/>
      <c r="BE786" s="23"/>
      <c r="BF786" s="141"/>
      <c r="BG786" s="35"/>
      <c r="BH786" s="23"/>
      <c r="BI786" s="141"/>
      <c r="BJ786" s="35"/>
      <c r="BK786" s="23"/>
      <c r="BL786" s="141"/>
      <c r="BM786" s="35"/>
      <c r="BN786" s="23"/>
      <c r="BO786" s="141"/>
      <c r="BP786" s="35"/>
      <c r="BQ786" s="23"/>
      <c r="BR786" s="141"/>
      <c r="BS786" s="35"/>
      <c r="BT786" s="23"/>
      <c r="BU786" s="141"/>
      <c r="BV786" s="35"/>
      <c r="BW786" s="23"/>
      <c r="BX786" s="141"/>
      <c r="BY786" s="35"/>
      <c r="BZ786" s="23"/>
      <c r="CA786" s="141"/>
      <c r="CB786" s="35"/>
      <c r="CC786" s="23"/>
      <c r="CD786" s="141"/>
      <c r="CE786" s="35"/>
      <c r="CF786" s="23"/>
      <c r="CG786" s="141"/>
      <c r="CH786" s="35"/>
      <c r="CI786" s="23"/>
      <c r="CJ786" s="141"/>
      <c r="CK786" s="35"/>
      <c r="CL786" s="23"/>
      <c r="CM786" s="141"/>
      <c r="CN786" s="35"/>
      <c r="CO786" s="23"/>
      <c r="CP786" s="141"/>
      <c r="CQ786" s="38"/>
    </row>
    <row r="787" spans="2:95">
      <c r="B787" s="34"/>
      <c r="C787" s="23"/>
      <c r="D787" s="141"/>
      <c r="E787" s="35"/>
      <c r="F787" s="23"/>
      <c r="G787" s="141"/>
      <c r="H787" s="35"/>
      <c r="I787" s="23"/>
      <c r="J787" s="141"/>
      <c r="K787" s="35"/>
      <c r="L787" s="23"/>
      <c r="M787" s="141"/>
      <c r="N787" s="35"/>
      <c r="O787" s="23"/>
      <c r="P787" s="141"/>
      <c r="Q787" s="35"/>
      <c r="R787" s="23"/>
      <c r="S787" s="141"/>
      <c r="T787" s="35"/>
      <c r="U787" s="23"/>
      <c r="V787" s="141"/>
      <c r="W787" s="35"/>
      <c r="X787" s="23"/>
      <c r="Y787" s="141"/>
      <c r="Z787" s="35"/>
      <c r="AA787" s="23"/>
      <c r="AB787" s="141"/>
      <c r="AC787" s="35"/>
      <c r="AD787" s="23"/>
      <c r="AE787" s="141"/>
      <c r="AF787" s="35"/>
      <c r="AG787" s="23"/>
      <c r="AH787" s="141"/>
      <c r="AI787" s="35"/>
      <c r="AJ787" s="23"/>
      <c r="AK787" s="141"/>
      <c r="AL787" s="35"/>
      <c r="AM787" s="23"/>
      <c r="AN787" s="141"/>
      <c r="AO787" s="35"/>
      <c r="AP787" s="23"/>
      <c r="AQ787" s="141"/>
      <c r="AR787" s="35"/>
      <c r="AS787" s="23"/>
      <c r="AT787" s="141"/>
      <c r="AU787" s="35"/>
      <c r="AV787" s="23"/>
      <c r="AW787" s="141"/>
      <c r="AX787" s="35"/>
      <c r="AY787" s="23"/>
      <c r="AZ787" s="141"/>
      <c r="BA787" s="35"/>
      <c r="BB787" s="23"/>
      <c r="BC787" s="141"/>
      <c r="BD787" s="35"/>
      <c r="BE787" s="23"/>
      <c r="BF787" s="141"/>
      <c r="BG787" s="35"/>
      <c r="BH787" s="23"/>
      <c r="BI787" s="141"/>
      <c r="BJ787" s="35"/>
      <c r="BK787" s="23"/>
      <c r="BL787" s="141"/>
      <c r="BM787" s="35"/>
      <c r="BN787" s="23"/>
      <c r="BO787" s="141"/>
      <c r="BP787" s="35"/>
      <c r="BQ787" s="23"/>
      <c r="BR787" s="141"/>
      <c r="BS787" s="35"/>
      <c r="BT787" s="23"/>
      <c r="BU787" s="141"/>
      <c r="BV787" s="35"/>
      <c r="BW787" s="23"/>
      <c r="BX787" s="141"/>
      <c r="BY787" s="35"/>
      <c r="BZ787" s="23"/>
      <c r="CA787" s="141"/>
      <c r="CB787" s="35"/>
      <c r="CC787" s="23"/>
      <c r="CD787" s="141"/>
      <c r="CE787" s="35"/>
      <c r="CF787" s="23"/>
      <c r="CG787" s="141"/>
      <c r="CH787" s="35"/>
      <c r="CI787" s="23"/>
      <c r="CJ787" s="141"/>
      <c r="CK787" s="35"/>
      <c r="CL787" s="23"/>
      <c r="CM787" s="141"/>
      <c r="CN787" s="35"/>
      <c r="CO787" s="23"/>
      <c r="CP787" s="141"/>
      <c r="CQ787" s="38"/>
    </row>
    <row r="788" spans="2:95">
      <c r="B788" s="34"/>
      <c r="C788" s="23"/>
      <c r="D788" s="141"/>
      <c r="E788" s="35"/>
      <c r="F788" s="23"/>
      <c r="G788" s="141"/>
      <c r="H788" s="35"/>
      <c r="I788" s="23"/>
      <c r="J788" s="141"/>
      <c r="K788" s="35"/>
      <c r="L788" s="23"/>
      <c r="M788" s="141"/>
      <c r="N788" s="35"/>
      <c r="O788" s="23"/>
      <c r="P788" s="141"/>
      <c r="Q788" s="35"/>
      <c r="R788" s="23"/>
      <c r="S788" s="141"/>
      <c r="T788" s="35"/>
      <c r="U788" s="23"/>
      <c r="V788" s="141"/>
      <c r="W788" s="35"/>
      <c r="X788" s="23"/>
      <c r="Y788" s="141"/>
      <c r="Z788" s="35"/>
      <c r="AA788" s="23"/>
      <c r="AB788" s="141"/>
      <c r="AC788" s="35"/>
      <c r="AD788" s="23"/>
      <c r="AE788" s="141"/>
      <c r="AF788" s="35"/>
      <c r="AG788" s="23"/>
      <c r="AH788" s="141"/>
      <c r="AI788" s="35"/>
      <c r="AJ788" s="23"/>
      <c r="AK788" s="141"/>
      <c r="AL788" s="35"/>
      <c r="AM788" s="23"/>
      <c r="AN788" s="141"/>
      <c r="AO788" s="35"/>
      <c r="AP788" s="23"/>
      <c r="AQ788" s="141"/>
      <c r="AR788" s="35"/>
      <c r="AS788" s="23"/>
      <c r="AT788" s="141"/>
      <c r="AU788" s="35"/>
      <c r="AV788" s="23"/>
      <c r="AW788" s="141"/>
      <c r="AX788" s="35"/>
      <c r="AY788" s="23"/>
      <c r="AZ788" s="141"/>
      <c r="BA788" s="35"/>
      <c r="BB788" s="23"/>
      <c r="BC788" s="141"/>
      <c r="BD788" s="35"/>
      <c r="BE788" s="23"/>
      <c r="BF788" s="141"/>
      <c r="BG788" s="35"/>
      <c r="BH788" s="23"/>
      <c r="BI788" s="141"/>
      <c r="BJ788" s="35"/>
      <c r="BK788" s="23"/>
      <c r="BL788" s="141"/>
      <c r="BM788" s="35"/>
      <c r="BN788" s="23"/>
      <c r="BO788" s="141"/>
      <c r="BP788" s="35"/>
      <c r="BQ788" s="23"/>
      <c r="BR788" s="141"/>
      <c r="BS788" s="35"/>
      <c r="BT788" s="23"/>
      <c r="BU788" s="141"/>
      <c r="BV788" s="35"/>
      <c r="BW788" s="23"/>
      <c r="BX788" s="141"/>
      <c r="BY788" s="35"/>
      <c r="BZ788" s="23"/>
      <c r="CA788" s="141"/>
      <c r="CB788" s="35"/>
      <c r="CC788" s="23"/>
      <c r="CD788" s="141"/>
      <c r="CE788" s="35"/>
      <c r="CF788" s="23"/>
      <c r="CG788" s="141"/>
      <c r="CH788" s="35"/>
      <c r="CI788" s="23"/>
      <c r="CJ788" s="141"/>
      <c r="CK788" s="35"/>
      <c r="CL788" s="23"/>
      <c r="CM788" s="141"/>
      <c r="CN788" s="35"/>
      <c r="CO788" s="23"/>
      <c r="CP788" s="141"/>
      <c r="CQ788" s="38"/>
    </row>
    <row r="789" spans="2:95">
      <c r="B789" s="34"/>
      <c r="C789" s="23"/>
      <c r="D789" s="141"/>
      <c r="E789" s="35"/>
      <c r="F789" s="23"/>
      <c r="G789" s="141"/>
      <c r="H789" s="35"/>
      <c r="I789" s="23"/>
      <c r="J789" s="141"/>
      <c r="K789" s="35"/>
      <c r="L789" s="23"/>
      <c r="M789" s="141"/>
      <c r="N789" s="35"/>
      <c r="O789" s="23"/>
      <c r="P789" s="141"/>
      <c r="Q789" s="35"/>
      <c r="R789" s="23"/>
      <c r="S789" s="141"/>
      <c r="T789" s="35"/>
      <c r="U789" s="23"/>
      <c r="V789" s="141"/>
      <c r="W789" s="35"/>
      <c r="X789" s="23"/>
      <c r="Y789" s="141"/>
      <c r="Z789" s="35"/>
      <c r="AA789" s="23"/>
      <c r="AB789" s="141"/>
      <c r="AC789" s="35"/>
      <c r="AD789" s="23"/>
      <c r="AE789" s="141"/>
      <c r="AF789" s="35"/>
      <c r="AG789" s="23"/>
      <c r="AH789" s="141"/>
      <c r="AI789" s="35"/>
      <c r="AJ789" s="23"/>
      <c r="AK789" s="141"/>
      <c r="AL789" s="35"/>
      <c r="AM789" s="23"/>
      <c r="AN789" s="141"/>
      <c r="AO789" s="35"/>
      <c r="AP789" s="23"/>
      <c r="AQ789" s="141"/>
      <c r="AR789" s="35"/>
      <c r="AS789" s="23"/>
      <c r="AT789" s="141"/>
      <c r="AU789" s="35"/>
      <c r="AV789" s="23"/>
      <c r="AW789" s="141"/>
      <c r="AX789" s="35"/>
      <c r="AY789" s="23"/>
      <c r="AZ789" s="141"/>
      <c r="BA789" s="35"/>
      <c r="BB789" s="23"/>
      <c r="BC789" s="141"/>
      <c r="BD789" s="35"/>
      <c r="BE789" s="23"/>
      <c r="BF789" s="141"/>
      <c r="BG789" s="35"/>
      <c r="BH789" s="23"/>
      <c r="BI789" s="141"/>
      <c r="BJ789" s="35"/>
      <c r="BK789" s="23"/>
      <c r="BL789" s="141"/>
      <c r="BM789" s="35"/>
      <c r="BN789" s="23"/>
      <c r="BO789" s="141"/>
      <c r="BP789" s="35"/>
      <c r="BQ789" s="23"/>
      <c r="BR789" s="141"/>
      <c r="BS789" s="35"/>
      <c r="BT789" s="23"/>
      <c r="BU789" s="141"/>
      <c r="BV789" s="35"/>
      <c r="BW789" s="23"/>
      <c r="BX789" s="141"/>
      <c r="BY789" s="35"/>
      <c r="BZ789" s="23"/>
      <c r="CA789" s="141"/>
      <c r="CB789" s="35"/>
      <c r="CC789" s="23"/>
      <c r="CD789" s="141"/>
      <c r="CE789" s="35"/>
      <c r="CF789" s="23"/>
      <c r="CG789" s="141"/>
      <c r="CH789" s="35"/>
      <c r="CI789" s="23"/>
      <c r="CJ789" s="141"/>
      <c r="CK789" s="35"/>
      <c r="CL789" s="23"/>
      <c r="CM789" s="141"/>
      <c r="CN789" s="35"/>
      <c r="CO789" s="23"/>
      <c r="CP789" s="141"/>
      <c r="CQ789" s="38"/>
    </row>
    <row r="790" spans="2:95">
      <c r="B790" s="34"/>
      <c r="C790" s="23"/>
      <c r="D790" s="141"/>
      <c r="E790" s="35"/>
      <c r="F790" s="23"/>
      <c r="G790" s="141"/>
      <c r="H790" s="35"/>
      <c r="I790" s="23"/>
      <c r="J790" s="141"/>
      <c r="K790" s="35"/>
      <c r="L790" s="23"/>
      <c r="M790" s="141"/>
      <c r="N790" s="35"/>
      <c r="O790" s="23"/>
      <c r="P790" s="141"/>
      <c r="Q790" s="35"/>
      <c r="R790" s="23"/>
      <c r="S790" s="141"/>
      <c r="T790" s="35"/>
      <c r="U790" s="23"/>
      <c r="V790" s="141"/>
      <c r="W790" s="35"/>
      <c r="X790" s="23"/>
      <c r="Y790" s="141"/>
      <c r="Z790" s="35"/>
      <c r="AA790" s="23"/>
      <c r="AB790" s="141"/>
      <c r="AC790" s="35"/>
      <c r="AD790" s="23"/>
      <c r="AE790" s="141"/>
      <c r="AF790" s="35"/>
      <c r="AG790" s="23"/>
      <c r="AH790" s="141"/>
      <c r="AI790" s="35"/>
      <c r="AJ790" s="23"/>
      <c r="AK790" s="141"/>
      <c r="AL790" s="35"/>
      <c r="AM790" s="23"/>
      <c r="AN790" s="141"/>
      <c r="AO790" s="35"/>
      <c r="AP790" s="23"/>
      <c r="AQ790" s="141"/>
      <c r="AR790" s="35"/>
      <c r="AS790" s="23"/>
      <c r="AT790" s="141"/>
      <c r="AU790" s="35"/>
      <c r="AV790" s="23"/>
      <c r="AW790" s="141"/>
      <c r="AX790" s="35"/>
      <c r="AY790" s="23"/>
      <c r="AZ790" s="141"/>
      <c r="BA790" s="35"/>
      <c r="BB790" s="23"/>
      <c r="BC790" s="141"/>
      <c r="BD790" s="35"/>
      <c r="BE790" s="23"/>
      <c r="BF790" s="141"/>
      <c r="BG790" s="35"/>
      <c r="BH790" s="23"/>
      <c r="BI790" s="141"/>
      <c r="BJ790" s="35"/>
      <c r="BK790" s="23"/>
      <c r="BL790" s="141"/>
      <c r="BM790" s="35"/>
      <c r="BN790" s="23"/>
      <c r="BO790" s="141"/>
      <c r="BP790" s="35"/>
      <c r="BQ790" s="23"/>
      <c r="BR790" s="141"/>
      <c r="BS790" s="35"/>
      <c r="BT790" s="23"/>
      <c r="BU790" s="141"/>
      <c r="BV790" s="35"/>
      <c r="BW790" s="23"/>
      <c r="BX790" s="141"/>
      <c r="BY790" s="35"/>
      <c r="BZ790" s="23"/>
      <c r="CA790" s="141"/>
      <c r="CB790" s="35"/>
      <c r="CC790" s="23"/>
      <c r="CD790" s="141"/>
      <c r="CE790" s="35"/>
      <c r="CF790" s="23"/>
      <c r="CG790" s="141"/>
      <c r="CH790" s="35"/>
      <c r="CI790" s="23"/>
      <c r="CJ790" s="141"/>
      <c r="CK790" s="35"/>
      <c r="CL790" s="23"/>
      <c r="CM790" s="141"/>
      <c r="CN790" s="35"/>
      <c r="CO790" s="23"/>
      <c r="CP790" s="141"/>
      <c r="CQ790" s="38"/>
    </row>
    <row r="791" spans="2:95">
      <c r="B791" s="34"/>
      <c r="C791" s="23"/>
      <c r="D791" s="141"/>
      <c r="E791" s="35"/>
      <c r="F791" s="23"/>
      <c r="G791" s="141"/>
      <c r="H791" s="35"/>
      <c r="I791" s="23"/>
      <c r="J791" s="141"/>
      <c r="K791" s="35"/>
      <c r="L791" s="23"/>
      <c r="M791" s="141"/>
      <c r="N791" s="35"/>
      <c r="O791" s="23"/>
      <c r="P791" s="141"/>
      <c r="Q791" s="35"/>
      <c r="R791" s="23"/>
      <c r="S791" s="141"/>
      <c r="T791" s="35"/>
      <c r="U791" s="23"/>
      <c r="V791" s="141"/>
      <c r="W791" s="35"/>
      <c r="X791" s="23"/>
      <c r="Y791" s="141"/>
      <c r="Z791" s="35"/>
      <c r="AA791" s="23"/>
      <c r="AB791" s="141"/>
      <c r="AC791" s="35"/>
      <c r="AD791" s="23"/>
      <c r="AE791" s="141"/>
      <c r="AF791" s="35"/>
      <c r="AG791" s="23"/>
      <c r="AH791" s="141"/>
      <c r="AI791" s="35"/>
      <c r="AJ791" s="23"/>
      <c r="AK791" s="141"/>
      <c r="AL791" s="35"/>
      <c r="AM791" s="23"/>
      <c r="AN791" s="141"/>
      <c r="AO791" s="35"/>
      <c r="AP791" s="23"/>
      <c r="AQ791" s="141"/>
      <c r="AR791" s="35"/>
      <c r="AS791" s="23"/>
      <c r="AT791" s="141"/>
      <c r="AU791" s="35"/>
      <c r="AV791" s="23"/>
      <c r="AW791" s="141"/>
      <c r="AX791" s="35"/>
      <c r="AY791" s="23"/>
      <c r="AZ791" s="141"/>
      <c r="BA791" s="35"/>
      <c r="BB791" s="23"/>
      <c r="BC791" s="141"/>
      <c r="BD791" s="35"/>
      <c r="BE791" s="23"/>
      <c r="BF791" s="141"/>
      <c r="BG791" s="35"/>
      <c r="BH791" s="23"/>
      <c r="BI791" s="141"/>
      <c r="BJ791" s="35"/>
      <c r="BK791" s="23"/>
      <c r="BL791" s="141"/>
      <c r="BM791" s="35"/>
      <c r="BN791" s="23"/>
      <c r="BO791" s="141"/>
      <c r="BP791" s="35"/>
      <c r="BQ791" s="23"/>
      <c r="BR791" s="141"/>
      <c r="BS791" s="35"/>
      <c r="BT791" s="23"/>
      <c r="BU791" s="141"/>
      <c r="BV791" s="35"/>
      <c r="BW791" s="23"/>
      <c r="BX791" s="141"/>
      <c r="BY791" s="35"/>
      <c r="BZ791" s="23"/>
      <c r="CA791" s="141"/>
      <c r="CB791" s="35"/>
      <c r="CC791" s="23"/>
      <c r="CD791" s="141"/>
      <c r="CE791" s="35"/>
      <c r="CF791" s="23"/>
      <c r="CG791" s="141"/>
      <c r="CH791" s="35"/>
      <c r="CI791" s="23"/>
      <c r="CJ791" s="141"/>
      <c r="CK791" s="35"/>
      <c r="CL791" s="23"/>
      <c r="CM791" s="141"/>
      <c r="CN791" s="35"/>
      <c r="CO791" s="23"/>
      <c r="CP791" s="141"/>
      <c r="CQ791" s="38"/>
    </row>
    <row r="792" spans="2:95">
      <c r="B792" s="34"/>
      <c r="C792" s="23"/>
      <c r="D792" s="141"/>
      <c r="E792" s="35"/>
      <c r="F792" s="23"/>
      <c r="G792" s="141"/>
      <c r="H792" s="35"/>
      <c r="I792" s="23"/>
      <c r="J792" s="141"/>
      <c r="K792" s="35"/>
      <c r="L792" s="23"/>
      <c r="M792" s="141"/>
      <c r="N792" s="35"/>
      <c r="O792" s="23"/>
      <c r="P792" s="141"/>
      <c r="Q792" s="35"/>
      <c r="R792" s="23"/>
      <c r="S792" s="141"/>
      <c r="T792" s="35"/>
      <c r="U792" s="23"/>
      <c r="V792" s="141"/>
      <c r="W792" s="35"/>
      <c r="X792" s="23"/>
      <c r="Y792" s="141"/>
      <c r="Z792" s="35"/>
      <c r="AA792" s="23"/>
      <c r="AB792" s="141"/>
      <c r="AC792" s="35"/>
      <c r="AD792" s="23"/>
      <c r="AE792" s="141"/>
      <c r="AF792" s="35"/>
      <c r="AG792" s="23"/>
      <c r="AH792" s="141"/>
      <c r="AI792" s="35"/>
      <c r="AJ792" s="23"/>
      <c r="AK792" s="141"/>
      <c r="AL792" s="35"/>
      <c r="AM792" s="23"/>
      <c r="AN792" s="141"/>
      <c r="AO792" s="35"/>
      <c r="AP792" s="23"/>
      <c r="AQ792" s="141"/>
      <c r="AR792" s="35"/>
      <c r="AS792" s="23"/>
      <c r="AT792" s="141"/>
      <c r="AU792" s="35"/>
      <c r="AV792" s="23"/>
      <c r="AW792" s="141"/>
      <c r="AX792" s="35"/>
      <c r="AY792" s="23"/>
      <c r="AZ792" s="141"/>
      <c r="BA792" s="35"/>
      <c r="BB792" s="23"/>
      <c r="BC792" s="141"/>
      <c r="BD792" s="35"/>
      <c r="BE792" s="23"/>
      <c r="BF792" s="141"/>
      <c r="BG792" s="35"/>
      <c r="BH792" s="23"/>
      <c r="BI792" s="141"/>
      <c r="BJ792" s="35"/>
      <c r="BK792" s="23"/>
      <c r="BL792" s="141"/>
      <c r="BM792" s="35"/>
      <c r="BN792" s="23"/>
      <c r="BO792" s="141"/>
      <c r="BP792" s="35"/>
      <c r="BQ792" s="23"/>
      <c r="BR792" s="141"/>
      <c r="BS792" s="35"/>
      <c r="BT792" s="23"/>
      <c r="BU792" s="141"/>
      <c r="BV792" s="35"/>
      <c r="BW792" s="23"/>
      <c r="BX792" s="141"/>
      <c r="BY792" s="35"/>
      <c r="BZ792" s="23"/>
      <c r="CA792" s="141"/>
      <c r="CB792" s="35"/>
      <c r="CC792" s="23"/>
      <c r="CD792" s="141"/>
      <c r="CE792" s="35"/>
      <c r="CF792" s="23"/>
      <c r="CG792" s="141"/>
      <c r="CH792" s="35"/>
      <c r="CI792" s="23"/>
      <c r="CJ792" s="141"/>
      <c r="CK792" s="35"/>
      <c r="CL792" s="23"/>
      <c r="CM792" s="141"/>
      <c r="CN792" s="35"/>
      <c r="CO792" s="23"/>
      <c r="CP792" s="141"/>
      <c r="CQ792" s="38"/>
    </row>
    <row r="793" spans="2:95">
      <c r="B793" s="34"/>
      <c r="C793" s="23"/>
      <c r="D793" s="141"/>
      <c r="E793" s="35"/>
      <c r="F793" s="23"/>
      <c r="G793" s="141"/>
      <c r="H793" s="35"/>
      <c r="I793" s="23"/>
      <c r="J793" s="141"/>
      <c r="K793" s="35"/>
      <c r="L793" s="23"/>
      <c r="M793" s="141"/>
      <c r="N793" s="35"/>
      <c r="O793" s="23"/>
      <c r="P793" s="141"/>
      <c r="Q793" s="35"/>
      <c r="R793" s="23"/>
      <c r="S793" s="141"/>
      <c r="T793" s="35"/>
      <c r="U793" s="23"/>
      <c r="V793" s="141"/>
      <c r="W793" s="35"/>
      <c r="X793" s="23"/>
      <c r="Y793" s="141"/>
      <c r="Z793" s="35"/>
      <c r="AA793" s="23"/>
      <c r="AB793" s="141"/>
      <c r="AC793" s="35"/>
      <c r="AD793" s="23"/>
      <c r="AE793" s="141"/>
      <c r="AF793" s="35"/>
      <c r="AG793" s="23"/>
      <c r="AH793" s="141"/>
      <c r="AI793" s="35"/>
      <c r="AJ793" s="23"/>
      <c r="AK793" s="141"/>
      <c r="AL793" s="35"/>
      <c r="AM793" s="23"/>
      <c r="AN793" s="141"/>
      <c r="AO793" s="35"/>
      <c r="AP793" s="23"/>
      <c r="AQ793" s="141"/>
      <c r="AR793" s="35"/>
      <c r="AS793" s="23"/>
      <c r="AT793" s="141"/>
      <c r="AU793" s="35"/>
      <c r="AV793" s="23"/>
      <c r="AW793" s="141"/>
      <c r="AX793" s="35"/>
      <c r="AY793" s="23"/>
      <c r="AZ793" s="141"/>
      <c r="BA793" s="35"/>
      <c r="BB793" s="23"/>
      <c r="BC793" s="141"/>
      <c r="BD793" s="35"/>
      <c r="BE793" s="23"/>
      <c r="BF793" s="141"/>
      <c r="BG793" s="35"/>
      <c r="BH793" s="23"/>
      <c r="BI793" s="141"/>
      <c r="BJ793" s="35"/>
      <c r="BK793" s="23"/>
      <c r="BL793" s="141"/>
      <c r="BM793" s="35"/>
      <c r="BN793" s="23"/>
      <c r="BO793" s="141"/>
      <c r="BP793" s="35"/>
      <c r="BQ793" s="23"/>
      <c r="BR793" s="141"/>
      <c r="BS793" s="35"/>
      <c r="BT793" s="23"/>
      <c r="BU793" s="141"/>
      <c r="BV793" s="35"/>
      <c r="BW793" s="23"/>
      <c r="BX793" s="141"/>
      <c r="BY793" s="35"/>
      <c r="BZ793" s="23"/>
      <c r="CA793" s="141"/>
      <c r="CB793" s="35"/>
      <c r="CC793" s="23"/>
      <c r="CD793" s="141"/>
      <c r="CE793" s="35"/>
      <c r="CF793" s="23"/>
      <c r="CG793" s="141"/>
      <c r="CH793" s="35"/>
      <c r="CI793" s="23"/>
      <c r="CJ793" s="141"/>
      <c r="CK793" s="35"/>
      <c r="CL793" s="23"/>
      <c r="CM793" s="141"/>
      <c r="CN793" s="35"/>
      <c r="CO793" s="23"/>
      <c r="CP793" s="141"/>
      <c r="CQ793" s="38"/>
    </row>
    <row r="794" spans="2:95">
      <c r="B794" s="34"/>
      <c r="C794" s="23"/>
      <c r="D794" s="141"/>
      <c r="E794" s="35"/>
      <c r="F794" s="23"/>
      <c r="G794" s="141"/>
      <c r="H794" s="35"/>
      <c r="I794" s="23"/>
      <c r="J794" s="141"/>
      <c r="K794" s="35"/>
      <c r="L794" s="23"/>
      <c r="M794" s="141"/>
      <c r="N794" s="35"/>
      <c r="O794" s="23"/>
      <c r="P794" s="141"/>
      <c r="Q794" s="35"/>
      <c r="R794" s="23"/>
      <c r="S794" s="141"/>
      <c r="T794" s="35"/>
      <c r="U794" s="23"/>
      <c r="V794" s="141"/>
      <c r="W794" s="35"/>
      <c r="X794" s="23"/>
      <c r="Y794" s="141"/>
      <c r="Z794" s="35"/>
      <c r="AA794" s="23"/>
      <c r="AB794" s="141"/>
      <c r="AC794" s="35"/>
      <c r="AD794" s="23"/>
      <c r="AE794" s="141"/>
      <c r="AF794" s="35"/>
      <c r="AG794" s="23"/>
      <c r="AH794" s="141"/>
      <c r="AI794" s="35"/>
      <c r="AJ794" s="23"/>
      <c r="AK794" s="141"/>
      <c r="AL794" s="35"/>
      <c r="AM794" s="23"/>
      <c r="AN794" s="141"/>
      <c r="AO794" s="35"/>
      <c r="AP794" s="23"/>
      <c r="AQ794" s="141"/>
      <c r="AR794" s="35"/>
      <c r="AS794" s="23"/>
      <c r="AT794" s="141"/>
      <c r="AU794" s="35"/>
      <c r="AV794" s="23"/>
      <c r="AW794" s="141"/>
      <c r="AX794" s="35"/>
      <c r="AY794" s="23"/>
      <c r="AZ794" s="141"/>
      <c r="BA794" s="35"/>
      <c r="BB794" s="23"/>
      <c r="BC794" s="141"/>
      <c r="BD794" s="35"/>
      <c r="BE794" s="23"/>
      <c r="BF794" s="141"/>
      <c r="BG794" s="35"/>
      <c r="BH794" s="23"/>
      <c r="BI794" s="141"/>
      <c r="BJ794" s="35"/>
      <c r="BK794" s="23"/>
      <c r="BL794" s="141"/>
      <c r="BM794" s="35"/>
      <c r="BN794" s="23"/>
      <c r="BO794" s="141"/>
      <c r="BP794" s="35"/>
      <c r="BQ794" s="23"/>
      <c r="BR794" s="141"/>
      <c r="BS794" s="35"/>
      <c r="BT794" s="23"/>
      <c r="BU794" s="141"/>
      <c r="BV794" s="35"/>
      <c r="BW794" s="23"/>
      <c r="BX794" s="141"/>
      <c r="BY794" s="35"/>
      <c r="BZ794" s="23"/>
      <c r="CA794" s="141"/>
      <c r="CB794" s="35"/>
      <c r="CC794" s="23"/>
      <c r="CD794" s="141"/>
      <c r="CE794" s="35"/>
      <c r="CF794" s="23"/>
      <c r="CG794" s="141"/>
      <c r="CH794" s="35"/>
      <c r="CI794" s="23"/>
      <c r="CJ794" s="141"/>
      <c r="CK794" s="35"/>
      <c r="CL794" s="23"/>
      <c r="CM794" s="141"/>
      <c r="CN794" s="35"/>
      <c r="CO794" s="23"/>
      <c r="CP794" s="141"/>
      <c r="CQ794" s="38"/>
    </row>
    <row r="795" spans="2:95">
      <c r="B795" s="34"/>
      <c r="C795" s="23"/>
      <c r="D795" s="141"/>
      <c r="E795" s="35"/>
      <c r="F795" s="23"/>
      <c r="G795" s="141"/>
      <c r="H795" s="35"/>
      <c r="I795" s="23"/>
      <c r="J795" s="141"/>
      <c r="K795" s="35"/>
      <c r="L795" s="23"/>
      <c r="M795" s="141"/>
      <c r="N795" s="35"/>
      <c r="O795" s="23"/>
      <c r="P795" s="141"/>
      <c r="Q795" s="35"/>
      <c r="R795" s="23"/>
      <c r="S795" s="141"/>
      <c r="T795" s="35"/>
      <c r="U795" s="23"/>
      <c r="V795" s="141"/>
      <c r="W795" s="35"/>
      <c r="X795" s="23"/>
      <c r="Y795" s="141"/>
      <c r="Z795" s="35"/>
      <c r="AA795" s="23"/>
      <c r="AB795" s="141"/>
      <c r="AC795" s="35"/>
      <c r="AD795" s="23"/>
      <c r="AE795" s="141"/>
      <c r="AF795" s="35"/>
      <c r="AG795" s="23"/>
      <c r="AH795" s="141"/>
      <c r="AI795" s="35"/>
      <c r="AJ795" s="23"/>
      <c r="AK795" s="141"/>
      <c r="AL795" s="35"/>
      <c r="AM795" s="23"/>
      <c r="AN795" s="141"/>
      <c r="AO795" s="35"/>
      <c r="AP795" s="23"/>
      <c r="AQ795" s="141"/>
      <c r="AR795" s="35"/>
      <c r="AS795" s="23"/>
      <c r="AT795" s="141"/>
      <c r="AU795" s="35"/>
      <c r="AV795" s="23"/>
      <c r="AW795" s="141"/>
      <c r="AX795" s="35"/>
      <c r="AY795" s="23"/>
      <c r="AZ795" s="141"/>
      <c r="BA795" s="35"/>
      <c r="BB795" s="23"/>
      <c r="BC795" s="141"/>
      <c r="BD795" s="35"/>
      <c r="BE795" s="23"/>
      <c r="BF795" s="141"/>
      <c r="BG795" s="35"/>
      <c r="BH795" s="23"/>
      <c r="BI795" s="141"/>
      <c r="BJ795" s="35"/>
      <c r="BK795" s="23"/>
      <c r="BL795" s="141"/>
      <c r="BM795" s="35"/>
      <c r="BN795" s="23"/>
      <c r="BO795" s="141"/>
      <c r="BP795" s="35"/>
      <c r="BQ795" s="23"/>
      <c r="BR795" s="141"/>
      <c r="BS795" s="35"/>
      <c r="BT795" s="23"/>
      <c r="BU795" s="141"/>
      <c r="BV795" s="35"/>
      <c r="BW795" s="23"/>
      <c r="BX795" s="141"/>
      <c r="BY795" s="35"/>
      <c r="BZ795" s="23"/>
      <c r="CA795" s="141"/>
      <c r="CB795" s="35"/>
      <c r="CC795" s="23"/>
      <c r="CD795" s="141"/>
      <c r="CE795" s="35"/>
      <c r="CF795" s="23"/>
      <c r="CG795" s="141"/>
      <c r="CH795" s="35"/>
      <c r="CI795" s="23"/>
      <c r="CJ795" s="141"/>
      <c r="CK795" s="35"/>
      <c r="CL795" s="23"/>
      <c r="CM795" s="141"/>
      <c r="CN795" s="35"/>
      <c r="CO795" s="23"/>
      <c r="CP795" s="141"/>
      <c r="CQ795" s="38"/>
    </row>
    <row r="796" spans="2:95">
      <c r="B796" s="34"/>
      <c r="C796" s="23"/>
      <c r="D796" s="141"/>
      <c r="E796" s="35"/>
      <c r="F796" s="23"/>
      <c r="G796" s="141"/>
      <c r="H796" s="35"/>
      <c r="I796" s="23"/>
      <c r="J796" s="141"/>
      <c r="K796" s="35"/>
      <c r="L796" s="23"/>
      <c r="M796" s="141"/>
      <c r="N796" s="35"/>
      <c r="O796" s="23"/>
      <c r="P796" s="141"/>
      <c r="Q796" s="35"/>
      <c r="R796" s="23"/>
      <c r="S796" s="141"/>
      <c r="T796" s="35"/>
      <c r="U796" s="23"/>
      <c r="V796" s="141"/>
      <c r="W796" s="35"/>
      <c r="X796" s="23"/>
      <c r="Y796" s="141"/>
      <c r="Z796" s="35"/>
      <c r="AA796" s="23"/>
      <c r="AB796" s="141"/>
      <c r="AC796" s="35"/>
      <c r="AD796" s="23"/>
      <c r="AE796" s="141"/>
      <c r="AF796" s="35"/>
      <c r="AG796" s="23"/>
      <c r="AH796" s="141"/>
      <c r="AI796" s="35"/>
      <c r="AJ796" s="23"/>
      <c r="AK796" s="141"/>
      <c r="AL796" s="35"/>
      <c r="AM796" s="23"/>
      <c r="AN796" s="141"/>
      <c r="AO796" s="35"/>
      <c r="AP796" s="23"/>
      <c r="AQ796" s="141"/>
      <c r="AR796" s="35"/>
      <c r="AS796" s="23"/>
      <c r="AT796" s="141"/>
      <c r="AU796" s="35"/>
      <c r="AV796" s="23"/>
      <c r="AW796" s="141"/>
      <c r="AX796" s="35"/>
      <c r="AY796" s="23"/>
      <c r="AZ796" s="141"/>
      <c r="BA796" s="35"/>
      <c r="BB796" s="23"/>
      <c r="BC796" s="141"/>
      <c r="BD796" s="35"/>
      <c r="BE796" s="23"/>
      <c r="BF796" s="141"/>
      <c r="BG796" s="35"/>
      <c r="BH796" s="23"/>
      <c r="BI796" s="141"/>
      <c r="BJ796" s="35"/>
      <c r="BK796" s="23"/>
      <c r="BL796" s="141"/>
      <c r="BM796" s="35"/>
      <c r="BN796" s="23"/>
      <c r="BO796" s="141"/>
      <c r="BP796" s="35"/>
      <c r="BQ796" s="23"/>
      <c r="BR796" s="141"/>
      <c r="BS796" s="35"/>
      <c r="BT796" s="23"/>
      <c r="BU796" s="141"/>
      <c r="BV796" s="35"/>
      <c r="BW796" s="23"/>
      <c r="BX796" s="141"/>
      <c r="BY796" s="35"/>
      <c r="BZ796" s="23"/>
      <c r="CA796" s="141"/>
      <c r="CB796" s="35"/>
      <c r="CC796" s="23"/>
      <c r="CD796" s="141"/>
      <c r="CE796" s="35"/>
      <c r="CF796" s="23"/>
      <c r="CG796" s="141"/>
      <c r="CH796" s="35"/>
      <c r="CI796" s="23"/>
      <c r="CJ796" s="141"/>
      <c r="CK796" s="35"/>
      <c r="CL796" s="23"/>
      <c r="CM796" s="141"/>
      <c r="CN796" s="35"/>
      <c r="CO796" s="23"/>
      <c r="CP796" s="141"/>
      <c r="CQ796" s="38"/>
    </row>
    <row r="797" spans="2:95">
      <c r="B797" s="34"/>
      <c r="C797" s="23"/>
      <c r="D797" s="141"/>
      <c r="E797" s="35"/>
      <c r="F797" s="23"/>
      <c r="G797" s="141"/>
      <c r="H797" s="35"/>
      <c r="I797" s="23"/>
      <c r="J797" s="141"/>
      <c r="K797" s="35"/>
      <c r="L797" s="23"/>
      <c r="M797" s="141"/>
      <c r="N797" s="35"/>
      <c r="O797" s="23"/>
      <c r="P797" s="141"/>
      <c r="Q797" s="35"/>
      <c r="R797" s="23"/>
      <c r="S797" s="141"/>
      <c r="T797" s="35"/>
      <c r="U797" s="23"/>
      <c r="V797" s="141"/>
      <c r="W797" s="35"/>
      <c r="X797" s="23"/>
      <c r="Y797" s="141"/>
      <c r="Z797" s="35"/>
      <c r="AA797" s="23"/>
      <c r="AB797" s="141"/>
      <c r="AC797" s="35"/>
      <c r="AD797" s="23"/>
      <c r="AE797" s="141"/>
      <c r="AF797" s="35"/>
      <c r="AG797" s="23"/>
      <c r="AH797" s="141"/>
      <c r="AI797" s="35"/>
      <c r="AJ797" s="23"/>
      <c r="AK797" s="141"/>
      <c r="AL797" s="35"/>
      <c r="AM797" s="23"/>
      <c r="AN797" s="141"/>
      <c r="AO797" s="35"/>
      <c r="AP797" s="23"/>
      <c r="AQ797" s="141"/>
      <c r="AR797" s="35"/>
      <c r="AS797" s="23"/>
      <c r="AT797" s="141"/>
      <c r="AU797" s="35"/>
      <c r="AV797" s="23"/>
      <c r="AW797" s="141"/>
      <c r="AX797" s="35"/>
      <c r="AY797" s="23"/>
      <c r="AZ797" s="141"/>
      <c r="BA797" s="35"/>
      <c r="BB797" s="23"/>
      <c r="BC797" s="141"/>
      <c r="BD797" s="35"/>
      <c r="BE797" s="23"/>
      <c r="BF797" s="141"/>
      <c r="BG797" s="35"/>
      <c r="BH797" s="23"/>
      <c r="BI797" s="141"/>
      <c r="BJ797" s="35"/>
      <c r="BK797" s="23"/>
      <c r="BL797" s="141"/>
      <c r="BM797" s="35"/>
      <c r="BN797" s="23"/>
      <c r="BO797" s="141"/>
      <c r="BP797" s="35"/>
      <c r="BQ797" s="23"/>
      <c r="BR797" s="141"/>
      <c r="BS797" s="35"/>
      <c r="BT797" s="23"/>
      <c r="BU797" s="141"/>
      <c r="BV797" s="35"/>
      <c r="BW797" s="23"/>
      <c r="BX797" s="141"/>
      <c r="BY797" s="35"/>
      <c r="BZ797" s="23"/>
      <c r="CA797" s="141"/>
      <c r="CB797" s="35"/>
      <c r="CC797" s="23"/>
      <c r="CD797" s="141"/>
      <c r="CE797" s="35"/>
      <c r="CF797" s="23"/>
      <c r="CG797" s="141"/>
      <c r="CH797" s="35"/>
      <c r="CI797" s="23"/>
      <c r="CJ797" s="141"/>
      <c r="CK797" s="35"/>
      <c r="CL797" s="23"/>
      <c r="CM797" s="141"/>
      <c r="CN797" s="35"/>
      <c r="CO797" s="23"/>
      <c r="CP797" s="141"/>
      <c r="CQ797" s="38"/>
    </row>
    <row r="798" spans="2:95">
      <c r="B798" s="34"/>
      <c r="C798" s="23"/>
      <c r="D798" s="141"/>
      <c r="E798" s="35"/>
      <c r="F798" s="23"/>
      <c r="G798" s="141"/>
      <c r="H798" s="35"/>
      <c r="I798" s="23"/>
      <c r="J798" s="141"/>
      <c r="K798" s="35"/>
      <c r="L798" s="23"/>
      <c r="M798" s="141"/>
      <c r="N798" s="35"/>
      <c r="O798" s="23"/>
      <c r="P798" s="141"/>
      <c r="Q798" s="35"/>
      <c r="R798" s="23"/>
      <c r="S798" s="141"/>
      <c r="T798" s="35"/>
      <c r="U798" s="23"/>
      <c r="V798" s="141"/>
      <c r="W798" s="35"/>
      <c r="X798" s="23"/>
      <c r="Y798" s="141"/>
      <c r="Z798" s="35"/>
      <c r="AA798" s="23"/>
      <c r="AB798" s="141"/>
      <c r="AC798" s="35"/>
      <c r="AD798" s="23"/>
      <c r="AE798" s="141"/>
      <c r="AF798" s="35"/>
      <c r="AG798" s="23"/>
      <c r="AH798" s="141"/>
      <c r="AI798" s="35"/>
      <c r="AJ798" s="23"/>
      <c r="AK798" s="141"/>
      <c r="AL798" s="35"/>
      <c r="AM798" s="23"/>
      <c r="AN798" s="141"/>
      <c r="AO798" s="35"/>
      <c r="AP798" s="23"/>
      <c r="AQ798" s="141"/>
      <c r="AR798" s="35"/>
      <c r="AS798" s="23"/>
      <c r="AT798" s="141"/>
      <c r="AU798" s="35"/>
      <c r="AV798" s="23"/>
      <c r="AW798" s="141"/>
      <c r="AX798" s="35"/>
      <c r="AY798" s="23"/>
      <c r="AZ798" s="141"/>
      <c r="BA798" s="35"/>
      <c r="BB798" s="23"/>
      <c r="BC798" s="141"/>
      <c r="BD798" s="35"/>
      <c r="BE798" s="23"/>
      <c r="BF798" s="141"/>
      <c r="BG798" s="35"/>
      <c r="BH798" s="23"/>
      <c r="BI798" s="141"/>
      <c r="BJ798" s="35"/>
      <c r="BK798" s="23"/>
      <c r="BL798" s="141"/>
      <c r="BM798" s="35"/>
      <c r="BN798" s="23"/>
      <c r="BO798" s="141"/>
      <c r="BP798" s="35"/>
      <c r="BQ798" s="23"/>
      <c r="BR798" s="141"/>
      <c r="BS798" s="35"/>
      <c r="BT798" s="23"/>
      <c r="BU798" s="141"/>
      <c r="BV798" s="35"/>
      <c r="BW798" s="23"/>
      <c r="BX798" s="141"/>
      <c r="BY798" s="35"/>
      <c r="BZ798" s="23"/>
      <c r="CA798" s="141"/>
      <c r="CB798" s="35"/>
      <c r="CC798" s="23"/>
      <c r="CD798" s="141"/>
      <c r="CE798" s="35"/>
      <c r="CF798" s="23"/>
      <c r="CG798" s="141"/>
      <c r="CH798" s="35"/>
      <c r="CI798" s="23"/>
      <c r="CJ798" s="141"/>
      <c r="CK798" s="35"/>
      <c r="CL798" s="23"/>
      <c r="CM798" s="141"/>
      <c r="CN798" s="35"/>
      <c r="CO798" s="23"/>
      <c r="CP798" s="141"/>
      <c r="CQ798" s="38"/>
    </row>
    <row r="799" spans="2:95">
      <c r="B799" s="34"/>
      <c r="C799" s="23"/>
      <c r="D799" s="141"/>
      <c r="E799" s="35"/>
      <c r="F799" s="23"/>
      <c r="G799" s="141"/>
      <c r="H799" s="35"/>
      <c r="I799" s="23"/>
      <c r="J799" s="141"/>
      <c r="K799" s="35"/>
      <c r="L799" s="23"/>
      <c r="M799" s="141"/>
      <c r="N799" s="35"/>
      <c r="O799" s="23"/>
      <c r="P799" s="141"/>
      <c r="Q799" s="35"/>
      <c r="R799" s="23"/>
      <c r="S799" s="141"/>
      <c r="T799" s="35"/>
      <c r="U799" s="23"/>
      <c r="V799" s="141"/>
      <c r="W799" s="35"/>
      <c r="X799" s="23"/>
      <c r="Y799" s="141"/>
      <c r="Z799" s="35"/>
      <c r="AA799" s="23"/>
      <c r="AB799" s="141"/>
      <c r="AC799" s="35"/>
      <c r="AD799" s="23"/>
      <c r="AE799" s="141"/>
      <c r="AF799" s="35"/>
      <c r="AG799" s="23"/>
      <c r="AH799" s="141"/>
      <c r="AI799" s="35"/>
      <c r="AJ799" s="23"/>
      <c r="AK799" s="141"/>
      <c r="AL799" s="35"/>
      <c r="AM799" s="23"/>
      <c r="AN799" s="141"/>
      <c r="AO799" s="35"/>
      <c r="AP799" s="23"/>
      <c r="AQ799" s="141"/>
      <c r="AR799" s="35"/>
      <c r="AS799" s="23"/>
      <c r="AT799" s="141"/>
      <c r="AU799" s="35"/>
      <c r="AV799" s="23"/>
      <c r="AW799" s="141"/>
      <c r="AX799" s="35"/>
      <c r="AY799" s="23"/>
      <c r="AZ799" s="141"/>
      <c r="BA799" s="35"/>
      <c r="BB799" s="23"/>
      <c r="BC799" s="141"/>
      <c r="BD799" s="35"/>
      <c r="BE799" s="23"/>
      <c r="BF799" s="141"/>
      <c r="BG799" s="35"/>
      <c r="BH799" s="23"/>
      <c r="BI799" s="141"/>
      <c r="BJ799" s="35"/>
      <c r="BK799" s="23"/>
      <c r="BL799" s="141"/>
      <c r="BM799" s="35"/>
      <c r="BN799" s="23"/>
      <c r="BO799" s="141"/>
      <c r="BP799" s="35"/>
      <c r="BQ799" s="23"/>
      <c r="BR799" s="141"/>
      <c r="BS799" s="35"/>
      <c r="BT799" s="23"/>
      <c r="BU799" s="141"/>
      <c r="BV799" s="35"/>
      <c r="BW799" s="23"/>
      <c r="BX799" s="141"/>
      <c r="BY799" s="35"/>
      <c r="BZ799" s="23"/>
      <c r="CA799" s="141"/>
      <c r="CB799" s="35"/>
      <c r="CC799" s="23"/>
      <c r="CD799" s="141"/>
      <c r="CE799" s="35"/>
      <c r="CF799" s="23"/>
      <c r="CG799" s="141"/>
      <c r="CH799" s="35"/>
      <c r="CI799" s="23"/>
      <c r="CJ799" s="141"/>
      <c r="CK799" s="35"/>
      <c r="CL799" s="23"/>
      <c r="CM799" s="141"/>
      <c r="CN799" s="35"/>
      <c r="CO799" s="23"/>
      <c r="CP799" s="141"/>
      <c r="CQ799" s="38"/>
    </row>
    <row r="800" spans="2:95">
      <c r="B800" s="34"/>
      <c r="C800" s="23"/>
      <c r="D800" s="141"/>
      <c r="E800" s="35"/>
      <c r="F800" s="23"/>
      <c r="G800" s="141"/>
      <c r="H800" s="35"/>
      <c r="I800" s="23"/>
      <c r="J800" s="141"/>
      <c r="K800" s="35"/>
      <c r="L800" s="23"/>
      <c r="M800" s="141"/>
      <c r="N800" s="35"/>
      <c r="O800" s="23"/>
      <c r="P800" s="141"/>
      <c r="Q800" s="35"/>
      <c r="R800" s="23"/>
      <c r="S800" s="141"/>
      <c r="T800" s="35"/>
      <c r="U800" s="23"/>
      <c r="V800" s="141"/>
      <c r="W800" s="35"/>
      <c r="X800" s="23"/>
      <c r="Y800" s="141"/>
      <c r="Z800" s="35"/>
      <c r="AA800" s="23"/>
      <c r="AB800" s="141"/>
      <c r="AC800" s="35"/>
      <c r="AD800" s="23"/>
      <c r="AE800" s="141"/>
      <c r="AF800" s="35"/>
      <c r="AG800" s="23"/>
      <c r="AH800" s="141"/>
      <c r="AI800" s="35"/>
      <c r="AJ800" s="23"/>
      <c r="AK800" s="141"/>
      <c r="AL800" s="35"/>
      <c r="AM800" s="23"/>
      <c r="AN800" s="141"/>
      <c r="AO800" s="35"/>
      <c r="AP800" s="23"/>
      <c r="AQ800" s="141"/>
      <c r="AR800" s="35"/>
      <c r="AS800" s="23"/>
      <c r="AT800" s="141"/>
      <c r="AU800" s="35"/>
      <c r="AV800" s="23"/>
      <c r="AW800" s="141"/>
      <c r="AX800" s="35"/>
      <c r="AY800" s="23"/>
      <c r="AZ800" s="141"/>
      <c r="BA800" s="35"/>
      <c r="BB800" s="23"/>
      <c r="BC800" s="141"/>
      <c r="BD800" s="35"/>
      <c r="BE800" s="23"/>
      <c r="BF800" s="141"/>
      <c r="BG800" s="35"/>
      <c r="BH800" s="23"/>
      <c r="BI800" s="141"/>
      <c r="BJ800" s="35"/>
      <c r="BK800" s="23"/>
      <c r="BL800" s="141"/>
      <c r="BM800" s="35"/>
      <c r="BN800" s="23"/>
      <c r="BO800" s="141"/>
      <c r="BP800" s="35"/>
      <c r="BQ800" s="23"/>
      <c r="BR800" s="141"/>
      <c r="BS800" s="35"/>
      <c r="BT800" s="23"/>
      <c r="BU800" s="141"/>
      <c r="BV800" s="35"/>
      <c r="BW800" s="23"/>
      <c r="BX800" s="141"/>
      <c r="BY800" s="35"/>
      <c r="BZ800" s="23"/>
      <c r="CA800" s="141"/>
      <c r="CB800" s="35"/>
      <c r="CC800" s="23"/>
      <c r="CD800" s="141"/>
      <c r="CE800" s="35"/>
      <c r="CF800" s="23"/>
      <c r="CG800" s="141"/>
      <c r="CH800" s="35"/>
      <c r="CI800" s="23"/>
      <c r="CJ800" s="141"/>
      <c r="CK800" s="35"/>
      <c r="CL800" s="23"/>
      <c r="CM800" s="141"/>
      <c r="CN800" s="35"/>
      <c r="CO800" s="23"/>
      <c r="CP800" s="141"/>
      <c r="CQ800" s="38"/>
    </row>
    <row r="801" spans="2:95">
      <c r="B801" s="34"/>
      <c r="C801" s="23"/>
      <c r="D801" s="141"/>
      <c r="E801" s="35"/>
      <c r="F801" s="23"/>
      <c r="G801" s="141"/>
      <c r="H801" s="35"/>
      <c r="I801" s="23"/>
      <c r="J801" s="141"/>
      <c r="K801" s="35"/>
      <c r="L801" s="23"/>
      <c r="M801" s="141"/>
      <c r="N801" s="35"/>
      <c r="O801" s="23"/>
      <c r="P801" s="141"/>
      <c r="Q801" s="35"/>
      <c r="R801" s="23"/>
      <c r="S801" s="141"/>
      <c r="T801" s="35"/>
      <c r="U801" s="23"/>
      <c r="V801" s="141"/>
      <c r="W801" s="35"/>
      <c r="X801" s="23"/>
      <c r="Y801" s="141"/>
      <c r="Z801" s="35"/>
      <c r="AA801" s="23"/>
      <c r="AB801" s="141"/>
      <c r="AC801" s="35"/>
      <c r="AD801" s="23"/>
      <c r="AE801" s="141"/>
      <c r="AF801" s="35"/>
      <c r="AG801" s="23"/>
      <c r="AH801" s="141"/>
      <c r="AI801" s="35"/>
      <c r="AJ801" s="23"/>
      <c r="AK801" s="141"/>
      <c r="AL801" s="35"/>
      <c r="AM801" s="23"/>
      <c r="AN801" s="141"/>
      <c r="AO801" s="35"/>
      <c r="AP801" s="23"/>
      <c r="AQ801" s="141"/>
      <c r="AR801" s="35"/>
      <c r="AS801" s="23"/>
      <c r="AT801" s="141"/>
      <c r="AU801" s="35"/>
      <c r="AV801" s="23"/>
      <c r="AW801" s="141"/>
      <c r="AX801" s="35"/>
      <c r="AY801" s="23"/>
      <c r="AZ801" s="141"/>
      <c r="BA801" s="35"/>
      <c r="BB801" s="23"/>
      <c r="BC801" s="141"/>
      <c r="BD801" s="35"/>
      <c r="BE801" s="23"/>
      <c r="BF801" s="141"/>
      <c r="BG801" s="35"/>
      <c r="BH801" s="23"/>
      <c r="BI801" s="141"/>
      <c r="BJ801" s="35"/>
      <c r="BK801" s="23"/>
      <c r="BL801" s="141"/>
      <c r="BM801" s="35"/>
      <c r="BN801" s="23"/>
      <c r="BO801" s="141"/>
      <c r="BP801" s="35"/>
      <c r="BQ801" s="23"/>
      <c r="BR801" s="141"/>
      <c r="BS801" s="35"/>
      <c r="BT801" s="23"/>
      <c r="BU801" s="141"/>
      <c r="BV801" s="35"/>
      <c r="BW801" s="23"/>
      <c r="BX801" s="141"/>
      <c r="BY801" s="35"/>
      <c r="BZ801" s="23"/>
      <c r="CA801" s="141"/>
      <c r="CB801" s="35"/>
      <c r="CC801" s="23"/>
      <c r="CD801" s="141"/>
      <c r="CE801" s="35"/>
      <c r="CF801" s="23"/>
      <c r="CG801" s="141"/>
      <c r="CH801" s="35"/>
      <c r="CI801" s="23"/>
      <c r="CJ801" s="141"/>
      <c r="CK801" s="35"/>
      <c r="CL801" s="23"/>
      <c r="CM801" s="141"/>
      <c r="CN801" s="35"/>
      <c r="CO801" s="23"/>
      <c r="CP801" s="141"/>
      <c r="CQ801" s="38"/>
    </row>
    <row r="802" spans="2:95">
      <c r="B802" s="34"/>
      <c r="C802" s="23"/>
      <c r="D802" s="141"/>
      <c r="E802" s="35"/>
      <c r="F802" s="23"/>
      <c r="G802" s="141"/>
      <c r="H802" s="35"/>
      <c r="I802" s="23"/>
      <c r="J802" s="141"/>
      <c r="K802" s="35"/>
      <c r="L802" s="23"/>
      <c r="M802" s="141"/>
      <c r="N802" s="35"/>
      <c r="O802" s="23"/>
      <c r="P802" s="141"/>
      <c r="Q802" s="35"/>
      <c r="R802" s="23"/>
      <c r="S802" s="141"/>
      <c r="T802" s="35"/>
      <c r="U802" s="23"/>
      <c r="V802" s="141"/>
      <c r="W802" s="35"/>
      <c r="X802" s="23"/>
      <c r="Y802" s="141"/>
      <c r="Z802" s="35"/>
      <c r="AA802" s="23"/>
      <c r="AB802" s="141"/>
      <c r="AC802" s="35"/>
      <c r="AD802" s="23"/>
      <c r="AE802" s="141"/>
      <c r="AF802" s="35"/>
      <c r="AG802" s="23"/>
      <c r="AH802" s="141"/>
      <c r="AI802" s="35"/>
      <c r="AJ802" s="23"/>
      <c r="AK802" s="141"/>
      <c r="AL802" s="35"/>
      <c r="AM802" s="23"/>
      <c r="AN802" s="141"/>
      <c r="AO802" s="35"/>
      <c r="AP802" s="23"/>
      <c r="AQ802" s="141"/>
      <c r="AR802" s="35"/>
      <c r="AS802" s="23"/>
      <c r="AT802" s="141"/>
      <c r="AU802" s="35"/>
      <c r="AV802" s="23"/>
      <c r="AW802" s="141"/>
      <c r="AX802" s="35"/>
      <c r="AY802" s="23"/>
      <c r="AZ802" s="141"/>
      <c r="BA802" s="35"/>
      <c r="BB802" s="23"/>
      <c r="BC802" s="141"/>
      <c r="BD802" s="35"/>
      <c r="BE802" s="23"/>
      <c r="BF802" s="141"/>
      <c r="BG802" s="35"/>
      <c r="BH802" s="23"/>
      <c r="BI802" s="141"/>
      <c r="BJ802" s="35"/>
      <c r="BK802" s="23"/>
      <c r="BL802" s="141"/>
      <c r="BM802" s="35"/>
      <c r="BN802" s="23"/>
      <c r="BO802" s="141"/>
      <c r="BP802" s="35"/>
      <c r="BQ802" s="23"/>
      <c r="BR802" s="141"/>
      <c r="BS802" s="35"/>
      <c r="BT802" s="23"/>
      <c r="BU802" s="141"/>
      <c r="BV802" s="35"/>
      <c r="BW802" s="23"/>
      <c r="BX802" s="141"/>
      <c r="BY802" s="35"/>
      <c r="BZ802" s="23"/>
      <c r="CA802" s="141"/>
      <c r="CB802" s="35"/>
      <c r="CC802" s="23"/>
      <c r="CD802" s="141"/>
      <c r="CE802" s="35"/>
      <c r="CF802" s="23"/>
      <c r="CG802" s="141"/>
      <c r="CH802" s="35"/>
      <c r="CI802" s="23"/>
      <c r="CJ802" s="141"/>
      <c r="CK802" s="35"/>
      <c r="CL802" s="23"/>
      <c r="CM802" s="141"/>
      <c r="CN802" s="35"/>
      <c r="CO802" s="23"/>
      <c r="CP802" s="141"/>
      <c r="CQ802" s="38"/>
    </row>
    <row r="803" spans="2:95">
      <c r="B803" s="34"/>
      <c r="C803" s="23"/>
      <c r="D803" s="141"/>
      <c r="E803" s="35"/>
      <c r="F803" s="23"/>
      <c r="G803" s="141"/>
      <c r="H803" s="35"/>
      <c r="I803" s="23"/>
      <c r="J803" s="141"/>
      <c r="K803" s="35"/>
      <c r="L803" s="23"/>
      <c r="M803" s="141"/>
      <c r="N803" s="35"/>
      <c r="O803" s="23"/>
      <c r="P803" s="141"/>
      <c r="Q803" s="35"/>
      <c r="R803" s="23"/>
      <c r="S803" s="141"/>
      <c r="T803" s="35"/>
      <c r="U803" s="23"/>
      <c r="V803" s="141"/>
      <c r="W803" s="35"/>
      <c r="X803" s="23"/>
      <c r="Y803" s="141"/>
      <c r="Z803" s="35"/>
      <c r="AA803" s="23"/>
      <c r="AB803" s="141"/>
      <c r="AC803" s="35"/>
      <c r="AD803" s="23"/>
      <c r="AE803" s="141"/>
      <c r="AF803" s="35"/>
      <c r="AG803" s="23"/>
      <c r="AH803" s="141"/>
      <c r="AI803" s="35"/>
      <c r="AJ803" s="23"/>
      <c r="AK803" s="141"/>
      <c r="AL803" s="35"/>
      <c r="AM803" s="23"/>
      <c r="AN803" s="141"/>
      <c r="AO803" s="35"/>
      <c r="AP803" s="23"/>
      <c r="AQ803" s="141"/>
      <c r="AR803" s="35"/>
      <c r="AS803" s="23"/>
      <c r="AT803" s="141"/>
      <c r="AU803" s="35"/>
      <c r="AV803" s="23"/>
      <c r="AW803" s="141"/>
      <c r="AX803" s="35"/>
      <c r="AY803" s="23"/>
      <c r="AZ803" s="141"/>
      <c r="BA803" s="35"/>
      <c r="BB803" s="23"/>
      <c r="BC803" s="141"/>
      <c r="BD803" s="35"/>
      <c r="BE803" s="23"/>
      <c r="BF803" s="141"/>
      <c r="BG803" s="35"/>
      <c r="BH803" s="23"/>
      <c r="BI803" s="141"/>
      <c r="BJ803" s="35"/>
      <c r="BK803" s="23"/>
      <c r="BL803" s="141"/>
      <c r="BM803" s="35"/>
      <c r="BN803" s="23"/>
      <c r="BO803" s="141"/>
      <c r="BP803" s="35"/>
      <c r="BQ803" s="23"/>
      <c r="BR803" s="141"/>
      <c r="BS803" s="35"/>
      <c r="BT803" s="23"/>
      <c r="BU803" s="141"/>
      <c r="BV803" s="35"/>
      <c r="BW803" s="23"/>
      <c r="BX803" s="141"/>
      <c r="BY803" s="35"/>
      <c r="BZ803" s="23"/>
      <c r="CA803" s="141"/>
      <c r="CB803" s="35"/>
      <c r="CC803" s="23"/>
      <c r="CD803" s="141"/>
      <c r="CE803" s="35"/>
      <c r="CF803" s="23"/>
      <c r="CG803" s="141"/>
      <c r="CH803" s="35"/>
      <c r="CI803" s="23"/>
      <c r="CJ803" s="141"/>
      <c r="CK803" s="35"/>
      <c r="CL803" s="23"/>
      <c r="CM803" s="141"/>
      <c r="CN803" s="35"/>
      <c r="CO803" s="23"/>
      <c r="CP803" s="141"/>
      <c r="CQ803" s="38"/>
    </row>
    <row r="804" spans="2:95">
      <c r="B804" s="34"/>
      <c r="C804" s="23"/>
      <c r="D804" s="141"/>
      <c r="E804" s="35"/>
      <c r="F804" s="23"/>
      <c r="G804" s="141"/>
      <c r="H804" s="35"/>
      <c r="I804" s="23"/>
      <c r="J804" s="141"/>
      <c r="K804" s="35"/>
      <c r="L804" s="23"/>
      <c r="M804" s="141"/>
      <c r="N804" s="35"/>
      <c r="O804" s="23"/>
      <c r="P804" s="141"/>
      <c r="Q804" s="35"/>
      <c r="R804" s="23"/>
      <c r="S804" s="141"/>
      <c r="T804" s="35"/>
      <c r="U804" s="23"/>
      <c r="V804" s="141"/>
      <c r="W804" s="35"/>
      <c r="X804" s="23"/>
      <c r="Y804" s="141"/>
      <c r="Z804" s="35"/>
      <c r="AA804" s="23"/>
      <c r="AB804" s="141"/>
      <c r="AC804" s="35"/>
      <c r="AD804" s="23"/>
      <c r="AE804" s="141"/>
      <c r="AF804" s="35"/>
      <c r="AG804" s="23"/>
      <c r="AH804" s="141"/>
      <c r="AI804" s="35"/>
      <c r="AJ804" s="23"/>
      <c r="AK804" s="141"/>
      <c r="AL804" s="35"/>
      <c r="AM804" s="23"/>
      <c r="AN804" s="141"/>
      <c r="AO804" s="35"/>
      <c r="AP804" s="23"/>
      <c r="AQ804" s="141"/>
      <c r="AR804" s="35"/>
      <c r="AS804" s="23"/>
      <c r="AT804" s="141"/>
      <c r="AU804" s="35"/>
      <c r="AV804" s="23"/>
      <c r="AW804" s="141"/>
      <c r="AX804" s="35"/>
      <c r="AY804" s="23"/>
      <c r="AZ804" s="141"/>
      <c r="BA804" s="35"/>
      <c r="BB804" s="23"/>
      <c r="BC804" s="141"/>
      <c r="BD804" s="35"/>
      <c r="BE804" s="23"/>
      <c r="BF804" s="141"/>
      <c r="BG804" s="35"/>
      <c r="BH804" s="23"/>
      <c r="BI804" s="141"/>
      <c r="BJ804" s="35"/>
      <c r="BK804" s="23"/>
      <c r="BL804" s="141"/>
      <c r="BM804" s="35"/>
      <c r="BN804" s="23"/>
      <c r="BO804" s="141"/>
      <c r="BP804" s="35"/>
      <c r="BQ804" s="23"/>
      <c r="BR804" s="141"/>
      <c r="BS804" s="35"/>
      <c r="BT804" s="23"/>
      <c r="BU804" s="141"/>
      <c r="BV804" s="35"/>
      <c r="BW804" s="23"/>
      <c r="BX804" s="141"/>
      <c r="BY804" s="35"/>
      <c r="BZ804" s="23"/>
      <c r="CA804" s="141"/>
      <c r="CB804" s="35"/>
      <c r="CC804" s="23"/>
      <c r="CD804" s="141"/>
      <c r="CE804" s="35"/>
      <c r="CF804" s="23"/>
      <c r="CG804" s="141"/>
      <c r="CH804" s="35"/>
      <c r="CI804" s="23"/>
      <c r="CJ804" s="141"/>
      <c r="CK804" s="35"/>
      <c r="CL804" s="23"/>
      <c r="CM804" s="141"/>
      <c r="CN804" s="35"/>
      <c r="CO804" s="23"/>
      <c r="CP804" s="141"/>
      <c r="CQ804" s="38"/>
    </row>
    <row r="805" spans="2:95">
      <c r="B805" s="34"/>
      <c r="C805" s="23"/>
      <c r="D805" s="141"/>
      <c r="E805" s="35"/>
      <c r="F805" s="23"/>
      <c r="G805" s="141"/>
      <c r="H805" s="35"/>
      <c r="I805" s="23"/>
      <c r="J805" s="141"/>
      <c r="K805" s="35"/>
      <c r="L805" s="23"/>
      <c r="M805" s="141"/>
      <c r="N805" s="35"/>
      <c r="O805" s="23"/>
      <c r="P805" s="141"/>
      <c r="Q805" s="35"/>
      <c r="R805" s="23"/>
      <c r="S805" s="141"/>
      <c r="T805" s="35"/>
      <c r="U805" s="23"/>
      <c r="V805" s="141"/>
      <c r="W805" s="35"/>
      <c r="X805" s="23"/>
      <c r="Y805" s="141"/>
      <c r="Z805" s="35"/>
      <c r="AA805" s="23"/>
      <c r="AB805" s="141"/>
      <c r="AC805" s="35"/>
      <c r="AD805" s="23"/>
      <c r="AE805" s="141"/>
      <c r="AF805" s="35"/>
      <c r="AG805" s="23"/>
      <c r="AH805" s="141"/>
      <c r="AI805" s="35"/>
      <c r="AJ805" s="23"/>
      <c r="AK805" s="141"/>
      <c r="AL805" s="35"/>
      <c r="AM805" s="23"/>
      <c r="AN805" s="141"/>
      <c r="AO805" s="35"/>
      <c r="AP805" s="23"/>
      <c r="AQ805" s="141"/>
      <c r="AR805" s="35"/>
      <c r="AS805" s="23"/>
      <c r="AT805" s="141"/>
      <c r="AU805" s="35"/>
      <c r="AV805" s="23"/>
      <c r="AW805" s="141"/>
      <c r="AX805" s="35"/>
      <c r="AY805" s="23"/>
      <c r="AZ805" s="141"/>
      <c r="BA805" s="35"/>
      <c r="BB805" s="23"/>
      <c r="BC805" s="141"/>
      <c r="BD805" s="35"/>
      <c r="BE805" s="23"/>
      <c r="BF805" s="141"/>
      <c r="BG805" s="35"/>
      <c r="BH805" s="23"/>
      <c r="BI805" s="141"/>
      <c r="BJ805" s="35"/>
      <c r="BK805" s="23"/>
      <c r="BL805" s="141"/>
      <c r="BM805" s="35"/>
      <c r="BN805" s="23"/>
      <c r="BO805" s="141"/>
      <c r="BP805" s="35"/>
      <c r="BQ805" s="23"/>
      <c r="BR805" s="141"/>
      <c r="BS805" s="35"/>
      <c r="BT805" s="23"/>
      <c r="BU805" s="141"/>
      <c r="BV805" s="35"/>
      <c r="BW805" s="23"/>
      <c r="BX805" s="141"/>
      <c r="BY805" s="35"/>
      <c r="BZ805" s="23"/>
      <c r="CA805" s="141"/>
      <c r="CB805" s="35"/>
      <c r="CC805" s="23"/>
      <c r="CD805" s="141"/>
      <c r="CE805" s="35"/>
      <c r="CF805" s="23"/>
      <c r="CG805" s="141"/>
      <c r="CH805" s="35"/>
      <c r="CI805" s="23"/>
      <c r="CJ805" s="141"/>
      <c r="CK805" s="35"/>
      <c r="CL805" s="23"/>
      <c r="CM805" s="141"/>
      <c r="CN805" s="35"/>
      <c r="CO805" s="23"/>
      <c r="CP805" s="141"/>
      <c r="CQ805" s="38"/>
    </row>
    <row r="806" spans="2:95">
      <c r="B806" s="34"/>
      <c r="C806" s="23"/>
      <c r="D806" s="141"/>
      <c r="E806" s="35"/>
      <c r="F806" s="23"/>
      <c r="G806" s="141"/>
      <c r="H806" s="35"/>
      <c r="I806" s="23"/>
      <c r="J806" s="141"/>
      <c r="K806" s="35"/>
      <c r="L806" s="23"/>
      <c r="M806" s="141"/>
      <c r="N806" s="35"/>
      <c r="O806" s="23"/>
      <c r="P806" s="141"/>
      <c r="Q806" s="35"/>
      <c r="R806" s="23"/>
      <c r="S806" s="141"/>
      <c r="T806" s="35"/>
      <c r="U806" s="23"/>
      <c r="V806" s="141"/>
      <c r="W806" s="35"/>
      <c r="X806" s="23"/>
      <c r="Y806" s="141"/>
      <c r="Z806" s="35"/>
      <c r="AA806" s="23"/>
      <c r="AB806" s="141"/>
      <c r="AC806" s="35"/>
      <c r="AD806" s="23"/>
      <c r="AE806" s="141"/>
      <c r="AF806" s="35"/>
      <c r="AG806" s="23"/>
      <c r="AH806" s="141"/>
      <c r="AI806" s="35"/>
      <c r="AJ806" s="23"/>
      <c r="AK806" s="141"/>
      <c r="AL806" s="35"/>
      <c r="AM806" s="23"/>
      <c r="AN806" s="141"/>
      <c r="AO806" s="35"/>
      <c r="AP806" s="23"/>
      <c r="AQ806" s="141"/>
      <c r="AR806" s="35"/>
      <c r="AS806" s="23"/>
      <c r="AT806" s="141"/>
      <c r="AU806" s="35"/>
      <c r="AV806" s="23"/>
      <c r="AW806" s="141"/>
      <c r="AX806" s="35"/>
      <c r="AY806" s="23"/>
      <c r="AZ806" s="141"/>
      <c r="BA806" s="35"/>
      <c r="BB806" s="23"/>
      <c r="BC806" s="141"/>
      <c r="BD806" s="35"/>
      <c r="BE806" s="23"/>
      <c r="BF806" s="141"/>
      <c r="BG806" s="35"/>
      <c r="BH806" s="23"/>
      <c r="BI806" s="141"/>
      <c r="BJ806" s="35"/>
      <c r="BK806" s="23"/>
      <c r="BL806" s="141"/>
      <c r="BM806" s="35"/>
      <c r="BN806" s="23"/>
      <c r="BO806" s="141"/>
      <c r="BP806" s="35"/>
      <c r="BQ806" s="23"/>
      <c r="BR806" s="141"/>
      <c r="BS806" s="35"/>
      <c r="BT806" s="23"/>
      <c r="BU806" s="141"/>
      <c r="BV806" s="35"/>
      <c r="BW806" s="23"/>
      <c r="BX806" s="141"/>
      <c r="BY806" s="35"/>
      <c r="BZ806" s="23"/>
      <c r="CA806" s="141"/>
      <c r="CB806" s="35"/>
      <c r="CC806" s="23"/>
      <c r="CD806" s="141"/>
      <c r="CE806" s="35"/>
      <c r="CF806" s="23"/>
      <c r="CG806" s="141"/>
      <c r="CH806" s="35"/>
      <c r="CI806" s="23"/>
      <c r="CJ806" s="141"/>
      <c r="CK806" s="35"/>
      <c r="CL806" s="23"/>
      <c r="CM806" s="141"/>
      <c r="CN806" s="35"/>
      <c r="CO806" s="23"/>
      <c r="CP806" s="141"/>
      <c r="CQ806" s="38"/>
    </row>
    <row r="807" spans="2:95">
      <c r="B807" s="34"/>
      <c r="C807" s="23"/>
      <c r="D807" s="141"/>
      <c r="E807" s="35"/>
      <c r="F807" s="23"/>
      <c r="G807" s="141"/>
      <c r="H807" s="35"/>
      <c r="I807" s="23"/>
      <c r="J807" s="141"/>
      <c r="K807" s="35"/>
      <c r="L807" s="23"/>
      <c r="M807" s="141"/>
      <c r="N807" s="35"/>
      <c r="O807" s="23"/>
      <c r="P807" s="141"/>
      <c r="Q807" s="35"/>
      <c r="R807" s="23"/>
      <c r="S807" s="141"/>
      <c r="T807" s="35"/>
      <c r="U807" s="23"/>
      <c r="V807" s="141"/>
      <c r="W807" s="35"/>
      <c r="X807" s="23"/>
      <c r="Y807" s="141"/>
      <c r="Z807" s="35"/>
      <c r="AA807" s="23"/>
      <c r="AB807" s="141"/>
      <c r="AC807" s="35"/>
      <c r="AD807" s="23"/>
      <c r="AE807" s="141"/>
      <c r="AF807" s="35"/>
      <c r="AG807" s="23"/>
      <c r="AH807" s="141"/>
      <c r="AI807" s="35"/>
      <c r="AJ807" s="23"/>
      <c r="AK807" s="141"/>
      <c r="AL807" s="35"/>
      <c r="AM807" s="23"/>
      <c r="AN807" s="141"/>
      <c r="AO807" s="35"/>
      <c r="AP807" s="23"/>
      <c r="AQ807" s="141"/>
      <c r="AR807" s="35"/>
      <c r="AS807" s="23"/>
      <c r="AT807" s="141"/>
      <c r="AU807" s="35"/>
      <c r="AV807" s="23"/>
      <c r="AW807" s="141"/>
      <c r="AX807" s="35"/>
      <c r="AY807" s="23"/>
      <c r="AZ807" s="141"/>
      <c r="BA807" s="35"/>
      <c r="BB807" s="23"/>
      <c r="BC807" s="141"/>
      <c r="BD807" s="35"/>
      <c r="BE807" s="23"/>
      <c r="BF807" s="141"/>
      <c r="BG807" s="35"/>
      <c r="BH807" s="23"/>
      <c r="BI807" s="141"/>
      <c r="BJ807" s="35"/>
      <c r="BK807" s="23"/>
      <c r="BL807" s="141"/>
      <c r="BM807" s="35"/>
      <c r="BN807" s="23"/>
      <c r="BO807" s="141"/>
      <c r="BP807" s="35"/>
      <c r="BQ807" s="23"/>
      <c r="BR807" s="141"/>
      <c r="BS807" s="35"/>
      <c r="BT807" s="23"/>
      <c r="BU807" s="141"/>
      <c r="BV807" s="35"/>
      <c r="BW807" s="23"/>
      <c r="BX807" s="141"/>
      <c r="BY807" s="35"/>
      <c r="BZ807" s="23"/>
      <c r="CA807" s="141"/>
      <c r="CB807" s="35"/>
      <c r="CC807" s="23"/>
      <c r="CD807" s="141"/>
      <c r="CE807" s="35"/>
      <c r="CF807" s="23"/>
      <c r="CG807" s="141"/>
      <c r="CH807" s="35"/>
      <c r="CI807" s="23"/>
      <c r="CJ807" s="141"/>
      <c r="CK807" s="35"/>
      <c r="CL807" s="23"/>
      <c r="CM807" s="141"/>
      <c r="CN807" s="35"/>
      <c r="CO807" s="23"/>
      <c r="CP807" s="141"/>
      <c r="CQ807" s="38"/>
    </row>
    <row r="808" spans="2:95">
      <c r="B808" s="34"/>
      <c r="C808" s="23"/>
      <c r="D808" s="141"/>
      <c r="E808" s="35"/>
      <c r="F808" s="23"/>
      <c r="G808" s="141"/>
      <c r="H808" s="35"/>
      <c r="I808" s="23"/>
      <c r="J808" s="141"/>
      <c r="K808" s="35"/>
      <c r="L808" s="23"/>
      <c r="M808" s="141"/>
      <c r="N808" s="35"/>
      <c r="O808" s="23"/>
      <c r="P808" s="141"/>
      <c r="Q808" s="35"/>
      <c r="R808" s="23"/>
      <c r="S808" s="141"/>
      <c r="T808" s="35"/>
      <c r="U808" s="23"/>
      <c r="V808" s="141"/>
      <c r="W808" s="35"/>
      <c r="X808" s="23"/>
      <c r="Y808" s="141"/>
      <c r="Z808" s="35"/>
      <c r="AA808" s="23"/>
      <c r="AB808" s="141"/>
      <c r="AC808" s="35"/>
      <c r="AD808" s="23"/>
      <c r="AE808" s="141"/>
      <c r="AF808" s="35"/>
      <c r="AG808" s="23"/>
      <c r="AH808" s="141"/>
      <c r="AI808" s="35"/>
      <c r="AJ808" s="23"/>
      <c r="AK808" s="141"/>
      <c r="AL808" s="35"/>
      <c r="AM808" s="23"/>
      <c r="AN808" s="141"/>
      <c r="AO808" s="35"/>
      <c r="AP808" s="23"/>
      <c r="AQ808" s="141"/>
      <c r="AR808" s="35"/>
      <c r="AS808" s="23"/>
      <c r="AT808" s="141"/>
      <c r="AU808" s="35"/>
      <c r="AV808" s="23"/>
      <c r="AW808" s="141"/>
      <c r="AX808" s="35"/>
      <c r="AY808" s="23"/>
      <c r="AZ808" s="141"/>
      <c r="BA808" s="35"/>
      <c r="BB808" s="23"/>
      <c r="BC808" s="141"/>
      <c r="BD808" s="35"/>
      <c r="BE808" s="23"/>
      <c r="BF808" s="141"/>
      <c r="BG808" s="35"/>
      <c r="BH808" s="23"/>
      <c r="BI808" s="141"/>
      <c r="BJ808" s="35"/>
      <c r="BK808" s="23"/>
      <c r="BL808" s="141"/>
      <c r="BM808" s="35"/>
      <c r="BN808" s="23"/>
      <c r="BO808" s="141"/>
      <c r="BP808" s="35"/>
      <c r="BQ808" s="23"/>
      <c r="BR808" s="141"/>
      <c r="BS808" s="35"/>
      <c r="BT808" s="23"/>
      <c r="BU808" s="141"/>
      <c r="BV808" s="35"/>
      <c r="BW808" s="23"/>
      <c r="BX808" s="141"/>
      <c r="BY808" s="35"/>
      <c r="BZ808" s="23"/>
      <c r="CA808" s="141"/>
      <c r="CB808" s="35"/>
      <c r="CC808" s="23"/>
      <c r="CD808" s="141"/>
      <c r="CE808" s="35"/>
      <c r="CF808" s="23"/>
      <c r="CG808" s="141"/>
      <c r="CH808" s="35"/>
      <c r="CI808" s="23"/>
      <c r="CJ808" s="141"/>
      <c r="CK808" s="35"/>
      <c r="CL808" s="23"/>
      <c r="CM808" s="141"/>
      <c r="CN808" s="35"/>
      <c r="CO808" s="23"/>
      <c r="CP808" s="141"/>
      <c r="CQ808" s="38"/>
    </row>
    <row r="809" spans="2:95">
      <c r="B809" s="34"/>
      <c r="C809" s="23"/>
      <c r="D809" s="141"/>
      <c r="E809" s="35"/>
      <c r="F809" s="23"/>
      <c r="G809" s="141"/>
      <c r="H809" s="35"/>
      <c r="I809" s="23"/>
      <c r="J809" s="141"/>
      <c r="K809" s="35"/>
      <c r="L809" s="23"/>
      <c r="M809" s="141"/>
      <c r="N809" s="35"/>
      <c r="O809" s="23"/>
      <c r="P809" s="141"/>
      <c r="Q809" s="35"/>
      <c r="R809" s="23"/>
      <c r="S809" s="141"/>
      <c r="T809" s="35"/>
      <c r="U809" s="23"/>
      <c r="V809" s="141"/>
      <c r="W809" s="35"/>
      <c r="X809" s="23"/>
      <c r="Y809" s="141"/>
      <c r="Z809" s="35"/>
      <c r="AA809" s="23"/>
      <c r="AB809" s="141"/>
      <c r="AC809" s="35"/>
      <c r="AD809" s="23"/>
      <c r="AE809" s="141"/>
      <c r="AF809" s="35"/>
      <c r="AG809" s="23"/>
      <c r="AH809" s="141"/>
      <c r="AI809" s="35"/>
      <c r="AJ809" s="23"/>
      <c r="AK809" s="141"/>
      <c r="AL809" s="35"/>
      <c r="AM809" s="23"/>
      <c r="AN809" s="141"/>
      <c r="AO809" s="35"/>
      <c r="AP809" s="23"/>
      <c r="AQ809" s="141"/>
      <c r="AR809" s="35"/>
      <c r="AS809" s="23"/>
      <c r="AT809" s="141"/>
      <c r="AU809" s="35"/>
      <c r="AV809" s="23"/>
      <c r="AW809" s="141"/>
      <c r="AX809" s="35"/>
      <c r="AY809" s="23"/>
      <c r="AZ809" s="141"/>
      <c r="BA809" s="35"/>
      <c r="BB809" s="23"/>
      <c r="BC809" s="141"/>
      <c r="BD809" s="35"/>
      <c r="BE809" s="23"/>
      <c r="BF809" s="141"/>
      <c r="BG809" s="35"/>
      <c r="BH809" s="23"/>
      <c r="BI809" s="141"/>
      <c r="BJ809" s="35"/>
      <c r="BK809" s="23"/>
      <c r="BL809" s="141"/>
      <c r="BM809" s="35"/>
      <c r="BN809" s="23"/>
      <c r="BO809" s="141"/>
      <c r="BP809" s="35"/>
      <c r="BQ809" s="23"/>
      <c r="BR809" s="141"/>
      <c r="BS809" s="35"/>
      <c r="BT809" s="23"/>
      <c r="BU809" s="141"/>
      <c r="BV809" s="35"/>
      <c r="BW809" s="23"/>
      <c r="BX809" s="141"/>
      <c r="BY809" s="35"/>
      <c r="BZ809" s="23"/>
      <c r="CA809" s="141"/>
      <c r="CB809" s="35"/>
      <c r="CC809" s="23"/>
      <c r="CD809" s="141"/>
      <c r="CE809" s="35"/>
      <c r="CF809" s="23"/>
      <c r="CG809" s="141"/>
      <c r="CH809" s="35"/>
      <c r="CI809" s="23"/>
      <c r="CJ809" s="141"/>
      <c r="CK809" s="35"/>
      <c r="CL809" s="23"/>
      <c r="CM809" s="141"/>
      <c r="CN809" s="35"/>
      <c r="CO809" s="23"/>
      <c r="CP809" s="141"/>
      <c r="CQ809" s="38"/>
    </row>
    <row r="810" spans="2:95">
      <c r="B810" s="34"/>
      <c r="C810" s="23"/>
      <c r="D810" s="141"/>
      <c r="E810" s="35"/>
      <c r="F810" s="23"/>
      <c r="G810" s="141"/>
      <c r="H810" s="35"/>
      <c r="I810" s="23"/>
      <c r="J810" s="141"/>
      <c r="K810" s="35"/>
      <c r="L810" s="23"/>
      <c r="M810" s="141"/>
      <c r="N810" s="35"/>
      <c r="O810" s="23"/>
      <c r="P810" s="141"/>
      <c r="Q810" s="35"/>
      <c r="R810" s="23"/>
      <c r="S810" s="141"/>
      <c r="T810" s="35"/>
      <c r="U810" s="23"/>
      <c r="V810" s="141"/>
      <c r="W810" s="35"/>
      <c r="X810" s="23"/>
      <c r="Y810" s="141"/>
      <c r="Z810" s="35"/>
      <c r="AA810" s="23"/>
      <c r="AB810" s="141"/>
      <c r="AC810" s="35"/>
      <c r="AD810" s="23"/>
      <c r="AE810" s="141"/>
      <c r="AF810" s="35"/>
      <c r="AG810" s="23"/>
      <c r="AH810" s="141"/>
      <c r="AI810" s="35"/>
      <c r="AJ810" s="23"/>
      <c r="AK810" s="141"/>
      <c r="AL810" s="35"/>
      <c r="AM810" s="23"/>
      <c r="AN810" s="141"/>
      <c r="AO810" s="35"/>
      <c r="AP810" s="23"/>
      <c r="AQ810" s="141"/>
      <c r="AR810" s="35"/>
      <c r="AS810" s="23"/>
      <c r="AT810" s="141"/>
      <c r="AU810" s="35"/>
      <c r="AV810" s="23"/>
      <c r="AW810" s="141"/>
      <c r="AX810" s="35"/>
      <c r="AY810" s="23"/>
      <c r="AZ810" s="141"/>
      <c r="BA810" s="35"/>
      <c r="BB810" s="23"/>
      <c r="BC810" s="141"/>
      <c r="BD810" s="35"/>
      <c r="BE810" s="23"/>
      <c r="BF810" s="141"/>
      <c r="BG810" s="35"/>
      <c r="BH810" s="23"/>
      <c r="BI810" s="141"/>
      <c r="BJ810" s="35"/>
      <c r="BK810" s="23"/>
      <c r="BL810" s="141"/>
      <c r="BM810" s="35"/>
      <c r="BN810" s="23"/>
      <c r="BO810" s="141"/>
      <c r="BP810" s="35"/>
      <c r="BQ810" s="23"/>
      <c r="BR810" s="141"/>
      <c r="BS810" s="35"/>
      <c r="BT810" s="23"/>
      <c r="BU810" s="141"/>
      <c r="BV810" s="35"/>
      <c r="BW810" s="23"/>
      <c r="BX810" s="141"/>
      <c r="BY810" s="35"/>
      <c r="BZ810" s="23"/>
      <c r="CA810" s="141"/>
      <c r="CB810" s="35"/>
      <c r="CC810" s="23"/>
      <c r="CD810" s="141"/>
      <c r="CE810" s="35"/>
      <c r="CF810" s="23"/>
      <c r="CG810" s="141"/>
      <c r="CH810" s="35"/>
      <c r="CI810" s="23"/>
      <c r="CJ810" s="141"/>
      <c r="CK810" s="35"/>
      <c r="CL810" s="23"/>
      <c r="CM810" s="141"/>
      <c r="CN810" s="35"/>
      <c r="CO810" s="23"/>
      <c r="CP810" s="141"/>
      <c r="CQ810" s="38"/>
    </row>
    <row r="811" spans="2:95">
      <c r="B811" s="34"/>
      <c r="C811" s="23"/>
      <c r="D811" s="141"/>
      <c r="E811" s="35"/>
      <c r="F811" s="23"/>
      <c r="G811" s="141"/>
      <c r="H811" s="35"/>
      <c r="I811" s="23"/>
      <c r="J811" s="141"/>
      <c r="K811" s="35"/>
      <c r="L811" s="23"/>
      <c r="M811" s="141"/>
      <c r="N811" s="35"/>
      <c r="O811" s="23"/>
      <c r="P811" s="141"/>
      <c r="Q811" s="35"/>
      <c r="R811" s="23"/>
      <c r="S811" s="141"/>
      <c r="T811" s="35"/>
      <c r="U811" s="23"/>
      <c r="V811" s="141"/>
      <c r="W811" s="35"/>
      <c r="X811" s="23"/>
      <c r="Y811" s="141"/>
      <c r="Z811" s="35"/>
      <c r="AA811" s="23"/>
      <c r="AB811" s="141"/>
      <c r="AC811" s="35"/>
      <c r="AD811" s="23"/>
      <c r="AE811" s="141"/>
      <c r="AF811" s="35"/>
      <c r="AG811" s="23"/>
      <c r="AH811" s="141"/>
      <c r="AI811" s="35"/>
      <c r="AJ811" s="23"/>
      <c r="AK811" s="141"/>
      <c r="AL811" s="35"/>
      <c r="AM811" s="23"/>
      <c r="AN811" s="141"/>
      <c r="AO811" s="35"/>
      <c r="AP811" s="23"/>
      <c r="AQ811" s="141"/>
      <c r="AR811" s="35"/>
      <c r="AS811" s="23"/>
      <c r="AT811" s="141"/>
      <c r="AU811" s="35"/>
      <c r="AV811" s="23"/>
      <c r="AW811" s="141"/>
      <c r="AX811" s="35"/>
      <c r="AY811" s="23"/>
      <c r="AZ811" s="141"/>
      <c r="BA811" s="35"/>
      <c r="BB811" s="23"/>
      <c r="BC811" s="141"/>
      <c r="BD811" s="35"/>
      <c r="BE811" s="23"/>
      <c r="BF811" s="141"/>
      <c r="BG811" s="35"/>
      <c r="BH811" s="23"/>
      <c r="BI811" s="141"/>
      <c r="BJ811" s="35"/>
      <c r="BK811" s="23"/>
      <c r="BL811" s="141"/>
      <c r="BM811" s="35"/>
      <c r="BN811" s="23"/>
      <c r="BO811" s="141"/>
      <c r="BP811" s="35"/>
      <c r="BQ811" s="23"/>
      <c r="BR811" s="141"/>
      <c r="BS811" s="35"/>
      <c r="BT811" s="23"/>
      <c r="BU811" s="141"/>
      <c r="BV811" s="35"/>
      <c r="BW811" s="23"/>
      <c r="BX811" s="141"/>
      <c r="BY811" s="35"/>
      <c r="BZ811" s="23"/>
      <c r="CA811" s="141"/>
      <c r="CB811" s="35"/>
      <c r="CC811" s="23"/>
      <c r="CD811" s="141"/>
      <c r="CE811" s="35"/>
      <c r="CF811" s="23"/>
      <c r="CG811" s="141"/>
      <c r="CH811" s="35"/>
      <c r="CI811" s="23"/>
      <c r="CJ811" s="141"/>
      <c r="CK811" s="35"/>
      <c r="CL811" s="23"/>
      <c r="CM811" s="141"/>
      <c r="CN811" s="35"/>
      <c r="CO811" s="23"/>
      <c r="CP811" s="141"/>
      <c r="CQ811" s="38"/>
    </row>
    <row r="812" spans="2:95">
      <c r="B812" s="34"/>
      <c r="C812" s="23"/>
      <c r="D812" s="141"/>
      <c r="E812" s="35"/>
      <c r="F812" s="23"/>
      <c r="G812" s="141"/>
      <c r="H812" s="35"/>
      <c r="I812" s="23"/>
      <c r="J812" s="141"/>
      <c r="K812" s="35"/>
      <c r="L812" s="23"/>
      <c r="M812" s="141"/>
      <c r="N812" s="35"/>
      <c r="O812" s="23"/>
      <c r="P812" s="141"/>
      <c r="Q812" s="35"/>
      <c r="R812" s="23"/>
      <c r="S812" s="141"/>
      <c r="T812" s="35"/>
      <c r="U812" s="23"/>
      <c r="V812" s="141"/>
      <c r="W812" s="35"/>
      <c r="X812" s="23"/>
      <c r="Y812" s="141"/>
      <c r="Z812" s="35"/>
      <c r="AA812" s="23"/>
      <c r="AB812" s="141"/>
      <c r="AC812" s="35"/>
      <c r="AD812" s="23"/>
      <c r="AE812" s="141"/>
      <c r="AF812" s="35"/>
      <c r="AG812" s="23"/>
      <c r="AH812" s="141"/>
      <c r="AI812" s="35"/>
      <c r="AJ812" s="23"/>
      <c r="AK812" s="141"/>
      <c r="AL812" s="35"/>
      <c r="AM812" s="23"/>
      <c r="AN812" s="141"/>
      <c r="AO812" s="35"/>
      <c r="AP812" s="23"/>
      <c r="AQ812" s="141"/>
      <c r="AR812" s="35"/>
      <c r="AS812" s="23"/>
      <c r="AT812" s="141"/>
      <c r="AU812" s="35"/>
      <c r="AV812" s="23"/>
      <c r="AW812" s="141"/>
      <c r="AX812" s="35"/>
      <c r="AY812" s="23"/>
      <c r="AZ812" s="141"/>
      <c r="BA812" s="35"/>
      <c r="BB812" s="23"/>
      <c r="BC812" s="141"/>
      <c r="BD812" s="35"/>
      <c r="BE812" s="23"/>
      <c r="BF812" s="141"/>
      <c r="BG812" s="35"/>
      <c r="BH812" s="23"/>
      <c r="BI812" s="141"/>
      <c r="BJ812" s="35"/>
      <c r="BK812" s="23"/>
      <c r="BL812" s="141"/>
      <c r="BM812" s="35"/>
      <c r="BN812" s="23"/>
      <c r="BO812" s="141"/>
      <c r="BP812" s="35"/>
      <c r="BQ812" s="23"/>
      <c r="BR812" s="141"/>
      <c r="BS812" s="35"/>
      <c r="BT812" s="23"/>
      <c r="BU812" s="141"/>
      <c r="BV812" s="35"/>
      <c r="BW812" s="23"/>
      <c r="BX812" s="141"/>
      <c r="BY812" s="35"/>
      <c r="BZ812" s="23"/>
      <c r="CA812" s="141"/>
      <c r="CB812" s="35"/>
      <c r="CC812" s="23"/>
      <c r="CD812" s="141"/>
      <c r="CE812" s="35"/>
      <c r="CF812" s="23"/>
      <c r="CG812" s="141"/>
      <c r="CH812" s="35"/>
      <c r="CI812" s="23"/>
      <c r="CJ812" s="141"/>
      <c r="CK812" s="35"/>
      <c r="CL812" s="23"/>
      <c r="CM812" s="141"/>
      <c r="CN812" s="35"/>
      <c r="CO812" s="23"/>
      <c r="CP812" s="141"/>
      <c r="CQ812" s="38"/>
    </row>
    <row r="813" spans="2:95">
      <c r="B813" s="34"/>
      <c r="C813" s="23"/>
      <c r="D813" s="141"/>
      <c r="E813" s="35"/>
      <c r="F813" s="23"/>
      <c r="G813" s="141"/>
      <c r="H813" s="35"/>
      <c r="I813" s="23"/>
      <c r="J813" s="141"/>
      <c r="K813" s="35"/>
      <c r="L813" s="23"/>
      <c r="M813" s="141"/>
      <c r="N813" s="35"/>
      <c r="O813" s="23"/>
      <c r="P813" s="141"/>
      <c r="Q813" s="35"/>
      <c r="R813" s="23"/>
      <c r="S813" s="141"/>
      <c r="T813" s="35"/>
      <c r="U813" s="23"/>
      <c r="V813" s="141"/>
      <c r="W813" s="35"/>
      <c r="X813" s="23"/>
      <c r="Y813" s="141"/>
      <c r="Z813" s="35"/>
      <c r="AA813" s="23"/>
      <c r="AB813" s="141"/>
      <c r="AC813" s="35"/>
      <c r="AD813" s="23"/>
      <c r="AE813" s="141"/>
      <c r="AF813" s="35"/>
      <c r="AG813" s="23"/>
      <c r="AH813" s="141"/>
      <c r="AI813" s="35"/>
      <c r="AJ813" s="23"/>
      <c r="AK813" s="141"/>
      <c r="AL813" s="35"/>
      <c r="AM813" s="23"/>
      <c r="AN813" s="141"/>
      <c r="AO813" s="35"/>
      <c r="AP813" s="23"/>
      <c r="AQ813" s="141"/>
      <c r="AR813" s="35"/>
      <c r="AS813" s="23"/>
      <c r="AT813" s="141"/>
      <c r="AU813" s="35"/>
      <c r="AV813" s="23"/>
      <c r="AW813" s="141"/>
      <c r="AX813" s="35"/>
      <c r="AY813" s="23"/>
      <c r="AZ813" s="141"/>
      <c r="BA813" s="35"/>
      <c r="BB813" s="23"/>
      <c r="BC813" s="141"/>
      <c r="BD813" s="35"/>
      <c r="BE813" s="23"/>
      <c r="BF813" s="141"/>
      <c r="BG813" s="35"/>
      <c r="BH813" s="23"/>
      <c r="BI813" s="141"/>
      <c r="BJ813" s="35"/>
      <c r="BK813" s="23"/>
      <c r="BL813" s="141"/>
      <c r="BM813" s="35"/>
      <c r="BN813" s="23"/>
      <c r="BO813" s="141"/>
      <c r="BP813" s="35"/>
      <c r="BQ813" s="23"/>
      <c r="BR813" s="141"/>
      <c r="BS813" s="35"/>
      <c r="BT813" s="23"/>
      <c r="BU813" s="141"/>
      <c r="BV813" s="35"/>
      <c r="BW813" s="23"/>
      <c r="BX813" s="141"/>
      <c r="BY813" s="35"/>
      <c r="BZ813" s="23"/>
      <c r="CA813" s="141"/>
      <c r="CB813" s="35"/>
      <c r="CC813" s="23"/>
      <c r="CD813" s="141"/>
      <c r="CE813" s="35"/>
      <c r="CF813" s="23"/>
      <c r="CG813" s="141"/>
      <c r="CH813" s="35"/>
      <c r="CI813" s="23"/>
      <c r="CJ813" s="141"/>
      <c r="CK813" s="35"/>
      <c r="CL813" s="23"/>
      <c r="CM813" s="141"/>
      <c r="CN813" s="35"/>
      <c r="CO813" s="23"/>
      <c r="CP813" s="141"/>
      <c r="CQ813" s="38"/>
    </row>
    <row r="814" spans="2:95">
      <c r="B814" s="34"/>
      <c r="C814" s="23"/>
      <c r="D814" s="141"/>
      <c r="E814" s="35"/>
      <c r="F814" s="23"/>
      <c r="G814" s="141"/>
      <c r="H814" s="35"/>
      <c r="I814" s="23"/>
      <c r="J814" s="141"/>
      <c r="K814" s="35"/>
      <c r="L814" s="23"/>
      <c r="M814" s="141"/>
      <c r="N814" s="35"/>
      <c r="O814" s="23"/>
      <c r="P814" s="141"/>
      <c r="Q814" s="35"/>
      <c r="R814" s="23"/>
      <c r="S814" s="141"/>
      <c r="T814" s="35"/>
      <c r="U814" s="23"/>
      <c r="V814" s="141"/>
      <c r="W814" s="35"/>
      <c r="X814" s="23"/>
      <c r="Y814" s="141"/>
      <c r="Z814" s="35"/>
      <c r="AA814" s="23"/>
      <c r="AB814" s="141"/>
      <c r="AC814" s="35"/>
      <c r="AD814" s="23"/>
      <c r="AE814" s="141"/>
      <c r="AF814" s="35"/>
      <c r="AG814" s="23"/>
      <c r="AH814" s="141"/>
      <c r="AI814" s="35"/>
      <c r="AJ814" s="23"/>
      <c r="AK814" s="141"/>
      <c r="AL814" s="35"/>
      <c r="AM814" s="23"/>
      <c r="AN814" s="141"/>
      <c r="AO814" s="35"/>
      <c r="AP814" s="23"/>
      <c r="AQ814" s="141"/>
      <c r="AR814" s="35"/>
      <c r="AS814" s="23"/>
      <c r="AT814" s="141"/>
      <c r="AU814" s="35"/>
      <c r="AV814" s="23"/>
      <c r="AW814" s="141"/>
      <c r="AX814" s="35"/>
      <c r="AY814" s="23"/>
      <c r="AZ814" s="141"/>
      <c r="BA814" s="35"/>
      <c r="BB814" s="23"/>
      <c r="BC814" s="141"/>
      <c r="BD814" s="35"/>
      <c r="BE814" s="23"/>
      <c r="BF814" s="141"/>
      <c r="BG814" s="35"/>
      <c r="BH814" s="23"/>
      <c r="BI814" s="141"/>
      <c r="BJ814" s="35"/>
      <c r="BK814" s="23"/>
      <c r="BL814" s="141"/>
      <c r="BM814" s="35"/>
      <c r="BN814" s="23"/>
      <c r="BO814" s="141"/>
      <c r="BP814" s="35"/>
      <c r="BQ814" s="23"/>
      <c r="BR814" s="141"/>
      <c r="BS814" s="35"/>
      <c r="BT814" s="23"/>
      <c r="BU814" s="141"/>
      <c r="BV814" s="35"/>
      <c r="BW814" s="23"/>
      <c r="BX814" s="141"/>
      <c r="BY814" s="35"/>
      <c r="BZ814" s="23"/>
      <c r="CA814" s="141"/>
      <c r="CB814" s="35"/>
      <c r="CC814" s="23"/>
      <c r="CD814" s="141"/>
      <c r="CE814" s="35"/>
      <c r="CF814" s="23"/>
      <c r="CG814" s="141"/>
      <c r="CH814" s="35"/>
      <c r="CI814" s="23"/>
      <c r="CJ814" s="141"/>
      <c r="CK814" s="35"/>
      <c r="CL814" s="23"/>
      <c r="CM814" s="141"/>
      <c r="CN814" s="35"/>
      <c r="CO814" s="23"/>
      <c r="CP814" s="141"/>
      <c r="CQ814" s="38"/>
    </row>
    <row r="815" spans="2:95">
      <c r="B815" s="34"/>
      <c r="C815" s="23"/>
      <c r="D815" s="141"/>
      <c r="E815" s="35"/>
      <c r="F815" s="23"/>
      <c r="G815" s="141"/>
      <c r="H815" s="35"/>
      <c r="I815" s="23"/>
      <c r="J815" s="141"/>
      <c r="K815" s="35"/>
      <c r="L815" s="23"/>
      <c r="M815" s="141"/>
      <c r="N815" s="35"/>
      <c r="O815" s="23"/>
      <c r="P815" s="141"/>
      <c r="Q815" s="35"/>
      <c r="R815" s="23"/>
      <c r="S815" s="141"/>
      <c r="T815" s="35"/>
      <c r="U815" s="23"/>
      <c r="V815" s="141"/>
      <c r="W815" s="35"/>
      <c r="X815" s="23"/>
      <c r="Y815" s="141"/>
      <c r="Z815" s="35"/>
      <c r="AA815" s="23"/>
      <c r="AB815" s="141"/>
      <c r="AC815" s="35"/>
      <c r="AD815" s="23"/>
      <c r="AE815" s="141"/>
      <c r="AF815" s="35"/>
      <c r="AG815" s="23"/>
      <c r="AH815" s="141"/>
      <c r="AI815" s="35"/>
      <c r="AJ815" s="23"/>
      <c r="AK815" s="141"/>
      <c r="AL815" s="35"/>
      <c r="AM815" s="23"/>
      <c r="AN815" s="141"/>
      <c r="AO815" s="35"/>
      <c r="AP815" s="23"/>
      <c r="AQ815" s="141"/>
      <c r="AR815" s="35"/>
      <c r="AS815" s="23"/>
      <c r="AT815" s="141"/>
      <c r="AU815" s="35"/>
      <c r="AV815" s="23"/>
      <c r="AW815" s="141"/>
      <c r="AX815" s="35"/>
      <c r="AY815" s="23"/>
      <c r="AZ815" s="141"/>
      <c r="BA815" s="35"/>
      <c r="BB815" s="23"/>
      <c r="BC815" s="141"/>
      <c r="BD815" s="35"/>
      <c r="BE815" s="23"/>
      <c r="BF815" s="141"/>
      <c r="BG815" s="35"/>
      <c r="BH815" s="23"/>
      <c r="BI815" s="141"/>
      <c r="BJ815" s="35"/>
      <c r="BK815" s="23"/>
      <c r="BL815" s="141"/>
      <c r="BM815" s="35"/>
      <c r="BN815" s="23"/>
      <c r="BO815" s="141"/>
      <c r="BP815" s="35"/>
      <c r="BQ815" s="23"/>
      <c r="BR815" s="141"/>
      <c r="BS815" s="35"/>
      <c r="BT815" s="23"/>
      <c r="BU815" s="141"/>
      <c r="BV815" s="35"/>
      <c r="BW815" s="23"/>
      <c r="BX815" s="141"/>
      <c r="BY815" s="35"/>
      <c r="BZ815" s="23"/>
      <c r="CA815" s="141"/>
      <c r="CB815" s="35"/>
      <c r="CC815" s="23"/>
      <c r="CD815" s="141"/>
      <c r="CE815" s="35"/>
      <c r="CF815" s="23"/>
      <c r="CG815" s="141"/>
      <c r="CH815" s="35"/>
      <c r="CI815" s="23"/>
      <c r="CJ815" s="141"/>
      <c r="CK815" s="35"/>
      <c r="CL815" s="23"/>
      <c r="CM815" s="141"/>
      <c r="CN815" s="35"/>
      <c r="CO815" s="23"/>
      <c r="CP815" s="141"/>
      <c r="CQ815" s="38"/>
    </row>
    <row r="816" spans="2:95">
      <c r="B816" s="34"/>
      <c r="C816" s="23"/>
      <c r="D816" s="141"/>
      <c r="E816" s="35"/>
      <c r="F816" s="23"/>
      <c r="G816" s="141"/>
      <c r="H816" s="35"/>
      <c r="I816" s="23"/>
      <c r="J816" s="141"/>
      <c r="K816" s="35"/>
      <c r="L816" s="23"/>
      <c r="M816" s="141"/>
      <c r="N816" s="35"/>
      <c r="O816" s="23"/>
      <c r="P816" s="141"/>
      <c r="Q816" s="35"/>
      <c r="R816" s="23"/>
      <c r="S816" s="141"/>
      <c r="T816" s="35"/>
      <c r="U816" s="23"/>
      <c r="V816" s="141"/>
      <c r="W816" s="35"/>
      <c r="X816" s="23"/>
      <c r="Y816" s="141"/>
      <c r="Z816" s="35"/>
      <c r="AA816" s="23"/>
      <c r="AB816" s="141"/>
      <c r="AC816" s="35"/>
      <c r="AD816" s="23"/>
      <c r="AE816" s="141"/>
      <c r="AF816" s="35"/>
      <c r="AG816" s="23"/>
      <c r="AH816" s="141"/>
      <c r="AI816" s="35"/>
      <c r="AJ816" s="23"/>
      <c r="AK816" s="141"/>
      <c r="AL816" s="35"/>
      <c r="AM816" s="23"/>
      <c r="AN816" s="141"/>
      <c r="AO816" s="35"/>
      <c r="AP816" s="23"/>
      <c r="AQ816" s="141"/>
      <c r="AR816" s="35"/>
      <c r="AS816" s="23"/>
      <c r="AT816" s="141"/>
      <c r="AU816" s="35"/>
      <c r="AV816" s="23"/>
      <c r="AW816" s="141"/>
      <c r="AX816" s="35"/>
      <c r="AY816" s="23"/>
      <c r="AZ816" s="141"/>
      <c r="BA816" s="35"/>
      <c r="BB816" s="23"/>
      <c r="BC816" s="141"/>
      <c r="BD816" s="35"/>
      <c r="BE816" s="23"/>
      <c r="BF816" s="141"/>
      <c r="BG816" s="35"/>
      <c r="BH816" s="23"/>
      <c r="BI816" s="141"/>
      <c r="BJ816" s="35"/>
      <c r="BK816" s="23"/>
      <c r="BL816" s="141"/>
      <c r="BM816" s="35"/>
      <c r="BN816" s="23"/>
      <c r="BO816" s="141"/>
      <c r="BP816" s="35"/>
      <c r="BQ816" s="23"/>
      <c r="BR816" s="141"/>
      <c r="BS816" s="35"/>
      <c r="BT816" s="23"/>
      <c r="BU816" s="141"/>
      <c r="BV816" s="35"/>
      <c r="BW816" s="23"/>
      <c r="BX816" s="141"/>
      <c r="BY816" s="35"/>
      <c r="BZ816" s="23"/>
      <c r="CA816" s="141"/>
      <c r="CB816" s="35"/>
      <c r="CC816" s="23"/>
      <c r="CD816" s="141"/>
      <c r="CE816" s="35"/>
      <c r="CF816" s="23"/>
      <c r="CG816" s="141"/>
      <c r="CH816" s="35"/>
      <c r="CI816" s="23"/>
      <c r="CJ816" s="141"/>
      <c r="CK816" s="35"/>
      <c r="CL816" s="23"/>
      <c r="CM816" s="141"/>
      <c r="CN816" s="35"/>
      <c r="CO816" s="23"/>
      <c r="CP816" s="141"/>
      <c r="CQ816" s="38"/>
    </row>
    <row r="817" spans="2:95">
      <c r="B817" s="34"/>
      <c r="C817" s="23"/>
      <c r="D817" s="141"/>
      <c r="E817" s="35"/>
      <c r="F817" s="23"/>
      <c r="G817" s="141"/>
      <c r="H817" s="35"/>
      <c r="I817" s="23"/>
      <c r="J817" s="141"/>
      <c r="K817" s="35"/>
      <c r="L817" s="23"/>
      <c r="M817" s="141"/>
      <c r="N817" s="35"/>
      <c r="O817" s="23"/>
      <c r="P817" s="141"/>
      <c r="Q817" s="35"/>
      <c r="R817" s="23"/>
      <c r="S817" s="141"/>
      <c r="T817" s="35"/>
      <c r="U817" s="23"/>
      <c r="V817" s="141"/>
      <c r="W817" s="35"/>
      <c r="X817" s="23"/>
      <c r="Y817" s="141"/>
      <c r="Z817" s="35"/>
      <c r="AA817" s="23"/>
      <c r="AB817" s="141"/>
      <c r="AC817" s="35"/>
      <c r="AD817" s="23"/>
      <c r="AE817" s="141"/>
      <c r="AF817" s="35"/>
      <c r="AG817" s="23"/>
      <c r="AH817" s="141"/>
      <c r="AI817" s="35"/>
      <c r="AJ817" s="23"/>
      <c r="AK817" s="141"/>
      <c r="AL817" s="35"/>
      <c r="AM817" s="23"/>
      <c r="AN817" s="141"/>
      <c r="AO817" s="35"/>
      <c r="AP817" s="23"/>
      <c r="AQ817" s="141"/>
      <c r="AR817" s="35"/>
      <c r="AS817" s="23"/>
      <c r="AT817" s="141"/>
      <c r="AU817" s="35"/>
      <c r="AV817" s="23"/>
      <c r="AW817" s="141"/>
      <c r="AX817" s="35"/>
      <c r="AY817" s="23"/>
      <c r="AZ817" s="141"/>
      <c r="BA817" s="35"/>
      <c r="BB817" s="23"/>
      <c r="BC817" s="141"/>
      <c r="BD817" s="35"/>
      <c r="BE817" s="23"/>
      <c r="BF817" s="141"/>
      <c r="BG817" s="35"/>
      <c r="BH817" s="23"/>
      <c r="BI817" s="141"/>
      <c r="BJ817" s="35"/>
      <c r="BK817" s="23"/>
      <c r="BL817" s="141"/>
      <c r="BM817" s="35"/>
      <c r="BN817" s="23"/>
      <c r="BO817" s="141"/>
      <c r="BP817" s="35"/>
      <c r="BQ817" s="23"/>
      <c r="BR817" s="141"/>
      <c r="BS817" s="35"/>
      <c r="BT817" s="23"/>
      <c r="BU817" s="141"/>
      <c r="BV817" s="35"/>
      <c r="BW817" s="23"/>
      <c r="BX817" s="141"/>
      <c r="BY817" s="35"/>
      <c r="BZ817" s="23"/>
      <c r="CA817" s="141"/>
      <c r="CB817" s="35"/>
      <c r="CC817" s="23"/>
      <c r="CD817" s="141"/>
      <c r="CE817" s="35"/>
      <c r="CF817" s="23"/>
      <c r="CG817" s="141"/>
      <c r="CH817" s="35"/>
      <c r="CI817" s="23"/>
      <c r="CJ817" s="141"/>
      <c r="CK817" s="35"/>
      <c r="CL817" s="23"/>
      <c r="CM817" s="141"/>
      <c r="CN817" s="35"/>
      <c r="CO817" s="23"/>
      <c r="CP817" s="141"/>
      <c r="CQ817" s="38"/>
    </row>
    <row r="818" spans="2:95">
      <c r="B818" s="34"/>
      <c r="C818" s="23"/>
      <c r="D818" s="141"/>
      <c r="E818" s="35"/>
      <c r="F818" s="23"/>
      <c r="G818" s="141"/>
      <c r="H818" s="35"/>
      <c r="I818" s="23"/>
      <c r="J818" s="141"/>
      <c r="K818" s="35"/>
      <c r="L818" s="23"/>
      <c r="M818" s="141"/>
      <c r="N818" s="35"/>
      <c r="O818" s="23"/>
      <c r="P818" s="141"/>
      <c r="Q818" s="35"/>
      <c r="R818" s="23"/>
      <c r="S818" s="141"/>
      <c r="T818" s="35"/>
      <c r="U818" s="23"/>
      <c r="V818" s="141"/>
      <c r="W818" s="35"/>
      <c r="X818" s="23"/>
      <c r="Y818" s="141"/>
      <c r="Z818" s="35"/>
      <c r="AA818" s="23"/>
      <c r="AB818" s="141"/>
      <c r="AC818" s="35"/>
      <c r="AD818" s="23"/>
      <c r="AE818" s="141"/>
      <c r="AF818" s="35"/>
      <c r="AG818" s="23"/>
      <c r="AH818" s="141"/>
      <c r="AI818" s="35"/>
      <c r="AJ818" s="23"/>
      <c r="AK818" s="141"/>
      <c r="AL818" s="35"/>
      <c r="AM818" s="23"/>
      <c r="AN818" s="141"/>
      <c r="AO818" s="35"/>
      <c r="AP818" s="23"/>
      <c r="AQ818" s="141"/>
      <c r="AR818" s="35"/>
      <c r="AS818" s="23"/>
      <c r="AT818" s="141"/>
      <c r="AU818" s="35"/>
      <c r="AV818" s="23"/>
      <c r="AW818" s="141"/>
      <c r="AX818" s="35"/>
      <c r="AY818" s="23"/>
      <c r="AZ818" s="141"/>
      <c r="BA818" s="35"/>
      <c r="BB818" s="23"/>
      <c r="BC818" s="141"/>
      <c r="BD818" s="35"/>
      <c r="BE818" s="23"/>
      <c r="BF818" s="141"/>
      <c r="BG818" s="35"/>
      <c r="BH818" s="23"/>
      <c r="BI818" s="141"/>
      <c r="BJ818" s="35"/>
      <c r="BK818" s="23"/>
      <c r="BL818" s="141"/>
      <c r="BM818" s="35"/>
      <c r="BN818" s="23"/>
      <c r="BO818" s="141"/>
      <c r="BP818" s="35"/>
      <c r="BQ818" s="23"/>
      <c r="BR818" s="141"/>
      <c r="BS818" s="35"/>
      <c r="BT818" s="23"/>
      <c r="BU818" s="141"/>
      <c r="BV818" s="35"/>
      <c r="BW818" s="23"/>
      <c r="BX818" s="141"/>
      <c r="BY818" s="35"/>
      <c r="BZ818" s="23"/>
      <c r="CA818" s="141"/>
      <c r="CB818" s="35"/>
      <c r="CC818" s="23"/>
      <c r="CD818" s="141"/>
      <c r="CE818" s="35"/>
      <c r="CF818" s="23"/>
      <c r="CG818" s="141"/>
      <c r="CH818" s="35"/>
      <c r="CI818" s="23"/>
      <c r="CJ818" s="141"/>
      <c r="CK818" s="35"/>
      <c r="CL818" s="23"/>
      <c r="CM818" s="141"/>
      <c r="CN818" s="35"/>
      <c r="CO818" s="23"/>
      <c r="CP818" s="141"/>
      <c r="CQ818" s="38"/>
    </row>
    <row r="819" spans="2:95">
      <c r="B819" s="34"/>
      <c r="C819" s="23"/>
      <c r="D819" s="141"/>
      <c r="E819" s="35"/>
      <c r="F819" s="23"/>
      <c r="G819" s="141"/>
      <c r="H819" s="35"/>
      <c r="I819" s="23"/>
      <c r="J819" s="141"/>
      <c r="K819" s="35"/>
      <c r="L819" s="23"/>
      <c r="M819" s="141"/>
      <c r="N819" s="35"/>
      <c r="O819" s="23"/>
      <c r="P819" s="141"/>
      <c r="Q819" s="35"/>
      <c r="R819" s="23"/>
      <c r="S819" s="141"/>
      <c r="T819" s="35"/>
      <c r="U819" s="23"/>
      <c r="V819" s="141"/>
      <c r="W819" s="35"/>
      <c r="X819" s="23"/>
      <c r="Y819" s="141"/>
      <c r="Z819" s="35"/>
      <c r="AA819" s="23"/>
      <c r="AB819" s="141"/>
      <c r="AC819" s="35"/>
      <c r="AD819" s="23"/>
      <c r="AE819" s="141"/>
      <c r="AF819" s="35"/>
      <c r="AG819" s="23"/>
      <c r="AH819" s="141"/>
      <c r="AI819" s="35"/>
      <c r="AJ819" s="23"/>
      <c r="AK819" s="141"/>
      <c r="AL819" s="35"/>
      <c r="AM819" s="23"/>
      <c r="AN819" s="141"/>
      <c r="AO819" s="35"/>
      <c r="AP819" s="23"/>
      <c r="AQ819" s="141"/>
      <c r="AR819" s="35"/>
      <c r="AS819" s="23"/>
      <c r="AT819" s="141"/>
      <c r="AU819" s="35"/>
      <c r="AV819" s="23"/>
      <c r="AW819" s="141"/>
      <c r="AX819" s="35"/>
      <c r="AY819" s="23"/>
      <c r="AZ819" s="141"/>
      <c r="BA819" s="35"/>
      <c r="BB819" s="23"/>
      <c r="BC819" s="141"/>
      <c r="BD819" s="35"/>
      <c r="BE819" s="23"/>
      <c r="BF819" s="141"/>
      <c r="BG819" s="35"/>
      <c r="BH819" s="23"/>
      <c r="BI819" s="141"/>
      <c r="BJ819" s="35"/>
      <c r="BK819" s="23"/>
      <c r="BL819" s="141"/>
      <c r="BM819" s="35"/>
      <c r="BN819" s="23"/>
      <c r="BO819" s="141"/>
      <c r="BP819" s="35"/>
      <c r="BQ819" s="23"/>
      <c r="BR819" s="141"/>
      <c r="BS819" s="35"/>
      <c r="BT819" s="23"/>
      <c r="BU819" s="141"/>
      <c r="BV819" s="35"/>
      <c r="BW819" s="23"/>
      <c r="BX819" s="141"/>
      <c r="BY819" s="35"/>
      <c r="BZ819" s="23"/>
      <c r="CA819" s="141"/>
      <c r="CB819" s="35"/>
      <c r="CC819" s="23"/>
      <c r="CD819" s="141"/>
      <c r="CE819" s="35"/>
      <c r="CF819" s="23"/>
      <c r="CG819" s="141"/>
      <c r="CH819" s="35"/>
      <c r="CI819" s="23"/>
      <c r="CJ819" s="141"/>
      <c r="CK819" s="35"/>
      <c r="CL819" s="23"/>
      <c r="CM819" s="141"/>
      <c r="CN819" s="35"/>
      <c r="CO819" s="23"/>
      <c r="CP819" s="141"/>
      <c r="CQ819" s="38"/>
    </row>
    <row r="820" spans="2:95">
      <c r="B820" s="34"/>
      <c r="C820" s="23"/>
      <c r="D820" s="141"/>
      <c r="E820" s="35"/>
      <c r="F820" s="23"/>
      <c r="G820" s="141"/>
      <c r="H820" s="35"/>
      <c r="I820" s="23"/>
      <c r="J820" s="141"/>
      <c r="K820" s="35"/>
      <c r="L820" s="23"/>
      <c r="M820" s="141"/>
      <c r="N820" s="35"/>
      <c r="O820" s="23"/>
      <c r="P820" s="141"/>
      <c r="Q820" s="35"/>
      <c r="R820" s="23"/>
      <c r="S820" s="141"/>
      <c r="T820" s="35"/>
      <c r="U820" s="23"/>
      <c r="V820" s="141"/>
      <c r="W820" s="35"/>
      <c r="X820" s="23"/>
      <c r="Y820" s="141"/>
      <c r="Z820" s="35"/>
      <c r="AA820" s="23"/>
      <c r="AB820" s="141"/>
      <c r="AC820" s="35"/>
      <c r="AD820" s="23"/>
      <c r="AE820" s="141"/>
      <c r="AF820" s="35"/>
      <c r="AG820" s="23"/>
      <c r="AH820" s="141"/>
      <c r="AI820" s="35"/>
      <c r="AJ820" s="23"/>
      <c r="AK820" s="141"/>
      <c r="AL820" s="35"/>
      <c r="AM820" s="23"/>
      <c r="AN820" s="141"/>
      <c r="AO820" s="35"/>
      <c r="AP820" s="23"/>
      <c r="AQ820" s="141"/>
      <c r="AR820" s="35"/>
      <c r="AS820" s="23"/>
      <c r="AT820" s="141"/>
      <c r="AU820" s="35"/>
      <c r="AV820" s="23"/>
      <c r="AW820" s="141"/>
      <c r="AX820" s="35"/>
      <c r="AY820" s="23"/>
      <c r="AZ820" s="141"/>
      <c r="BA820" s="35"/>
      <c r="BB820" s="23"/>
      <c r="BC820" s="141"/>
      <c r="BD820" s="35"/>
      <c r="BE820" s="23"/>
      <c r="BF820" s="141"/>
      <c r="BG820" s="35"/>
      <c r="BH820" s="23"/>
      <c r="BI820" s="141"/>
      <c r="BJ820" s="35"/>
      <c r="BK820" s="23"/>
      <c r="BL820" s="141"/>
      <c r="BM820" s="35"/>
      <c r="BN820" s="23"/>
      <c r="BO820" s="141"/>
      <c r="BP820" s="35"/>
      <c r="BQ820" s="23"/>
      <c r="BR820" s="141"/>
      <c r="BS820" s="35"/>
      <c r="BT820" s="23"/>
      <c r="BU820" s="141"/>
      <c r="BV820" s="35"/>
      <c r="BW820" s="23"/>
      <c r="BX820" s="141"/>
      <c r="BY820" s="35"/>
      <c r="BZ820" s="23"/>
      <c r="CA820" s="141"/>
      <c r="CB820" s="35"/>
      <c r="CC820" s="23"/>
      <c r="CD820" s="141"/>
      <c r="CE820" s="35"/>
      <c r="CF820" s="23"/>
      <c r="CG820" s="141"/>
      <c r="CH820" s="35"/>
      <c r="CI820" s="23"/>
      <c r="CJ820" s="141"/>
      <c r="CK820" s="35"/>
      <c r="CL820" s="23"/>
      <c r="CM820" s="141"/>
      <c r="CN820" s="35"/>
      <c r="CO820" s="23"/>
      <c r="CP820" s="141"/>
      <c r="CQ820" s="38"/>
    </row>
    <row r="821" spans="2:95">
      <c r="B821" s="34"/>
      <c r="C821" s="23"/>
      <c r="D821" s="141"/>
      <c r="E821" s="35"/>
      <c r="F821" s="23"/>
      <c r="G821" s="141"/>
      <c r="H821" s="35"/>
      <c r="I821" s="23"/>
      <c r="J821" s="141"/>
      <c r="K821" s="35"/>
      <c r="L821" s="23"/>
      <c r="M821" s="141"/>
      <c r="N821" s="35"/>
      <c r="O821" s="23"/>
      <c r="P821" s="141"/>
      <c r="Q821" s="35"/>
      <c r="R821" s="23"/>
      <c r="S821" s="141"/>
      <c r="T821" s="35"/>
      <c r="U821" s="23"/>
      <c r="V821" s="141"/>
      <c r="W821" s="35"/>
      <c r="X821" s="23"/>
      <c r="Y821" s="141"/>
      <c r="Z821" s="35"/>
      <c r="AA821" s="23"/>
      <c r="AB821" s="141"/>
      <c r="AC821" s="35"/>
      <c r="AD821" s="23"/>
      <c r="AE821" s="141"/>
      <c r="AF821" s="35"/>
      <c r="AG821" s="23"/>
      <c r="AH821" s="141"/>
      <c r="AI821" s="35"/>
      <c r="AJ821" s="23"/>
      <c r="AK821" s="141"/>
      <c r="AL821" s="35"/>
      <c r="AM821" s="23"/>
      <c r="AN821" s="141"/>
      <c r="AO821" s="35"/>
      <c r="AP821" s="23"/>
      <c r="AQ821" s="141"/>
      <c r="AR821" s="35"/>
      <c r="AS821" s="23"/>
      <c r="AT821" s="141"/>
      <c r="AU821" s="35"/>
      <c r="AV821" s="23"/>
      <c r="AW821" s="141"/>
      <c r="AX821" s="35"/>
      <c r="AY821" s="23"/>
      <c r="AZ821" s="141"/>
      <c r="BA821" s="35"/>
      <c r="BB821" s="23"/>
      <c r="BC821" s="141"/>
      <c r="BD821" s="35"/>
      <c r="BE821" s="23"/>
      <c r="BF821" s="141"/>
      <c r="BG821" s="35"/>
      <c r="BH821" s="23"/>
      <c r="BI821" s="141"/>
      <c r="BJ821" s="35"/>
      <c r="BK821" s="23"/>
      <c r="BL821" s="141"/>
      <c r="BM821" s="35"/>
      <c r="BN821" s="23"/>
      <c r="BO821" s="141"/>
      <c r="BP821" s="35"/>
      <c r="BQ821" s="23"/>
      <c r="BR821" s="141"/>
      <c r="BS821" s="35"/>
      <c r="BT821" s="23"/>
      <c r="BU821" s="141"/>
      <c r="BV821" s="35"/>
      <c r="BW821" s="23"/>
      <c r="BX821" s="141"/>
      <c r="BY821" s="35"/>
      <c r="BZ821" s="23"/>
      <c r="CA821" s="141"/>
      <c r="CB821" s="35"/>
      <c r="CC821" s="23"/>
      <c r="CD821" s="141"/>
      <c r="CE821" s="35"/>
      <c r="CF821" s="23"/>
      <c r="CG821" s="141"/>
      <c r="CH821" s="35"/>
      <c r="CI821" s="23"/>
      <c r="CJ821" s="141"/>
      <c r="CK821" s="35"/>
      <c r="CL821" s="23"/>
      <c r="CM821" s="141"/>
      <c r="CN821" s="35"/>
      <c r="CO821" s="23"/>
      <c r="CP821" s="141"/>
      <c r="CQ821" s="38"/>
    </row>
    <row r="822" spans="2:95">
      <c r="B822" s="34"/>
      <c r="C822" s="23"/>
      <c r="D822" s="141"/>
      <c r="E822" s="35"/>
      <c r="F822" s="23"/>
      <c r="G822" s="141"/>
      <c r="H822" s="35"/>
      <c r="I822" s="23"/>
      <c r="J822" s="141"/>
      <c r="K822" s="35"/>
      <c r="L822" s="23"/>
      <c r="M822" s="141"/>
      <c r="N822" s="35"/>
      <c r="O822" s="23"/>
      <c r="P822" s="141"/>
      <c r="Q822" s="35"/>
      <c r="R822" s="23"/>
      <c r="S822" s="141"/>
      <c r="T822" s="35"/>
      <c r="U822" s="23"/>
      <c r="V822" s="141"/>
      <c r="W822" s="35"/>
      <c r="X822" s="23"/>
      <c r="Y822" s="141"/>
      <c r="Z822" s="35"/>
      <c r="AA822" s="23"/>
      <c r="AB822" s="141"/>
      <c r="AC822" s="35"/>
      <c r="AD822" s="23"/>
      <c r="AE822" s="141"/>
      <c r="AF822" s="35"/>
      <c r="AG822" s="23"/>
      <c r="AH822" s="141"/>
      <c r="AI822" s="35"/>
      <c r="AJ822" s="23"/>
      <c r="AK822" s="141"/>
      <c r="AL822" s="35"/>
      <c r="AM822" s="23"/>
      <c r="AN822" s="141"/>
      <c r="AO822" s="35"/>
      <c r="AP822" s="23"/>
      <c r="AQ822" s="141"/>
      <c r="AR822" s="35"/>
      <c r="AS822" s="23"/>
      <c r="AT822" s="141"/>
      <c r="AU822" s="35"/>
      <c r="AV822" s="23"/>
      <c r="AW822" s="141"/>
      <c r="AX822" s="35"/>
      <c r="AY822" s="23"/>
      <c r="AZ822" s="141"/>
      <c r="BA822" s="35"/>
      <c r="BB822" s="23"/>
      <c r="BC822" s="141"/>
      <c r="BD822" s="35"/>
      <c r="BE822" s="23"/>
      <c r="BF822" s="141"/>
      <c r="BG822" s="35"/>
      <c r="BH822" s="23"/>
      <c r="BI822" s="141"/>
      <c r="BJ822" s="35"/>
      <c r="BK822" s="23"/>
      <c r="BL822" s="141"/>
      <c r="BM822" s="35"/>
      <c r="BN822" s="23"/>
      <c r="BO822" s="141"/>
      <c r="BP822" s="35"/>
      <c r="BQ822" s="23"/>
      <c r="BR822" s="141"/>
      <c r="BS822" s="35"/>
      <c r="BT822" s="23"/>
      <c r="BU822" s="141"/>
      <c r="BV822" s="35"/>
      <c r="BW822" s="23"/>
      <c r="BX822" s="141"/>
      <c r="BY822" s="35"/>
      <c r="BZ822" s="23"/>
      <c r="CA822" s="141"/>
      <c r="CB822" s="35"/>
      <c r="CC822" s="23"/>
      <c r="CD822" s="141"/>
      <c r="CE822" s="35"/>
      <c r="CF822" s="23"/>
      <c r="CG822" s="141"/>
      <c r="CH822" s="35"/>
      <c r="CI822" s="23"/>
      <c r="CJ822" s="141"/>
      <c r="CK822" s="35"/>
      <c r="CL822" s="23"/>
      <c r="CM822" s="141"/>
      <c r="CN822" s="35"/>
      <c r="CO822" s="23"/>
      <c r="CP822" s="141"/>
      <c r="CQ822" s="38"/>
    </row>
    <row r="823" spans="2:95">
      <c r="B823" s="34"/>
      <c r="C823" s="23"/>
      <c r="D823" s="141"/>
      <c r="E823" s="35"/>
      <c r="F823" s="23"/>
      <c r="G823" s="141"/>
      <c r="H823" s="35"/>
      <c r="I823" s="23"/>
      <c r="J823" s="141"/>
      <c r="K823" s="35"/>
      <c r="L823" s="23"/>
      <c r="M823" s="141"/>
      <c r="N823" s="35"/>
      <c r="O823" s="23"/>
      <c r="P823" s="141"/>
      <c r="Q823" s="35"/>
      <c r="R823" s="23"/>
      <c r="S823" s="141"/>
      <c r="T823" s="35"/>
      <c r="U823" s="23"/>
      <c r="V823" s="141"/>
      <c r="W823" s="35"/>
      <c r="X823" s="23"/>
      <c r="Y823" s="141"/>
      <c r="Z823" s="35"/>
      <c r="AA823" s="23"/>
      <c r="AB823" s="141"/>
      <c r="AC823" s="35"/>
      <c r="AD823" s="23"/>
      <c r="AE823" s="141"/>
      <c r="AF823" s="35"/>
      <c r="AG823" s="23"/>
      <c r="AH823" s="141"/>
      <c r="AI823" s="35"/>
      <c r="AJ823" s="23"/>
      <c r="AK823" s="141"/>
      <c r="AL823" s="35"/>
      <c r="AM823" s="23"/>
      <c r="AN823" s="141"/>
      <c r="AO823" s="35"/>
      <c r="AP823" s="23"/>
      <c r="AQ823" s="141"/>
      <c r="AR823" s="35"/>
      <c r="AS823" s="23"/>
      <c r="AT823" s="141"/>
      <c r="AU823" s="35"/>
      <c r="AV823" s="23"/>
      <c r="AW823" s="141"/>
      <c r="AX823" s="35"/>
      <c r="AY823" s="23"/>
      <c r="AZ823" s="141"/>
      <c r="BA823" s="35"/>
      <c r="BB823" s="23"/>
      <c r="BC823" s="141"/>
      <c r="BD823" s="35"/>
      <c r="BE823" s="23"/>
      <c r="BF823" s="141"/>
      <c r="BG823" s="35"/>
      <c r="BH823" s="23"/>
      <c r="BI823" s="141"/>
      <c r="BJ823" s="35"/>
      <c r="BK823" s="23"/>
      <c r="BL823" s="141"/>
      <c r="BM823" s="35"/>
      <c r="BN823" s="23"/>
      <c r="BO823" s="141"/>
      <c r="BP823" s="35"/>
      <c r="BQ823" s="23"/>
      <c r="BR823" s="141"/>
      <c r="BS823" s="35"/>
      <c r="BT823" s="23"/>
      <c r="BU823" s="141"/>
      <c r="BV823" s="35"/>
      <c r="BW823" s="23"/>
      <c r="BX823" s="141"/>
      <c r="BY823" s="35"/>
      <c r="BZ823" s="23"/>
      <c r="CA823" s="141"/>
      <c r="CB823" s="35"/>
      <c r="CC823" s="23"/>
      <c r="CD823" s="141"/>
      <c r="CE823" s="35"/>
      <c r="CF823" s="23"/>
      <c r="CG823" s="141"/>
      <c r="CH823" s="35"/>
      <c r="CI823" s="23"/>
      <c r="CJ823" s="141"/>
      <c r="CK823" s="35"/>
      <c r="CL823" s="23"/>
      <c r="CM823" s="141"/>
      <c r="CN823" s="35"/>
      <c r="CO823" s="23"/>
      <c r="CP823" s="141"/>
      <c r="CQ823" s="38"/>
    </row>
    <row r="824" spans="2:95">
      <c r="B824" s="34"/>
      <c r="C824" s="23"/>
      <c r="D824" s="141"/>
      <c r="E824" s="35"/>
      <c r="F824" s="23"/>
      <c r="G824" s="141"/>
      <c r="H824" s="35"/>
      <c r="I824" s="23"/>
      <c r="J824" s="141"/>
      <c r="K824" s="35"/>
      <c r="L824" s="23"/>
      <c r="M824" s="141"/>
      <c r="N824" s="35"/>
      <c r="O824" s="23"/>
      <c r="P824" s="141"/>
      <c r="Q824" s="35"/>
      <c r="R824" s="23"/>
      <c r="S824" s="141"/>
      <c r="T824" s="35"/>
      <c r="U824" s="23"/>
      <c r="V824" s="141"/>
      <c r="W824" s="35"/>
      <c r="X824" s="23"/>
      <c r="Y824" s="141"/>
      <c r="Z824" s="35"/>
      <c r="AA824" s="23"/>
      <c r="AB824" s="141"/>
      <c r="AC824" s="35"/>
      <c r="AD824" s="23"/>
      <c r="AE824" s="141"/>
      <c r="AF824" s="35"/>
      <c r="AG824" s="23"/>
      <c r="AH824" s="141"/>
      <c r="AI824" s="35"/>
      <c r="AJ824" s="23"/>
      <c r="AK824" s="141"/>
      <c r="AL824" s="35"/>
      <c r="AM824" s="23"/>
      <c r="AN824" s="141"/>
      <c r="AO824" s="35"/>
      <c r="AP824" s="23"/>
      <c r="AQ824" s="141"/>
      <c r="AR824" s="35"/>
      <c r="AS824" s="23"/>
      <c r="AT824" s="141"/>
      <c r="AU824" s="35"/>
      <c r="AV824" s="23"/>
      <c r="AW824" s="141"/>
      <c r="AX824" s="35"/>
      <c r="AY824" s="23"/>
      <c r="AZ824" s="141"/>
      <c r="BA824" s="35"/>
      <c r="BB824" s="23"/>
      <c r="BC824" s="141"/>
      <c r="BD824" s="35"/>
      <c r="BE824" s="23"/>
      <c r="BF824" s="141"/>
      <c r="BG824" s="35"/>
      <c r="BH824" s="23"/>
      <c r="BI824" s="141"/>
      <c r="BJ824" s="35"/>
      <c r="BK824" s="23"/>
      <c r="BL824" s="141"/>
      <c r="BM824" s="35"/>
      <c r="BN824" s="23"/>
      <c r="BO824" s="141"/>
      <c r="BP824" s="35"/>
      <c r="BQ824" s="23"/>
      <c r="BR824" s="141"/>
      <c r="BS824" s="35"/>
      <c r="BT824" s="23"/>
      <c r="BU824" s="141"/>
      <c r="BV824" s="35"/>
      <c r="BW824" s="23"/>
      <c r="BX824" s="141"/>
      <c r="BY824" s="35"/>
      <c r="BZ824" s="23"/>
      <c r="CA824" s="141"/>
      <c r="CB824" s="35"/>
      <c r="CC824" s="23"/>
      <c r="CD824" s="141"/>
      <c r="CE824" s="35"/>
      <c r="CF824" s="23"/>
      <c r="CG824" s="141"/>
      <c r="CH824" s="35"/>
      <c r="CI824" s="23"/>
      <c r="CJ824" s="141"/>
      <c r="CK824" s="35"/>
      <c r="CL824" s="23"/>
      <c r="CM824" s="141"/>
      <c r="CN824" s="35"/>
      <c r="CO824" s="23"/>
      <c r="CP824" s="141"/>
      <c r="CQ824" s="38"/>
    </row>
    <row r="825" spans="2:95">
      <c r="B825" s="34"/>
      <c r="C825" s="23"/>
      <c r="D825" s="141"/>
      <c r="E825" s="35"/>
      <c r="F825" s="23"/>
      <c r="G825" s="141"/>
      <c r="H825" s="35"/>
      <c r="I825" s="23"/>
      <c r="J825" s="141"/>
      <c r="K825" s="35"/>
      <c r="L825" s="23"/>
      <c r="M825" s="141"/>
      <c r="N825" s="35"/>
      <c r="O825" s="23"/>
      <c r="P825" s="141"/>
      <c r="Q825" s="35"/>
      <c r="R825" s="23"/>
      <c r="S825" s="141"/>
      <c r="T825" s="35"/>
      <c r="U825" s="23"/>
      <c r="V825" s="141"/>
      <c r="W825" s="35"/>
      <c r="X825" s="23"/>
      <c r="Y825" s="141"/>
      <c r="Z825" s="35"/>
      <c r="AA825" s="23"/>
      <c r="AB825" s="141"/>
      <c r="AC825" s="35"/>
      <c r="AD825" s="23"/>
      <c r="AE825" s="141"/>
      <c r="AF825" s="35"/>
      <c r="AG825" s="23"/>
      <c r="AH825" s="141"/>
      <c r="AI825" s="35"/>
      <c r="AJ825" s="23"/>
      <c r="AK825" s="141"/>
      <c r="AL825" s="35"/>
      <c r="AM825" s="23"/>
      <c r="AN825" s="141"/>
      <c r="AO825" s="35"/>
      <c r="AP825" s="23"/>
      <c r="AQ825" s="141"/>
      <c r="AR825" s="35"/>
      <c r="AS825" s="23"/>
      <c r="AT825" s="141"/>
      <c r="AU825" s="35"/>
      <c r="AV825" s="23"/>
      <c r="AW825" s="141"/>
      <c r="AX825" s="35"/>
      <c r="AY825" s="23"/>
      <c r="AZ825" s="141"/>
      <c r="BA825" s="35"/>
      <c r="BB825" s="23"/>
      <c r="BC825" s="141"/>
      <c r="BD825" s="35"/>
      <c r="BE825" s="23"/>
      <c r="BF825" s="141"/>
      <c r="BG825" s="35"/>
      <c r="BH825" s="23"/>
      <c r="BI825" s="141"/>
      <c r="BJ825" s="35"/>
      <c r="BK825" s="23"/>
      <c r="BL825" s="141"/>
      <c r="BM825" s="35"/>
      <c r="BN825" s="23"/>
      <c r="BO825" s="141"/>
      <c r="BP825" s="35"/>
      <c r="BQ825" s="23"/>
      <c r="BR825" s="141"/>
      <c r="BS825" s="35"/>
      <c r="BT825" s="23"/>
      <c r="BU825" s="141"/>
      <c r="BV825" s="35"/>
      <c r="BW825" s="23"/>
      <c r="BX825" s="141"/>
      <c r="BY825" s="35"/>
      <c r="BZ825" s="23"/>
      <c r="CA825" s="141"/>
      <c r="CB825" s="35"/>
      <c r="CC825" s="23"/>
      <c r="CD825" s="141"/>
      <c r="CE825" s="35"/>
      <c r="CF825" s="23"/>
      <c r="CG825" s="141"/>
      <c r="CH825" s="35"/>
      <c r="CI825" s="23"/>
      <c r="CJ825" s="141"/>
      <c r="CK825" s="35"/>
      <c r="CL825" s="23"/>
      <c r="CM825" s="141"/>
      <c r="CN825" s="35"/>
      <c r="CO825" s="23"/>
      <c r="CP825" s="141"/>
      <c r="CQ825" s="38"/>
    </row>
    <row r="826" spans="2:95">
      <c r="B826" s="34"/>
      <c r="C826" s="23"/>
      <c r="D826" s="141"/>
      <c r="E826" s="35"/>
      <c r="F826" s="23"/>
      <c r="G826" s="141"/>
      <c r="H826" s="35"/>
      <c r="I826" s="23"/>
      <c r="J826" s="141"/>
      <c r="K826" s="35"/>
      <c r="L826" s="23"/>
      <c r="M826" s="141"/>
      <c r="N826" s="35"/>
      <c r="O826" s="23"/>
      <c r="P826" s="141"/>
      <c r="Q826" s="35"/>
      <c r="R826" s="23"/>
      <c r="S826" s="141"/>
      <c r="T826" s="35"/>
      <c r="U826" s="23"/>
      <c r="V826" s="141"/>
      <c r="W826" s="35"/>
      <c r="X826" s="23"/>
      <c r="Y826" s="141"/>
      <c r="Z826" s="35"/>
      <c r="AA826" s="23"/>
      <c r="AB826" s="141"/>
      <c r="AC826" s="35"/>
      <c r="AD826" s="23"/>
      <c r="AE826" s="141"/>
      <c r="AF826" s="35"/>
      <c r="AG826" s="23"/>
      <c r="AH826" s="141"/>
      <c r="AI826" s="35"/>
      <c r="AJ826" s="23"/>
      <c r="AK826" s="141"/>
      <c r="AL826" s="35"/>
      <c r="AM826" s="23"/>
      <c r="AN826" s="141"/>
      <c r="AO826" s="35"/>
      <c r="AP826" s="23"/>
      <c r="AQ826" s="141"/>
      <c r="AR826" s="35"/>
      <c r="AS826" s="23"/>
      <c r="AT826" s="141"/>
      <c r="AU826" s="35"/>
      <c r="AV826" s="23"/>
      <c r="AW826" s="141"/>
      <c r="AX826" s="35"/>
      <c r="AY826" s="23"/>
      <c r="AZ826" s="141"/>
      <c r="BA826" s="35"/>
      <c r="BB826" s="23"/>
      <c r="BC826" s="141"/>
      <c r="BD826" s="35"/>
      <c r="BE826" s="23"/>
      <c r="BF826" s="141"/>
      <c r="BG826" s="35"/>
      <c r="BH826" s="23"/>
      <c r="BI826" s="141"/>
      <c r="BJ826" s="35"/>
      <c r="BK826" s="23"/>
      <c r="BL826" s="141"/>
      <c r="BM826" s="35"/>
      <c r="BN826" s="23"/>
      <c r="BO826" s="141"/>
      <c r="BP826" s="35"/>
      <c r="BQ826" s="23"/>
      <c r="BR826" s="141"/>
      <c r="BS826" s="35"/>
      <c r="BT826" s="23"/>
      <c r="BU826" s="141"/>
      <c r="BV826" s="35"/>
      <c r="BW826" s="23"/>
      <c r="BX826" s="141"/>
      <c r="BY826" s="35"/>
      <c r="BZ826" s="23"/>
      <c r="CA826" s="141"/>
      <c r="CB826" s="35"/>
      <c r="CC826" s="23"/>
      <c r="CD826" s="141"/>
      <c r="CE826" s="35"/>
      <c r="CF826" s="23"/>
      <c r="CG826" s="141"/>
      <c r="CH826" s="35"/>
      <c r="CI826" s="23"/>
      <c r="CJ826" s="141"/>
      <c r="CK826" s="35"/>
      <c r="CL826" s="23"/>
      <c r="CM826" s="141"/>
      <c r="CN826" s="35"/>
      <c r="CO826" s="23"/>
      <c r="CP826" s="141"/>
      <c r="CQ826" s="38"/>
    </row>
    <row r="827" spans="2:95">
      <c r="B827" s="34"/>
      <c r="C827" s="23"/>
      <c r="D827" s="141"/>
      <c r="E827" s="35"/>
      <c r="F827" s="23"/>
      <c r="G827" s="141"/>
      <c r="H827" s="35"/>
      <c r="I827" s="23"/>
      <c r="J827" s="141"/>
      <c r="K827" s="35"/>
      <c r="L827" s="23"/>
      <c r="M827" s="141"/>
      <c r="N827" s="35"/>
      <c r="O827" s="23"/>
      <c r="P827" s="141"/>
      <c r="Q827" s="35"/>
      <c r="R827" s="23"/>
      <c r="S827" s="141"/>
      <c r="T827" s="35"/>
      <c r="U827" s="23"/>
      <c r="V827" s="141"/>
      <c r="W827" s="35"/>
      <c r="X827" s="23"/>
      <c r="Y827" s="141"/>
      <c r="Z827" s="35"/>
      <c r="AA827" s="23"/>
      <c r="AB827" s="141"/>
      <c r="AC827" s="35"/>
      <c r="AD827" s="23"/>
      <c r="AE827" s="141"/>
      <c r="AF827" s="35"/>
      <c r="AG827" s="23"/>
      <c r="AH827" s="141"/>
      <c r="AI827" s="35"/>
      <c r="AJ827" s="23"/>
      <c r="AK827" s="141"/>
      <c r="AL827" s="35"/>
      <c r="AM827" s="23"/>
      <c r="AN827" s="141"/>
      <c r="AO827" s="35"/>
      <c r="AP827" s="23"/>
      <c r="AQ827" s="141"/>
      <c r="AR827" s="35"/>
      <c r="AS827" s="23"/>
      <c r="AT827" s="141"/>
      <c r="AU827" s="35"/>
      <c r="AV827" s="23"/>
      <c r="AW827" s="141"/>
      <c r="AX827" s="35"/>
      <c r="AY827" s="23"/>
      <c r="AZ827" s="141"/>
      <c r="BA827" s="35"/>
      <c r="BB827" s="23"/>
      <c r="BC827" s="141"/>
      <c r="BD827" s="35"/>
      <c r="BE827" s="23"/>
      <c r="BF827" s="141"/>
      <c r="BG827" s="35"/>
      <c r="BH827" s="23"/>
      <c r="BI827" s="141"/>
      <c r="BJ827" s="35"/>
      <c r="BK827" s="23"/>
      <c r="BL827" s="141"/>
      <c r="BM827" s="35"/>
      <c r="BN827" s="23"/>
      <c r="BO827" s="141"/>
      <c r="BP827" s="35"/>
      <c r="BQ827" s="23"/>
      <c r="BR827" s="141"/>
      <c r="BS827" s="35"/>
      <c r="BT827" s="23"/>
      <c r="BU827" s="141"/>
      <c r="BV827" s="35"/>
      <c r="BW827" s="23"/>
      <c r="BX827" s="141"/>
      <c r="BY827" s="35"/>
      <c r="BZ827" s="23"/>
      <c r="CA827" s="141"/>
      <c r="CB827" s="35"/>
      <c r="CC827" s="23"/>
      <c r="CD827" s="141"/>
      <c r="CE827" s="35"/>
      <c r="CF827" s="23"/>
      <c r="CG827" s="141"/>
      <c r="CH827" s="35"/>
      <c r="CI827" s="23"/>
      <c r="CJ827" s="141"/>
      <c r="CK827" s="35"/>
      <c r="CL827" s="23"/>
      <c r="CM827" s="141"/>
      <c r="CN827" s="35"/>
      <c r="CO827" s="23"/>
      <c r="CP827" s="141"/>
      <c r="CQ827" s="38"/>
    </row>
    <row r="828" spans="2:95">
      <c r="B828" s="34"/>
      <c r="C828" s="23"/>
      <c r="D828" s="141"/>
      <c r="E828" s="35"/>
      <c r="F828" s="23"/>
      <c r="G828" s="141"/>
      <c r="H828" s="35"/>
      <c r="I828" s="23"/>
      <c r="J828" s="141"/>
      <c r="K828" s="35"/>
      <c r="L828" s="23"/>
      <c r="M828" s="141"/>
      <c r="N828" s="35"/>
      <c r="O828" s="23"/>
      <c r="P828" s="141"/>
      <c r="Q828" s="35"/>
      <c r="R828" s="23"/>
      <c r="S828" s="141"/>
      <c r="T828" s="35"/>
      <c r="U828" s="23"/>
      <c r="V828" s="141"/>
      <c r="W828" s="35"/>
      <c r="X828" s="23"/>
      <c r="Y828" s="141"/>
      <c r="Z828" s="35"/>
      <c r="AA828" s="23"/>
      <c r="AB828" s="141"/>
      <c r="AC828" s="35"/>
      <c r="AD828" s="23"/>
      <c r="AE828" s="141"/>
      <c r="AF828" s="35"/>
      <c r="AG828" s="23"/>
      <c r="AH828" s="141"/>
      <c r="AI828" s="35"/>
      <c r="AJ828" s="23"/>
      <c r="AK828" s="141"/>
      <c r="AL828" s="35"/>
      <c r="AM828" s="23"/>
      <c r="AN828" s="141"/>
      <c r="AO828" s="35"/>
      <c r="AP828" s="23"/>
      <c r="AQ828" s="141"/>
      <c r="AR828" s="35"/>
      <c r="AS828" s="23"/>
      <c r="AT828" s="141"/>
      <c r="AU828" s="35"/>
      <c r="AV828" s="23"/>
      <c r="AW828" s="141"/>
      <c r="AX828" s="35"/>
      <c r="AY828" s="23"/>
      <c r="AZ828" s="141"/>
      <c r="BA828" s="35"/>
      <c r="BB828" s="23"/>
      <c r="BC828" s="141"/>
      <c r="BD828" s="35"/>
      <c r="BE828" s="23"/>
      <c r="BF828" s="141"/>
      <c r="BG828" s="35"/>
      <c r="BH828" s="23"/>
      <c r="BI828" s="141"/>
      <c r="BJ828" s="35"/>
      <c r="BK828" s="23"/>
      <c r="BL828" s="141"/>
      <c r="BM828" s="35"/>
      <c r="BN828" s="23"/>
      <c r="BO828" s="141"/>
      <c r="BP828" s="35"/>
      <c r="BQ828" s="23"/>
      <c r="BR828" s="141"/>
      <c r="BS828" s="35"/>
      <c r="BT828" s="23"/>
      <c r="BU828" s="141"/>
      <c r="BV828" s="35"/>
      <c r="BW828" s="23"/>
      <c r="BX828" s="141"/>
      <c r="BY828" s="35"/>
      <c r="BZ828" s="23"/>
      <c r="CA828" s="141"/>
      <c r="CB828" s="35"/>
      <c r="CC828" s="23"/>
      <c r="CD828" s="141"/>
      <c r="CE828" s="35"/>
      <c r="CF828" s="23"/>
      <c r="CG828" s="141"/>
      <c r="CH828" s="35"/>
      <c r="CI828" s="23"/>
      <c r="CJ828" s="141"/>
      <c r="CK828" s="35"/>
      <c r="CL828" s="23"/>
      <c r="CM828" s="141"/>
      <c r="CN828" s="35"/>
      <c r="CO828" s="23"/>
      <c r="CP828" s="141"/>
      <c r="CQ828" s="38"/>
    </row>
    <row r="829" spans="2:95">
      <c r="B829" s="34"/>
      <c r="C829" s="23"/>
      <c r="D829" s="141"/>
      <c r="E829" s="35"/>
      <c r="F829" s="23"/>
      <c r="G829" s="141"/>
      <c r="H829" s="35"/>
      <c r="I829" s="23"/>
      <c r="J829" s="141"/>
      <c r="K829" s="35"/>
      <c r="L829" s="23"/>
      <c r="M829" s="141"/>
      <c r="N829" s="35"/>
      <c r="O829" s="23"/>
      <c r="P829" s="141"/>
      <c r="Q829" s="35"/>
      <c r="R829" s="23"/>
      <c r="S829" s="141"/>
      <c r="T829" s="35"/>
      <c r="U829" s="23"/>
      <c r="V829" s="141"/>
      <c r="W829" s="35"/>
      <c r="X829" s="23"/>
      <c r="Y829" s="141"/>
      <c r="Z829" s="35"/>
      <c r="AA829" s="23"/>
      <c r="AB829" s="141"/>
      <c r="AC829" s="35"/>
      <c r="AD829" s="23"/>
      <c r="AE829" s="141"/>
      <c r="AF829" s="35"/>
      <c r="AG829" s="23"/>
      <c r="AH829" s="141"/>
      <c r="AI829" s="35"/>
      <c r="AJ829" s="23"/>
      <c r="AK829" s="141"/>
      <c r="AL829" s="35"/>
      <c r="AM829" s="23"/>
      <c r="AN829" s="141"/>
      <c r="AO829" s="35"/>
      <c r="AP829" s="23"/>
      <c r="AQ829" s="141"/>
      <c r="AR829" s="35"/>
      <c r="AS829" s="23"/>
      <c r="AT829" s="141"/>
      <c r="AU829" s="35"/>
      <c r="AV829" s="23"/>
      <c r="AW829" s="141"/>
      <c r="AX829" s="35"/>
      <c r="AY829" s="23"/>
      <c r="AZ829" s="141"/>
      <c r="BA829" s="35"/>
      <c r="BB829" s="23"/>
      <c r="BC829" s="141"/>
      <c r="BD829" s="35"/>
      <c r="BE829" s="23"/>
      <c r="BF829" s="141"/>
      <c r="BG829" s="35"/>
      <c r="BH829" s="23"/>
      <c r="BI829" s="141"/>
      <c r="BJ829" s="35"/>
      <c r="BK829" s="23"/>
      <c r="BL829" s="141"/>
      <c r="BM829" s="35"/>
      <c r="BN829" s="23"/>
      <c r="BO829" s="141"/>
      <c r="BP829" s="35"/>
      <c r="BQ829" s="23"/>
      <c r="BR829" s="141"/>
      <c r="BS829" s="35"/>
      <c r="BT829" s="23"/>
      <c r="BU829" s="141"/>
      <c r="BV829" s="35"/>
      <c r="BW829" s="23"/>
      <c r="BX829" s="141"/>
      <c r="BY829" s="35"/>
      <c r="BZ829" s="23"/>
      <c r="CA829" s="141"/>
      <c r="CB829" s="35"/>
      <c r="CC829" s="23"/>
      <c r="CD829" s="141"/>
      <c r="CE829" s="35"/>
      <c r="CF829" s="23"/>
      <c r="CG829" s="141"/>
      <c r="CH829" s="35"/>
      <c r="CI829" s="23"/>
      <c r="CJ829" s="141"/>
      <c r="CK829" s="35"/>
      <c r="CL829" s="23"/>
      <c r="CM829" s="141"/>
      <c r="CN829" s="35"/>
      <c r="CO829" s="23"/>
      <c r="CP829" s="141"/>
      <c r="CQ829" s="38"/>
    </row>
    <row r="830" spans="2:95">
      <c r="B830" s="34"/>
      <c r="C830" s="23"/>
      <c r="D830" s="141"/>
      <c r="E830" s="35"/>
      <c r="F830" s="23"/>
      <c r="G830" s="141"/>
      <c r="H830" s="35"/>
      <c r="I830" s="23"/>
      <c r="J830" s="141"/>
      <c r="K830" s="35"/>
      <c r="L830" s="23"/>
      <c r="M830" s="141"/>
      <c r="N830" s="35"/>
      <c r="O830" s="23"/>
      <c r="P830" s="141"/>
      <c r="Q830" s="35"/>
      <c r="R830" s="23"/>
      <c r="S830" s="141"/>
      <c r="T830" s="35"/>
      <c r="U830" s="23"/>
      <c r="V830" s="141"/>
      <c r="W830" s="35"/>
      <c r="X830" s="23"/>
      <c r="Y830" s="141"/>
      <c r="Z830" s="35"/>
      <c r="AA830" s="23"/>
      <c r="AB830" s="141"/>
      <c r="AC830" s="35"/>
      <c r="AD830" s="23"/>
      <c r="AE830" s="141"/>
      <c r="AF830" s="35"/>
      <c r="AG830" s="23"/>
      <c r="AH830" s="141"/>
      <c r="AI830" s="35"/>
      <c r="AJ830" s="23"/>
      <c r="AK830" s="141"/>
      <c r="AL830" s="35"/>
      <c r="AM830" s="23"/>
      <c r="AN830" s="141"/>
      <c r="AO830" s="35"/>
      <c r="AP830" s="23"/>
      <c r="AQ830" s="141"/>
      <c r="AR830" s="35"/>
      <c r="AS830" s="23"/>
      <c r="AT830" s="141"/>
      <c r="AU830" s="35"/>
      <c r="AV830" s="23"/>
      <c r="AW830" s="141"/>
      <c r="AX830" s="35"/>
      <c r="AY830" s="23"/>
      <c r="AZ830" s="141"/>
      <c r="BA830" s="35"/>
      <c r="BB830" s="23"/>
      <c r="BC830" s="141"/>
      <c r="BD830" s="35"/>
      <c r="BE830" s="23"/>
      <c r="BF830" s="141"/>
      <c r="BG830" s="35"/>
      <c r="BH830" s="23"/>
      <c r="BI830" s="141"/>
      <c r="BJ830" s="35"/>
      <c r="BK830" s="23"/>
      <c r="BL830" s="141"/>
      <c r="BM830" s="35"/>
      <c r="BN830" s="23"/>
      <c r="BO830" s="141"/>
      <c r="BP830" s="35"/>
      <c r="BQ830" s="23"/>
      <c r="BR830" s="141"/>
      <c r="BS830" s="35"/>
      <c r="BT830" s="23"/>
      <c r="BU830" s="141"/>
      <c r="BV830" s="35"/>
      <c r="BW830" s="23"/>
      <c r="BX830" s="141"/>
      <c r="BY830" s="35"/>
      <c r="BZ830" s="23"/>
      <c r="CA830" s="141"/>
      <c r="CB830" s="35"/>
      <c r="CC830" s="23"/>
      <c r="CD830" s="141"/>
      <c r="CE830" s="35"/>
      <c r="CF830" s="23"/>
      <c r="CG830" s="141"/>
      <c r="CH830" s="35"/>
      <c r="CI830" s="23"/>
      <c r="CJ830" s="141"/>
      <c r="CK830" s="35"/>
      <c r="CL830" s="23"/>
      <c r="CM830" s="141"/>
      <c r="CN830" s="35"/>
      <c r="CO830" s="23"/>
      <c r="CP830" s="141"/>
      <c r="CQ830" s="38"/>
    </row>
    <row r="831" spans="2:95">
      <c r="B831" s="34"/>
      <c r="C831" s="23"/>
      <c r="D831" s="141"/>
      <c r="E831" s="35"/>
      <c r="F831" s="23"/>
      <c r="G831" s="141"/>
      <c r="H831" s="35"/>
      <c r="I831" s="23"/>
      <c r="J831" s="141"/>
      <c r="K831" s="35"/>
      <c r="L831" s="23"/>
      <c r="M831" s="141"/>
      <c r="N831" s="35"/>
      <c r="O831" s="23"/>
      <c r="P831" s="141"/>
      <c r="Q831" s="35"/>
      <c r="R831" s="23"/>
      <c r="S831" s="141"/>
      <c r="T831" s="35"/>
      <c r="U831" s="23"/>
      <c r="V831" s="141"/>
      <c r="W831" s="35"/>
      <c r="X831" s="23"/>
      <c r="Y831" s="141"/>
      <c r="Z831" s="35"/>
      <c r="AA831" s="23"/>
      <c r="AB831" s="141"/>
      <c r="AC831" s="35"/>
      <c r="AD831" s="23"/>
      <c r="AE831" s="141"/>
      <c r="AF831" s="35"/>
      <c r="AG831" s="23"/>
      <c r="AH831" s="141"/>
      <c r="AI831" s="35"/>
      <c r="AJ831" s="23"/>
      <c r="AK831" s="141"/>
      <c r="AL831" s="35"/>
      <c r="AM831" s="23"/>
      <c r="AN831" s="141"/>
      <c r="AO831" s="35"/>
      <c r="AP831" s="23"/>
      <c r="AQ831" s="141"/>
      <c r="AR831" s="35"/>
      <c r="AS831" s="23"/>
      <c r="AT831" s="141"/>
      <c r="AU831" s="35"/>
      <c r="AV831" s="23"/>
      <c r="AW831" s="141"/>
      <c r="AX831" s="35"/>
      <c r="AY831" s="23"/>
      <c r="AZ831" s="141"/>
      <c r="BA831" s="35"/>
      <c r="BB831" s="23"/>
      <c r="BC831" s="141"/>
      <c r="BD831" s="35"/>
      <c r="BE831" s="23"/>
      <c r="BF831" s="141"/>
      <c r="BG831" s="35"/>
      <c r="BH831" s="23"/>
      <c r="BI831" s="141"/>
      <c r="BJ831" s="35"/>
      <c r="BK831" s="23"/>
      <c r="BL831" s="141"/>
      <c r="BM831" s="35"/>
      <c r="BN831" s="23"/>
      <c r="BO831" s="141"/>
      <c r="BP831" s="35"/>
      <c r="BQ831" s="23"/>
      <c r="BR831" s="141"/>
      <c r="BS831" s="35"/>
      <c r="BT831" s="23"/>
      <c r="BU831" s="141"/>
      <c r="BV831" s="35"/>
      <c r="BW831" s="23"/>
      <c r="BX831" s="141"/>
      <c r="BY831" s="35"/>
      <c r="BZ831" s="23"/>
      <c r="CA831" s="141"/>
      <c r="CB831" s="35"/>
      <c r="CC831" s="23"/>
      <c r="CD831" s="141"/>
      <c r="CE831" s="35"/>
      <c r="CF831" s="23"/>
      <c r="CG831" s="141"/>
      <c r="CH831" s="35"/>
      <c r="CI831" s="23"/>
      <c r="CJ831" s="141"/>
      <c r="CK831" s="35"/>
      <c r="CL831" s="23"/>
      <c r="CM831" s="141"/>
      <c r="CN831" s="35"/>
      <c r="CO831" s="23"/>
      <c r="CP831" s="141"/>
      <c r="CQ831" s="38"/>
    </row>
    <row r="832" spans="2:95">
      <c r="B832" s="34"/>
      <c r="C832" s="23"/>
      <c r="D832" s="141"/>
      <c r="E832" s="35"/>
      <c r="F832" s="23"/>
      <c r="G832" s="141"/>
      <c r="H832" s="35"/>
      <c r="I832" s="23"/>
      <c r="J832" s="141"/>
      <c r="K832" s="35"/>
      <c r="L832" s="23"/>
      <c r="M832" s="141"/>
      <c r="N832" s="35"/>
      <c r="O832" s="23"/>
      <c r="P832" s="141"/>
      <c r="Q832" s="35"/>
      <c r="R832" s="23"/>
      <c r="S832" s="141"/>
      <c r="T832" s="35"/>
      <c r="U832" s="23"/>
      <c r="V832" s="141"/>
      <c r="W832" s="35"/>
      <c r="X832" s="23"/>
      <c r="Y832" s="141"/>
      <c r="Z832" s="35"/>
      <c r="AA832" s="23"/>
      <c r="AB832" s="141"/>
      <c r="AC832" s="35"/>
      <c r="AD832" s="23"/>
      <c r="AE832" s="141"/>
      <c r="AF832" s="35"/>
      <c r="AG832" s="23"/>
      <c r="AH832" s="141"/>
      <c r="AI832" s="35"/>
      <c r="AJ832" s="23"/>
      <c r="AK832" s="141"/>
      <c r="AL832" s="35"/>
      <c r="AM832" s="23"/>
      <c r="AN832" s="141"/>
      <c r="AO832" s="35"/>
      <c r="AP832" s="23"/>
      <c r="AQ832" s="141"/>
      <c r="AR832" s="35"/>
      <c r="AS832" s="23"/>
      <c r="AT832" s="141"/>
      <c r="AU832" s="35"/>
      <c r="AV832" s="23"/>
      <c r="AW832" s="141"/>
      <c r="AX832" s="35"/>
      <c r="AY832" s="23"/>
      <c r="AZ832" s="141"/>
      <c r="BA832" s="35"/>
      <c r="BB832" s="23"/>
      <c r="BC832" s="141"/>
      <c r="BD832" s="35"/>
      <c r="BE832" s="23"/>
      <c r="BF832" s="141"/>
      <c r="BG832" s="35"/>
      <c r="BH832" s="23"/>
      <c r="BI832" s="141"/>
      <c r="BJ832" s="35"/>
      <c r="BK832" s="23"/>
      <c r="BL832" s="141"/>
      <c r="BM832" s="35"/>
      <c r="BN832" s="23"/>
      <c r="BO832" s="141"/>
      <c r="BP832" s="35"/>
      <c r="BQ832" s="23"/>
      <c r="BR832" s="141"/>
      <c r="BS832" s="35"/>
      <c r="BT832" s="23"/>
      <c r="BU832" s="141"/>
      <c r="BV832" s="35"/>
      <c r="BW832" s="23"/>
      <c r="BX832" s="141"/>
      <c r="BY832" s="35"/>
      <c r="BZ832" s="23"/>
      <c r="CA832" s="141"/>
      <c r="CB832" s="35"/>
      <c r="CC832" s="23"/>
      <c r="CD832" s="141"/>
      <c r="CE832" s="35"/>
      <c r="CF832" s="23"/>
      <c r="CG832" s="141"/>
      <c r="CH832" s="35"/>
      <c r="CI832" s="23"/>
      <c r="CJ832" s="141"/>
      <c r="CK832" s="35"/>
      <c r="CL832" s="23"/>
      <c r="CM832" s="141"/>
      <c r="CN832" s="35"/>
      <c r="CO832" s="23"/>
      <c r="CP832" s="141"/>
      <c r="CQ832" s="38"/>
    </row>
    <row r="833" spans="2:95">
      <c r="B833" s="34"/>
      <c r="C833" s="23"/>
      <c r="D833" s="141"/>
      <c r="E833" s="35"/>
      <c r="F833" s="23"/>
      <c r="G833" s="141"/>
      <c r="H833" s="35"/>
      <c r="I833" s="23"/>
      <c r="J833" s="141"/>
      <c r="K833" s="35"/>
      <c r="L833" s="23"/>
      <c r="M833" s="141"/>
      <c r="N833" s="35"/>
      <c r="O833" s="23"/>
      <c r="P833" s="141"/>
      <c r="Q833" s="35"/>
      <c r="R833" s="23"/>
      <c r="S833" s="141"/>
      <c r="T833" s="35"/>
      <c r="U833" s="23"/>
      <c r="V833" s="141"/>
      <c r="W833" s="35"/>
      <c r="X833" s="23"/>
      <c r="Y833" s="141"/>
      <c r="Z833" s="35"/>
      <c r="AA833" s="23"/>
      <c r="AB833" s="141"/>
      <c r="AC833" s="35"/>
      <c r="AD833" s="23"/>
      <c r="AE833" s="141"/>
      <c r="AF833" s="35"/>
      <c r="AG833" s="23"/>
      <c r="AH833" s="141"/>
      <c r="AI833" s="35"/>
      <c r="AJ833" s="23"/>
      <c r="AK833" s="141"/>
      <c r="AL833" s="35"/>
      <c r="AM833" s="23"/>
      <c r="AN833" s="141"/>
      <c r="AO833" s="35"/>
      <c r="AP833" s="23"/>
      <c r="AQ833" s="141"/>
      <c r="AR833" s="35"/>
      <c r="AS833" s="23"/>
      <c r="AT833" s="141"/>
      <c r="AU833" s="35"/>
      <c r="AV833" s="23"/>
      <c r="AW833" s="141"/>
      <c r="AX833" s="35"/>
      <c r="AY833" s="23"/>
      <c r="AZ833" s="141"/>
      <c r="BA833" s="35"/>
      <c r="BB833" s="23"/>
      <c r="BC833" s="141"/>
      <c r="BD833" s="35"/>
      <c r="BE833" s="23"/>
      <c r="BF833" s="141"/>
      <c r="BG833" s="35"/>
      <c r="BH833" s="23"/>
      <c r="BI833" s="141"/>
      <c r="BJ833" s="35"/>
      <c r="BK833" s="23"/>
      <c r="BL833" s="141"/>
      <c r="BM833" s="35"/>
      <c r="BN833" s="23"/>
      <c r="BO833" s="141"/>
      <c r="BP833" s="35"/>
      <c r="BQ833" s="23"/>
      <c r="BR833" s="141"/>
      <c r="BS833" s="35"/>
      <c r="BT833" s="23"/>
      <c r="BU833" s="141"/>
      <c r="BV833" s="35"/>
      <c r="BW833" s="23"/>
      <c r="BX833" s="141"/>
      <c r="BY833" s="35"/>
      <c r="BZ833" s="23"/>
      <c r="CA833" s="141"/>
      <c r="CB833" s="35"/>
      <c r="CC833" s="23"/>
      <c r="CD833" s="141"/>
      <c r="CE833" s="35"/>
      <c r="CF833" s="23"/>
      <c r="CG833" s="141"/>
      <c r="CH833" s="35"/>
      <c r="CI833" s="23"/>
      <c r="CJ833" s="141"/>
      <c r="CK833" s="35"/>
      <c r="CL833" s="23"/>
      <c r="CM833" s="141"/>
      <c r="CN833" s="35"/>
      <c r="CO833" s="23"/>
      <c r="CP833" s="141"/>
      <c r="CQ833" s="38"/>
    </row>
    <row r="834" spans="2:95">
      <c r="B834" s="34"/>
      <c r="C834" s="23"/>
      <c r="D834" s="141"/>
      <c r="E834" s="35"/>
      <c r="F834" s="23"/>
      <c r="G834" s="141"/>
      <c r="H834" s="35"/>
      <c r="I834" s="23"/>
      <c r="J834" s="141"/>
      <c r="K834" s="35"/>
      <c r="L834" s="23"/>
      <c r="M834" s="141"/>
      <c r="N834" s="35"/>
      <c r="O834" s="23"/>
      <c r="P834" s="141"/>
      <c r="Q834" s="35"/>
      <c r="R834" s="23"/>
      <c r="S834" s="141"/>
      <c r="T834" s="35"/>
      <c r="U834" s="23"/>
      <c r="V834" s="141"/>
      <c r="W834" s="35"/>
      <c r="X834" s="23"/>
      <c r="Y834" s="141"/>
      <c r="Z834" s="35"/>
      <c r="AA834" s="23"/>
      <c r="AB834" s="141"/>
      <c r="AC834" s="35"/>
      <c r="AD834" s="23"/>
      <c r="AE834" s="141"/>
      <c r="AF834" s="35"/>
      <c r="AG834" s="23"/>
      <c r="AH834" s="141"/>
      <c r="AI834" s="35"/>
      <c r="AJ834" s="23"/>
      <c r="AK834" s="141"/>
      <c r="AL834" s="35"/>
      <c r="AM834" s="23"/>
      <c r="AN834" s="141"/>
      <c r="AO834" s="35"/>
      <c r="AP834" s="23"/>
      <c r="AQ834" s="141"/>
      <c r="AR834" s="35"/>
      <c r="AS834" s="23"/>
      <c r="AT834" s="141"/>
      <c r="AU834" s="35"/>
      <c r="AV834" s="23"/>
      <c r="AW834" s="141"/>
      <c r="AX834" s="35"/>
      <c r="AY834" s="23"/>
      <c r="AZ834" s="141"/>
      <c r="BA834" s="35"/>
      <c r="BB834" s="23"/>
      <c r="BC834" s="141"/>
      <c r="BD834" s="35"/>
      <c r="BE834" s="23"/>
      <c r="BF834" s="141"/>
      <c r="BG834" s="35"/>
      <c r="BH834" s="23"/>
      <c r="BI834" s="141"/>
      <c r="BJ834" s="35"/>
      <c r="BK834" s="23"/>
      <c r="BL834" s="141"/>
      <c r="BM834" s="35"/>
      <c r="BN834" s="23"/>
      <c r="BO834" s="141"/>
      <c r="BP834" s="35"/>
      <c r="BQ834" s="23"/>
      <c r="BR834" s="141"/>
      <c r="BS834" s="35"/>
      <c r="BT834" s="23"/>
      <c r="BU834" s="141"/>
      <c r="BV834" s="35"/>
      <c r="BW834" s="23"/>
      <c r="BX834" s="141"/>
      <c r="BY834" s="35"/>
      <c r="BZ834" s="23"/>
      <c r="CA834" s="141"/>
      <c r="CB834" s="35"/>
      <c r="CC834" s="23"/>
      <c r="CD834" s="141"/>
      <c r="CE834" s="35"/>
      <c r="CF834" s="23"/>
      <c r="CG834" s="141"/>
      <c r="CH834" s="35"/>
      <c r="CI834" s="23"/>
      <c r="CJ834" s="141"/>
      <c r="CK834" s="35"/>
      <c r="CL834" s="23"/>
      <c r="CM834" s="141"/>
      <c r="CN834" s="35"/>
      <c r="CO834" s="23"/>
      <c r="CP834" s="141"/>
      <c r="CQ834" s="38"/>
    </row>
    <row r="835" spans="2:95">
      <c r="B835" s="34"/>
      <c r="C835" s="23"/>
      <c r="D835" s="141"/>
      <c r="E835" s="35"/>
      <c r="F835" s="23"/>
      <c r="G835" s="141"/>
      <c r="H835" s="35"/>
      <c r="I835" s="23"/>
      <c r="J835" s="141"/>
      <c r="K835" s="35"/>
      <c r="L835" s="23"/>
      <c r="M835" s="141"/>
      <c r="N835" s="35"/>
      <c r="O835" s="23"/>
      <c r="P835" s="141"/>
      <c r="Q835" s="35"/>
      <c r="R835" s="23"/>
      <c r="S835" s="141"/>
      <c r="T835" s="35"/>
      <c r="U835" s="23"/>
      <c r="V835" s="141"/>
      <c r="W835" s="35"/>
      <c r="X835" s="23"/>
      <c r="Y835" s="141"/>
      <c r="Z835" s="35"/>
      <c r="AA835" s="23"/>
      <c r="AB835" s="141"/>
      <c r="AC835" s="35"/>
      <c r="AD835" s="23"/>
      <c r="AE835" s="141"/>
      <c r="AF835" s="35"/>
      <c r="AG835" s="23"/>
      <c r="AH835" s="141"/>
      <c r="AI835" s="35"/>
      <c r="AJ835" s="23"/>
      <c r="AK835" s="141"/>
      <c r="AL835" s="35"/>
      <c r="AM835" s="23"/>
      <c r="AN835" s="141"/>
      <c r="AO835" s="35"/>
      <c r="AP835" s="23"/>
      <c r="AQ835" s="141"/>
      <c r="AR835" s="35"/>
      <c r="AS835" s="23"/>
      <c r="AT835" s="141"/>
      <c r="AU835" s="35"/>
      <c r="AV835" s="23"/>
      <c r="AW835" s="141"/>
      <c r="AX835" s="35"/>
      <c r="AY835" s="23"/>
      <c r="AZ835" s="141"/>
      <c r="BA835" s="35"/>
      <c r="BB835" s="23"/>
      <c r="BC835" s="141"/>
      <c r="BD835" s="35"/>
      <c r="BE835" s="23"/>
      <c r="BF835" s="141"/>
      <c r="BG835" s="35"/>
      <c r="BH835" s="23"/>
      <c r="BI835" s="141"/>
      <c r="BJ835" s="35"/>
      <c r="BK835" s="23"/>
      <c r="BL835" s="141"/>
      <c r="BM835" s="35"/>
      <c r="BN835" s="23"/>
      <c r="BO835" s="141"/>
      <c r="BP835" s="35"/>
      <c r="BQ835" s="23"/>
      <c r="BR835" s="141"/>
      <c r="BS835" s="35"/>
      <c r="BT835" s="23"/>
      <c r="BU835" s="141"/>
      <c r="BV835" s="35"/>
      <c r="BW835" s="23"/>
      <c r="BX835" s="141"/>
      <c r="BY835" s="35"/>
      <c r="BZ835" s="23"/>
      <c r="CA835" s="141"/>
      <c r="CB835" s="35"/>
      <c r="CC835" s="23"/>
      <c r="CD835" s="141"/>
      <c r="CE835" s="35"/>
      <c r="CF835" s="23"/>
      <c r="CG835" s="141"/>
      <c r="CH835" s="35"/>
      <c r="CI835" s="23"/>
      <c r="CJ835" s="141"/>
      <c r="CK835" s="35"/>
      <c r="CL835" s="23"/>
      <c r="CM835" s="141"/>
      <c r="CN835" s="35"/>
      <c r="CO835" s="23"/>
      <c r="CP835" s="141"/>
      <c r="CQ835" s="38"/>
    </row>
    <row r="836" spans="2:95">
      <c r="B836" s="34"/>
      <c r="C836" s="23"/>
      <c r="D836" s="141"/>
      <c r="E836" s="35"/>
      <c r="F836" s="23"/>
      <c r="G836" s="141"/>
      <c r="H836" s="35"/>
      <c r="I836" s="23"/>
      <c r="J836" s="141"/>
      <c r="K836" s="35"/>
      <c r="L836" s="23"/>
      <c r="M836" s="141"/>
      <c r="N836" s="35"/>
      <c r="O836" s="23"/>
      <c r="P836" s="141"/>
      <c r="Q836" s="35"/>
      <c r="R836" s="23"/>
      <c r="S836" s="141"/>
      <c r="T836" s="35"/>
      <c r="U836" s="23"/>
      <c r="V836" s="141"/>
      <c r="W836" s="35"/>
      <c r="X836" s="23"/>
      <c r="Y836" s="141"/>
      <c r="Z836" s="35"/>
      <c r="AA836" s="23"/>
      <c r="AB836" s="141"/>
      <c r="AC836" s="35"/>
      <c r="AD836" s="23"/>
      <c r="AE836" s="141"/>
      <c r="AF836" s="35"/>
      <c r="AG836" s="23"/>
      <c r="AH836" s="141"/>
      <c r="AI836" s="35"/>
      <c r="AJ836" s="23"/>
      <c r="AK836" s="141"/>
      <c r="AL836" s="35"/>
      <c r="AM836" s="23"/>
      <c r="AN836" s="141"/>
      <c r="AO836" s="35"/>
      <c r="AP836" s="23"/>
      <c r="AQ836" s="141"/>
      <c r="AR836" s="35"/>
      <c r="AS836" s="23"/>
      <c r="AT836" s="141"/>
      <c r="AU836" s="35"/>
      <c r="AV836" s="23"/>
      <c r="AW836" s="141"/>
      <c r="AX836" s="35"/>
      <c r="AY836" s="23"/>
      <c r="AZ836" s="141"/>
      <c r="BA836" s="35"/>
      <c r="BB836" s="23"/>
      <c r="BC836" s="141"/>
      <c r="BD836" s="35"/>
      <c r="BE836" s="23"/>
      <c r="BF836" s="141"/>
      <c r="BG836" s="35"/>
      <c r="BH836" s="23"/>
      <c r="BI836" s="141"/>
      <c r="BJ836" s="35"/>
      <c r="BK836" s="23"/>
      <c r="BL836" s="141"/>
      <c r="BM836" s="35"/>
      <c r="BN836" s="23"/>
      <c r="BO836" s="141"/>
      <c r="BP836" s="35"/>
      <c r="BQ836" s="23"/>
      <c r="BR836" s="141"/>
      <c r="BS836" s="35"/>
      <c r="BT836" s="23"/>
      <c r="BU836" s="141"/>
      <c r="BV836" s="35"/>
      <c r="BW836" s="23"/>
      <c r="BX836" s="141"/>
      <c r="BY836" s="35"/>
      <c r="BZ836" s="23"/>
      <c r="CA836" s="141"/>
      <c r="CB836" s="35"/>
      <c r="CC836" s="23"/>
      <c r="CD836" s="141"/>
      <c r="CE836" s="35"/>
      <c r="CF836" s="23"/>
      <c r="CG836" s="141"/>
      <c r="CH836" s="35"/>
      <c r="CI836" s="23"/>
      <c r="CJ836" s="141"/>
      <c r="CK836" s="35"/>
      <c r="CL836" s="23"/>
      <c r="CM836" s="141"/>
      <c r="CN836" s="35"/>
      <c r="CO836" s="23"/>
      <c r="CP836" s="141"/>
      <c r="CQ836" s="38"/>
    </row>
    <row r="837" spans="2:95">
      <c r="B837" s="34"/>
      <c r="C837" s="23"/>
      <c r="D837" s="141"/>
      <c r="E837" s="35"/>
      <c r="F837" s="23"/>
      <c r="G837" s="141"/>
      <c r="H837" s="35"/>
      <c r="I837" s="23"/>
      <c r="J837" s="141"/>
      <c r="K837" s="35"/>
      <c r="L837" s="23"/>
      <c r="M837" s="141"/>
      <c r="N837" s="35"/>
      <c r="O837" s="23"/>
      <c r="P837" s="141"/>
      <c r="Q837" s="35"/>
      <c r="R837" s="23"/>
      <c r="S837" s="141"/>
      <c r="T837" s="35"/>
      <c r="U837" s="23"/>
      <c r="V837" s="141"/>
      <c r="W837" s="35"/>
      <c r="X837" s="23"/>
      <c r="Y837" s="141"/>
      <c r="Z837" s="35"/>
      <c r="AA837" s="23"/>
      <c r="AB837" s="141"/>
      <c r="AC837" s="35"/>
      <c r="AD837" s="23"/>
      <c r="AE837" s="141"/>
      <c r="AF837" s="35"/>
      <c r="AG837" s="23"/>
      <c r="AH837" s="141"/>
      <c r="AI837" s="35"/>
      <c r="AJ837" s="23"/>
      <c r="AK837" s="141"/>
      <c r="AL837" s="35"/>
      <c r="AM837" s="23"/>
      <c r="AN837" s="141"/>
      <c r="AO837" s="35"/>
      <c r="AP837" s="23"/>
      <c r="AQ837" s="141"/>
      <c r="AR837" s="35"/>
      <c r="AS837" s="23"/>
      <c r="AT837" s="141"/>
      <c r="AU837" s="35"/>
      <c r="AV837" s="23"/>
      <c r="AW837" s="141"/>
      <c r="AX837" s="35"/>
      <c r="AY837" s="23"/>
      <c r="AZ837" s="141"/>
      <c r="BA837" s="35"/>
      <c r="BB837" s="23"/>
      <c r="BC837" s="141"/>
      <c r="BD837" s="35"/>
      <c r="BE837" s="23"/>
      <c r="BF837" s="141"/>
      <c r="BG837" s="35"/>
      <c r="BH837" s="23"/>
      <c r="BI837" s="141"/>
      <c r="BJ837" s="35"/>
      <c r="BK837" s="23"/>
      <c r="BL837" s="141"/>
      <c r="BM837" s="35"/>
      <c r="BN837" s="23"/>
      <c r="BO837" s="141"/>
      <c r="BP837" s="35"/>
      <c r="BQ837" s="23"/>
      <c r="BR837" s="141"/>
      <c r="BS837" s="35"/>
      <c r="BT837" s="23"/>
      <c r="BU837" s="141"/>
      <c r="BV837" s="35"/>
      <c r="BW837" s="23"/>
      <c r="BX837" s="141"/>
      <c r="BY837" s="35"/>
      <c r="BZ837" s="23"/>
      <c r="CA837" s="141"/>
      <c r="CB837" s="35"/>
      <c r="CC837" s="23"/>
      <c r="CD837" s="141"/>
      <c r="CE837" s="35"/>
      <c r="CF837" s="23"/>
      <c r="CG837" s="141"/>
      <c r="CH837" s="35"/>
      <c r="CI837" s="23"/>
      <c r="CJ837" s="141"/>
      <c r="CK837" s="35"/>
      <c r="CL837" s="23"/>
      <c r="CM837" s="141"/>
      <c r="CN837" s="35"/>
      <c r="CO837" s="23"/>
      <c r="CP837" s="141"/>
      <c r="CQ837" s="38"/>
    </row>
    <row r="838" spans="2:95">
      <c r="B838" s="34"/>
      <c r="C838" s="23"/>
      <c r="D838" s="141"/>
      <c r="E838" s="35"/>
      <c r="F838" s="23"/>
      <c r="G838" s="141"/>
      <c r="H838" s="35"/>
      <c r="I838" s="23"/>
      <c r="J838" s="141"/>
      <c r="K838" s="35"/>
      <c r="L838" s="23"/>
      <c r="M838" s="141"/>
      <c r="N838" s="35"/>
      <c r="O838" s="23"/>
      <c r="P838" s="141"/>
      <c r="Q838" s="35"/>
      <c r="R838" s="23"/>
      <c r="S838" s="141"/>
      <c r="T838" s="35"/>
      <c r="U838" s="23"/>
      <c r="V838" s="141"/>
      <c r="W838" s="35"/>
      <c r="X838" s="23"/>
      <c r="Y838" s="141"/>
      <c r="Z838" s="35"/>
      <c r="AA838" s="23"/>
      <c r="AB838" s="141"/>
      <c r="AC838" s="35"/>
      <c r="AD838" s="23"/>
      <c r="AE838" s="141"/>
      <c r="AF838" s="35"/>
      <c r="AG838" s="23"/>
      <c r="AH838" s="141"/>
      <c r="AI838" s="35"/>
      <c r="AJ838" s="23"/>
      <c r="AK838" s="141"/>
      <c r="AL838" s="35"/>
      <c r="AM838" s="23"/>
      <c r="AN838" s="141"/>
      <c r="AO838" s="35"/>
      <c r="AP838" s="23"/>
      <c r="AQ838" s="141"/>
      <c r="AR838" s="35"/>
      <c r="AS838" s="23"/>
      <c r="AT838" s="141"/>
      <c r="AU838" s="35"/>
      <c r="AV838" s="23"/>
      <c r="AW838" s="141"/>
      <c r="AX838" s="35"/>
      <c r="AY838" s="23"/>
      <c r="AZ838" s="141"/>
      <c r="BA838" s="35"/>
      <c r="BB838" s="23"/>
      <c r="BC838" s="141"/>
      <c r="BD838" s="35"/>
      <c r="BE838" s="23"/>
      <c r="BF838" s="141"/>
      <c r="BG838" s="35"/>
      <c r="BH838" s="23"/>
      <c r="BI838" s="141"/>
      <c r="BJ838" s="35"/>
      <c r="BK838" s="23"/>
      <c r="BL838" s="141"/>
      <c r="BM838" s="35"/>
      <c r="BN838" s="23"/>
      <c r="BO838" s="141"/>
      <c r="BP838" s="35"/>
      <c r="BQ838" s="23"/>
      <c r="BR838" s="141"/>
      <c r="BS838" s="35"/>
      <c r="BT838" s="23"/>
      <c r="BU838" s="141"/>
      <c r="BV838" s="35"/>
      <c r="BW838" s="23"/>
      <c r="BX838" s="141"/>
      <c r="BY838" s="35"/>
      <c r="BZ838" s="23"/>
      <c r="CA838" s="141"/>
      <c r="CB838" s="35"/>
      <c r="CC838" s="23"/>
      <c r="CD838" s="141"/>
      <c r="CE838" s="35"/>
      <c r="CF838" s="23"/>
      <c r="CG838" s="141"/>
      <c r="CH838" s="35"/>
      <c r="CI838" s="23"/>
      <c r="CJ838" s="141"/>
      <c r="CK838" s="35"/>
      <c r="CL838" s="23"/>
      <c r="CM838" s="141"/>
      <c r="CN838" s="35"/>
      <c r="CO838" s="23"/>
      <c r="CP838" s="141"/>
      <c r="CQ838" s="38"/>
    </row>
    <row r="839" spans="2:95">
      <c r="B839" s="34"/>
      <c r="C839" s="23"/>
      <c r="D839" s="141"/>
      <c r="E839" s="35"/>
      <c r="F839" s="23"/>
      <c r="G839" s="141"/>
      <c r="H839" s="35"/>
      <c r="I839" s="23"/>
      <c r="J839" s="141"/>
      <c r="K839" s="35"/>
      <c r="L839" s="23"/>
      <c r="M839" s="141"/>
      <c r="N839" s="35"/>
      <c r="O839" s="23"/>
      <c r="P839" s="141"/>
      <c r="Q839" s="35"/>
      <c r="R839" s="23"/>
      <c r="S839" s="141"/>
      <c r="T839" s="35"/>
      <c r="U839" s="23"/>
      <c r="V839" s="141"/>
      <c r="W839" s="35"/>
      <c r="X839" s="23"/>
      <c r="Y839" s="141"/>
      <c r="Z839" s="35"/>
      <c r="AA839" s="23"/>
      <c r="AB839" s="141"/>
      <c r="AC839" s="35"/>
      <c r="AD839" s="23"/>
      <c r="AE839" s="141"/>
      <c r="AF839" s="35"/>
      <c r="AG839" s="23"/>
      <c r="AH839" s="141"/>
      <c r="AI839" s="35"/>
      <c r="AJ839" s="23"/>
      <c r="AK839" s="141"/>
      <c r="AL839" s="35"/>
      <c r="AM839" s="23"/>
      <c r="AN839" s="141"/>
      <c r="AO839" s="35"/>
      <c r="AP839" s="23"/>
      <c r="AQ839" s="141"/>
      <c r="AR839" s="35"/>
      <c r="AS839" s="23"/>
      <c r="AT839" s="141"/>
      <c r="AU839" s="35"/>
      <c r="AV839" s="23"/>
      <c r="AW839" s="141"/>
      <c r="AX839" s="35"/>
      <c r="AY839" s="23"/>
      <c r="AZ839" s="141"/>
      <c r="BA839" s="35"/>
      <c r="BB839" s="23"/>
      <c r="BC839" s="141"/>
      <c r="BD839" s="35"/>
      <c r="BE839" s="23"/>
      <c r="BF839" s="141"/>
      <c r="BG839" s="35"/>
      <c r="BH839" s="23"/>
      <c r="BI839" s="141"/>
      <c r="BJ839" s="35"/>
      <c r="BK839" s="23"/>
      <c r="BL839" s="141"/>
      <c r="BM839" s="35"/>
      <c r="BN839" s="23"/>
      <c r="BO839" s="141"/>
      <c r="BP839" s="35"/>
      <c r="BQ839" s="23"/>
      <c r="BR839" s="141"/>
      <c r="BS839" s="35"/>
      <c r="BT839" s="23"/>
      <c r="BU839" s="141"/>
      <c r="BV839" s="35"/>
      <c r="BW839" s="23"/>
      <c r="BX839" s="141"/>
      <c r="BY839" s="35"/>
      <c r="BZ839" s="23"/>
      <c r="CA839" s="141"/>
      <c r="CB839" s="35"/>
      <c r="CC839" s="23"/>
      <c r="CD839" s="141"/>
      <c r="CE839" s="35"/>
      <c r="CF839" s="23"/>
      <c r="CG839" s="141"/>
      <c r="CH839" s="35"/>
      <c r="CI839" s="23"/>
      <c r="CJ839" s="141"/>
      <c r="CK839" s="35"/>
      <c r="CL839" s="23"/>
      <c r="CM839" s="141"/>
      <c r="CN839" s="35"/>
      <c r="CO839" s="23"/>
      <c r="CP839" s="141"/>
      <c r="CQ839" s="38"/>
    </row>
    <row r="840" spans="2:95">
      <c r="B840" s="34"/>
      <c r="C840" s="23"/>
      <c r="D840" s="141"/>
      <c r="E840" s="35"/>
      <c r="F840" s="23"/>
      <c r="G840" s="141"/>
      <c r="H840" s="35"/>
      <c r="I840" s="23"/>
      <c r="J840" s="141"/>
      <c r="K840" s="35"/>
      <c r="L840" s="23"/>
      <c r="M840" s="141"/>
      <c r="N840" s="35"/>
      <c r="O840" s="23"/>
      <c r="P840" s="141"/>
      <c r="Q840" s="35"/>
      <c r="R840" s="23"/>
      <c r="S840" s="141"/>
      <c r="T840" s="35"/>
      <c r="U840" s="23"/>
      <c r="V840" s="141"/>
      <c r="W840" s="35"/>
      <c r="X840" s="23"/>
      <c r="Y840" s="141"/>
      <c r="Z840" s="35"/>
      <c r="AA840" s="23"/>
      <c r="AB840" s="141"/>
      <c r="AC840" s="35"/>
      <c r="AD840" s="23"/>
      <c r="AE840" s="141"/>
      <c r="AF840" s="35"/>
      <c r="AG840" s="23"/>
      <c r="AH840" s="141"/>
      <c r="AI840" s="35"/>
      <c r="AJ840" s="23"/>
      <c r="AK840" s="141"/>
      <c r="AL840" s="35"/>
      <c r="AM840" s="23"/>
      <c r="AN840" s="141"/>
      <c r="AO840" s="35"/>
      <c r="AP840" s="23"/>
      <c r="AQ840" s="141"/>
      <c r="AR840" s="35"/>
      <c r="AS840" s="23"/>
      <c r="AT840" s="141"/>
      <c r="AU840" s="35"/>
      <c r="AV840" s="23"/>
      <c r="AW840" s="141"/>
      <c r="AX840" s="35"/>
      <c r="AY840" s="23"/>
      <c r="AZ840" s="141"/>
      <c r="BA840" s="35"/>
      <c r="BB840" s="23"/>
      <c r="BC840" s="141"/>
      <c r="BD840" s="35"/>
      <c r="BE840" s="23"/>
      <c r="BF840" s="141"/>
      <c r="BG840" s="35"/>
      <c r="BH840" s="23"/>
      <c r="BI840" s="141"/>
      <c r="BJ840" s="35"/>
      <c r="BK840" s="23"/>
      <c r="BL840" s="141"/>
      <c r="BM840" s="35"/>
      <c r="BN840" s="23"/>
      <c r="BO840" s="141"/>
      <c r="BP840" s="35"/>
      <c r="BQ840" s="23"/>
      <c r="BR840" s="141"/>
      <c r="BS840" s="35"/>
      <c r="BT840" s="23"/>
      <c r="BU840" s="141"/>
      <c r="BV840" s="35"/>
      <c r="BW840" s="23"/>
      <c r="BX840" s="141"/>
      <c r="BY840" s="35"/>
      <c r="BZ840" s="23"/>
      <c r="CA840" s="141"/>
      <c r="CB840" s="35"/>
      <c r="CC840" s="23"/>
      <c r="CD840" s="141"/>
      <c r="CE840" s="35"/>
      <c r="CF840" s="23"/>
      <c r="CG840" s="141"/>
      <c r="CH840" s="35"/>
      <c r="CI840" s="23"/>
      <c r="CJ840" s="141"/>
      <c r="CK840" s="35"/>
      <c r="CL840" s="23"/>
      <c r="CM840" s="141"/>
      <c r="CN840" s="35"/>
      <c r="CO840" s="23"/>
      <c r="CP840" s="141"/>
      <c r="CQ840" s="38"/>
    </row>
    <row r="841" spans="2:95">
      <c r="B841" s="34"/>
      <c r="C841" s="23"/>
      <c r="D841" s="141"/>
      <c r="E841" s="35"/>
      <c r="F841" s="23"/>
      <c r="G841" s="141"/>
      <c r="H841" s="35"/>
      <c r="I841" s="23"/>
      <c r="J841" s="141"/>
      <c r="K841" s="35"/>
      <c r="L841" s="23"/>
      <c r="M841" s="141"/>
      <c r="N841" s="35"/>
      <c r="O841" s="23"/>
      <c r="P841" s="141"/>
      <c r="Q841" s="35"/>
      <c r="R841" s="23"/>
      <c r="S841" s="141"/>
      <c r="T841" s="35"/>
      <c r="U841" s="23"/>
      <c r="V841" s="141"/>
      <c r="W841" s="35"/>
      <c r="X841" s="23"/>
      <c r="Y841" s="141"/>
      <c r="Z841" s="35"/>
      <c r="AA841" s="23"/>
      <c r="AB841" s="141"/>
      <c r="AC841" s="35"/>
      <c r="AD841" s="23"/>
      <c r="AE841" s="141"/>
      <c r="AF841" s="35"/>
      <c r="AG841" s="23"/>
      <c r="AH841" s="141"/>
      <c r="AI841" s="35"/>
      <c r="AJ841" s="23"/>
      <c r="AK841" s="141"/>
      <c r="AL841" s="35"/>
      <c r="AM841" s="23"/>
      <c r="AN841" s="141"/>
      <c r="AO841" s="35"/>
      <c r="AP841" s="23"/>
      <c r="AQ841" s="141"/>
      <c r="AR841" s="35"/>
      <c r="AS841" s="23"/>
      <c r="AT841" s="141"/>
      <c r="AU841" s="35"/>
      <c r="AV841" s="23"/>
      <c r="AW841" s="141"/>
      <c r="AX841" s="35"/>
      <c r="AY841" s="23"/>
      <c r="AZ841" s="141"/>
      <c r="BA841" s="35"/>
      <c r="BB841" s="23"/>
      <c r="BC841" s="141"/>
      <c r="BD841" s="35"/>
      <c r="BE841" s="23"/>
      <c r="BF841" s="141"/>
      <c r="BG841" s="35"/>
      <c r="BH841" s="23"/>
      <c r="BI841" s="141"/>
      <c r="BJ841" s="35"/>
      <c r="BK841" s="23"/>
      <c r="BL841" s="141"/>
      <c r="BM841" s="35"/>
      <c r="BN841" s="23"/>
      <c r="BO841" s="141"/>
      <c r="BP841" s="35"/>
      <c r="BQ841" s="23"/>
      <c r="BR841" s="141"/>
      <c r="BS841" s="35"/>
      <c r="BT841" s="23"/>
      <c r="BU841" s="141"/>
      <c r="BV841" s="35"/>
      <c r="BW841" s="23"/>
      <c r="BX841" s="141"/>
      <c r="BY841" s="35"/>
      <c r="BZ841" s="23"/>
      <c r="CA841" s="141"/>
      <c r="CB841" s="35"/>
      <c r="CC841" s="23"/>
      <c r="CD841" s="141"/>
      <c r="CE841" s="35"/>
      <c r="CF841" s="23"/>
      <c r="CG841" s="141"/>
      <c r="CH841" s="35"/>
      <c r="CI841" s="23"/>
      <c r="CJ841" s="141"/>
      <c r="CK841" s="35"/>
      <c r="CL841" s="23"/>
      <c r="CM841" s="141"/>
      <c r="CN841" s="35"/>
      <c r="CO841" s="23"/>
      <c r="CP841" s="141"/>
      <c r="CQ841" s="38"/>
    </row>
    <row r="842" spans="2:95">
      <c r="B842" s="34"/>
      <c r="C842" s="23"/>
      <c r="D842" s="141"/>
      <c r="E842" s="35"/>
      <c r="F842" s="23"/>
      <c r="G842" s="141"/>
      <c r="H842" s="35"/>
      <c r="I842" s="23"/>
      <c r="J842" s="141"/>
      <c r="K842" s="35"/>
      <c r="L842" s="23"/>
      <c r="M842" s="141"/>
      <c r="N842" s="35"/>
      <c r="O842" s="23"/>
      <c r="P842" s="141"/>
      <c r="Q842" s="35"/>
      <c r="R842" s="23"/>
      <c r="S842" s="141"/>
      <c r="T842" s="35"/>
      <c r="U842" s="23"/>
      <c r="V842" s="141"/>
      <c r="W842" s="35"/>
      <c r="X842" s="23"/>
      <c r="Y842" s="141"/>
      <c r="Z842" s="35"/>
      <c r="AA842" s="23"/>
      <c r="AB842" s="141"/>
      <c r="AC842" s="35"/>
      <c r="AD842" s="23"/>
      <c r="AE842" s="141"/>
      <c r="AF842" s="35"/>
      <c r="AG842" s="23"/>
      <c r="AH842" s="141"/>
      <c r="AI842" s="35"/>
      <c r="AJ842" s="23"/>
      <c r="AK842" s="141"/>
      <c r="AL842" s="35"/>
      <c r="AM842" s="23"/>
      <c r="AN842" s="141"/>
      <c r="AO842" s="35"/>
      <c r="AP842" s="23"/>
      <c r="AQ842" s="141"/>
      <c r="AR842" s="35"/>
      <c r="AS842" s="23"/>
      <c r="AT842" s="141"/>
      <c r="AU842" s="35"/>
      <c r="AV842" s="23"/>
      <c r="AW842" s="141"/>
      <c r="AX842" s="35"/>
      <c r="AY842" s="23"/>
      <c r="AZ842" s="141"/>
      <c r="BA842" s="35"/>
      <c r="BB842" s="23"/>
      <c r="BC842" s="141"/>
      <c r="BD842" s="35"/>
      <c r="BE842" s="23"/>
      <c r="BF842" s="141"/>
      <c r="BG842" s="35"/>
      <c r="BH842" s="23"/>
      <c r="BI842" s="141"/>
      <c r="BJ842" s="35"/>
      <c r="BK842" s="23"/>
      <c r="BL842" s="141"/>
      <c r="BM842" s="35"/>
      <c r="BN842" s="23"/>
      <c r="BO842" s="141"/>
      <c r="BP842" s="35"/>
      <c r="BQ842" s="23"/>
      <c r="BR842" s="141"/>
      <c r="BS842" s="35"/>
      <c r="BT842" s="23"/>
      <c r="BU842" s="141"/>
      <c r="BV842" s="35"/>
      <c r="BW842" s="23"/>
      <c r="BX842" s="141"/>
      <c r="BY842" s="35"/>
      <c r="BZ842" s="23"/>
      <c r="CA842" s="141"/>
      <c r="CB842" s="35"/>
      <c r="CC842" s="23"/>
      <c r="CD842" s="141"/>
      <c r="CE842" s="35"/>
      <c r="CF842" s="23"/>
      <c r="CG842" s="141"/>
      <c r="CH842" s="35"/>
      <c r="CI842" s="23"/>
      <c r="CJ842" s="141"/>
      <c r="CK842" s="35"/>
      <c r="CL842" s="23"/>
      <c r="CM842" s="141"/>
      <c r="CN842" s="35"/>
      <c r="CO842" s="23"/>
      <c r="CP842" s="141"/>
      <c r="CQ842" s="38"/>
    </row>
    <row r="843" spans="2:95">
      <c r="B843" s="34"/>
      <c r="C843" s="23"/>
      <c r="D843" s="141"/>
      <c r="E843" s="35"/>
      <c r="F843" s="23"/>
      <c r="G843" s="141"/>
      <c r="H843" s="35"/>
      <c r="I843" s="23"/>
      <c r="J843" s="141"/>
      <c r="K843" s="35"/>
      <c r="L843" s="23"/>
      <c r="M843" s="141"/>
      <c r="N843" s="35"/>
      <c r="O843" s="23"/>
      <c r="P843" s="141"/>
      <c r="Q843" s="35"/>
      <c r="R843" s="23"/>
      <c r="S843" s="141"/>
      <c r="T843" s="35"/>
      <c r="U843" s="23"/>
      <c r="V843" s="141"/>
      <c r="W843" s="35"/>
      <c r="X843" s="23"/>
      <c r="Y843" s="141"/>
      <c r="Z843" s="35"/>
      <c r="AA843" s="23"/>
      <c r="AB843" s="141"/>
      <c r="AC843" s="35"/>
      <c r="AD843" s="23"/>
      <c r="AE843" s="141"/>
      <c r="AF843" s="35"/>
      <c r="AG843" s="23"/>
      <c r="AH843" s="141"/>
      <c r="AI843" s="35"/>
      <c r="AJ843" s="23"/>
      <c r="AK843" s="141"/>
      <c r="AL843" s="35"/>
      <c r="AM843" s="23"/>
      <c r="AN843" s="141"/>
      <c r="AO843" s="35"/>
      <c r="AP843" s="23"/>
      <c r="AQ843" s="141"/>
      <c r="AR843" s="35"/>
      <c r="AS843" s="23"/>
      <c r="AT843" s="141"/>
      <c r="AU843" s="35"/>
      <c r="AV843" s="23"/>
      <c r="AW843" s="141"/>
      <c r="AX843" s="35"/>
      <c r="AY843" s="23"/>
      <c r="AZ843" s="141"/>
      <c r="BA843" s="35"/>
      <c r="BB843" s="23"/>
      <c r="BC843" s="141"/>
      <c r="BD843" s="35"/>
      <c r="BE843" s="23"/>
      <c r="BF843" s="141"/>
      <c r="BG843" s="35"/>
      <c r="BH843" s="23"/>
      <c r="BI843" s="141"/>
      <c r="BJ843" s="35"/>
      <c r="BK843" s="23"/>
      <c r="BL843" s="141"/>
      <c r="BM843" s="35"/>
      <c r="BN843" s="23"/>
      <c r="BO843" s="141"/>
      <c r="BP843" s="35"/>
      <c r="BQ843" s="23"/>
      <c r="BR843" s="141"/>
      <c r="BS843" s="35"/>
      <c r="BT843" s="23"/>
      <c r="BU843" s="141"/>
      <c r="BV843" s="35"/>
      <c r="BW843" s="23"/>
      <c r="BX843" s="141"/>
      <c r="BY843" s="35"/>
      <c r="BZ843" s="23"/>
      <c r="CA843" s="141"/>
      <c r="CB843" s="35"/>
      <c r="CC843" s="23"/>
      <c r="CD843" s="141"/>
      <c r="CE843" s="35"/>
      <c r="CF843" s="23"/>
      <c r="CG843" s="141"/>
      <c r="CH843" s="35"/>
      <c r="CI843" s="23"/>
      <c r="CJ843" s="141"/>
      <c r="CK843" s="35"/>
      <c r="CL843" s="23"/>
      <c r="CM843" s="141"/>
      <c r="CN843" s="35"/>
      <c r="CO843" s="23"/>
      <c r="CP843" s="141"/>
      <c r="CQ843" s="38"/>
    </row>
    <row r="844" spans="2:95">
      <c r="B844" s="34"/>
      <c r="C844" s="23"/>
      <c r="D844" s="141"/>
      <c r="E844" s="35"/>
      <c r="F844" s="23"/>
      <c r="G844" s="141"/>
      <c r="H844" s="35"/>
      <c r="I844" s="23"/>
      <c r="J844" s="141"/>
      <c r="K844" s="35"/>
      <c r="L844" s="23"/>
      <c r="M844" s="141"/>
      <c r="N844" s="35"/>
      <c r="O844" s="23"/>
      <c r="P844" s="141"/>
      <c r="Q844" s="35"/>
      <c r="R844" s="23"/>
      <c r="S844" s="141"/>
      <c r="T844" s="35"/>
      <c r="U844" s="23"/>
      <c r="V844" s="141"/>
      <c r="W844" s="35"/>
      <c r="X844" s="23"/>
      <c r="Y844" s="141"/>
      <c r="Z844" s="35"/>
      <c r="AA844" s="23"/>
      <c r="AB844" s="141"/>
      <c r="AC844" s="35"/>
      <c r="AD844" s="23"/>
      <c r="AE844" s="141"/>
      <c r="AF844" s="35"/>
      <c r="AG844" s="23"/>
      <c r="AH844" s="141"/>
      <c r="AI844" s="35"/>
      <c r="AJ844" s="23"/>
      <c r="AK844" s="141"/>
      <c r="AL844" s="35"/>
      <c r="AM844" s="23"/>
      <c r="AN844" s="141"/>
      <c r="AO844" s="35"/>
      <c r="AP844" s="23"/>
      <c r="AQ844" s="141"/>
      <c r="AR844" s="35"/>
      <c r="AS844" s="23"/>
      <c r="AT844" s="141"/>
      <c r="AU844" s="35"/>
      <c r="AV844" s="23"/>
      <c r="AW844" s="141"/>
      <c r="AX844" s="35"/>
      <c r="AY844" s="23"/>
      <c r="AZ844" s="141"/>
      <c r="BA844" s="35"/>
      <c r="BB844" s="23"/>
      <c r="BC844" s="141"/>
      <c r="BD844" s="35"/>
      <c r="BE844" s="23"/>
      <c r="BF844" s="141"/>
      <c r="BG844" s="35"/>
      <c r="BH844" s="23"/>
      <c r="BI844" s="141"/>
      <c r="BJ844" s="35"/>
      <c r="BK844" s="23"/>
      <c r="BL844" s="141"/>
      <c r="BM844" s="35"/>
      <c r="BN844" s="23"/>
      <c r="BO844" s="141"/>
      <c r="BP844" s="35"/>
      <c r="BQ844" s="23"/>
      <c r="BR844" s="141"/>
      <c r="BS844" s="35"/>
      <c r="BT844" s="23"/>
      <c r="BU844" s="141"/>
      <c r="BV844" s="35"/>
      <c r="BW844" s="23"/>
      <c r="BX844" s="141"/>
      <c r="BY844" s="35"/>
      <c r="BZ844" s="23"/>
      <c r="CA844" s="141"/>
      <c r="CB844" s="35"/>
      <c r="CC844" s="23"/>
      <c r="CD844" s="141"/>
      <c r="CE844" s="35"/>
      <c r="CF844" s="23"/>
      <c r="CG844" s="141"/>
      <c r="CH844" s="35"/>
      <c r="CI844" s="23"/>
      <c r="CJ844" s="141"/>
      <c r="CK844" s="35"/>
      <c r="CL844" s="23"/>
      <c r="CM844" s="141"/>
      <c r="CN844" s="35"/>
      <c r="CO844" s="23"/>
      <c r="CP844" s="141"/>
      <c r="CQ844" s="38"/>
    </row>
    <row r="845" spans="2:95">
      <c r="B845" s="34"/>
      <c r="C845" s="23"/>
      <c r="D845" s="141"/>
      <c r="E845" s="35"/>
      <c r="F845" s="23"/>
      <c r="G845" s="141"/>
      <c r="H845" s="35"/>
      <c r="I845" s="23"/>
      <c r="J845" s="141"/>
      <c r="K845" s="35"/>
      <c r="L845" s="23"/>
      <c r="M845" s="141"/>
      <c r="N845" s="35"/>
      <c r="O845" s="23"/>
      <c r="P845" s="141"/>
      <c r="Q845" s="35"/>
      <c r="R845" s="23"/>
      <c r="S845" s="141"/>
      <c r="T845" s="35"/>
      <c r="U845" s="23"/>
      <c r="V845" s="141"/>
      <c r="W845" s="35"/>
      <c r="X845" s="23"/>
      <c r="Y845" s="141"/>
      <c r="Z845" s="35"/>
      <c r="AA845" s="23"/>
      <c r="AB845" s="141"/>
      <c r="AC845" s="35"/>
      <c r="AD845" s="23"/>
      <c r="AE845" s="141"/>
      <c r="AF845" s="35"/>
      <c r="AG845" s="23"/>
      <c r="AH845" s="141"/>
      <c r="AI845" s="35"/>
      <c r="AJ845" s="23"/>
      <c r="AK845" s="141"/>
      <c r="AL845" s="35"/>
      <c r="AM845" s="23"/>
      <c r="AN845" s="141"/>
      <c r="AO845" s="35"/>
      <c r="AP845" s="23"/>
      <c r="AQ845" s="141"/>
      <c r="AR845" s="35"/>
      <c r="AS845" s="23"/>
      <c r="AT845" s="141"/>
      <c r="AU845" s="35"/>
      <c r="AV845" s="23"/>
      <c r="AW845" s="141"/>
      <c r="AX845" s="35"/>
      <c r="AY845" s="23"/>
      <c r="AZ845" s="141"/>
      <c r="BA845" s="35"/>
      <c r="BB845" s="23"/>
      <c r="BC845" s="141"/>
      <c r="BD845" s="35"/>
      <c r="BE845" s="23"/>
      <c r="BF845" s="141"/>
      <c r="BG845" s="35"/>
      <c r="BH845" s="23"/>
      <c r="BI845" s="141"/>
      <c r="BJ845" s="35"/>
      <c r="BK845" s="23"/>
      <c r="BL845" s="141"/>
      <c r="BM845" s="35"/>
      <c r="BN845" s="23"/>
      <c r="BO845" s="141"/>
      <c r="BP845" s="35"/>
      <c r="BQ845" s="23"/>
      <c r="BR845" s="141"/>
      <c r="BS845" s="35"/>
      <c r="BT845" s="23"/>
      <c r="BU845" s="141"/>
      <c r="BV845" s="35"/>
      <c r="BW845" s="23"/>
      <c r="BX845" s="141"/>
      <c r="BY845" s="35"/>
      <c r="BZ845" s="23"/>
      <c r="CA845" s="141"/>
      <c r="CB845" s="35"/>
      <c r="CC845" s="23"/>
      <c r="CD845" s="141"/>
      <c r="CE845" s="35"/>
      <c r="CF845" s="23"/>
      <c r="CG845" s="141"/>
      <c r="CH845" s="35"/>
      <c r="CI845" s="23"/>
      <c r="CJ845" s="141"/>
      <c r="CK845" s="35"/>
      <c r="CL845" s="23"/>
      <c r="CM845" s="141"/>
      <c r="CN845" s="35"/>
      <c r="CO845" s="23"/>
      <c r="CP845" s="141"/>
      <c r="CQ845" s="38"/>
    </row>
    <row r="846" spans="2:95">
      <c r="B846" s="34"/>
      <c r="C846" s="23"/>
      <c r="D846" s="141"/>
      <c r="E846" s="35"/>
      <c r="F846" s="23"/>
      <c r="G846" s="141"/>
      <c r="H846" s="35"/>
      <c r="I846" s="23"/>
      <c r="J846" s="141"/>
      <c r="K846" s="35"/>
      <c r="L846" s="23"/>
      <c r="M846" s="141"/>
      <c r="N846" s="35"/>
      <c r="O846" s="23"/>
      <c r="P846" s="141"/>
      <c r="Q846" s="35"/>
      <c r="R846" s="23"/>
      <c r="S846" s="141"/>
      <c r="T846" s="35"/>
      <c r="U846" s="23"/>
      <c r="V846" s="141"/>
      <c r="W846" s="35"/>
      <c r="X846" s="23"/>
      <c r="Y846" s="141"/>
      <c r="Z846" s="35"/>
      <c r="AA846" s="23"/>
      <c r="AB846" s="141"/>
      <c r="AC846" s="35"/>
      <c r="AD846" s="23"/>
      <c r="AE846" s="141"/>
      <c r="AF846" s="35"/>
      <c r="AG846" s="23"/>
      <c r="AH846" s="141"/>
      <c r="AI846" s="35"/>
      <c r="AJ846" s="23"/>
      <c r="AK846" s="141"/>
      <c r="AL846" s="35"/>
      <c r="AM846" s="23"/>
      <c r="AN846" s="141"/>
      <c r="AO846" s="35"/>
      <c r="AP846" s="23"/>
      <c r="AQ846" s="141"/>
      <c r="AR846" s="35"/>
      <c r="AS846" s="23"/>
      <c r="AT846" s="141"/>
      <c r="AU846" s="35"/>
      <c r="AV846" s="23"/>
      <c r="AW846" s="141"/>
      <c r="AX846" s="35"/>
      <c r="AY846" s="23"/>
      <c r="AZ846" s="141"/>
      <c r="BA846" s="35"/>
      <c r="BB846" s="23"/>
      <c r="BC846" s="141"/>
      <c r="BD846" s="35"/>
      <c r="BE846" s="23"/>
      <c r="BF846" s="141"/>
      <c r="BG846" s="35"/>
      <c r="BH846" s="23"/>
      <c r="BI846" s="141"/>
      <c r="BJ846" s="35"/>
      <c r="BK846" s="23"/>
      <c r="BL846" s="141"/>
      <c r="BM846" s="35"/>
      <c r="BN846" s="23"/>
      <c r="BO846" s="141"/>
      <c r="BP846" s="35"/>
      <c r="BQ846" s="23"/>
      <c r="BR846" s="141"/>
      <c r="BS846" s="35"/>
      <c r="BT846" s="23"/>
      <c r="BU846" s="141"/>
      <c r="BV846" s="35"/>
      <c r="BW846" s="23"/>
      <c r="BX846" s="141"/>
      <c r="BY846" s="35"/>
      <c r="BZ846" s="23"/>
      <c r="CA846" s="141"/>
      <c r="CB846" s="35"/>
      <c r="CC846" s="23"/>
      <c r="CD846" s="141"/>
      <c r="CE846" s="35"/>
      <c r="CF846" s="23"/>
      <c r="CG846" s="141"/>
      <c r="CH846" s="35"/>
      <c r="CI846" s="23"/>
      <c r="CJ846" s="141"/>
      <c r="CK846" s="35"/>
      <c r="CL846" s="23"/>
      <c r="CM846" s="141"/>
      <c r="CN846" s="35"/>
      <c r="CO846" s="23"/>
      <c r="CP846" s="141"/>
      <c r="CQ846" s="38"/>
    </row>
    <row r="847" spans="2:95">
      <c r="B847" s="34"/>
      <c r="C847" s="23"/>
      <c r="D847" s="141"/>
      <c r="E847" s="35"/>
      <c r="F847" s="23"/>
      <c r="G847" s="141"/>
      <c r="H847" s="35"/>
      <c r="I847" s="23"/>
      <c r="J847" s="141"/>
      <c r="K847" s="35"/>
      <c r="L847" s="23"/>
      <c r="M847" s="141"/>
      <c r="N847" s="35"/>
      <c r="O847" s="23"/>
      <c r="P847" s="141"/>
      <c r="Q847" s="35"/>
      <c r="R847" s="23"/>
      <c r="S847" s="141"/>
      <c r="T847" s="35"/>
      <c r="U847" s="23"/>
      <c r="V847" s="141"/>
      <c r="W847" s="35"/>
      <c r="X847" s="23"/>
      <c r="Y847" s="141"/>
      <c r="Z847" s="35"/>
      <c r="AA847" s="23"/>
      <c r="AB847" s="141"/>
      <c r="AC847" s="35"/>
      <c r="AD847" s="23"/>
      <c r="AE847" s="141"/>
      <c r="AF847" s="35"/>
      <c r="AG847" s="23"/>
      <c r="AH847" s="141"/>
      <c r="AI847" s="35"/>
      <c r="AJ847" s="23"/>
      <c r="AK847" s="141"/>
      <c r="AL847" s="35"/>
      <c r="AM847" s="23"/>
      <c r="AN847" s="141"/>
      <c r="AO847" s="35"/>
      <c r="AP847" s="23"/>
      <c r="AQ847" s="141"/>
      <c r="AR847" s="35"/>
      <c r="AS847" s="23"/>
      <c r="AT847" s="141"/>
      <c r="AU847" s="35"/>
      <c r="AV847" s="23"/>
      <c r="AW847" s="141"/>
      <c r="AX847" s="35"/>
      <c r="AY847" s="23"/>
      <c r="AZ847" s="141"/>
      <c r="BA847" s="35"/>
      <c r="BB847" s="23"/>
      <c r="BC847" s="141"/>
      <c r="BD847" s="35"/>
      <c r="BE847" s="23"/>
      <c r="BF847" s="141"/>
      <c r="BG847" s="35"/>
      <c r="BH847" s="23"/>
      <c r="BI847" s="141"/>
      <c r="BJ847" s="35"/>
      <c r="BK847" s="23"/>
      <c r="BL847" s="141"/>
      <c r="BM847" s="35"/>
      <c r="BN847" s="23"/>
      <c r="BO847" s="141"/>
      <c r="BP847" s="35"/>
      <c r="BQ847" s="23"/>
      <c r="BR847" s="141"/>
      <c r="BS847" s="35"/>
      <c r="BT847" s="23"/>
      <c r="BU847" s="141"/>
      <c r="BV847" s="35"/>
      <c r="BW847" s="23"/>
      <c r="BX847" s="141"/>
      <c r="BY847" s="35"/>
      <c r="BZ847" s="23"/>
      <c r="CA847" s="141"/>
      <c r="CB847" s="35"/>
      <c r="CC847" s="23"/>
      <c r="CD847" s="141"/>
      <c r="CE847" s="35"/>
      <c r="CF847" s="23"/>
      <c r="CG847" s="141"/>
      <c r="CH847" s="35"/>
      <c r="CI847" s="23"/>
      <c r="CJ847" s="141"/>
      <c r="CK847" s="35"/>
      <c r="CL847" s="23"/>
      <c r="CM847" s="141"/>
      <c r="CN847" s="35"/>
      <c r="CO847" s="23"/>
      <c r="CP847" s="141"/>
      <c r="CQ847" s="38"/>
    </row>
    <row r="848" spans="2:95">
      <c r="B848" s="34"/>
      <c r="C848" s="23"/>
      <c r="D848" s="141"/>
      <c r="E848" s="35"/>
      <c r="F848" s="23"/>
      <c r="G848" s="141"/>
      <c r="H848" s="35"/>
      <c r="I848" s="23"/>
      <c r="J848" s="141"/>
      <c r="K848" s="35"/>
      <c r="L848" s="23"/>
      <c r="M848" s="141"/>
      <c r="N848" s="35"/>
      <c r="O848" s="23"/>
      <c r="P848" s="141"/>
      <c r="Q848" s="35"/>
      <c r="R848" s="23"/>
      <c r="S848" s="141"/>
      <c r="T848" s="35"/>
      <c r="U848" s="23"/>
      <c r="V848" s="141"/>
      <c r="W848" s="35"/>
      <c r="X848" s="23"/>
      <c r="Y848" s="141"/>
      <c r="Z848" s="35"/>
      <c r="AA848" s="23"/>
      <c r="AB848" s="141"/>
      <c r="AC848" s="35"/>
      <c r="AD848" s="23"/>
      <c r="AE848" s="141"/>
      <c r="AF848" s="35"/>
      <c r="AG848" s="23"/>
      <c r="AH848" s="141"/>
      <c r="AI848" s="35"/>
      <c r="AJ848" s="23"/>
      <c r="AK848" s="141"/>
      <c r="AL848" s="35"/>
      <c r="AM848" s="23"/>
      <c r="AN848" s="141"/>
      <c r="AO848" s="35"/>
      <c r="AP848" s="23"/>
      <c r="AQ848" s="141"/>
      <c r="AR848" s="35"/>
      <c r="AS848" s="23"/>
      <c r="AT848" s="141"/>
      <c r="AU848" s="35"/>
      <c r="AV848" s="23"/>
      <c r="AW848" s="141"/>
      <c r="AX848" s="35"/>
      <c r="AY848" s="23"/>
      <c r="AZ848" s="141"/>
      <c r="BA848" s="35"/>
      <c r="BB848" s="23"/>
      <c r="BC848" s="141"/>
      <c r="BD848" s="35"/>
      <c r="BE848" s="23"/>
      <c r="BF848" s="141"/>
      <c r="BG848" s="35"/>
      <c r="BH848" s="23"/>
      <c r="BI848" s="141"/>
      <c r="BJ848" s="35"/>
      <c r="BK848" s="23"/>
      <c r="BL848" s="141"/>
      <c r="BM848" s="35"/>
      <c r="BN848" s="23"/>
      <c r="BO848" s="141"/>
      <c r="BP848" s="35"/>
      <c r="BQ848" s="23"/>
      <c r="BR848" s="141"/>
      <c r="BS848" s="35"/>
      <c r="BT848" s="23"/>
      <c r="BU848" s="141"/>
      <c r="BV848" s="35"/>
      <c r="BW848" s="23"/>
      <c r="BX848" s="141"/>
      <c r="BY848" s="35"/>
      <c r="BZ848" s="23"/>
      <c r="CA848" s="141"/>
      <c r="CB848" s="35"/>
      <c r="CC848" s="23"/>
      <c r="CD848" s="141"/>
      <c r="CE848" s="35"/>
      <c r="CF848" s="23"/>
      <c r="CG848" s="141"/>
      <c r="CH848" s="35"/>
      <c r="CI848" s="23"/>
      <c r="CJ848" s="141"/>
      <c r="CK848" s="35"/>
      <c r="CL848" s="23"/>
      <c r="CM848" s="141"/>
      <c r="CN848" s="35"/>
      <c r="CO848" s="23"/>
      <c r="CP848" s="141"/>
      <c r="CQ848" s="38"/>
    </row>
    <row r="849" spans="2:95">
      <c r="B849" s="34"/>
      <c r="C849" s="23"/>
      <c r="D849" s="141"/>
      <c r="E849" s="35"/>
      <c r="F849" s="23"/>
      <c r="G849" s="141"/>
      <c r="H849" s="35"/>
      <c r="I849" s="23"/>
      <c r="J849" s="141"/>
      <c r="K849" s="35"/>
      <c r="L849" s="23"/>
      <c r="M849" s="141"/>
      <c r="N849" s="35"/>
      <c r="O849" s="23"/>
      <c r="P849" s="141"/>
      <c r="Q849" s="35"/>
      <c r="R849" s="23"/>
      <c r="S849" s="141"/>
      <c r="T849" s="35"/>
      <c r="U849" s="23"/>
      <c r="V849" s="141"/>
      <c r="W849" s="35"/>
      <c r="X849" s="23"/>
      <c r="Y849" s="141"/>
      <c r="Z849" s="35"/>
      <c r="AA849" s="23"/>
      <c r="AB849" s="141"/>
      <c r="AC849" s="35"/>
      <c r="AD849" s="23"/>
      <c r="AE849" s="141"/>
      <c r="AF849" s="35"/>
      <c r="AG849" s="23"/>
      <c r="AH849" s="141"/>
      <c r="AI849" s="35"/>
      <c r="AJ849" s="23"/>
      <c r="AK849" s="141"/>
      <c r="AL849" s="35"/>
      <c r="AM849" s="23"/>
      <c r="AN849" s="141"/>
      <c r="AO849" s="35"/>
      <c r="AP849" s="23"/>
      <c r="AQ849" s="141"/>
      <c r="AR849" s="35"/>
      <c r="AS849" s="23"/>
      <c r="AT849" s="141"/>
      <c r="AU849" s="35"/>
      <c r="AV849" s="23"/>
      <c r="AW849" s="141"/>
      <c r="AX849" s="35"/>
      <c r="AY849" s="23"/>
      <c r="AZ849" s="141"/>
      <c r="BA849" s="35"/>
      <c r="BB849" s="23"/>
      <c r="BC849" s="141"/>
      <c r="BD849" s="35"/>
      <c r="BE849" s="23"/>
      <c r="BF849" s="141"/>
      <c r="BG849" s="35"/>
      <c r="BH849" s="23"/>
      <c r="BI849" s="141"/>
      <c r="BJ849" s="35"/>
      <c r="BK849" s="23"/>
      <c r="BL849" s="141"/>
      <c r="BM849" s="35"/>
      <c r="BN849" s="23"/>
      <c r="BO849" s="141"/>
      <c r="BP849" s="35"/>
      <c r="BQ849" s="23"/>
      <c r="BR849" s="141"/>
      <c r="BS849" s="35"/>
      <c r="BT849" s="23"/>
      <c r="BU849" s="141"/>
      <c r="BV849" s="35"/>
      <c r="BW849" s="23"/>
      <c r="BX849" s="141"/>
      <c r="BY849" s="35"/>
      <c r="BZ849" s="23"/>
      <c r="CA849" s="141"/>
      <c r="CB849" s="35"/>
      <c r="CC849" s="23"/>
      <c r="CD849" s="141"/>
      <c r="CE849" s="35"/>
      <c r="CF849" s="23"/>
      <c r="CG849" s="141"/>
      <c r="CH849" s="35"/>
      <c r="CI849" s="23"/>
      <c r="CJ849" s="141"/>
      <c r="CK849" s="35"/>
      <c r="CL849" s="23"/>
      <c r="CM849" s="141"/>
      <c r="CN849" s="35"/>
      <c r="CO849" s="23"/>
      <c r="CP849" s="141"/>
      <c r="CQ849" s="38"/>
    </row>
    <row r="850" spans="2:95">
      <c r="B850" s="34"/>
      <c r="C850" s="23"/>
      <c r="D850" s="141"/>
      <c r="E850" s="35"/>
      <c r="F850" s="23"/>
      <c r="G850" s="141"/>
      <c r="H850" s="35"/>
      <c r="I850" s="23"/>
      <c r="J850" s="141"/>
      <c r="K850" s="35"/>
      <c r="L850" s="23"/>
      <c r="M850" s="141"/>
      <c r="N850" s="35"/>
      <c r="O850" s="23"/>
      <c r="P850" s="141"/>
      <c r="Q850" s="35"/>
      <c r="R850" s="23"/>
      <c r="S850" s="141"/>
      <c r="T850" s="35"/>
      <c r="U850" s="23"/>
      <c r="V850" s="141"/>
      <c r="W850" s="35"/>
      <c r="X850" s="23"/>
      <c r="Y850" s="141"/>
      <c r="Z850" s="35"/>
      <c r="AA850" s="23"/>
      <c r="AB850" s="141"/>
      <c r="AC850" s="35"/>
      <c r="AD850" s="23"/>
      <c r="AE850" s="141"/>
      <c r="AF850" s="35"/>
      <c r="AG850" s="23"/>
      <c r="AH850" s="141"/>
      <c r="AI850" s="35"/>
      <c r="AJ850" s="23"/>
      <c r="AK850" s="141"/>
      <c r="AL850" s="35"/>
      <c r="AM850" s="23"/>
      <c r="AN850" s="141"/>
      <c r="AO850" s="35"/>
      <c r="AP850" s="23"/>
      <c r="AQ850" s="141"/>
      <c r="AR850" s="35"/>
      <c r="AS850" s="23"/>
      <c r="AT850" s="141"/>
      <c r="AU850" s="35"/>
      <c r="AV850" s="23"/>
      <c r="AW850" s="141"/>
      <c r="AX850" s="35"/>
      <c r="AY850" s="23"/>
      <c r="AZ850" s="141"/>
      <c r="BA850" s="35"/>
      <c r="BB850" s="23"/>
      <c r="BC850" s="141"/>
      <c r="BD850" s="35"/>
      <c r="BE850" s="23"/>
      <c r="BF850" s="141"/>
      <c r="BG850" s="35"/>
      <c r="BH850" s="23"/>
      <c r="BI850" s="141"/>
      <c r="BJ850" s="35"/>
      <c r="BK850" s="23"/>
      <c r="BL850" s="141"/>
      <c r="BM850" s="35"/>
      <c r="BN850" s="23"/>
      <c r="BO850" s="141"/>
      <c r="BP850" s="35"/>
      <c r="BQ850" s="23"/>
      <c r="BR850" s="141"/>
      <c r="BS850" s="35"/>
      <c r="BT850" s="23"/>
      <c r="BU850" s="141"/>
      <c r="BV850" s="35"/>
      <c r="BW850" s="23"/>
      <c r="BX850" s="141"/>
      <c r="BY850" s="35"/>
      <c r="BZ850" s="23"/>
      <c r="CA850" s="141"/>
      <c r="CB850" s="35"/>
      <c r="CC850" s="23"/>
      <c r="CD850" s="141"/>
      <c r="CE850" s="35"/>
      <c r="CF850" s="23"/>
      <c r="CG850" s="141"/>
      <c r="CH850" s="35"/>
      <c r="CI850" s="23"/>
      <c r="CJ850" s="141"/>
      <c r="CK850" s="35"/>
      <c r="CL850" s="23"/>
      <c r="CM850" s="141"/>
      <c r="CN850" s="35"/>
      <c r="CO850" s="23"/>
      <c r="CP850" s="141"/>
      <c r="CQ850" s="38"/>
    </row>
    <row r="851" spans="2:95">
      <c r="B851" s="34"/>
      <c r="C851" s="23"/>
      <c r="D851" s="141"/>
      <c r="E851" s="35"/>
      <c r="F851" s="23"/>
      <c r="G851" s="141"/>
      <c r="H851" s="35"/>
      <c r="I851" s="23"/>
      <c r="J851" s="141"/>
      <c r="K851" s="35"/>
      <c r="L851" s="23"/>
      <c r="M851" s="141"/>
      <c r="N851" s="35"/>
      <c r="O851" s="23"/>
      <c r="P851" s="141"/>
      <c r="Q851" s="35"/>
      <c r="R851" s="23"/>
      <c r="S851" s="141"/>
      <c r="T851" s="35"/>
      <c r="U851" s="23"/>
      <c r="V851" s="141"/>
      <c r="W851" s="35"/>
      <c r="X851" s="23"/>
      <c r="Y851" s="141"/>
      <c r="Z851" s="35"/>
      <c r="AA851" s="23"/>
      <c r="AB851" s="141"/>
      <c r="AC851" s="35"/>
      <c r="AD851" s="23"/>
      <c r="AE851" s="141"/>
      <c r="AF851" s="35"/>
      <c r="AG851" s="23"/>
      <c r="AH851" s="141"/>
      <c r="AI851" s="35"/>
      <c r="AJ851" s="23"/>
      <c r="AK851" s="141"/>
      <c r="AL851" s="35"/>
      <c r="AM851" s="23"/>
      <c r="AN851" s="141"/>
      <c r="AO851" s="35"/>
      <c r="AP851" s="23"/>
      <c r="AQ851" s="141"/>
      <c r="AR851" s="35"/>
      <c r="AS851" s="23"/>
      <c r="AT851" s="141"/>
      <c r="AU851" s="35"/>
      <c r="AV851" s="23"/>
      <c r="AW851" s="141"/>
      <c r="AX851" s="35"/>
      <c r="AY851" s="23"/>
      <c r="AZ851" s="141"/>
      <c r="BA851" s="35"/>
      <c r="BB851" s="23"/>
      <c r="BC851" s="141"/>
      <c r="BD851" s="35"/>
      <c r="BE851" s="23"/>
      <c r="BF851" s="141"/>
      <c r="BG851" s="35"/>
      <c r="BH851" s="23"/>
      <c r="BI851" s="141"/>
      <c r="BJ851" s="35"/>
      <c r="BK851" s="23"/>
      <c r="BL851" s="141"/>
      <c r="BM851" s="35"/>
      <c r="BN851" s="23"/>
      <c r="BO851" s="141"/>
      <c r="BP851" s="35"/>
      <c r="BQ851" s="23"/>
      <c r="BR851" s="141"/>
      <c r="BS851" s="35"/>
      <c r="BT851" s="23"/>
      <c r="BU851" s="141"/>
      <c r="BV851" s="35"/>
      <c r="BW851" s="23"/>
      <c r="BX851" s="141"/>
      <c r="BY851" s="35"/>
      <c r="BZ851" s="23"/>
      <c r="CA851" s="141"/>
      <c r="CB851" s="35"/>
      <c r="CC851" s="23"/>
      <c r="CD851" s="141"/>
      <c r="CE851" s="35"/>
      <c r="CF851" s="23"/>
      <c r="CG851" s="141"/>
      <c r="CH851" s="35"/>
      <c r="CI851" s="23"/>
      <c r="CJ851" s="141"/>
      <c r="CK851" s="35"/>
      <c r="CL851" s="23"/>
      <c r="CM851" s="141"/>
      <c r="CN851" s="35"/>
      <c r="CO851" s="23"/>
      <c r="CP851" s="141"/>
      <c r="CQ851" s="38"/>
    </row>
    <row r="852" spans="2:95">
      <c r="B852" s="34"/>
      <c r="C852" s="23"/>
      <c r="D852" s="141"/>
      <c r="E852" s="35"/>
      <c r="F852" s="23"/>
      <c r="G852" s="141"/>
      <c r="H852" s="35"/>
      <c r="I852" s="23"/>
      <c r="J852" s="141"/>
      <c r="K852" s="35"/>
      <c r="L852" s="23"/>
      <c r="M852" s="141"/>
      <c r="N852" s="35"/>
      <c r="O852" s="23"/>
      <c r="P852" s="141"/>
      <c r="Q852" s="35"/>
      <c r="R852" s="23"/>
      <c r="S852" s="141"/>
      <c r="T852" s="35"/>
      <c r="U852" s="23"/>
      <c r="V852" s="141"/>
      <c r="W852" s="35"/>
      <c r="X852" s="23"/>
      <c r="Y852" s="141"/>
      <c r="Z852" s="35"/>
      <c r="AA852" s="23"/>
      <c r="AB852" s="141"/>
      <c r="AC852" s="35"/>
      <c r="AD852" s="23"/>
      <c r="AE852" s="141"/>
      <c r="AF852" s="35"/>
      <c r="AG852" s="23"/>
      <c r="AH852" s="141"/>
      <c r="AI852" s="35"/>
      <c r="AJ852" s="23"/>
      <c r="AK852" s="141"/>
      <c r="AL852" s="35"/>
      <c r="AM852" s="23"/>
      <c r="AN852" s="141"/>
      <c r="AO852" s="35"/>
      <c r="AP852" s="23"/>
      <c r="AQ852" s="141"/>
      <c r="AR852" s="35"/>
      <c r="AS852" s="23"/>
      <c r="AT852" s="141"/>
      <c r="AU852" s="35"/>
      <c r="AV852" s="23"/>
      <c r="AW852" s="141"/>
      <c r="AX852" s="35"/>
      <c r="AY852" s="23"/>
      <c r="AZ852" s="141"/>
      <c r="BA852" s="35"/>
      <c r="BB852" s="23"/>
      <c r="BC852" s="141"/>
      <c r="BD852" s="35"/>
      <c r="BE852" s="23"/>
      <c r="BF852" s="141"/>
      <c r="BG852" s="35"/>
      <c r="BH852" s="23"/>
      <c r="BI852" s="141"/>
      <c r="BJ852" s="35"/>
      <c r="BK852" s="23"/>
      <c r="BL852" s="141"/>
      <c r="BM852" s="35"/>
      <c r="BN852" s="23"/>
      <c r="BO852" s="141"/>
      <c r="BP852" s="35"/>
      <c r="BQ852" s="23"/>
      <c r="BR852" s="141"/>
      <c r="BS852" s="35"/>
      <c r="BT852" s="23"/>
      <c r="BU852" s="141"/>
      <c r="BV852" s="35"/>
      <c r="BW852" s="23"/>
      <c r="BX852" s="141"/>
      <c r="BY852" s="35"/>
      <c r="BZ852" s="23"/>
      <c r="CA852" s="141"/>
      <c r="CB852" s="35"/>
      <c r="CC852" s="23"/>
      <c r="CD852" s="141"/>
      <c r="CE852" s="35"/>
      <c r="CF852" s="23"/>
      <c r="CG852" s="141"/>
      <c r="CH852" s="35"/>
      <c r="CI852" s="23"/>
      <c r="CJ852" s="141"/>
      <c r="CK852" s="35"/>
      <c r="CL852" s="23"/>
      <c r="CM852" s="141"/>
      <c r="CN852" s="35"/>
      <c r="CO852" s="23"/>
      <c r="CP852" s="141"/>
      <c r="CQ852" s="38"/>
    </row>
    <row r="853" spans="2:95">
      <c r="B853" s="34"/>
      <c r="C853" s="23"/>
      <c r="D853" s="141"/>
      <c r="E853" s="35"/>
      <c r="F853" s="23"/>
      <c r="G853" s="141"/>
      <c r="H853" s="35"/>
      <c r="I853" s="23"/>
      <c r="J853" s="141"/>
      <c r="K853" s="35"/>
      <c r="L853" s="23"/>
      <c r="M853" s="141"/>
      <c r="N853" s="35"/>
      <c r="O853" s="23"/>
      <c r="P853" s="141"/>
      <c r="Q853" s="35"/>
      <c r="R853" s="23"/>
      <c r="S853" s="141"/>
      <c r="T853" s="35"/>
      <c r="U853" s="23"/>
      <c r="V853" s="141"/>
      <c r="W853" s="35"/>
      <c r="X853" s="23"/>
      <c r="Y853" s="141"/>
      <c r="Z853" s="35"/>
      <c r="AA853" s="23"/>
      <c r="AB853" s="141"/>
      <c r="AC853" s="35"/>
      <c r="AD853" s="23"/>
      <c r="AE853" s="141"/>
      <c r="AF853" s="35"/>
      <c r="AG853" s="23"/>
      <c r="AH853" s="141"/>
      <c r="AI853" s="35"/>
      <c r="AJ853" s="23"/>
      <c r="AK853" s="141"/>
      <c r="AL853" s="35"/>
      <c r="AM853" s="23"/>
      <c r="AN853" s="141"/>
      <c r="AO853" s="35"/>
      <c r="AP853" s="23"/>
      <c r="AQ853" s="141"/>
      <c r="AR853" s="35"/>
      <c r="AS853" s="23"/>
      <c r="AT853" s="141"/>
      <c r="AU853" s="35"/>
      <c r="AV853" s="23"/>
      <c r="AW853" s="141"/>
      <c r="AX853" s="35"/>
      <c r="AY853" s="23"/>
      <c r="AZ853" s="141"/>
      <c r="BA853" s="35"/>
      <c r="BB853" s="23"/>
      <c r="BC853" s="141"/>
      <c r="BD853" s="35"/>
      <c r="BE853" s="23"/>
      <c r="BF853" s="141"/>
      <c r="BG853" s="35"/>
      <c r="BH853" s="23"/>
      <c r="BI853" s="141"/>
      <c r="BJ853" s="35"/>
      <c r="BK853" s="23"/>
      <c r="BL853" s="141"/>
      <c r="BM853" s="35"/>
      <c r="BN853" s="23"/>
      <c r="BO853" s="141"/>
      <c r="BP853" s="35"/>
      <c r="BQ853" s="23"/>
      <c r="BR853" s="141"/>
      <c r="BS853" s="35"/>
      <c r="BT853" s="23"/>
      <c r="BU853" s="141"/>
      <c r="BV853" s="35"/>
      <c r="BW853" s="23"/>
      <c r="BX853" s="141"/>
      <c r="BY853" s="35"/>
      <c r="BZ853" s="23"/>
      <c r="CA853" s="141"/>
      <c r="CB853" s="35"/>
      <c r="CC853" s="23"/>
      <c r="CD853" s="141"/>
      <c r="CE853" s="35"/>
      <c r="CF853" s="23"/>
      <c r="CG853" s="141"/>
      <c r="CH853" s="35"/>
      <c r="CI853" s="23"/>
      <c r="CJ853" s="141"/>
      <c r="CK853" s="35"/>
      <c r="CL853" s="23"/>
      <c r="CM853" s="141"/>
      <c r="CN853" s="35"/>
      <c r="CO853" s="23"/>
      <c r="CP853" s="141"/>
      <c r="CQ853" s="38"/>
    </row>
    <row r="854" spans="2:95">
      <c r="B854" s="34"/>
      <c r="C854" s="23"/>
      <c r="D854" s="141"/>
      <c r="E854" s="35"/>
      <c r="F854" s="23"/>
      <c r="G854" s="141"/>
      <c r="H854" s="35"/>
      <c r="I854" s="23"/>
      <c r="J854" s="141"/>
      <c r="K854" s="35"/>
      <c r="L854" s="23"/>
      <c r="M854" s="141"/>
      <c r="N854" s="35"/>
      <c r="O854" s="23"/>
      <c r="P854" s="141"/>
      <c r="Q854" s="35"/>
      <c r="R854" s="23"/>
      <c r="S854" s="141"/>
      <c r="T854" s="35"/>
      <c r="U854" s="23"/>
      <c r="V854" s="141"/>
      <c r="W854" s="35"/>
      <c r="X854" s="23"/>
      <c r="Y854" s="141"/>
      <c r="Z854" s="35"/>
      <c r="AA854" s="23"/>
      <c r="AB854" s="141"/>
      <c r="AC854" s="35"/>
      <c r="AD854" s="23"/>
      <c r="AE854" s="141"/>
      <c r="AF854" s="35"/>
      <c r="AG854" s="23"/>
      <c r="AH854" s="141"/>
      <c r="AI854" s="35"/>
      <c r="AJ854" s="23"/>
      <c r="AK854" s="141"/>
      <c r="AL854" s="35"/>
      <c r="AM854" s="23"/>
      <c r="AN854" s="141"/>
      <c r="AO854" s="35"/>
      <c r="AP854" s="23"/>
      <c r="AQ854" s="141"/>
      <c r="AR854" s="35"/>
      <c r="AS854" s="23"/>
      <c r="AT854" s="141"/>
      <c r="AU854" s="35"/>
      <c r="AV854" s="23"/>
      <c r="AW854" s="141"/>
      <c r="AX854" s="35"/>
      <c r="AY854" s="23"/>
      <c r="AZ854" s="141"/>
      <c r="BA854" s="35"/>
      <c r="BB854" s="23"/>
      <c r="BC854" s="141"/>
      <c r="BD854" s="35"/>
      <c r="BE854" s="23"/>
      <c r="BF854" s="141"/>
      <c r="BG854" s="35"/>
      <c r="BH854" s="23"/>
      <c r="BI854" s="141"/>
      <c r="BJ854" s="35"/>
      <c r="BK854" s="23"/>
      <c r="BL854" s="141"/>
      <c r="BM854" s="35"/>
      <c r="BN854" s="23"/>
      <c r="BO854" s="141"/>
      <c r="BP854" s="35"/>
      <c r="BQ854" s="23"/>
      <c r="BR854" s="141"/>
      <c r="BS854" s="35"/>
      <c r="BT854" s="23"/>
      <c r="BU854" s="141"/>
      <c r="BV854" s="35"/>
      <c r="BW854" s="23"/>
      <c r="BX854" s="141"/>
      <c r="BY854" s="35"/>
      <c r="BZ854" s="23"/>
      <c r="CA854" s="141"/>
      <c r="CB854" s="35"/>
      <c r="CC854" s="23"/>
      <c r="CD854" s="141"/>
      <c r="CE854" s="35"/>
      <c r="CF854" s="23"/>
      <c r="CG854" s="141"/>
      <c r="CH854" s="35"/>
      <c r="CI854" s="23"/>
      <c r="CJ854" s="141"/>
      <c r="CK854" s="35"/>
      <c r="CL854" s="23"/>
      <c r="CM854" s="141"/>
      <c r="CN854" s="35"/>
      <c r="CO854" s="23"/>
      <c r="CP854" s="141"/>
      <c r="CQ854" s="38"/>
    </row>
    <row r="855" spans="2:95">
      <c r="B855" s="34"/>
      <c r="C855" s="23"/>
      <c r="D855" s="141"/>
      <c r="E855" s="35"/>
      <c r="F855" s="23"/>
      <c r="G855" s="141"/>
      <c r="H855" s="35"/>
      <c r="I855" s="23"/>
      <c r="J855" s="141"/>
      <c r="K855" s="35"/>
      <c r="L855" s="23"/>
      <c r="M855" s="141"/>
      <c r="N855" s="35"/>
      <c r="O855" s="23"/>
      <c r="P855" s="141"/>
      <c r="Q855" s="35"/>
      <c r="R855" s="23"/>
      <c r="S855" s="141"/>
      <c r="T855" s="35"/>
      <c r="U855" s="23"/>
      <c r="V855" s="141"/>
      <c r="W855" s="35"/>
      <c r="X855" s="23"/>
      <c r="Y855" s="141"/>
      <c r="Z855" s="35"/>
      <c r="AA855" s="23"/>
      <c r="AB855" s="141"/>
      <c r="AC855" s="35"/>
      <c r="AD855" s="23"/>
      <c r="AE855" s="141"/>
      <c r="AF855" s="35"/>
      <c r="AG855" s="23"/>
      <c r="AH855" s="141"/>
      <c r="AI855" s="35"/>
      <c r="AJ855" s="23"/>
      <c r="AK855" s="141"/>
      <c r="AL855" s="35"/>
      <c r="AM855" s="23"/>
      <c r="AN855" s="141"/>
      <c r="AO855" s="35"/>
      <c r="AP855" s="23"/>
      <c r="AQ855" s="141"/>
      <c r="AR855" s="35"/>
      <c r="AS855" s="23"/>
      <c r="AT855" s="141"/>
      <c r="AU855" s="35"/>
      <c r="AV855" s="23"/>
      <c r="AW855" s="141"/>
      <c r="AX855" s="35"/>
      <c r="AY855" s="23"/>
      <c r="AZ855" s="141"/>
      <c r="BA855" s="35"/>
      <c r="BB855" s="23"/>
      <c r="BC855" s="141"/>
      <c r="BD855" s="35"/>
      <c r="BE855" s="23"/>
      <c r="BF855" s="141"/>
      <c r="BG855" s="35"/>
      <c r="BH855" s="23"/>
      <c r="BI855" s="141"/>
      <c r="BJ855" s="35"/>
      <c r="BK855" s="23"/>
      <c r="BL855" s="141"/>
      <c r="BM855" s="35"/>
      <c r="BN855" s="23"/>
      <c r="BO855" s="141"/>
      <c r="BP855" s="35"/>
      <c r="BQ855" s="23"/>
      <c r="BR855" s="141"/>
      <c r="BS855" s="35"/>
      <c r="BT855" s="23"/>
      <c r="BU855" s="141"/>
      <c r="BV855" s="35"/>
      <c r="BW855" s="23"/>
      <c r="BX855" s="141"/>
      <c r="BY855" s="35"/>
      <c r="BZ855" s="23"/>
      <c r="CA855" s="141"/>
      <c r="CB855" s="35"/>
      <c r="CC855" s="23"/>
      <c r="CD855" s="141"/>
      <c r="CE855" s="35"/>
      <c r="CF855" s="23"/>
      <c r="CG855" s="141"/>
      <c r="CH855" s="35"/>
      <c r="CI855" s="23"/>
      <c r="CJ855" s="141"/>
      <c r="CK855" s="35"/>
      <c r="CL855" s="23"/>
      <c r="CM855" s="141"/>
      <c r="CN855" s="35"/>
      <c r="CO855" s="23"/>
      <c r="CP855" s="141"/>
      <c r="CQ855" s="38"/>
    </row>
    <row r="856" spans="2:95">
      <c r="B856" s="34"/>
      <c r="C856" s="23"/>
      <c r="D856" s="141"/>
      <c r="E856" s="35"/>
      <c r="F856" s="23"/>
      <c r="G856" s="141"/>
      <c r="H856" s="35"/>
      <c r="I856" s="23"/>
      <c r="J856" s="141"/>
      <c r="K856" s="35"/>
      <c r="L856" s="23"/>
      <c r="M856" s="141"/>
      <c r="N856" s="35"/>
      <c r="O856" s="23"/>
      <c r="P856" s="141"/>
      <c r="Q856" s="35"/>
      <c r="R856" s="23"/>
      <c r="S856" s="141"/>
      <c r="T856" s="35"/>
      <c r="U856" s="23"/>
      <c r="V856" s="141"/>
      <c r="W856" s="35"/>
      <c r="X856" s="23"/>
      <c r="Y856" s="141"/>
      <c r="Z856" s="35"/>
      <c r="AA856" s="23"/>
      <c r="AB856" s="141"/>
      <c r="AC856" s="35"/>
      <c r="AD856" s="23"/>
      <c r="AE856" s="141"/>
      <c r="AF856" s="35"/>
      <c r="AG856" s="23"/>
      <c r="AH856" s="141"/>
      <c r="AI856" s="35"/>
      <c r="AJ856" s="23"/>
      <c r="AK856" s="141"/>
      <c r="AL856" s="35"/>
      <c r="AM856" s="23"/>
      <c r="AN856" s="141"/>
      <c r="AO856" s="35"/>
      <c r="AP856" s="23"/>
      <c r="AQ856" s="141"/>
      <c r="AR856" s="35"/>
      <c r="AS856" s="23"/>
      <c r="AT856" s="141"/>
      <c r="AU856" s="35"/>
      <c r="AV856" s="23"/>
      <c r="AW856" s="141"/>
      <c r="AX856" s="35"/>
      <c r="AY856" s="23"/>
      <c r="AZ856" s="141"/>
      <c r="BA856" s="35"/>
      <c r="BB856" s="23"/>
      <c r="BC856" s="141"/>
      <c r="BD856" s="35"/>
      <c r="BE856" s="23"/>
      <c r="BF856" s="141"/>
      <c r="BG856" s="35"/>
      <c r="BH856" s="23"/>
      <c r="BI856" s="141"/>
      <c r="BJ856" s="35"/>
      <c r="BK856" s="23"/>
      <c r="BL856" s="141"/>
      <c r="BM856" s="35"/>
      <c r="BN856" s="23"/>
      <c r="BO856" s="141"/>
      <c r="BP856" s="35"/>
      <c r="BQ856" s="23"/>
      <c r="BR856" s="141"/>
      <c r="BS856" s="35"/>
      <c r="BT856" s="23"/>
      <c r="BU856" s="141"/>
      <c r="BV856" s="35"/>
      <c r="BW856" s="23"/>
      <c r="BX856" s="141"/>
      <c r="BY856" s="35"/>
      <c r="BZ856" s="23"/>
      <c r="CA856" s="141"/>
      <c r="CB856" s="35"/>
      <c r="CC856" s="23"/>
      <c r="CD856" s="141"/>
      <c r="CE856" s="35"/>
      <c r="CF856" s="23"/>
      <c r="CG856" s="141"/>
      <c r="CH856" s="35"/>
      <c r="CI856" s="23"/>
      <c r="CJ856" s="141"/>
      <c r="CK856" s="35"/>
      <c r="CL856" s="23"/>
      <c r="CM856" s="141"/>
      <c r="CN856" s="35"/>
      <c r="CO856" s="23"/>
      <c r="CP856" s="141"/>
      <c r="CQ856" s="38"/>
    </row>
    <row r="857" spans="2:95">
      <c r="B857" s="34"/>
      <c r="C857" s="23"/>
      <c r="D857" s="141"/>
      <c r="E857" s="35"/>
      <c r="F857" s="23"/>
      <c r="G857" s="141"/>
      <c r="H857" s="35"/>
      <c r="I857" s="23"/>
      <c r="J857" s="141"/>
      <c r="K857" s="35"/>
      <c r="L857" s="23"/>
      <c r="M857" s="141"/>
      <c r="N857" s="35"/>
      <c r="O857" s="23"/>
      <c r="P857" s="141"/>
      <c r="Q857" s="35"/>
      <c r="R857" s="23"/>
      <c r="S857" s="141"/>
      <c r="T857" s="35"/>
      <c r="U857" s="23"/>
      <c r="V857" s="141"/>
      <c r="W857" s="35"/>
      <c r="X857" s="23"/>
      <c r="Y857" s="141"/>
      <c r="Z857" s="35"/>
      <c r="AA857" s="23"/>
      <c r="AB857" s="141"/>
      <c r="AC857" s="35"/>
      <c r="AD857" s="23"/>
      <c r="AE857" s="141"/>
      <c r="AF857" s="35"/>
      <c r="AG857" s="23"/>
      <c r="AH857" s="141"/>
      <c r="AI857" s="35"/>
      <c r="AJ857" s="23"/>
      <c r="AK857" s="141"/>
      <c r="AL857" s="35"/>
      <c r="AM857" s="23"/>
      <c r="AN857" s="141"/>
      <c r="AO857" s="35"/>
      <c r="AP857" s="23"/>
      <c r="AQ857" s="141"/>
      <c r="AR857" s="35"/>
      <c r="AS857" s="23"/>
      <c r="AT857" s="141"/>
      <c r="AU857" s="35"/>
      <c r="AV857" s="23"/>
      <c r="AW857" s="141"/>
      <c r="AX857" s="35"/>
      <c r="AY857" s="23"/>
      <c r="AZ857" s="141"/>
      <c r="BA857" s="35"/>
      <c r="BB857" s="23"/>
      <c r="BC857" s="141"/>
      <c r="BD857" s="35"/>
      <c r="BE857" s="23"/>
      <c r="BF857" s="141"/>
      <c r="BG857" s="35"/>
      <c r="BH857" s="23"/>
      <c r="BI857" s="141"/>
      <c r="BJ857" s="35"/>
      <c r="BK857" s="23"/>
      <c r="BL857" s="141"/>
      <c r="BM857" s="35"/>
      <c r="BN857" s="23"/>
      <c r="BO857" s="141"/>
      <c r="BP857" s="35"/>
      <c r="BQ857" s="23"/>
      <c r="BR857" s="141"/>
      <c r="BS857" s="35"/>
      <c r="BT857" s="23"/>
      <c r="BU857" s="141"/>
      <c r="BV857" s="35"/>
      <c r="BW857" s="23"/>
      <c r="BX857" s="141"/>
      <c r="BY857" s="35"/>
      <c r="BZ857" s="23"/>
      <c r="CA857" s="141"/>
      <c r="CB857" s="35"/>
      <c r="CC857" s="23"/>
      <c r="CD857" s="141"/>
      <c r="CE857" s="35"/>
      <c r="CF857" s="23"/>
      <c r="CG857" s="141"/>
      <c r="CH857" s="35"/>
      <c r="CI857" s="23"/>
      <c r="CJ857" s="141"/>
      <c r="CK857" s="35"/>
      <c r="CL857" s="23"/>
      <c r="CM857" s="141"/>
      <c r="CN857" s="35"/>
      <c r="CO857" s="23"/>
      <c r="CP857" s="141"/>
      <c r="CQ857" s="38"/>
    </row>
    <row r="858" spans="2:95">
      <c r="B858" s="34"/>
      <c r="C858" s="23"/>
      <c r="D858" s="141"/>
      <c r="E858" s="35"/>
      <c r="F858" s="23"/>
      <c r="G858" s="141"/>
      <c r="H858" s="35"/>
      <c r="I858" s="23"/>
      <c r="J858" s="141"/>
      <c r="K858" s="35"/>
      <c r="L858" s="23"/>
      <c r="M858" s="141"/>
      <c r="N858" s="35"/>
      <c r="O858" s="23"/>
      <c r="P858" s="141"/>
      <c r="Q858" s="35"/>
      <c r="R858" s="23"/>
      <c r="S858" s="141"/>
      <c r="T858" s="35"/>
      <c r="U858" s="23"/>
      <c r="V858" s="141"/>
      <c r="W858" s="35"/>
      <c r="X858" s="23"/>
      <c r="Y858" s="141"/>
      <c r="Z858" s="35"/>
      <c r="AA858" s="23"/>
      <c r="AB858" s="141"/>
      <c r="AC858" s="35"/>
      <c r="AD858" s="23"/>
      <c r="AE858" s="141"/>
      <c r="AF858" s="35"/>
      <c r="AG858" s="23"/>
      <c r="AH858" s="141"/>
      <c r="AI858" s="35"/>
      <c r="AJ858" s="23"/>
      <c r="AK858" s="141"/>
      <c r="AL858" s="35"/>
      <c r="AM858" s="23"/>
      <c r="AN858" s="141"/>
      <c r="AO858" s="35"/>
      <c r="AP858" s="23"/>
      <c r="AQ858" s="141"/>
      <c r="AR858" s="35"/>
      <c r="AS858" s="23"/>
      <c r="AT858" s="141"/>
      <c r="AU858" s="35"/>
      <c r="AV858" s="23"/>
      <c r="AW858" s="141"/>
      <c r="AX858" s="35"/>
      <c r="AY858" s="23"/>
      <c r="AZ858" s="141"/>
      <c r="BA858" s="35"/>
      <c r="BB858" s="23"/>
      <c r="BC858" s="141"/>
      <c r="BD858" s="35"/>
      <c r="BE858" s="23"/>
      <c r="BF858" s="141"/>
      <c r="BG858" s="35"/>
      <c r="BH858" s="23"/>
      <c r="BI858" s="141"/>
      <c r="BJ858" s="35"/>
      <c r="BK858" s="23"/>
      <c r="BL858" s="141"/>
      <c r="BM858" s="35"/>
      <c r="BN858" s="23"/>
      <c r="BO858" s="141"/>
      <c r="BP858" s="35"/>
      <c r="BQ858" s="23"/>
      <c r="BR858" s="141"/>
      <c r="BS858" s="35"/>
      <c r="BT858" s="23"/>
      <c r="BU858" s="141"/>
      <c r="BV858" s="35"/>
      <c r="BW858" s="23"/>
      <c r="BX858" s="141"/>
      <c r="BY858" s="35"/>
      <c r="BZ858" s="23"/>
      <c r="CA858" s="141"/>
      <c r="CB858" s="35"/>
      <c r="CC858" s="23"/>
      <c r="CD858" s="141"/>
      <c r="CE858" s="35"/>
      <c r="CF858" s="23"/>
      <c r="CG858" s="141"/>
      <c r="CH858" s="35"/>
      <c r="CI858" s="23"/>
      <c r="CJ858" s="141"/>
      <c r="CK858" s="35"/>
      <c r="CL858" s="23"/>
      <c r="CM858" s="141"/>
      <c r="CN858" s="35"/>
      <c r="CO858" s="23"/>
      <c r="CP858" s="141"/>
      <c r="CQ858" s="38"/>
    </row>
    <row r="859" spans="2:95">
      <c r="B859" s="34"/>
      <c r="C859" s="23"/>
      <c r="D859" s="141"/>
      <c r="E859" s="35"/>
      <c r="F859" s="23"/>
      <c r="G859" s="141"/>
      <c r="H859" s="35"/>
      <c r="I859" s="23"/>
      <c r="J859" s="141"/>
      <c r="K859" s="35"/>
      <c r="L859" s="23"/>
      <c r="M859" s="141"/>
      <c r="N859" s="35"/>
      <c r="O859" s="23"/>
      <c r="P859" s="141"/>
      <c r="Q859" s="35"/>
      <c r="R859" s="23"/>
      <c r="S859" s="141"/>
      <c r="T859" s="35"/>
      <c r="U859" s="23"/>
      <c r="V859" s="141"/>
      <c r="W859" s="35"/>
      <c r="X859" s="23"/>
      <c r="Y859" s="141"/>
      <c r="Z859" s="35"/>
      <c r="AA859" s="23"/>
      <c r="AB859" s="141"/>
      <c r="AC859" s="35"/>
      <c r="AD859" s="23"/>
      <c r="AE859" s="141"/>
      <c r="AF859" s="35"/>
      <c r="AG859" s="23"/>
      <c r="AH859" s="141"/>
      <c r="AI859" s="35"/>
      <c r="AJ859" s="23"/>
      <c r="AK859" s="141"/>
      <c r="AL859" s="35"/>
      <c r="AM859" s="23"/>
      <c r="AN859" s="141"/>
      <c r="AO859" s="35"/>
      <c r="AP859" s="23"/>
      <c r="AQ859" s="141"/>
      <c r="AR859" s="35"/>
      <c r="AS859" s="23"/>
      <c r="AT859" s="141"/>
      <c r="AU859" s="35"/>
      <c r="AV859" s="23"/>
      <c r="AW859" s="141"/>
      <c r="AX859" s="35"/>
      <c r="AY859" s="23"/>
      <c r="AZ859" s="141"/>
      <c r="BA859" s="35"/>
      <c r="BB859" s="23"/>
      <c r="BC859" s="141"/>
      <c r="BD859" s="35"/>
      <c r="BE859" s="23"/>
      <c r="BF859" s="141"/>
      <c r="BG859" s="35"/>
      <c r="BH859" s="23"/>
      <c r="BI859" s="141"/>
      <c r="BJ859" s="35"/>
      <c r="BK859" s="23"/>
      <c r="BL859" s="141"/>
      <c r="BM859" s="35"/>
      <c r="BN859" s="23"/>
      <c r="BO859" s="141"/>
      <c r="BP859" s="35"/>
      <c r="BQ859" s="23"/>
      <c r="BR859" s="141"/>
      <c r="BS859" s="35"/>
      <c r="BT859" s="23"/>
      <c r="BU859" s="141"/>
      <c r="BV859" s="35"/>
      <c r="BW859" s="23"/>
      <c r="BX859" s="141"/>
      <c r="BY859" s="35"/>
      <c r="BZ859" s="23"/>
      <c r="CA859" s="141"/>
      <c r="CB859" s="35"/>
      <c r="CC859" s="23"/>
      <c r="CD859" s="141"/>
      <c r="CE859" s="35"/>
      <c r="CF859" s="23"/>
      <c r="CG859" s="141"/>
      <c r="CH859" s="35"/>
      <c r="CI859" s="23"/>
      <c r="CJ859" s="141"/>
      <c r="CK859" s="35"/>
      <c r="CL859" s="23"/>
      <c r="CM859" s="141"/>
      <c r="CN859" s="35"/>
      <c r="CO859" s="23"/>
      <c r="CP859" s="141"/>
      <c r="CQ859" s="38"/>
    </row>
    <row r="860" spans="2:95">
      <c r="B860" s="34"/>
      <c r="C860" s="23"/>
      <c r="D860" s="141"/>
      <c r="E860" s="35"/>
      <c r="F860" s="23"/>
      <c r="G860" s="141"/>
      <c r="H860" s="35"/>
      <c r="I860" s="23"/>
      <c r="J860" s="141"/>
      <c r="K860" s="35"/>
      <c r="L860" s="23"/>
      <c r="M860" s="141"/>
      <c r="N860" s="35"/>
      <c r="O860" s="23"/>
      <c r="P860" s="141"/>
      <c r="Q860" s="35"/>
      <c r="R860" s="23"/>
      <c r="S860" s="141"/>
      <c r="T860" s="35"/>
      <c r="U860" s="23"/>
      <c r="V860" s="141"/>
      <c r="W860" s="35"/>
      <c r="X860" s="23"/>
      <c r="Y860" s="141"/>
      <c r="Z860" s="35"/>
      <c r="AA860" s="23"/>
      <c r="AB860" s="141"/>
      <c r="AC860" s="35"/>
      <c r="AD860" s="23"/>
      <c r="AE860" s="141"/>
      <c r="AF860" s="35"/>
      <c r="AG860" s="23"/>
      <c r="AH860" s="141"/>
      <c r="AI860" s="35"/>
      <c r="AJ860" s="23"/>
      <c r="AK860" s="141"/>
      <c r="AL860" s="35"/>
      <c r="AM860" s="23"/>
      <c r="AN860" s="141"/>
      <c r="AO860" s="35"/>
      <c r="AP860" s="23"/>
      <c r="AQ860" s="141"/>
      <c r="AR860" s="35"/>
      <c r="AS860" s="23"/>
      <c r="AT860" s="141"/>
      <c r="AU860" s="35"/>
      <c r="AV860" s="23"/>
      <c r="AW860" s="141"/>
      <c r="AX860" s="35"/>
      <c r="AY860" s="23"/>
      <c r="AZ860" s="141"/>
      <c r="BA860" s="35"/>
      <c r="BB860" s="23"/>
      <c r="BC860" s="141"/>
      <c r="BD860" s="35"/>
      <c r="BE860" s="23"/>
      <c r="BF860" s="141"/>
      <c r="BG860" s="35"/>
      <c r="BH860" s="23"/>
      <c r="BI860" s="141"/>
      <c r="BJ860" s="35"/>
      <c r="BK860" s="23"/>
      <c r="BL860" s="141"/>
      <c r="BM860" s="35"/>
      <c r="BN860" s="23"/>
      <c r="BO860" s="141"/>
      <c r="BP860" s="35"/>
      <c r="BQ860" s="23"/>
      <c r="BR860" s="141"/>
      <c r="BS860" s="35"/>
      <c r="BT860" s="23"/>
      <c r="BU860" s="141"/>
      <c r="BV860" s="35"/>
      <c r="BW860" s="23"/>
      <c r="BX860" s="141"/>
      <c r="BY860" s="35"/>
      <c r="BZ860" s="23"/>
      <c r="CA860" s="141"/>
      <c r="CB860" s="35"/>
      <c r="CC860" s="23"/>
      <c r="CD860" s="141"/>
      <c r="CE860" s="35"/>
      <c r="CF860" s="23"/>
      <c r="CG860" s="141"/>
      <c r="CH860" s="35"/>
      <c r="CI860" s="23"/>
      <c r="CJ860" s="141"/>
      <c r="CK860" s="35"/>
      <c r="CL860" s="23"/>
      <c r="CM860" s="141"/>
      <c r="CN860" s="35"/>
      <c r="CO860" s="23"/>
      <c r="CP860" s="141"/>
      <c r="CQ860" s="38"/>
    </row>
    <row r="861" spans="2:95">
      <c r="B861" s="34"/>
      <c r="C861" s="23"/>
      <c r="D861" s="141"/>
      <c r="E861" s="35"/>
      <c r="F861" s="23"/>
      <c r="G861" s="141"/>
      <c r="H861" s="35"/>
      <c r="I861" s="23"/>
      <c r="J861" s="141"/>
      <c r="K861" s="35"/>
      <c r="L861" s="23"/>
      <c r="M861" s="141"/>
      <c r="N861" s="35"/>
      <c r="O861" s="23"/>
      <c r="P861" s="141"/>
      <c r="Q861" s="35"/>
      <c r="R861" s="23"/>
      <c r="S861" s="141"/>
      <c r="T861" s="35"/>
      <c r="U861" s="23"/>
      <c r="V861" s="141"/>
      <c r="W861" s="35"/>
      <c r="X861" s="23"/>
      <c r="Y861" s="141"/>
      <c r="Z861" s="35"/>
      <c r="AA861" s="23"/>
      <c r="AB861" s="141"/>
      <c r="AC861" s="35"/>
      <c r="AD861" s="23"/>
      <c r="AE861" s="141"/>
      <c r="AF861" s="35"/>
      <c r="AG861" s="23"/>
      <c r="AH861" s="141"/>
      <c r="AI861" s="35"/>
      <c r="AJ861" s="23"/>
      <c r="AK861" s="141"/>
      <c r="AL861" s="35"/>
      <c r="AM861" s="23"/>
      <c r="AN861" s="141"/>
      <c r="AO861" s="35"/>
      <c r="AP861" s="23"/>
      <c r="AQ861" s="141"/>
      <c r="AR861" s="35"/>
      <c r="AS861" s="23"/>
      <c r="AT861" s="141"/>
      <c r="AU861" s="35"/>
      <c r="AV861" s="23"/>
      <c r="AW861" s="141"/>
      <c r="AX861" s="35"/>
      <c r="AY861" s="23"/>
      <c r="AZ861" s="141"/>
      <c r="BA861" s="35"/>
      <c r="BB861" s="23"/>
      <c r="BC861" s="141"/>
      <c r="BD861" s="35"/>
      <c r="BE861" s="23"/>
      <c r="BF861" s="141"/>
      <c r="BG861" s="35"/>
      <c r="BH861" s="23"/>
      <c r="BI861" s="141"/>
      <c r="BJ861" s="35"/>
      <c r="BK861" s="23"/>
      <c r="BL861" s="141"/>
      <c r="BM861" s="35"/>
      <c r="BN861" s="23"/>
      <c r="BO861" s="141"/>
      <c r="BP861" s="35"/>
      <c r="BQ861" s="23"/>
      <c r="BR861" s="141"/>
      <c r="BS861" s="35"/>
      <c r="BT861" s="23"/>
      <c r="BU861" s="141"/>
      <c r="BV861" s="35"/>
      <c r="BW861" s="23"/>
      <c r="BX861" s="141"/>
      <c r="BY861" s="35"/>
      <c r="BZ861" s="23"/>
      <c r="CA861" s="141"/>
      <c r="CB861" s="35"/>
      <c r="CC861" s="23"/>
      <c r="CD861" s="141"/>
      <c r="CE861" s="35"/>
      <c r="CF861" s="23"/>
      <c r="CG861" s="141"/>
      <c r="CH861" s="35"/>
      <c r="CI861" s="23"/>
      <c r="CJ861" s="141"/>
      <c r="CK861" s="35"/>
      <c r="CL861" s="23"/>
      <c r="CM861" s="141"/>
      <c r="CN861" s="35"/>
      <c r="CO861" s="23"/>
      <c r="CP861" s="141"/>
      <c r="CQ861" s="38"/>
    </row>
    <row r="862" spans="2:95">
      <c r="B862" s="34"/>
      <c r="C862" s="23"/>
      <c r="D862" s="141"/>
      <c r="E862" s="35"/>
      <c r="F862" s="23"/>
      <c r="G862" s="141"/>
      <c r="H862" s="35"/>
      <c r="I862" s="23"/>
      <c r="J862" s="141"/>
      <c r="K862" s="35"/>
      <c r="L862" s="23"/>
      <c r="M862" s="141"/>
      <c r="N862" s="35"/>
      <c r="O862" s="23"/>
      <c r="P862" s="141"/>
      <c r="Q862" s="35"/>
      <c r="R862" s="23"/>
      <c r="S862" s="141"/>
      <c r="T862" s="35"/>
      <c r="U862" s="23"/>
      <c r="V862" s="141"/>
      <c r="W862" s="35"/>
      <c r="X862" s="23"/>
      <c r="Y862" s="141"/>
      <c r="Z862" s="35"/>
      <c r="AA862" s="23"/>
      <c r="AB862" s="141"/>
      <c r="AC862" s="35"/>
      <c r="AD862" s="23"/>
      <c r="AE862" s="141"/>
      <c r="AF862" s="35"/>
      <c r="AG862" s="23"/>
      <c r="AH862" s="141"/>
      <c r="AI862" s="35"/>
      <c r="AJ862" s="23"/>
      <c r="AK862" s="141"/>
      <c r="AL862" s="35"/>
      <c r="AM862" s="23"/>
      <c r="AN862" s="141"/>
      <c r="AO862" s="35"/>
      <c r="AP862" s="23"/>
      <c r="AQ862" s="141"/>
      <c r="AR862" s="35"/>
      <c r="AS862" s="23"/>
      <c r="AT862" s="141"/>
      <c r="AU862" s="35"/>
      <c r="AV862" s="23"/>
      <c r="AW862" s="141"/>
      <c r="AX862" s="35"/>
      <c r="AY862" s="23"/>
      <c r="AZ862" s="141"/>
      <c r="BA862" s="35"/>
      <c r="BB862" s="23"/>
      <c r="BC862" s="141"/>
      <c r="BD862" s="35"/>
      <c r="BE862" s="23"/>
      <c r="BF862" s="141"/>
      <c r="BG862" s="35"/>
      <c r="BH862" s="23"/>
      <c r="BI862" s="141"/>
      <c r="BJ862" s="35"/>
      <c r="BK862" s="23"/>
      <c r="BL862" s="141"/>
      <c r="BM862" s="35"/>
      <c r="BN862" s="23"/>
      <c r="BO862" s="141"/>
      <c r="BP862" s="35"/>
      <c r="BQ862" s="23"/>
      <c r="BR862" s="141"/>
      <c r="BS862" s="35"/>
      <c r="BT862" s="23"/>
      <c r="BU862" s="141"/>
      <c r="BV862" s="35"/>
      <c r="BW862" s="23"/>
      <c r="BX862" s="141"/>
      <c r="BY862" s="35"/>
      <c r="BZ862" s="23"/>
      <c r="CA862" s="141"/>
      <c r="CB862" s="35"/>
      <c r="CC862" s="23"/>
      <c r="CD862" s="141"/>
      <c r="CE862" s="35"/>
      <c r="CF862" s="23"/>
      <c r="CG862" s="141"/>
      <c r="CH862" s="35"/>
      <c r="CI862" s="23"/>
      <c r="CJ862" s="141"/>
      <c r="CK862" s="35"/>
      <c r="CL862" s="23"/>
      <c r="CM862" s="141"/>
      <c r="CN862" s="35"/>
      <c r="CO862" s="23"/>
      <c r="CP862" s="141"/>
      <c r="CQ862" s="38"/>
    </row>
    <row r="863" spans="2:95">
      <c r="B863" s="34"/>
      <c r="C863" s="23"/>
      <c r="D863" s="141"/>
      <c r="E863" s="35"/>
      <c r="F863" s="23"/>
      <c r="G863" s="141"/>
      <c r="H863" s="35"/>
      <c r="I863" s="23"/>
      <c r="J863" s="141"/>
      <c r="K863" s="35"/>
      <c r="L863" s="23"/>
      <c r="M863" s="141"/>
      <c r="N863" s="35"/>
      <c r="O863" s="23"/>
      <c r="P863" s="141"/>
      <c r="Q863" s="35"/>
      <c r="R863" s="23"/>
      <c r="S863" s="141"/>
      <c r="T863" s="35"/>
      <c r="U863" s="23"/>
      <c r="V863" s="141"/>
      <c r="W863" s="35"/>
      <c r="X863" s="23"/>
      <c r="Y863" s="141"/>
      <c r="Z863" s="35"/>
      <c r="AA863" s="23"/>
      <c r="AB863" s="141"/>
      <c r="AC863" s="35"/>
      <c r="AD863" s="23"/>
      <c r="AE863" s="141"/>
      <c r="AF863" s="35"/>
      <c r="AG863" s="23"/>
      <c r="AH863" s="141"/>
      <c r="AI863" s="35"/>
      <c r="AJ863" s="23"/>
      <c r="AK863" s="141"/>
      <c r="AL863" s="35"/>
      <c r="AM863" s="23"/>
      <c r="AN863" s="141"/>
      <c r="AO863" s="35"/>
      <c r="AP863" s="23"/>
      <c r="AQ863" s="141"/>
      <c r="AR863" s="35"/>
      <c r="AS863" s="23"/>
      <c r="AT863" s="141"/>
      <c r="AU863" s="35"/>
      <c r="AV863" s="23"/>
      <c r="AW863" s="141"/>
      <c r="AX863" s="35"/>
      <c r="AY863" s="23"/>
      <c r="AZ863" s="141"/>
      <c r="BA863" s="35"/>
      <c r="BB863" s="23"/>
      <c r="BC863" s="141"/>
      <c r="BD863" s="35"/>
      <c r="BE863" s="23"/>
      <c r="BF863" s="141"/>
      <c r="BG863" s="35"/>
      <c r="BH863" s="23"/>
      <c r="BI863" s="141"/>
      <c r="BJ863" s="35"/>
      <c r="BK863" s="23"/>
      <c r="BL863" s="141"/>
      <c r="BM863" s="35"/>
      <c r="BN863" s="23"/>
      <c r="BO863" s="141"/>
      <c r="BP863" s="35"/>
      <c r="BQ863" s="23"/>
      <c r="BR863" s="141"/>
      <c r="BS863" s="35"/>
      <c r="BT863" s="23"/>
      <c r="BU863" s="141"/>
      <c r="BV863" s="35"/>
      <c r="BW863" s="23"/>
      <c r="BX863" s="141"/>
      <c r="BY863" s="35"/>
      <c r="BZ863" s="23"/>
      <c r="CA863" s="141"/>
      <c r="CB863" s="35"/>
      <c r="CC863" s="23"/>
      <c r="CD863" s="141"/>
      <c r="CE863" s="35"/>
      <c r="CF863" s="23"/>
      <c r="CG863" s="141"/>
      <c r="CH863" s="35"/>
      <c r="CI863" s="23"/>
      <c r="CJ863" s="141"/>
      <c r="CK863" s="35"/>
      <c r="CL863" s="23"/>
      <c r="CM863" s="141"/>
      <c r="CN863" s="35"/>
      <c r="CO863" s="23"/>
      <c r="CP863" s="141"/>
      <c r="CQ863" s="38"/>
    </row>
    <row r="864" spans="2:95">
      <c r="B864" s="34"/>
      <c r="C864" s="23"/>
      <c r="D864" s="141"/>
      <c r="E864" s="35"/>
      <c r="F864" s="23"/>
      <c r="G864" s="141"/>
      <c r="H864" s="35"/>
      <c r="I864" s="23"/>
      <c r="J864" s="141"/>
      <c r="K864" s="35"/>
      <c r="L864" s="23"/>
      <c r="M864" s="141"/>
      <c r="N864" s="35"/>
      <c r="O864" s="23"/>
      <c r="P864" s="141"/>
      <c r="Q864" s="35"/>
      <c r="R864" s="23"/>
      <c r="S864" s="141"/>
      <c r="T864" s="35"/>
      <c r="U864" s="23"/>
      <c r="V864" s="141"/>
      <c r="W864" s="35"/>
      <c r="X864" s="23"/>
      <c r="Y864" s="141"/>
      <c r="Z864" s="35"/>
      <c r="AA864" s="23"/>
      <c r="AB864" s="141"/>
      <c r="AC864" s="35"/>
      <c r="AD864" s="23"/>
      <c r="AE864" s="141"/>
      <c r="AF864" s="35"/>
      <c r="AG864" s="23"/>
      <c r="AH864" s="141"/>
      <c r="AI864" s="35"/>
      <c r="AJ864" s="23"/>
      <c r="AK864" s="141"/>
      <c r="AL864" s="35"/>
      <c r="AM864" s="23"/>
      <c r="AN864" s="141"/>
      <c r="AO864" s="35"/>
      <c r="AP864" s="23"/>
      <c r="AQ864" s="141"/>
      <c r="AR864" s="35"/>
      <c r="AS864" s="23"/>
      <c r="AT864" s="141"/>
      <c r="AU864" s="35"/>
      <c r="AV864" s="23"/>
      <c r="AW864" s="141"/>
      <c r="AX864" s="35"/>
      <c r="AY864" s="23"/>
      <c r="AZ864" s="141"/>
      <c r="BA864" s="35"/>
      <c r="BB864" s="23"/>
      <c r="BC864" s="141"/>
      <c r="BD864" s="35"/>
      <c r="BE864" s="23"/>
      <c r="BF864" s="141"/>
      <c r="BG864" s="35"/>
      <c r="BH864" s="23"/>
      <c r="BI864" s="141"/>
      <c r="BJ864" s="35"/>
      <c r="BK864" s="23"/>
      <c r="BL864" s="141"/>
      <c r="BM864" s="35"/>
      <c r="BN864" s="23"/>
      <c r="BO864" s="141"/>
      <c r="BP864" s="35"/>
      <c r="BQ864" s="23"/>
      <c r="BR864" s="141"/>
      <c r="BS864" s="35"/>
      <c r="BT864" s="23"/>
      <c r="BU864" s="141"/>
      <c r="BV864" s="35"/>
      <c r="BW864" s="23"/>
      <c r="BX864" s="141"/>
      <c r="BY864" s="35"/>
      <c r="BZ864" s="23"/>
      <c r="CA864" s="141"/>
      <c r="CB864" s="35"/>
      <c r="CC864" s="23"/>
      <c r="CD864" s="141"/>
      <c r="CE864" s="35"/>
      <c r="CF864" s="23"/>
      <c r="CG864" s="141"/>
      <c r="CH864" s="35"/>
      <c r="CI864" s="23"/>
      <c r="CJ864" s="141"/>
      <c r="CK864" s="35"/>
      <c r="CL864" s="23"/>
      <c r="CM864" s="141"/>
      <c r="CN864" s="35"/>
      <c r="CO864" s="23"/>
      <c r="CP864" s="141"/>
      <c r="CQ864" s="38"/>
    </row>
    <row r="865" spans="2:95">
      <c r="B865" s="34"/>
      <c r="C865" s="23"/>
      <c r="D865" s="141"/>
      <c r="E865" s="35"/>
      <c r="F865" s="23"/>
      <c r="G865" s="141"/>
      <c r="H865" s="35"/>
      <c r="I865" s="23"/>
      <c r="J865" s="141"/>
      <c r="K865" s="35"/>
      <c r="L865" s="23"/>
      <c r="M865" s="141"/>
      <c r="N865" s="35"/>
      <c r="O865" s="23"/>
      <c r="P865" s="141"/>
      <c r="Q865" s="35"/>
      <c r="R865" s="23"/>
      <c r="S865" s="141"/>
      <c r="T865" s="35"/>
      <c r="U865" s="23"/>
      <c r="V865" s="141"/>
      <c r="W865" s="35"/>
      <c r="X865" s="23"/>
      <c r="Y865" s="141"/>
      <c r="Z865" s="35"/>
      <c r="AA865" s="23"/>
      <c r="AB865" s="141"/>
      <c r="AC865" s="35"/>
      <c r="AD865" s="23"/>
      <c r="AE865" s="141"/>
      <c r="AF865" s="35"/>
      <c r="AG865" s="23"/>
      <c r="AH865" s="141"/>
      <c r="AI865" s="35"/>
      <c r="AJ865" s="23"/>
      <c r="AK865" s="141"/>
      <c r="AL865" s="35"/>
      <c r="AM865" s="23"/>
      <c r="AN865" s="141"/>
      <c r="AO865" s="35"/>
      <c r="AP865" s="23"/>
      <c r="AQ865" s="141"/>
      <c r="AR865" s="35"/>
      <c r="AS865" s="23"/>
      <c r="AT865" s="141"/>
      <c r="AU865" s="35"/>
      <c r="AV865" s="23"/>
      <c r="AW865" s="141"/>
      <c r="AX865" s="35"/>
      <c r="AY865" s="23"/>
      <c r="AZ865" s="141"/>
      <c r="BA865" s="35"/>
      <c r="BB865" s="23"/>
      <c r="BC865" s="141"/>
      <c r="BD865" s="35"/>
      <c r="BE865" s="23"/>
      <c r="BF865" s="141"/>
      <c r="BG865" s="35"/>
      <c r="BH865" s="23"/>
      <c r="BI865" s="141"/>
      <c r="BJ865" s="35"/>
      <c r="BK865" s="23"/>
      <c r="BL865" s="141"/>
      <c r="BM865" s="35"/>
      <c r="BN865" s="23"/>
      <c r="BO865" s="141"/>
      <c r="BP865" s="35"/>
      <c r="BQ865" s="23"/>
      <c r="BR865" s="141"/>
      <c r="BS865" s="35"/>
      <c r="BT865" s="23"/>
      <c r="BU865" s="141"/>
      <c r="BV865" s="35"/>
      <c r="BW865" s="23"/>
      <c r="BX865" s="141"/>
      <c r="BY865" s="35"/>
      <c r="BZ865" s="23"/>
      <c r="CA865" s="141"/>
      <c r="CB865" s="35"/>
      <c r="CC865" s="23"/>
      <c r="CD865" s="141"/>
      <c r="CE865" s="35"/>
      <c r="CF865" s="23"/>
      <c r="CG865" s="141"/>
      <c r="CH865" s="35"/>
      <c r="CI865" s="23"/>
      <c r="CJ865" s="141"/>
      <c r="CK865" s="35"/>
      <c r="CL865" s="23"/>
      <c r="CM865" s="141"/>
      <c r="CN865" s="35"/>
      <c r="CO865" s="23"/>
      <c r="CP865" s="141"/>
      <c r="CQ865" s="38"/>
    </row>
    <row r="866" spans="2:95">
      <c r="B866" s="34"/>
      <c r="C866" s="23"/>
      <c r="D866" s="141"/>
      <c r="E866" s="35"/>
      <c r="F866" s="23"/>
      <c r="G866" s="141"/>
      <c r="H866" s="35"/>
      <c r="I866" s="23"/>
      <c r="J866" s="141"/>
      <c r="K866" s="35"/>
      <c r="L866" s="23"/>
      <c r="M866" s="141"/>
      <c r="N866" s="35"/>
      <c r="O866" s="23"/>
      <c r="P866" s="141"/>
      <c r="Q866" s="35"/>
      <c r="R866" s="23"/>
      <c r="S866" s="141"/>
      <c r="T866" s="35"/>
      <c r="U866" s="23"/>
      <c r="V866" s="141"/>
      <c r="W866" s="35"/>
      <c r="X866" s="23"/>
      <c r="Y866" s="141"/>
      <c r="Z866" s="35"/>
      <c r="AA866" s="23"/>
      <c r="AB866" s="141"/>
      <c r="AC866" s="35"/>
      <c r="AD866" s="23"/>
      <c r="AE866" s="141"/>
      <c r="AF866" s="35"/>
      <c r="AG866" s="23"/>
      <c r="AH866" s="141"/>
      <c r="AI866" s="35"/>
      <c r="AJ866" s="23"/>
      <c r="AK866" s="141"/>
      <c r="AL866" s="35"/>
      <c r="AM866" s="23"/>
      <c r="AN866" s="141"/>
      <c r="AO866" s="35"/>
      <c r="AP866" s="23"/>
      <c r="AQ866" s="141"/>
      <c r="AR866" s="35"/>
      <c r="AS866" s="23"/>
      <c r="AT866" s="141"/>
      <c r="AU866" s="35"/>
      <c r="AV866" s="23"/>
      <c r="AW866" s="141"/>
      <c r="AX866" s="35"/>
      <c r="AY866" s="23"/>
      <c r="AZ866" s="141"/>
      <c r="BA866" s="35"/>
      <c r="BB866" s="23"/>
      <c r="BC866" s="141"/>
      <c r="BD866" s="35"/>
      <c r="BE866" s="23"/>
      <c r="BF866" s="141"/>
      <c r="BG866" s="35"/>
      <c r="BH866" s="23"/>
      <c r="BI866" s="141"/>
      <c r="BJ866" s="35"/>
      <c r="BK866" s="23"/>
      <c r="BL866" s="141"/>
      <c r="BM866" s="35"/>
      <c r="BN866" s="23"/>
      <c r="BO866" s="141"/>
      <c r="BP866" s="35"/>
      <c r="BQ866" s="23"/>
      <c r="BR866" s="141"/>
      <c r="BS866" s="35"/>
      <c r="BT866" s="23"/>
      <c r="BU866" s="141"/>
      <c r="BV866" s="35"/>
      <c r="BW866" s="23"/>
      <c r="BX866" s="141"/>
      <c r="BY866" s="35"/>
      <c r="BZ866" s="23"/>
      <c r="CA866" s="141"/>
      <c r="CB866" s="35"/>
      <c r="CC866" s="23"/>
      <c r="CD866" s="141"/>
      <c r="CE866" s="35"/>
      <c r="CF866" s="23"/>
      <c r="CG866" s="141"/>
      <c r="CH866" s="35"/>
      <c r="CI866" s="23"/>
      <c r="CJ866" s="141"/>
      <c r="CK866" s="35"/>
      <c r="CL866" s="23"/>
      <c r="CM866" s="141"/>
      <c r="CN866" s="35"/>
      <c r="CO866" s="23"/>
      <c r="CP866" s="141"/>
      <c r="CQ866" s="38"/>
    </row>
    <row r="867" spans="2:95">
      <c r="B867" s="34"/>
      <c r="C867" s="23"/>
      <c r="D867" s="141"/>
      <c r="E867" s="35"/>
      <c r="F867" s="23"/>
      <c r="G867" s="141"/>
      <c r="H867" s="35"/>
      <c r="I867" s="23"/>
      <c r="J867" s="141"/>
      <c r="K867" s="35"/>
      <c r="L867" s="23"/>
      <c r="M867" s="141"/>
      <c r="N867" s="35"/>
      <c r="O867" s="23"/>
      <c r="P867" s="141"/>
      <c r="Q867" s="35"/>
      <c r="R867" s="23"/>
      <c r="S867" s="141"/>
      <c r="T867" s="35"/>
      <c r="U867" s="23"/>
      <c r="V867" s="141"/>
      <c r="W867" s="35"/>
      <c r="X867" s="23"/>
      <c r="Y867" s="141"/>
      <c r="Z867" s="35"/>
      <c r="AA867" s="23"/>
      <c r="AB867" s="141"/>
      <c r="AC867" s="35"/>
      <c r="AD867" s="23"/>
      <c r="AE867" s="141"/>
      <c r="AF867" s="35"/>
      <c r="AG867" s="23"/>
      <c r="AH867" s="141"/>
      <c r="AI867" s="35"/>
      <c r="AJ867" s="23"/>
      <c r="AK867" s="141"/>
      <c r="AL867" s="35"/>
      <c r="AM867" s="23"/>
      <c r="AN867" s="141"/>
      <c r="AO867" s="35"/>
      <c r="AP867" s="23"/>
      <c r="AQ867" s="141"/>
      <c r="AR867" s="35"/>
      <c r="AS867" s="23"/>
      <c r="AT867" s="141"/>
      <c r="AU867" s="35"/>
      <c r="AV867" s="23"/>
      <c r="AW867" s="141"/>
      <c r="AX867" s="35"/>
      <c r="AY867" s="23"/>
      <c r="AZ867" s="141"/>
      <c r="BA867" s="35"/>
      <c r="BB867" s="23"/>
      <c r="BC867" s="141"/>
      <c r="BD867" s="35"/>
      <c r="BE867" s="23"/>
      <c r="BF867" s="141"/>
      <c r="BG867" s="35"/>
      <c r="BH867" s="23"/>
      <c r="BI867" s="141"/>
      <c r="BJ867" s="35"/>
      <c r="BK867" s="23"/>
      <c r="BL867" s="141"/>
      <c r="BM867" s="35"/>
      <c r="BN867" s="23"/>
      <c r="BO867" s="141"/>
      <c r="BP867" s="35"/>
      <c r="BQ867" s="23"/>
      <c r="BR867" s="141"/>
      <c r="BS867" s="35"/>
      <c r="BT867" s="23"/>
      <c r="BU867" s="141"/>
      <c r="BV867" s="35"/>
      <c r="BW867" s="23"/>
      <c r="BX867" s="141"/>
      <c r="BY867" s="35"/>
      <c r="BZ867" s="23"/>
      <c r="CA867" s="141"/>
      <c r="CB867" s="35"/>
      <c r="CC867" s="23"/>
      <c r="CD867" s="141"/>
      <c r="CE867" s="35"/>
      <c r="CF867" s="23"/>
      <c r="CG867" s="141"/>
      <c r="CH867" s="35"/>
      <c r="CI867" s="23"/>
      <c r="CJ867" s="141"/>
      <c r="CK867" s="35"/>
      <c r="CL867" s="23"/>
      <c r="CM867" s="141"/>
      <c r="CN867" s="35"/>
      <c r="CO867" s="23"/>
      <c r="CP867" s="141"/>
      <c r="CQ867" s="38"/>
    </row>
    <row r="868" spans="2:95">
      <c r="B868" s="34"/>
      <c r="C868" s="23"/>
      <c r="D868" s="141"/>
      <c r="E868" s="35"/>
      <c r="F868" s="23"/>
      <c r="G868" s="141"/>
      <c r="H868" s="35"/>
      <c r="I868" s="23"/>
      <c r="J868" s="141"/>
      <c r="K868" s="35"/>
      <c r="L868" s="23"/>
      <c r="M868" s="141"/>
      <c r="N868" s="35"/>
      <c r="O868" s="23"/>
      <c r="P868" s="141"/>
      <c r="Q868" s="35"/>
      <c r="R868" s="23"/>
      <c r="S868" s="141"/>
      <c r="T868" s="35"/>
      <c r="U868" s="23"/>
      <c r="V868" s="141"/>
      <c r="W868" s="35"/>
      <c r="X868" s="23"/>
      <c r="Y868" s="141"/>
      <c r="Z868" s="35"/>
      <c r="AA868" s="23"/>
      <c r="AB868" s="141"/>
      <c r="AC868" s="35"/>
      <c r="AD868" s="23"/>
      <c r="AE868" s="141"/>
      <c r="AF868" s="35"/>
      <c r="AG868" s="23"/>
      <c r="AH868" s="141"/>
      <c r="AI868" s="35"/>
      <c r="AJ868" s="23"/>
      <c r="AK868" s="141"/>
      <c r="AL868" s="35"/>
      <c r="AM868" s="23"/>
      <c r="AN868" s="141"/>
      <c r="AO868" s="35"/>
      <c r="AP868" s="23"/>
      <c r="AQ868" s="141"/>
      <c r="AR868" s="35"/>
      <c r="AS868" s="23"/>
      <c r="AT868" s="141"/>
      <c r="AU868" s="35"/>
      <c r="AV868" s="23"/>
      <c r="AW868" s="141"/>
      <c r="AX868" s="35"/>
      <c r="AY868" s="23"/>
      <c r="AZ868" s="141"/>
      <c r="BA868" s="35"/>
      <c r="BB868" s="23"/>
      <c r="BC868" s="141"/>
      <c r="BD868" s="35"/>
      <c r="BE868" s="23"/>
      <c r="BF868" s="141"/>
      <c r="BG868" s="35"/>
      <c r="BH868" s="23"/>
      <c r="BI868" s="141"/>
      <c r="BJ868" s="35"/>
      <c r="BK868" s="23"/>
      <c r="BL868" s="141"/>
      <c r="BM868" s="35"/>
      <c r="BN868" s="23"/>
      <c r="BO868" s="141"/>
      <c r="BP868" s="35"/>
      <c r="BQ868" s="23"/>
      <c r="BR868" s="141"/>
      <c r="BS868" s="35"/>
      <c r="BT868" s="23"/>
      <c r="BU868" s="141"/>
      <c r="BV868" s="35"/>
      <c r="BW868" s="23"/>
      <c r="BX868" s="141"/>
      <c r="BY868" s="35"/>
      <c r="BZ868" s="23"/>
      <c r="CA868" s="141"/>
      <c r="CB868" s="35"/>
      <c r="CC868" s="23"/>
      <c r="CD868" s="141"/>
      <c r="CE868" s="35"/>
      <c r="CF868" s="23"/>
      <c r="CG868" s="141"/>
      <c r="CH868" s="35"/>
      <c r="CI868" s="23"/>
      <c r="CJ868" s="141"/>
      <c r="CK868" s="35"/>
      <c r="CL868" s="23"/>
      <c r="CM868" s="141"/>
      <c r="CN868" s="35"/>
      <c r="CO868" s="23"/>
      <c r="CP868" s="141"/>
      <c r="CQ868" s="38"/>
    </row>
    <row r="869" spans="2:95">
      <c r="B869" s="34"/>
      <c r="C869" s="23"/>
      <c r="D869" s="141"/>
      <c r="E869" s="35"/>
      <c r="F869" s="23"/>
      <c r="G869" s="141"/>
      <c r="H869" s="35"/>
      <c r="I869" s="23"/>
      <c r="J869" s="141"/>
      <c r="K869" s="35"/>
      <c r="L869" s="23"/>
      <c r="M869" s="141"/>
      <c r="N869" s="35"/>
      <c r="O869" s="23"/>
      <c r="P869" s="141"/>
      <c r="Q869" s="35"/>
      <c r="R869" s="23"/>
      <c r="S869" s="141"/>
      <c r="T869" s="35"/>
      <c r="U869" s="23"/>
      <c r="V869" s="141"/>
      <c r="W869" s="35"/>
      <c r="X869" s="23"/>
      <c r="Y869" s="141"/>
      <c r="Z869" s="35"/>
      <c r="AA869" s="23"/>
      <c r="AB869" s="141"/>
      <c r="AC869" s="35"/>
      <c r="AD869" s="23"/>
      <c r="AE869" s="141"/>
      <c r="AF869" s="35"/>
      <c r="AG869" s="23"/>
      <c r="AH869" s="141"/>
      <c r="AI869" s="35"/>
      <c r="AJ869" s="23"/>
      <c r="AK869" s="141"/>
      <c r="AL869" s="35"/>
      <c r="AM869" s="23"/>
      <c r="AN869" s="141"/>
      <c r="AO869" s="35"/>
      <c r="AP869" s="23"/>
      <c r="AQ869" s="141"/>
      <c r="AR869" s="35"/>
      <c r="AS869" s="23"/>
      <c r="AT869" s="141"/>
      <c r="AU869" s="35"/>
      <c r="AV869" s="23"/>
      <c r="AW869" s="141"/>
      <c r="AX869" s="35"/>
      <c r="AY869" s="23"/>
      <c r="AZ869" s="141"/>
      <c r="BA869" s="35"/>
      <c r="BB869" s="23"/>
      <c r="BC869" s="141"/>
      <c r="BD869" s="35"/>
      <c r="BE869" s="23"/>
      <c r="BF869" s="141"/>
      <c r="BG869" s="35"/>
      <c r="BH869" s="23"/>
      <c r="BI869" s="141"/>
      <c r="BJ869" s="35"/>
      <c r="BK869" s="23"/>
      <c r="BL869" s="141"/>
      <c r="BM869" s="35"/>
      <c r="BN869" s="23"/>
      <c r="BO869" s="141"/>
      <c r="BP869" s="35"/>
      <c r="BQ869" s="23"/>
      <c r="BR869" s="141"/>
      <c r="BS869" s="35"/>
      <c r="BT869" s="23"/>
      <c r="BU869" s="141"/>
      <c r="BV869" s="35"/>
      <c r="BW869" s="23"/>
      <c r="BX869" s="141"/>
      <c r="BY869" s="35"/>
      <c r="BZ869" s="23"/>
      <c r="CA869" s="141"/>
      <c r="CB869" s="35"/>
      <c r="CC869" s="23"/>
      <c r="CD869" s="141"/>
      <c r="CE869" s="35"/>
      <c r="CF869" s="23"/>
      <c r="CG869" s="141"/>
      <c r="CH869" s="35"/>
      <c r="CI869" s="23"/>
      <c r="CJ869" s="141"/>
      <c r="CK869" s="35"/>
      <c r="CL869" s="23"/>
      <c r="CM869" s="141"/>
      <c r="CN869" s="35"/>
      <c r="CO869" s="23"/>
      <c r="CP869" s="141"/>
      <c r="CQ869" s="38"/>
    </row>
    <row r="870" spans="2:95">
      <c r="B870" s="34"/>
      <c r="C870" s="23"/>
      <c r="D870" s="141"/>
      <c r="E870" s="35"/>
      <c r="F870" s="23"/>
      <c r="G870" s="141"/>
      <c r="H870" s="35"/>
      <c r="I870" s="23"/>
      <c r="J870" s="141"/>
      <c r="K870" s="35"/>
      <c r="L870" s="23"/>
      <c r="M870" s="141"/>
      <c r="N870" s="35"/>
      <c r="O870" s="23"/>
      <c r="P870" s="141"/>
      <c r="Q870" s="35"/>
      <c r="R870" s="23"/>
      <c r="S870" s="141"/>
      <c r="T870" s="35"/>
      <c r="U870" s="23"/>
      <c r="V870" s="141"/>
      <c r="W870" s="35"/>
      <c r="X870" s="23"/>
      <c r="Y870" s="141"/>
      <c r="Z870" s="35"/>
      <c r="AA870" s="23"/>
      <c r="AB870" s="141"/>
      <c r="AC870" s="35"/>
      <c r="AD870" s="23"/>
      <c r="AE870" s="141"/>
      <c r="AF870" s="35"/>
      <c r="AG870" s="23"/>
      <c r="AH870" s="141"/>
      <c r="AI870" s="35"/>
      <c r="AJ870" s="23"/>
      <c r="AK870" s="141"/>
      <c r="AL870" s="35"/>
      <c r="AM870" s="23"/>
      <c r="AN870" s="141"/>
      <c r="AO870" s="35"/>
      <c r="AP870" s="23"/>
      <c r="AQ870" s="141"/>
      <c r="AR870" s="35"/>
      <c r="AS870" s="23"/>
      <c r="AT870" s="141"/>
      <c r="AU870" s="35"/>
      <c r="AV870" s="23"/>
      <c r="AW870" s="141"/>
      <c r="AX870" s="35"/>
      <c r="AY870" s="23"/>
      <c r="AZ870" s="141"/>
      <c r="BA870" s="35"/>
      <c r="BB870" s="23"/>
      <c r="BC870" s="141"/>
      <c r="BD870" s="35"/>
      <c r="BE870" s="23"/>
      <c r="BF870" s="141"/>
      <c r="BG870" s="35"/>
      <c r="BH870" s="23"/>
      <c r="BI870" s="141"/>
      <c r="BJ870" s="35"/>
      <c r="BK870" s="23"/>
      <c r="BL870" s="141"/>
      <c r="BM870" s="35"/>
      <c r="BN870" s="23"/>
      <c r="BO870" s="141"/>
      <c r="BP870" s="35"/>
      <c r="BQ870" s="23"/>
      <c r="BR870" s="141"/>
      <c r="BS870" s="35"/>
      <c r="BT870" s="23"/>
      <c r="BU870" s="141"/>
      <c r="BV870" s="35"/>
      <c r="BW870" s="23"/>
      <c r="BX870" s="141"/>
      <c r="BY870" s="35"/>
      <c r="BZ870" s="23"/>
      <c r="CA870" s="141"/>
      <c r="CB870" s="35"/>
      <c r="CC870" s="23"/>
      <c r="CD870" s="141"/>
      <c r="CE870" s="35"/>
      <c r="CF870" s="23"/>
      <c r="CG870" s="141"/>
      <c r="CH870" s="35"/>
      <c r="CI870" s="23"/>
      <c r="CJ870" s="141"/>
      <c r="CK870" s="35"/>
      <c r="CL870" s="23"/>
      <c r="CM870" s="141"/>
      <c r="CN870" s="35"/>
      <c r="CO870" s="23"/>
      <c r="CP870" s="141"/>
      <c r="CQ870" s="38"/>
    </row>
    <row r="871" spans="2:95">
      <c r="B871" s="34"/>
      <c r="C871" s="23"/>
      <c r="D871" s="141"/>
      <c r="E871" s="35"/>
      <c r="F871" s="23"/>
      <c r="G871" s="141"/>
      <c r="H871" s="35"/>
      <c r="I871" s="23"/>
      <c r="J871" s="141"/>
      <c r="K871" s="35"/>
      <c r="L871" s="23"/>
      <c r="M871" s="141"/>
      <c r="N871" s="35"/>
      <c r="O871" s="23"/>
      <c r="P871" s="141"/>
      <c r="Q871" s="35"/>
      <c r="R871" s="23"/>
      <c r="S871" s="141"/>
      <c r="T871" s="35"/>
      <c r="U871" s="23"/>
      <c r="V871" s="141"/>
      <c r="W871" s="35"/>
      <c r="X871" s="23"/>
      <c r="Y871" s="141"/>
      <c r="Z871" s="35"/>
      <c r="AA871" s="23"/>
      <c r="AB871" s="141"/>
      <c r="AC871" s="35"/>
      <c r="AD871" s="23"/>
      <c r="AE871" s="141"/>
      <c r="AF871" s="35"/>
      <c r="AG871" s="23"/>
      <c r="AH871" s="141"/>
      <c r="AI871" s="35"/>
      <c r="AJ871" s="23"/>
      <c r="AK871" s="141"/>
      <c r="AL871" s="35"/>
      <c r="AM871" s="23"/>
      <c r="AN871" s="141"/>
      <c r="AO871" s="35"/>
      <c r="AP871" s="23"/>
      <c r="AQ871" s="141"/>
      <c r="AR871" s="35"/>
      <c r="AS871" s="23"/>
      <c r="AT871" s="141"/>
      <c r="AU871" s="35"/>
      <c r="AV871" s="23"/>
      <c r="AW871" s="141"/>
      <c r="AX871" s="35"/>
      <c r="AY871" s="23"/>
      <c r="AZ871" s="141"/>
      <c r="BA871" s="35"/>
      <c r="BB871" s="23"/>
      <c r="BC871" s="141"/>
      <c r="BD871" s="35"/>
      <c r="BE871" s="23"/>
      <c r="BF871" s="141"/>
      <c r="BG871" s="35"/>
      <c r="BH871" s="23"/>
      <c r="BI871" s="141"/>
      <c r="BJ871" s="35"/>
      <c r="BK871" s="23"/>
      <c r="BL871" s="141"/>
      <c r="BM871" s="35"/>
      <c r="BN871" s="23"/>
      <c r="BO871" s="141"/>
      <c r="BP871" s="35"/>
      <c r="BQ871" s="23"/>
      <c r="BR871" s="141"/>
      <c r="BS871" s="35"/>
      <c r="BT871" s="23"/>
      <c r="BU871" s="141"/>
      <c r="BV871" s="35"/>
      <c r="BW871" s="23"/>
      <c r="BX871" s="141"/>
      <c r="BY871" s="35"/>
      <c r="BZ871" s="23"/>
      <c r="CA871" s="141"/>
      <c r="CB871" s="35"/>
      <c r="CC871" s="23"/>
      <c r="CD871" s="141"/>
      <c r="CE871" s="35"/>
      <c r="CF871" s="23"/>
      <c r="CG871" s="141"/>
      <c r="CH871" s="35"/>
      <c r="CI871" s="23"/>
      <c r="CJ871" s="141"/>
      <c r="CK871" s="35"/>
      <c r="CL871" s="23"/>
      <c r="CM871" s="141"/>
      <c r="CN871" s="35"/>
      <c r="CO871" s="23"/>
      <c r="CP871" s="141"/>
      <c r="CQ871" s="38"/>
    </row>
    <row r="872" spans="2:95">
      <c r="B872" s="34"/>
      <c r="C872" s="23"/>
      <c r="D872" s="141"/>
      <c r="E872" s="35"/>
      <c r="F872" s="23"/>
      <c r="G872" s="141"/>
      <c r="H872" s="35"/>
      <c r="I872" s="23"/>
      <c r="J872" s="141"/>
      <c r="K872" s="35"/>
      <c r="L872" s="23"/>
      <c r="M872" s="141"/>
      <c r="N872" s="35"/>
      <c r="O872" s="23"/>
      <c r="P872" s="141"/>
      <c r="Q872" s="35"/>
      <c r="R872" s="23"/>
      <c r="S872" s="141"/>
      <c r="T872" s="35"/>
      <c r="U872" s="23"/>
      <c r="V872" s="141"/>
      <c r="W872" s="35"/>
      <c r="X872" s="23"/>
      <c r="Y872" s="141"/>
      <c r="Z872" s="35"/>
      <c r="AA872" s="23"/>
      <c r="AB872" s="141"/>
      <c r="AC872" s="35"/>
      <c r="AD872" s="23"/>
      <c r="AE872" s="141"/>
      <c r="AF872" s="35"/>
      <c r="AG872" s="23"/>
      <c r="AH872" s="141"/>
      <c r="AI872" s="35"/>
      <c r="AJ872" s="23"/>
      <c r="AK872" s="141"/>
      <c r="AL872" s="35"/>
      <c r="AM872" s="23"/>
      <c r="AN872" s="141"/>
      <c r="AO872" s="35"/>
      <c r="AP872" s="23"/>
      <c r="AQ872" s="141"/>
      <c r="AR872" s="35"/>
      <c r="AS872" s="23"/>
      <c r="AT872" s="141"/>
      <c r="AU872" s="35"/>
      <c r="AV872" s="23"/>
      <c r="AW872" s="141"/>
      <c r="AX872" s="35"/>
      <c r="AY872" s="23"/>
      <c r="AZ872" s="141"/>
      <c r="BA872" s="35"/>
      <c r="BB872" s="23"/>
      <c r="BC872" s="141"/>
      <c r="BD872" s="35"/>
      <c r="BE872" s="23"/>
      <c r="BF872" s="141"/>
      <c r="BG872" s="35"/>
      <c r="BH872" s="23"/>
      <c r="BI872" s="141"/>
      <c r="BJ872" s="35"/>
      <c r="BK872" s="23"/>
      <c r="BL872" s="141"/>
      <c r="BM872" s="35"/>
      <c r="BN872" s="23"/>
      <c r="BO872" s="141"/>
      <c r="BP872" s="35"/>
      <c r="BQ872" s="23"/>
      <c r="BR872" s="141"/>
      <c r="BS872" s="35"/>
      <c r="BT872" s="23"/>
      <c r="BU872" s="141"/>
      <c r="BV872" s="35"/>
      <c r="BW872" s="23"/>
      <c r="BX872" s="141"/>
      <c r="BY872" s="35"/>
      <c r="BZ872" s="23"/>
      <c r="CA872" s="141"/>
      <c r="CB872" s="35"/>
      <c r="CC872" s="23"/>
      <c r="CD872" s="141"/>
      <c r="CE872" s="35"/>
      <c r="CF872" s="23"/>
      <c r="CG872" s="141"/>
      <c r="CH872" s="35"/>
      <c r="CI872" s="23"/>
      <c r="CJ872" s="141"/>
      <c r="CK872" s="35"/>
      <c r="CL872" s="23"/>
      <c r="CM872" s="141"/>
      <c r="CN872" s="35"/>
      <c r="CO872" s="23"/>
      <c r="CP872" s="141"/>
      <c r="CQ872" s="38"/>
    </row>
    <row r="873" spans="2:95">
      <c r="B873" s="34"/>
      <c r="C873" s="23"/>
      <c r="D873" s="141"/>
      <c r="E873" s="35"/>
      <c r="F873" s="23"/>
      <c r="G873" s="141"/>
      <c r="H873" s="35"/>
      <c r="I873" s="23"/>
      <c r="J873" s="141"/>
      <c r="K873" s="35"/>
      <c r="L873" s="23"/>
      <c r="M873" s="141"/>
      <c r="N873" s="35"/>
      <c r="O873" s="23"/>
      <c r="P873" s="141"/>
      <c r="Q873" s="35"/>
      <c r="R873" s="23"/>
      <c r="S873" s="141"/>
      <c r="T873" s="35"/>
      <c r="U873" s="23"/>
      <c r="V873" s="141"/>
      <c r="W873" s="35"/>
      <c r="X873" s="23"/>
      <c r="Y873" s="141"/>
      <c r="Z873" s="35"/>
      <c r="AA873" s="23"/>
      <c r="AB873" s="141"/>
      <c r="AC873" s="35"/>
      <c r="AD873" s="23"/>
      <c r="AE873" s="141"/>
      <c r="AF873" s="35"/>
      <c r="AG873" s="23"/>
      <c r="AH873" s="141"/>
      <c r="AI873" s="35"/>
      <c r="AJ873" s="23"/>
      <c r="AK873" s="141"/>
      <c r="AL873" s="35"/>
      <c r="AM873" s="23"/>
      <c r="AN873" s="141"/>
      <c r="AO873" s="35"/>
      <c r="AP873" s="23"/>
      <c r="AQ873" s="141"/>
      <c r="AR873" s="35"/>
      <c r="AS873" s="23"/>
      <c r="AT873" s="141"/>
      <c r="AU873" s="35"/>
      <c r="AV873" s="23"/>
      <c r="AW873" s="141"/>
      <c r="AX873" s="35"/>
      <c r="AY873" s="23"/>
      <c r="AZ873" s="141"/>
      <c r="BA873" s="35"/>
      <c r="BB873" s="23"/>
      <c r="BC873" s="141"/>
      <c r="BD873" s="35"/>
      <c r="BE873" s="23"/>
      <c r="BF873" s="141"/>
      <c r="BG873" s="35"/>
      <c r="BH873" s="23"/>
      <c r="BI873" s="141"/>
      <c r="BJ873" s="35"/>
      <c r="BK873" s="23"/>
      <c r="BL873" s="141"/>
      <c r="BM873" s="35"/>
      <c r="BN873" s="23"/>
      <c r="BO873" s="141"/>
      <c r="BP873" s="35"/>
      <c r="BQ873" s="23"/>
      <c r="BR873" s="141"/>
      <c r="BS873" s="35"/>
      <c r="BT873" s="23"/>
      <c r="BU873" s="141"/>
      <c r="BV873" s="35"/>
      <c r="BW873" s="23"/>
      <c r="BX873" s="141"/>
      <c r="BY873" s="35"/>
      <c r="BZ873" s="23"/>
      <c r="CA873" s="141"/>
      <c r="CB873" s="35"/>
      <c r="CC873" s="23"/>
      <c r="CD873" s="141"/>
      <c r="CE873" s="35"/>
      <c r="CF873" s="23"/>
      <c r="CG873" s="141"/>
      <c r="CH873" s="35"/>
      <c r="CI873" s="23"/>
      <c r="CJ873" s="141"/>
      <c r="CK873" s="35"/>
      <c r="CL873" s="23"/>
      <c r="CM873" s="141"/>
      <c r="CN873" s="35"/>
      <c r="CO873" s="23"/>
      <c r="CP873" s="141"/>
      <c r="CQ873" s="38"/>
    </row>
    <row r="874" spans="2:95">
      <c r="B874" s="34"/>
      <c r="C874" s="23"/>
      <c r="D874" s="141"/>
      <c r="E874" s="35"/>
      <c r="F874" s="23"/>
      <c r="G874" s="141"/>
      <c r="H874" s="35"/>
      <c r="I874" s="23"/>
      <c r="J874" s="141"/>
      <c r="K874" s="35"/>
      <c r="L874" s="23"/>
      <c r="M874" s="141"/>
      <c r="N874" s="35"/>
      <c r="O874" s="23"/>
      <c r="P874" s="141"/>
      <c r="Q874" s="35"/>
      <c r="R874" s="23"/>
      <c r="S874" s="141"/>
      <c r="T874" s="35"/>
      <c r="U874" s="23"/>
      <c r="V874" s="141"/>
      <c r="W874" s="35"/>
      <c r="X874" s="23"/>
      <c r="Y874" s="141"/>
      <c r="Z874" s="35"/>
      <c r="AA874" s="23"/>
      <c r="AB874" s="141"/>
      <c r="AC874" s="35"/>
      <c r="AD874" s="23"/>
      <c r="AE874" s="141"/>
      <c r="AF874" s="35"/>
      <c r="AG874" s="23"/>
      <c r="AH874" s="141"/>
      <c r="AI874" s="35"/>
      <c r="AJ874" s="23"/>
      <c r="AK874" s="141"/>
      <c r="AL874" s="35"/>
      <c r="AM874" s="23"/>
      <c r="AN874" s="141"/>
      <c r="AO874" s="35"/>
      <c r="AP874" s="23"/>
      <c r="AQ874" s="141"/>
      <c r="AR874" s="35"/>
      <c r="AS874" s="23"/>
      <c r="AT874" s="141"/>
      <c r="AU874" s="35"/>
      <c r="AV874" s="23"/>
      <c r="AW874" s="141"/>
      <c r="AX874" s="35"/>
      <c r="AY874" s="23"/>
      <c r="AZ874" s="141"/>
      <c r="BA874" s="35"/>
      <c r="BB874" s="23"/>
      <c r="BC874" s="141"/>
      <c r="BD874" s="35"/>
      <c r="BE874" s="23"/>
      <c r="BF874" s="141"/>
      <c r="BG874" s="35"/>
      <c r="BH874" s="23"/>
      <c r="BI874" s="141"/>
      <c r="BJ874" s="35"/>
      <c r="BK874" s="23"/>
      <c r="BL874" s="141"/>
      <c r="BM874" s="35"/>
      <c r="BN874" s="23"/>
      <c r="BO874" s="141"/>
      <c r="BP874" s="35"/>
      <c r="BQ874" s="23"/>
      <c r="BR874" s="141"/>
      <c r="BS874" s="35"/>
      <c r="BT874" s="23"/>
      <c r="BU874" s="141"/>
      <c r="BV874" s="35"/>
      <c r="BW874" s="23"/>
      <c r="BX874" s="141"/>
      <c r="BY874" s="35"/>
      <c r="BZ874" s="23"/>
      <c r="CA874" s="141"/>
      <c r="CB874" s="35"/>
      <c r="CC874" s="23"/>
      <c r="CD874" s="141"/>
      <c r="CE874" s="35"/>
      <c r="CF874" s="23"/>
      <c r="CG874" s="141"/>
      <c r="CH874" s="35"/>
      <c r="CI874" s="23"/>
      <c r="CJ874" s="141"/>
      <c r="CK874" s="35"/>
      <c r="CL874" s="23"/>
      <c r="CM874" s="141"/>
      <c r="CN874" s="35"/>
      <c r="CO874" s="23"/>
      <c r="CP874" s="141"/>
      <c r="CQ874" s="38"/>
    </row>
    <row r="875" spans="2:95">
      <c r="B875" s="34"/>
      <c r="C875" s="23"/>
      <c r="D875" s="141"/>
      <c r="E875" s="35"/>
      <c r="F875" s="23"/>
      <c r="G875" s="141"/>
      <c r="H875" s="35"/>
      <c r="I875" s="23"/>
      <c r="J875" s="141"/>
      <c r="K875" s="35"/>
      <c r="L875" s="23"/>
      <c r="M875" s="141"/>
      <c r="N875" s="35"/>
      <c r="O875" s="23"/>
      <c r="P875" s="141"/>
      <c r="Q875" s="35"/>
      <c r="R875" s="23"/>
      <c r="S875" s="141"/>
      <c r="T875" s="35"/>
      <c r="U875" s="23"/>
      <c r="V875" s="141"/>
      <c r="W875" s="35"/>
      <c r="X875" s="23"/>
      <c r="Y875" s="141"/>
      <c r="Z875" s="35"/>
      <c r="AA875" s="23"/>
      <c r="AB875" s="141"/>
      <c r="AC875" s="35"/>
      <c r="AD875" s="23"/>
      <c r="AE875" s="141"/>
      <c r="AF875" s="35"/>
      <c r="AG875" s="23"/>
      <c r="AH875" s="141"/>
      <c r="AI875" s="35"/>
      <c r="AJ875" s="23"/>
      <c r="AK875" s="141"/>
      <c r="AL875" s="35"/>
      <c r="AM875" s="23"/>
      <c r="AN875" s="141"/>
      <c r="AO875" s="35"/>
      <c r="AP875" s="23"/>
      <c r="AQ875" s="141"/>
      <c r="AR875" s="35"/>
      <c r="AS875" s="23"/>
      <c r="AT875" s="141"/>
      <c r="AU875" s="35"/>
      <c r="AV875" s="23"/>
      <c r="AW875" s="141"/>
      <c r="AX875" s="35"/>
      <c r="AY875" s="23"/>
      <c r="AZ875" s="141"/>
      <c r="BA875" s="35"/>
      <c r="BB875" s="23"/>
      <c r="BC875" s="141"/>
      <c r="BD875" s="35"/>
      <c r="BE875" s="23"/>
      <c r="BF875" s="141"/>
      <c r="BG875" s="35"/>
      <c r="BH875" s="23"/>
      <c r="BI875" s="141"/>
      <c r="BJ875" s="35"/>
      <c r="BK875" s="23"/>
      <c r="BL875" s="141"/>
      <c r="BM875" s="35"/>
      <c r="BN875" s="23"/>
      <c r="BO875" s="141"/>
      <c r="BP875" s="35"/>
      <c r="BQ875" s="23"/>
      <c r="BR875" s="141"/>
      <c r="BS875" s="35"/>
      <c r="BT875" s="23"/>
      <c r="BU875" s="141"/>
      <c r="BV875" s="35"/>
      <c r="BW875" s="23"/>
      <c r="BX875" s="141"/>
      <c r="BY875" s="35"/>
      <c r="BZ875" s="23"/>
      <c r="CA875" s="141"/>
      <c r="CB875" s="35"/>
      <c r="CC875" s="23"/>
      <c r="CD875" s="141"/>
      <c r="CE875" s="35"/>
      <c r="CF875" s="23"/>
      <c r="CG875" s="141"/>
      <c r="CH875" s="35"/>
      <c r="CI875" s="23"/>
      <c r="CJ875" s="141"/>
      <c r="CK875" s="35"/>
      <c r="CL875" s="23"/>
      <c r="CM875" s="141"/>
      <c r="CN875" s="35"/>
      <c r="CO875" s="23"/>
      <c r="CP875" s="141"/>
      <c r="CQ875" s="38"/>
    </row>
    <row r="876" spans="2:95">
      <c r="B876" s="34"/>
      <c r="C876" s="23"/>
      <c r="D876" s="141"/>
      <c r="E876" s="35"/>
      <c r="F876" s="23"/>
      <c r="G876" s="141"/>
      <c r="H876" s="35"/>
      <c r="I876" s="23"/>
      <c r="J876" s="141"/>
      <c r="K876" s="35"/>
      <c r="L876" s="23"/>
      <c r="M876" s="141"/>
      <c r="N876" s="35"/>
      <c r="O876" s="23"/>
      <c r="P876" s="141"/>
      <c r="Q876" s="35"/>
      <c r="R876" s="23"/>
      <c r="S876" s="141"/>
      <c r="T876" s="35"/>
      <c r="U876" s="23"/>
      <c r="V876" s="141"/>
      <c r="W876" s="35"/>
      <c r="X876" s="23"/>
      <c r="Y876" s="141"/>
      <c r="Z876" s="35"/>
      <c r="AA876" s="23"/>
      <c r="AB876" s="141"/>
      <c r="AC876" s="35"/>
      <c r="AD876" s="23"/>
      <c r="AE876" s="141"/>
      <c r="AF876" s="35"/>
      <c r="AG876" s="23"/>
      <c r="AH876" s="141"/>
      <c r="AI876" s="35"/>
      <c r="AJ876" s="23"/>
      <c r="AK876" s="141"/>
      <c r="AL876" s="35"/>
      <c r="AM876" s="23"/>
      <c r="AN876" s="141"/>
      <c r="AO876" s="35"/>
      <c r="AP876" s="23"/>
      <c r="AQ876" s="141"/>
      <c r="AR876" s="35"/>
      <c r="AS876" s="23"/>
      <c r="AT876" s="141"/>
      <c r="AU876" s="35"/>
      <c r="AV876" s="23"/>
      <c r="AW876" s="141"/>
      <c r="AX876" s="35"/>
      <c r="AY876" s="23"/>
      <c r="AZ876" s="141"/>
      <c r="BA876" s="35"/>
      <c r="BB876" s="23"/>
      <c r="BC876" s="141"/>
      <c r="BD876" s="35"/>
      <c r="BE876" s="23"/>
      <c r="BF876" s="141"/>
      <c r="BG876" s="35"/>
      <c r="BH876" s="23"/>
      <c r="BI876" s="141"/>
      <c r="BJ876" s="35"/>
      <c r="BK876" s="23"/>
      <c r="BL876" s="141"/>
      <c r="BM876" s="35"/>
      <c r="BN876" s="23"/>
      <c r="BO876" s="141"/>
      <c r="BP876" s="35"/>
      <c r="BQ876" s="23"/>
      <c r="BR876" s="141"/>
      <c r="BS876" s="35"/>
      <c r="BT876" s="23"/>
      <c r="BU876" s="141"/>
      <c r="BV876" s="35"/>
      <c r="BW876" s="23"/>
      <c r="BX876" s="141"/>
      <c r="BY876" s="35"/>
      <c r="BZ876" s="23"/>
      <c r="CA876" s="141"/>
      <c r="CB876" s="35"/>
      <c r="CC876" s="23"/>
      <c r="CD876" s="141"/>
      <c r="CE876" s="35"/>
      <c r="CF876" s="23"/>
      <c r="CG876" s="141"/>
      <c r="CH876" s="35"/>
      <c r="CI876" s="23"/>
      <c r="CJ876" s="141"/>
      <c r="CK876" s="35"/>
      <c r="CL876" s="23"/>
      <c r="CM876" s="141"/>
      <c r="CN876" s="35"/>
      <c r="CO876" s="23"/>
      <c r="CP876" s="141"/>
      <c r="CQ876" s="38"/>
    </row>
    <row r="877" spans="2:95">
      <c r="B877" s="34"/>
      <c r="C877" s="23"/>
      <c r="D877" s="141"/>
      <c r="E877" s="35"/>
      <c r="F877" s="23"/>
      <c r="G877" s="141"/>
      <c r="H877" s="35"/>
      <c r="I877" s="23"/>
      <c r="J877" s="141"/>
      <c r="K877" s="35"/>
      <c r="L877" s="23"/>
      <c r="M877" s="141"/>
      <c r="N877" s="35"/>
      <c r="O877" s="23"/>
      <c r="P877" s="141"/>
      <c r="Q877" s="35"/>
      <c r="R877" s="23"/>
      <c r="S877" s="141"/>
      <c r="T877" s="35"/>
      <c r="U877" s="23"/>
      <c r="V877" s="141"/>
      <c r="W877" s="35"/>
      <c r="X877" s="23"/>
      <c r="Y877" s="141"/>
      <c r="Z877" s="35"/>
      <c r="AA877" s="23"/>
      <c r="AB877" s="141"/>
      <c r="AC877" s="35"/>
      <c r="AD877" s="23"/>
      <c r="AE877" s="141"/>
      <c r="AF877" s="35"/>
      <c r="AG877" s="23"/>
      <c r="AH877" s="141"/>
      <c r="AI877" s="35"/>
      <c r="AJ877" s="23"/>
      <c r="AK877" s="141"/>
      <c r="AL877" s="35"/>
      <c r="AM877" s="23"/>
      <c r="AN877" s="141"/>
      <c r="AO877" s="35"/>
      <c r="AP877" s="23"/>
      <c r="AQ877" s="141"/>
      <c r="AR877" s="35"/>
      <c r="AS877" s="23"/>
      <c r="AT877" s="141"/>
      <c r="AU877" s="35"/>
      <c r="AV877" s="23"/>
      <c r="AW877" s="141"/>
      <c r="AX877" s="35"/>
      <c r="AY877" s="23"/>
      <c r="AZ877" s="141"/>
      <c r="BA877" s="35"/>
      <c r="BB877" s="23"/>
      <c r="BC877" s="141"/>
      <c r="BD877" s="35"/>
      <c r="BE877" s="23"/>
      <c r="BF877" s="141"/>
      <c r="BG877" s="35"/>
      <c r="BH877" s="23"/>
      <c r="BI877" s="141"/>
      <c r="BJ877" s="35"/>
      <c r="BK877" s="23"/>
      <c r="BL877" s="141"/>
      <c r="BM877" s="35"/>
      <c r="BN877" s="23"/>
      <c r="BO877" s="141"/>
      <c r="BP877" s="35"/>
      <c r="BQ877" s="23"/>
      <c r="BR877" s="141"/>
      <c r="BS877" s="35"/>
      <c r="BT877" s="23"/>
      <c r="BU877" s="141"/>
      <c r="BV877" s="35"/>
      <c r="BW877" s="23"/>
      <c r="BX877" s="141"/>
      <c r="BY877" s="35"/>
      <c r="BZ877" s="23"/>
      <c r="CA877" s="141"/>
      <c r="CB877" s="35"/>
      <c r="CC877" s="23"/>
      <c r="CD877" s="141"/>
      <c r="CE877" s="35"/>
      <c r="CF877" s="23"/>
      <c r="CG877" s="141"/>
      <c r="CH877" s="35"/>
      <c r="CI877" s="23"/>
      <c r="CJ877" s="141"/>
      <c r="CK877" s="35"/>
      <c r="CL877" s="23"/>
      <c r="CM877" s="141"/>
      <c r="CN877" s="35"/>
      <c r="CO877" s="23"/>
      <c r="CP877" s="141"/>
      <c r="CQ877" s="38"/>
    </row>
    <row r="878" spans="2:95">
      <c r="B878" s="34"/>
      <c r="C878" s="23"/>
      <c r="D878" s="141"/>
      <c r="E878" s="35"/>
      <c r="F878" s="23"/>
      <c r="G878" s="141"/>
      <c r="H878" s="35"/>
      <c r="I878" s="23"/>
      <c r="J878" s="141"/>
      <c r="K878" s="35"/>
      <c r="L878" s="23"/>
      <c r="M878" s="141"/>
      <c r="N878" s="35"/>
      <c r="O878" s="23"/>
      <c r="P878" s="141"/>
      <c r="Q878" s="35"/>
      <c r="R878" s="23"/>
      <c r="S878" s="141"/>
      <c r="T878" s="35"/>
      <c r="U878" s="23"/>
      <c r="V878" s="141"/>
      <c r="W878" s="35"/>
      <c r="X878" s="23"/>
      <c r="Y878" s="141"/>
      <c r="Z878" s="35"/>
      <c r="AA878" s="23"/>
      <c r="AB878" s="141"/>
      <c r="AC878" s="35"/>
      <c r="AD878" s="23"/>
      <c r="AE878" s="141"/>
      <c r="AF878" s="35"/>
      <c r="AG878" s="23"/>
      <c r="AH878" s="141"/>
      <c r="AI878" s="35"/>
      <c r="AJ878" s="23"/>
      <c r="AK878" s="141"/>
      <c r="AL878" s="35"/>
      <c r="AM878" s="23"/>
      <c r="AN878" s="141"/>
      <c r="AO878" s="35"/>
      <c r="AP878" s="23"/>
      <c r="AQ878" s="141"/>
      <c r="AR878" s="35"/>
      <c r="AS878" s="23"/>
      <c r="AT878" s="141"/>
      <c r="AU878" s="35"/>
      <c r="AV878" s="23"/>
      <c r="AW878" s="141"/>
      <c r="AX878" s="35"/>
      <c r="AY878" s="23"/>
      <c r="AZ878" s="141"/>
      <c r="BA878" s="35"/>
      <c r="BB878" s="23"/>
      <c r="BC878" s="141"/>
      <c r="BD878" s="35"/>
      <c r="BE878" s="23"/>
      <c r="BF878" s="141"/>
      <c r="BG878" s="35"/>
      <c r="BH878" s="23"/>
      <c r="BI878" s="141"/>
      <c r="BJ878" s="35"/>
      <c r="BK878" s="23"/>
      <c r="BL878" s="141"/>
      <c r="BM878" s="35"/>
      <c r="BN878" s="23"/>
      <c r="BO878" s="141"/>
      <c r="BP878" s="35"/>
      <c r="BQ878" s="23"/>
      <c r="BR878" s="141"/>
      <c r="BS878" s="35"/>
      <c r="BT878" s="23"/>
      <c r="BU878" s="141"/>
      <c r="BV878" s="35"/>
      <c r="BW878" s="23"/>
      <c r="BX878" s="141"/>
      <c r="BY878" s="35"/>
      <c r="BZ878" s="23"/>
      <c r="CA878" s="141"/>
      <c r="CB878" s="35"/>
      <c r="CC878" s="23"/>
      <c r="CD878" s="141"/>
      <c r="CE878" s="35"/>
      <c r="CF878" s="23"/>
      <c r="CG878" s="141"/>
      <c r="CH878" s="35"/>
      <c r="CI878" s="23"/>
      <c r="CJ878" s="141"/>
      <c r="CK878" s="35"/>
      <c r="CL878" s="23"/>
      <c r="CM878" s="141"/>
      <c r="CN878" s="35"/>
      <c r="CO878" s="23"/>
      <c r="CP878" s="141"/>
      <c r="CQ878" s="38"/>
    </row>
    <row r="879" spans="2:95">
      <c r="B879" s="34"/>
      <c r="C879" s="23"/>
      <c r="D879" s="141"/>
      <c r="E879" s="35"/>
      <c r="F879" s="23"/>
      <c r="G879" s="141"/>
      <c r="H879" s="35"/>
      <c r="I879" s="23"/>
      <c r="J879" s="141"/>
      <c r="K879" s="35"/>
      <c r="L879" s="23"/>
      <c r="M879" s="141"/>
      <c r="N879" s="35"/>
      <c r="O879" s="23"/>
      <c r="P879" s="141"/>
      <c r="Q879" s="35"/>
      <c r="R879" s="23"/>
      <c r="S879" s="141"/>
      <c r="T879" s="35"/>
      <c r="U879" s="23"/>
      <c r="V879" s="141"/>
      <c r="W879" s="35"/>
      <c r="X879" s="23"/>
      <c r="Y879" s="141"/>
      <c r="Z879" s="35"/>
      <c r="AA879" s="23"/>
      <c r="AB879" s="141"/>
      <c r="AC879" s="35"/>
      <c r="AD879" s="23"/>
      <c r="AE879" s="141"/>
      <c r="AF879" s="35"/>
      <c r="AG879" s="23"/>
      <c r="AH879" s="141"/>
      <c r="AI879" s="35"/>
      <c r="AJ879" s="23"/>
      <c r="AK879" s="141"/>
      <c r="AL879" s="35"/>
      <c r="AM879" s="23"/>
      <c r="AN879" s="141"/>
      <c r="AO879" s="35"/>
      <c r="AP879" s="23"/>
      <c r="AQ879" s="141"/>
      <c r="AR879" s="35"/>
      <c r="AS879" s="23"/>
      <c r="AT879" s="141"/>
      <c r="AU879" s="35"/>
      <c r="AV879" s="23"/>
      <c r="AW879" s="141"/>
      <c r="AX879" s="35"/>
      <c r="AY879" s="23"/>
      <c r="AZ879" s="141"/>
      <c r="BA879" s="35"/>
      <c r="BB879" s="23"/>
      <c r="BC879" s="141"/>
      <c r="BD879" s="35"/>
      <c r="BE879" s="23"/>
      <c r="BF879" s="141"/>
      <c r="BG879" s="35"/>
      <c r="BH879" s="23"/>
      <c r="BI879" s="141"/>
      <c r="BJ879" s="35"/>
      <c r="BK879" s="23"/>
      <c r="BL879" s="141"/>
      <c r="BM879" s="35"/>
      <c r="BN879" s="23"/>
      <c r="BO879" s="141"/>
      <c r="BP879" s="35"/>
      <c r="BQ879" s="23"/>
      <c r="BR879" s="141"/>
      <c r="BS879" s="35"/>
      <c r="BT879" s="23"/>
      <c r="BU879" s="141"/>
      <c r="BV879" s="35"/>
      <c r="BW879" s="23"/>
      <c r="BX879" s="141"/>
      <c r="BY879" s="35"/>
      <c r="BZ879" s="23"/>
      <c r="CA879" s="141"/>
      <c r="CB879" s="35"/>
      <c r="CC879" s="23"/>
      <c r="CD879" s="141"/>
      <c r="CE879" s="35"/>
      <c r="CF879" s="23"/>
      <c r="CG879" s="141"/>
      <c r="CH879" s="35"/>
      <c r="CI879" s="23"/>
      <c r="CJ879" s="141"/>
      <c r="CK879" s="35"/>
      <c r="CL879" s="23"/>
      <c r="CM879" s="141"/>
      <c r="CN879" s="35"/>
      <c r="CO879" s="23"/>
      <c r="CP879" s="141"/>
      <c r="CQ879" s="38"/>
    </row>
    <row r="880" spans="2:95">
      <c r="B880" s="34"/>
      <c r="C880" s="23"/>
      <c r="D880" s="141"/>
      <c r="E880" s="35"/>
      <c r="F880" s="23"/>
      <c r="G880" s="141"/>
      <c r="H880" s="35"/>
      <c r="I880" s="23"/>
      <c r="J880" s="141"/>
      <c r="K880" s="35"/>
      <c r="L880" s="23"/>
      <c r="M880" s="141"/>
      <c r="N880" s="35"/>
      <c r="O880" s="23"/>
      <c r="P880" s="141"/>
      <c r="Q880" s="35"/>
      <c r="R880" s="23"/>
      <c r="S880" s="141"/>
      <c r="T880" s="35"/>
      <c r="U880" s="23"/>
      <c r="V880" s="141"/>
      <c r="W880" s="35"/>
      <c r="X880" s="23"/>
      <c r="Y880" s="141"/>
      <c r="Z880" s="35"/>
      <c r="AA880" s="23"/>
      <c r="AB880" s="141"/>
      <c r="AC880" s="35"/>
      <c r="AD880" s="23"/>
      <c r="AE880" s="141"/>
      <c r="AF880" s="35"/>
      <c r="AG880" s="23"/>
      <c r="AH880" s="141"/>
      <c r="AI880" s="35"/>
      <c r="AJ880" s="23"/>
      <c r="AK880" s="141"/>
      <c r="AL880" s="35"/>
      <c r="AM880" s="23"/>
      <c r="AN880" s="141"/>
      <c r="AO880" s="35"/>
      <c r="AP880" s="23"/>
      <c r="AQ880" s="141"/>
      <c r="AR880" s="35"/>
      <c r="AS880" s="23"/>
      <c r="AT880" s="141"/>
      <c r="AU880" s="35"/>
      <c r="AV880" s="23"/>
      <c r="AW880" s="141"/>
      <c r="AX880" s="35"/>
      <c r="AY880" s="23"/>
      <c r="AZ880" s="141"/>
      <c r="BA880" s="35"/>
      <c r="BB880" s="23"/>
      <c r="BC880" s="141"/>
      <c r="BD880" s="35"/>
      <c r="BE880" s="23"/>
      <c r="BF880" s="141"/>
      <c r="BG880" s="35"/>
      <c r="BH880" s="23"/>
      <c r="BI880" s="141"/>
      <c r="BJ880" s="35"/>
      <c r="BK880" s="23"/>
      <c r="BL880" s="141"/>
      <c r="BM880" s="35"/>
      <c r="BN880" s="23"/>
      <c r="BO880" s="141"/>
      <c r="BP880" s="35"/>
      <c r="BQ880" s="23"/>
      <c r="BR880" s="141"/>
      <c r="BS880" s="35"/>
      <c r="BT880" s="23"/>
      <c r="BU880" s="141"/>
      <c r="BV880" s="35"/>
      <c r="BW880" s="23"/>
      <c r="BX880" s="141"/>
      <c r="BY880" s="35"/>
      <c r="BZ880" s="23"/>
      <c r="CA880" s="141"/>
      <c r="CB880" s="35"/>
      <c r="CC880" s="23"/>
      <c r="CD880" s="141"/>
      <c r="CE880" s="35"/>
      <c r="CF880" s="23"/>
      <c r="CG880" s="141"/>
      <c r="CH880" s="35"/>
      <c r="CI880" s="23"/>
      <c r="CJ880" s="141"/>
      <c r="CK880" s="35"/>
      <c r="CL880" s="23"/>
      <c r="CM880" s="141"/>
      <c r="CN880" s="35"/>
      <c r="CO880" s="23"/>
      <c r="CP880" s="141"/>
      <c r="CQ880" s="38"/>
    </row>
    <row r="881" spans="2:95">
      <c r="B881" s="34"/>
      <c r="C881" s="23"/>
      <c r="D881" s="141"/>
      <c r="E881" s="35"/>
      <c r="F881" s="23"/>
      <c r="G881" s="141"/>
      <c r="H881" s="35"/>
      <c r="I881" s="23"/>
      <c r="J881" s="141"/>
      <c r="K881" s="35"/>
      <c r="L881" s="23"/>
      <c r="M881" s="141"/>
      <c r="N881" s="35"/>
      <c r="O881" s="23"/>
      <c r="P881" s="141"/>
      <c r="Q881" s="35"/>
      <c r="R881" s="23"/>
      <c r="S881" s="141"/>
      <c r="T881" s="35"/>
      <c r="U881" s="23"/>
      <c r="V881" s="141"/>
      <c r="W881" s="35"/>
      <c r="X881" s="23"/>
      <c r="Y881" s="141"/>
      <c r="Z881" s="35"/>
      <c r="AA881" s="23"/>
      <c r="AB881" s="141"/>
      <c r="AC881" s="35"/>
      <c r="AD881" s="23"/>
      <c r="AE881" s="141"/>
      <c r="AF881" s="35"/>
      <c r="AG881" s="23"/>
      <c r="AH881" s="141"/>
      <c r="AI881" s="35"/>
      <c r="AJ881" s="23"/>
      <c r="AK881" s="141"/>
      <c r="AL881" s="35"/>
      <c r="AM881" s="23"/>
      <c r="AN881" s="141"/>
      <c r="AO881" s="35"/>
      <c r="AP881" s="23"/>
      <c r="AQ881" s="141"/>
      <c r="AR881" s="35"/>
      <c r="AS881" s="23"/>
      <c r="AT881" s="141"/>
      <c r="AU881" s="35"/>
      <c r="AV881" s="23"/>
      <c r="AW881" s="141"/>
      <c r="AX881" s="35"/>
      <c r="AY881" s="23"/>
      <c r="AZ881" s="141"/>
      <c r="BA881" s="35"/>
      <c r="BB881" s="23"/>
      <c r="BC881" s="141"/>
      <c r="BD881" s="35"/>
      <c r="BE881" s="23"/>
      <c r="BF881" s="141"/>
      <c r="BG881" s="35"/>
      <c r="BH881" s="23"/>
      <c r="BI881" s="141"/>
      <c r="BJ881" s="35"/>
      <c r="BK881" s="23"/>
      <c r="BL881" s="141"/>
      <c r="BM881" s="35"/>
      <c r="BN881" s="23"/>
      <c r="BO881" s="141"/>
      <c r="BP881" s="35"/>
      <c r="BQ881" s="23"/>
      <c r="BR881" s="141"/>
      <c r="BS881" s="35"/>
      <c r="BT881" s="23"/>
      <c r="BU881" s="141"/>
      <c r="BV881" s="35"/>
      <c r="BW881" s="23"/>
      <c r="BX881" s="141"/>
      <c r="BY881" s="35"/>
      <c r="BZ881" s="23"/>
      <c r="CA881" s="141"/>
      <c r="CB881" s="35"/>
      <c r="CC881" s="23"/>
      <c r="CD881" s="141"/>
      <c r="CE881" s="35"/>
      <c r="CF881" s="23"/>
      <c r="CG881" s="141"/>
      <c r="CH881" s="35"/>
      <c r="CI881" s="23"/>
      <c r="CJ881" s="141"/>
      <c r="CK881" s="35"/>
      <c r="CL881" s="23"/>
      <c r="CM881" s="141"/>
      <c r="CN881" s="35"/>
      <c r="CO881" s="23"/>
      <c r="CP881" s="141"/>
      <c r="CQ881" s="38"/>
    </row>
    <row r="882" spans="2:95">
      <c r="B882" s="34"/>
      <c r="C882" s="23"/>
      <c r="D882" s="141"/>
      <c r="E882" s="35"/>
      <c r="F882" s="23"/>
      <c r="G882" s="141"/>
      <c r="H882" s="35"/>
      <c r="I882" s="23"/>
      <c r="J882" s="141"/>
      <c r="K882" s="35"/>
      <c r="L882" s="23"/>
      <c r="M882" s="141"/>
      <c r="N882" s="35"/>
      <c r="O882" s="23"/>
      <c r="P882" s="141"/>
      <c r="Q882" s="35"/>
      <c r="R882" s="23"/>
      <c r="S882" s="141"/>
      <c r="T882" s="35"/>
      <c r="U882" s="23"/>
      <c r="V882" s="141"/>
      <c r="W882" s="35"/>
      <c r="X882" s="23"/>
      <c r="Y882" s="141"/>
      <c r="Z882" s="35"/>
      <c r="AA882" s="23"/>
      <c r="AB882" s="141"/>
      <c r="AC882" s="35"/>
      <c r="AD882" s="23"/>
      <c r="AE882" s="141"/>
      <c r="AF882" s="35"/>
      <c r="AG882" s="23"/>
      <c r="AH882" s="141"/>
      <c r="AI882" s="35"/>
      <c r="AJ882" s="23"/>
      <c r="AK882" s="141"/>
      <c r="AL882" s="35"/>
      <c r="AM882" s="23"/>
      <c r="AN882" s="141"/>
      <c r="AO882" s="35"/>
      <c r="AP882" s="23"/>
      <c r="AQ882" s="141"/>
      <c r="AR882" s="35"/>
      <c r="AS882" s="23"/>
      <c r="AT882" s="141"/>
      <c r="AU882" s="35"/>
      <c r="AV882" s="23"/>
      <c r="AW882" s="141"/>
      <c r="AX882" s="35"/>
      <c r="AY882" s="23"/>
      <c r="AZ882" s="141"/>
      <c r="BA882" s="35"/>
      <c r="BB882" s="23"/>
      <c r="BC882" s="141"/>
      <c r="BD882" s="35"/>
      <c r="BE882" s="23"/>
      <c r="BF882" s="141"/>
      <c r="BG882" s="35"/>
      <c r="BH882" s="23"/>
      <c r="BI882" s="141"/>
      <c r="BJ882" s="35"/>
      <c r="BK882" s="23"/>
      <c r="BL882" s="141"/>
      <c r="BM882" s="35"/>
      <c r="BN882" s="23"/>
      <c r="BO882" s="141"/>
      <c r="BP882" s="35"/>
      <c r="BQ882" s="23"/>
      <c r="BR882" s="141"/>
      <c r="BS882" s="35"/>
      <c r="BT882" s="23"/>
      <c r="BU882" s="141"/>
      <c r="BV882" s="35"/>
      <c r="BW882" s="23"/>
      <c r="BX882" s="141"/>
      <c r="BY882" s="35"/>
      <c r="BZ882" s="23"/>
      <c r="CA882" s="141"/>
      <c r="CB882" s="35"/>
      <c r="CC882" s="23"/>
      <c r="CD882" s="141"/>
      <c r="CE882" s="35"/>
      <c r="CF882" s="23"/>
      <c r="CG882" s="141"/>
      <c r="CH882" s="35"/>
      <c r="CI882" s="23"/>
      <c r="CJ882" s="141"/>
      <c r="CK882" s="35"/>
      <c r="CL882" s="23"/>
      <c r="CM882" s="141"/>
      <c r="CN882" s="35"/>
      <c r="CO882" s="23"/>
      <c r="CP882" s="141"/>
      <c r="CQ882" s="38"/>
    </row>
    <row r="883" spans="2:95">
      <c r="B883" s="34"/>
      <c r="C883" s="23"/>
      <c r="D883" s="141"/>
      <c r="E883" s="35"/>
      <c r="F883" s="23"/>
      <c r="G883" s="141"/>
      <c r="H883" s="35"/>
      <c r="I883" s="23"/>
      <c r="J883" s="141"/>
      <c r="K883" s="35"/>
      <c r="L883" s="23"/>
      <c r="M883" s="141"/>
      <c r="N883" s="35"/>
      <c r="O883" s="23"/>
      <c r="P883" s="141"/>
      <c r="Q883" s="35"/>
      <c r="R883" s="23"/>
      <c r="S883" s="141"/>
      <c r="T883" s="35"/>
      <c r="U883" s="23"/>
      <c r="V883" s="141"/>
      <c r="W883" s="35"/>
      <c r="X883" s="23"/>
      <c r="Y883" s="141"/>
      <c r="Z883" s="35"/>
      <c r="AA883" s="23"/>
      <c r="AB883" s="141"/>
      <c r="AC883" s="35"/>
      <c r="AD883" s="23"/>
      <c r="AE883" s="141"/>
      <c r="AF883" s="35"/>
      <c r="AG883" s="23"/>
      <c r="AH883" s="141"/>
      <c r="AI883" s="35"/>
      <c r="AJ883" s="23"/>
      <c r="AK883" s="141"/>
      <c r="AL883" s="35"/>
      <c r="AM883" s="23"/>
      <c r="AN883" s="141"/>
      <c r="AO883" s="35"/>
      <c r="AP883" s="23"/>
      <c r="AQ883" s="141"/>
      <c r="AR883" s="35"/>
      <c r="AS883" s="23"/>
      <c r="AT883" s="141"/>
      <c r="AU883" s="35"/>
      <c r="AV883" s="23"/>
      <c r="AW883" s="141"/>
      <c r="AX883" s="35"/>
      <c r="AY883" s="23"/>
      <c r="AZ883" s="141"/>
      <c r="BA883" s="35"/>
      <c r="BB883" s="23"/>
      <c r="BC883" s="141"/>
      <c r="BD883" s="35"/>
      <c r="BE883" s="23"/>
      <c r="BF883" s="141"/>
      <c r="BG883" s="35"/>
      <c r="BH883" s="23"/>
      <c r="BI883" s="141"/>
      <c r="BJ883" s="35"/>
      <c r="BK883" s="23"/>
      <c r="BL883" s="141"/>
      <c r="BM883" s="35"/>
      <c r="BN883" s="23"/>
      <c r="BO883" s="141"/>
      <c r="BP883" s="35"/>
      <c r="BQ883" s="23"/>
      <c r="BR883" s="141"/>
      <c r="BS883" s="35"/>
      <c r="BT883" s="23"/>
      <c r="BU883" s="141"/>
      <c r="BV883" s="35"/>
      <c r="BW883" s="23"/>
      <c r="BX883" s="141"/>
      <c r="BY883" s="35"/>
      <c r="BZ883" s="23"/>
      <c r="CA883" s="141"/>
      <c r="CB883" s="35"/>
      <c r="CC883" s="23"/>
      <c r="CD883" s="141"/>
      <c r="CE883" s="35"/>
      <c r="CF883" s="23"/>
      <c r="CG883" s="141"/>
      <c r="CH883" s="35"/>
      <c r="CI883" s="23"/>
      <c r="CJ883" s="141"/>
      <c r="CK883" s="35"/>
      <c r="CL883" s="23"/>
      <c r="CM883" s="141"/>
      <c r="CN883" s="35"/>
      <c r="CO883" s="23"/>
      <c r="CP883" s="141"/>
      <c r="CQ883" s="38"/>
    </row>
    <row r="884" spans="2:95">
      <c r="B884" s="34"/>
      <c r="C884" s="23"/>
      <c r="D884" s="141"/>
      <c r="E884" s="35"/>
      <c r="F884" s="23"/>
      <c r="G884" s="141"/>
      <c r="H884" s="35"/>
      <c r="I884" s="23"/>
      <c r="J884" s="141"/>
      <c r="K884" s="35"/>
      <c r="L884" s="23"/>
      <c r="M884" s="141"/>
      <c r="N884" s="35"/>
      <c r="O884" s="23"/>
      <c r="P884" s="141"/>
      <c r="Q884" s="35"/>
      <c r="R884" s="23"/>
      <c r="S884" s="141"/>
      <c r="T884" s="35"/>
      <c r="U884" s="23"/>
      <c r="V884" s="141"/>
      <c r="W884" s="35"/>
      <c r="X884" s="23"/>
      <c r="Y884" s="141"/>
      <c r="Z884" s="35"/>
      <c r="AA884" s="23"/>
      <c r="AB884" s="141"/>
      <c r="AC884" s="35"/>
      <c r="AD884" s="23"/>
      <c r="AE884" s="141"/>
      <c r="AF884" s="35"/>
      <c r="AG884" s="23"/>
      <c r="AH884" s="141"/>
      <c r="AI884" s="35"/>
      <c r="AJ884" s="23"/>
      <c r="AK884" s="141"/>
      <c r="AL884" s="35"/>
      <c r="AM884" s="23"/>
      <c r="AN884" s="141"/>
      <c r="AO884" s="35"/>
      <c r="AP884" s="23"/>
      <c r="AQ884" s="141"/>
      <c r="AR884" s="35"/>
      <c r="AS884" s="23"/>
      <c r="AT884" s="141"/>
      <c r="AU884" s="35"/>
      <c r="AV884" s="23"/>
      <c r="AW884" s="141"/>
      <c r="AX884" s="35"/>
      <c r="AY884" s="23"/>
      <c r="AZ884" s="141"/>
      <c r="BA884" s="35"/>
      <c r="BB884" s="23"/>
      <c r="BC884" s="141"/>
      <c r="BD884" s="35"/>
      <c r="BE884" s="23"/>
      <c r="BF884" s="141"/>
      <c r="BG884" s="35"/>
      <c r="BH884" s="23"/>
      <c r="BI884" s="141"/>
      <c r="BJ884" s="35"/>
      <c r="BK884" s="23"/>
      <c r="BL884" s="141"/>
      <c r="BM884" s="35"/>
      <c r="BN884" s="23"/>
      <c r="BO884" s="141"/>
      <c r="BP884" s="35"/>
      <c r="BQ884" s="23"/>
      <c r="BR884" s="141"/>
      <c r="BS884" s="35"/>
      <c r="BT884" s="23"/>
      <c r="BU884" s="141"/>
      <c r="BV884" s="35"/>
      <c r="BW884" s="23"/>
      <c r="BX884" s="141"/>
      <c r="BY884" s="35"/>
      <c r="BZ884" s="23"/>
      <c r="CA884" s="141"/>
      <c r="CB884" s="35"/>
      <c r="CC884" s="23"/>
      <c r="CD884" s="141"/>
      <c r="CE884" s="35"/>
      <c r="CF884" s="23"/>
      <c r="CG884" s="141"/>
      <c r="CH884" s="35"/>
      <c r="CI884" s="23"/>
      <c r="CJ884" s="141"/>
      <c r="CK884" s="35"/>
      <c r="CL884" s="23"/>
      <c r="CM884" s="141"/>
      <c r="CN884" s="35"/>
      <c r="CO884" s="23"/>
      <c r="CP884" s="141"/>
      <c r="CQ884" s="38"/>
    </row>
    <row r="885" spans="2:95">
      <c r="B885" s="34"/>
      <c r="C885" s="23"/>
      <c r="D885" s="141"/>
      <c r="E885" s="35"/>
      <c r="F885" s="23"/>
      <c r="G885" s="141"/>
      <c r="H885" s="35"/>
      <c r="I885" s="23"/>
      <c r="J885" s="141"/>
      <c r="K885" s="35"/>
      <c r="L885" s="23"/>
      <c r="M885" s="141"/>
      <c r="N885" s="35"/>
      <c r="O885" s="23"/>
      <c r="P885" s="141"/>
      <c r="Q885" s="35"/>
      <c r="R885" s="23"/>
      <c r="S885" s="141"/>
      <c r="T885" s="35"/>
      <c r="U885" s="23"/>
      <c r="V885" s="141"/>
      <c r="W885" s="35"/>
      <c r="X885" s="23"/>
      <c r="Y885" s="141"/>
      <c r="Z885" s="35"/>
      <c r="AA885" s="23"/>
      <c r="AB885" s="141"/>
      <c r="AC885" s="35"/>
      <c r="AD885" s="23"/>
      <c r="AE885" s="141"/>
      <c r="AF885" s="35"/>
      <c r="AG885" s="23"/>
      <c r="AH885" s="141"/>
      <c r="AI885" s="35"/>
      <c r="AJ885" s="23"/>
      <c r="AK885" s="141"/>
      <c r="AL885" s="35"/>
      <c r="AM885" s="23"/>
      <c r="AN885" s="141"/>
      <c r="AO885" s="35"/>
      <c r="AP885" s="23"/>
      <c r="AQ885" s="141"/>
      <c r="AR885" s="35"/>
      <c r="AS885" s="23"/>
      <c r="AT885" s="141"/>
      <c r="AU885" s="35"/>
      <c r="AV885" s="23"/>
      <c r="AW885" s="141"/>
      <c r="AX885" s="35"/>
      <c r="AY885" s="23"/>
      <c r="AZ885" s="141"/>
      <c r="BA885" s="35"/>
      <c r="BB885" s="23"/>
      <c r="BC885" s="141"/>
      <c r="BD885" s="35"/>
      <c r="BE885" s="23"/>
      <c r="BF885" s="141"/>
      <c r="BG885" s="35"/>
      <c r="BH885" s="23"/>
      <c r="BI885" s="141"/>
      <c r="BJ885" s="35"/>
      <c r="BK885" s="23"/>
      <c r="BL885" s="141"/>
      <c r="BM885" s="35"/>
      <c r="BN885" s="23"/>
      <c r="BO885" s="141"/>
      <c r="BP885" s="35"/>
      <c r="BQ885" s="23"/>
      <c r="BR885" s="141"/>
      <c r="BS885" s="35"/>
      <c r="BT885" s="23"/>
      <c r="BU885" s="141"/>
      <c r="BV885" s="35"/>
      <c r="BW885" s="23"/>
      <c r="BX885" s="141"/>
      <c r="BY885" s="35"/>
      <c r="BZ885" s="23"/>
      <c r="CA885" s="141"/>
      <c r="CB885" s="35"/>
      <c r="CC885" s="23"/>
      <c r="CD885" s="141"/>
      <c r="CE885" s="35"/>
      <c r="CF885" s="23"/>
      <c r="CG885" s="141"/>
      <c r="CH885" s="35"/>
      <c r="CI885" s="23"/>
      <c r="CJ885" s="141"/>
      <c r="CK885" s="35"/>
      <c r="CL885" s="23"/>
      <c r="CM885" s="141"/>
      <c r="CN885" s="35"/>
      <c r="CO885" s="23"/>
      <c r="CP885" s="141"/>
      <c r="CQ885" s="38"/>
    </row>
    <row r="886" spans="2:95">
      <c r="B886" s="34"/>
      <c r="C886" s="23"/>
      <c r="D886" s="141"/>
      <c r="E886" s="35"/>
      <c r="F886" s="23"/>
      <c r="G886" s="141"/>
      <c r="H886" s="35"/>
      <c r="I886" s="23"/>
      <c r="J886" s="141"/>
      <c r="K886" s="35"/>
      <c r="L886" s="23"/>
      <c r="M886" s="141"/>
      <c r="N886" s="35"/>
      <c r="O886" s="23"/>
      <c r="P886" s="141"/>
      <c r="Q886" s="35"/>
      <c r="R886" s="23"/>
      <c r="S886" s="141"/>
      <c r="T886" s="35"/>
      <c r="U886" s="23"/>
      <c r="V886" s="141"/>
      <c r="W886" s="35"/>
      <c r="X886" s="23"/>
      <c r="Y886" s="141"/>
      <c r="Z886" s="35"/>
      <c r="AA886" s="23"/>
      <c r="AB886" s="141"/>
      <c r="AC886" s="35"/>
      <c r="AD886" s="23"/>
      <c r="AE886" s="141"/>
      <c r="AF886" s="35"/>
      <c r="AG886" s="23"/>
      <c r="AH886" s="141"/>
      <c r="AI886" s="35"/>
      <c r="AJ886" s="23"/>
      <c r="AK886" s="141"/>
      <c r="AL886" s="35"/>
      <c r="AM886" s="23"/>
      <c r="AN886" s="141"/>
      <c r="AO886" s="35"/>
      <c r="AP886" s="23"/>
      <c r="AQ886" s="141"/>
      <c r="AR886" s="35"/>
      <c r="AS886" s="23"/>
      <c r="AT886" s="141"/>
      <c r="AU886" s="35"/>
      <c r="AV886" s="23"/>
      <c r="AW886" s="141"/>
      <c r="AX886" s="35"/>
      <c r="AY886" s="23"/>
      <c r="AZ886" s="141"/>
      <c r="BA886" s="35"/>
      <c r="BB886" s="23"/>
      <c r="BC886" s="141"/>
      <c r="BD886" s="35"/>
      <c r="BE886" s="23"/>
      <c r="BF886" s="141"/>
      <c r="BG886" s="35"/>
      <c r="BH886" s="23"/>
      <c r="BI886" s="141"/>
      <c r="BJ886" s="35"/>
      <c r="BK886" s="23"/>
      <c r="BL886" s="141"/>
      <c r="BM886" s="35"/>
      <c r="BN886" s="23"/>
      <c r="BO886" s="141"/>
      <c r="BP886" s="35"/>
      <c r="BQ886" s="23"/>
      <c r="BR886" s="141"/>
      <c r="BS886" s="35"/>
      <c r="BT886" s="23"/>
      <c r="BU886" s="141"/>
      <c r="BV886" s="35"/>
      <c r="BW886" s="23"/>
      <c r="BX886" s="141"/>
      <c r="BY886" s="35"/>
      <c r="BZ886" s="23"/>
      <c r="CA886" s="141"/>
      <c r="CB886" s="35"/>
      <c r="CC886" s="23"/>
      <c r="CD886" s="141"/>
      <c r="CE886" s="35"/>
      <c r="CF886" s="23"/>
      <c r="CG886" s="141"/>
      <c r="CH886" s="35"/>
      <c r="CI886" s="23"/>
      <c r="CJ886" s="141"/>
      <c r="CK886" s="35"/>
      <c r="CL886" s="23"/>
      <c r="CM886" s="141"/>
      <c r="CN886" s="35"/>
      <c r="CO886" s="23"/>
      <c r="CP886" s="141"/>
      <c r="CQ886" s="38"/>
    </row>
    <row r="887" spans="2:95">
      <c r="B887" s="34"/>
      <c r="C887" s="23"/>
      <c r="D887" s="141"/>
      <c r="E887" s="35"/>
      <c r="F887" s="23"/>
      <c r="G887" s="141"/>
      <c r="H887" s="35"/>
      <c r="I887" s="23"/>
      <c r="J887" s="141"/>
      <c r="K887" s="35"/>
      <c r="L887" s="23"/>
      <c r="M887" s="141"/>
      <c r="N887" s="35"/>
      <c r="O887" s="23"/>
      <c r="P887" s="141"/>
      <c r="Q887" s="35"/>
      <c r="R887" s="23"/>
      <c r="S887" s="141"/>
      <c r="T887" s="35"/>
      <c r="U887" s="23"/>
      <c r="V887" s="141"/>
      <c r="W887" s="35"/>
      <c r="X887" s="23"/>
      <c r="Y887" s="141"/>
      <c r="Z887" s="35"/>
      <c r="AA887" s="23"/>
      <c r="AB887" s="141"/>
      <c r="AC887" s="35"/>
      <c r="AD887" s="23"/>
      <c r="AE887" s="141"/>
      <c r="AF887" s="35"/>
      <c r="AG887" s="23"/>
      <c r="AH887" s="141"/>
      <c r="AI887" s="35"/>
      <c r="AJ887" s="23"/>
      <c r="AK887" s="141"/>
      <c r="AL887" s="35"/>
      <c r="AM887" s="23"/>
      <c r="AN887" s="141"/>
      <c r="AO887" s="35"/>
      <c r="AP887" s="23"/>
      <c r="AQ887" s="141"/>
      <c r="AR887" s="35"/>
      <c r="AS887" s="23"/>
      <c r="AT887" s="141"/>
      <c r="AU887" s="35"/>
      <c r="AV887" s="23"/>
      <c r="AW887" s="141"/>
      <c r="AX887" s="35"/>
      <c r="AY887" s="23"/>
      <c r="AZ887" s="141"/>
      <c r="BA887" s="35"/>
      <c r="BB887" s="23"/>
      <c r="BC887" s="141"/>
      <c r="BD887" s="35"/>
      <c r="BE887" s="23"/>
      <c r="BF887" s="141"/>
      <c r="BG887" s="35"/>
      <c r="BH887" s="23"/>
      <c r="BI887" s="141"/>
      <c r="BJ887" s="35"/>
      <c r="BK887" s="23"/>
      <c r="BL887" s="141"/>
      <c r="BM887" s="35"/>
      <c r="BN887" s="23"/>
      <c r="BO887" s="141"/>
      <c r="BP887" s="35"/>
      <c r="BQ887" s="23"/>
      <c r="BR887" s="141"/>
      <c r="BS887" s="35"/>
      <c r="BT887" s="23"/>
      <c r="BU887" s="141"/>
      <c r="BV887" s="35"/>
      <c r="BW887" s="23"/>
      <c r="BX887" s="141"/>
      <c r="BY887" s="35"/>
      <c r="BZ887" s="23"/>
      <c r="CA887" s="141"/>
      <c r="CB887" s="35"/>
      <c r="CC887" s="23"/>
      <c r="CD887" s="141"/>
      <c r="CE887" s="35"/>
      <c r="CF887" s="23"/>
      <c r="CG887" s="141"/>
      <c r="CH887" s="35"/>
      <c r="CI887" s="23"/>
      <c r="CJ887" s="141"/>
      <c r="CK887" s="35"/>
      <c r="CL887" s="23"/>
      <c r="CM887" s="141"/>
      <c r="CN887" s="35"/>
      <c r="CO887" s="23"/>
      <c r="CP887" s="141"/>
      <c r="CQ887" s="38"/>
    </row>
    <row r="888" spans="2:95">
      <c r="B888" s="34"/>
      <c r="C888" s="23"/>
      <c r="D888" s="141"/>
      <c r="E888" s="35"/>
      <c r="F888" s="23"/>
      <c r="G888" s="141"/>
      <c r="H888" s="35"/>
      <c r="I888" s="23"/>
      <c r="J888" s="141"/>
      <c r="K888" s="35"/>
      <c r="L888" s="23"/>
      <c r="M888" s="141"/>
      <c r="N888" s="35"/>
      <c r="O888" s="23"/>
      <c r="P888" s="141"/>
      <c r="Q888" s="35"/>
      <c r="R888" s="23"/>
      <c r="S888" s="141"/>
      <c r="T888" s="35"/>
      <c r="U888" s="23"/>
      <c r="V888" s="141"/>
      <c r="W888" s="35"/>
      <c r="X888" s="23"/>
      <c r="Y888" s="141"/>
      <c r="Z888" s="35"/>
      <c r="AA888" s="23"/>
      <c r="AB888" s="141"/>
      <c r="AC888" s="35"/>
      <c r="AD888" s="23"/>
      <c r="AE888" s="141"/>
      <c r="AF888" s="35"/>
      <c r="AG888" s="23"/>
      <c r="AH888" s="141"/>
      <c r="AI888" s="35"/>
      <c r="AJ888" s="23"/>
      <c r="AK888" s="141"/>
      <c r="AL888" s="35"/>
      <c r="AM888" s="23"/>
      <c r="AN888" s="141"/>
      <c r="AO888" s="35"/>
      <c r="AP888" s="23"/>
      <c r="AQ888" s="141"/>
      <c r="AR888" s="35"/>
      <c r="AS888" s="23"/>
      <c r="AT888" s="141"/>
      <c r="AU888" s="35"/>
      <c r="AV888" s="23"/>
      <c r="AW888" s="141"/>
      <c r="AX888" s="35"/>
      <c r="AY888" s="23"/>
      <c r="AZ888" s="141"/>
      <c r="BA888" s="35"/>
      <c r="BB888" s="23"/>
      <c r="BC888" s="141"/>
      <c r="BD888" s="35"/>
      <c r="BE888" s="23"/>
      <c r="BF888" s="141"/>
      <c r="BG888" s="35"/>
      <c r="BH888" s="23"/>
      <c r="BI888" s="141"/>
      <c r="BJ888" s="35"/>
      <c r="BK888" s="23"/>
      <c r="BL888" s="141"/>
      <c r="BM888" s="35"/>
      <c r="BN888" s="23"/>
      <c r="BO888" s="141"/>
      <c r="BP888" s="35"/>
      <c r="BQ888" s="23"/>
      <c r="BR888" s="141"/>
      <c r="BS888" s="35"/>
      <c r="BT888" s="23"/>
      <c r="BU888" s="141"/>
      <c r="BV888" s="35"/>
      <c r="BW888" s="23"/>
      <c r="BX888" s="141"/>
      <c r="BY888" s="35"/>
      <c r="BZ888" s="23"/>
      <c r="CA888" s="141"/>
      <c r="CB888" s="35"/>
      <c r="CC888" s="23"/>
      <c r="CD888" s="141"/>
      <c r="CE888" s="35"/>
      <c r="CF888" s="23"/>
      <c r="CG888" s="141"/>
      <c r="CH888" s="35"/>
      <c r="CI888" s="23"/>
      <c r="CJ888" s="141"/>
      <c r="CK888" s="35"/>
      <c r="CL888" s="23"/>
      <c r="CM888" s="141"/>
      <c r="CN888" s="35"/>
      <c r="CO888" s="23"/>
      <c r="CP888" s="141"/>
      <c r="CQ888" s="38"/>
    </row>
    <row r="889" spans="2:95">
      <c r="B889" s="34"/>
      <c r="C889" s="23"/>
      <c r="D889" s="141"/>
      <c r="E889" s="35"/>
      <c r="F889" s="23"/>
      <c r="G889" s="141"/>
      <c r="H889" s="35"/>
      <c r="I889" s="23"/>
      <c r="J889" s="141"/>
      <c r="K889" s="35"/>
      <c r="L889" s="23"/>
      <c r="M889" s="141"/>
      <c r="N889" s="35"/>
      <c r="O889" s="23"/>
      <c r="P889" s="141"/>
      <c r="Q889" s="35"/>
      <c r="R889" s="23"/>
      <c r="S889" s="141"/>
      <c r="T889" s="35"/>
      <c r="U889" s="23"/>
      <c r="V889" s="141"/>
      <c r="W889" s="35"/>
      <c r="X889" s="23"/>
      <c r="Y889" s="141"/>
      <c r="Z889" s="35"/>
      <c r="AA889" s="23"/>
      <c r="AB889" s="141"/>
      <c r="AC889" s="35"/>
      <c r="AD889" s="23"/>
      <c r="AE889" s="141"/>
      <c r="AF889" s="35"/>
      <c r="AG889" s="23"/>
      <c r="AH889" s="141"/>
      <c r="AI889" s="35"/>
      <c r="AJ889" s="23"/>
      <c r="AK889" s="141"/>
      <c r="AL889" s="35"/>
      <c r="AM889" s="23"/>
      <c r="AN889" s="141"/>
      <c r="AO889" s="35"/>
      <c r="AP889" s="23"/>
      <c r="AQ889" s="141"/>
      <c r="AR889" s="35"/>
      <c r="AS889" s="23"/>
      <c r="AT889" s="141"/>
      <c r="AU889" s="35"/>
      <c r="AV889" s="23"/>
      <c r="AW889" s="141"/>
      <c r="AX889" s="35"/>
      <c r="AY889" s="23"/>
      <c r="AZ889" s="141"/>
      <c r="BA889" s="35"/>
      <c r="BB889" s="23"/>
      <c r="BC889" s="141"/>
      <c r="BD889" s="35"/>
      <c r="BE889" s="23"/>
      <c r="BF889" s="141"/>
      <c r="BG889" s="35"/>
      <c r="BH889" s="23"/>
      <c r="BI889" s="141"/>
      <c r="BJ889" s="35"/>
      <c r="BK889" s="23"/>
      <c r="BL889" s="141"/>
      <c r="BM889" s="35"/>
      <c r="BN889" s="23"/>
      <c r="BO889" s="141"/>
      <c r="BP889" s="35"/>
      <c r="BQ889" s="23"/>
      <c r="BR889" s="141"/>
      <c r="BS889" s="35"/>
      <c r="BT889" s="23"/>
      <c r="BU889" s="141"/>
      <c r="BV889" s="35"/>
      <c r="BW889" s="23"/>
      <c r="BX889" s="141"/>
      <c r="BY889" s="35"/>
      <c r="BZ889" s="23"/>
      <c r="CA889" s="141"/>
      <c r="CB889" s="35"/>
      <c r="CC889" s="23"/>
      <c r="CD889" s="141"/>
      <c r="CE889" s="35"/>
      <c r="CF889" s="23"/>
      <c r="CG889" s="141"/>
      <c r="CH889" s="35"/>
      <c r="CI889" s="23"/>
      <c r="CJ889" s="141"/>
      <c r="CK889" s="35"/>
      <c r="CL889" s="23"/>
      <c r="CM889" s="141"/>
      <c r="CN889" s="35"/>
      <c r="CO889" s="23"/>
      <c r="CP889" s="141"/>
      <c r="CQ889" s="38"/>
    </row>
    <row r="890" spans="2:95">
      <c r="B890" s="34"/>
      <c r="C890" s="23"/>
      <c r="D890" s="141"/>
      <c r="E890" s="35"/>
      <c r="F890" s="23"/>
      <c r="G890" s="141"/>
      <c r="H890" s="35"/>
      <c r="I890" s="23"/>
      <c r="J890" s="141"/>
      <c r="K890" s="35"/>
      <c r="L890" s="23"/>
      <c r="M890" s="141"/>
      <c r="N890" s="35"/>
      <c r="O890" s="23"/>
      <c r="P890" s="141"/>
      <c r="Q890" s="35"/>
      <c r="R890" s="23"/>
      <c r="S890" s="141"/>
      <c r="T890" s="35"/>
      <c r="U890" s="23"/>
      <c r="V890" s="141"/>
      <c r="W890" s="35"/>
      <c r="X890" s="23"/>
      <c r="Y890" s="141"/>
      <c r="Z890" s="35"/>
      <c r="AA890" s="23"/>
      <c r="AB890" s="141"/>
      <c r="AC890" s="35"/>
      <c r="AD890" s="23"/>
      <c r="AE890" s="141"/>
      <c r="AF890" s="35"/>
      <c r="AG890" s="23"/>
      <c r="AH890" s="141"/>
      <c r="AI890" s="35"/>
      <c r="AJ890" s="23"/>
      <c r="AK890" s="141"/>
      <c r="AL890" s="35"/>
      <c r="AM890" s="23"/>
      <c r="AN890" s="141"/>
      <c r="AO890" s="35"/>
      <c r="AP890" s="23"/>
      <c r="AQ890" s="141"/>
      <c r="AR890" s="35"/>
      <c r="AS890" s="23"/>
      <c r="AT890" s="141"/>
      <c r="AU890" s="35"/>
      <c r="AV890" s="23"/>
      <c r="AW890" s="141"/>
      <c r="AX890" s="35"/>
      <c r="AY890" s="23"/>
      <c r="AZ890" s="141"/>
      <c r="BA890" s="35"/>
      <c r="BB890" s="23"/>
      <c r="BC890" s="141"/>
      <c r="BD890" s="35"/>
      <c r="BE890" s="23"/>
      <c r="BF890" s="141"/>
      <c r="BG890" s="35"/>
      <c r="BH890" s="23"/>
      <c r="BI890" s="141"/>
      <c r="BJ890" s="35"/>
      <c r="BK890" s="23"/>
      <c r="BL890" s="141"/>
      <c r="BM890" s="35"/>
      <c r="BN890" s="23"/>
      <c r="BO890" s="141"/>
      <c r="BP890" s="35"/>
      <c r="BQ890" s="23"/>
      <c r="BR890" s="141"/>
      <c r="BS890" s="35"/>
      <c r="BT890" s="23"/>
      <c r="BU890" s="141"/>
      <c r="BV890" s="35"/>
      <c r="BW890" s="23"/>
      <c r="BX890" s="141"/>
      <c r="BY890" s="35"/>
      <c r="BZ890" s="23"/>
      <c r="CA890" s="141"/>
      <c r="CB890" s="35"/>
      <c r="CC890" s="23"/>
      <c r="CD890" s="141"/>
      <c r="CE890" s="35"/>
      <c r="CF890" s="23"/>
      <c r="CG890" s="141"/>
      <c r="CH890" s="35"/>
      <c r="CI890" s="23"/>
      <c r="CJ890" s="141"/>
      <c r="CK890" s="35"/>
      <c r="CL890" s="23"/>
      <c r="CM890" s="141"/>
      <c r="CN890" s="35"/>
      <c r="CO890" s="23"/>
      <c r="CP890" s="141"/>
      <c r="CQ890" s="38"/>
    </row>
    <row r="891" spans="2:95">
      <c r="B891" s="34"/>
      <c r="C891" s="23"/>
      <c r="D891" s="141"/>
      <c r="E891" s="35"/>
      <c r="F891" s="23"/>
      <c r="G891" s="141"/>
      <c r="H891" s="35"/>
      <c r="I891" s="23"/>
      <c r="J891" s="141"/>
      <c r="K891" s="35"/>
      <c r="L891" s="23"/>
      <c r="M891" s="141"/>
      <c r="N891" s="35"/>
      <c r="O891" s="23"/>
      <c r="P891" s="141"/>
      <c r="Q891" s="35"/>
      <c r="R891" s="23"/>
      <c r="S891" s="141"/>
      <c r="T891" s="35"/>
      <c r="U891" s="23"/>
      <c r="V891" s="141"/>
      <c r="W891" s="35"/>
      <c r="X891" s="23"/>
      <c r="Y891" s="141"/>
      <c r="Z891" s="35"/>
      <c r="AA891" s="23"/>
      <c r="AB891" s="141"/>
      <c r="AC891" s="35"/>
      <c r="AD891" s="23"/>
      <c r="AE891" s="141"/>
      <c r="AF891" s="35"/>
      <c r="AG891" s="23"/>
      <c r="AH891" s="141"/>
      <c r="AI891" s="35"/>
      <c r="AJ891" s="23"/>
      <c r="AK891" s="141"/>
      <c r="AL891" s="35"/>
      <c r="AM891" s="23"/>
      <c r="AN891" s="141"/>
      <c r="AO891" s="35"/>
      <c r="AP891" s="23"/>
      <c r="AQ891" s="141"/>
      <c r="AR891" s="35"/>
      <c r="AS891" s="23"/>
      <c r="AT891" s="141"/>
      <c r="AU891" s="35"/>
      <c r="AV891" s="23"/>
      <c r="AW891" s="141"/>
      <c r="AX891" s="35"/>
      <c r="AY891" s="23"/>
      <c r="AZ891" s="141"/>
      <c r="BA891" s="35"/>
      <c r="BB891" s="23"/>
      <c r="BC891" s="141"/>
      <c r="BD891" s="35"/>
      <c r="BE891" s="23"/>
      <c r="BF891" s="141"/>
      <c r="BG891" s="35"/>
      <c r="BH891" s="23"/>
      <c r="BI891" s="141"/>
      <c r="BJ891" s="35"/>
      <c r="BK891" s="23"/>
      <c r="BL891" s="141"/>
      <c r="BM891" s="35"/>
      <c r="BN891" s="23"/>
      <c r="BO891" s="141"/>
      <c r="BP891" s="35"/>
      <c r="BQ891" s="23"/>
      <c r="BR891" s="141"/>
      <c r="BS891" s="35"/>
      <c r="BT891" s="23"/>
      <c r="BU891" s="141"/>
      <c r="BV891" s="35"/>
      <c r="BW891" s="23"/>
      <c r="BX891" s="141"/>
      <c r="BY891" s="35"/>
      <c r="BZ891" s="23"/>
      <c r="CA891" s="141"/>
      <c r="CB891" s="35"/>
      <c r="CC891" s="23"/>
      <c r="CD891" s="141"/>
      <c r="CE891" s="35"/>
      <c r="CF891" s="23"/>
      <c r="CG891" s="141"/>
      <c r="CH891" s="35"/>
      <c r="CI891" s="23"/>
      <c r="CJ891" s="141"/>
      <c r="CK891" s="35"/>
      <c r="CL891" s="23"/>
      <c r="CM891" s="141"/>
      <c r="CN891" s="35"/>
      <c r="CO891" s="23"/>
      <c r="CP891" s="141"/>
      <c r="CQ891" s="38"/>
    </row>
    <row r="892" spans="2:95">
      <c r="B892" s="34"/>
      <c r="C892" s="23"/>
      <c r="D892" s="141"/>
      <c r="E892" s="35"/>
      <c r="F892" s="23"/>
      <c r="G892" s="141"/>
      <c r="H892" s="35"/>
      <c r="I892" s="23"/>
      <c r="J892" s="141"/>
      <c r="K892" s="35"/>
      <c r="L892" s="23"/>
      <c r="M892" s="141"/>
      <c r="N892" s="35"/>
      <c r="O892" s="23"/>
      <c r="P892" s="141"/>
      <c r="Q892" s="35"/>
      <c r="R892" s="23"/>
      <c r="S892" s="141"/>
      <c r="T892" s="35"/>
      <c r="U892" s="23"/>
      <c r="V892" s="141"/>
      <c r="W892" s="35"/>
      <c r="X892" s="23"/>
      <c r="Y892" s="141"/>
      <c r="Z892" s="35"/>
      <c r="AA892" s="23"/>
      <c r="AB892" s="141"/>
      <c r="AC892" s="35"/>
      <c r="AD892" s="23"/>
      <c r="AE892" s="141"/>
      <c r="AF892" s="35"/>
      <c r="AG892" s="23"/>
      <c r="AH892" s="141"/>
      <c r="AI892" s="35"/>
      <c r="AJ892" s="23"/>
      <c r="AK892" s="141"/>
      <c r="AL892" s="35"/>
      <c r="AM892" s="23"/>
      <c r="AN892" s="141"/>
      <c r="AO892" s="35"/>
      <c r="AP892" s="23"/>
      <c r="AQ892" s="141"/>
      <c r="AR892" s="35"/>
      <c r="AS892" s="23"/>
      <c r="AT892" s="141"/>
      <c r="AU892" s="35"/>
      <c r="AV892" s="23"/>
      <c r="AW892" s="141"/>
      <c r="AX892" s="35"/>
      <c r="AY892" s="23"/>
      <c r="AZ892" s="141"/>
      <c r="BA892" s="35"/>
      <c r="BB892" s="23"/>
      <c r="BC892" s="141"/>
      <c r="BD892" s="35"/>
      <c r="BE892" s="23"/>
      <c r="BF892" s="141"/>
      <c r="BG892" s="35"/>
      <c r="BH892" s="23"/>
      <c r="BI892" s="141"/>
      <c r="BJ892" s="35"/>
      <c r="BK892" s="23"/>
      <c r="BL892" s="141"/>
      <c r="BM892" s="35"/>
      <c r="BN892" s="23"/>
      <c r="BO892" s="141"/>
      <c r="BP892" s="35"/>
      <c r="BQ892" s="23"/>
      <c r="BR892" s="141"/>
      <c r="BS892" s="35"/>
      <c r="BT892" s="23"/>
      <c r="BU892" s="141"/>
      <c r="BV892" s="35"/>
      <c r="BW892" s="23"/>
      <c r="BX892" s="141"/>
      <c r="BY892" s="35"/>
      <c r="BZ892" s="23"/>
      <c r="CA892" s="141"/>
      <c r="CB892" s="35"/>
      <c r="CC892" s="23"/>
      <c r="CD892" s="141"/>
      <c r="CE892" s="35"/>
      <c r="CF892" s="23"/>
      <c r="CG892" s="141"/>
      <c r="CH892" s="35"/>
      <c r="CI892" s="23"/>
      <c r="CJ892" s="141"/>
      <c r="CK892" s="35"/>
      <c r="CL892" s="23"/>
      <c r="CM892" s="141"/>
      <c r="CN892" s="35"/>
      <c r="CO892" s="23"/>
      <c r="CP892" s="141"/>
      <c r="CQ892" s="38"/>
    </row>
    <row r="893" spans="2:95">
      <c r="B893" s="34"/>
      <c r="C893" s="23"/>
      <c r="D893" s="141"/>
      <c r="E893" s="35"/>
      <c r="F893" s="23"/>
      <c r="G893" s="141"/>
      <c r="H893" s="35"/>
      <c r="I893" s="23"/>
      <c r="J893" s="141"/>
      <c r="K893" s="35"/>
      <c r="L893" s="23"/>
      <c r="M893" s="141"/>
      <c r="N893" s="35"/>
      <c r="O893" s="23"/>
      <c r="P893" s="141"/>
      <c r="Q893" s="35"/>
      <c r="R893" s="23"/>
      <c r="S893" s="141"/>
      <c r="T893" s="35"/>
      <c r="U893" s="23"/>
      <c r="V893" s="141"/>
      <c r="W893" s="35"/>
      <c r="X893" s="23"/>
      <c r="Y893" s="141"/>
      <c r="Z893" s="35"/>
      <c r="AA893" s="23"/>
      <c r="AB893" s="141"/>
      <c r="AC893" s="35"/>
      <c r="AD893" s="23"/>
      <c r="AE893" s="141"/>
      <c r="AF893" s="35"/>
      <c r="AG893" s="23"/>
      <c r="AH893" s="141"/>
      <c r="AI893" s="35"/>
      <c r="AJ893" s="23"/>
      <c r="AK893" s="141"/>
      <c r="AL893" s="35"/>
      <c r="AM893" s="23"/>
      <c r="AN893" s="141"/>
      <c r="AO893" s="35"/>
      <c r="AP893" s="23"/>
      <c r="AQ893" s="141"/>
      <c r="AR893" s="35"/>
      <c r="AS893" s="23"/>
      <c r="AT893" s="141"/>
      <c r="AU893" s="35"/>
      <c r="AV893" s="23"/>
      <c r="AW893" s="141"/>
      <c r="AX893" s="35"/>
      <c r="AY893" s="23"/>
      <c r="AZ893" s="141"/>
      <c r="BA893" s="35"/>
      <c r="BB893" s="23"/>
      <c r="BC893" s="141"/>
      <c r="BD893" s="35"/>
      <c r="BE893" s="23"/>
      <c r="BF893" s="141"/>
      <c r="BG893" s="35"/>
      <c r="BH893" s="23"/>
      <c r="BI893" s="141"/>
      <c r="BJ893" s="35"/>
      <c r="BK893" s="23"/>
      <c r="BL893" s="141"/>
      <c r="BM893" s="35"/>
      <c r="BN893" s="23"/>
      <c r="BO893" s="141"/>
      <c r="BP893" s="35"/>
      <c r="BQ893" s="23"/>
      <c r="BR893" s="141"/>
      <c r="BS893" s="35"/>
      <c r="BT893" s="23"/>
      <c r="BU893" s="141"/>
      <c r="BV893" s="35"/>
      <c r="BW893" s="23"/>
      <c r="BX893" s="141"/>
      <c r="BY893" s="35"/>
      <c r="BZ893" s="23"/>
      <c r="CA893" s="141"/>
      <c r="CB893" s="35"/>
      <c r="CC893" s="23"/>
      <c r="CD893" s="141"/>
      <c r="CE893" s="35"/>
      <c r="CF893" s="23"/>
      <c r="CG893" s="141"/>
      <c r="CH893" s="35"/>
      <c r="CI893" s="23"/>
      <c r="CJ893" s="141"/>
      <c r="CK893" s="35"/>
      <c r="CL893" s="23"/>
      <c r="CM893" s="141"/>
      <c r="CN893" s="35"/>
      <c r="CO893" s="23"/>
      <c r="CP893" s="141"/>
      <c r="CQ893" s="38"/>
    </row>
    <row r="894" spans="2:95">
      <c r="B894" s="34"/>
      <c r="C894" s="23"/>
      <c r="D894" s="141"/>
      <c r="E894" s="35"/>
      <c r="F894" s="23"/>
      <c r="G894" s="141"/>
      <c r="H894" s="35"/>
      <c r="I894" s="23"/>
      <c r="J894" s="141"/>
      <c r="K894" s="35"/>
      <c r="L894" s="23"/>
      <c r="M894" s="141"/>
      <c r="N894" s="35"/>
      <c r="O894" s="23"/>
      <c r="P894" s="141"/>
      <c r="Q894" s="35"/>
      <c r="R894" s="23"/>
      <c r="S894" s="141"/>
      <c r="T894" s="35"/>
      <c r="U894" s="23"/>
      <c r="V894" s="141"/>
      <c r="W894" s="35"/>
      <c r="X894" s="23"/>
      <c r="Y894" s="141"/>
      <c r="Z894" s="35"/>
      <c r="AA894" s="23"/>
      <c r="AB894" s="141"/>
      <c r="AC894" s="35"/>
      <c r="AD894" s="23"/>
      <c r="AE894" s="141"/>
      <c r="AF894" s="35"/>
      <c r="AG894" s="23"/>
      <c r="AH894" s="141"/>
      <c r="AI894" s="35"/>
      <c r="AJ894" s="23"/>
      <c r="AK894" s="141"/>
      <c r="AL894" s="35"/>
      <c r="AM894" s="23"/>
      <c r="AN894" s="141"/>
      <c r="AO894" s="35"/>
      <c r="AP894" s="23"/>
      <c r="AQ894" s="141"/>
      <c r="AR894" s="35"/>
      <c r="AS894" s="23"/>
      <c r="AT894" s="141"/>
      <c r="AU894" s="35"/>
      <c r="AV894" s="23"/>
      <c r="AW894" s="141"/>
      <c r="AX894" s="35"/>
      <c r="AY894" s="23"/>
      <c r="AZ894" s="141"/>
      <c r="BA894" s="35"/>
      <c r="BB894" s="23"/>
      <c r="BC894" s="141"/>
      <c r="BD894" s="35"/>
      <c r="BE894" s="23"/>
      <c r="BF894" s="141"/>
      <c r="BG894" s="35"/>
      <c r="BH894" s="23"/>
      <c r="BI894" s="141"/>
      <c r="BJ894" s="35"/>
      <c r="BK894" s="23"/>
      <c r="BL894" s="141"/>
      <c r="BM894" s="35"/>
      <c r="BN894" s="23"/>
      <c r="BO894" s="141"/>
      <c r="BP894" s="35"/>
      <c r="BQ894" s="23"/>
      <c r="BR894" s="141"/>
      <c r="BS894" s="35"/>
      <c r="BT894" s="23"/>
      <c r="BU894" s="141"/>
      <c r="BV894" s="35"/>
      <c r="BW894" s="23"/>
      <c r="BX894" s="141"/>
      <c r="BY894" s="35"/>
      <c r="BZ894" s="23"/>
      <c r="CA894" s="141"/>
      <c r="CB894" s="35"/>
      <c r="CC894" s="23"/>
      <c r="CD894" s="141"/>
      <c r="CE894" s="35"/>
      <c r="CF894" s="23"/>
      <c r="CG894" s="141"/>
      <c r="CH894" s="35"/>
      <c r="CI894" s="23"/>
      <c r="CJ894" s="141"/>
      <c r="CK894" s="35"/>
      <c r="CL894" s="23"/>
      <c r="CM894" s="141"/>
      <c r="CN894" s="35"/>
      <c r="CO894" s="23"/>
      <c r="CP894" s="141"/>
      <c r="CQ894" s="38"/>
    </row>
    <row r="895" spans="2:95">
      <c r="B895" s="34"/>
      <c r="C895" s="23"/>
      <c r="D895" s="141"/>
      <c r="E895" s="35"/>
      <c r="F895" s="23"/>
      <c r="G895" s="141"/>
      <c r="H895" s="35"/>
      <c r="I895" s="23"/>
      <c r="J895" s="141"/>
      <c r="K895" s="35"/>
      <c r="L895" s="23"/>
      <c r="M895" s="141"/>
      <c r="N895" s="35"/>
      <c r="O895" s="23"/>
      <c r="P895" s="141"/>
      <c r="Q895" s="35"/>
      <c r="R895" s="23"/>
      <c r="S895" s="141"/>
      <c r="T895" s="35"/>
      <c r="U895" s="23"/>
      <c r="V895" s="141"/>
      <c r="W895" s="35"/>
      <c r="X895" s="23"/>
      <c r="Y895" s="141"/>
      <c r="Z895" s="35"/>
      <c r="AA895" s="23"/>
      <c r="AB895" s="141"/>
      <c r="AC895" s="35"/>
      <c r="AD895" s="23"/>
      <c r="AE895" s="141"/>
      <c r="AF895" s="35"/>
      <c r="AG895" s="23"/>
      <c r="AH895" s="141"/>
      <c r="AI895" s="35"/>
      <c r="AJ895" s="23"/>
      <c r="AK895" s="141"/>
      <c r="AL895" s="35"/>
      <c r="AM895" s="23"/>
      <c r="AN895" s="141"/>
      <c r="AO895" s="35"/>
      <c r="AP895" s="23"/>
      <c r="AQ895" s="141"/>
      <c r="AR895" s="35"/>
      <c r="AS895" s="23"/>
      <c r="AT895" s="141"/>
      <c r="AU895" s="35"/>
      <c r="AV895" s="23"/>
      <c r="AW895" s="141"/>
      <c r="AX895" s="35"/>
      <c r="AY895" s="23"/>
      <c r="AZ895" s="141"/>
      <c r="BA895" s="35"/>
      <c r="BB895" s="23"/>
      <c r="BC895" s="141"/>
      <c r="BD895" s="35"/>
      <c r="BE895" s="23"/>
      <c r="BF895" s="141"/>
      <c r="BG895" s="35"/>
      <c r="BH895" s="23"/>
      <c r="BI895" s="141"/>
      <c r="BJ895" s="35"/>
      <c r="BK895" s="23"/>
      <c r="BL895" s="141"/>
      <c r="BM895" s="35"/>
      <c r="BN895" s="23"/>
      <c r="BO895" s="141"/>
      <c r="BP895" s="35"/>
      <c r="BQ895" s="23"/>
      <c r="BR895" s="141"/>
      <c r="BS895" s="35"/>
      <c r="BT895" s="23"/>
      <c r="BU895" s="141"/>
      <c r="BV895" s="35"/>
      <c r="BW895" s="23"/>
      <c r="BX895" s="141"/>
      <c r="BY895" s="35"/>
      <c r="BZ895" s="23"/>
      <c r="CA895" s="141"/>
      <c r="CB895" s="35"/>
      <c r="CC895" s="23"/>
      <c r="CD895" s="141"/>
      <c r="CE895" s="35"/>
      <c r="CF895" s="23"/>
      <c r="CG895" s="141"/>
      <c r="CH895" s="35"/>
      <c r="CI895" s="23"/>
      <c r="CJ895" s="141"/>
      <c r="CK895" s="35"/>
      <c r="CL895" s="23"/>
      <c r="CM895" s="141"/>
      <c r="CN895" s="35"/>
      <c r="CO895" s="23"/>
      <c r="CP895" s="141"/>
      <c r="CQ895" s="38"/>
    </row>
    <row r="896" spans="2:95">
      <c r="B896" s="34"/>
      <c r="C896" s="23"/>
      <c r="D896" s="141"/>
      <c r="E896" s="35"/>
      <c r="F896" s="23"/>
      <c r="G896" s="141"/>
      <c r="H896" s="35"/>
      <c r="I896" s="23"/>
      <c r="J896" s="141"/>
      <c r="K896" s="35"/>
      <c r="L896" s="23"/>
      <c r="M896" s="141"/>
      <c r="N896" s="35"/>
      <c r="O896" s="23"/>
      <c r="P896" s="141"/>
      <c r="Q896" s="35"/>
      <c r="R896" s="23"/>
      <c r="S896" s="141"/>
      <c r="T896" s="35"/>
      <c r="U896" s="23"/>
      <c r="V896" s="141"/>
      <c r="W896" s="35"/>
      <c r="X896" s="23"/>
      <c r="Y896" s="141"/>
      <c r="Z896" s="35"/>
      <c r="AA896" s="23"/>
      <c r="AB896" s="141"/>
      <c r="AC896" s="35"/>
      <c r="AD896" s="23"/>
      <c r="AE896" s="141"/>
      <c r="AF896" s="35"/>
      <c r="AG896" s="23"/>
      <c r="AH896" s="141"/>
      <c r="AI896" s="35"/>
      <c r="AJ896" s="23"/>
      <c r="AK896" s="141"/>
      <c r="AL896" s="35"/>
      <c r="AM896" s="23"/>
      <c r="AN896" s="141"/>
      <c r="AO896" s="35"/>
      <c r="AP896" s="23"/>
      <c r="AQ896" s="141"/>
      <c r="AR896" s="35"/>
      <c r="AS896" s="23"/>
      <c r="AT896" s="141"/>
      <c r="AU896" s="35"/>
      <c r="AV896" s="23"/>
      <c r="AW896" s="141"/>
      <c r="AX896" s="35"/>
      <c r="AY896" s="23"/>
      <c r="AZ896" s="141"/>
      <c r="BA896" s="35"/>
      <c r="BB896" s="23"/>
      <c r="BC896" s="141"/>
      <c r="BD896" s="35"/>
      <c r="BE896" s="23"/>
      <c r="BF896" s="141"/>
      <c r="BG896" s="35"/>
      <c r="BH896" s="23"/>
      <c r="BI896" s="141"/>
      <c r="BJ896" s="35"/>
      <c r="BK896" s="23"/>
      <c r="BL896" s="141"/>
      <c r="BM896" s="35"/>
      <c r="BN896" s="23"/>
      <c r="BO896" s="141"/>
      <c r="BP896" s="35"/>
      <c r="BQ896" s="23"/>
      <c r="BR896" s="141"/>
      <c r="BS896" s="35"/>
      <c r="BT896" s="23"/>
      <c r="BU896" s="141"/>
      <c r="BV896" s="35"/>
      <c r="BW896" s="23"/>
      <c r="BX896" s="141"/>
      <c r="BY896" s="35"/>
      <c r="BZ896" s="23"/>
      <c r="CA896" s="141"/>
      <c r="CB896" s="35"/>
      <c r="CC896" s="23"/>
      <c r="CD896" s="141"/>
      <c r="CE896" s="35"/>
      <c r="CF896" s="23"/>
      <c r="CG896" s="141"/>
      <c r="CH896" s="35"/>
      <c r="CI896" s="23"/>
      <c r="CJ896" s="141"/>
      <c r="CK896" s="35"/>
      <c r="CL896" s="23"/>
      <c r="CM896" s="141"/>
      <c r="CN896" s="35"/>
      <c r="CO896" s="23"/>
      <c r="CP896" s="141"/>
      <c r="CQ896" s="38"/>
    </row>
    <row r="897" spans="2:95">
      <c r="B897" s="34"/>
      <c r="C897" s="23"/>
      <c r="D897" s="141"/>
      <c r="E897" s="35"/>
      <c r="F897" s="23"/>
      <c r="G897" s="141"/>
      <c r="H897" s="35"/>
      <c r="I897" s="23"/>
      <c r="J897" s="141"/>
      <c r="K897" s="35"/>
      <c r="L897" s="23"/>
      <c r="M897" s="141"/>
      <c r="N897" s="35"/>
      <c r="O897" s="23"/>
      <c r="P897" s="141"/>
      <c r="Q897" s="35"/>
      <c r="R897" s="23"/>
      <c r="S897" s="141"/>
      <c r="T897" s="35"/>
      <c r="U897" s="23"/>
      <c r="V897" s="141"/>
      <c r="W897" s="35"/>
      <c r="X897" s="23"/>
      <c r="Y897" s="141"/>
      <c r="Z897" s="35"/>
      <c r="AA897" s="23"/>
      <c r="AB897" s="141"/>
      <c r="AC897" s="35"/>
      <c r="AD897" s="23"/>
      <c r="AE897" s="141"/>
      <c r="AF897" s="35"/>
      <c r="AG897" s="23"/>
      <c r="AH897" s="141"/>
      <c r="AI897" s="35"/>
      <c r="AJ897" s="23"/>
      <c r="AK897" s="141"/>
      <c r="AL897" s="35"/>
      <c r="AM897" s="23"/>
      <c r="AN897" s="141"/>
      <c r="AO897" s="35"/>
      <c r="AP897" s="23"/>
      <c r="AQ897" s="141"/>
      <c r="AR897" s="35"/>
      <c r="AS897" s="23"/>
      <c r="AT897" s="141"/>
      <c r="AU897" s="35"/>
      <c r="AV897" s="23"/>
      <c r="AW897" s="141"/>
      <c r="AX897" s="35"/>
      <c r="AY897" s="23"/>
      <c r="AZ897" s="141"/>
      <c r="BA897" s="35"/>
      <c r="BB897" s="23"/>
      <c r="BC897" s="141"/>
      <c r="BD897" s="35"/>
      <c r="BE897" s="23"/>
      <c r="BF897" s="141"/>
      <c r="BG897" s="35"/>
      <c r="BH897" s="23"/>
      <c r="BI897" s="141"/>
      <c r="BJ897" s="35"/>
      <c r="BK897" s="23"/>
      <c r="BL897" s="141"/>
      <c r="BM897" s="35"/>
      <c r="BN897" s="23"/>
      <c r="BO897" s="141"/>
      <c r="BP897" s="35"/>
      <c r="BQ897" s="23"/>
      <c r="BR897" s="141"/>
      <c r="BS897" s="35"/>
      <c r="BT897" s="23"/>
      <c r="BU897" s="141"/>
      <c r="BV897" s="35"/>
      <c r="BW897" s="23"/>
      <c r="BX897" s="141"/>
      <c r="BY897" s="35"/>
      <c r="BZ897" s="23"/>
      <c r="CA897" s="141"/>
      <c r="CB897" s="35"/>
      <c r="CC897" s="23"/>
      <c r="CD897" s="141"/>
      <c r="CE897" s="35"/>
      <c r="CF897" s="23"/>
      <c r="CG897" s="141"/>
      <c r="CH897" s="35"/>
      <c r="CI897" s="23"/>
      <c r="CJ897" s="141"/>
      <c r="CK897" s="35"/>
      <c r="CL897" s="23"/>
      <c r="CM897" s="141"/>
      <c r="CN897" s="35"/>
      <c r="CO897" s="23"/>
      <c r="CP897" s="141"/>
      <c r="CQ897" s="38"/>
    </row>
    <row r="898" spans="2:95">
      <c r="B898" s="34"/>
      <c r="C898" s="23"/>
      <c r="D898" s="141"/>
      <c r="E898" s="35"/>
      <c r="F898" s="23"/>
      <c r="G898" s="141"/>
      <c r="H898" s="35"/>
      <c r="I898" s="23"/>
      <c r="J898" s="141"/>
      <c r="K898" s="35"/>
      <c r="L898" s="23"/>
      <c r="M898" s="141"/>
      <c r="N898" s="35"/>
      <c r="O898" s="23"/>
      <c r="P898" s="141"/>
      <c r="Q898" s="35"/>
      <c r="R898" s="23"/>
      <c r="S898" s="141"/>
      <c r="T898" s="35"/>
      <c r="U898" s="23"/>
      <c r="V898" s="141"/>
      <c r="W898" s="35"/>
      <c r="X898" s="23"/>
      <c r="Y898" s="141"/>
      <c r="Z898" s="35"/>
      <c r="AA898" s="23"/>
      <c r="AB898" s="141"/>
      <c r="AC898" s="35"/>
      <c r="AD898" s="23"/>
      <c r="AE898" s="141"/>
      <c r="AF898" s="35"/>
      <c r="AG898" s="23"/>
      <c r="AH898" s="141"/>
      <c r="AI898" s="35"/>
      <c r="AJ898" s="23"/>
      <c r="AK898" s="141"/>
      <c r="AL898" s="35"/>
      <c r="AM898" s="23"/>
      <c r="AN898" s="141"/>
      <c r="AO898" s="35"/>
      <c r="AP898" s="23"/>
      <c r="AQ898" s="141"/>
      <c r="AR898" s="35"/>
      <c r="AS898" s="23"/>
      <c r="AT898" s="141"/>
      <c r="AU898" s="35"/>
      <c r="AV898" s="23"/>
      <c r="AW898" s="141"/>
      <c r="AX898" s="35"/>
      <c r="AY898" s="23"/>
      <c r="AZ898" s="141"/>
      <c r="BA898" s="35"/>
      <c r="BB898" s="23"/>
      <c r="BC898" s="141"/>
      <c r="BD898" s="35"/>
      <c r="BE898" s="23"/>
      <c r="BF898" s="141"/>
      <c r="BG898" s="35"/>
      <c r="BH898" s="23"/>
      <c r="BI898" s="141"/>
      <c r="BJ898" s="35"/>
      <c r="BK898" s="23"/>
      <c r="BL898" s="141"/>
      <c r="BM898" s="35"/>
      <c r="BN898" s="23"/>
      <c r="BO898" s="141"/>
      <c r="BP898" s="35"/>
      <c r="BQ898" s="23"/>
      <c r="BR898" s="141"/>
      <c r="BS898" s="35"/>
      <c r="BT898" s="23"/>
      <c r="BU898" s="141"/>
      <c r="BV898" s="35"/>
      <c r="BW898" s="23"/>
      <c r="BX898" s="141"/>
      <c r="BY898" s="35"/>
      <c r="BZ898" s="23"/>
      <c r="CA898" s="141"/>
      <c r="CB898" s="35"/>
      <c r="CC898" s="23"/>
      <c r="CD898" s="141"/>
      <c r="CE898" s="35"/>
      <c r="CF898" s="23"/>
      <c r="CG898" s="141"/>
      <c r="CH898" s="35"/>
      <c r="CI898" s="23"/>
      <c r="CJ898" s="141"/>
      <c r="CK898" s="35"/>
      <c r="CL898" s="23"/>
      <c r="CM898" s="141"/>
      <c r="CN898" s="35"/>
      <c r="CO898" s="23"/>
      <c r="CP898" s="141"/>
      <c r="CQ898" s="38"/>
    </row>
    <row r="899" spans="2:95">
      <c r="B899" s="34"/>
      <c r="C899" s="23"/>
      <c r="D899" s="141"/>
      <c r="E899" s="35"/>
      <c r="F899" s="23"/>
      <c r="G899" s="141"/>
      <c r="H899" s="35"/>
      <c r="I899" s="23"/>
      <c r="J899" s="141"/>
      <c r="K899" s="35"/>
      <c r="L899" s="23"/>
      <c r="M899" s="141"/>
      <c r="N899" s="35"/>
      <c r="O899" s="23"/>
      <c r="P899" s="141"/>
      <c r="Q899" s="35"/>
      <c r="R899" s="23"/>
      <c r="S899" s="141"/>
      <c r="T899" s="35"/>
      <c r="U899" s="23"/>
      <c r="V899" s="141"/>
      <c r="W899" s="35"/>
      <c r="X899" s="23"/>
      <c r="Y899" s="141"/>
      <c r="Z899" s="35"/>
      <c r="AA899" s="23"/>
      <c r="AB899" s="141"/>
      <c r="AC899" s="35"/>
      <c r="AD899" s="23"/>
      <c r="AE899" s="141"/>
      <c r="AF899" s="35"/>
      <c r="AG899" s="23"/>
      <c r="AH899" s="141"/>
      <c r="AI899" s="35"/>
      <c r="AJ899" s="23"/>
      <c r="AK899" s="141"/>
      <c r="AL899" s="35"/>
      <c r="AM899" s="23"/>
      <c r="AN899" s="141"/>
      <c r="AO899" s="35"/>
      <c r="AP899" s="23"/>
      <c r="AQ899" s="141"/>
      <c r="AR899" s="35"/>
      <c r="AS899" s="23"/>
      <c r="AT899" s="141"/>
      <c r="AU899" s="35"/>
      <c r="AV899" s="23"/>
      <c r="AW899" s="141"/>
      <c r="AX899" s="35"/>
      <c r="AY899" s="23"/>
      <c r="AZ899" s="141"/>
      <c r="BA899" s="35"/>
      <c r="BB899" s="23"/>
      <c r="BC899" s="141"/>
      <c r="BD899" s="35"/>
      <c r="BE899" s="23"/>
      <c r="BF899" s="141"/>
      <c r="BG899" s="35"/>
      <c r="BH899" s="23"/>
      <c r="BI899" s="141"/>
      <c r="BJ899" s="35"/>
      <c r="BK899" s="23"/>
      <c r="BL899" s="141"/>
      <c r="BM899" s="35"/>
      <c r="BN899" s="23"/>
      <c r="BO899" s="141"/>
      <c r="BP899" s="35"/>
      <c r="BQ899" s="23"/>
      <c r="BR899" s="141"/>
      <c r="BS899" s="35"/>
      <c r="BT899" s="23"/>
      <c r="BU899" s="141"/>
      <c r="BV899" s="35"/>
      <c r="BW899" s="23"/>
      <c r="BX899" s="141"/>
      <c r="BY899" s="35"/>
      <c r="BZ899" s="23"/>
      <c r="CA899" s="141"/>
      <c r="CB899" s="35"/>
      <c r="CC899" s="23"/>
      <c r="CD899" s="141"/>
      <c r="CE899" s="35"/>
      <c r="CF899" s="23"/>
      <c r="CG899" s="141"/>
      <c r="CH899" s="35"/>
      <c r="CI899" s="23"/>
      <c r="CJ899" s="141"/>
      <c r="CK899" s="35"/>
      <c r="CL899" s="23"/>
      <c r="CM899" s="141"/>
      <c r="CN899" s="35"/>
      <c r="CO899" s="23"/>
      <c r="CP899" s="141"/>
      <c r="CQ899" s="38"/>
    </row>
    <row r="900" spans="2:95">
      <c r="B900" s="34"/>
      <c r="C900" s="23"/>
      <c r="D900" s="141"/>
      <c r="E900" s="35"/>
      <c r="F900" s="23"/>
      <c r="G900" s="141"/>
      <c r="H900" s="35"/>
      <c r="I900" s="23"/>
      <c r="J900" s="141"/>
      <c r="K900" s="35"/>
      <c r="L900" s="23"/>
      <c r="M900" s="141"/>
      <c r="N900" s="35"/>
      <c r="O900" s="23"/>
      <c r="P900" s="141"/>
      <c r="Q900" s="35"/>
      <c r="R900" s="23"/>
      <c r="S900" s="141"/>
      <c r="T900" s="35"/>
      <c r="U900" s="23"/>
      <c r="V900" s="141"/>
      <c r="W900" s="35"/>
      <c r="X900" s="23"/>
      <c r="Y900" s="141"/>
      <c r="Z900" s="35"/>
      <c r="AA900" s="23"/>
      <c r="AB900" s="141"/>
      <c r="AC900" s="35"/>
      <c r="AD900" s="23"/>
      <c r="AE900" s="141"/>
      <c r="AF900" s="35"/>
      <c r="AG900" s="23"/>
      <c r="AH900" s="141"/>
      <c r="AI900" s="35"/>
      <c r="AJ900" s="23"/>
      <c r="AK900" s="141"/>
      <c r="AL900" s="35"/>
      <c r="AM900" s="23"/>
      <c r="AN900" s="141"/>
      <c r="AO900" s="35"/>
      <c r="AP900" s="23"/>
      <c r="AQ900" s="141"/>
      <c r="AR900" s="35"/>
      <c r="AS900" s="23"/>
      <c r="AT900" s="141"/>
      <c r="AU900" s="35"/>
      <c r="AV900" s="23"/>
      <c r="AW900" s="141"/>
      <c r="AX900" s="35"/>
      <c r="AY900" s="23"/>
      <c r="AZ900" s="141"/>
      <c r="BA900" s="35"/>
      <c r="BB900" s="23"/>
      <c r="BC900" s="141"/>
      <c r="BD900" s="35"/>
      <c r="BE900" s="23"/>
      <c r="BF900" s="141"/>
      <c r="BG900" s="35"/>
      <c r="BH900" s="23"/>
      <c r="BI900" s="141"/>
      <c r="BJ900" s="35"/>
      <c r="BK900" s="23"/>
      <c r="BL900" s="141"/>
      <c r="BM900" s="35"/>
      <c r="BN900" s="23"/>
      <c r="BO900" s="141"/>
      <c r="BP900" s="35"/>
      <c r="BQ900" s="23"/>
      <c r="BR900" s="141"/>
      <c r="BS900" s="35"/>
      <c r="BT900" s="23"/>
      <c r="BU900" s="141"/>
      <c r="BV900" s="35"/>
      <c r="BW900" s="23"/>
      <c r="BX900" s="141"/>
      <c r="BY900" s="35"/>
      <c r="BZ900" s="23"/>
      <c r="CA900" s="141"/>
      <c r="CB900" s="35"/>
      <c r="CC900" s="23"/>
      <c r="CD900" s="141"/>
      <c r="CE900" s="35"/>
      <c r="CF900" s="23"/>
      <c r="CG900" s="141"/>
      <c r="CH900" s="35"/>
      <c r="CI900" s="23"/>
      <c r="CJ900" s="141"/>
      <c r="CK900" s="35"/>
      <c r="CL900" s="23"/>
      <c r="CM900" s="141"/>
      <c r="CN900" s="35"/>
      <c r="CO900" s="23"/>
      <c r="CP900" s="141"/>
      <c r="CQ900" s="38"/>
    </row>
    <row r="901" spans="2:95">
      <c r="B901" s="34"/>
      <c r="C901" s="23"/>
      <c r="D901" s="141"/>
      <c r="E901" s="35"/>
      <c r="F901" s="23"/>
      <c r="G901" s="141"/>
      <c r="H901" s="35"/>
      <c r="I901" s="23"/>
      <c r="J901" s="141"/>
      <c r="K901" s="35"/>
      <c r="L901" s="23"/>
      <c r="M901" s="141"/>
      <c r="N901" s="35"/>
      <c r="O901" s="23"/>
      <c r="P901" s="141"/>
      <c r="Q901" s="35"/>
      <c r="R901" s="23"/>
      <c r="S901" s="141"/>
      <c r="T901" s="35"/>
      <c r="U901" s="23"/>
      <c r="V901" s="141"/>
      <c r="W901" s="35"/>
      <c r="X901" s="23"/>
      <c r="Y901" s="141"/>
      <c r="Z901" s="35"/>
      <c r="AA901" s="23"/>
      <c r="AB901" s="141"/>
      <c r="AC901" s="35"/>
      <c r="AD901" s="23"/>
      <c r="AE901" s="141"/>
      <c r="AF901" s="35"/>
      <c r="AG901" s="23"/>
      <c r="AH901" s="141"/>
      <c r="AI901" s="35"/>
      <c r="AJ901" s="23"/>
      <c r="AK901" s="141"/>
      <c r="AL901" s="35"/>
      <c r="AM901" s="23"/>
      <c r="AN901" s="141"/>
      <c r="AO901" s="35"/>
      <c r="AP901" s="23"/>
      <c r="AQ901" s="141"/>
      <c r="AR901" s="35"/>
      <c r="AS901" s="23"/>
      <c r="AT901" s="141"/>
      <c r="AU901" s="35"/>
      <c r="AV901" s="23"/>
      <c r="AW901" s="141"/>
      <c r="AX901" s="35"/>
      <c r="AY901" s="23"/>
      <c r="AZ901" s="141"/>
      <c r="BA901" s="35"/>
      <c r="BB901" s="23"/>
      <c r="BC901" s="141"/>
      <c r="BD901" s="35"/>
      <c r="BE901" s="23"/>
      <c r="BF901" s="141"/>
      <c r="BG901" s="35"/>
      <c r="BH901" s="23"/>
      <c r="BI901" s="141"/>
      <c r="BJ901" s="35"/>
      <c r="BK901" s="23"/>
      <c r="BL901" s="141"/>
      <c r="BM901" s="35"/>
      <c r="BN901" s="23"/>
      <c r="BO901" s="141"/>
      <c r="BP901" s="35"/>
      <c r="BQ901" s="23"/>
      <c r="BR901" s="141"/>
      <c r="BS901" s="35"/>
      <c r="BT901" s="23"/>
      <c r="BU901" s="141"/>
      <c r="BV901" s="35"/>
      <c r="BW901" s="23"/>
      <c r="BX901" s="141"/>
      <c r="BY901" s="35"/>
      <c r="BZ901" s="23"/>
      <c r="CA901" s="141"/>
      <c r="CB901" s="35"/>
      <c r="CC901" s="23"/>
      <c r="CD901" s="141"/>
      <c r="CE901" s="35"/>
      <c r="CF901" s="23"/>
      <c r="CG901" s="141"/>
      <c r="CH901" s="35"/>
      <c r="CI901" s="23"/>
      <c r="CJ901" s="141"/>
      <c r="CK901" s="35"/>
      <c r="CL901" s="23"/>
      <c r="CM901" s="141"/>
      <c r="CN901" s="35"/>
      <c r="CO901" s="23"/>
      <c r="CP901" s="141"/>
      <c r="CQ901" s="38"/>
    </row>
    <row r="902" spans="2:95">
      <c r="B902" s="34"/>
      <c r="C902" s="23"/>
      <c r="D902" s="141"/>
      <c r="E902" s="35"/>
      <c r="F902" s="23"/>
      <c r="G902" s="141"/>
      <c r="H902" s="35"/>
      <c r="I902" s="23"/>
      <c r="J902" s="141"/>
      <c r="K902" s="35"/>
      <c r="L902" s="23"/>
      <c r="M902" s="141"/>
      <c r="N902" s="35"/>
      <c r="O902" s="23"/>
      <c r="P902" s="141"/>
      <c r="Q902" s="35"/>
      <c r="R902" s="23"/>
      <c r="S902" s="141"/>
      <c r="T902" s="35"/>
      <c r="U902" s="23"/>
      <c r="V902" s="141"/>
      <c r="W902" s="35"/>
      <c r="X902" s="23"/>
      <c r="Y902" s="141"/>
      <c r="Z902" s="35"/>
      <c r="AA902" s="23"/>
      <c r="AB902" s="141"/>
      <c r="AC902" s="35"/>
      <c r="AD902" s="23"/>
      <c r="AE902" s="141"/>
      <c r="AF902" s="35"/>
      <c r="AG902" s="23"/>
      <c r="AH902" s="141"/>
      <c r="AI902" s="35"/>
      <c r="AJ902" s="23"/>
      <c r="AK902" s="141"/>
      <c r="AL902" s="35"/>
      <c r="AM902" s="23"/>
      <c r="AN902" s="141"/>
      <c r="AO902" s="35"/>
      <c r="AP902" s="23"/>
      <c r="AQ902" s="141"/>
      <c r="AR902" s="35"/>
      <c r="AS902" s="23"/>
      <c r="AT902" s="141"/>
      <c r="AU902" s="35"/>
      <c r="AV902" s="23"/>
      <c r="AW902" s="141"/>
      <c r="AX902" s="35"/>
      <c r="AY902" s="23"/>
      <c r="AZ902" s="141"/>
      <c r="BA902" s="35"/>
      <c r="BB902" s="23"/>
      <c r="BC902" s="141"/>
      <c r="BD902" s="35"/>
      <c r="BE902" s="23"/>
      <c r="BF902" s="141"/>
      <c r="BG902" s="35"/>
      <c r="BH902" s="23"/>
      <c r="BI902" s="141"/>
      <c r="BJ902" s="35"/>
      <c r="BK902" s="23"/>
      <c r="BL902" s="141"/>
      <c r="BM902" s="35"/>
      <c r="BN902" s="23"/>
      <c r="BO902" s="141"/>
      <c r="BP902" s="35"/>
      <c r="BQ902" s="23"/>
      <c r="BR902" s="141"/>
      <c r="BS902" s="35"/>
      <c r="BT902" s="23"/>
      <c r="BU902" s="141"/>
      <c r="BV902" s="35"/>
      <c r="BW902" s="23"/>
      <c r="BX902" s="141"/>
      <c r="BY902" s="35"/>
      <c r="BZ902" s="23"/>
      <c r="CA902" s="141"/>
      <c r="CB902" s="35"/>
      <c r="CC902" s="23"/>
      <c r="CD902" s="141"/>
      <c r="CE902" s="35"/>
      <c r="CF902" s="23"/>
      <c r="CG902" s="141"/>
      <c r="CH902" s="35"/>
      <c r="CI902" s="23"/>
      <c r="CJ902" s="141"/>
      <c r="CK902" s="35"/>
      <c r="CL902" s="23"/>
      <c r="CM902" s="141"/>
      <c r="CN902" s="35"/>
      <c r="CO902" s="23"/>
      <c r="CP902" s="141"/>
      <c r="CQ902" s="38"/>
    </row>
    <row r="903" spans="2:95">
      <c r="B903" s="34"/>
      <c r="C903" s="23"/>
      <c r="D903" s="141"/>
      <c r="E903" s="35"/>
      <c r="F903" s="23"/>
      <c r="G903" s="141"/>
      <c r="H903" s="35"/>
      <c r="I903" s="23"/>
      <c r="J903" s="141"/>
      <c r="K903" s="35"/>
      <c r="L903" s="23"/>
      <c r="M903" s="141"/>
      <c r="N903" s="35"/>
      <c r="O903" s="23"/>
      <c r="P903" s="141"/>
      <c r="Q903" s="35"/>
      <c r="R903" s="23"/>
      <c r="S903" s="141"/>
      <c r="T903" s="35"/>
      <c r="U903" s="23"/>
      <c r="V903" s="141"/>
      <c r="W903" s="35"/>
      <c r="X903" s="23"/>
      <c r="Y903" s="141"/>
      <c r="Z903" s="35"/>
      <c r="AA903" s="23"/>
      <c r="AB903" s="141"/>
      <c r="AC903" s="35"/>
      <c r="AD903" s="23"/>
      <c r="AE903" s="141"/>
      <c r="AF903" s="35"/>
      <c r="AG903" s="23"/>
      <c r="AH903" s="141"/>
      <c r="AI903" s="35"/>
      <c r="AJ903" s="23"/>
      <c r="AK903" s="141"/>
      <c r="AL903" s="35"/>
      <c r="AM903" s="23"/>
      <c r="AN903" s="141"/>
      <c r="AO903" s="35"/>
      <c r="AP903" s="23"/>
      <c r="AQ903" s="141"/>
      <c r="AR903" s="35"/>
      <c r="AS903" s="23"/>
      <c r="AT903" s="141"/>
      <c r="AU903" s="35"/>
      <c r="AV903" s="23"/>
      <c r="AW903" s="141"/>
      <c r="AX903" s="35"/>
      <c r="AY903" s="23"/>
      <c r="AZ903" s="141"/>
      <c r="BA903" s="35"/>
      <c r="BB903" s="23"/>
      <c r="BC903" s="141"/>
      <c r="BD903" s="35"/>
      <c r="BE903" s="23"/>
      <c r="BF903" s="141"/>
      <c r="BG903" s="35"/>
      <c r="BH903" s="23"/>
      <c r="BI903" s="141"/>
      <c r="BJ903" s="35"/>
      <c r="BK903" s="23"/>
      <c r="BL903" s="141"/>
      <c r="BM903" s="35"/>
      <c r="BN903" s="23"/>
      <c r="BO903" s="141"/>
      <c r="BP903" s="35"/>
      <c r="BQ903" s="23"/>
      <c r="BR903" s="141"/>
      <c r="BS903" s="35"/>
      <c r="BT903" s="23"/>
      <c r="BU903" s="141"/>
      <c r="BV903" s="35"/>
      <c r="BW903" s="23"/>
      <c r="BX903" s="141"/>
      <c r="BY903" s="35"/>
      <c r="BZ903" s="23"/>
      <c r="CA903" s="141"/>
      <c r="CB903" s="35"/>
      <c r="CC903" s="23"/>
      <c r="CD903" s="141"/>
      <c r="CE903" s="35"/>
      <c r="CF903" s="23"/>
      <c r="CG903" s="141"/>
      <c r="CH903" s="35"/>
      <c r="CI903" s="23"/>
      <c r="CJ903" s="141"/>
      <c r="CK903" s="35"/>
      <c r="CL903" s="23"/>
      <c r="CM903" s="141"/>
      <c r="CN903" s="35"/>
      <c r="CO903" s="23"/>
      <c r="CP903" s="141"/>
      <c r="CQ903" s="38"/>
    </row>
    <row r="904" spans="2:95">
      <c r="B904" s="34"/>
      <c r="C904" s="23"/>
      <c r="D904" s="141"/>
      <c r="E904" s="35"/>
      <c r="F904" s="23"/>
      <c r="G904" s="141"/>
      <c r="H904" s="35"/>
      <c r="I904" s="23"/>
      <c r="J904" s="141"/>
      <c r="K904" s="35"/>
      <c r="L904" s="23"/>
      <c r="M904" s="141"/>
      <c r="N904" s="35"/>
      <c r="O904" s="23"/>
      <c r="P904" s="141"/>
      <c r="Q904" s="35"/>
      <c r="R904" s="23"/>
      <c r="S904" s="141"/>
      <c r="T904" s="35"/>
      <c r="U904" s="23"/>
      <c r="V904" s="141"/>
      <c r="W904" s="35"/>
      <c r="X904" s="23"/>
      <c r="Y904" s="141"/>
      <c r="Z904" s="35"/>
      <c r="AA904" s="23"/>
      <c r="AB904" s="141"/>
      <c r="AC904" s="35"/>
      <c r="AD904" s="23"/>
      <c r="AE904" s="141"/>
      <c r="AF904" s="35"/>
      <c r="AG904" s="23"/>
      <c r="AH904" s="141"/>
      <c r="AI904" s="35"/>
      <c r="AJ904" s="23"/>
      <c r="AK904" s="141"/>
      <c r="AL904" s="35"/>
      <c r="AM904" s="23"/>
      <c r="AN904" s="141"/>
      <c r="AO904" s="35"/>
      <c r="AP904" s="23"/>
      <c r="AQ904" s="141"/>
      <c r="AR904" s="35"/>
      <c r="AS904" s="23"/>
      <c r="AT904" s="141"/>
      <c r="AU904" s="35"/>
      <c r="AV904" s="23"/>
      <c r="AW904" s="141"/>
      <c r="AX904" s="35"/>
      <c r="AY904" s="23"/>
      <c r="AZ904" s="141"/>
      <c r="BA904" s="35"/>
      <c r="BB904" s="23"/>
      <c r="BC904" s="141"/>
      <c r="BD904" s="35"/>
      <c r="BE904" s="23"/>
      <c r="BF904" s="141"/>
      <c r="BG904" s="35"/>
      <c r="BH904" s="23"/>
      <c r="BI904" s="141"/>
      <c r="BJ904" s="35"/>
      <c r="BK904" s="23"/>
      <c r="BL904" s="141"/>
      <c r="BM904" s="35"/>
      <c r="BN904" s="23"/>
      <c r="BO904" s="141"/>
      <c r="BP904" s="35"/>
      <c r="BQ904" s="23"/>
      <c r="BR904" s="141"/>
      <c r="BS904" s="35"/>
      <c r="BT904" s="23"/>
      <c r="BU904" s="141"/>
      <c r="BV904" s="35"/>
      <c r="BW904" s="23"/>
      <c r="BX904" s="141"/>
      <c r="BY904" s="35"/>
      <c r="BZ904" s="23"/>
      <c r="CA904" s="141"/>
      <c r="CB904" s="35"/>
      <c r="CC904" s="23"/>
      <c r="CD904" s="141"/>
      <c r="CE904" s="35"/>
      <c r="CF904" s="23"/>
      <c r="CG904" s="141"/>
      <c r="CH904" s="35"/>
      <c r="CI904" s="23"/>
      <c r="CJ904" s="141"/>
      <c r="CK904" s="35"/>
      <c r="CL904" s="23"/>
      <c r="CM904" s="141"/>
      <c r="CN904" s="35"/>
      <c r="CO904" s="23"/>
      <c r="CP904" s="141"/>
      <c r="CQ904" s="38"/>
    </row>
    <row r="905" spans="2:95">
      <c r="B905" s="34"/>
      <c r="C905" s="23"/>
      <c r="D905" s="141"/>
      <c r="E905" s="35"/>
      <c r="F905" s="23"/>
      <c r="G905" s="141"/>
      <c r="H905" s="35"/>
      <c r="I905" s="23"/>
      <c r="J905" s="141"/>
      <c r="K905" s="35"/>
      <c r="L905" s="23"/>
      <c r="M905" s="141"/>
      <c r="N905" s="35"/>
      <c r="O905" s="23"/>
      <c r="P905" s="141"/>
      <c r="Q905" s="35"/>
      <c r="R905" s="23"/>
      <c r="S905" s="141"/>
      <c r="T905" s="35"/>
      <c r="U905" s="23"/>
      <c r="V905" s="141"/>
      <c r="W905" s="35"/>
      <c r="X905" s="23"/>
      <c r="Y905" s="141"/>
      <c r="Z905" s="35"/>
      <c r="AA905" s="23"/>
      <c r="AB905" s="141"/>
      <c r="AC905" s="35"/>
      <c r="AD905" s="23"/>
      <c r="AE905" s="141"/>
      <c r="AF905" s="35"/>
      <c r="AG905" s="23"/>
      <c r="AH905" s="141"/>
      <c r="AI905" s="35"/>
      <c r="AJ905" s="23"/>
      <c r="AK905" s="141"/>
      <c r="AL905" s="35"/>
      <c r="AM905" s="23"/>
      <c r="AN905" s="141"/>
      <c r="AO905" s="35"/>
      <c r="AP905" s="23"/>
      <c r="AQ905" s="141"/>
      <c r="AR905" s="35"/>
      <c r="AS905" s="23"/>
      <c r="AT905" s="141"/>
      <c r="AU905" s="35"/>
      <c r="AV905" s="23"/>
      <c r="AW905" s="141"/>
      <c r="AX905" s="35"/>
      <c r="AY905" s="23"/>
      <c r="AZ905" s="141"/>
      <c r="BA905" s="35"/>
      <c r="BB905" s="23"/>
      <c r="BC905" s="141"/>
      <c r="BD905" s="35"/>
      <c r="BE905" s="23"/>
      <c r="BF905" s="141"/>
      <c r="BG905" s="35"/>
      <c r="BH905" s="23"/>
      <c r="BI905" s="141"/>
      <c r="BJ905" s="35"/>
      <c r="BK905" s="23"/>
      <c r="BL905" s="141"/>
      <c r="BM905" s="35"/>
      <c r="BN905" s="23"/>
      <c r="BO905" s="141"/>
      <c r="BP905" s="35"/>
      <c r="BQ905" s="23"/>
      <c r="BR905" s="141"/>
      <c r="BS905" s="35"/>
      <c r="BT905" s="23"/>
      <c r="BU905" s="141"/>
      <c r="BV905" s="35"/>
      <c r="BW905" s="23"/>
      <c r="BX905" s="141"/>
      <c r="BY905" s="35"/>
      <c r="BZ905" s="23"/>
      <c r="CA905" s="141"/>
      <c r="CB905" s="35"/>
      <c r="CC905" s="23"/>
      <c r="CD905" s="141"/>
      <c r="CE905" s="35"/>
      <c r="CF905" s="23"/>
      <c r="CG905" s="141"/>
      <c r="CH905" s="35"/>
      <c r="CI905" s="23"/>
      <c r="CJ905" s="141"/>
      <c r="CK905" s="35"/>
      <c r="CL905" s="23"/>
      <c r="CM905" s="141"/>
      <c r="CN905" s="35"/>
      <c r="CO905" s="23"/>
      <c r="CP905" s="141"/>
      <c r="CQ905" s="38"/>
    </row>
    <row r="906" spans="2:95">
      <c r="B906" s="34"/>
      <c r="C906" s="23"/>
      <c r="D906" s="141"/>
      <c r="E906" s="35"/>
      <c r="F906" s="23"/>
      <c r="G906" s="141"/>
      <c r="H906" s="35"/>
      <c r="I906" s="23"/>
      <c r="J906" s="141"/>
      <c r="K906" s="35"/>
      <c r="L906" s="23"/>
      <c r="M906" s="141"/>
      <c r="N906" s="35"/>
      <c r="O906" s="23"/>
      <c r="P906" s="141"/>
      <c r="Q906" s="35"/>
      <c r="R906" s="23"/>
      <c r="S906" s="141"/>
      <c r="T906" s="35"/>
      <c r="U906" s="23"/>
      <c r="V906" s="141"/>
      <c r="W906" s="35"/>
      <c r="X906" s="23"/>
      <c r="Y906" s="141"/>
      <c r="Z906" s="35"/>
      <c r="AA906" s="23"/>
      <c r="AB906" s="141"/>
      <c r="AC906" s="35"/>
      <c r="AD906" s="23"/>
      <c r="AE906" s="141"/>
      <c r="AF906" s="35"/>
      <c r="AG906" s="23"/>
      <c r="AH906" s="141"/>
      <c r="AI906" s="35"/>
      <c r="AJ906" s="23"/>
      <c r="AK906" s="141"/>
      <c r="AL906" s="35"/>
      <c r="AM906" s="23"/>
      <c r="AN906" s="141"/>
      <c r="AO906" s="35"/>
      <c r="AP906" s="23"/>
      <c r="AQ906" s="141"/>
      <c r="AR906" s="35"/>
      <c r="AS906" s="23"/>
      <c r="AT906" s="141"/>
      <c r="AU906" s="35"/>
      <c r="AV906" s="23"/>
      <c r="AW906" s="141"/>
      <c r="AX906" s="35"/>
      <c r="AY906" s="23"/>
      <c r="AZ906" s="141"/>
      <c r="BA906" s="35"/>
      <c r="BB906" s="23"/>
      <c r="BC906" s="141"/>
      <c r="BD906" s="35"/>
      <c r="BE906" s="23"/>
      <c r="BF906" s="141"/>
      <c r="BG906" s="35"/>
      <c r="BH906" s="23"/>
      <c r="BI906" s="141"/>
      <c r="BJ906" s="35"/>
      <c r="BK906" s="23"/>
      <c r="BL906" s="141"/>
      <c r="BM906" s="35"/>
      <c r="BN906" s="23"/>
      <c r="BO906" s="141"/>
      <c r="BP906" s="35"/>
      <c r="BQ906" s="23"/>
      <c r="BR906" s="141"/>
      <c r="BS906" s="35"/>
      <c r="BT906" s="23"/>
      <c r="BU906" s="141"/>
      <c r="BV906" s="35"/>
      <c r="BW906" s="23"/>
      <c r="BX906" s="141"/>
      <c r="BY906" s="35"/>
      <c r="BZ906" s="23"/>
      <c r="CA906" s="141"/>
      <c r="CB906" s="35"/>
      <c r="CC906" s="23"/>
      <c r="CD906" s="141"/>
      <c r="CE906" s="35"/>
      <c r="CF906" s="23"/>
      <c r="CG906" s="141"/>
      <c r="CH906" s="35"/>
      <c r="CI906" s="23"/>
      <c r="CJ906" s="141"/>
      <c r="CK906" s="35"/>
      <c r="CL906" s="23"/>
      <c r="CM906" s="141"/>
      <c r="CN906" s="35"/>
      <c r="CO906" s="23"/>
      <c r="CP906" s="141"/>
      <c r="CQ906" s="38"/>
    </row>
    <row r="907" spans="2:95">
      <c r="B907" s="34"/>
      <c r="C907" s="23"/>
      <c r="D907" s="141"/>
      <c r="E907" s="35"/>
      <c r="F907" s="23"/>
      <c r="G907" s="141"/>
      <c r="H907" s="35"/>
      <c r="I907" s="23"/>
      <c r="J907" s="141"/>
      <c r="K907" s="35"/>
      <c r="L907" s="23"/>
      <c r="M907" s="141"/>
      <c r="N907" s="35"/>
      <c r="O907" s="23"/>
      <c r="P907" s="141"/>
      <c r="Q907" s="35"/>
      <c r="R907" s="23"/>
      <c r="S907" s="141"/>
      <c r="T907" s="35"/>
      <c r="U907" s="23"/>
      <c r="V907" s="141"/>
      <c r="W907" s="35"/>
      <c r="X907" s="23"/>
      <c r="Y907" s="141"/>
      <c r="Z907" s="35"/>
      <c r="AA907" s="23"/>
      <c r="AB907" s="141"/>
      <c r="AC907" s="35"/>
      <c r="AD907" s="23"/>
      <c r="AE907" s="141"/>
      <c r="AF907" s="35"/>
      <c r="AG907" s="23"/>
      <c r="AH907" s="141"/>
      <c r="AI907" s="35"/>
      <c r="AJ907" s="23"/>
      <c r="AK907" s="141"/>
      <c r="AL907" s="35"/>
      <c r="AM907" s="23"/>
      <c r="AN907" s="141"/>
      <c r="AO907" s="35"/>
      <c r="AP907" s="23"/>
      <c r="AQ907" s="141"/>
      <c r="AR907" s="35"/>
      <c r="AS907" s="23"/>
      <c r="AT907" s="141"/>
      <c r="AU907" s="35"/>
      <c r="AV907" s="23"/>
      <c r="AW907" s="141"/>
      <c r="AX907" s="35"/>
      <c r="AY907" s="23"/>
      <c r="AZ907" s="141"/>
      <c r="BA907" s="35"/>
      <c r="BB907" s="23"/>
      <c r="BC907" s="141"/>
      <c r="BD907" s="35"/>
      <c r="BE907" s="23"/>
      <c r="BF907" s="141"/>
      <c r="BG907" s="35"/>
      <c r="BH907" s="23"/>
      <c r="BI907" s="141"/>
      <c r="BJ907" s="35"/>
      <c r="BK907" s="23"/>
      <c r="BL907" s="141"/>
      <c r="BM907" s="35"/>
      <c r="BN907" s="23"/>
      <c r="BO907" s="141"/>
      <c r="BP907" s="35"/>
      <c r="BQ907" s="23"/>
      <c r="BR907" s="141"/>
      <c r="BS907" s="35"/>
      <c r="BT907" s="23"/>
      <c r="BU907" s="141"/>
      <c r="BV907" s="35"/>
      <c r="BW907" s="23"/>
      <c r="BX907" s="141"/>
      <c r="BY907" s="35"/>
      <c r="BZ907" s="23"/>
      <c r="CA907" s="141"/>
      <c r="CB907" s="35"/>
      <c r="CC907" s="23"/>
      <c r="CD907" s="141"/>
      <c r="CE907" s="35"/>
      <c r="CF907" s="23"/>
      <c r="CG907" s="141"/>
      <c r="CH907" s="35"/>
      <c r="CI907" s="23"/>
      <c r="CJ907" s="141"/>
      <c r="CK907" s="35"/>
      <c r="CL907" s="23"/>
      <c r="CM907" s="141"/>
      <c r="CN907" s="35"/>
      <c r="CO907" s="23"/>
      <c r="CP907" s="141"/>
      <c r="CQ907" s="38"/>
    </row>
    <row r="908" spans="2:95">
      <c r="B908" s="34"/>
      <c r="C908" s="23"/>
      <c r="D908" s="141"/>
      <c r="E908" s="35"/>
      <c r="F908" s="23"/>
      <c r="G908" s="141"/>
      <c r="H908" s="35"/>
      <c r="I908" s="23"/>
      <c r="J908" s="141"/>
      <c r="K908" s="35"/>
      <c r="L908" s="23"/>
      <c r="M908" s="141"/>
      <c r="N908" s="35"/>
      <c r="O908" s="23"/>
      <c r="P908" s="141"/>
      <c r="Q908" s="35"/>
      <c r="R908" s="23"/>
      <c r="S908" s="141"/>
      <c r="T908" s="35"/>
      <c r="U908" s="23"/>
      <c r="V908" s="141"/>
      <c r="W908" s="35"/>
      <c r="X908" s="23"/>
      <c r="Y908" s="141"/>
      <c r="Z908" s="35"/>
      <c r="AA908" s="23"/>
      <c r="AB908" s="141"/>
      <c r="AC908" s="35"/>
      <c r="AD908" s="23"/>
      <c r="AE908" s="141"/>
      <c r="AF908" s="35"/>
      <c r="AG908" s="23"/>
      <c r="AH908" s="141"/>
      <c r="AI908" s="35"/>
      <c r="AJ908" s="23"/>
      <c r="AK908" s="141"/>
      <c r="AL908" s="35"/>
      <c r="AM908" s="23"/>
      <c r="AN908" s="141"/>
      <c r="AO908" s="35"/>
      <c r="AP908" s="23"/>
      <c r="AQ908" s="141"/>
      <c r="AR908" s="35"/>
      <c r="AS908" s="23"/>
      <c r="AT908" s="141"/>
      <c r="AU908" s="35"/>
      <c r="AV908" s="23"/>
      <c r="AW908" s="141"/>
      <c r="AX908" s="35"/>
      <c r="AY908" s="23"/>
      <c r="AZ908" s="141"/>
      <c r="BA908" s="35"/>
      <c r="BB908" s="23"/>
      <c r="BC908" s="141"/>
      <c r="BD908" s="35"/>
      <c r="BE908" s="23"/>
      <c r="BF908" s="141"/>
      <c r="BG908" s="35"/>
      <c r="BH908" s="23"/>
      <c r="BI908" s="141"/>
      <c r="BJ908" s="35"/>
      <c r="BK908" s="23"/>
      <c r="BL908" s="141"/>
      <c r="BM908" s="35"/>
      <c r="BN908" s="23"/>
      <c r="BO908" s="141"/>
      <c r="BP908" s="35"/>
      <c r="BQ908" s="23"/>
      <c r="BR908" s="141"/>
      <c r="BS908" s="35"/>
      <c r="BT908" s="23"/>
      <c r="BU908" s="141"/>
      <c r="BV908" s="35"/>
      <c r="BW908" s="23"/>
      <c r="BX908" s="141"/>
      <c r="BY908" s="35"/>
      <c r="BZ908" s="23"/>
      <c r="CA908" s="141"/>
      <c r="CB908" s="35"/>
      <c r="CC908" s="23"/>
      <c r="CD908" s="141"/>
      <c r="CE908" s="35"/>
      <c r="CF908" s="23"/>
      <c r="CG908" s="141"/>
      <c r="CH908" s="35"/>
      <c r="CI908" s="23"/>
      <c r="CJ908" s="141"/>
      <c r="CK908" s="35"/>
      <c r="CL908" s="23"/>
      <c r="CM908" s="141"/>
      <c r="CN908" s="35"/>
      <c r="CO908" s="23"/>
      <c r="CP908" s="141"/>
      <c r="CQ908" s="38"/>
    </row>
    <row r="909" spans="2:95">
      <c r="B909" s="34"/>
      <c r="C909" s="23"/>
      <c r="D909" s="141"/>
      <c r="E909" s="35"/>
      <c r="F909" s="23"/>
      <c r="G909" s="141"/>
      <c r="H909" s="35"/>
      <c r="I909" s="23"/>
      <c r="J909" s="141"/>
      <c r="K909" s="35"/>
      <c r="L909" s="23"/>
      <c r="M909" s="141"/>
      <c r="N909" s="35"/>
      <c r="O909" s="23"/>
      <c r="P909" s="141"/>
      <c r="Q909" s="35"/>
      <c r="R909" s="23"/>
      <c r="S909" s="141"/>
      <c r="T909" s="35"/>
      <c r="U909" s="23"/>
      <c r="V909" s="141"/>
      <c r="W909" s="35"/>
      <c r="X909" s="23"/>
      <c r="Y909" s="141"/>
      <c r="Z909" s="35"/>
      <c r="AA909" s="23"/>
      <c r="AB909" s="141"/>
      <c r="AC909" s="35"/>
      <c r="AD909" s="23"/>
      <c r="AE909" s="141"/>
      <c r="AF909" s="35"/>
      <c r="AG909" s="23"/>
      <c r="AH909" s="141"/>
      <c r="AI909" s="35"/>
      <c r="AJ909" s="23"/>
      <c r="AK909" s="141"/>
      <c r="AL909" s="35"/>
      <c r="AM909" s="23"/>
      <c r="AN909" s="141"/>
      <c r="AO909" s="35"/>
      <c r="AP909" s="23"/>
      <c r="AQ909" s="141"/>
      <c r="AR909" s="35"/>
      <c r="AS909" s="23"/>
      <c r="AT909" s="141"/>
      <c r="AU909" s="35"/>
      <c r="AV909" s="23"/>
      <c r="AW909" s="141"/>
      <c r="AX909" s="35"/>
      <c r="AY909" s="23"/>
      <c r="AZ909" s="141"/>
      <c r="BA909" s="35"/>
      <c r="BB909" s="23"/>
      <c r="BC909" s="141"/>
      <c r="BD909" s="35"/>
      <c r="BE909" s="23"/>
      <c r="BF909" s="141"/>
      <c r="BG909" s="35"/>
      <c r="BH909" s="23"/>
      <c r="BI909" s="141"/>
      <c r="BJ909" s="35"/>
      <c r="BK909" s="23"/>
      <c r="BL909" s="141"/>
      <c r="BM909" s="35"/>
      <c r="BN909" s="23"/>
      <c r="BO909" s="141"/>
      <c r="BP909" s="35"/>
      <c r="BQ909" s="23"/>
      <c r="BR909" s="141"/>
      <c r="BS909" s="35"/>
      <c r="BT909" s="23"/>
      <c r="BU909" s="141"/>
      <c r="BV909" s="35"/>
      <c r="BW909" s="23"/>
      <c r="BX909" s="141"/>
      <c r="BY909" s="35"/>
      <c r="BZ909" s="23"/>
      <c r="CA909" s="141"/>
      <c r="CB909" s="35"/>
      <c r="CC909" s="23"/>
      <c r="CD909" s="141"/>
      <c r="CE909" s="35"/>
      <c r="CF909" s="23"/>
      <c r="CG909" s="141"/>
      <c r="CH909" s="35"/>
      <c r="CI909" s="23"/>
      <c r="CJ909" s="141"/>
      <c r="CK909" s="35"/>
      <c r="CL909" s="23"/>
      <c r="CM909" s="141"/>
      <c r="CN909" s="35"/>
      <c r="CO909" s="23"/>
      <c r="CP909" s="141"/>
      <c r="CQ909" s="38"/>
    </row>
    <row r="910" spans="2:95">
      <c r="B910" s="34"/>
      <c r="C910" s="23"/>
      <c r="D910" s="141"/>
      <c r="E910" s="35"/>
      <c r="F910" s="23"/>
      <c r="G910" s="141"/>
      <c r="H910" s="35"/>
      <c r="I910" s="23"/>
      <c r="J910" s="141"/>
      <c r="K910" s="35"/>
      <c r="L910" s="23"/>
      <c r="M910" s="141"/>
      <c r="N910" s="35"/>
      <c r="O910" s="23"/>
      <c r="P910" s="141"/>
      <c r="Q910" s="35"/>
      <c r="R910" s="23"/>
      <c r="S910" s="141"/>
      <c r="T910" s="35"/>
      <c r="U910" s="23"/>
      <c r="V910" s="141"/>
      <c r="W910" s="35"/>
      <c r="X910" s="23"/>
      <c r="Y910" s="141"/>
      <c r="Z910" s="35"/>
      <c r="AA910" s="23"/>
      <c r="AB910" s="141"/>
      <c r="AC910" s="35"/>
      <c r="AD910" s="23"/>
      <c r="AE910" s="141"/>
      <c r="AF910" s="35"/>
      <c r="AG910" s="23"/>
      <c r="AH910" s="141"/>
      <c r="AI910" s="35"/>
      <c r="AJ910" s="23"/>
      <c r="AK910" s="141"/>
      <c r="AL910" s="35"/>
      <c r="AM910" s="23"/>
      <c r="AN910" s="141"/>
      <c r="AO910" s="35"/>
      <c r="AP910" s="23"/>
      <c r="AQ910" s="141"/>
      <c r="AR910" s="35"/>
      <c r="AS910" s="23"/>
      <c r="AT910" s="141"/>
      <c r="AU910" s="35"/>
      <c r="AV910" s="23"/>
      <c r="AW910" s="141"/>
      <c r="AX910" s="35"/>
      <c r="AY910" s="23"/>
      <c r="AZ910" s="141"/>
      <c r="BA910" s="35"/>
      <c r="BB910" s="23"/>
      <c r="BC910" s="141"/>
      <c r="BD910" s="35"/>
      <c r="BE910" s="23"/>
      <c r="BF910" s="141"/>
      <c r="BG910" s="35"/>
      <c r="BH910" s="23"/>
      <c r="BI910" s="141"/>
      <c r="BJ910" s="35"/>
      <c r="BK910" s="23"/>
      <c r="BL910" s="141"/>
      <c r="BM910" s="35"/>
      <c r="BN910" s="23"/>
      <c r="BO910" s="141"/>
      <c r="BP910" s="35"/>
      <c r="BQ910" s="23"/>
      <c r="BR910" s="141"/>
      <c r="BS910" s="35"/>
      <c r="BT910" s="23"/>
      <c r="BU910" s="141"/>
      <c r="BV910" s="35"/>
      <c r="BW910" s="23"/>
      <c r="BX910" s="141"/>
      <c r="BY910" s="35"/>
      <c r="BZ910" s="23"/>
      <c r="CA910" s="141"/>
      <c r="CB910" s="35"/>
      <c r="CC910" s="23"/>
      <c r="CD910" s="141"/>
      <c r="CE910" s="35"/>
      <c r="CF910" s="23"/>
      <c r="CG910" s="141"/>
      <c r="CH910" s="35"/>
      <c r="CI910" s="23"/>
      <c r="CJ910" s="141"/>
      <c r="CK910" s="35"/>
      <c r="CL910" s="23"/>
      <c r="CM910" s="141"/>
      <c r="CN910" s="35"/>
      <c r="CO910" s="23"/>
      <c r="CP910" s="141"/>
      <c r="CQ910" s="38"/>
    </row>
    <row r="911" spans="2:95">
      <c r="B911" s="34"/>
      <c r="C911" s="23"/>
      <c r="D911" s="141"/>
      <c r="E911" s="35"/>
      <c r="F911" s="23"/>
      <c r="G911" s="141"/>
      <c r="H911" s="35"/>
      <c r="I911" s="23"/>
      <c r="J911" s="141"/>
      <c r="K911" s="35"/>
      <c r="L911" s="23"/>
      <c r="M911" s="141"/>
      <c r="N911" s="35"/>
      <c r="O911" s="23"/>
      <c r="P911" s="141"/>
      <c r="Q911" s="35"/>
      <c r="R911" s="23"/>
      <c r="S911" s="141"/>
      <c r="T911" s="35"/>
      <c r="U911" s="23"/>
      <c r="V911" s="141"/>
      <c r="W911" s="35"/>
      <c r="X911" s="23"/>
      <c r="Y911" s="141"/>
      <c r="Z911" s="35"/>
      <c r="AA911" s="23"/>
      <c r="AB911" s="141"/>
      <c r="AC911" s="35"/>
      <c r="AD911" s="23"/>
      <c r="AE911" s="141"/>
      <c r="AF911" s="35"/>
      <c r="AG911" s="23"/>
      <c r="AH911" s="141"/>
      <c r="AI911" s="35"/>
      <c r="AJ911" s="23"/>
      <c r="AK911" s="141"/>
      <c r="AL911" s="35"/>
      <c r="AM911" s="23"/>
      <c r="AN911" s="141"/>
      <c r="AO911" s="35"/>
      <c r="AP911" s="23"/>
      <c r="AQ911" s="141"/>
      <c r="AR911" s="35"/>
      <c r="AS911" s="23"/>
      <c r="AT911" s="141"/>
      <c r="AU911" s="35"/>
      <c r="AV911" s="23"/>
      <c r="AW911" s="141"/>
      <c r="AX911" s="35"/>
      <c r="AY911" s="23"/>
      <c r="AZ911" s="141"/>
      <c r="BA911" s="35"/>
      <c r="BB911" s="23"/>
      <c r="BC911" s="141"/>
      <c r="BD911" s="35"/>
      <c r="BE911" s="23"/>
      <c r="BF911" s="141"/>
      <c r="BG911" s="35"/>
      <c r="BH911" s="23"/>
      <c r="BI911" s="141"/>
      <c r="BJ911" s="35"/>
      <c r="BK911" s="23"/>
      <c r="BL911" s="141"/>
      <c r="BM911" s="35"/>
      <c r="BN911" s="23"/>
      <c r="BO911" s="141"/>
      <c r="BP911" s="35"/>
      <c r="BQ911" s="23"/>
      <c r="BR911" s="141"/>
      <c r="BS911" s="35"/>
      <c r="BT911" s="23"/>
      <c r="BU911" s="141"/>
      <c r="BV911" s="35"/>
      <c r="BW911" s="23"/>
      <c r="BX911" s="141"/>
      <c r="BY911" s="35"/>
      <c r="BZ911" s="23"/>
      <c r="CA911" s="141"/>
      <c r="CB911" s="35"/>
      <c r="CC911" s="23"/>
      <c r="CD911" s="141"/>
      <c r="CE911" s="35"/>
      <c r="CF911" s="23"/>
      <c r="CG911" s="141"/>
      <c r="CH911" s="35"/>
      <c r="CI911" s="23"/>
      <c r="CJ911" s="141"/>
      <c r="CK911" s="35"/>
      <c r="CL911" s="23"/>
      <c r="CM911" s="141"/>
      <c r="CN911" s="35"/>
      <c r="CO911" s="23"/>
      <c r="CP911" s="141"/>
      <c r="CQ911" s="38"/>
    </row>
    <row r="912" spans="2:95">
      <c r="B912" s="34"/>
      <c r="C912" s="23"/>
      <c r="D912" s="141"/>
      <c r="E912" s="35"/>
      <c r="F912" s="23"/>
      <c r="G912" s="141"/>
      <c r="H912" s="35"/>
      <c r="I912" s="23"/>
      <c r="J912" s="141"/>
      <c r="K912" s="35"/>
      <c r="L912" s="23"/>
      <c r="M912" s="141"/>
      <c r="N912" s="35"/>
      <c r="O912" s="23"/>
      <c r="P912" s="141"/>
      <c r="Q912" s="35"/>
      <c r="R912" s="23"/>
      <c r="S912" s="141"/>
      <c r="T912" s="35"/>
      <c r="U912" s="23"/>
      <c r="V912" s="141"/>
      <c r="W912" s="35"/>
      <c r="X912" s="23"/>
      <c r="Y912" s="141"/>
      <c r="Z912" s="35"/>
      <c r="AA912" s="23"/>
      <c r="AB912" s="141"/>
      <c r="AC912" s="35"/>
      <c r="AD912" s="23"/>
      <c r="AE912" s="141"/>
      <c r="AF912" s="35"/>
      <c r="AG912" s="23"/>
      <c r="AH912" s="141"/>
      <c r="AI912" s="35"/>
      <c r="AJ912" s="23"/>
      <c r="AK912" s="141"/>
      <c r="AL912" s="35"/>
      <c r="AM912" s="23"/>
      <c r="AN912" s="141"/>
      <c r="AO912" s="35"/>
      <c r="AP912" s="23"/>
      <c r="AQ912" s="141"/>
      <c r="AR912" s="35"/>
      <c r="AS912" s="23"/>
      <c r="AT912" s="141"/>
      <c r="AU912" s="35"/>
      <c r="AV912" s="23"/>
      <c r="AW912" s="141"/>
      <c r="AX912" s="35"/>
      <c r="AY912" s="23"/>
      <c r="AZ912" s="141"/>
      <c r="BA912" s="35"/>
      <c r="BB912" s="23"/>
      <c r="BC912" s="141"/>
      <c r="BD912" s="35"/>
      <c r="BE912" s="23"/>
      <c r="BF912" s="141"/>
      <c r="BG912" s="35"/>
      <c r="BH912" s="23"/>
      <c r="BI912" s="141"/>
      <c r="BJ912" s="35"/>
      <c r="BK912" s="23"/>
      <c r="BL912" s="141"/>
      <c r="BM912" s="35"/>
      <c r="BN912" s="23"/>
      <c r="BO912" s="141"/>
      <c r="BP912" s="35"/>
      <c r="BQ912" s="23"/>
      <c r="BR912" s="141"/>
      <c r="BS912" s="35"/>
      <c r="BT912" s="23"/>
      <c r="BU912" s="141"/>
      <c r="BV912" s="35"/>
      <c r="BW912" s="23"/>
      <c r="BX912" s="141"/>
      <c r="BY912" s="35"/>
      <c r="BZ912" s="23"/>
      <c r="CA912" s="141"/>
      <c r="CB912" s="35"/>
      <c r="CC912" s="23"/>
      <c r="CD912" s="141"/>
      <c r="CE912" s="35"/>
      <c r="CF912" s="23"/>
      <c r="CG912" s="141"/>
      <c r="CH912" s="35"/>
      <c r="CI912" s="23"/>
      <c r="CJ912" s="141"/>
      <c r="CK912" s="35"/>
      <c r="CL912" s="23"/>
      <c r="CM912" s="141"/>
      <c r="CN912" s="35"/>
      <c r="CO912" s="23"/>
      <c r="CP912" s="141"/>
      <c r="CQ912" s="38"/>
    </row>
    <row r="913" spans="2:95">
      <c r="B913" s="34"/>
      <c r="C913" s="23"/>
      <c r="D913" s="141"/>
      <c r="E913" s="35"/>
      <c r="F913" s="23"/>
      <c r="G913" s="141"/>
      <c r="H913" s="35"/>
      <c r="I913" s="23"/>
      <c r="J913" s="141"/>
      <c r="K913" s="35"/>
      <c r="L913" s="23"/>
      <c r="M913" s="141"/>
      <c r="N913" s="35"/>
      <c r="O913" s="23"/>
      <c r="P913" s="141"/>
      <c r="Q913" s="35"/>
      <c r="R913" s="23"/>
      <c r="S913" s="141"/>
      <c r="T913" s="35"/>
      <c r="U913" s="23"/>
      <c r="V913" s="141"/>
      <c r="W913" s="35"/>
      <c r="X913" s="23"/>
      <c r="Y913" s="141"/>
      <c r="Z913" s="35"/>
      <c r="AA913" s="23"/>
      <c r="AB913" s="141"/>
      <c r="AC913" s="35"/>
      <c r="AD913" s="23"/>
      <c r="AE913" s="141"/>
      <c r="AF913" s="35"/>
      <c r="AG913" s="23"/>
      <c r="AH913" s="141"/>
      <c r="AI913" s="35"/>
      <c r="AJ913" s="23"/>
      <c r="AK913" s="141"/>
      <c r="AL913" s="35"/>
      <c r="AM913" s="23"/>
      <c r="AN913" s="141"/>
      <c r="AO913" s="35"/>
      <c r="AP913" s="23"/>
      <c r="AQ913" s="141"/>
      <c r="AR913" s="35"/>
      <c r="AS913" s="23"/>
      <c r="AT913" s="141"/>
      <c r="AU913" s="35"/>
      <c r="AV913" s="23"/>
      <c r="AW913" s="141"/>
      <c r="AX913" s="35"/>
      <c r="AY913" s="23"/>
      <c r="AZ913" s="141"/>
      <c r="BA913" s="35"/>
      <c r="BB913" s="23"/>
      <c r="BC913" s="141"/>
      <c r="BD913" s="35"/>
      <c r="BE913" s="23"/>
      <c r="BF913" s="141"/>
      <c r="BG913" s="35"/>
      <c r="BH913" s="23"/>
      <c r="BI913" s="141"/>
      <c r="BJ913" s="35"/>
      <c r="BK913" s="23"/>
      <c r="BL913" s="141"/>
      <c r="BM913" s="35"/>
      <c r="BN913" s="23"/>
      <c r="BO913" s="141"/>
      <c r="BP913" s="35"/>
      <c r="BQ913" s="23"/>
      <c r="BR913" s="141"/>
      <c r="BS913" s="35"/>
      <c r="BT913" s="23"/>
      <c r="BU913" s="141"/>
      <c r="BV913" s="35"/>
      <c r="BW913" s="23"/>
      <c r="BX913" s="141"/>
      <c r="BY913" s="35"/>
      <c r="BZ913" s="23"/>
      <c r="CA913" s="141"/>
      <c r="CB913" s="35"/>
      <c r="CC913" s="23"/>
      <c r="CD913" s="141"/>
      <c r="CE913" s="35"/>
      <c r="CF913" s="23"/>
      <c r="CG913" s="141"/>
      <c r="CH913" s="35"/>
      <c r="CI913" s="23"/>
      <c r="CJ913" s="141"/>
      <c r="CK913" s="35"/>
      <c r="CL913" s="23"/>
      <c r="CM913" s="141"/>
      <c r="CN913" s="35"/>
      <c r="CO913" s="23"/>
      <c r="CP913" s="141"/>
      <c r="CQ913" s="38"/>
    </row>
    <row r="914" spans="2:95">
      <c r="B914" s="34"/>
      <c r="C914" s="23"/>
      <c r="D914" s="141"/>
      <c r="E914" s="35"/>
      <c r="F914" s="23"/>
      <c r="G914" s="141"/>
      <c r="H914" s="35"/>
      <c r="I914" s="23"/>
      <c r="J914" s="141"/>
      <c r="K914" s="35"/>
      <c r="L914" s="23"/>
      <c r="M914" s="141"/>
      <c r="N914" s="35"/>
      <c r="O914" s="23"/>
      <c r="P914" s="141"/>
      <c r="Q914" s="35"/>
      <c r="R914" s="23"/>
      <c r="S914" s="141"/>
      <c r="T914" s="35"/>
      <c r="U914" s="23"/>
      <c r="V914" s="141"/>
      <c r="W914" s="35"/>
      <c r="X914" s="23"/>
      <c r="Y914" s="141"/>
      <c r="Z914" s="35"/>
      <c r="AA914" s="23"/>
      <c r="AB914" s="141"/>
      <c r="AC914" s="35"/>
      <c r="AD914" s="23"/>
      <c r="AE914" s="141"/>
      <c r="AF914" s="35"/>
      <c r="AG914" s="23"/>
      <c r="AH914" s="141"/>
      <c r="AI914" s="35"/>
      <c r="AJ914" s="23"/>
      <c r="AK914" s="141"/>
      <c r="AL914" s="35"/>
      <c r="AM914" s="23"/>
      <c r="AN914" s="141"/>
      <c r="AO914" s="35"/>
      <c r="AP914" s="23"/>
      <c r="AQ914" s="141"/>
      <c r="AR914" s="35"/>
      <c r="AS914" s="23"/>
      <c r="AT914" s="141"/>
      <c r="AU914" s="35"/>
      <c r="AV914" s="23"/>
      <c r="AW914" s="141"/>
      <c r="AX914" s="35"/>
      <c r="AY914" s="23"/>
      <c r="AZ914" s="141"/>
      <c r="BA914" s="35"/>
      <c r="BB914" s="23"/>
      <c r="BC914" s="141"/>
      <c r="BD914" s="35"/>
      <c r="BE914" s="23"/>
      <c r="BF914" s="141"/>
      <c r="BG914" s="35"/>
      <c r="BH914" s="23"/>
      <c r="BI914" s="141"/>
      <c r="BJ914" s="35"/>
      <c r="BK914" s="23"/>
      <c r="BL914" s="141"/>
      <c r="BM914" s="35"/>
      <c r="BN914" s="23"/>
      <c r="BO914" s="141"/>
      <c r="BP914" s="35"/>
      <c r="BQ914" s="23"/>
      <c r="BR914" s="141"/>
      <c r="BS914" s="35"/>
      <c r="BT914" s="23"/>
      <c r="BU914" s="141"/>
      <c r="BV914" s="35"/>
      <c r="BW914" s="23"/>
      <c r="BX914" s="141"/>
      <c r="BY914" s="35"/>
      <c r="BZ914" s="23"/>
      <c r="CA914" s="141"/>
      <c r="CB914" s="35"/>
      <c r="CC914" s="23"/>
      <c r="CD914" s="141"/>
      <c r="CE914" s="35"/>
      <c r="CF914" s="23"/>
      <c r="CG914" s="141"/>
      <c r="CH914" s="35"/>
      <c r="CI914" s="23"/>
      <c r="CJ914" s="141"/>
      <c r="CK914" s="35"/>
      <c r="CL914" s="23"/>
      <c r="CM914" s="141"/>
      <c r="CN914" s="35"/>
      <c r="CO914" s="23"/>
      <c r="CP914" s="141"/>
      <c r="CQ914" s="38"/>
    </row>
    <row r="915" spans="2:95">
      <c r="B915" s="34"/>
      <c r="C915" s="23"/>
      <c r="D915" s="141"/>
      <c r="E915" s="35"/>
      <c r="F915" s="23"/>
      <c r="G915" s="141"/>
      <c r="H915" s="35"/>
      <c r="I915" s="23"/>
      <c r="J915" s="141"/>
      <c r="K915" s="35"/>
      <c r="L915" s="23"/>
      <c r="M915" s="141"/>
      <c r="N915" s="35"/>
      <c r="O915" s="23"/>
      <c r="P915" s="141"/>
      <c r="Q915" s="35"/>
      <c r="R915" s="23"/>
      <c r="S915" s="141"/>
      <c r="T915" s="35"/>
      <c r="U915" s="23"/>
      <c r="V915" s="141"/>
      <c r="W915" s="35"/>
      <c r="X915" s="23"/>
      <c r="Y915" s="141"/>
      <c r="Z915" s="35"/>
      <c r="AA915" s="23"/>
      <c r="AB915" s="141"/>
      <c r="AC915" s="35"/>
      <c r="AD915" s="23"/>
      <c r="AE915" s="141"/>
      <c r="AF915" s="35"/>
      <c r="AG915" s="23"/>
      <c r="AH915" s="141"/>
      <c r="AI915" s="35"/>
      <c r="AJ915" s="23"/>
      <c r="AK915" s="141"/>
      <c r="AL915" s="35"/>
      <c r="AM915" s="23"/>
      <c r="AN915" s="141"/>
      <c r="AO915" s="35"/>
      <c r="AP915" s="23"/>
      <c r="AQ915" s="141"/>
      <c r="AR915" s="35"/>
      <c r="AS915" s="23"/>
      <c r="AT915" s="141"/>
      <c r="AU915" s="35"/>
      <c r="AV915" s="23"/>
      <c r="AW915" s="141"/>
      <c r="AX915" s="35"/>
      <c r="AY915" s="23"/>
      <c r="AZ915" s="141"/>
      <c r="BA915" s="35"/>
      <c r="BB915" s="23"/>
      <c r="BC915" s="141"/>
      <c r="BD915" s="35"/>
      <c r="BE915" s="23"/>
      <c r="BF915" s="141"/>
      <c r="BG915" s="35"/>
      <c r="BH915" s="23"/>
      <c r="BI915" s="141"/>
      <c r="BJ915" s="35"/>
      <c r="BK915" s="23"/>
      <c r="BL915" s="141"/>
      <c r="BM915" s="35"/>
      <c r="BN915" s="23"/>
      <c r="BO915" s="141"/>
      <c r="BP915" s="35"/>
      <c r="BQ915" s="23"/>
      <c r="BR915" s="141"/>
      <c r="BS915" s="35"/>
      <c r="BT915" s="23"/>
      <c r="BU915" s="141"/>
      <c r="BV915" s="35"/>
      <c r="BW915" s="23"/>
      <c r="BX915" s="141"/>
      <c r="BY915" s="35"/>
      <c r="BZ915" s="23"/>
      <c r="CA915" s="141"/>
      <c r="CB915" s="35"/>
      <c r="CC915" s="23"/>
      <c r="CD915" s="141"/>
      <c r="CE915" s="35"/>
      <c r="CF915" s="23"/>
      <c r="CG915" s="141"/>
      <c r="CH915" s="35"/>
      <c r="CI915" s="23"/>
      <c r="CJ915" s="141"/>
      <c r="CK915" s="35"/>
      <c r="CL915" s="23"/>
      <c r="CM915" s="141"/>
      <c r="CN915" s="35"/>
      <c r="CO915" s="23"/>
      <c r="CP915" s="141"/>
      <c r="CQ915" s="38"/>
    </row>
    <row r="916" spans="2:95">
      <c r="B916" s="34"/>
      <c r="C916" s="23"/>
      <c r="D916" s="141"/>
      <c r="E916" s="35"/>
      <c r="F916" s="23"/>
      <c r="G916" s="141"/>
      <c r="H916" s="35"/>
      <c r="I916" s="23"/>
      <c r="J916" s="141"/>
      <c r="K916" s="35"/>
      <c r="L916" s="23"/>
      <c r="M916" s="141"/>
      <c r="N916" s="35"/>
      <c r="O916" s="23"/>
      <c r="P916" s="141"/>
      <c r="Q916" s="35"/>
      <c r="R916" s="23"/>
      <c r="S916" s="141"/>
      <c r="T916" s="35"/>
      <c r="U916" s="23"/>
      <c r="V916" s="141"/>
      <c r="W916" s="35"/>
      <c r="X916" s="23"/>
      <c r="Y916" s="141"/>
      <c r="Z916" s="35"/>
      <c r="AA916" s="23"/>
      <c r="AB916" s="141"/>
      <c r="AC916" s="35"/>
      <c r="AD916" s="23"/>
      <c r="AE916" s="141"/>
      <c r="AF916" s="35"/>
      <c r="AG916" s="23"/>
      <c r="AH916" s="141"/>
      <c r="AI916" s="35"/>
      <c r="AJ916" s="23"/>
      <c r="AK916" s="141"/>
      <c r="AL916" s="35"/>
      <c r="AM916" s="23"/>
      <c r="AN916" s="141"/>
      <c r="AO916" s="35"/>
      <c r="AP916" s="23"/>
      <c r="AQ916" s="141"/>
      <c r="AR916" s="35"/>
      <c r="AS916" s="23"/>
      <c r="AT916" s="141"/>
      <c r="AU916" s="35"/>
      <c r="AV916" s="23"/>
      <c r="AW916" s="141"/>
      <c r="AX916" s="35"/>
      <c r="AY916" s="23"/>
      <c r="AZ916" s="141"/>
      <c r="BA916" s="35"/>
      <c r="BB916" s="23"/>
      <c r="BC916" s="141"/>
      <c r="BD916" s="35"/>
      <c r="BE916" s="23"/>
      <c r="BF916" s="141"/>
      <c r="BG916" s="35"/>
      <c r="BH916" s="23"/>
      <c r="BI916" s="141"/>
      <c r="BJ916" s="35"/>
      <c r="BK916" s="23"/>
      <c r="BL916" s="141"/>
      <c r="BM916" s="35"/>
      <c r="BN916" s="23"/>
      <c r="BO916" s="141"/>
      <c r="BP916" s="35"/>
      <c r="BQ916" s="23"/>
      <c r="BR916" s="141"/>
      <c r="BS916" s="35"/>
      <c r="BT916" s="23"/>
      <c r="BU916" s="141"/>
      <c r="BV916" s="35"/>
      <c r="BW916" s="23"/>
      <c r="BX916" s="141"/>
      <c r="BY916" s="35"/>
      <c r="BZ916" s="23"/>
      <c r="CA916" s="141"/>
      <c r="CB916" s="35"/>
      <c r="CC916" s="23"/>
      <c r="CD916" s="141"/>
      <c r="CE916" s="35"/>
      <c r="CF916" s="23"/>
      <c r="CG916" s="141"/>
      <c r="CH916" s="35"/>
      <c r="CI916" s="23"/>
      <c r="CJ916" s="141"/>
      <c r="CK916" s="35"/>
      <c r="CL916" s="23"/>
      <c r="CM916" s="141"/>
      <c r="CN916" s="35"/>
      <c r="CO916" s="23"/>
      <c r="CP916" s="141"/>
      <c r="CQ916" s="38"/>
    </row>
    <row r="917" spans="2:95">
      <c r="B917" s="34"/>
      <c r="C917" s="23"/>
      <c r="D917" s="141"/>
      <c r="E917" s="35"/>
      <c r="F917" s="23"/>
      <c r="G917" s="141"/>
      <c r="H917" s="35"/>
      <c r="I917" s="23"/>
      <c r="J917" s="141"/>
      <c r="K917" s="35"/>
      <c r="L917" s="23"/>
      <c r="M917" s="141"/>
      <c r="N917" s="35"/>
      <c r="O917" s="23"/>
      <c r="P917" s="141"/>
      <c r="Q917" s="35"/>
      <c r="R917" s="23"/>
      <c r="S917" s="141"/>
      <c r="T917" s="35"/>
      <c r="U917" s="23"/>
      <c r="V917" s="141"/>
      <c r="W917" s="35"/>
      <c r="X917" s="23"/>
      <c r="Y917" s="141"/>
      <c r="Z917" s="35"/>
      <c r="AA917" s="23"/>
      <c r="AB917" s="141"/>
      <c r="AC917" s="35"/>
      <c r="AD917" s="23"/>
      <c r="AE917" s="141"/>
      <c r="AF917" s="35"/>
      <c r="AG917" s="23"/>
      <c r="AH917" s="141"/>
      <c r="AI917" s="35"/>
      <c r="AJ917" s="23"/>
      <c r="AK917" s="141"/>
      <c r="AL917" s="35"/>
      <c r="AM917" s="23"/>
      <c r="AN917" s="141"/>
      <c r="AO917" s="35"/>
      <c r="AP917" s="23"/>
      <c r="AQ917" s="141"/>
      <c r="AR917" s="35"/>
      <c r="AS917" s="23"/>
      <c r="AT917" s="141"/>
      <c r="AU917" s="35"/>
      <c r="AV917" s="23"/>
      <c r="AW917" s="141"/>
      <c r="AX917" s="35"/>
      <c r="AY917" s="23"/>
      <c r="AZ917" s="141"/>
      <c r="BA917" s="35"/>
      <c r="BB917" s="23"/>
      <c r="BC917" s="141"/>
      <c r="BD917" s="35"/>
      <c r="BE917" s="23"/>
      <c r="BF917" s="141"/>
      <c r="BG917" s="35"/>
      <c r="BH917" s="23"/>
      <c r="BI917" s="141"/>
      <c r="BJ917" s="35"/>
      <c r="BK917" s="23"/>
      <c r="BL917" s="141"/>
      <c r="BM917" s="35"/>
      <c r="BN917" s="23"/>
      <c r="BO917" s="141"/>
      <c r="BP917" s="35"/>
      <c r="BQ917" s="23"/>
      <c r="BR917" s="141"/>
      <c r="BS917" s="35"/>
      <c r="BT917" s="23"/>
      <c r="BU917" s="141"/>
      <c r="BV917" s="35"/>
      <c r="BW917" s="23"/>
      <c r="BX917" s="141"/>
      <c r="BY917" s="35"/>
      <c r="BZ917" s="23"/>
      <c r="CA917" s="141"/>
      <c r="CB917" s="35"/>
      <c r="CC917" s="23"/>
      <c r="CD917" s="141"/>
      <c r="CE917" s="35"/>
      <c r="CF917" s="23"/>
      <c r="CG917" s="141"/>
      <c r="CH917" s="35"/>
      <c r="CI917" s="23"/>
      <c r="CJ917" s="141"/>
      <c r="CK917" s="35"/>
      <c r="CL917" s="23"/>
      <c r="CM917" s="141"/>
      <c r="CN917" s="35"/>
      <c r="CO917" s="23"/>
      <c r="CP917" s="141"/>
      <c r="CQ917" s="38"/>
    </row>
    <row r="918" spans="2:95">
      <c r="B918" s="34"/>
      <c r="C918" s="23"/>
      <c r="D918" s="141"/>
      <c r="E918" s="35"/>
      <c r="F918" s="23"/>
      <c r="G918" s="141"/>
      <c r="H918" s="35"/>
      <c r="I918" s="23"/>
      <c r="J918" s="141"/>
      <c r="K918" s="35"/>
      <c r="L918" s="23"/>
      <c r="M918" s="141"/>
      <c r="N918" s="35"/>
      <c r="O918" s="23"/>
      <c r="P918" s="141"/>
      <c r="Q918" s="35"/>
      <c r="R918" s="23"/>
      <c r="S918" s="141"/>
      <c r="T918" s="35"/>
      <c r="U918" s="23"/>
      <c r="V918" s="141"/>
      <c r="W918" s="35"/>
      <c r="X918" s="23"/>
      <c r="Y918" s="141"/>
      <c r="Z918" s="35"/>
      <c r="AA918" s="23"/>
      <c r="AB918" s="141"/>
      <c r="AC918" s="35"/>
      <c r="AD918" s="23"/>
      <c r="AE918" s="141"/>
      <c r="AF918" s="35"/>
      <c r="AG918" s="23"/>
      <c r="AH918" s="141"/>
      <c r="AI918" s="35"/>
      <c r="AJ918" s="23"/>
      <c r="AK918" s="141"/>
      <c r="AL918" s="35"/>
      <c r="AM918" s="23"/>
      <c r="AN918" s="141"/>
      <c r="AO918" s="35"/>
      <c r="AP918" s="23"/>
      <c r="AQ918" s="141"/>
      <c r="AR918" s="35"/>
      <c r="AS918" s="23"/>
      <c r="AT918" s="141"/>
      <c r="AU918" s="35"/>
      <c r="AV918" s="23"/>
      <c r="AW918" s="141"/>
      <c r="AX918" s="35"/>
      <c r="AY918" s="23"/>
      <c r="AZ918" s="141"/>
      <c r="BA918" s="35"/>
      <c r="BB918" s="23"/>
      <c r="BC918" s="141"/>
      <c r="BD918" s="35"/>
      <c r="BE918" s="23"/>
      <c r="BF918" s="141"/>
      <c r="BG918" s="35"/>
      <c r="BH918" s="23"/>
      <c r="BI918" s="141"/>
      <c r="BJ918" s="35"/>
      <c r="BK918" s="23"/>
      <c r="BL918" s="141"/>
      <c r="BM918" s="35"/>
      <c r="BN918" s="23"/>
      <c r="BO918" s="141"/>
      <c r="BP918" s="35"/>
      <c r="BQ918" s="23"/>
      <c r="BR918" s="141"/>
      <c r="BS918" s="35"/>
      <c r="BT918" s="23"/>
      <c r="BU918" s="141"/>
      <c r="BV918" s="35"/>
      <c r="BW918" s="23"/>
      <c r="BX918" s="141"/>
      <c r="BY918" s="35"/>
      <c r="BZ918" s="23"/>
      <c r="CA918" s="141"/>
      <c r="CB918" s="35"/>
      <c r="CC918" s="23"/>
      <c r="CD918" s="141"/>
      <c r="CE918" s="35"/>
      <c r="CF918" s="23"/>
      <c r="CG918" s="141"/>
      <c r="CH918" s="35"/>
      <c r="CI918" s="23"/>
      <c r="CJ918" s="141"/>
      <c r="CK918" s="35"/>
      <c r="CL918" s="23"/>
      <c r="CM918" s="141"/>
      <c r="CN918" s="35"/>
      <c r="CO918" s="23"/>
      <c r="CP918" s="141"/>
      <c r="CQ918" s="38"/>
    </row>
    <row r="919" spans="2:95">
      <c r="B919" s="34"/>
      <c r="C919" s="23"/>
      <c r="D919" s="141"/>
      <c r="E919" s="35"/>
      <c r="F919" s="23"/>
      <c r="G919" s="141"/>
      <c r="H919" s="35"/>
      <c r="I919" s="23"/>
      <c r="J919" s="141"/>
      <c r="K919" s="35"/>
      <c r="L919" s="23"/>
      <c r="M919" s="141"/>
      <c r="N919" s="35"/>
      <c r="O919" s="23"/>
      <c r="P919" s="141"/>
      <c r="Q919" s="35"/>
      <c r="R919" s="23"/>
      <c r="S919" s="141"/>
      <c r="T919" s="35"/>
      <c r="U919" s="23"/>
      <c r="V919" s="141"/>
      <c r="W919" s="35"/>
      <c r="X919" s="23"/>
      <c r="Y919" s="141"/>
      <c r="Z919" s="35"/>
      <c r="AA919" s="23"/>
      <c r="AB919" s="141"/>
      <c r="AC919" s="35"/>
      <c r="AD919" s="23"/>
      <c r="AE919" s="141"/>
      <c r="AF919" s="35"/>
      <c r="AG919" s="23"/>
      <c r="AH919" s="141"/>
      <c r="AI919" s="35"/>
      <c r="AJ919" s="23"/>
      <c r="AK919" s="141"/>
      <c r="AL919" s="35"/>
      <c r="AM919" s="23"/>
      <c r="AN919" s="141"/>
      <c r="AO919" s="35"/>
      <c r="AP919" s="23"/>
      <c r="AQ919" s="141"/>
      <c r="AR919" s="35"/>
      <c r="AS919" s="23"/>
      <c r="AT919" s="141"/>
      <c r="AU919" s="35"/>
      <c r="AV919" s="23"/>
      <c r="AW919" s="141"/>
      <c r="AX919" s="35"/>
      <c r="AY919" s="23"/>
      <c r="AZ919" s="141"/>
      <c r="BA919" s="35"/>
      <c r="BB919" s="23"/>
      <c r="BC919" s="141"/>
      <c r="BD919" s="35"/>
      <c r="BE919" s="23"/>
      <c r="BF919" s="141"/>
      <c r="BG919" s="35"/>
      <c r="BH919" s="23"/>
      <c r="BI919" s="141"/>
      <c r="BJ919" s="35"/>
      <c r="BK919" s="23"/>
      <c r="BL919" s="141"/>
      <c r="BM919" s="35"/>
      <c r="BN919" s="23"/>
      <c r="BO919" s="141"/>
      <c r="BP919" s="35"/>
      <c r="BQ919" s="23"/>
      <c r="BR919" s="141"/>
      <c r="BS919" s="35"/>
      <c r="BT919" s="23"/>
      <c r="BU919" s="141"/>
      <c r="BV919" s="35"/>
      <c r="BW919" s="23"/>
      <c r="BX919" s="141"/>
      <c r="BY919" s="35"/>
      <c r="BZ919" s="23"/>
      <c r="CA919" s="141"/>
      <c r="CB919" s="35"/>
      <c r="CC919" s="23"/>
      <c r="CD919" s="141"/>
      <c r="CE919" s="35"/>
      <c r="CF919" s="23"/>
      <c r="CG919" s="141"/>
      <c r="CH919" s="35"/>
      <c r="CI919" s="23"/>
      <c r="CJ919" s="141"/>
      <c r="CK919" s="35"/>
      <c r="CL919" s="23"/>
      <c r="CM919" s="141"/>
      <c r="CN919" s="35"/>
      <c r="CO919" s="23"/>
      <c r="CP919" s="141"/>
      <c r="CQ919" s="38"/>
    </row>
    <row r="920" spans="2:95">
      <c r="B920" s="34"/>
      <c r="C920" s="23"/>
      <c r="D920" s="141"/>
      <c r="E920" s="35"/>
      <c r="F920" s="23"/>
      <c r="G920" s="141"/>
      <c r="H920" s="35"/>
      <c r="I920" s="23"/>
      <c r="J920" s="141"/>
      <c r="K920" s="35"/>
      <c r="L920" s="23"/>
      <c r="M920" s="141"/>
      <c r="N920" s="35"/>
      <c r="O920" s="23"/>
      <c r="P920" s="141"/>
      <c r="Q920" s="35"/>
      <c r="R920" s="23"/>
      <c r="S920" s="141"/>
      <c r="T920" s="35"/>
      <c r="U920" s="23"/>
      <c r="V920" s="141"/>
      <c r="W920" s="35"/>
      <c r="X920" s="23"/>
      <c r="Y920" s="141"/>
      <c r="Z920" s="35"/>
      <c r="AA920" s="23"/>
      <c r="AB920" s="141"/>
      <c r="AC920" s="35"/>
      <c r="AD920" s="23"/>
      <c r="AE920" s="141"/>
      <c r="AF920" s="35"/>
      <c r="AG920" s="23"/>
      <c r="AH920" s="141"/>
      <c r="AI920" s="35"/>
      <c r="AJ920" s="23"/>
      <c r="AK920" s="141"/>
      <c r="AL920" s="35"/>
      <c r="AM920" s="23"/>
      <c r="AN920" s="141"/>
      <c r="AO920" s="35"/>
      <c r="AP920" s="23"/>
      <c r="AQ920" s="141"/>
      <c r="AR920" s="35"/>
      <c r="AS920" s="23"/>
      <c r="AT920" s="141"/>
      <c r="AU920" s="35"/>
      <c r="AV920" s="23"/>
      <c r="AW920" s="141"/>
      <c r="AX920" s="35"/>
      <c r="AY920" s="23"/>
      <c r="AZ920" s="141"/>
      <c r="BA920" s="35"/>
      <c r="BB920" s="23"/>
      <c r="BC920" s="141"/>
      <c r="BD920" s="35"/>
      <c r="BE920" s="23"/>
      <c r="BF920" s="141"/>
      <c r="BG920" s="35"/>
      <c r="BH920" s="23"/>
      <c r="BI920" s="141"/>
      <c r="BJ920" s="35"/>
      <c r="BK920" s="23"/>
      <c r="BL920" s="141"/>
      <c r="BM920" s="35"/>
      <c r="BN920" s="23"/>
      <c r="BO920" s="141"/>
      <c r="BP920" s="35"/>
      <c r="BQ920" s="23"/>
      <c r="BR920" s="141"/>
      <c r="BS920" s="35"/>
      <c r="BT920" s="23"/>
      <c r="BU920" s="141"/>
      <c r="BV920" s="35"/>
      <c r="BW920" s="23"/>
      <c r="BX920" s="141"/>
      <c r="BY920" s="35"/>
      <c r="BZ920" s="23"/>
      <c r="CA920" s="141"/>
      <c r="CB920" s="35"/>
      <c r="CC920" s="23"/>
      <c r="CD920" s="141"/>
      <c r="CE920" s="35"/>
      <c r="CF920" s="23"/>
      <c r="CG920" s="141"/>
      <c r="CH920" s="35"/>
      <c r="CI920" s="23"/>
      <c r="CJ920" s="141"/>
      <c r="CK920" s="35"/>
      <c r="CL920" s="23"/>
      <c r="CM920" s="141"/>
      <c r="CN920" s="35"/>
      <c r="CO920" s="23"/>
      <c r="CP920" s="141"/>
      <c r="CQ920" s="38"/>
    </row>
    <row r="921" spans="2:95">
      <c r="B921" s="34"/>
      <c r="C921" s="23"/>
      <c r="D921" s="141"/>
      <c r="E921" s="35"/>
      <c r="F921" s="23"/>
      <c r="G921" s="141"/>
      <c r="H921" s="35"/>
      <c r="I921" s="23"/>
      <c r="J921" s="141"/>
      <c r="K921" s="35"/>
      <c r="L921" s="23"/>
      <c r="M921" s="141"/>
      <c r="N921" s="35"/>
      <c r="O921" s="23"/>
      <c r="P921" s="141"/>
      <c r="Q921" s="35"/>
      <c r="R921" s="23"/>
      <c r="S921" s="141"/>
      <c r="T921" s="35"/>
      <c r="U921" s="23"/>
      <c r="V921" s="141"/>
      <c r="W921" s="35"/>
      <c r="X921" s="23"/>
      <c r="Y921" s="141"/>
      <c r="Z921" s="35"/>
      <c r="AA921" s="23"/>
      <c r="AB921" s="141"/>
      <c r="AC921" s="35"/>
      <c r="AD921" s="23"/>
      <c r="AE921" s="141"/>
      <c r="AF921" s="35"/>
      <c r="AG921" s="23"/>
      <c r="AH921" s="141"/>
      <c r="AI921" s="35"/>
      <c r="AJ921" s="23"/>
      <c r="AK921" s="141"/>
      <c r="AL921" s="35"/>
      <c r="AM921" s="23"/>
      <c r="AN921" s="141"/>
      <c r="AO921" s="35"/>
      <c r="AP921" s="23"/>
      <c r="AQ921" s="141"/>
      <c r="AR921" s="35"/>
      <c r="AS921" s="23"/>
      <c r="AT921" s="141"/>
      <c r="AU921" s="35"/>
      <c r="AV921" s="23"/>
      <c r="AW921" s="141"/>
      <c r="AX921" s="35"/>
      <c r="AY921" s="23"/>
      <c r="AZ921" s="141"/>
      <c r="BA921" s="35"/>
      <c r="BB921" s="23"/>
      <c r="BC921" s="141"/>
      <c r="BD921" s="35"/>
      <c r="BE921" s="23"/>
      <c r="BF921" s="141"/>
      <c r="BG921" s="35"/>
      <c r="BH921" s="23"/>
      <c r="BI921" s="141"/>
      <c r="BJ921" s="35"/>
      <c r="BK921" s="23"/>
      <c r="BL921" s="141"/>
      <c r="BM921" s="35"/>
      <c r="BN921" s="23"/>
      <c r="BO921" s="141"/>
      <c r="BP921" s="35"/>
      <c r="BQ921" s="23"/>
      <c r="BR921" s="141"/>
      <c r="BS921" s="35"/>
      <c r="BT921" s="23"/>
      <c r="BU921" s="141"/>
      <c r="BV921" s="35"/>
      <c r="BW921" s="23"/>
      <c r="BX921" s="141"/>
      <c r="BY921" s="35"/>
      <c r="BZ921" s="23"/>
      <c r="CA921" s="141"/>
      <c r="CB921" s="35"/>
      <c r="CC921" s="23"/>
      <c r="CD921" s="141"/>
      <c r="CE921" s="35"/>
      <c r="CF921" s="23"/>
      <c r="CG921" s="141"/>
      <c r="CH921" s="35"/>
      <c r="CI921" s="23"/>
      <c r="CJ921" s="141"/>
      <c r="CK921" s="35"/>
      <c r="CL921" s="23"/>
      <c r="CM921" s="141"/>
      <c r="CN921" s="35"/>
      <c r="CO921" s="23"/>
      <c r="CP921" s="141"/>
      <c r="CQ921" s="38"/>
    </row>
    <row r="922" spans="2:95">
      <c r="B922" s="34"/>
      <c r="C922" s="23"/>
      <c r="D922" s="141"/>
      <c r="E922" s="35"/>
      <c r="F922" s="23"/>
      <c r="G922" s="141"/>
      <c r="H922" s="35"/>
      <c r="I922" s="23"/>
      <c r="J922" s="141"/>
      <c r="K922" s="35"/>
      <c r="L922" s="23"/>
      <c r="M922" s="141"/>
      <c r="N922" s="35"/>
      <c r="O922" s="23"/>
      <c r="P922" s="141"/>
      <c r="Q922" s="35"/>
      <c r="R922" s="23"/>
      <c r="S922" s="141"/>
      <c r="T922" s="35"/>
      <c r="U922" s="23"/>
      <c r="V922" s="141"/>
      <c r="W922" s="35"/>
      <c r="X922" s="23"/>
      <c r="Y922" s="141"/>
      <c r="Z922" s="35"/>
      <c r="AA922" s="23"/>
      <c r="AB922" s="141"/>
      <c r="AC922" s="35"/>
      <c r="AD922" s="23"/>
      <c r="AE922" s="141"/>
      <c r="AF922" s="35"/>
      <c r="AG922" s="23"/>
      <c r="AH922" s="141"/>
      <c r="AI922" s="35"/>
      <c r="AJ922" s="23"/>
      <c r="AK922" s="141"/>
      <c r="AL922" s="35"/>
      <c r="AM922" s="23"/>
      <c r="AN922" s="141"/>
      <c r="AO922" s="35"/>
      <c r="AP922" s="23"/>
      <c r="AQ922" s="141"/>
      <c r="AR922" s="35"/>
      <c r="AS922" s="23"/>
      <c r="AT922" s="141"/>
      <c r="AU922" s="35"/>
      <c r="AV922" s="23"/>
      <c r="AW922" s="141"/>
      <c r="AX922" s="35"/>
      <c r="AY922" s="23"/>
      <c r="AZ922" s="141"/>
      <c r="BA922" s="35"/>
      <c r="BB922" s="23"/>
      <c r="BC922" s="141"/>
      <c r="BD922" s="35"/>
      <c r="BE922" s="23"/>
      <c r="BF922" s="141"/>
      <c r="BG922" s="35"/>
      <c r="BH922" s="23"/>
      <c r="BI922" s="141"/>
      <c r="BJ922" s="35"/>
      <c r="BK922" s="23"/>
      <c r="BL922" s="141"/>
      <c r="BM922" s="35"/>
      <c r="BN922" s="23"/>
      <c r="BO922" s="141"/>
      <c r="BP922" s="35"/>
      <c r="BQ922" s="23"/>
      <c r="BR922" s="141"/>
      <c r="BS922" s="35"/>
      <c r="BT922" s="23"/>
      <c r="BU922" s="141"/>
      <c r="BV922" s="35"/>
      <c r="BW922" s="23"/>
      <c r="BX922" s="141"/>
      <c r="BY922" s="35"/>
      <c r="BZ922" s="23"/>
      <c r="CA922" s="141"/>
      <c r="CB922" s="35"/>
      <c r="CC922" s="23"/>
      <c r="CD922" s="141"/>
      <c r="CE922" s="35"/>
      <c r="CF922" s="23"/>
      <c r="CG922" s="141"/>
      <c r="CH922" s="35"/>
      <c r="CI922" s="23"/>
      <c r="CJ922" s="141"/>
      <c r="CK922" s="35"/>
      <c r="CL922" s="23"/>
      <c r="CM922" s="141"/>
      <c r="CN922" s="35"/>
      <c r="CO922" s="23"/>
      <c r="CP922" s="141"/>
      <c r="CQ922" s="38"/>
    </row>
    <row r="923" spans="2:95">
      <c r="B923" s="34"/>
      <c r="C923" s="23"/>
      <c r="D923" s="141"/>
      <c r="E923" s="35"/>
      <c r="F923" s="23"/>
      <c r="G923" s="141"/>
      <c r="H923" s="35"/>
      <c r="I923" s="23"/>
      <c r="J923" s="141"/>
      <c r="K923" s="35"/>
      <c r="L923" s="23"/>
      <c r="M923" s="141"/>
      <c r="N923" s="35"/>
      <c r="O923" s="23"/>
      <c r="P923" s="141"/>
      <c r="Q923" s="35"/>
      <c r="R923" s="23"/>
      <c r="S923" s="141"/>
      <c r="T923" s="35"/>
      <c r="U923" s="23"/>
      <c r="V923" s="141"/>
      <c r="W923" s="35"/>
      <c r="X923" s="23"/>
      <c r="Y923" s="141"/>
      <c r="Z923" s="35"/>
      <c r="AA923" s="23"/>
      <c r="AB923" s="141"/>
      <c r="AC923" s="35"/>
      <c r="AD923" s="23"/>
      <c r="AE923" s="141"/>
      <c r="AF923" s="35"/>
      <c r="AG923" s="23"/>
      <c r="AH923" s="141"/>
      <c r="AI923" s="35"/>
      <c r="AJ923" s="23"/>
      <c r="AK923" s="141"/>
      <c r="AL923" s="35"/>
      <c r="AM923" s="23"/>
      <c r="AN923" s="141"/>
      <c r="AO923" s="35"/>
      <c r="AP923" s="23"/>
      <c r="AQ923" s="141"/>
      <c r="AR923" s="35"/>
      <c r="AS923" s="23"/>
      <c r="AT923" s="141"/>
      <c r="AU923" s="35"/>
      <c r="AV923" s="23"/>
      <c r="AW923" s="141"/>
      <c r="AX923" s="35"/>
      <c r="AY923" s="23"/>
      <c r="AZ923" s="141"/>
      <c r="BA923" s="35"/>
      <c r="BB923" s="23"/>
      <c r="BC923" s="141"/>
      <c r="BD923" s="35"/>
      <c r="BE923" s="23"/>
      <c r="BF923" s="141"/>
      <c r="BG923" s="35"/>
      <c r="BH923" s="23"/>
      <c r="BI923" s="141"/>
      <c r="BJ923" s="35"/>
      <c r="BK923" s="23"/>
      <c r="BL923" s="141"/>
      <c r="BM923" s="35"/>
      <c r="BN923" s="23"/>
      <c r="BO923" s="141"/>
      <c r="BP923" s="35"/>
      <c r="BQ923" s="23"/>
      <c r="BR923" s="141"/>
      <c r="BS923" s="35"/>
      <c r="BT923" s="23"/>
      <c r="BU923" s="141"/>
      <c r="BV923" s="35"/>
      <c r="BW923" s="23"/>
      <c r="BX923" s="141"/>
      <c r="BY923" s="35"/>
      <c r="BZ923" s="23"/>
      <c r="CA923" s="141"/>
      <c r="CB923" s="35"/>
      <c r="CC923" s="23"/>
      <c r="CD923" s="141"/>
      <c r="CE923" s="35"/>
      <c r="CF923" s="23"/>
      <c r="CG923" s="141"/>
      <c r="CH923" s="35"/>
      <c r="CI923" s="23"/>
      <c r="CJ923" s="141"/>
      <c r="CK923" s="35"/>
      <c r="CL923" s="23"/>
      <c r="CM923" s="141"/>
      <c r="CN923" s="35"/>
      <c r="CO923" s="23"/>
      <c r="CP923" s="141"/>
      <c r="CQ923" s="38"/>
    </row>
    <row r="924" spans="2:95">
      <c r="B924" s="34"/>
      <c r="C924" s="23"/>
      <c r="D924" s="141"/>
      <c r="E924" s="35"/>
      <c r="F924" s="23"/>
      <c r="G924" s="141"/>
      <c r="H924" s="35"/>
      <c r="I924" s="23"/>
      <c r="J924" s="141"/>
      <c r="K924" s="35"/>
      <c r="L924" s="23"/>
      <c r="M924" s="141"/>
      <c r="N924" s="35"/>
      <c r="O924" s="23"/>
      <c r="P924" s="141"/>
      <c r="Q924" s="35"/>
      <c r="R924" s="23"/>
      <c r="S924" s="141"/>
      <c r="T924" s="35"/>
      <c r="U924" s="23"/>
      <c r="V924" s="141"/>
      <c r="W924" s="35"/>
      <c r="X924" s="23"/>
      <c r="Y924" s="141"/>
      <c r="Z924" s="35"/>
      <c r="AA924" s="23"/>
      <c r="AB924" s="141"/>
      <c r="AC924" s="35"/>
      <c r="AD924" s="23"/>
      <c r="AE924" s="141"/>
      <c r="AF924" s="35"/>
      <c r="AG924" s="23"/>
      <c r="AH924" s="141"/>
      <c r="AI924" s="35"/>
      <c r="AJ924" s="23"/>
      <c r="AK924" s="141"/>
      <c r="AL924" s="35"/>
      <c r="AM924" s="23"/>
      <c r="AN924" s="141"/>
      <c r="AO924" s="35"/>
      <c r="AP924" s="23"/>
      <c r="AQ924" s="141"/>
      <c r="AR924" s="35"/>
      <c r="AS924" s="23"/>
      <c r="AT924" s="141"/>
      <c r="AU924" s="35"/>
      <c r="AV924" s="23"/>
      <c r="AW924" s="141"/>
      <c r="AX924" s="35"/>
      <c r="AY924" s="23"/>
      <c r="AZ924" s="141"/>
      <c r="BA924" s="35"/>
      <c r="BB924" s="23"/>
      <c r="BC924" s="141"/>
      <c r="BD924" s="35"/>
      <c r="BE924" s="23"/>
      <c r="BF924" s="141"/>
      <c r="BG924" s="35"/>
      <c r="BH924" s="23"/>
      <c r="BI924" s="141"/>
      <c r="BJ924" s="35"/>
      <c r="BK924" s="23"/>
      <c r="BL924" s="141"/>
      <c r="BM924" s="35"/>
      <c r="BN924" s="23"/>
      <c r="BO924" s="141"/>
      <c r="BP924" s="35"/>
      <c r="BQ924" s="23"/>
      <c r="BR924" s="141"/>
      <c r="BS924" s="35"/>
      <c r="BT924" s="23"/>
      <c r="BU924" s="141"/>
      <c r="BV924" s="35"/>
      <c r="BW924" s="23"/>
      <c r="BX924" s="141"/>
      <c r="BY924" s="35"/>
      <c r="BZ924" s="23"/>
      <c r="CA924" s="141"/>
      <c r="CB924" s="35"/>
      <c r="CC924" s="23"/>
      <c r="CD924" s="141"/>
      <c r="CE924" s="35"/>
      <c r="CF924" s="23"/>
      <c r="CG924" s="141"/>
      <c r="CH924" s="35"/>
      <c r="CI924" s="23"/>
      <c r="CJ924" s="141"/>
      <c r="CK924" s="35"/>
      <c r="CL924" s="23"/>
      <c r="CM924" s="141"/>
      <c r="CN924" s="35"/>
      <c r="CO924" s="23"/>
      <c r="CP924" s="141"/>
      <c r="CQ924" s="38"/>
    </row>
    <row r="925" spans="2:95">
      <c r="B925" s="34"/>
      <c r="C925" s="23"/>
      <c r="D925" s="141"/>
      <c r="E925" s="35"/>
      <c r="F925" s="23"/>
      <c r="G925" s="141"/>
      <c r="H925" s="35"/>
      <c r="I925" s="23"/>
      <c r="J925" s="141"/>
      <c r="K925" s="35"/>
      <c r="L925" s="23"/>
      <c r="M925" s="141"/>
      <c r="N925" s="35"/>
      <c r="O925" s="23"/>
      <c r="P925" s="141"/>
      <c r="Q925" s="35"/>
      <c r="R925" s="23"/>
      <c r="S925" s="141"/>
      <c r="T925" s="35"/>
      <c r="U925" s="23"/>
      <c r="V925" s="141"/>
      <c r="W925" s="35"/>
      <c r="X925" s="23"/>
      <c r="Y925" s="141"/>
      <c r="Z925" s="35"/>
      <c r="AA925" s="23"/>
      <c r="AB925" s="141"/>
      <c r="AC925" s="35"/>
      <c r="AD925" s="23"/>
      <c r="AE925" s="141"/>
      <c r="AF925" s="35"/>
      <c r="AG925" s="23"/>
      <c r="AH925" s="141"/>
      <c r="AI925" s="35"/>
      <c r="AJ925" s="23"/>
      <c r="AK925" s="141"/>
      <c r="AL925" s="35"/>
      <c r="AM925" s="23"/>
      <c r="AN925" s="141"/>
      <c r="AO925" s="35"/>
      <c r="AP925" s="23"/>
      <c r="AQ925" s="141"/>
      <c r="AR925" s="35"/>
      <c r="AS925" s="23"/>
      <c r="AT925" s="141"/>
      <c r="AU925" s="35"/>
      <c r="AV925" s="23"/>
      <c r="AW925" s="141"/>
      <c r="AX925" s="35"/>
      <c r="AY925" s="23"/>
      <c r="AZ925" s="141"/>
      <c r="BA925" s="35"/>
      <c r="BB925" s="23"/>
      <c r="BC925" s="141"/>
      <c r="BD925" s="35"/>
      <c r="BE925" s="23"/>
      <c r="BF925" s="141"/>
      <c r="BG925" s="35"/>
      <c r="BH925" s="23"/>
      <c r="BI925" s="141"/>
      <c r="BJ925" s="35"/>
      <c r="BK925" s="23"/>
      <c r="BL925" s="141"/>
      <c r="BM925" s="35"/>
      <c r="BN925" s="23"/>
      <c r="BO925" s="141"/>
      <c r="BP925" s="35"/>
      <c r="BQ925" s="23"/>
      <c r="BR925" s="141"/>
      <c r="BS925" s="35"/>
      <c r="BT925" s="23"/>
      <c r="BU925" s="141"/>
      <c r="BV925" s="35"/>
      <c r="BW925" s="23"/>
      <c r="BX925" s="141"/>
      <c r="BY925" s="35"/>
      <c r="BZ925" s="23"/>
      <c r="CA925" s="141"/>
      <c r="CB925" s="35"/>
      <c r="CC925" s="23"/>
      <c r="CD925" s="141"/>
      <c r="CE925" s="35"/>
      <c r="CF925" s="23"/>
      <c r="CG925" s="141"/>
      <c r="CH925" s="35"/>
      <c r="CI925" s="23"/>
      <c r="CJ925" s="141"/>
      <c r="CK925" s="35"/>
      <c r="CL925" s="23"/>
      <c r="CM925" s="141"/>
      <c r="CN925" s="35"/>
      <c r="CO925" s="23"/>
      <c r="CP925" s="141"/>
      <c r="CQ925" s="38"/>
    </row>
    <row r="926" spans="2:95">
      <c r="B926" s="34"/>
      <c r="C926" s="23"/>
      <c r="D926" s="141"/>
      <c r="E926" s="35"/>
      <c r="F926" s="23"/>
      <c r="G926" s="141"/>
      <c r="H926" s="35"/>
      <c r="I926" s="23"/>
      <c r="J926" s="141"/>
      <c r="K926" s="35"/>
      <c r="L926" s="23"/>
      <c r="M926" s="141"/>
      <c r="N926" s="35"/>
      <c r="O926" s="23"/>
      <c r="P926" s="141"/>
      <c r="Q926" s="35"/>
      <c r="R926" s="23"/>
      <c r="S926" s="141"/>
      <c r="T926" s="35"/>
      <c r="U926" s="23"/>
      <c r="V926" s="141"/>
      <c r="W926" s="35"/>
      <c r="X926" s="23"/>
      <c r="Y926" s="141"/>
      <c r="Z926" s="35"/>
      <c r="AA926" s="23"/>
      <c r="AB926" s="141"/>
      <c r="AC926" s="35"/>
      <c r="AD926" s="23"/>
      <c r="AE926" s="141"/>
      <c r="AF926" s="35"/>
      <c r="AG926" s="23"/>
      <c r="AH926" s="141"/>
      <c r="AI926" s="35"/>
      <c r="AJ926" s="23"/>
      <c r="AK926" s="141"/>
      <c r="AL926" s="35"/>
      <c r="AM926" s="23"/>
      <c r="AN926" s="141"/>
      <c r="AO926" s="35"/>
      <c r="AP926" s="23"/>
      <c r="AQ926" s="141"/>
      <c r="AR926" s="35"/>
      <c r="AS926" s="23"/>
      <c r="AT926" s="141"/>
      <c r="AU926" s="35"/>
      <c r="AV926" s="23"/>
      <c r="AW926" s="141"/>
      <c r="AX926" s="35"/>
      <c r="AY926" s="23"/>
      <c r="AZ926" s="141"/>
      <c r="BA926" s="35"/>
      <c r="BB926" s="23"/>
      <c r="BC926" s="141"/>
      <c r="BD926" s="35"/>
      <c r="BE926" s="23"/>
      <c r="BF926" s="141"/>
      <c r="BG926" s="35"/>
      <c r="BH926" s="23"/>
      <c r="BI926" s="141"/>
      <c r="BJ926" s="35"/>
      <c r="BK926" s="23"/>
      <c r="BL926" s="141"/>
      <c r="BM926" s="35"/>
      <c r="BN926" s="23"/>
      <c r="BO926" s="141"/>
      <c r="BP926" s="35"/>
      <c r="BQ926" s="23"/>
      <c r="BR926" s="141"/>
      <c r="BS926" s="35"/>
      <c r="BT926" s="23"/>
      <c r="BU926" s="141"/>
      <c r="BV926" s="35"/>
      <c r="BW926" s="23"/>
      <c r="BX926" s="141"/>
      <c r="BY926" s="35"/>
      <c r="BZ926" s="23"/>
      <c r="CA926" s="141"/>
      <c r="CB926" s="35"/>
      <c r="CC926" s="23"/>
      <c r="CD926" s="141"/>
      <c r="CE926" s="35"/>
      <c r="CF926" s="23"/>
      <c r="CG926" s="141"/>
      <c r="CH926" s="35"/>
      <c r="CI926" s="23"/>
      <c r="CJ926" s="141"/>
      <c r="CK926" s="35"/>
      <c r="CL926" s="23"/>
      <c r="CM926" s="141"/>
      <c r="CN926" s="35"/>
      <c r="CO926" s="23"/>
      <c r="CP926" s="141"/>
      <c r="CQ926" s="38"/>
    </row>
    <row r="927" spans="2:95">
      <c r="B927" s="34"/>
      <c r="C927" s="23"/>
      <c r="D927" s="141"/>
      <c r="E927" s="35"/>
      <c r="F927" s="23"/>
      <c r="G927" s="141"/>
      <c r="H927" s="35"/>
      <c r="I927" s="23"/>
      <c r="J927" s="141"/>
      <c r="K927" s="35"/>
      <c r="L927" s="23"/>
      <c r="M927" s="141"/>
      <c r="N927" s="35"/>
      <c r="O927" s="23"/>
      <c r="P927" s="141"/>
      <c r="Q927" s="35"/>
      <c r="R927" s="23"/>
      <c r="S927" s="141"/>
      <c r="T927" s="35"/>
      <c r="U927" s="23"/>
      <c r="V927" s="141"/>
      <c r="W927" s="35"/>
      <c r="X927" s="23"/>
      <c r="Y927" s="141"/>
      <c r="Z927" s="35"/>
      <c r="AA927" s="23"/>
      <c r="AB927" s="141"/>
      <c r="AC927" s="35"/>
      <c r="AD927" s="23"/>
      <c r="AE927" s="141"/>
      <c r="AF927" s="35"/>
      <c r="AG927" s="23"/>
      <c r="AH927" s="141"/>
      <c r="AI927" s="35"/>
      <c r="AJ927" s="23"/>
      <c r="AK927" s="141"/>
      <c r="AL927" s="35"/>
      <c r="AM927" s="23"/>
      <c r="AN927" s="141"/>
      <c r="AO927" s="35"/>
      <c r="AP927" s="23"/>
      <c r="AQ927" s="141"/>
      <c r="AR927" s="35"/>
      <c r="AS927" s="23"/>
      <c r="AT927" s="141"/>
      <c r="AU927" s="35"/>
      <c r="AV927" s="23"/>
      <c r="AW927" s="141"/>
      <c r="AX927" s="35"/>
      <c r="AY927" s="23"/>
      <c r="AZ927" s="141"/>
      <c r="BA927" s="35"/>
      <c r="BB927" s="23"/>
      <c r="BC927" s="141"/>
      <c r="BD927" s="35"/>
      <c r="BE927" s="23"/>
      <c r="BF927" s="141"/>
      <c r="BG927" s="35"/>
      <c r="BH927" s="23"/>
      <c r="BI927" s="141"/>
      <c r="BJ927" s="35"/>
      <c r="BK927" s="23"/>
      <c r="BL927" s="141"/>
      <c r="BM927" s="35"/>
      <c r="BN927" s="23"/>
      <c r="BO927" s="141"/>
      <c r="BP927" s="35"/>
      <c r="BQ927" s="23"/>
      <c r="BR927" s="141"/>
      <c r="BS927" s="35"/>
      <c r="BT927" s="23"/>
      <c r="BU927" s="141"/>
      <c r="BV927" s="35"/>
      <c r="BW927" s="23"/>
      <c r="BX927" s="141"/>
      <c r="BY927" s="35"/>
      <c r="BZ927" s="23"/>
      <c r="CA927" s="141"/>
      <c r="CB927" s="35"/>
      <c r="CC927" s="23"/>
      <c r="CD927" s="141"/>
      <c r="CE927" s="35"/>
      <c r="CF927" s="23"/>
      <c r="CG927" s="141"/>
      <c r="CH927" s="35"/>
      <c r="CI927" s="23"/>
      <c r="CJ927" s="141"/>
      <c r="CK927" s="35"/>
      <c r="CL927" s="23"/>
      <c r="CM927" s="141"/>
      <c r="CN927" s="35"/>
      <c r="CO927" s="23"/>
      <c r="CP927" s="141"/>
      <c r="CQ927" s="38"/>
    </row>
    <row r="928" spans="2:95">
      <c r="B928" s="34"/>
      <c r="C928" s="23"/>
      <c r="D928" s="141"/>
      <c r="E928" s="35"/>
      <c r="F928" s="23"/>
      <c r="G928" s="141"/>
      <c r="H928" s="35"/>
      <c r="I928" s="23"/>
      <c r="J928" s="141"/>
      <c r="K928" s="35"/>
      <c r="L928" s="23"/>
      <c r="M928" s="141"/>
      <c r="N928" s="35"/>
      <c r="O928" s="23"/>
      <c r="P928" s="141"/>
      <c r="Q928" s="35"/>
      <c r="R928" s="23"/>
      <c r="S928" s="141"/>
      <c r="T928" s="35"/>
      <c r="U928" s="23"/>
      <c r="V928" s="141"/>
      <c r="W928" s="35"/>
      <c r="X928" s="23"/>
      <c r="Y928" s="141"/>
      <c r="Z928" s="35"/>
      <c r="AA928" s="23"/>
      <c r="AB928" s="141"/>
      <c r="AC928" s="35"/>
      <c r="AD928" s="23"/>
      <c r="AE928" s="141"/>
      <c r="AF928" s="35"/>
      <c r="AG928" s="23"/>
      <c r="AH928" s="141"/>
      <c r="AI928" s="35"/>
      <c r="AJ928" s="23"/>
      <c r="AK928" s="141"/>
      <c r="AL928" s="35"/>
      <c r="AM928" s="23"/>
      <c r="AN928" s="141"/>
      <c r="AO928" s="35"/>
      <c r="AP928" s="23"/>
      <c r="AQ928" s="141"/>
      <c r="AR928" s="35"/>
      <c r="AS928" s="23"/>
      <c r="AT928" s="141"/>
      <c r="AU928" s="35"/>
      <c r="AV928" s="23"/>
      <c r="AW928" s="141"/>
      <c r="AX928" s="35"/>
      <c r="AY928" s="23"/>
      <c r="AZ928" s="141"/>
      <c r="BA928" s="35"/>
      <c r="BB928" s="23"/>
      <c r="BC928" s="141"/>
      <c r="BD928" s="35"/>
      <c r="BE928" s="23"/>
      <c r="BF928" s="141"/>
      <c r="BG928" s="35"/>
      <c r="BH928" s="23"/>
      <c r="BI928" s="141"/>
      <c r="BJ928" s="35"/>
      <c r="BK928" s="23"/>
      <c r="BL928" s="141"/>
      <c r="BM928" s="35"/>
      <c r="BN928" s="23"/>
      <c r="BO928" s="141"/>
      <c r="BP928" s="35"/>
      <c r="BQ928" s="23"/>
      <c r="BR928" s="141"/>
      <c r="BS928" s="35"/>
      <c r="BT928" s="23"/>
      <c r="BU928" s="141"/>
      <c r="BV928" s="35"/>
      <c r="BW928" s="23"/>
      <c r="BX928" s="141"/>
      <c r="BY928" s="35"/>
      <c r="BZ928" s="23"/>
      <c r="CA928" s="141"/>
      <c r="CB928" s="35"/>
      <c r="CC928" s="23"/>
      <c r="CD928" s="141"/>
      <c r="CE928" s="35"/>
      <c r="CF928" s="23"/>
      <c r="CG928" s="141"/>
      <c r="CH928" s="35"/>
      <c r="CI928" s="23"/>
      <c r="CJ928" s="141"/>
      <c r="CK928" s="35"/>
      <c r="CL928" s="23"/>
      <c r="CM928" s="141"/>
      <c r="CN928" s="35"/>
      <c r="CO928" s="23"/>
      <c r="CP928" s="141"/>
      <c r="CQ928" s="38"/>
    </row>
    <row r="929" spans="2:95">
      <c r="B929" s="34"/>
      <c r="C929" s="23"/>
      <c r="D929" s="141"/>
      <c r="E929" s="35"/>
      <c r="F929" s="23"/>
      <c r="G929" s="141"/>
      <c r="H929" s="35"/>
      <c r="I929" s="23"/>
      <c r="J929" s="141"/>
      <c r="K929" s="35"/>
      <c r="L929" s="23"/>
      <c r="M929" s="141"/>
      <c r="N929" s="35"/>
      <c r="O929" s="23"/>
      <c r="P929" s="141"/>
      <c r="Q929" s="35"/>
      <c r="R929" s="23"/>
      <c r="S929" s="141"/>
      <c r="T929" s="35"/>
      <c r="U929" s="23"/>
      <c r="V929" s="141"/>
      <c r="W929" s="35"/>
      <c r="X929" s="23"/>
      <c r="Y929" s="141"/>
      <c r="Z929" s="35"/>
      <c r="AA929" s="23"/>
      <c r="AB929" s="141"/>
      <c r="AC929" s="35"/>
      <c r="AD929" s="23"/>
      <c r="AE929" s="141"/>
      <c r="AF929" s="35"/>
      <c r="AG929" s="23"/>
      <c r="AH929" s="141"/>
      <c r="AI929" s="35"/>
      <c r="AJ929" s="23"/>
      <c r="AK929" s="141"/>
      <c r="AL929" s="35"/>
      <c r="AM929" s="23"/>
      <c r="AN929" s="141"/>
      <c r="AO929" s="35"/>
      <c r="AP929" s="23"/>
      <c r="AQ929" s="141"/>
      <c r="AR929" s="35"/>
      <c r="AS929" s="23"/>
      <c r="AT929" s="141"/>
      <c r="AU929" s="35"/>
      <c r="AV929" s="23"/>
      <c r="AW929" s="141"/>
      <c r="AX929" s="35"/>
      <c r="AY929" s="23"/>
      <c r="AZ929" s="141"/>
      <c r="BA929" s="35"/>
      <c r="BB929" s="23"/>
      <c r="BC929" s="141"/>
      <c r="BD929" s="35"/>
      <c r="BE929" s="23"/>
      <c r="BF929" s="141"/>
      <c r="BG929" s="35"/>
      <c r="BH929" s="23"/>
      <c r="BI929" s="141"/>
      <c r="BJ929" s="35"/>
      <c r="BK929" s="23"/>
      <c r="BL929" s="141"/>
      <c r="BM929" s="35"/>
      <c r="BN929" s="23"/>
      <c r="BO929" s="141"/>
      <c r="BP929" s="35"/>
      <c r="BQ929" s="23"/>
      <c r="BR929" s="141"/>
      <c r="BS929" s="35"/>
      <c r="BT929" s="23"/>
      <c r="BU929" s="141"/>
      <c r="BV929" s="35"/>
      <c r="BW929" s="23"/>
      <c r="BX929" s="141"/>
      <c r="BY929" s="35"/>
      <c r="BZ929" s="23"/>
      <c r="CA929" s="141"/>
      <c r="CB929" s="35"/>
      <c r="CC929" s="23"/>
      <c r="CD929" s="141"/>
      <c r="CE929" s="35"/>
      <c r="CF929" s="23"/>
      <c r="CG929" s="141"/>
      <c r="CH929" s="35"/>
      <c r="CI929" s="23"/>
      <c r="CJ929" s="141"/>
      <c r="CK929" s="35"/>
      <c r="CL929" s="23"/>
      <c r="CM929" s="141"/>
      <c r="CN929" s="35"/>
      <c r="CO929" s="23"/>
      <c r="CP929" s="141"/>
      <c r="CQ929" s="38"/>
    </row>
    <row r="930" spans="2:95">
      <c r="B930" s="34"/>
      <c r="C930" s="23"/>
      <c r="D930" s="141"/>
      <c r="E930" s="35"/>
      <c r="F930" s="23"/>
      <c r="G930" s="141"/>
      <c r="H930" s="35"/>
      <c r="I930" s="23"/>
      <c r="J930" s="141"/>
      <c r="K930" s="35"/>
      <c r="L930" s="23"/>
      <c r="M930" s="141"/>
      <c r="N930" s="35"/>
      <c r="O930" s="23"/>
      <c r="P930" s="141"/>
      <c r="Q930" s="35"/>
      <c r="R930" s="23"/>
      <c r="S930" s="141"/>
      <c r="T930" s="35"/>
      <c r="U930" s="23"/>
      <c r="V930" s="141"/>
      <c r="W930" s="35"/>
      <c r="X930" s="23"/>
      <c r="Y930" s="141"/>
      <c r="Z930" s="35"/>
      <c r="AA930" s="23"/>
      <c r="AB930" s="141"/>
      <c r="AC930" s="35"/>
      <c r="AD930" s="23"/>
      <c r="AE930" s="141"/>
      <c r="AF930" s="35"/>
      <c r="AG930" s="23"/>
      <c r="AH930" s="141"/>
      <c r="AI930" s="35"/>
      <c r="AJ930" s="23"/>
      <c r="AK930" s="141"/>
      <c r="AL930" s="35"/>
      <c r="AM930" s="23"/>
      <c r="AN930" s="141"/>
      <c r="AO930" s="35"/>
      <c r="AP930" s="23"/>
      <c r="AQ930" s="141"/>
      <c r="AR930" s="35"/>
      <c r="AS930" s="23"/>
      <c r="AT930" s="141"/>
      <c r="AU930" s="35"/>
      <c r="AV930" s="23"/>
      <c r="AW930" s="141"/>
      <c r="AX930" s="35"/>
      <c r="AY930" s="23"/>
      <c r="AZ930" s="141"/>
      <c r="BA930" s="35"/>
      <c r="BB930" s="23"/>
      <c r="BC930" s="141"/>
      <c r="BD930" s="35"/>
      <c r="BE930" s="23"/>
      <c r="BF930" s="141"/>
      <c r="BG930" s="35"/>
      <c r="BH930" s="23"/>
      <c r="BI930" s="141"/>
      <c r="BJ930" s="35"/>
      <c r="BK930" s="23"/>
      <c r="BL930" s="141"/>
      <c r="BM930" s="35"/>
      <c r="BN930" s="23"/>
      <c r="BO930" s="141"/>
      <c r="BP930" s="35"/>
      <c r="BQ930" s="23"/>
      <c r="BR930" s="141"/>
      <c r="BS930" s="35"/>
      <c r="BT930" s="23"/>
      <c r="BU930" s="141"/>
      <c r="BV930" s="35"/>
      <c r="BW930" s="23"/>
      <c r="BX930" s="141"/>
      <c r="BY930" s="35"/>
      <c r="BZ930" s="23"/>
      <c r="CA930" s="141"/>
      <c r="CB930" s="35"/>
      <c r="CC930" s="23"/>
      <c r="CD930" s="141"/>
      <c r="CE930" s="35"/>
      <c r="CF930" s="23"/>
      <c r="CG930" s="141"/>
      <c r="CH930" s="35"/>
      <c r="CI930" s="23"/>
      <c r="CJ930" s="141"/>
      <c r="CK930" s="35"/>
      <c r="CL930" s="23"/>
      <c r="CM930" s="141"/>
      <c r="CN930" s="35"/>
      <c r="CO930" s="23"/>
      <c r="CP930" s="141"/>
      <c r="CQ930" s="38"/>
    </row>
    <row r="931" spans="2:95">
      <c r="B931" s="34"/>
      <c r="C931" s="23"/>
      <c r="D931" s="141"/>
      <c r="E931" s="35"/>
      <c r="F931" s="23"/>
      <c r="G931" s="141"/>
      <c r="H931" s="35"/>
      <c r="I931" s="23"/>
      <c r="J931" s="141"/>
      <c r="K931" s="35"/>
      <c r="L931" s="23"/>
      <c r="M931" s="141"/>
      <c r="N931" s="35"/>
      <c r="O931" s="23"/>
      <c r="P931" s="141"/>
      <c r="Q931" s="35"/>
      <c r="R931" s="23"/>
      <c r="S931" s="141"/>
      <c r="T931" s="35"/>
      <c r="U931" s="23"/>
      <c r="V931" s="141"/>
      <c r="W931" s="35"/>
      <c r="X931" s="23"/>
      <c r="Y931" s="141"/>
      <c r="Z931" s="35"/>
      <c r="AA931" s="23"/>
      <c r="AB931" s="141"/>
      <c r="AC931" s="35"/>
      <c r="AD931" s="23"/>
      <c r="AE931" s="141"/>
      <c r="AF931" s="35"/>
      <c r="AG931" s="23"/>
      <c r="AH931" s="141"/>
      <c r="AI931" s="35"/>
      <c r="AJ931" s="23"/>
      <c r="AK931" s="141"/>
      <c r="AL931" s="35"/>
      <c r="AM931" s="23"/>
      <c r="AN931" s="141"/>
      <c r="AO931" s="35"/>
      <c r="AP931" s="23"/>
      <c r="AQ931" s="141"/>
      <c r="AR931" s="35"/>
      <c r="AS931" s="23"/>
      <c r="AT931" s="141"/>
      <c r="AU931" s="35"/>
      <c r="AV931" s="23"/>
      <c r="AW931" s="141"/>
      <c r="AX931" s="35"/>
      <c r="AY931" s="23"/>
      <c r="AZ931" s="141"/>
      <c r="BA931" s="35"/>
      <c r="BB931" s="23"/>
      <c r="BC931" s="141"/>
      <c r="BD931" s="35"/>
      <c r="BE931" s="23"/>
      <c r="BF931" s="141"/>
      <c r="BG931" s="35"/>
      <c r="BH931" s="23"/>
      <c r="BI931" s="141"/>
      <c r="BJ931" s="35"/>
      <c r="BK931" s="23"/>
      <c r="BL931" s="141"/>
      <c r="BM931" s="35"/>
      <c r="BN931" s="23"/>
      <c r="BO931" s="141"/>
      <c r="BP931" s="35"/>
      <c r="BQ931" s="23"/>
      <c r="BR931" s="141"/>
      <c r="BS931" s="35"/>
      <c r="BT931" s="23"/>
      <c r="BU931" s="141"/>
      <c r="BV931" s="35"/>
      <c r="BW931" s="23"/>
      <c r="BX931" s="141"/>
      <c r="BY931" s="35"/>
      <c r="BZ931" s="23"/>
      <c r="CA931" s="141"/>
      <c r="CB931" s="35"/>
      <c r="CC931" s="23"/>
      <c r="CD931" s="141"/>
      <c r="CE931" s="35"/>
      <c r="CF931" s="23"/>
      <c r="CG931" s="141"/>
      <c r="CH931" s="35"/>
      <c r="CI931" s="23"/>
      <c r="CJ931" s="141"/>
      <c r="CK931" s="35"/>
      <c r="CL931" s="23"/>
      <c r="CM931" s="141"/>
      <c r="CN931" s="35"/>
      <c r="CO931" s="23"/>
      <c r="CP931" s="141"/>
      <c r="CQ931" s="38"/>
    </row>
    <row r="932" spans="2:95">
      <c r="B932" s="34"/>
      <c r="C932" s="23"/>
      <c r="D932" s="141"/>
      <c r="E932" s="35"/>
      <c r="F932" s="23"/>
      <c r="G932" s="141"/>
      <c r="H932" s="35"/>
      <c r="I932" s="23"/>
      <c r="J932" s="141"/>
      <c r="K932" s="35"/>
      <c r="L932" s="23"/>
      <c r="M932" s="141"/>
      <c r="N932" s="35"/>
      <c r="O932" s="23"/>
      <c r="P932" s="141"/>
      <c r="Q932" s="35"/>
      <c r="R932" s="23"/>
      <c r="S932" s="141"/>
      <c r="T932" s="35"/>
      <c r="U932" s="23"/>
      <c r="V932" s="141"/>
      <c r="W932" s="35"/>
      <c r="X932" s="23"/>
      <c r="Y932" s="141"/>
      <c r="Z932" s="35"/>
      <c r="AA932" s="23"/>
      <c r="AB932" s="141"/>
      <c r="AC932" s="35"/>
      <c r="AD932" s="23"/>
      <c r="AE932" s="141"/>
      <c r="AF932" s="35"/>
      <c r="AG932" s="23"/>
      <c r="AH932" s="141"/>
      <c r="AI932" s="35"/>
      <c r="AJ932" s="23"/>
      <c r="AK932" s="141"/>
      <c r="AL932" s="35"/>
      <c r="AM932" s="23"/>
      <c r="AN932" s="141"/>
      <c r="AO932" s="35"/>
      <c r="AP932" s="23"/>
      <c r="AQ932" s="141"/>
      <c r="AR932" s="35"/>
      <c r="AS932" s="23"/>
      <c r="AT932" s="141"/>
      <c r="AU932" s="35"/>
      <c r="AV932" s="23"/>
      <c r="AW932" s="141"/>
      <c r="AX932" s="35"/>
      <c r="AY932" s="23"/>
      <c r="AZ932" s="141"/>
      <c r="BA932" s="35"/>
      <c r="BB932" s="23"/>
      <c r="BC932" s="141"/>
      <c r="BD932" s="35"/>
      <c r="BE932" s="23"/>
      <c r="BF932" s="141"/>
      <c r="BG932" s="35"/>
      <c r="BH932" s="23"/>
      <c r="BI932" s="141"/>
      <c r="BJ932" s="35"/>
      <c r="BK932" s="23"/>
      <c r="BL932" s="141"/>
      <c r="BM932" s="35"/>
      <c r="BN932" s="23"/>
      <c r="BO932" s="141"/>
      <c r="BP932" s="35"/>
      <c r="BQ932" s="23"/>
      <c r="BR932" s="141"/>
      <c r="BS932" s="35"/>
      <c r="BT932" s="23"/>
      <c r="BU932" s="141"/>
      <c r="BV932" s="35"/>
      <c r="BW932" s="23"/>
      <c r="BX932" s="141"/>
      <c r="BY932" s="35"/>
      <c r="BZ932" s="23"/>
      <c r="CA932" s="141"/>
      <c r="CB932" s="35"/>
      <c r="CC932" s="23"/>
      <c r="CD932" s="141"/>
      <c r="CE932" s="35"/>
      <c r="CF932" s="23"/>
      <c r="CG932" s="141"/>
      <c r="CH932" s="35"/>
      <c r="CI932" s="23"/>
      <c r="CJ932" s="141"/>
      <c r="CK932" s="35"/>
      <c r="CL932" s="23"/>
      <c r="CM932" s="141"/>
      <c r="CN932" s="35"/>
      <c r="CO932" s="23"/>
      <c r="CP932" s="141"/>
      <c r="CQ932" s="38"/>
    </row>
    <row r="933" spans="2:95">
      <c r="B933" s="34"/>
      <c r="C933" s="23"/>
      <c r="D933" s="141"/>
      <c r="E933" s="35"/>
      <c r="F933" s="23"/>
      <c r="G933" s="141"/>
      <c r="H933" s="35"/>
      <c r="I933" s="23"/>
      <c r="J933" s="141"/>
      <c r="K933" s="35"/>
      <c r="L933" s="23"/>
      <c r="M933" s="141"/>
      <c r="N933" s="35"/>
      <c r="O933" s="23"/>
      <c r="P933" s="141"/>
      <c r="Q933" s="35"/>
      <c r="R933" s="23"/>
      <c r="S933" s="141"/>
      <c r="T933" s="35"/>
      <c r="U933" s="23"/>
      <c r="V933" s="141"/>
      <c r="W933" s="35"/>
      <c r="X933" s="23"/>
      <c r="Y933" s="141"/>
      <c r="Z933" s="35"/>
      <c r="AA933" s="23"/>
      <c r="AB933" s="141"/>
      <c r="AC933" s="35"/>
      <c r="AD933" s="23"/>
      <c r="AE933" s="141"/>
      <c r="AF933" s="35"/>
      <c r="AG933" s="23"/>
      <c r="AH933" s="141"/>
      <c r="AI933" s="35"/>
      <c r="AJ933" s="23"/>
      <c r="AK933" s="141"/>
      <c r="AL933" s="35"/>
      <c r="AM933" s="23"/>
      <c r="AN933" s="141"/>
      <c r="AO933" s="35"/>
      <c r="AP933" s="23"/>
      <c r="AQ933" s="141"/>
      <c r="AR933" s="35"/>
      <c r="AS933" s="23"/>
      <c r="AT933" s="141"/>
      <c r="AU933" s="35"/>
      <c r="AV933" s="23"/>
      <c r="AW933" s="141"/>
      <c r="AX933" s="35"/>
      <c r="AY933" s="23"/>
      <c r="AZ933" s="141"/>
      <c r="BA933" s="35"/>
      <c r="BB933" s="23"/>
      <c r="BC933" s="141"/>
      <c r="BD933" s="35"/>
      <c r="BE933" s="23"/>
      <c r="BF933" s="141"/>
      <c r="BG933" s="35"/>
      <c r="BH933" s="23"/>
      <c r="BI933" s="141"/>
      <c r="BJ933" s="35"/>
      <c r="BK933" s="23"/>
      <c r="BL933" s="141"/>
      <c r="BM933" s="35"/>
      <c r="BN933" s="23"/>
      <c r="BO933" s="141"/>
      <c r="BP933" s="35"/>
      <c r="BQ933" s="23"/>
      <c r="BR933" s="141"/>
      <c r="BS933" s="35"/>
      <c r="BT933" s="23"/>
      <c r="BU933" s="141"/>
      <c r="BV933" s="35"/>
      <c r="BW933" s="23"/>
      <c r="BX933" s="141"/>
      <c r="BY933" s="35"/>
      <c r="BZ933" s="23"/>
      <c r="CA933" s="141"/>
      <c r="CB933" s="35"/>
      <c r="CC933" s="23"/>
      <c r="CD933" s="141"/>
      <c r="CE933" s="35"/>
      <c r="CF933" s="23"/>
      <c r="CG933" s="141"/>
      <c r="CH933" s="35"/>
      <c r="CI933" s="23"/>
      <c r="CJ933" s="141"/>
      <c r="CK933" s="35"/>
      <c r="CL933" s="23"/>
      <c r="CM933" s="141"/>
      <c r="CN933" s="35"/>
      <c r="CO933" s="23"/>
      <c r="CP933" s="141"/>
      <c r="CQ933" s="38"/>
    </row>
    <row r="934" spans="2:95">
      <c r="B934" s="34"/>
      <c r="C934" s="23"/>
      <c r="D934" s="141"/>
      <c r="E934" s="35"/>
      <c r="F934" s="23"/>
      <c r="G934" s="141"/>
      <c r="H934" s="35"/>
      <c r="I934" s="23"/>
      <c r="J934" s="141"/>
      <c r="K934" s="35"/>
      <c r="L934" s="23"/>
      <c r="M934" s="141"/>
      <c r="N934" s="35"/>
      <c r="O934" s="23"/>
      <c r="P934" s="141"/>
      <c r="Q934" s="35"/>
      <c r="R934" s="23"/>
      <c r="S934" s="141"/>
      <c r="T934" s="35"/>
      <c r="U934" s="23"/>
      <c r="V934" s="141"/>
      <c r="W934" s="35"/>
      <c r="X934" s="23"/>
      <c r="Y934" s="141"/>
      <c r="Z934" s="35"/>
      <c r="AA934" s="23"/>
      <c r="AB934" s="141"/>
      <c r="AC934" s="35"/>
      <c r="AD934" s="23"/>
      <c r="AE934" s="141"/>
      <c r="AF934" s="35"/>
      <c r="AG934" s="23"/>
      <c r="AH934" s="141"/>
      <c r="AI934" s="35"/>
      <c r="AJ934" s="23"/>
      <c r="AK934" s="141"/>
      <c r="AL934" s="35"/>
      <c r="AM934" s="23"/>
      <c r="AN934" s="141"/>
      <c r="AO934" s="35"/>
      <c r="AP934" s="23"/>
      <c r="AQ934" s="141"/>
      <c r="AR934" s="35"/>
      <c r="AS934" s="23"/>
      <c r="AT934" s="141"/>
      <c r="AU934" s="35"/>
      <c r="AV934" s="23"/>
      <c r="AW934" s="141"/>
      <c r="AX934" s="35"/>
      <c r="AY934" s="23"/>
      <c r="AZ934" s="141"/>
      <c r="BA934" s="35"/>
      <c r="BB934" s="23"/>
      <c r="BC934" s="141"/>
      <c r="BD934" s="35"/>
      <c r="BE934" s="23"/>
      <c r="BF934" s="141"/>
      <c r="BG934" s="35"/>
      <c r="BH934" s="23"/>
      <c r="BI934" s="141"/>
      <c r="BJ934" s="35"/>
      <c r="BK934" s="23"/>
      <c r="BL934" s="141"/>
      <c r="BM934" s="35"/>
      <c r="BN934" s="23"/>
      <c r="BO934" s="141"/>
      <c r="BP934" s="35"/>
      <c r="BQ934" s="23"/>
      <c r="BR934" s="141"/>
      <c r="BS934" s="35"/>
      <c r="BT934" s="23"/>
      <c r="BU934" s="141"/>
      <c r="BV934" s="35"/>
      <c r="BW934" s="23"/>
      <c r="BX934" s="141"/>
      <c r="BY934" s="35"/>
      <c r="BZ934" s="23"/>
      <c r="CA934" s="141"/>
      <c r="CB934" s="35"/>
      <c r="CC934" s="23"/>
      <c r="CD934" s="141"/>
      <c r="CE934" s="35"/>
      <c r="CF934" s="23"/>
      <c r="CG934" s="141"/>
      <c r="CH934" s="35"/>
      <c r="CI934" s="23"/>
      <c r="CJ934" s="141"/>
      <c r="CK934" s="35"/>
      <c r="CL934" s="23"/>
      <c r="CM934" s="141"/>
      <c r="CN934" s="35"/>
      <c r="CO934" s="23"/>
      <c r="CP934" s="141"/>
      <c r="CQ934" s="38"/>
    </row>
    <row r="935" spans="2:95">
      <c r="B935" s="34"/>
      <c r="C935" s="23"/>
      <c r="D935" s="141"/>
      <c r="E935" s="35"/>
      <c r="F935" s="23"/>
      <c r="G935" s="141"/>
      <c r="H935" s="35"/>
      <c r="I935" s="23"/>
      <c r="J935" s="141"/>
      <c r="K935" s="35"/>
      <c r="L935" s="23"/>
      <c r="M935" s="141"/>
      <c r="N935" s="35"/>
      <c r="O935" s="23"/>
      <c r="P935" s="141"/>
      <c r="Q935" s="35"/>
      <c r="R935" s="23"/>
      <c r="S935" s="141"/>
      <c r="T935" s="35"/>
      <c r="U935" s="23"/>
      <c r="V935" s="141"/>
      <c r="W935" s="35"/>
      <c r="X935" s="23"/>
      <c r="Y935" s="141"/>
      <c r="Z935" s="35"/>
      <c r="AA935" s="23"/>
      <c r="AB935" s="141"/>
      <c r="AC935" s="35"/>
      <c r="AD935" s="23"/>
      <c r="AE935" s="141"/>
      <c r="AF935" s="35"/>
      <c r="AG935" s="23"/>
      <c r="AH935" s="141"/>
      <c r="AI935" s="35"/>
      <c r="AJ935" s="23"/>
      <c r="AK935" s="141"/>
      <c r="AL935" s="35"/>
      <c r="AM935" s="23"/>
      <c r="AN935" s="141"/>
      <c r="AO935" s="35"/>
      <c r="AP935" s="23"/>
      <c r="AQ935" s="141"/>
      <c r="AR935" s="35"/>
      <c r="AS935" s="23"/>
      <c r="AT935" s="141"/>
      <c r="AU935" s="35"/>
      <c r="AV935" s="23"/>
      <c r="AW935" s="141"/>
      <c r="AX935" s="35"/>
      <c r="AY935" s="23"/>
      <c r="AZ935" s="141"/>
      <c r="BA935" s="35"/>
      <c r="BB935" s="23"/>
      <c r="BC935" s="141"/>
      <c r="BD935" s="35"/>
      <c r="BE935" s="23"/>
      <c r="BF935" s="141"/>
      <c r="BG935" s="35"/>
      <c r="BH935" s="23"/>
      <c r="BI935" s="141"/>
      <c r="BJ935" s="35"/>
      <c r="BK935" s="23"/>
      <c r="BL935" s="141"/>
      <c r="BM935" s="35"/>
      <c r="BN935" s="23"/>
      <c r="BO935" s="141"/>
      <c r="BP935" s="35"/>
      <c r="BQ935" s="23"/>
      <c r="BR935" s="141"/>
      <c r="BS935" s="35"/>
      <c r="BT935" s="23"/>
      <c r="BU935" s="141"/>
      <c r="BV935" s="35"/>
      <c r="BW935" s="23"/>
      <c r="BX935" s="141"/>
      <c r="BY935" s="35"/>
      <c r="BZ935" s="23"/>
      <c r="CA935" s="141"/>
      <c r="CB935" s="35"/>
      <c r="CC935" s="23"/>
      <c r="CD935" s="141"/>
      <c r="CE935" s="35"/>
      <c r="CF935" s="23"/>
      <c r="CG935" s="141"/>
      <c r="CH935" s="35"/>
      <c r="CI935" s="23"/>
      <c r="CJ935" s="141"/>
      <c r="CK935" s="35"/>
      <c r="CL935" s="23"/>
      <c r="CM935" s="141"/>
      <c r="CN935" s="35"/>
      <c r="CO935" s="23"/>
      <c r="CP935" s="141"/>
      <c r="CQ935" s="38"/>
    </row>
    <row r="936" spans="2:95">
      <c r="B936" s="34"/>
      <c r="C936" s="23"/>
      <c r="D936" s="141"/>
      <c r="E936" s="35"/>
      <c r="F936" s="23"/>
      <c r="G936" s="141"/>
      <c r="H936" s="35"/>
      <c r="I936" s="23"/>
      <c r="J936" s="141"/>
      <c r="K936" s="35"/>
      <c r="L936" s="23"/>
      <c r="M936" s="141"/>
      <c r="N936" s="35"/>
      <c r="O936" s="23"/>
      <c r="P936" s="141"/>
      <c r="Q936" s="35"/>
      <c r="R936" s="23"/>
      <c r="S936" s="141"/>
      <c r="T936" s="35"/>
      <c r="U936" s="23"/>
      <c r="V936" s="141"/>
      <c r="W936" s="35"/>
      <c r="X936" s="23"/>
      <c r="Y936" s="141"/>
      <c r="Z936" s="35"/>
      <c r="AA936" s="23"/>
      <c r="AB936" s="141"/>
      <c r="AC936" s="35"/>
      <c r="AD936" s="23"/>
      <c r="AE936" s="141"/>
      <c r="AF936" s="35"/>
      <c r="AG936" s="23"/>
      <c r="AH936" s="141"/>
      <c r="AI936" s="35"/>
      <c r="AJ936" s="23"/>
      <c r="AK936" s="141"/>
      <c r="AL936" s="35"/>
      <c r="AM936" s="23"/>
      <c r="AN936" s="141"/>
      <c r="AO936" s="35"/>
      <c r="AP936" s="23"/>
      <c r="AQ936" s="141"/>
      <c r="AR936" s="35"/>
      <c r="AS936" s="23"/>
      <c r="AT936" s="141"/>
      <c r="AU936" s="35"/>
      <c r="AV936" s="23"/>
      <c r="AW936" s="141"/>
      <c r="AX936" s="35"/>
      <c r="AY936" s="23"/>
      <c r="AZ936" s="141"/>
      <c r="BA936" s="35"/>
      <c r="BB936" s="23"/>
      <c r="BC936" s="141"/>
      <c r="BD936" s="35"/>
      <c r="BE936" s="23"/>
      <c r="BF936" s="141"/>
      <c r="BG936" s="35"/>
      <c r="BH936" s="23"/>
      <c r="BI936" s="141"/>
      <c r="BJ936" s="35"/>
      <c r="BK936" s="23"/>
      <c r="BL936" s="141"/>
      <c r="BM936" s="35"/>
      <c r="BN936" s="23"/>
      <c r="BO936" s="141"/>
      <c r="BP936" s="35"/>
      <c r="BQ936" s="23"/>
      <c r="BR936" s="141"/>
      <c r="BS936" s="35"/>
      <c r="BT936" s="23"/>
      <c r="BU936" s="141"/>
      <c r="BV936" s="35"/>
      <c r="BW936" s="23"/>
      <c r="BX936" s="141"/>
      <c r="BY936" s="35"/>
      <c r="BZ936" s="23"/>
      <c r="CA936" s="141"/>
      <c r="CB936" s="35"/>
      <c r="CC936" s="23"/>
      <c r="CD936" s="141"/>
      <c r="CE936" s="35"/>
      <c r="CF936" s="23"/>
      <c r="CG936" s="141"/>
      <c r="CH936" s="35"/>
      <c r="CI936" s="23"/>
      <c r="CJ936" s="141"/>
      <c r="CK936" s="35"/>
      <c r="CL936" s="23"/>
      <c r="CM936" s="141"/>
      <c r="CN936" s="35"/>
      <c r="CO936" s="23"/>
      <c r="CP936" s="141"/>
      <c r="CQ936" s="38"/>
    </row>
    <row r="937" spans="2:95">
      <c r="B937" s="34"/>
      <c r="C937" s="23"/>
      <c r="D937" s="141"/>
      <c r="E937" s="35"/>
      <c r="F937" s="23"/>
      <c r="G937" s="141"/>
      <c r="H937" s="35"/>
      <c r="I937" s="23"/>
      <c r="J937" s="141"/>
      <c r="K937" s="35"/>
      <c r="L937" s="23"/>
      <c r="M937" s="141"/>
      <c r="N937" s="35"/>
      <c r="O937" s="23"/>
      <c r="P937" s="141"/>
      <c r="Q937" s="35"/>
      <c r="R937" s="23"/>
      <c r="S937" s="141"/>
      <c r="T937" s="35"/>
      <c r="U937" s="23"/>
      <c r="V937" s="141"/>
      <c r="W937" s="35"/>
      <c r="X937" s="23"/>
      <c r="Y937" s="141"/>
      <c r="Z937" s="35"/>
      <c r="AA937" s="23"/>
      <c r="AB937" s="141"/>
      <c r="AC937" s="35"/>
      <c r="AD937" s="23"/>
      <c r="AE937" s="141"/>
      <c r="AF937" s="35"/>
      <c r="AG937" s="23"/>
      <c r="AH937" s="141"/>
      <c r="AI937" s="35"/>
      <c r="AJ937" s="23"/>
      <c r="AK937" s="141"/>
      <c r="AL937" s="35"/>
      <c r="AM937" s="23"/>
      <c r="AN937" s="141"/>
      <c r="AO937" s="35"/>
      <c r="AP937" s="23"/>
      <c r="AQ937" s="141"/>
      <c r="AR937" s="35"/>
      <c r="AS937" s="23"/>
      <c r="AT937" s="141"/>
      <c r="AU937" s="35"/>
      <c r="AV937" s="23"/>
      <c r="AW937" s="141"/>
      <c r="AX937" s="35"/>
      <c r="AY937" s="23"/>
      <c r="AZ937" s="141"/>
      <c r="BA937" s="35"/>
      <c r="BB937" s="23"/>
      <c r="BC937" s="141"/>
      <c r="BD937" s="35"/>
      <c r="BE937" s="23"/>
      <c r="BF937" s="141"/>
      <c r="BG937" s="35"/>
      <c r="BH937" s="23"/>
      <c r="BI937" s="141"/>
      <c r="BJ937" s="35"/>
      <c r="BK937" s="23"/>
      <c r="BL937" s="141"/>
      <c r="BM937" s="35"/>
      <c r="BN937" s="23"/>
      <c r="BO937" s="141"/>
      <c r="BP937" s="35"/>
      <c r="BQ937" s="23"/>
      <c r="BR937" s="141"/>
      <c r="BS937" s="35"/>
      <c r="BT937" s="23"/>
      <c r="BU937" s="141"/>
      <c r="BV937" s="35"/>
      <c r="BW937" s="23"/>
      <c r="BX937" s="141"/>
      <c r="BY937" s="35"/>
      <c r="BZ937" s="23"/>
      <c r="CA937" s="141"/>
      <c r="CB937" s="35"/>
      <c r="CC937" s="23"/>
      <c r="CD937" s="141"/>
      <c r="CE937" s="35"/>
      <c r="CF937" s="23"/>
      <c r="CG937" s="141"/>
      <c r="CH937" s="35"/>
      <c r="CI937" s="23"/>
      <c r="CJ937" s="141"/>
      <c r="CK937" s="35"/>
      <c r="CL937" s="23"/>
      <c r="CM937" s="141"/>
      <c r="CN937" s="35"/>
      <c r="CO937" s="23"/>
      <c r="CP937" s="141"/>
      <c r="CQ937" s="38"/>
    </row>
    <row r="938" spans="2:95">
      <c r="B938" s="34"/>
      <c r="C938" s="23"/>
      <c r="D938" s="141"/>
      <c r="E938" s="35"/>
      <c r="F938" s="23"/>
      <c r="G938" s="141"/>
      <c r="H938" s="35"/>
      <c r="I938" s="23"/>
      <c r="J938" s="141"/>
      <c r="K938" s="35"/>
      <c r="L938" s="23"/>
      <c r="M938" s="141"/>
      <c r="N938" s="35"/>
      <c r="O938" s="23"/>
      <c r="P938" s="141"/>
      <c r="Q938" s="35"/>
      <c r="R938" s="23"/>
      <c r="S938" s="141"/>
      <c r="T938" s="35"/>
      <c r="U938" s="23"/>
      <c r="V938" s="141"/>
      <c r="W938" s="35"/>
      <c r="X938" s="23"/>
      <c r="Y938" s="141"/>
      <c r="Z938" s="35"/>
      <c r="AA938" s="23"/>
      <c r="AB938" s="141"/>
      <c r="AC938" s="35"/>
      <c r="AD938" s="23"/>
      <c r="AE938" s="141"/>
      <c r="AF938" s="35"/>
      <c r="AG938" s="23"/>
      <c r="AH938" s="141"/>
      <c r="AI938" s="35"/>
      <c r="AJ938" s="23"/>
      <c r="AK938" s="141"/>
      <c r="AL938" s="35"/>
      <c r="AM938" s="23"/>
      <c r="AN938" s="141"/>
      <c r="AO938" s="35"/>
      <c r="AP938" s="23"/>
      <c r="AQ938" s="141"/>
      <c r="AR938" s="35"/>
      <c r="AS938" s="23"/>
      <c r="AT938" s="141"/>
      <c r="AU938" s="35"/>
      <c r="AV938" s="23"/>
      <c r="AW938" s="141"/>
      <c r="AX938" s="35"/>
      <c r="AY938" s="23"/>
      <c r="AZ938" s="141"/>
      <c r="BA938" s="35"/>
      <c r="BB938" s="23"/>
      <c r="BC938" s="141"/>
      <c r="BD938" s="35"/>
      <c r="BE938" s="23"/>
      <c r="BF938" s="141"/>
      <c r="BG938" s="35"/>
      <c r="BH938" s="23"/>
      <c r="BI938" s="141"/>
      <c r="BJ938" s="35"/>
      <c r="BK938" s="23"/>
      <c r="BL938" s="141"/>
      <c r="BM938" s="35"/>
      <c r="BN938" s="23"/>
      <c r="BO938" s="141"/>
      <c r="BP938" s="35"/>
      <c r="BQ938" s="23"/>
      <c r="BR938" s="141"/>
      <c r="BS938" s="35"/>
      <c r="BT938" s="23"/>
      <c r="BU938" s="141"/>
      <c r="BV938" s="35"/>
      <c r="BW938" s="23"/>
      <c r="BX938" s="141"/>
      <c r="BY938" s="35"/>
      <c r="BZ938" s="23"/>
      <c r="CA938" s="141"/>
      <c r="CB938" s="35"/>
      <c r="CC938" s="23"/>
      <c r="CD938" s="141"/>
      <c r="CE938" s="35"/>
      <c r="CF938" s="23"/>
      <c r="CG938" s="141"/>
      <c r="CH938" s="35"/>
      <c r="CI938" s="23"/>
      <c r="CJ938" s="141"/>
      <c r="CK938" s="35"/>
      <c r="CL938" s="23"/>
      <c r="CM938" s="141"/>
      <c r="CN938" s="35"/>
      <c r="CO938" s="23"/>
      <c r="CP938" s="141"/>
      <c r="CQ938" s="38"/>
    </row>
    <row r="939" spans="2:95">
      <c r="B939" s="34"/>
      <c r="C939" s="23"/>
      <c r="D939" s="141"/>
      <c r="E939" s="35"/>
      <c r="F939" s="23"/>
      <c r="G939" s="141"/>
      <c r="H939" s="35"/>
      <c r="I939" s="23"/>
      <c r="J939" s="141"/>
      <c r="K939" s="35"/>
      <c r="L939" s="23"/>
      <c r="M939" s="141"/>
      <c r="N939" s="35"/>
      <c r="O939" s="23"/>
      <c r="P939" s="141"/>
      <c r="Q939" s="35"/>
      <c r="R939" s="23"/>
      <c r="S939" s="141"/>
      <c r="T939" s="35"/>
      <c r="U939" s="23"/>
      <c r="V939" s="141"/>
      <c r="W939" s="35"/>
      <c r="X939" s="23"/>
      <c r="Y939" s="141"/>
      <c r="Z939" s="35"/>
      <c r="AA939" s="23"/>
      <c r="AB939" s="141"/>
      <c r="AC939" s="35"/>
      <c r="AD939" s="23"/>
      <c r="AE939" s="141"/>
      <c r="AF939" s="35"/>
      <c r="AG939" s="23"/>
      <c r="AH939" s="141"/>
      <c r="AI939" s="35"/>
      <c r="AJ939" s="23"/>
      <c r="AK939" s="141"/>
      <c r="AL939" s="35"/>
      <c r="AM939" s="23"/>
      <c r="AN939" s="141"/>
      <c r="AO939" s="35"/>
      <c r="AP939" s="23"/>
      <c r="AQ939" s="141"/>
      <c r="AR939" s="35"/>
      <c r="AS939" s="23"/>
      <c r="AT939" s="141"/>
      <c r="AU939" s="35"/>
      <c r="AV939" s="23"/>
      <c r="AW939" s="141"/>
      <c r="AX939" s="35"/>
      <c r="AY939" s="23"/>
      <c r="AZ939" s="141"/>
      <c r="BA939" s="35"/>
      <c r="BB939" s="23"/>
      <c r="BC939" s="141"/>
      <c r="BD939" s="35"/>
      <c r="BE939" s="23"/>
      <c r="BF939" s="141"/>
      <c r="BG939" s="35"/>
      <c r="BH939" s="23"/>
      <c r="BI939" s="141"/>
      <c r="BJ939" s="35"/>
      <c r="BK939" s="23"/>
      <c r="BL939" s="141"/>
      <c r="BM939" s="35"/>
      <c r="BN939" s="23"/>
      <c r="BO939" s="141"/>
      <c r="BP939" s="35"/>
      <c r="BQ939" s="23"/>
      <c r="BR939" s="141"/>
      <c r="BS939" s="35"/>
      <c r="BT939" s="23"/>
      <c r="BU939" s="141"/>
      <c r="BV939" s="35"/>
      <c r="BW939" s="23"/>
      <c r="BX939" s="141"/>
      <c r="BY939" s="35"/>
      <c r="BZ939" s="23"/>
      <c r="CA939" s="141"/>
      <c r="CB939" s="35"/>
      <c r="CC939" s="23"/>
      <c r="CD939" s="141"/>
      <c r="CE939" s="35"/>
      <c r="CF939" s="23"/>
      <c r="CG939" s="141"/>
      <c r="CH939" s="35"/>
      <c r="CI939" s="23"/>
      <c r="CJ939" s="141"/>
      <c r="CK939" s="35"/>
      <c r="CL939" s="23"/>
      <c r="CM939" s="141"/>
      <c r="CN939" s="35"/>
      <c r="CO939" s="23"/>
      <c r="CP939" s="141"/>
      <c r="CQ939" s="38"/>
    </row>
    <row r="940" spans="2:95">
      <c r="B940" s="34"/>
      <c r="C940" s="23"/>
      <c r="D940" s="141"/>
      <c r="E940" s="35"/>
      <c r="F940" s="23"/>
      <c r="G940" s="141"/>
      <c r="H940" s="35"/>
      <c r="I940" s="23"/>
      <c r="J940" s="141"/>
      <c r="K940" s="35"/>
      <c r="L940" s="23"/>
      <c r="M940" s="141"/>
      <c r="N940" s="35"/>
      <c r="O940" s="23"/>
      <c r="P940" s="141"/>
      <c r="Q940" s="35"/>
      <c r="R940" s="23"/>
      <c r="S940" s="141"/>
      <c r="T940" s="35"/>
      <c r="U940" s="23"/>
      <c r="V940" s="141"/>
      <c r="W940" s="35"/>
      <c r="X940" s="23"/>
      <c r="Y940" s="141"/>
      <c r="Z940" s="35"/>
      <c r="AA940" s="23"/>
      <c r="AB940" s="141"/>
      <c r="AC940" s="35"/>
      <c r="AD940" s="23"/>
      <c r="AE940" s="141"/>
      <c r="AF940" s="35"/>
      <c r="AG940" s="23"/>
      <c r="AH940" s="141"/>
      <c r="AI940" s="35"/>
      <c r="AJ940" s="23"/>
      <c r="AK940" s="141"/>
      <c r="AL940" s="35"/>
      <c r="AM940" s="23"/>
      <c r="AN940" s="141"/>
      <c r="AO940" s="35"/>
      <c r="AP940" s="23"/>
      <c r="AQ940" s="141"/>
      <c r="AR940" s="35"/>
      <c r="AS940" s="23"/>
      <c r="AT940" s="141"/>
      <c r="AU940" s="35"/>
      <c r="AV940" s="23"/>
      <c r="AW940" s="141"/>
      <c r="AX940" s="35"/>
      <c r="AY940" s="23"/>
      <c r="AZ940" s="141"/>
      <c r="BA940" s="35"/>
      <c r="BB940" s="23"/>
      <c r="BC940" s="141"/>
      <c r="BD940" s="35"/>
      <c r="BE940" s="23"/>
      <c r="BF940" s="141"/>
      <c r="BG940" s="35"/>
      <c r="BH940" s="23"/>
      <c r="BI940" s="141"/>
      <c r="BJ940" s="35"/>
      <c r="BK940" s="23"/>
      <c r="BL940" s="141"/>
      <c r="BM940" s="35"/>
      <c r="BN940" s="23"/>
      <c r="BO940" s="141"/>
      <c r="BP940" s="35"/>
      <c r="BQ940" s="23"/>
      <c r="BR940" s="141"/>
      <c r="BS940" s="35"/>
      <c r="BT940" s="23"/>
      <c r="BU940" s="141"/>
      <c r="BV940" s="35"/>
      <c r="BW940" s="23"/>
      <c r="BX940" s="141"/>
      <c r="BY940" s="35"/>
      <c r="BZ940" s="23"/>
      <c r="CA940" s="141"/>
      <c r="CB940" s="35"/>
      <c r="CC940" s="23"/>
      <c r="CD940" s="141"/>
      <c r="CE940" s="35"/>
      <c r="CF940" s="23"/>
      <c r="CG940" s="141"/>
      <c r="CH940" s="35"/>
      <c r="CI940" s="23"/>
      <c r="CJ940" s="141"/>
      <c r="CK940" s="35"/>
      <c r="CL940" s="23"/>
      <c r="CM940" s="141"/>
      <c r="CN940" s="35"/>
      <c r="CO940" s="23"/>
      <c r="CP940" s="141"/>
      <c r="CQ940" s="38"/>
    </row>
    <row r="941" spans="2:95">
      <c r="B941" s="34"/>
      <c r="C941" s="23"/>
      <c r="D941" s="141"/>
      <c r="E941" s="35"/>
      <c r="F941" s="23"/>
      <c r="G941" s="141"/>
      <c r="H941" s="35"/>
      <c r="I941" s="23"/>
      <c r="J941" s="141"/>
      <c r="K941" s="35"/>
      <c r="L941" s="23"/>
      <c r="M941" s="141"/>
      <c r="N941" s="35"/>
      <c r="O941" s="23"/>
      <c r="P941" s="141"/>
      <c r="Q941" s="35"/>
      <c r="R941" s="23"/>
      <c r="S941" s="141"/>
      <c r="T941" s="35"/>
      <c r="U941" s="23"/>
      <c r="V941" s="141"/>
      <c r="W941" s="35"/>
      <c r="X941" s="23"/>
      <c r="Y941" s="141"/>
      <c r="Z941" s="35"/>
      <c r="AA941" s="23"/>
      <c r="AB941" s="141"/>
      <c r="AC941" s="35"/>
      <c r="AD941" s="23"/>
      <c r="AE941" s="141"/>
      <c r="AF941" s="35"/>
      <c r="AG941" s="23"/>
      <c r="AH941" s="141"/>
      <c r="AI941" s="35"/>
      <c r="AJ941" s="23"/>
      <c r="AK941" s="141"/>
      <c r="AL941" s="35"/>
      <c r="AM941" s="23"/>
      <c r="AN941" s="141"/>
      <c r="AO941" s="35"/>
      <c r="AP941" s="23"/>
      <c r="AQ941" s="141"/>
      <c r="AR941" s="35"/>
      <c r="AS941" s="23"/>
      <c r="AT941" s="141"/>
      <c r="AU941" s="35"/>
      <c r="AV941" s="23"/>
      <c r="AW941" s="141"/>
      <c r="AX941" s="35"/>
      <c r="AY941" s="23"/>
      <c r="AZ941" s="141"/>
      <c r="BA941" s="35"/>
      <c r="BB941" s="23"/>
      <c r="BC941" s="141"/>
      <c r="BD941" s="35"/>
      <c r="BE941" s="23"/>
      <c r="BF941" s="141"/>
      <c r="BG941" s="35"/>
      <c r="BH941" s="23"/>
      <c r="BI941" s="141"/>
      <c r="BJ941" s="35"/>
      <c r="BK941" s="23"/>
      <c r="BL941" s="141"/>
      <c r="BM941" s="35"/>
      <c r="BN941" s="23"/>
      <c r="BO941" s="141"/>
      <c r="BP941" s="35"/>
      <c r="BQ941" s="23"/>
      <c r="BR941" s="141"/>
      <c r="BS941" s="35"/>
      <c r="BT941" s="23"/>
      <c r="BU941" s="141"/>
      <c r="BV941" s="35"/>
      <c r="BW941" s="23"/>
      <c r="BX941" s="141"/>
      <c r="BY941" s="35"/>
      <c r="BZ941" s="23"/>
      <c r="CA941" s="141"/>
      <c r="CB941" s="35"/>
      <c r="CC941" s="23"/>
      <c r="CD941" s="141"/>
      <c r="CE941" s="35"/>
      <c r="CF941" s="23"/>
      <c r="CG941" s="141"/>
      <c r="CH941" s="35"/>
      <c r="CI941" s="23"/>
      <c r="CJ941" s="141"/>
      <c r="CK941" s="35"/>
      <c r="CL941" s="23"/>
      <c r="CM941" s="141"/>
      <c r="CN941" s="35"/>
      <c r="CO941" s="23"/>
      <c r="CP941" s="141"/>
      <c r="CQ941" s="38"/>
    </row>
    <row r="942" spans="2:95">
      <c r="B942" s="34"/>
      <c r="C942" s="23"/>
      <c r="D942" s="141"/>
      <c r="E942" s="35"/>
      <c r="F942" s="23"/>
      <c r="G942" s="141"/>
      <c r="H942" s="35"/>
      <c r="I942" s="23"/>
      <c r="J942" s="141"/>
      <c r="K942" s="35"/>
      <c r="L942" s="23"/>
      <c r="M942" s="141"/>
      <c r="N942" s="35"/>
      <c r="O942" s="23"/>
      <c r="P942" s="141"/>
      <c r="Q942" s="35"/>
      <c r="R942" s="23"/>
      <c r="S942" s="141"/>
      <c r="T942" s="35"/>
      <c r="U942" s="23"/>
      <c r="V942" s="141"/>
      <c r="W942" s="35"/>
      <c r="X942" s="23"/>
      <c r="Y942" s="141"/>
      <c r="Z942" s="35"/>
      <c r="AA942" s="23"/>
      <c r="AB942" s="141"/>
      <c r="AC942" s="35"/>
      <c r="AD942" s="23"/>
      <c r="AE942" s="141"/>
      <c r="AF942" s="35"/>
      <c r="AG942" s="23"/>
      <c r="AH942" s="141"/>
      <c r="AI942" s="35"/>
      <c r="AJ942" s="23"/>
      <c r="AK942" s="141"/>
      <c r="AL942" s="35"/>
      <c r="AM942" s="23"/>
      <c r="AN942" s="141"/>
      <c r="AO942" s="35"/>
      <c r="AP942" s="23"/>
      <c r="AQ942" s="141"/>
      <c r="AR942" s="35"/>
      <c r="AS942" s="23"/>
      <c r="AT942" s="141"/>
      <c r="AU942" s="35"/>
      <c r="AV942" s="23"/>
      <c r="AW942" s="141"/>
      <c r="AX942" s="35"/>
      <c r="AY942" s="23"/>
      <c r="AZ942" s="141"/>
      <c r="BA942" s="35"/>
      <c r="BB942" s="23"/>
      <c r="BC942" s="141"/>
      <c r="BD942" s="35"/>
      <c r="BE942" s="23"/>
      <c r="BF942" s="141"/>
      <c r="BG942" s="35"/>
      <c r="BH942" s="23"/>
      <c r="BI942" s="141"/>
      <c r="BJ942" s="35"/>
      <c r="BK942" s="23"/>
      <c r="BL942" s="141"/>
      <c r="BM942" s="35"/>
      <c r="BN942" s="23"/>
      <c r="BO942" s="141"/>
      <c r="BP942" s="35"/>
      <c r="BQ942" s="23"/>
      <c r="BR942" s="141"/>
      <c r="BS942" s="35"/>
      <c r="BT942" s="23"/>
      <c r="BU942" s="141"/>
      <c r="BV942" s="35"/>
      <c r="BW942" s="23"/>
      <c r="BX942" s="141"/>
      <c r="BY942" s="35"/>
      <c r="BZ942" s="23"/>
      <c r="CA942" s="141"/>
      <c r="CB942" s="35"/>
      <c r="CC942" s="23"/>
      <c r="CD942" s="141"/>
      <c r="CE942" s="35"/>
      <c r="CF942" s="23"/>
      <c r="CG942" s="141"/>
      <c r="CH942" s="35"/>
      <c r="CI942" s="23"/>
      <c r="CJ942" s="141"/>
      <c r="CK942" s="35"/>
      <c r="CL942" s="23"/>
      <c r="CM942" s="141"/>
      <c r="CN942" s="35"/>
      <c r="CO942" s="23"/>
      <c r="CP942" s="141"/>
      <c r="CQ942" s="38"/>
    </row>
    <row r="943" spans="2:95">
      <c r="B943" s="34"/>
      <c r="C943" s="23"/>
      <c r="D943" s="141"/>
      <c r="E943" s="35"/>
      <c r="F943" s="23"/>
      <c r="G943" s="141"/>
      <c r="H943" s="35"/>
      <c r="I943" s="23"/>
      <c r="J943" s="141"/>
      <c r="K943" s="35"/>
      <c r="L943" s="23"/>
      <c r="M943" s="141"/>
      <c r="N943" s="35"/>
      <c r="O943" s="23"/>
      <c r="P943" s="141"/>
      <c r="Q943" s="35"/>
      <c r="R943" s="23"/>
      <c r="S943" s="141"/>
      <c r="T943" s="35"/>
      <c r="U943" s="23"/>
      <c r="V943" s="141"/>
      <c r="W943" s="35"/>
      <c r="X943" s="23"/>
      <c r="Y943" s="141"/>
      <c r="Z943" s="35"/>
      <c r="AA943" s="23"/>
      <c r="AB943" s="141"/>
      <c r="AC943" s="35"/>
      <c r="AD943" s="23"/>
      <c r="AE943" s="141"/>
      <c r="AF943" s="35"/>
      <c r="AG943" s="23"/>
      <c r="AH943" s="141"/>
      <c r="AI943" s="35"/>
      <c r="AJ943" s="23"/>
      <c r="AK943" s="141"/>
      <c r="AL943" s="35"/>
      <c r="AM943" s="23"/>
      <c r="AN943" s="141"/>
      <c r="AO943" s="35"/>
      <c r="AP943" s="23"/>
      <c r="AQ943" s="141"/>
      <c r="AR943" s="35"/>
      <c r="AS943" s="23"/>
      <c r="AT943" s="141"/>
      <c r="AU943" s="35"/>
      <c r="AV943" s="23"/>
      <c r="AW943" s="141"/>
      <c r="AX943" s="35"/>
      <c r="AY943" s="23"/>
      <c r="AZ943" s="141"/>
      <c r="BA943" s="35"/>
      <c r="BB943" s="23"/>
      <c r="BC943" s="141"/>
      <c r="BD943" s="35"/>
      <c r="BE943" s="23"/>
      <c r="BF943" s="141"/>
      <c r="BG943" s="35"/>
      <c r="BH943" s="23"/>
      <c r="BI943" s="141"/>
      <c r="BJ943" s="35"/>
      <c r="BK943" s="23"/>
      <c r="BL943" s="141"/>
      <c r="BM943" s="35"/>
      <c r="BN943" s="23"/>
      <c r="BO943" s="141"/>
      <c r="BP943" s="35"/>
      <c r="BQ943" s="23"/>
      <c r="BR943" s="141"/>
      <c r="BS943" s="35"/>
      <c r="BT943" s="23"/>
      <c r="BU943" s="141"/>
      <c r="BV943" s="35"/>
      <c r="BW943" s="23"/>
      <c r="BX943" s="141"/>
      <c r="BY943" s="35"/>
      <c r="BZ943" s="23"/>
      <c r="CA943" s="141"/>
      <c r="CB943" s="35"/>
      <c r="CC943" s="23"/>
      <c r="CD943" s="141"/>
      <c r="CE943" s="35"/>
      <c r="CF943" s="23"/>
      <c r="CG943" s="141"/>
      <c r="CH943" s="35"/>
      <c r="CI943" s="23"/>
      <c r="CJ943" s="141"/>
      <c r="CK943" s="35"/>
      <c r="CL943" s="23"/>
      <c r="CM943" s="141"/>
      <c r="CN943" s="35"/>
      <c r="CO943" s="23"/>
      <c r="CP943" s="141"/>
      <c r="CQ943" s="38"/>
    </row>
    <row r="944" spans="2:95">
      <c r="B944" s="34"/>
      <c r="C944" s="23"/>
      <c r="D944" s="141"/>
      <c r="E944" s="35"/>
      <c r="F944" s="23"/>
      <c r="G944" s="141"/>
      <c r="H944" s="35"/>
      <c r="I944" s="23"/>
      <c r="J944" s="141"/>
      <c r="K944" s="35"/>
      <c r="L944" s="23"/>
      <c r="M944" s="141"/>
      <c r="N944" s="35"/>
      <c r="O944" s="23"/>
      <c r="P944" s="141"/>
      <c r="Q944" s="35"/>
      <c r="R944" s="23"/>
      <c r="S944" s="141"/>
      <c r="T944" s="35"/>
      <c r="U944" s="23"/>
      <c r="V944" s="141"/>
      <c r="W944" s="35"/>
      <c r="X944" s="23"/>
      <c r="Y944" s="141"/>
      <c r="Z944" s="35"/>
      <c r="AA944" s="23"/>
      <c r="AB944" s="141"/>
      <c r="AC944" s="35"/>
      <c r="AD944" s="23"/>
      <c r="AE944" s="141"/>
      <c r="AF944" s="35"/>
      <c r="AG944" s="23"/>
      <c r="AH944" s="141"/>
      <c r="AI944" s="35"/>
      <c r="AJ944" s="23"/>
      <c r="AK944" s="141"/>
      <c r="AL944" s="35"/>
      <c r="AM944" s="23"/>
      <c r="AN944" s="141"/>
      <c r="AO944" s="35"/>
      <c r="AP944" s="23"/>
      <c r="AQ944" s="141"/>
      <c r="AR944" s="35"/>
      <c r="AS944" s="23"/>
      <c r="AT944" s="141"/>
      <c r="AU944" s="35"/>
      <c r="AV944" s="23"/>
      <c r="AW944" s="141"/>
      <c r="AX944" s="35"/>
      <c r="AY944" s="23"/>
      <c r="AZ944" s="141"/>
      <c r="BA944" s="35"/>
      <c r="BB944" s="23"/>
      <c r="BC944" s="141"/>
      <c r="BD944" s="35"/>
      <c r="BE944" s="23"/>
      <c r="BF944" s="141"/>
      <c r="BG944" s="35"/>
      <c r="BH944" s="23"/>
      <c r="BI944" s="141"/>
      <c r="BJ944" s="35"/>
      <c r="BK944" s="23"/>
      <c r="BL944" s="141"/>
      <c r="BM944" s="35"/>
      <c r="BN944" s="23"/>
      <c r="BO944" s="141"/>
      <c r="BP944" s="35"/>
      <c r="BQ944" s="23"/>
      <c r="BR944" s="141"/>
      <c r="BS944" s="35"/>
      <c r="BT944" s="23"/>
      <c r="BU944" s="141"/>
      <c r="BV944" s="35"/>
      <c r="BW944" s="23"/>
      <c r="BX944" s="141"/>
      <c r="BY944" s="35"/>
      <c r="BZ944" s="23"/>
      <c r="CA944" s="141"/>
      <c r="CB944" s="35"/>
      <c r="CC944" s="23"/>
      <c r="CD944" s="141"/>
      <c r="CE944" s="35"/>
      <c r="CF944" s="23"/>
      <c r="CG944" s="141"/>
      <c r="CH944" s="35"/>
      <c r="CI944" s="23"/>
      <c r="CJ944" s="141"/>
      <c r="CK944" s="35"/>
      <c r="CL944" s="23"/>
      <c r="CM944" s="141"/>
      <c r="CN944" s="35"/>
      <c r="CO944" s="23"/>
      <c r="CP944" s="141"/>
      <c r="CQ944" s="38"/>
    </row>
    <row r="945" spans="2:95">
      <c r="B945" s="34"/>
      <c r="C945" s="23"/>
      <c r="D945" s="141"/>
      <c r="E945" s="35"/>
      <c r="F945" s="23"/>
      <c r="G945" s="141"/>
      <c r="H945" s="35"/>
      <c r="I945" s="23"/>
      <c r="J945" s="141"/>
      <c r="K945" s="35"/>
      <c r="L945" s="23"/>
      <c r="M945" s="141"/>
      <c r="N945" s="35"/>
      <c r="O945" s="23"/>
      <c r="P945" s="141"/>
      <c r="Q945" s="35"/>
      <c r="R945" s="23"/>
      <c r="S945" s="141"/>
      <c r="T945" s="35"/>
      <c r="U945" s="23"/>
      <c r="V945" s="141"/>
      <c r="W945" s="35"/>
      <c r="X945" s="23"/>
      <c r="Y945" s="141"/>
      <c r="Z945" s="35"/>
      <c r="AA945" s="23"/>
      <c r="AB945" s="141"/>
      <c r="AC945" s="35"/>
      <c r="AD945" s="23"/>
      <c r="AE945" s="141"/>
      <c r="AF945" s="35"/>
      <c r="AG945" s="23"/>
      <c r="AH945" s="141"/>
      <c r="AI945" s="35"/>
      <c r="AJ945" s="23"/>
      <c r="AK945" s="141"/>
      <c r="AL945" s="35"/>
      <c r="AM945" s="23"/>
      <c r="AN945" s="141"/>
      <c r="AO945" s="35"/>
      <c r="AP945" s="23"/>
      <c r="AQ945" s="141"/>
      <c r="AR945" s="35"/>
      <c r="AS945" s="23"/>
      <c r="AT945" s="141"/>
      <c r="AU945" s="35"/>
      <c r="AV945" s="23"/>
      <c r="AW945" s="141"/>
      <c r="AX945" s="35"/>
      <c r="AY945" s="23"/>
      <c r="AZ945" s="141"/>
      <c r="BA945" s="35"/>
      <c r="BB945" s="23"/>
      <c r="BC945" s="141"/>
      <c r="BD945" s="35"/>
      <c r="BE945" s="23"/>
      <c r="BF945" s="141"/>
      <c r="BG945" s="35"/>
      <c r="BH945" s="23"/>
      <c r="BI945" s="141"/>
      <c r="BJ945" s="35"/>
      <c r="BK945" s="23"/>
      <c r="BL945" s="141"/>
      <c r="BM945" s="35"/>
      <c r="BN945" s="23"/>
      <c r="BO945" s="141"/>
      <c r="BP945" s="35"/>
      <c r="BQ945" s="23"/>
      <c r="BR945" s="141"/>
      <c r="BS945" s="35"/>
      <c r="BT945" s="23"/>
      <c r="BU945" s="141"/>
      <c r="BV945" s="35"/>
      <c r="BW945" s="23"/>
      <c r="BX945" s="141"/>
      <c r="BY945" s="35"/>
      <c r="BZ945" s="23"/>
      <c r="CA945" s="141"/>
      <c r="CB945" s="35"/>
      <c r="CC945" s="23"/>
      <c r="CD945" s="141"/>
      <c r="CE945" s="35"/>
      <c r="CF945" s="23"/>
      <c r="CG945" s="141"/>
      <c r="CH945" s="35"/>
      <c r="CI945" s="23"/>
      <c r="CJ945" s="141"/>
      <c r="CK945" s="35"/>
      <c r="CL945" s="23"/>
      <c r="CM945" s="141"/>
      <c r="CN945" s="35"/>
      <c r="CO945" s="23"/>
      <c r="CP945" s="141"/>
      <c r="CQ945" s="38"/>
    </row>
    <row r="946" spans="2:95">
      <c r="B946" s="34"/>
      <c r="C946" s="23"/>
      <c r="D946" s="141"/>
      <c r="E946" s="35"/>
      <c r="F946" s="23"/>
      <c r="G946" s="141"/>
      <c r="H946" s="35"/>
      <c r="I946" s="23"/>
      <c r="J946" s="141"/>
      <c r="K946" s="35"/>
      <c r="L946" s="23"/>
      <c r="M946" s="141"/>
      <c r="N946" s="35"/>
      <c r="O946" s="23"/>
      <c r="P946" s="141"/>
      <c r="Q946" s="35"/>
      <c r="R946" s="23"/>
      <c r="S946" s="141"/>
      <c r="T946" s="35"/>
      <c r="U946" s="23"/>
      <c r="V946" s="141"/>
      <c r="W946" s="35"/>
      <c r="X946" s="23"/>
      <c r="Y946" s="141"/>
      <c r="Z946" s="35"/>
      <c r="AA946" s="23"/>
      <c r="AB946" s="141"/>
      <c r="AC946" s="35"/>
      <c r="AD946" s="23"/>
      <c r="AE946" s="141"/>
      <c r="AF946" s="35"/>
      <c r="AG946" s="23"/>
      <c r="AH946" s="141"/>
      <c r="AI946" s="35"/>
      <c r="AJ946" s="23"/>
      <c r="AK946" s="141"/>
      <c r="AL946" s="35"/>
      <c r="AM946" s="23"/>
      <c r="AN946" s="141"/>
      <c r="AO946" s="35"/>
      <c r="AP946" s="23"/>
      <c r="AQ946" s="141"/>
      <c r="AR946" s="35"/>
      <c r="AS946" s="23"/>
      <c r="AT946" s="141"/>
      <c r="AU946" s="35"/>
      <c r="AV946" s="23"/>
      <c r="AW946" s="141"/>
      <c r="AX946" s="35"/>
      <c r="AY946" s="23"/>
      <c r="AZ946" s="141"/>
      <c r="BA946" s="35"/>
      <c r="BB946" s="23"/>
      <c r="BC946" s="141"/>
      <c r="BD946" s="35"/>
      <c r="BE946" s="23"/>
      <c r="BF946" s="141"/>
      <c r="BG946" s="35"/>
      <c r="BH946" s="23"/>
      <c r="BI946" s="141"/>
      <c r="BJ946" s="35"/>
      <c r="BK946" s="23"/>
      <c r="BL946" s="141"/>
      <c r="BM946" s="35"/>
      <c r="BN946" s="23"/>
      <c r="BO946" s="141"/>
      <c r="BP946" s="35"/>
      <c r="BQ946" s="23"/>
      <c r="BR946" s="141"/>
      <c r="BS946" s="35"/>
      <c r="BT946" s="23"/>
      <c r="BU946" s="141"/>
      <c r="BV946" s="35"/>
      <c r="BW946" s="23"/>
      <c r="BX946" s="141"/>
      <c r="BY946" s="35"/>
      <c r="BZ946" s="23"/>
      <c r="CA946" s="141"/>
      <c r="CB946" s="35"/>
      <c r="CC946" s="23"/>
      <c r="CD946" s="141"/>
      <c r="CE946" s="35"/>
      <c r="CF946" s="23"/>
      <c r="CG946" s="141"/>
      <c r="CH946" s="35"/>
      <c r="CI946" s="23"/>
      <c r="CJ946" s="141"/>
      <c r="CK946" s="35"/>
      <c r="CL946" s="23"/>
      <c r="CM946" s="141"/>
      <c r="CN946" s="35"/>
      <c r="CO946" s="23"/>
      <c r="CP946" s="141"/>
      <c r="CQ946" s="38"/>
    </row>
    <row r="947" spans="2:95">
      <c r="B947" s="34"/>
      <c r="C947" s="23"/>
      <c r="D947" s="141"/>
      <c r="E947" s="35"/>
      <c r="F947" s="23"/>
      <c r="G947" s="141"/>
      <c r="H947" s="35"/>
      <c r="I947" s="23"/>
      <c r="J947" s="141"/>
      <c r="K947" s="35"/>
      <c r="L947" s="23"/>
      <c r="M947" s="141"/>
      <c r="N947" s="35"/>
      <c r="O947" s="23"/>
      <c r="P947" s="141"/>
      <c r="Q947" s="35"/>
      <c r="R947" s="23"/>
      <c r="S947" s="141"/>
      <c r="T947" s="35"/>
      <c r="U947" s="23"/>
      <c r="V947" s="141"/>
      <c r="W947" s="35"/>
      <c r="X947" s="23"/>
      <c r="Y947" s="141"/>
      <c r="Z947" s="35"/>
      <c r="AA947" s="23"/>
      <c r="AB947" s="141"/>
      <c r="AC947" s="35"/>
      <c r="AD947" s="23"/>
      <c r="AE947" s="141"/>
      <c r="AF947" s="35"/>
      <c r="AG947" s="23"/>
      <c r="AH947" s="141"/>
      <c r="AI947" s="35"/>
      <c r="AJ947" s="23"/>
      <c r="AK947" s="141"/>
      <c r="AL947" s="35"/>
      <c r="AM947" s="23"/>
      <c r="AN947" s="141"/>
      <c r="AO947" s="35"/>
      <c r="AP947" s="23"/>
      <c r="AQ947" s="141"/>
      <c r="AR947" s="35"/>
      <c r="AS947" s="23"/>
      <c r="AT947" s="141"/>
      <c r="AU947" s="35"/>
      <c r="AV947" s="23"/>
      <c r="AW947" s="141"/>
      <c r="AX947" s="35"/>
      <c r="AY947" s="23"/>
      <c r="AZ947" s="141"/>
      <c r="BA947" s="35"/>
      <c r="BB947" s="23"/>
      <c r="BC947" s="141"/>
      <c r="BD947" s="35"/>
      <c r="BE947" s="23"/>
      <c r="BF947" s="141"/>
      <c r="BG947" s="35"/>
      <c r="BH947" s="23"/>
      <c r="BI947" s="141"/>
      <c r="BJ947" s="35"/>
      <c r="BK947" s="23"/>
      <c r="BL947" s="141"/>
      <c r="BM947" s="35"/>
      <c r="BN947" s="23"/>
      <c r="BO947" s="141"/>
      <c r="BP947" s="35"/>
      <c r="BQ947" s="23"/>
      <c r="BR947" s="141"/>
      <c r="BS947" s="35"/>
      <c r="BT947" s="23"/>
      <c r="BU947" s="141"/>
      <c r="BV947" s="35"/>
      <c r="BW947" s="23"/>
      <c r="BX947" s="141"/>
      <c r="BY947" s="35"/>
      <c r="BZ947" s="23"/>
      <c r="CA947" s="141"/>
      <c r="CB947" s="35"/>
      <c r="CC947" s="23"/>
      <c r="CD947" s="141"/>
      <c r="CE947" s="35"/>
      <c r="CF947" s="23"/>
      <c r="CG947" s="141"/>
      <c r="CH947" s="35"/>
      <c r="CI947" s="23"/>
      <c r="CJ947" s="141"/>
      <c r="CK947" s="35"/>
      <c r="CL947" s="23"/>
      <c r="CM947" s="141"/>
      <c r="CN947" s="35"/>
      <c r="CO947" s="23"/>
      <c r="CP947" s="141"/>
      <c r="CQ947" s="38"/>
    </row>
    <row r="948" spans="2:95">
      <c r="B948" s="34"/>
      <c r="C948" s="23"/>
      <c r="D948" s="141"/>
      <c r="E948" s="35"/>
      <c r="F948" s="23"/>
      <c r="G948" s="141"/>
      <c r="H948" s="35"/>
      <c r="I948" s="23"/>
      <c r="J948" s="141"/>
      <c r="K948" s="35"/>
      <c r="L948" s="23"/>
      <c r="M948" s="141"/>
      <c r="N948" s="35"/>
      <c r="O948" s="23"/>
      <c r="P948" s="141"/>
      <c r="Q948" s="35"/>
      <c r="R948" s="23"/>
      <c r="S948" s="141"/>
      <c r="T948" s="35"/>
      <c r="U948" s="23"/>
      <c r="V948" s="141"/>
      <c r="W948" s="35"/>
      <c r="X948" s="23"/>
      <c r="Y948" s="141"/>
      <c r="Z948" s="35"/>
      <c r="AA948" s="23"/>
      <c r="AB948" s="141"/>
      <c r="AC948" s="35"/>
      <c r="AD948" s="23"/>
      <c r="AE948" s="141"/>
      <c r="AF948" s="35"/>
      <c r="AG948" s="23"/>
      <c r="AH948" s="141"/>
      <c r="AI948" s="35"/>
      <c r="AJ948" s="23"/>
      <c r="AK948" s="141"/>
      <c r="AL948" s="35"/>
      <c r="AM948" s="23"/>
      <c r="AN948" s="141"/>
      <c r="AO948" s="35"/>
      <c r="AP948" s="23"/>
      <c r="AQ948" s="141"/>
      <c r="AR948" s="35"/>
      <c r="AS948" s="23"/>
      <c r="AT948" s="141"/>
      <c r="AU948" s="35"/>
      <c r="AV948" s="23"/>
      <c r="AW948" s="141"/>
      <c r="AX948" s="35"/>
      <c r="AY948" s="23"/>
      <c r="AZ948" s="141"/>
      <c r="BA948" s="35"/>
      <c r="BB948" s="23"/>
      <c r="BC948" s="141"/>
      <c r="BD948" s="35"/>
      <c r="BE948" s="23"/>
      <c r="BF948" s="141"/>
      <c r="BG948" s="35"/>
      <c r="BH948" s="23"/>
      <c r="BI948" s="141"/>
      <c r="BJ948" s="35"/>
      <c r="BK948" s="23"/>
      <c r="BL948" s="141"/>
      <c r="BM948" s="35"/>
      <c r="BN948" s="23"/>
      <c r="BO948" s="141"/>
      <c r="BP948" s="35"/>
      <c r="BQ948" s="23"/>
      <c r="BR948" s="141"/>
      <c r="BS948" s="35"/>
      <c r="BT948" s="23"/>
      <c r="BU948" s="141"/>
      <c r="BV948" s="35"/>
      <c r="BW948" s="23"/>
      <c r="BX948" s="141"/>
      <c r="BY948" s="35"/>
      <c r="BZ948" s="23"/>
      <c r="CA948" s="141"/>
      <c r="CB948" s="35"/>
      <c r="CC948" s="23"/>
      <c r="CD948" s="141"/>
      <c r="CE948" s="35"/>
      <c r="CF948" s="23"/>
      <c r="CG948" s="141"/>
      <c r="CH948" s="35"/>
      <c r="CI948" s="23"/>
      <c r="CJ948" s="141"/>
      <c r="CK948" s="35"/>
      <c r="CL948" s="23"/>
      <c r="CM948" s="141"/>
      <c r="CN948" s="35"/>
      <c r="CO948" s="23"/>
      <c r="CP948" s="141"/>
      <c r="CQ948" s="38"/>
    </row>
    <row r="949" spans="2:95">
      <c r="B949" s="34"/>
      <c r="C949" s="23"/>
      <c r="D949" s="141"/>
      <c r="E949" s="35"/>
      <c r="F949" s="23"/>
      <c r="G949" s="141"/>
      <c r="H949" s="35"/>
      <c r="I949" s="23"/>
      <c r="J949" s="141"/>
      <c r="K949" s="35"/>
      <c r="L949" s="23"/>
      <c r="M949" s="141"/>
      <c r="N949" s="35"/>
      <c r="O949" s="23"/>
      <c r="P949" s="141"/>
      <c r="Q949" s="35"/>
      <c r="R949" s="23"/>
      <c r="S949" s="141"/>
      <c r="T949" s="35"/>
      <c r="U949" s="23"/>
      <c r="V949" s="141"/>
      <c r="W949" s="35"/>
      <c r="X949" s="23"/>
      <c r="Y949" s="141"/>
      <c r="Z949" s="35"/>
      <c r="AA949" s="23"/>
      <c r="AB949" s="141"/>
      <c r="AC949" s="35"/>
      <c r="AD949" s="23"/>
      <c r="AE949" s="141"/>
      <c r="AF949" s="35"/>
      <c r="AG949" s="23"/>
      <c r="AH949" s="141"/>
      <c r="AI949" s="35"/>
      <c r="AJ949" s="23"/>
      <c r="AK949" s="141"/>
      <c r="AL949" s="35"/>
      <c r="AM949" s="23"/>
      <c r="AN949" s="141"/>
      <c r="AO949" s="35"/>
      <c r="AP949" s="23"/>
      <c r="AQ949" s="141"/>
      <c r="AR949" s="35"/>
      <c r="AS949" s="23"/>
      <c r="AT949" s="141"/>
      <c r="AU949" s="35"/>
      <c r="AV949" s="23"/>
      <c r="AW949" s="141"/>
      <c r="AX949" s="35"/>
      <c r="AY949" s="23"/>
      <c r="AZ949" s="141"/>
      <c r="BA949" s="35"/>
      <c r="BB949" s="23"/>
      <c r="BC949" s="141"/>
      <c r="BD949" s="35"/>
      <c r="BE949" s="23"/>
      <c r="BF949" s="141"/>
      <c r="BG949" s="35"/>
      <c r="BH949" s="23"/>
      <c r="BI949" s="141"/>
      <c r="BJ949" s="35"/>
      <c r="BK949" s="23"/>
      <c r="BL949" s="141"/>
      <c r="BM949" s="35"/>
      <c r="BN949" s="23"/>
      <c r="BO949" s="141"/>
      <c r="BP949" s="35"/>
      <c r="BQ949" s="23"/>
      <c r="BR949" s="141"/>
      <c r="BS949" s="35"/>
      <c r="BT949" s="23"/>
      <c r="BU949" s="141"/>
      <c r="BV949" s="35"/>
      <c r="BW949" s="23"/>
      <c r="BX949" s="141"/>
      <c r="BY949" s="35"/>
      <c r="BZ949" s="23"/>
      <c r="CA949" s="141"/>
      <c r="CB949" s="35"/>
      <c r="CC949" s="23"/>
      <c r="CD949" s="141"/>
      <c r="CE949" s="35"/>
      <c r="CF949" s="23"/>
      <c r="CG949" s="141"/>
      <c r="CH949" s="35"/>
      <c r="CI949" s="23"/>
      <c r="CJ949" s="141"/>
      <c r="CK949" s="35"/>
      <c r="CL949" s="23"/>
      <c r="CM949" s="141"/>
      <c r="CN949" s="35"/>
      <c r="CO949" s="23"/>
      <c r="CP949" s="141"/>
      <c r="CQ949" s="38"/>
    </row>
    <row r="950" spans="2:95">
      <c r="B950" s="34"/>
      <c r="C950" s="23"/>
      <c r="D950" s="141"/>
      <c r="E950" s="35"/>
      <c r="F950" s="23"/>
      <c r="G950" s="141"/>
      <c r="H950" s="35"/>
      <c r="I950" s="23"/>
      <c r="J950" s="141"/>
      <c r="K950" s="35"/>
      <c r="L950" s="23"/>
      <c r="M950" s="141"/>
      <c r="N950" s="35"/>
      <c r="O950" s="23"/>
      <c r="P950" s="141"/>
      <c r="Q950" s="35"/>
      <c r="R950" s="23"/>
      <c r="S950" s="141"/>
      <c r="T950" s="35"/>
      <c r="U950" s="23"/>
      <c r="V950" s="141"/>
      <c r="W950" s="35"/>
      <c r="X950" s="23"/>
      <c r="Y950" s="141"/>
      <c r="Z950" s="35"/>
      <c r="AA950" s="23"/>
      <c r="AB950" s="141"/>
      <c r="AC950" s="35"/>
      <c r="AD950" s="23"/>
      <c r="AE950" s="141"/>
      <c r="AF950" s="35"/>
      <c r="AG950" s="23"/>
      <c r="AH950" s="141"/>
      <c r="AI950" s="35"/>
      <c r="AJ950" s="23"/>
      <c r="AK950" s="141"/>
      <c r="AL950" s="35"/>
      <c r="AM950" s="23"/>
      <c r="AN950" s="141"/>
      <c r="AO950" s="35"/>
      <c r="AP950" s="23"/>
      <c r="AQ950" s="141"/>
      <c r="AR950" s="35"/>
      <c r="AS950" s="23"/>
      <c r="AT950" s="141"/>
      <c r="AU950" s="35"/>
      <c r="AV950" s="23"/>
      <c r="AW950" s="141"/>
      <c r="AX950" s="35"/>
      <c r="AY950" s="23"/>
      <c r="AZ950" s="141"/>
      <c r="BA950" s="35"/>
      <c r="BB950" s="23"/>
      <c r="BC950" s="141"/>
      <c r="BD950" s="35"/>
      <c r="BE950" s="23"/>
      <c r="BF950" s="141"/>
      <c r="BG950" s="35"/>
      <c r="BH950" s="23"/>
      <c r="BI950" s="141"/>
      <c r="BJ950" s="35"/>
      <c r="BK950" s="23"/>
      <c r="BL950" s="141"/>
      <c r="BM950" s="35"/>
      <c r="BN950" s="23"/>
      <c r="BO950" s="141"/>
      <c r="BP950" s="35"/>
      <c r="BQ950" s="23"/>
      <c r="BR950" s="141"/>
      <c r="BS950" s="35"/>
      <c r="BT950" s="23"/>
      <c r="BU950" s="141"/>
      <c r="BV950" s="35"/>
      <c r="BW950" s="23"/>
      <c r="BX950" s="141"/>
      <c r="BY950" s="35"/>
      <c r="BZ950" s="23"/>
      <c r="CA950" s="141"/>
      <c r="CB950" s="35"/>
      <c r="CC950" s="23"/>
      <c r="CD950" s="141"/>
      <c r="CE950" s="35"/>
      <c r="CF950" s="23"/>
      <c r="CG950" s="141"/>
      <c r="CH950" s="35"/>
      <c r="CI950" s="23"/>
      <c r="CJ950" s="141"/>
      <c r="CK950" s="35"/>
      <c r="CL950" s="23"/>
      <c r="CM950" s="141"/>
      <c r="CN950" s="35"/>
      <c r="CO950" s="23"/>
      <c r="CP950" s="141"/>
      <c r="CQ950" s="38"/>
    </row>
    <row r="951" spans="2:95">
      <c r="B951" s="34"/>
      <c r="C951" s="23"/>
      <c r="D951" s="141"/>
      <c r="E951" s="35"/>
      <c r="F951" s="23"/>
      <c r="G951" s="141"/>
      <c r="H951" s="35"/>
      <c r="I951" s="23"/>
      <c r="J951" s="141"/>
      <c r="K951" s="35"/>
      <c r="L951" s="23"/>
      <c r="M951" s="141"/>
      <c r="N951" s="35"/>
      <c r="O951" s="23"/>
      <c r="P951" s="141"/>
      <c r="Q951" s="35"/>
      <c r="R951" s="23"/>
      <c r="S951" s="141"/>
      <c r="T951" s="35"/>
      <c r="U951" s="23"/>
      <c r="V951" s="141"/>
      <c r="W951" s="35"/>
      <c r="X951" s="23"/>
      <c r="Y951" s="141"/>
      <c r="Z951" s="35"/>
      <c r="AA951" s="23"/>
      <c r="AB951" s="141"/>
      <c r="AC951" s="35"/>
      <c r="AD951" s="23"/>
      <c r="AE951" s="141"/>
      <c r="AF951" s="35"/>
      <c r="AG951" s="23"/>
      <c r="AH951" s="141"/>
      <c r="AI951" s="35"/>
      <c r="AJ951" s="23"/>
      <c r="AK951" s="141"/>
      <c r="AL951" s="35"/>
      <c r="AM951" s="23"/>
      <c r="AN951" s="141"/>
      <c r="AO951" s="35"/>
      <c r="AP951" s="23"/>
      <c r="AQ951" s="141"/>
      <c r="AR951" s="35"/>
      <c r="AS951" s="23"/>
      <c r="AT951" s="141"/>
      <c r="AU951" s="35"/>
      <c r="AV951" s="23"/>
      <c r="AW951" s="141"/>
      <c r="AX951" s="35"/>
      <c r="AY951" s="23"/>
      <c r="AZ951" s="141"/>
      <c r="BA951" s="35"/>
      <c r="BB951" s="23"/>
      <c r="BC951" s="141"/>
      <c r="BD951" s="35"/>
      <c r="BE951" s="23"/>
      <c r="BF951" s="141"/>
      <c r="BG951" s="35"/>
      <c r="BH951" s="23"/>
      <c r="BI951" s="141"/>
      <c r="BJ951" s="35"/>
      <c r="BK951" s="23"/>
      <c r="BL951" s="141"/>
      <c r="BM951" s="35"/>
      <c r="BN951" s="23"/>
      <c r="BO951" s="141"/>
      <c r="BP951" s="35"/>
      <c r="BQ951" s="23"/>
      <c r="BR951" s="141"/>
      <c r="BS951" s="35"/>
      <c r="BT951" s="23"/>
      <c r="BU951" s="141"/>
      <c r="BV951" s="35"/>
      <c r="BW951" s="23"/>
      <c r="BX951" s="141"/>
      <c r="BY951" s="35"/>
      <c r="BZ951" s="23"/>
      <c r="CA951" s="141"/>
      <c r="CB951" s="35"/>
      <c r="CC951" s="23"/>
      <c r="CD951" s="141"/>
      <c r="CE951" s="35"/>
      <c r="CF951" s="23"/>
      <c r="CG951" s="141"/>
      <c r="CH951" s="35"/>
      <c r="CI951" s="23"/>
      <c r="CJ951" s="141"/>
      <c r="CK951" s="35"/>
      <c r="CL951" s="23"/>
      <c r="CM951" s="141"/>
      <c r="CN951" s="35"/>
      <c r="CO951" s="23"/>
      <c r="CP951" s="141"/>
      <c r="CQ951" s="38"/>
    </row>
    <row r="952" spans="2:95">
      <c r="B952" s="34"/>
      <c r="C952" s="23"/>
      <c r="D952" s="141"/>
      <c r="E952" s="35"/>
      <c r="F952" s="23"/>
      <c r="G952" s="141"/>
      <c r="H952" s="35"/>
      <c r="I952" s="23"/>
      <c r="J952" s="141"/>
      <c r="K952" s="35"/>
      <c r="L952" s="23"/>
      <c r="M952" s="141"/>
      <c r="N952" s="35"/>
      <c r="O952" s="23"/>
      <c r="P952" s="141"/>
      <c r="Q952" s="35"/>
      <c r="R952" s="23"/>
      <c r="S952" s="141"/>
      <c r="T952" s="35"/>
      <c r="U952" s="23"/>
      <c r="V952" s="141"/>
      <c r="W952" s="35"/>
      <c r="X952" s="23"/>
      <c r="Y952" s="141"/>
      <c r="Z952" s="35"/>
      <c r="AA952" s="23"/>
      <c r="AB952" s="141"/>
      <c r="AC952" s="35"/>
      <c r="AD952" s="23"/>
      <c r="AE952" s="141"/>
      <c r="AF952" s="35"/>
      <c r="AG952" s="23"/>
      <c r="AH952" s="141"/>
      <c r="AI952" s="35"/>
      <c r="AJ952" s="23"/>
      <c r="AK952" s="141"/>
      <c r="AL952" s="35"/>
      <c r="AM952" s="23"/>
      <c r="AN952" s="141"/>
      <c r="AO952" s="35"/>
      <c r="AP952" s="23"/>
      <c r="AQ952" s="141"/>
      <c r="AR952" s="35"/>
      <c r="AS952" s="23"/>
      <c r="AT952" s="141"/>
      <c r="AU952" s="35"/>
      <c r="AV952" s="23"/>
      <c r="AW952" s="141"/>
      <c r="AX952" s="35"/>
      <c r="AY952" s="23"/>
      <c r="AZ952" s="141"/>
      <c r="BA952" s="35"/>
      <c r="BB952" s="23"/>
      <c r="BC952" s="141"/>
      <c r="BD952" s="35"/>
      <c r="BE952" s="23"/>
      <c r="BF952" s="141"/>
      <c r="BG952" s="35"/>
      <c r="BH952" s="23"/>
      <c r="BI952" s="141"/>
      <c r="BJ952" s="35"/>
      <c r="BK952" s="23"/>
      <c r="BL952" s="141"/>
      <c r="BM952" s="35"/>
      <c r="BN952" s="23"/>
      <c r="BO952" s="141"/>
      <c r="BP952" s="35"/>
      <c r="BQ952" s="23"/>
      <c r="BR952" s="141"/>
      <c r="BS952" s="35"/>
      <c r="BT952" s="23"/>
      <c r="BU952" s="141"/>
      <c r="BV952" s="35"/>
      <c r="BW952" s="23"/>
      <c r="BX952" s="141"/>
      <c r="BY952" s="35"/>
      <c r="BZ952" s="23"/>
      <c r="CA952" s="141"/>
      <c r="CB952" s="35"/>
      <c r="CC952" s="23"/>
      <c r="CD952" s="141"/>
      <c r="CE952" s="35"/>
      <c r="CF952" s="23"/>
      <c r="CG952" s="141"/>
      <c r="CH952" s="35"/>
      <c r="CI952" s="23"/>
      <c r="CJ952" s="141"/>
      <c r="CK952" s="35"/>
      <c r="CL952" s="23"/>
      <c r="CM952" s="141"/>
      <c r="CN952" s="35"/>
      <c r="CO952" s="23"/>
      <c r="CP952" s="141"/>
      <c r="CQ952" s="38"/>
    </row>
    <row r="953" spans="2:95">
      <c r="B953" s="34"/>
      <c r="C953" s="23"/>
      <c r="D953" s="141"/>
      <c r="E953" s="35"/>
      <c r="F953" s="23"/>
      <c r="G953" s="141"/>
      <c r="H953" s="35"/>
      <c r="I953" s="23"/>
      <c r="J953" s="141"/>
      <c r="K953" s="35"/>
      <c r="L953" s="23"/>
      <c r="M953" s="141"/>
      <c r="N953" s="35"/>
      <c r="O953" s="23"/>
      <c r="P953" s="141"/>
      <c r="Q953" s="35"/>
      <c r="R953" s="23"/>
      <c r="S953" s="141"/>
      <c r="T953" s="35"/>
      <c r="U953" s="23"/>
      <c r="V953" s="141"/>
      <c r="W953" s="35"/>
      <c r="X953" s="23"/>
      <c r="Y953" s="141"/>
      <c r="Z953" s="35"/>
      <c r="AA953" s="23"/>
      <c r="AB953" s="141"/>
      <c r="AC953" s="35"/>
      <c r="AD953" s="23"/>
      <c r="AE953" s="141"/>
      <c r="AF953" s="35"/>
      <c r="AG953" s="23"/>
      <c r="AH953" s="141"/>
      <c r="AI953" s="35"/>
      <c r="AJ953" s="23"/>
      <c r="AK953" s="141"/>
      <c r="AL953" s="35"/>
      <c r="AM953" s="23"/>
      <c r="AN953" s="141"/>
      <c r="AO953" s="35"/>
      <c r="AP953" s="23"/>
      <c r="AQ953" s="141"/>
      <c r="AR953" s="35"/>
      <c r="AS953" s="23"/>
      <c r="AT953" s="141"/>
      <c r="AU953" s="35"/>
      <c r="AV953" s="23"/>
      <c r="AW953" s="141"/>
      <c r="AX953" s="35"/>
      <c r="AY953" s="23"/>
      <c r="AZ953" s="141"/>
      <c r="BA953" s="35"/>
      <c r="BB953" s="23"/>
      <c r="BC953" s="141"/>
      <c r="BD953" s="35"/>
      <c r="BE953" s="23"/>
      <c r="BF953" s="141"/>
      <c r="BG953" s="35"/>
      <c r="BH953" s="23"/>
      <c r="BI953" s="141"/>
      <c r="BJ953" s="35"/>
      <c r="BK953" s="23"/>
      <c r="BL953" s="141"/>
      <c r="BM953" s="35"/>
      <c r="BN953" s="23"/>
      <c r="BO953" s="141"/>
      <c r="BP953" s="35"/>
      <c r="BQ953" s="23"/>
      <c r="BR953" s="141"/>
      <c r="BS953" s="35"/>
      <c r="BT953" s="23"/>
      <c r="BU953" s="141"/>
      <c r="BV953" s="35"/>
      <c r="BW953" s="23"/>
      <c r="BX953" s="141"/>
      <c r="BY953" s="35"/>
      <c r="BZ953" s="23"/>
      <c r="CA953" s="141"/>
      <c r="CB953" s="35"/>
      <c r="CC953" s="23"/>
      <c r="CD953" s="141"/>
      <c r="CE953" s="35"/>
      <c r="CF953" s="23"/>
      <c r="CG953" s="141"/>
      <c r="CH953" s="35"/>
      <c r="CI953" s="23"/>
      <c r="CJ953" s="141"/>
      <c r="CK953" s="35"/>
      <c r="CL953" s="23"/>
      <c r="CM953" s="141"/>
      <c r="CN953" s="35"/>
      <c r="CO953" s="23"/>
      <c r="CP953" s="141"/>
      <c r="CQ953" s="38"/>
    </row>
    <row r="954" spans="2:95">
      <c r="B954" s="34"/>
      <c r="C954" s="23"/>
      <c r="D954" s="141"/>
      <c r="E954" s="35"/>
      <c r="F954" s="23"/>
      <c r="G954" s="141"/>
      <c r="H954" s="35"/>
      <c r="I954" s="23"/>
      <c r="J954" s="141"/>
      <c r="K954" s="35"/>
      <c r="L954" s="23"/>
      <c r="M954" s="141"/>
      <c r="N954" s="35"/>
      <c r="O954" s="23"/>
      <c r="P954" s="141"/>
      <c r="Q954" s="35"/>
      <c r="R954" s="23"/>
      <c r="S954" s="141"/>
      <c r="T954" s="35"/>
      <c r="U954" s="23"/>
      <c r="V954" s="141"/>
      <c r="W954" s="35"/>
      <c r="X954" s="23"/>
      <c r="Y954" s="141"/>
      <c r="Z954" s="35"/>
      <c r="AA954" s="23"/>
      <c r="AB954" s="141"/>
      <c r="AC954" s="35"/>
      <c r="AD954" s="23"/>
      <c r="AE954" s="141"/>
      <c r="AF954" s="35"/>
      <c r="AG954" s="23"/>
      <c r="AH954" s="141"/>
      <c r="AI954" s="35"/>
      <c r="AJ954" s="23"/>
      <c r="AK954" s="141"/>
      <c r="AL954" s="35"/>
      <c r="AM954" s="23"/>
      <c r="AN954" s="141"/>
      <c r="AO954" s="35"/>
      <c r="AP954" s="23"/>
      <c r="AQ954" s="141"/>
      <c r="AR954" s="35"/>
      <c r="AS954" s="23"/>
      <c r="AT954" s="141"/>
      <c r="AU954" s="35"/>
      <c r="AV954" s="23"/>
      <c r="AW954" s="141"/>
      <c r="AX954" s="35"/>
      <c r="AY954" s="23"/>
      <c r="AZ954" s="141"/>
      <c r="BA954" s="35"/>
      <c r="BB954" s="23"/>
      <c r="BC954" s="141"/>
      <c r="BD954" s="35"/>
      <c r="BE954" s="23"/>
      <c r="BF954" s="141"/>
      <c r="BG954" s="35"/>
      <c r="BH954" s="23"/>
      <c r="BI954" s="141"/>
      <c r="BJ954" s="35"/>
      <c r="BK954" s="23"/>
      <c r="BL954" s="141"/>
      <c r="BM954" s="35"/>
      <c r="BN954" s="23"/>
      <c r="BO954" s="141"/>
      <c r="BP954" s="35"/>
      <c r="BQ954" s="23"/>
      <c r="BR954" s="141"/>
      <c r="BS954" s="35"/>
      <c r="BT954" s="23"/>
      <c r="BU954" s="141"/>
      <c r="BV954" s="35"/>
      <c r="BW954" s="23"/>
      <c r="BX954" s="141"/>
      <c r="BY954" s="35"/>
      <c r="BZ954" s="23"/>
      <c r="CA954" s="141"/>
      <c r="CB954" s="35"/>
      <c r="CC954" s="23"/>
      <c r="CD954" s="141"/>
      <c r="CE954" s="35"/>
      <c r="CF954" s="23"/>
      <c r="CG954" s="141"/>
      <c r="CH954" s="35"/>
      <c r="CI954" s="23"/>
      <c r="CJ954" s="141"/>
      <c r="CK954" s="35"/>
      <c r="CL954" s="23"/>
      <c r="CM954" s="141"/>
      <c r="CN954" s="35"/>
      <c r="CO954" s="23"/>
      <c r="CP954" s="141"/>
      <c r="CQ954" s="38"/>
    </row>
    <row r="955" spans="2:95">
      <c r="B955" s="34"/>
      <c r="C955" s="23"/>
      <c r="D955" s="141"/>
      <c r="E955" s="35"/>
      <c r="F955" s="23"/>
      <c r="G955" s="141"/>
      <c r="H955" s="35"/>
      <c r="I955" s="23"/>
      <c r="J955" s="141"/>
      <c r="K955" s="35"/>
      <c r="L955" s="23"/>
      <c r="M955" s="141"/>
      <c r="N955" s="35"/>
      <c r="O955" s="23"/>
      <c r="P955" s="141"/>
      <c r="Q955" s="35"/>
      <c r="R955" s="23"/>
      <c r="S955" s="141"/>
      <c r="T955" s="35"/>
      <c r="U955" s="23"/>
      <c r="V955" s="141"/>
      <c r="W955" s="35"/>
      <c r="X955" s="23"/>
      <c r="Y955" s="141"/>
      <c r="Z955" s="35"/>
      <c r="AA955" s="23"/>
      <c r="AB955" s="141"/>
      <c r="AC955" s="35"/>
      <c r="AD955" s="23"/>
      <c r="AE955" s="141"/>
      <c r="AF955" s="35"/>
      <c r="AG955" s="23"/>
      <c r="AH955" s="141"/>
      <c r="AI955" s="35"/>
      <c r="AJ955" s="23"/>
      <c r="AK955" s="141"/>
      <c r="AL955" s="35"/>
      <c r="AM955" s="23"/>
      <c r="AN955" s="141"/>
      <c r="AO955" s="35"/>
      <c r="AP955" s="23"/>
      <c r="AQ955" s="141"/>
      <c r="AR955" s="35"/>
      <c r="AS955" s="23"/>
      <c r="AT955" s="141"/>
      <c r="AU955" s="35"/>
      <c r="AV955" s="23"/>
      <c r="AW955" s="141"/>
      <c r="AX955" s="35"/>
      <c r="AY955" s="23"/>
      <c r="AZ955" s="141"/>
      <c r="BA955" s="35"/>
      <c r="BB955" s="23"/>
      <c r="BC955" s="141"/>
      <c r="BD955" s="35"/>
      <c r="BE955" s="23"/>
      <c r="BF955" s="141"/>
      <c r="BG955" s="35"/>
      <c r="BH955" s="23"/>
      <c r="BI955" s="141"/>
      <c r="BJ955" s="35"/>
      <c r="BK955" s="23"/>
      <c r="BL955" s="141"/>
      <c r="BM955" s="35"/>
      <c r="BN955" s="23"/>
      <c r="BO955" s="141"/>
      <c r="BP955" s="35"/>
      <c r="BQ955" s="23"/>
      <c r="BR955" s="141"/>
      <c r="BS955" s="35"/>
      <c r="BT955" s="23"/>
      <c r="BU955" s="141"/>
      <c r="BV955" s="35"/>
      <c r="BW955" s="23"/>
      <c r="BX955" s="141"/>
      <c r="BY955" s="35"/>
      <c r="BZ955" s="23"/>
      <c r="CA955" s="141"/>
      <c r="CB955" s="35"/>
      <c r="CC955" s="23"/>
      <c r="CD955" s="141"/>
      <c r="CE955" s="35"/>
      <c r="CF955" s="23"/>
      <c r="CG955" s="141"/>
      <c r="CH955" s="35"/>
      <c r="CI955" s="23"/>
      <c r="CJ955" s="141"/>
      <c r="CK955" s="35"/>
      <c r="CL955" s="23"/>
      <c r="CM955" s="141"/>
      <c r="CN955" s="35"/>
      <c r="CO955" s="23"/>
      <c r="CP955" s="141"/>
      <c r="CQ955" s="38"/>
    </row>
    <row r="956" spans="2:95">
      <c r="B956" s="34"/>
      <c r="C956" s="23"/>
      <c r="D956" s="141"/>
      <c r="E956" s="35"/>
      <c r="F956" s="23"/>
      <c r="G956" s="141"/>
      <c r="H956" s="35"/>
      <c r="I956" s="23"/>
      <c r="J956" s="141"/>
      <c r="K956" s="35"/>
      <c r="L956" s="23"/>
      <c r="M956" s="141"/>
      <c r="N956" s="35"/>
      <c r="O956" s="23"/>
      <c r="P956" s="141"/>
      <c r="Q956" s="35"/>
      <c r="R956" s="23"/>
      <c r="S956" s="141"/>
      <c r="T956" s="35"/>
      <c r="U956" s="23"/>
      <c r="V956" s="141"/>
      <c r="W956" s="35"/>
      <c r="X956" s="23"/>
      <c r="Y956" s="141"/>
      <c r="Z956" s="35"/>
      <c r="AA956" s="23"/>
      <c r="AB956" s="141"/>
      <c r="AC956" s="35"/>
      <c r="AD956" s="23"/>
      <c r="AE956" s="141"/>
      <c r="AF956" s="35"/>
      <c r="AG956" s="23"/>
      <c r="AH956" s="141"/>
      <c r="AI956" s="35"/>
      <c r="AJ956" s="23"/>
      <c r="AK956" s="141"/>
      <c r="AL956" s="35"/>
      <c r="AM956" s="23"/>
      <c r="AN956" s="141"/>
      <c r="AO956" s="35"/>
      <c r="AP956" s="23"/>
      <c r="AQ956" s="141"/>
      <c r="AR956" s="35"/>
      <c r="AS956" s="23"/>
      <c r="AT956" s="141"/>
      <c r="AU956" s="35"/>
      <c r="AV956" s="23"/>
      <c r="AW956" s="141"/>
      <c r="AX956" s="35"/>
      <c r="AY956" s="23"/>
      <c r="AZ956" s="141"/>
      <c r="BA956" s="35"/>
      <c r="BB956" s="23"/>
      <c r="BC956" s="141"/>
      <c r="BD956" s="35"/>
      <c r="BE956" s="23"/>
      <c r="BF956" s="141"/>
      <c r="BG956" s="35"/>
      <c r="BH956" s="23"/>
      <c r="BI956" s="141"/>
      <c r="BJ956" s="35"/>
      <c r="BK956" s="23"/>
      <c r="BL956" s="141"/>
      <c r="BM956" s="35"/>
      <c r="BN956" s="23"/>
      <c r="BO956" s="141"/>
      <c r="BP956" s="35"/>
      <c r="BQ956" s="23"/>
      <c r="BR956" s="141"/>
      <c r="BS956" s="35"/>
      <c r="BT956" s="23"/>
      <c r="BU956" s="141"/>
      <c r="BV956" s="35"/>
      <c r="BW956" s="23"/>
      <c r="BX956" s="141"/>
      <c r="BY956" s="35"/>
      <c r="BZ956" s="23"/>
      <c r="CA956" s="141"/>
      <c r="CB956" s="35"/>
      <c r="CC956" s="23"/>
      <c r="CD956" s="141"/>
      <c r="CE956" s="35"/>
      <c r="CF956" s="23"/>
      <c r="CG956" s="141"/>
      <c r="CH956" s="35"/>
      <c r="CI956" s="23"/>
      <c r="CJ956" s="141"/>
      <c r="CK956" s="35"/>
      <c r="CL956" s="23"/>
      <c r="CM956" s="141"/>
      <c r="CN956" s="35"/>
      <c r="CO956" s="23"/>
      <c r="CP956" s="141"/>
      <c r="CQ956" s="38"/>
    </row>
    <row r="957" spans="2:95">
      <c r="B957" s="34"/>
      <c r="C957" s="23"/>
      <c r="D957" s="141"/>
      <c r="E957" s="35"/>
      <c r="F957" s="23"/>
      <c r="G957" s="141"/>
      <c r="H957" s="35"/>
      <c r="I957" s="23"/>
      <c r="J957" s="141"/>
      <c r="K957" s="35"/>
      <c r="L957" s="23"/>
      <c r="M957" s="141"/>
      <c r="N957" s="35"/>
      <c r="O957" s="23"/>
      <c r="P957" s="141"/>
      <c r="Q957" s="35"/>
      <c r="R957" s="23"/>
      <c r="S957" s="141"/>
      <c r="T957" s="35"/>
      <c r="U957" s="23"/>
      <c r="V957" s="141"/>
      <c r="W957" s="35"/>
      <c r="X957" s="23"/>
      <c r="Y957" s="141"/>
      <c r="Z957" s="35"/>
      <c r="AA957" s="23"/>
      <c r="AB957" s="141"/>
      <c r="AC957" s="35"/>
      <c r="AD957" s="23"/>
      <c r="AE957" s="141"/>
      <c r="AF957" s="35"/>
      <c r="AG957" s="23"/>
      <c r="AH957" s="141"/>
      <c r="AI957" s="35"/>
      <c r="AJ957" s="23"/>
      <c r="AK957" s="141"/>
      <c r="AL957" s="35"/>
      <c r="AM957" s="23"/>
      <c r="AN957" s="141"/>
      <c r="AO957" s="35"/>
      <c r="AP957" s="23"/>
      <c r="AQ957" s="141"/>
      <c r="AR957" s="35"/>
      <c r="AS957" s="23"/>
      <c r="AT957" s="141"/>
      <c r="AU957" s="35"/>
      <c r="AV957" s="23"/>
      <c r="AW957" s="141"/>
      <c r="AX957" s="35"/>
      <c r="AY957" s="23"/>
      <c r="AZ957" s="141"/>
      <c r="BA957" s="35"/>
      <c r="BB957" s="23"/>
      <c r="BC957" s="141"/>
      <c r="BD957" s="35"/>
      <c r="BE957" s="23"/>
      <c r="BF957" s="141"/>
      <c r="BG957" s="35"/>
      <c r="BH957" s="23"/>
      <c r="BI957" s="141"/>
      <c r="BJ957" s="35"/>
      <c r="BK957" s="23"/>
      <c r="BL957" s="141"/>
      <c r="BM957" s="35"/>
      <c r="BN957" s="23"/>
      <c r="BO957" s="141"/>
      <c r="BP957" s="35"/>
      <c r="BQ957" s="23"/>
      <c r="BR957" s="141"/>
      <c r="BS957" s="35"/>
      <c r="BT957" s="23"/>
      <c r="BU957" s="141"/>
      <c r="BV957" s="35"/>
      <c r="BW957" s="23"/>
      <c r="BX957" s="141"/>
      <c r="BY957" s="35"/>
      <c r="BZ957" s="23"/>
      <c r="CA957" s="141"/>
      <c r="CB957" s="35"/>
      <c r="CC957" s="23"/>
      <c r="CD957" s="141"/>
      <c r="CE957" s="35"/>
      <c r="CF957" s="23"/>
      <c r="CG957" s="141"/>
      <c r="CH957" s="35"/>
      <c r="CI957" s="23"/>
      <c r="CJ957" s="141"/>
      <c r="CK957" s="35"/>
      <c r="CL957" s="23"/>
      <c r="CM957" s="141"/>
      <c r="CN957" s="35"/>
      <c r="CO957" s="23"/>
      <c r="CP957" s="141"/>
      <c r="CQ957" s="38"/>
    </row>
    <row r="958" spans="2:95">
      <c r="B958" s="34"/>
      <c r="C958" s="23"/>
      <c r="D958" s="141"/>
      <c r="E958" s="35"/>
      <c r="F958" s="23"/>
      <c r="G958" s="141"/>
      <c r="H958" s="35"/>
      <c r="I958" s="23"/>
      <c r="J958" s="141"/>
      <c r="K958" s="35"/>
      <c r="L958" s="23"/>
      <c r="M958" s="141"/>
      <c r="N958" s="35"/>
      <c r="O958" s="23"/>
      <c r="P958" s="141"/>
      <c r="Q958" s="35"/>
      <c r="R958" s="23"/>
      <c r="S958" s="141"/>
      <c r="T958" s="35"/>
      <c r="U958" s="23"/>
      <c r="V958" s="141"/>
      <c r="W958" s="35"/>
      <c r="X958" s="23"/>
      <c r="Y958" s="141"/>
      <c r="Z958" s="35"/>
      <c r="AA958" s="23"/>
      <c r="AB958" s="141"/>
      <c r="AC958" s="35"/>
      <c r="AD958" s="23"/>
      <c r="AE958" s="141"/>
      <c r="AF958" s="35"/>
      <c r="AG958" s="23"/>
      <c r="AH958" s="141"/>
      <c r="AI958" s="35"/>
      <c r="AJ958" s="23"/>
      <c r="AK958" s="141"/>
      <c r="AL958" s="35"/>
      <c r="AM958" s="23"/>
      <c r="AN958" s="141"/>
      <c r="AO958" s="35"/>
      <c r="AP958" s="23"/>
      <c r="AQ958" s="141"/>
      <c r="AR958" s="35"/>
      <c r="AS958" s="23"/>
      <c r="AT958" s="141"/>
      <c r="AU958" s="35"/>
      <c r="AV958" s="23"/>
      <c r="AW958" s="141"/>
      <c r="AX958" s="35"/>
      <c r="AY958" s="23"/>
      <c r="AZ958" s="141"/>
      <c r="BA958" s="35"/>
      <c r="BB958" s="23"/>
      <c r="BC958" s="141"/>
      <c r="BD958" s="35"/>
      <c r="BE958" s="23"/>
      <c r="BF958" s="141"/>
      <c r="BG958" s="35"/>
      <c r="BH958" s="23"/>
      <c r="BI958" s="141"/>
      <c r="BJ958" s="35"/>
      <c r="BK958" s="23"/>
      <c r="BL958" s="141"/>
      <c r="BM958" s="35"/>
      <c r="BN958" s="23"/>
      <c r="BO958" s="141"/>
      <c r="BP958" s="35"/>
      <c r="BQ958" s="23"/>
      <c r="BR958" s="141"/>
      <c r="BS958" s="35"/>
      <c r="BT958" s="23"/>
      <c r="BU958" s="141"/>
      <c r="BV958" s="35"/>
      <c r="BW958" s="23"/>
      <c r="BX958" s="141"/>
      <c r="BY958" s="35"/>
      <c r="BZ958" s="23"/>
      <c r="CA958" s="141"/>
      <c r="CB958" s="35"/>
      <c r="CC958" s="23"/>
      <c r="CD958" s="141"/>
      <c r="CE958" s="35"/>
      <c r="CF958" s="23"/>
      <c r="CG958" s="141"/>
      <c r="CH958" s="35"/>
      <c r="CI958" s="23"/>
      <c r="CJ958" s="141"/>
      <c r="CK958" s="35"/>
      <c r="CL958" s="23"/>
      <c r="CM958" s="141"/>
      <c r="CN958" s="35"/>
      <c r="CO958" s="23"/>
      <c r="CP958" s="141"/>
      <c r="CQ958" s="38"/>
    </row>
    <row r="959" spans="2:95">
      <c r="B959" s="34"/>
      <c r="C959" s="23"/>
      <c r="D959" s="141"/>
      <c r="E959" s="35"/>
      <c r="F959" s="23"/>
      <c r="G959" s="141"/>
      <c r="H959" s="35"/>
      <c r="I959" s="23"/>
      <c r="J959" s="141"/>
      <c r="K959" s="35"/>
      <c r="L959" s="23"/>
      <c r="M959" s="141"/>
      <c r="N959" s="35"/>
      <c r="O959" s="23"/>
      <c r="P959" s="141"/>
      <c r="Q959" s="35"/>
      <c r="R959" s="23"/>
      <c r="S959" s="141"/>
      <c r="T959" s="35"/>
      <c r="U959" s="23"/>
      <c r="V959" s="141"/>
      <c r="W959" s="35"/>
      <c r="X959" s="23"/>
      <c r="Y959" s="141"/>
      <c r="Z959" s="35"/>
      <c r="AA959" s="23"/>
      <c r="AB959" s="141"/>
      <c r="AC959" s="35"/>
      <c r="AD959" s="23"/>
      <c r="AE959" s="141"/>
      <c r="AF959" s="35"/>
      <c r="AG959" s="23"/>
      <c r="AH959" s="141"/>
      <c r="AI959" s="35"/>
      <c r="AJ959" s="23"/>
      <c r="AK959" s="141"/>
      <c r="AL959" s="35"/>
      <c r="AM959" s="23"/>
      <c r="AN959" s="141"/>
      <c r="AO959" s="35"/>
      <c r="AP959" s="23"/>
      <c r="AQ959" s="141"/>
      <c r="AR959" s="35"/>
      <c r="AS959" s="23"/>
      <c r="AT959" s="141"/>
      <c r="AU959" s="35"/>
      <c r="AV959" s="23"/>
      <c r="AW959" s="141"/>
      <c r="AX959" s="35"/>
      <c r="AY959" s="23"/>
      <c r="AZ959" s="141"/>
      <c r="BA959" s="35"/>
      <c r="BB959" s="23"/>
      <c r="BC959" s="141"/>
      <c r="BD959" s="35"/>
      <c r="BE959" s="23"/>
      <c r="BF959" s="141"/>
      <c r="BG959" s="35"/>
      <c r="BH959" s="23"/>
      <c r="BI959" s="141"/>
      <c r="BJ959" s="35"/>
      <c r="BK959" s="23"/>
      <c r="BL959" s="141"/>
      <c r="BM959" s="35"/>
      <c r="BN959" s="23"/>
      <c r="BO959" s="141"/>
      <c r="BP959" s="35"/>
      <c r="BQ959" s="23"/>
      <c r="BR959" s="141"/>
      <c r="BS959" s="35"/>
      <c r="BT959" s="23"/>
      <c r="BU959" s="141"/>
      <c r="BV959" s="35"/>
      <c r="BW959" s="23"/>
      <c r="BX959" s="141"/>
      <c r="BY959" s="35"/>
      <c r="BZ959" s="23"/>
      <c r="CA959" s="141"/>
      <c r="CB959" s="35"/>
      <c r="CC959" s="23"/>
      <c r="CD959" s="141"/>
      <c r="CE959" s="35"/>
      <c r="CF959" s="23"/>
      <c r="CG959" s="141"/>
      <c r="CH959" s="35"/>
      <c r="CI959" s="23"/>
      <c r="CJ959" s="141"/>
      <c r="CK959" s="35"/>
      <c r="CL959" s="23"/>
      <c r="CM959" s="141"/>
      <c r="CN959" s="35"/>
      <c r="CO959" s="23"/>
      <c r="CP959" s="141"/>
      <c r="CQ959" s="38"/>
    </row>
    <row r="960" spans="2:95">
      <c r="B960" s="34"/>
      <c r="C960" s="23"/>
      <c r="D960" s="141"/>
      <c r="E960" s="35"/>
      <c r="F960" s="23"/>
      <c r="G960" s="141"/>
      <c r="H960" s="35"/>
      <c r="I960" s="23"/>
      <c r="J960" s="141"/>
      <c r="K960" s="35"/>
      <c r="L960" s="23"/>
      <c r="M960" s="141"/>
      <c r="N960" s="35"/>
      <c r="O960" s="23"/>
      <c r="P960" s="141"/>
      <c r="Q960" s="35"/>
      <c r="R960" s="23"/>
      <c r="S960" s="141"/>
      <c r="T960" s="35"/>
      <c r="U960" s="23"/>
      <c r="V960" s="141"/>
      <c r="W960" s="35"/>
      <c r="X960" s="23"/>
      <c r="Y960" s="141"/>
      <c r="Z960" s="35"/>
      <c r="AA960" s="23"/>
      <c r="AB960" s="141"/>
      <c r="AC960" s="35"/>
      <c r="AD960" s="23"/>
      <c r="AE960" s="141"/>
      <c r="AF960" s="35"/>
      <c r="AG960" s="23"/>
      <c r="AH960" s="141"/>
      <c r="AI960" s="35"/>
      <c r="AJ960" s="23"/>
      <c r="AK960" s="141"/>
      <c r="AL960" s="35"/>
      <c r="AM960" s="23"/>
      <c r="AN960" s="141"/>
      <c r="AO960" s="35"/>
      <c r="AP960" s="23"/>
      <c r="AQ960" s="141"/>
      <c r="AR960" s="35"/>
      <c r="AS960" s="23"/>
      <c r="AT960" s="141"/>
      <c r="AU960" s="35"/>
      <c r="AV960" s="23"/>
      <c r="AW960" s="141"/>
      <c r="AX960" s="35"/>
      <c r="AY960" s="23"/>
      <c r="AZ960" s="141"/>
      <c r="BA960" s="35"/>
      <c r="BB960" s="23"/>
      <c r="BC960" s="141"/>
      <c r="BD960" s="35"/>
      <c r="BE960" s="23"/>
      <c r="BF960" s="141"/>
      <c r="BG960" s="35"/>
      <c r="BH960" s="23"/>
      <c r="BI960" s="141"/>
      <c r="BJ960" s="35"/>
      <c r="BK960" s="23"/>
      <c r="BL960" s="141"/>
      <c r="BM960" s="35"/>
      <c r="BN960" s="23"/>
      <c r="BO960" s="141"/>
      <c r="BP960" s="35"/>
      <c r="BQ960" s="23"/>
      <c r="BR960" s="141"/>
      <c r="BS960" s="35"/>
      <c r="BT960" s="23"/>
      <c r="BU960" s="141"/>
      <c r="BV960" s="35"/>
      <c r="BW960" s="23"/>
      <c r="BX960" s="141"/>
      <c r="BY960" s="35"/>
      <c r="BZ960" s="23"/>
      <c r="CA960" s="141"/>
      <c r="CB960" s="35"/>
      <c r="CC960" s="23"/>
      <c r="CD960" s="141"/>
      <c r="CE960" s="35"/>
      <c r="CF960" s="23"/>
      <c r="CG960" s="141"/>
      <c r="CH960" s="35"/>
      <c r="CI960" s="23"/>
      <c r="CJ960" s="141"/>
      <c r="CK960" s="35"/>
      <c r="CL960" s="23"/>
      <c r="CM960" s="141"/>
      <c r="CN960" s="35"/>
      <c r="CO960" s="23"/>
      <c r="CP960" s="141"/>
      <c r="CQ960" s="38"/>
    </row>
    <row r="961" spans="2:95">
      <c r="B961" s="34"/>
      <c r="C961" s="23"/>
      <c r="D961" s="141"/>
      <c r="E961" s="35"/>
      <c r="F961" s="23"/>
      <c r="G961" s="141"/>
      <c r="H961" s="35"/>
      <c r="I961" s="23"/>
      <c r="J961" s="141"/>
      <c r="K961" s="35"/>
      <c r="L961" s="23"/>
      <c r="M961" s="141"/>
      <c r="N961" s="35"/>
      <c r="O961" s="23"/>
      <c r="P961" s="141"/>
      <c r="Q961" s="35"/>
      <c r="R961" s="23"/>
      <c r="S961" s="141"/>
      <c r="T961" s="35"/>
      <c r="U961" s="23"/>
      <c r="V961" s="141"/>
      <c r="W961" s="35"/>
      <c r="X961" s="23"/>
      <c r="Y961" s="141"/>
      <c r="Z961" s="35"/>
      <c r="AA961" s="23"/>
      <c r="AB961" s="141"/>
      <c r="AC961" s="35"/>
      <c r="AD961" s="23"/>
      <c r="AE961" s="141"/>
      <c r="AF961" s="35"/>
      <c r="AG961" s="23"/>
      <c r="AH961" s="141"/>
      <c r="AI961" s="35"/>
      <c r="AJ961" s="23"/>
      <c r="AK961" s="141"/>
      <c r="AL961" s="35"/>
      <c r="AM961" s="23"/>
      <c r="AN961" s="141"/>
      <c r="AO961" s="35"/>
      <c r="AP961" s="23"/>
      <c r="AQ961" s="141"/>
      <c r="AR961" s="35"/>
      <c r="AS961" s="23"/>
      <c r="AT961" s="141"/>
      <c r="AU961" s="35"/>
      <c r="AV961" s="23"/>
      <c r="AW961" s="141"/>
      <c r="AX961" s="35"/>
      <c r="AY961" s="23"/>
      <c r="AZ961" s="141"/>
      <c r="BA961" s="35"/>
      <c r="BB961" s="23"/>
      <c r="BC961" s="141"/>
      <c r="BD961" s="35"/>
      <c r="BE961" s="23"/>
      <c r="BF961" s="141"/>
      <c r="BG961" s="35"/>
      <c r="BH961" s="23"/>
      <c r="BI961" s="141"/>
      <c r="BJ961" s="35"/>
      <c r="BK961" s="23"/>
      <c r="BL961" s="141"/>
      <c r="BM961" s="35"/>
      <c r="BN961" s="23"/>
      <c r="BO961" s="141"/>
      <c r="BP961" s="35"/>
      <c r="BQ961" s="23"/>
      <c r="BR961" s="141"/>
      <c r="BS961" s="35"/>
      <c r="BT961" s="23"/>
      <c r="BU961" s="141"/>
      <c r="BV961" s="35"/>
      <c r="BW961" s="23"/>
      <c r="BX961" s="141"/>
      <c r="BY961" s="35"/>
      <c r="BZ961" s="23"/>
      <c r="CA961" s="141"/>
      <c r="CB961" s="35"/>
      <c r="CC961" s="23"/>
      <c r="CD961" s="141"/>
      <c r="CE961" s="35"/>
      <c r="CF961" s="23"/>
      <c r="CG961" s="141"/>
      <c r="CH961" s="35"/>
      <c r="CI961" s="23"/>
      <c r="CJ961" s="141"/>
      <c r="CK961" s="35"/>
      <c r="CL961" s="23"/>
      <c r="CM961" s="141"/>
      <c r="CN961" s="35"/>
      <c r="CO961" s="23"/>
      <c r="CP961" s="141"/>
      <c r="CQ961" s="38"/>
    </row>
    <row r="962" spans="2:95">
      <c r="B962" s="34"/>
      <c r="C962" s="23"/>
      <c r="D962" s="141"/>
      <c r="E962" s="35"/>
      <c r="F962" s="23"/>
      <c r="G962" s="141"/>
      <c r="H962" s="35"/>
      <c r="I962" s="23"/>
      <c r="J962" s="141"/>
      <c r="K962" s="35"/>
      <c r="L962" s="23"/>
      <c r="M962" s="141"/>
      <c r="N962" s="35"/>
      <c r="O962" s="23"/>
      <c r="P962" s="141"/>
      <c r="Q962" s="35"/>
      <c r="R962" s="23"/>
      <c r="S962" s="141"/>
      <c r="T962" s="35"/>
      <c r="U962" s="23"/>
      <c r="V962" s="141"/>
      <c r="W962" s="35"/>
      <c r="X962" s="23"/>
      <c r="Y962" s="141"/>
      <c r="Z962" s="35"/>
      <c r="AA962" s="23"/>
      <c r="AB962" s="141"/>
      <c r="AC962" s="35"/>
      <c r="AD962" s="23"/>
      <c r="AE962" s="141"/>
      <c r="AF962" s="35"/>
      <c r="AG962" s="23"/>
      <c r="AH962" s="141"/>
      <c r="AI962" s="35"/>
      <c r="AJ962" s="23"/>
      <c r="AK962" s="141"/>
      <c r="AL962" s="35"/>
      <c r="AM962" s="23"/>
      <c r="AN962" s="141"/>
      <c r="AO962" s="35"/>
      <c r="AP962" s="23"/>
      <c r="AQ962" s="141"/>
      <c r="AR962" s="35"/>
      <c r="AS962" s="23"/>
      <c r="AT962" s="141"/>
      <c r="AU962" s="35"/>
      <c r="AV962" s="23"/>
      <c r="AW962" s="141"/>
      <c r="AX962" s="35"/>
      <c r="AY962" s="23"/>
      <c r="AZ962" s="141"/>
      <c r="BA962" s="35"/>
      <c r="BB962" s="23"/>
      <c r="BC962" s="141"/>
      <c r="BD962" s="35"/>
      <c r="BE962" s="23"/>
      <c r="BF962" s="141"/>
      <c r="BG962" s="35"/>
      <c r="BH962" s="23"/>
      <c r="BI962" s="141"/>
      <c r="BJ962" s="35"/>
      <c r="BK962" s="23"/>
      <c r="BL962" s="141"/>
      <c r="BM962" s="35"/>
      <c r="BN962" s="23"/>
      <c r="BO962" s="141"/>
      <c r="BP962" s="35"/>
      <c r="BQ962" s="23"/>
      <c r="BR962" s="141"/>
      <c r="BS962" s="35"/>
      <c r="BT962" s="23"/>
      <c r="BU962" s="141"/>
      <c r="BV962" s="35"/>
      <c r="BW962" s="23"/>
      <c r="BX962" s="141"/>
      <c r="BY962" s="35"/>
      <c r="BZ962" s="23"/>
      <c r="CA962" s="141"/>
      <c r="CB962" s="35"/>
      <c r="CC962" s="23"/>
      <c r="CD962" s="141"/>
      <c r="CE962" s="35"/>
      <c r="CF962" s="23"/>
      <c r="CG962" s="141"/>
      <c r="CH962" s="35"/>
      <c r="CI962" s="23"/>
      <c r="CJ962" s="141"/>
      <c r="CK962" s="35"/>
      <c r="CL962" s="23"/>
      <c r="CM962" s="141"/>
      <c r="CN962" s="35"/>
      <c r="CO962" s="23"/>
      <c r="CP962" s="141"/>
      <c r="CQ962" s="38"/>
    </row>
    <row r="963" spans="2:95">
      <c r="B963" s="34"/>
      <c r="C963" s="23"/>
      <c r="D963" s="141"/>
      <c r="E963" s="35"/>
      <c r="F963" s="23"/>
      <c r="G963" s="141"/>
      <c r="H963" s="35"/>
      <c r="I963" s="23"/>
      <c r="J963" s="141"/>
      <c r="K963" s="35"/>
      <c r="L963" s="23"/>
      <c r="M963" s="141"/>
      <c r="N963" s="35"/>
      <c r="O963" s="23"/>
      <c r="P963" s="141"/>
      <c r="Q963" s="35"/>
      <c r="R963" s="23"/>
      <c r="S963" s="141"/>
      <c r="T963" s="35"/>
      <c r="U963" s="23"/>
      <c r="V963" s="141"/>
      <c r="W963" s="35"/>
      <c r="X963" s="23"/>
      <c r="Y963" s="141"/>
      <c r="Z963" s="35"/>
      <c r="AA963" s="23"/>
      <c r="AB963" s="141"/>
      <c r="AC963" s="35"/>
      <c r="AD963" s="23"/>
      <c r="AE963" s="141"/>
      <c r="AF963" s="35"/>
      <c r="AG963" s="23"/>
      <c r="AH963" s="141"/>
      <c r="AI963" s="35"/>
      <c r="AJ963" s="23"/>
      <c r="AK963" s="141"/>
      <c r="AL963" s="35"/>
      <c r="AM963" s="23"/>
      <c r="AN963" s="141"/>
      <c r="AO963" s="35"/>
      <c r="AP963" s="23"/>
      <c r="AQ963" s="141"/>
      <c r="AR963" s="35"/>
      <c r="AS963" s="23"/>
      <c r="AT963" s="141"/>
      <c r="AU963" s="35"/>
      <c r="AV963" s="23"/>
      <c r="AW963" s="141"/>
      <c r="AX963" s="35"/>
      <c r="AY963" s="23"/>
      <c r="AZ963" s="141"/>
      <c r="BA963" s="35"/>
      <c r="BB963" s="23"/>
      <c r="BC963" s="141"/>
      <c r="BD963" s="35"/>
      <c r="BE963" s="23"/>
      <c r="BF963" s="141"/>
      <c r="BG963" s="35"/>
      <c r="BH963" s="23"/>
      <c r="BI963" s="141"/>
      <c r="BJ963" s="35"/>
      <c r="BK963" s="23"/>
      <c r="BL963" s="141"/>
      <c r="BM963" s="35"/>
      <c r="BN963" s="23"/>
      <c r="BO963" s="141"/>
      <c r="BP963" s="35"/>
      <c r="BQ963" s="23"/>
      <c r="BR963" s="141"/>
      <c r="BS963" s="35"/>
      <c r="BT963" s="23"/>
      <c r="BU963" s="141"/>
      <c r="BV963" s="35"/>
      <c r="BW963" s="23"/>
      <c r="BX963" s="141"/>
      <c r="BY963" s="35"/>
      <c r="BZ963" s="23"/>
      <c r="CA963" s="141"/>
      <c r="CB963" s="35"/>
      <c r="CC963" s="23"/>
      <c r="CD963" s="141"/>
      <c r="CE963" s="35"/>
      <c r="CF963" s="23"/>
      <c r="CG963" s="141"/>
      <c r="CH963" s="35"/>
      <c r="CI963" s="23"/>
      <c r="CJ963" s="141"/>
      <c r="CK963" s="35"/>
      <c r="CL963" s="23"/>
      <c r="CM963" s="141"/>
      <c r="CN963" s="35"/>
      <c r="CO963" s="23"/>
      <c r="CP963" s="141"/>
      <c r="CQ963" s="38"/>
    </row>
    <row r="964" spans="2:95">
      <c r="B964" s="34"/>
      <c r="C964" s="23"/>
      <c r="D964" s="141"/>
      <c r="E964" s="35"/>
      <c r="F964" s="23"/>
      <c r="G964" s="141"/>
      <c r="H964" s="35"/>
      <c r="I964" s="23"/>
      <c r="J964" s="141"/>
      <c r="K964" s="35"/>
      <c r="L964" s="23"/>
      <c r="M964" s="141"/>
      <c r="N964" s="35"/>
      <c r="O964" s="23"/>
      <c r="P964" s="141"/>
      <c r="Q964" s="35"/>
      <c r="R964" s="23"/>
      <c r="S964" s="141"/>
      <c r="T964" s="35"/>
      <c r="U964" s="23"/>
      <c r="V964" s="141"/>
      <c r="W964" s="35"/>
      <c r="X964" s="23"/>
      <c r="Y964" s="141"/>
      <c r="Z964" s="35"/>
      <c r="AA964" s="23"/>
      <c r="AB964" s="141"/>
      <c r="AC964" s="35"/>
      <c r="AD964" s="23"/>
      <c r="AE964" s="141"/>
      <c r="AF964" s="35"/>
      <c r="AG964" s="23"/>
      <c r="AH964" s="141"/>
      <c r="AI964" s="35"/>
      <c r="AJ964" s="23"/>
      <c r="AK964" s="141"/>
      <c r="AL964" s="35"/>
      <c r="AM964" s="23"/>
      <c r="AN964" s="141"/>
      <c r="AO964" s="35"/>
      <c r="AP964" s="23"/>
      <c r="AQ964" s="141"/>
      <c r="AR964" s="35"/>
      <c r="AS964" s="23"/>
      <c r="AT964" s="141"/>
      <c r="AU964" s="35"/>
      <c r="AV964" s="23"/>
      <c r="AW964" s="141"/>
      <c r="AX964" s="35"/>
      <c r="AY964" s="23"/>
      <c r="AZ964" s="141"/>
      <c r="BA964" s="35"/>
      <c r="BB964" s="23"/>
      <c r="BC964" s="141"/>
      <c r="BD964" s="35"/>
      <c r="BE964" s="23"/>
      <c r="BF964" s="141"/>
      <c r="BG964" s="35"/>
      <c r="BH964" s="23"/>
      <c r="BI964" s="141"/>
      <c r="BJ964" s="35"/>
      <c r="BK964" s="23"/>
      <c r="BL964" s="141"/>
      <c r="BM964" s="35"/>
      <c r="BN964" s="23"/>
      <c r="BO964" s="141"/>
      <c r="BP964" s="35"/>
      <c r="BQ964" s="23"/>
      <c r="BR964" s="141"/>
      <c r="BS964" s="35"/>
      <c r="BT964" s="23"/>
      <c r="BU964" s="141"/>
      <c r="BV964" s="35"/>
      <c r="BW964" s="23"/>
      <c r="BX964" s="141"/>
      <c r="BY964" s="35"/>
      <c r="BZ964" s="23"/>
      <c r="CA964" s="141"/>
      <c r="CB964" s="35"/>
      <c r="CC964" s="23"/>
      <c r="CD964" s="141"/>
      <c r="CE964" s="35"/>
      <c r="CF964" s="23"/>
      <c r="CG964" s="141"/>
      <c r="CH964" s="35"/>
      <c r="CI964" s="23"/>
      <c r="CJ964" s="141"/>
      <c r="CK964" s="35"/>
      <c r="CL964" s="23"/>
      <c r="CM964" s="141"/>
      <c r="CN964" s="35"/>
      <c r="CO964" s="23"/>
      <c r="CP964" s="141"/>
      <c r="CQ964" s="38"/>
    </row>
    <row r="965" spans="2:95">
      <c r="B965" s="34"/>
      <c r="C965" s="23"/>
      <c r="D965" s="141"/>
      <c r="E965" s="35"/>
      <c r="F965" s="23"/>
      <c r="G965" s="141"/>
      <c r="H965" s="35"/>
      <c r="I965" s="23"/>
      <c r="J965" s="141"/>
      <c r="K965" s="35"/>
      <c r="L965" s="23"/>
      <c r="M965" s="141"/>
      <c r="N965" s="35"/>
      <c r="O965" s="23"/>
      <c r="P965" s="141"/>
      <c r="Q965" s="35"/>
      <c r="R965" s="23"/>
      <c r="S965" s="141"/>
      <c r="T965" s="35"/>
      <c r="U965" s="23"/>
      <c r="V965" s="141"/>
      <c r="W965" s="35"/>
      <c r="X965" s="23"/>
      <c r="Y965" s="141"/>
      <c r="Z965" s="35"/>
      <c r="AA965" s="23"/>
      <c r="AB965" s="141"/>
      <c r="AC965" s="35"/>
      <c r="AD965" s="23"/>
      <c r="AE965" s="141"/>
      <c r="AF965" s="35"/>
      <c r="AG965" s="23"/>
      <c r="AH965" s="141"/>
      <c r="AI965" s="35"/>
      <c r="AJ965" s="23"/>
      <c r="AK965" s="141"/>
      <c r="AL965" s="35"/>
      <c r="AM965" s="23"/>
      <c r="AN965" s="141"/>
      <c r="AO965" s="35"/>
      <c r="AP965" s="23"/>
      <c r="AQ965" s="141"/>
      <c r="AR965" s="35"/>
      <c r="AS965" s="23"/>
      <c r="AT965" s="141"/>
      <c r="AU965" s="35"/>
      <c r="AV965" s="23"/>
      <c r="AW965" s="141"/>
      <c r="AX965" s="35"/>
      <c r="AY965" s="23"/>
      <c r="AZ965" s="141"/>
      <c r="BA965" s="35"/>
      <c r="BB965" s="23"/>
      <c r="BC965" s="141"/>
      <c r="BD965" s="35"/>
      <c r="BE965" s="23"/>
      <c r="BF965" s="141"/>
      <c r="BG965" s="35"/>
      <c r="BH965" s="23"/>
      <c r="BI965" s="141"/>
      <c r="BJ965" s="35"/>
      <c r="BK965" s="23"/>
      <c r="BL965" s="141"/>
      <c r="BM965" s="35"/>
      <c r="BN965" s="23"/>
      <c r="BO965" s="141"/>
      <c r="BP965" s="35"/>
      <c r="BQ965" s="23"/>
      <c r="BR965" s="141"/>
      <c r="BS965" s="35"/>
      <c r="BT965" s="23"/>
      <c r="BU965" s="141"/>
      <c r="BV965" s="35"/>
      <c r="BW965" s="23"/>
      <c r="BX965" s="141"/>
      <c r="BY965" s="35"/>
      <c r="BZ965" s="23"/>
      <c r="CA965" s="141"/>
      <c r="CB965" s="35"/>
      <c r="CC965" s="23"/>
      <c r="CD965" s="141"/>
      <c r="CE965" s="35"/>
      <c r="CF965" s="23"/>
      <c r="CG965" s="141"/>
      <c r="CH965" s="35"/>
      <c r="CI965" s="23"/>
      <c r="CJ965" s="141"/>
      <c r="CK965" s="35"/>
      <c r="CL965" s="23"/>
      <c r="CM965" s="141"/>
      <c r="CN965" s="35"/>
      <c r="CO965" s="23"/>
      <c r="CP965" s="141"/>
      <c r="CQ965" s="38"/>
    </row>
    <row r="966" spans="2:95">
      <c r="B966" s="34"/>
      <c r="C966" s="23"/>
      <c r="D966" s="141"/>
      <c r="E966" s="35"/>
      <c r="F966" s="23"/>
      <c r="G966" s="141"/>
      <c r="H966" s="35"/>
      <c r="I966" s="23"/>
      <c r="J966" s="141"/>
      <c r="K966" s="35"/>
      <c r="L966" s="23"/>
      <c r="M966" s="141"/>
      <c r="N966" s="35"/>
      <c r="O966" s="23"/>
      <c r="P966" s="141"/>
      <c r="Q966" s="35"/>
      <c r="R966" s="23"/>
      <c r="S966" s="141"/>
      <c r="T966" s="35"/>
      <c r="U966" s="23"/>
      <c r="V966" s="141"/>
      <c r="W966" s="35"/>
      <c r="X966" s="23"/>
      <c r="Y966" s="141"/>
      <c r="Z966" s="35"/>
      <c r="AA966" s="23"/>
      <c r="AB966" s="141"/>
      <c r="AC966" s="35"/>
      <c r="AD966" s="23"/>
      <c r="AE966" s="141"/>
      <c r="AF966" s="35"/>
      <c r="AG966" s="23"/>
      <c r="AH966" s="141"/>
      <c r="AI966" s="35"/>
      <c r="AJ966" s="23"/>
      <c r="AK966" s="141"/>
      <c r="AL966" s="35"/>
      <c r="AM966" s="23"/>
      <c r="AN966" s="141"/>
      <c r="AO966" s="35"/>
      <c r="AP966" s="23"/>
      <c r="AQ966" s="141"/>
      <c r="AR966" s="35"/>
      <c r="AS966" s="23"/>
      <c r="AT966" s="141"/>
      <c r="AU966" s="35"/>
      <c r="AV966" s="23"/>
      <c r="AW966" s="141"/>
      <c r="AX966" s="35"/>
      <c r="AY966" s="23"/>
      <c r="AZ966" s="141"/>
      <c r="BA966" s="35"/>
      <c r="BB966" s="23"/>
      <c r="BC966" s="141"/>
      <c r="BD966" s="35"/>
      <c r="BE966" s="23"/>
      <c r="BF966" s="141"/>
      <c r="BG966" s="35"/>
      <c r="BH966" s="23"/>
      <c r="BI966" s="141"/>
      <c r="BJ966" s="35"/>
      <c r="BK966" s="23"/>
      <c r="BL966" s="141"/>
      <c r="BM966" s="35"/>
      <c r="BN966" s="23"/>
      <c r="BO966" s="141"/>
      <c r="BP966" s="35"/>
      <c r="BQ966" s="23"/>
      <c r="BR966" s="141"/>
      <c r="BS966" s="35"/>
      <c r="BT966" s="23"/>
      <c r="BU966" s="141"/>
      <c r="BV966" s="35"/>
      <c r="BW966" s="23"/>
      <c r="BX966" s="141"/>
      <c r="BY966" s="35"/>
      <c r="BZ966" s="23"/>
      <c r="CA966" s="141"/>
      <c r="CB966" s="35"/>
      <c r="CC966" s="23"/>
      <c r="CD966" s="141"/>
      <c r="CE966" s="35"/>
      <c r="CF966" s="23"/>
      <c r="CG966" s="141"/>
      <c r="CH966" s="35"/>
      <c r="CI966" s="23"/>
      <c r="CJ966" s="141"/>
      <c r="CK966" s="35"/>
      <c r="CL966" s="23"/>
      <c r="CM966" s="141"/>
      <c r="CN966" s="35"/>
      <c r="CO966" s="23"/>
      <c r="CP966" s="141"/>
      <c r="CQ966" s="38"/>
    </row>
    <row r="967" spans="2:95">
      <c r="B967" s="34"/>
      <c r="C967" s="23"/>
      <c r="D967" s="141"/>
      <c r="E967" s="35"/>
      <c r="F967" s="23"/>
      <c r="G967" s="141"/>
      <c r="H967" s="35"/>
      <c r="I967" s="23"/>
      <c r="J967" s="141"/>
      <c r="K967" s="35"/>
      <c r="L967" s="23"/>
      <c r="M967" s="141"/>
      <c r="N967" s="35"/>
      <c r="O967" s="23"/>
      <c r="P967" s="141"/>
      <c r="Q967" s="35"/>
      <c r="R967" s="23"/>
      <c r="S967" s="141"/>
      <c r="T967" s="35"/>
      <c r="U967" s="23"/>
      <c r="V967" s="141"/>
      <c r="W967" s="35"/>
      <c r="X967" s="23"/>
      <c r="Y967" s="141"/>
      <c r="Z967" s="35"/>
      <c r="AA967" s="23"/>
      <c r="AB967" s="141"/>
      <c r="AC967" s="35"/>
      <c r="AD967" s="23"/>
      <c r="AE967" s="141"/>
      <c r="AF967" s="35"/>
      <c r="AG967" s="23"/>
      <c r="AH967" s="141"/>
      <c r="AI967" s="35"/>
      <c r="AJ967" s="23"/>
      <c r="AK967" s="141"/>
      <c r="AL967" s="35"/>
      <c r="AM967" s="23"/>
      <c r="AN967" s="141"/>
      <c r="AO967" s="35"/>
      <c r="AP967" s="23"/>
      <c r="AQ967" s="141"/>
      <c r="AR967" s="35"/>
      <c r="AS967" s="23"/>
      <c r="AT967" s="141"/>
      <c r="AU967" s="35"/>
      <c r="AV967" s="23"/>
      <c r="AW967" s="141"/>
      <c r="AX967" s="35"/>
      <c r="AY967" s="23"/>
      <c r="AZ967" s="141"/>
      <c r="BA967" s="35"/>
      <c r="BB967" s="23"/>
      <c r="BC967" s="141"/>
      <c r="BD967" s="35"/>
      <c r="BE967" s="23"/>
      <c r="BF967" s="141"/>
      <c r="BG967" s="35"/>
      <c r="BH967" s="23"/>
      <c r="BI967" s="141"/>
      <c r="BJ967" s="35"/>
      <c r="BK967" s="23"/>
      <c r="BL967" s="141"/>
      <c r="BM967" s="35"/>
      <c r="BN967" s="23"/>
      <c r="BO967" s="141"/>
      <c r="BP967" s="35"/>
      <c r="BQ967" s="23"/>
      <c r="BR967" s="141"/>
      <c r="BS967" s="35"/>
      <c r="BT967" s="23"/>
      <c r="BU967" s="141"/>
      <c r="BV967" s="35"/>
      <c r="BW967" s="23"/>
      <c r="BX967" s="141"/>
      <c r="BY967" s="35"/>
      <c r="BZ967" s="23"/>
      <c r="CA967" s="141"/>
      <c r="CB967" s="35"/>
      <c r="CC967" s="23"/>
      <c r="CD967" s="141"/>
      <c r="CE967" s="35"/>
      <c r="CF967" s="23"/>
      <c r="CG967" s="141"/>
      <c r="CH967" s="35"/>
      <c r="CI967" s="23"/>
      <c r="CJ967" s="141"/>
      <c r="CK967" s="35"/>
      <c r="CL967" s="23"/>
      <c r="CM967" s="141"/>
      <c r="CN967" s="35"/>
      <c r="CO967" s="23"/>
      <c r="CP967" s="141"/>
      <c r="CQ967" s="38"/>
    </row>
    <row r="968" spans="2:95">
      <c r="B968" s="34"/>
      <c r="C968" s="23"/>
      <c r="D968" s="141"/>
      <c r="E968" s="35"/>
      <c r="F968" s="23"/>
      <c r="G968" s="141"/>
      <c r="H968" s="35"/>
      <c r="I968" s="23"/>
      <c r="J968" s="141"/>
      <c r="K968" s="35"/>
      <c r="L968" s="23"/>
      <c r="M968" s="141"/>
      <c r="N968" s="35"/>
      <c r="O968" s="23"/>
      <c r="P968" s="141"/>
      <c r="Q968" s="35"/>
      <c r="R968" s="23"/>
      <c r="S968" s="141"/>
      <c r="T968" s="35"/>
      <c r="U968" s="23"/>
      <c r="V968" s="141"/>
      <c r="W968" s="35"/>
      <c r="X968" s="23"/>
      <c r="Y968" s="141"/>
      <c r="Z968" s="35"/>
      <c r="AA968" s="23"/>
      <c r="AB968" s="141"/>
      <c r="AC968" s="35"/>
      <c r="AD968" s="23"/>
      <c r="AE968" s="141"/>
      <c r="AF968" s="35"/>
      <c r="AG968" s="23"/>
      <c r="AH968" s="141"/>
      <c r="AI968" s="35"/>
      <c r="AJ968" s="23"/>
      <c r="AK968" s="141"/>
      <c r="AL968" s="35"/>
      <c r="AM968" s="23"/>
      <c r="AN968" s="141"/>
      <c r="AO968" s="35"/>
      <c r="AP968" s="23"/>
      <c r="AQ968" s="141"/>
      <c r="AR968" s="35"/>
      <c r="AS968" s="23"/>
      <c r="AT968" s="141"/>
      <c r="AU968" s="35"/>
      <c r="AV968" s="23"/>
      <c r="AW968" s="141"/>
      <c r="AX968" s="35"/>
      <c r="AY968" s="23"/>
      <c r="AZ968" s="141"/>
      <c r="BA968" s="35"/>
      <c r="BB968" s="23"/>
      <c r="BC968" s="141"/>
      <c r="BD968" s="35"/>
      <c r="BE968" s="23"/>
      <c r="BF968" s="141"/>
      <c r="BG968" s="35"/>
      <c r="BH968" s="23"/>
      <c r="BI968" s="141"/>
      <c r="BJ968" s="35"/>
      <c r="BK968" s="23"/>
      <c r="BL968" s="141"/>
      <c r="BM968" s="35"/>
      <c r="BN968" s="23"/>
      <c r="BO968" s="141"/>
      <c r="BP968" s="35"/>
      <c r="BQ968" s="23"/>
      <c r="BR968" s="141"/>
      <c r="BS968" s="35"/>
      <c r="BT968" s="23"/>
      <c r="BU968" s="141"/>
      <c r="BV968" s="35"/>
      <c r="BW968" s="23"/>
      <c r="BX968" s="141"/>
      <c r="BY968" s="35"/>
      <c r="BZ968" s="23"/>
      <c r="CA968" s="141"/>
      <c r="CB968" s="35"/>
      <c r="CC968" s="23"/>
      <c r="CD968" s="141"/>
      <c r="CE968" s="35"/>
      <c r="CF968" s="23"/>
      <c r="CG968" s="141"/>
      <c r="CH968" s="35"/>
      <c r="CI968" s="23"/>
      <c r="CJ968" s="141"/>
      <c r="CK968" s="35"/>
      <c r="CL968" s="23"/>
      <c r="CM968" s="141"/>
      <c r="CN968" s="35"/>
      <c r="CO968" s="23"/>
      <c r="CP968" s="141"/>
      <c r="CQ968" s="38"/>
    </row>
    <row r="969" spans="2:95">
      <c r="B969" s="34"/>
      <c r="C969" s="23"/>
      <c r="D969" s="141"/>
      <c r="E969" s="35"/>
      <c r="F969" s="23"/>
      <c r="G969" s="141"/>
      <c r="H969" s="35"/>
      <c r="I969" s="23"/>
      <c r="J969" s="141"/>
      <c r="K969" s="35"/>
      <c r="L969" s="23"/>
      <c r="M969" s="141"/>
      <c r="N969" s="35"/>
      <c r="O969" s="23"/>
      <c r="P969" s="141"/>
      <c r="Q969" s="35"/>
      <c r="R969" s="23"/>
      <c r="S969" s="141"/>
      <c r="T969" s="35"/>
      <c r="U969" s="23"/>
      <c r="V969" s="141"/>
      <c r="W969" s="35"/>
      <c r="X969" s="23"/>
      <c r="Y969" s="141"/>
      <c r="Z969" s="35"/>
      <c r="AA969" s="23"/>
      <c r="AB969" s="141"/>
      <c r="AC969" s="35"/>
      <c r="AD969" s="23"/>
      <c r="AE969" s="141"/>
      <c r="AF969" s="35"/>
      <c r="AG969" s="23"/>
      <c r="AH969" s="141"/>
      <c r="AI969" s="35"/>
      <c r="AJ969" s="23"/>
      <c r="AK969" s="141"/>
      <c r="AL969" s="35"/>
      <c r="AM969" s="23"/>
      <c r="AN969" s="141"/>
      <c r="AO969" s="35"/>
      <c r="AP969" s="23"/>
      <c r="AQ969" s="141"/>
      <c r="AR969" s="35"/>
      <c r="AS969" s="23"/>
      <c r="AT969" s="141"/>
      <c r="AU969" s="35"/>
      <c r="AV969" s="23"/>
      <c r="AW969" s="141"/>
      <c r="AX969" s="35"/>
      <c r="AY969" s="23"/>
      <c r="AZ969" s="141"/>
      <c r="BA969" s="35"/>
      <c r="BB969" s="23"/>
      <c r="BC969" s="141"/>
      <c r="BD969" s="35"/>
      <c r="BE969" s="23"/>
      <c r="BF969" s="141"/>
      <c r="BG969" s="35"/>
      <c r="BH969" s="23"/>
      <c r="BI969" s="141"/>
      <c r="BJ969" s="35"/>
      <c r="BK969" s="23"/>
      <c r="BL969" s="141"/>
      <c r="BM969" s="35"/>
      <c r="BN969" s="23"/>
      <c r="BO969" s="141"/>
      <c r="BP969" s="35"/>
      <c r="BQ969" s="23"/>
      <c r="BR969" s="141"/>
      <c r="BS969" s="35"/>
      <c r="BT969" s="23"/>
      <c r="BU969" s="141"/>
      <c r="BV969" s="35"/>
      <c r="BW969" s="23"/>
      <c r="BX969" s="141"/>
      <c r="BY969" s="35"/>
      <c r="BZ969" s="23"/>
      <c r="CA969" s="141"/>
      <c r="CB969" s="35"/>
      <c r="CC969" s="23"/>
      <c r="CD969" s="141"/>
      <c r="CE969" s="35"/>
      <c r="CF969" s="23"/>
      <c r="CG969" s="141"/>
      <c r="CH969" s="35"/>
      <c r="CI969" s="23"/>
      <c r="CJ969" s="141"/>
      <c r="CK969" s="35"/>
      <c r="CL969" s="23"/>
      <c r="CM969" s="141"/>
      <c r="CN969" s="35"/>
      <c r="CO969" s="23"/>
      <c r="CP969" s="141"/>
      <c r="CQ969" s="38"/>
    </row>
    <row r="970" spans="2:95">
      <c r="B970" s="34"/>
      <c r="C970" s="23"/>
      <c r="D970" s="141"/>
      <c r="E970" s="35"/>
      <c r="F970" s="23"/>
      <c r="G970" s="141"/>
      <c r="H970" s="35"/>
      <c r="I970" s="23"/>
      <c r="J970" s="141"/>
      <c r="K970" s="35"/>
      <c r="L970" s="23"/>
      <c r="M970" s="141"/>
      <c r="N970" s="35"/>
      <c r="O970" s="23"/>
      <c r="P970" s="141"/>
      <c r="Q970" s="35"/>
      <c r="R970" s="23"/>
      <c r="S970" s="141"/>
      <c r="T970" s="35"/>
      <c r="U970" s="23"/>
      <c r="V970" s="141"/>
      <c r="W970" s="35"/>
      <c r="X970" s="23"/>
      <c r="Y970" s="141"/>
      <c r="Z970" s="35"/>
      <c r="AA970" s="23"/>
      <c r="AB970" s="141"/>
      <c r="AC970" s="35"/>
      <c r="AD970" s="23"/>
      <c r="AE970" s="141"/>
      <c r="AF970" s="35"/>
      <c r="AG970" s="23"/>
      <c r="AH970" s="141"/>
      <c r="AI970" s="35"/>
      <c r="AJ970" s="23"/>
      <c r="AK970" s="141"/>
      <c r="AL970" s="35"/>
      <c r="AM970" s="23"/>
      <c r="AN970" s="141"/>
      <c r="AO970" s="35"/>
      <c r="AP970" s="23"/>
      <c r="AQ970" s="141"/>
      <c r="AR970" s="35"/>
      <c r="AS970" s="23"/>
      <c r="AT970" s="141"/>
      <c r="AU970" s="35"/>
      <c r="AV970" s="23"/>
      <c r="AW970" s="141"/>
      <c r="AX970" s="35"/>
      <c r="AY970" s="23"/>
      <c r="AZ970" s="141"/>
      <c r="BA970" s="35"/>
      <c r="BB970" s="23"/>
      <c r="BC970" s="141"/>
      <c r="BD970" s="35"/>
      <c r="BE970" s="23"/>
      <c r="BF970" s="141"/>
      <c r="BG970" s="35"/>
      <c r="BH970" s="23"/>
      <c r="BI970" s="141"/>
      <c r="BJ970" s="35"/>
      <c r="BK970" s="23"/>
      <c r="BL970" s="141"/>
      <c r="BM970" s="35"/>
      <c r="BN970" s="23"/>
      <c r="BO970" s="141"/>
      <c r="BP970" s="35"/>
      <c r="BQ970" s="23"/>
      <c r="BR970" s="141"/>
      <c r="BS970" s="35"/>
      <c r="BT970" s="23"/>
      <c r="BU970" s="141"/>
      <c r="BV970" s="35"/>
      <c r="BW970" s="23"/>
      <c r="BX970" s="141"/>
      <c r="BY970" s="35"/>
      <c r="BZ970" s="23"/>
      <c r="CA970" s="141"/>
      <c r="CB970" s="35"/>
      <c r="CC970" s="23"/>
      <c r="CD970" s="141"/>
      <c r="CE970" s="35"/>
      <c r="CF970" s="23"/>
      <c r="CG970" s="141"/>
      <c r="CH970" s="35"/>
      <c r="CI970" s="23"/>
      <c r="CJ970" s="141"/>
      <c r="CK970" s="35"/>
      <c r="CL970" s="23"/>
      <c r="CM970" s="141"/>
      <c r="CN970" s="35"/>
      <c r="CO970" s="23"/>
      <c r="CP970" s="141"/>
      <c r="CQ970" s="38"/>
    </row>
    <row r="971" spans="2:95">
      <c r="B971" s="34"/>
      <c r="C971" s="23"/>
      <c r="D971" s="141"/>
      <c r="E971" s="35"/>
      <c r="F971" s="23"/>
      <c r="G971" s="141"/>
      <c r="H971" s="35"/>
      <c r="I971" s="23"/>
      <c r="J971" s="141"/>
      <c r="K971" s="35"/>
      <c r="L971" s="23"/>
      <c r="M971" s="141"/>
      <c r="N971" s="35"/>
      <c r="O971" s="23"/>
      <c r="P971" s="141"/>
      <c r="Q971" s="35"/>
      <c r="R971" s="23"/>
      <c r="S971" s="141"/>
      <c r="T971" s="35"/>
      <c r="U971" s="23"/>
      <c r="V971" s="141"/>
      <c r="W971" s="35"/>
      <c r="X971" s="23"/>
      <c r="Y971" s="141"/>
      <c r="Z971" s="35"/>
      <c r="AA971" s="23"/>
      <c r="AB971" s="141"/>
      <c r="AC971" s="35"/>
      <c r="AD971" s="23"/>
      <c r="AE971" s="141"/>
      <c r="AF971" s="35"/>
      <c r="AG971" s="23"/>
      <c r="AH971" s="141"/>
      <c r="AI971" s="35"/>
      <c r="AJ971" s="23"/>
      <c r="AK971" s="141"/>
      <c r="AL971" s="35"/>
      <c r="AM971" s="23"/>
      <c r="AN971" s="141"/>
      <c r="AO971" s="35"/>
      <c r="AP971" s="23"/>
      <c r="AQ971" s="141"/>
      <c r="AR971" s="35"/>
      <c r="AS971" s="23"/>
      <c r="AT971" s="141"/>
      <c r="AU971" s="35"/>
      <c r="AV971" s="23"/>
      <c r="AW971" s="141"/>
      <c r="AX971" s="35"/>
      <c r="AY971" s="23"/>
      <c r="AZ971" s="141"/>
      <c r="BA971" s="35"/>
      <c r="BB971" s="23"/>
      <c r="BC971" s="141"/>
      <c r="BD971" s="35"/>
      <c r="BE971" s="23"/>
      <c r="BF971" s="141"/>
      <c r="BG971" s="35"/>
      <c r="BH971" s="23"/>
      <c r="BI971" s="141"/>
      <c r="BJ971" s="35"/>
      <c r="BK971" s="23"/>
      <c r="BL971" s="141"/>
      <c r="BM971" s="35"/>
      <c r="BN971" s="23"/>
      <c r="BO971" s="141"/>
      <c r="BP971" s="35"/>
      <c r="BQ971" s="23"/>
      <c r="BR971" s="141"/>
      <c r="BS971" s="35"/>
      <c r="BT971" s="23"/>
      <c r="BU971" s="141"/>
      <c r="BV971" s="35"/>
      <c r="BW971" s="23"/>
      <c r="BX971" s="141"/>
      <c r="BY971" s="35"/>
      <c r="BZ971" s="23"/>
      <c r="CA971" s="141"/>
      <c r="CB971" s="35"/>
      <c r="CC971" s="23"/>
      <c r="CD971" s="141"/>
      <c r="CE971" s="35"/>
      <c r="CF971" s="23"/>
      <c r="CG971" s="141"/>
      <c r="CH971" s="35"/>
      <c r="CI971" s="23"/>
      <c r="CJ971" s="141"/>
      <c r="CK971" s="35"/>
      <c r="CL971" s="23"/>
      <c r="CM971" s="141"/>
      <c r="CN971" s="35"/>
      <c r="CO971" s="23"/>
      <c r="CP971" s="141"/>
      <c r="CQ971" s="38"/>
    </row>
    <row r="972" spans="2:95">
      <c r="B972" s="34"/>
      <c r="C972" s="23"/>
      <c r="D972" s="141"/>
      <c r="E972" s="35"/>
      <c r="F972" s="23"/>
      <c r="G972" s="141"/>
      <c r="H972" s="35"/>
      <c r="I972" s="23"/>
      <c r="J972" s="141"/>
      <c r="K972" s="35"/>
      <c r="L972" s="23"/>
      <c r="M972" s="141"/>
      <c r="N972" s="35"/>
      <c r="O972" s="23"/>
      <c r="P972" s="141"/>
      <c r="Q972" s="35"/>
      <c r="R972" s="23"/>
      <c r="S972" s="141"/>
      <c r="T972" s="35"/>
      <c r="U972" s="23"/>
      <c r="V972" s="141"/>
      <c r="W972" s="35"/>
      <c r="X972" s="23"/>
      <c r="Y972" s="141"/>
      <c r="Z972" s="35"/>
      <c r="AA972" s="23"/>
      <c r="AB972" s="141"/>
      <c r="AC972" s="35"/>
      <c r="AD972" s="23"/>
      <c r="AE972" s="141"/>
      <c r="AF972" s="35"/>
      <c r="AG972" s="23"/>
      <c r="AH972" s="141"/>
      <c r="AI972" s="35"/>
      <c r="AJ972" s="23"/>
      <c r="AK972" s="141"/>
      <c r="AL972" s="35"/>
      <c r="AM972" s="23"/>
      <c r="AN972" s="141"/>
      <c r="AO972" s="35"/>
      <c r="AP972" s="23"/>
      <c r="AQ972" s="141"/>
      <c r="AR972" s="35"/>
      <c r="AS972" s="23"/>
      <c r="AT972" s="141"/>
      <c r="AU972" s="35"/>
      <c r="AV972" s="23"/>
      <c r="AW972" s="141"/>
      <c r="AX972" s="35"/>
      <c r="AY972" s="23"/>
      <c r="AZ972" s="141"/>
      <c r="BA972" s="35"/>
      <c r="BB972" s="23"/>
      <c r="BC972" s="141"/>
      <c r="BD972" s="35"/>
      <c r="BE972" s="23"/>
      <c r="BF972" s="141"/>
      <c r="BG972" s="35"/>
      <c r="BH972" s="23"/>
      <c r="BI972" s="141"/>
      <c r="BJ972" s="35"/>
      <c r="BK972" s="23"/>
      <c r="BL972" s="141"/>
      <c r="BM972" s="35"/>
      <c r="BN972" s="23"/>
      <c r="BO972" s="141"/>
      <c r="BP972" s="35"/>
      <c r="BQ972" s="23"/>
      <c r="BR972" s="141"/>
      <c r="BS972" s="35"/>
      <c r="BT972" s="23"/>
      <c r="BU972" s="141"/>
      <c r="BV972" s="35"/>
      <c r="BW972" s="23"/>
      <c r="BX972" s="141"/>
      <c r="BY972" s="35"/>
      <c r="BZ972" s="23"/>
      <c r="CA972" s="141"/>
      <c r="CB972" s="35"/>
      <c r="CC972" s="23"/>
      <c r="CD972" s="141"/>
      <c r="CE972" s="35"/>
      <c r="CF972" s="23"/>
      <c r="CG972" s="141"/>
      <c r="CH972" s="35"/>
      <c r="CI972" s="23"/>
      <c r="CJ972" s="141"/>
      <c r="CK972" s="35"/>
      <c r="CL972" s="23"/>
      <c r="CM972" s="141"/>
      <c r="CN972" s="35"/>
      <c r="CO972" s="23"/>
      <c r="CP972" s="141"/>
      <c r="CQ972" s="38"/>
    </row>
    <row r="973" spans="2:95">
      <c r="B973" s="34"/>
      <c r="C973" s="23"/>
      <c r="D973" s="141"/>
      <c r="E973" s="35"/>
      <c r="F973" s="23"/>
      <c r="G973" s="141"/>
      <c r="H973" s="35"/>
      <c r="I973" s="23"/>
      <c r="J973" s="141"/>
      <c r="K973" s="35"/>
      <c r="L973" s="23"/>
      <c r="M973" s="141"/>
      <c r="N973" s="35"/>
      <c r="O973" s="23"/>
      <c r="P973" s="141"/>
      <c r="Q973" s="35"/>
      <c r="R973" s="23"/>
      <c r="S973" s="141"/>
      <c r="T973" s="35"/>
      <c r="U973" s="23"/>
      <c r="V973" s="141"/>
      <c r="W973" s="35"/>
      <c r="X973" s="23"/>
      <c r="Y973" s="141"/>
      <c r="Z973" s="35"/>
      <c r="AA973" s="23"/>
      <c r="AB973" s="141"/>
      <c r="AC973" s="35"/>
      <c r="AD973" s="23"/>
      <c r="AE973" s="141"/>
      <c r="AF973" s="35"/>
      <c r="AG973" s="23"/>
      <c r="AH973" s="141"/>
      <c r="AI973" s="35"/>
      <c r="AJ973" s="23"/>
      <c r="AK973" s="141"/>
      <c r="AL973" s="35"/>
      <c r="AM973" s="23"/>
      <c r="AN973" s="141"/>
      <c r="AO973" s="35"/>
      <c r="AP973" s="23"/>
      <c r="AQ973" s="141"/>
      <c r="AR973" s="35"/>
      <c r="AS973" s="23"/>
      <c r="AT973" s="141"/>
      <c r="AU973" s="35"/>
      <c r="AV973" s="23"/>
      <c r="AW973" s="141"/>
      <c r="AX973" s="35"/>
      <c r="AY973" s="23"/>
      <c r="AZ973" s="141"/>
      <c r="BA973" s="35"/>
      <c r="BB973" s="23"/>
      <c r="BC973" s="141"/>
      <c r="BD973" s="35"/>
      <c r="BE973" s="23"/>
      <c r="BF973" s="141"/>
      <c r="BG973" s="35"/>
      <c r="BH973" s="23"/>
      <c r="BI973" s="141"/>
      <c r="BJ973" s="35"/>
      <c r="BK973" s="23"/>
      <c r="BL973" s="141"/>
      <c r="BM973" s="35"/>
      <c r="BN973" s="23"/>
      <c r="BO973" s="141"/>
      <c r="BP973" s="35"/>
      <c r="BQ973" s="23"/>
      <c r="BR973" s="141"/>
      <c r="BS973" s="35"/>
      <c r="BT973" s="23"/>
      <c r="BU973" s="141"/>
      <c r="BV973" s="35"/>
      <c r="BW973" s="23"/>
      <c r="BX973" s="141"/>
      <c r="BY973" s="35"/>
      <c r="BZ973" s="23"/>
      <c r="CA973" s="141"/>
      <c r="CB973" s="35"/>
      <c r="CC973" s="23"/>
      <c r="CD973" s="141"/>
      <c r="CE973" s="35"/>
      <c r="CF973" s="23"/>
      <c r="CG973" s="141"/>
      <c r="CH973" s="35"/>
      <c r="CI973" s="23"/>
      <c r="CJ973" s="141"/>
      <c r="CK973" s="35"/>
      <c r="CL973" s="23"/>
      <c r="CM973" s="141"/>
      <c r="CN973" s="35"/>
      <c r="CO973" s="23"/>
      <c r="CP973" s="141"/>
      <c r="CQ973" s="38"/>
    </row>
    <row r="974" spans="2:95">
      <c r="B974" s="34"/>
      <c r="C974" s="23"/>
      <c r="D974" s="141"/>
      <c r="E974" s="35"/>
      <c r="F974" s="23"/>
      <c r="G974" s="141"/>
      <c r="H974" s="35"/>
      <c r="I974" s="23"/>
      <c r="J974" s="141"/>
      <c r="K974" s="35"/>
      <c r="L974" s="23"/>
      <c r="M974" s="141"/>
      <c r="N974" s="35"/>
      <c r="O974" s="23"/>
      <c r="P974" s="141"/>
      <c r="Q974" s="35"/>
      <c r="R974" s="23"/>
      <c r="S974" s="141"/>
      <c r="T974" s="35"/>
      <c r="U974" s="23"/>
      <c r="V974" s="141"/>
      <c r="W974" s="35"/>
      <c r="X974" s="23"/>
      <c r="Y974" s="141"/>
      <c r="Z974" s="35"/>
      <c r="AA974" s="23"/>
      <c r="AB974" s="141"/>
      <c r="AC974" s="35"/>
      <c r="AD974" s="23"/>
      <c r="AE974" s="141"/>
      <c r="AF974" s="35"/>
      <c r="AG974" s="23"/>
      <c r="AH974" s="141"/>
      <c r="AI974" s="35"/>
      <c r="AJ974" s="23"/>
      <c r="AK974" s="141"/>
      <c r="AL974" s="35"/>
      <c r="AM974" s="23"/>
      <c r="AN974" s="141"/>
      <c r="AO974" s="35"/>
      <c r="AP974" s="23"/>
      <c r="AQ974" s="141"/>
      <c r="AR974" s="35"/>
      <c r="AS974" s="23"/>
      <c r="AT974" s="141"/>
      <c r="AU974" s="35"/>
      <c r="AV974" s="23"/>
      <c r="AW974" s="141"/>
      <c r="AX974" s="35"/>
      <c r="AY974" s="23"/>
      <c r="AZ974" s="141"/>
      <c r="BA974" s="35"/>
      <c r="BB974" s="23"/>
      <c r="BC974" s="141"/>
      <c r="BD974" s="35"/>
      <c r="BE974" s="23"/>
      <c r="BF974" s="141"/>
      <c r="BG974" s="35"/>
      <c r="BH974" s="23"/>
      <c r="BI974" s="141"/>
      <c r="BJ974" s="35"/>
      <c r="BK974" s="23"/>
      <c r="BL974" s="141"/>
      <c r="BM974" s="35"/>
      <c r="BN974" s="23"/>
      <c r="BO974" s="141"/>
      <c r="BP974" s="35"/>
      <c r="BQ974" s="23"/>
      <c r="BR974" s="141"/>
      <c r="BS974" s="35"/>
      <c r="BT974" s="23"/>
      <c r="BU974" s="141"/>
      <c r="BV974" s="35"/>
      <c r="BW974" s="23"/>
      <c r="BX974" s="141"/>
      <c r="BY974" s="35"/>
      <c r="BZ974" s="23"/>
      <c r="CA974" s="141"/>
      <c r="CB974" s="35"/>
      <c r="CC974" s="23"/>
      <c r="CD974" s="141"/>
      <c r="CE974" s="35"/>
      <c r="CF974" s="23"/>
      <c r="CG974" s="141"/>
      <c r="CH974" s="35"/>
      <c r="CI974" s="23"/>
      <c r="CJ974" s="141"/>
      <c r="CK974" s="35"/>
      <c r="CL974" s="23"/>
      <c r="CM974" s="141"/>
      <c r="CN974" s="35"/>
      <c r="CO974" s="23"/>
      <c r="CP974" s="141"/>
      <c r="CQ974" s="38"/>
    </row>
    <row r="975" spans="2:95">
      <c r="B975" s="34"/>
      <c r="C975" s="23"/>
      <c r="D975" s="141"/>
      <c r="E975" s="35"/>
      <c r="F975" s="23"/>
      <c r="G975" s="141"/>
      <c r="H975" s="35"/>
      <c r="I975" s="23"/>
      <c r="J975" s="141"/>
      <c r="K975" s="35"/>
      <c r="L975" s="23"/>
      <c r="M975" s="141"/>
      <c r="N975" s="35"/>
      <c r="O975" s="23"/>
      <c r="P975" s="141"/>
      <c r="Q975" s="35"/>
      <c r="R975" s="23"/>
      <c r="S975" s="141"/>
      <c r="T975" s="35"/>
      <c r="U975" s="23"/>
      <c r="V975" s="141"/>
      <c r="W975" s="35"/>
      <c r="X975" s="23"/>
      <c r="Y975" s="141"/>
      <c r="Z975" s="35"/>
      <c r="AA975" s="23"/>
      <c r="AB975" s="141"/>
      <c r="AC975" s="35"/>
      <c r="AD975" s="23"/>
      <c r="AE975" s="141"/>
      <c r="AF975" s="35"/>
      <c r="AG975" s="23"/>
      <c r="AH975" s="141"/>
      <c r="AI975" s="35"/>
      <c r="AJ975" s="23"/>
      <c r="AK975" s="141"/>
      <c r="AL975" s="35"/>
      <c r="AM975" s="23"/>
      <c r="AN975" s="141"/>
      <c r="AO975" s="35"/>
      <c r="AP975" s="23"/>
      <c r="AQ975" s="141"/>
      <c r="AR975" s="35"/>
      <c r="AS975" s="23"/>
      <c r="AT975" s="141"/>
      <c r="AU975" s="35"/>
      <c r="AV975" s="23"/>
      <c r="AW975" s="141"/>
      <c r="AX975" s="35"/>
      <c r="AY975" s="23"/>
      <c r="AZ975" s="141"/>
      <c r="BA975" s="35"/>
      <c r="BB975" s="23"/>
      <c r="BC975" s="141"/>
      <c r="BD975" s="35"/>
      <c r="BE975" s="23"/>
      <c r="BF975" s="141"/>
      <c r="BG975" s="35"/>
      <c r="BH975" s="23"/>
      <c r="BI975" s="141"/>
      <c r="BJ975" s="35"/>
      <c r="BK975" s="23"/>
      <c r="BL975" s="141"/>
      <c r="BM975" s="35"/>
      <c r="BN975" s="23"/>
      <c r="BO975" s="141"/>
      <c r="BP975" s="35"/>
      <c r="BQ975" s="23"/>
      <c r="BR975" s="141"/>
      <c r="BS975" s="35"/>
      <c r="BT975" s="23"/>
      <c r="BU975" s="141"/>
      <c r="BV975" s="35"/>
      <c r="BW975" s="23"/>
      <c r="BX975" s="141"/>
      <c r="BY975" s="35"/>
      <c r="BZ975" s="23"/>
      <c r="CA975" s="141"/>
      <c r="CB975" s="35"/>
      <c r="CC975" s="23"/>
      <c r="CD975" s="141"/>
      <c r="CE975" s="35"/>
      <c r="CF975" s="23"/>
      <c r="CG975" s="141"/>
      <c r="CH975" s="35"/>
      <c r="CI975" s="23"/>
      <c r="CJ975" s="141"/>
      <c r="CK975" s="35"/>
      <c r="CL975" s="23"/>
      <c r="CM975" s="141"/>
      <c r="CN975" s="35"/>
      <c r="CO975" s="23"/>
      <c r="CP975" s="141"/>
      <c r="CQ975" s="38"/>
    </row>
    <row r="976" spans="2:95">
      <c r="B976" s="34"/>
      <c r="C976" s="23"/>
      <c r="D976" s="141"/>
      <c r="E976" s="35"/>
      <c r="F976" s="23"/>
      <c r="G976" s="141"/>
      <c r="H976" s="35"/>
      <c r="I976" s="23"/>
      <c r="J976" s="141"/>
      <c r="K976" s="35"/>
      <c r="L976" s="23"/>
      <c r="M976" s="141"/>
      <c r="N976" s="35"/>
      <c r="O976" s="23"/>
      <c r="P976" s="141"/>
      <c r="Q976" s="35"/>
      <c r="R976" s="23"/>
      <c r="S976" s="141"/>
      <c r="T976" s="35"/>
      <c r="U976" s="23"/>
      <c r="V976" s="141"/>
      <c r="W976" s="35"/>
      <c r="X976" s="23"/>
      <c r="Y976" s="141"/>
      <c r="Z976" s="35"/>
      <c r="AA976" s="23"/>
      <c r="AB976" s="141"/>
      <c r="AC976" s="35"/>
      <c r="AD976" s="23"/>
      <c r="AE976" s="141"/>
      <c r="AF976" s="35"/>
      <c r="AG976" s="23"/>
      <c r="AH976" s="141"/>
      <c r="AI976" s="35"/>
      <c r="AJ976" s="23"/>
      <c r="AK976" s="141"/>
      <c r="AL976" s="35"/>
      <c r="AM976" s="23"/>
      <c r="AN976" s="141"/>
      <c r="AO976" s="35"/>
      <c r="AP976" s="23"/>
      <c r="AQ976" s="141"/>
      <c r="AR976" s="35"/>
      <c r="AS976" s="23"/>
      <c r="AT976" s="141"/>
      <c r="AU976" s="35"/>
      <c r="AV976" s="23"/>
      <c r="AW976" s="141"/>
      <c r="AX976" s="35"/>
      <c r="AY976" s="23"/>
      <c r="AZ976" s="141"/>
      <c r="BA976" s="35"/>
      <c r="BB976" s="23"/>
      <c r="BC976" s="141"/>
      <c r="BD976" s="35"/>
      <c r="BE976" s="23"/>
      <c r="BF976" s="141"/>
      <c r="BG976" s="35"/>
      <c r="BH976" s="23"/>
      <c r="BI976" s="141"/>
      <c r="BJ976" s="35"/>
      <c r="BK976" s="23"/>
      <c r="BL976" s="141"/>
      <c r="BM976" s="35"/>
      <c r="BN976" s="23"/>
      <c r="BO976" s="141"/>
      <c r="BP976" s="35"/>
      <c r="BQ976" s="23"/>
      <c r="BR976" s="141"/>
      <c r="BS976" s="35"/>
      <c r="BT976" s="23"/>
      <c r="BU976" s="141"/>
      <c r="BV976" s="35"/>
      <c r="BW976" s="23"/>
      <c r="BX976" s="141"/>
      <c r="BY976" s="35"/>
      <c r="BZ976" s="23"/>
      <c r="CA976" s="141"/>
      <c r="CB976" s="35"/>
      <c r="CC976" s="23"/>
      <c r="CD976" s="141"/>
      <c r="CE976" s="35"/>
      <c r="CF976" s="23"/>
      <c r="CG976" s="141"/>
      <c r="CH976" s="35"/>
      <c r="CI976" s="23"/>
      <c r="CJ976" s="141"/>
      <c r="CK976" s="35"/>
      <c r="CL976" s="23"/>
      <c r="CM976" s="141"/>
      <c r="CN976" s="35"/>
      <c r="CO976" s="23"/>
      <c r="CP976" s="141"/>
      <c r="CQ976" s="38"/>
    </row>
    <row r="977" spans="2:95">
      <c r="B977" s="34"/>
      <c r="C977" s="23"/>
      <c r="D977" s="141"/>
      <c r="E977" s="35"/>
      <c r="F977" s="23"/>
      <c r="G977" s="141"/>
      <c r="H977" s="35"/>
      <c r="I977" s="23"/>
      <c r="J977" s="141"/>
      <c r="K977" s="35"/>
      <c r="L977" s="23"/>
      <c r="M977" s="141"/>
      <c r="N977" s="35"/>
      <c r="O977" s="23"/>
      <c r="P977" s="141"/>
      <c r="Q977" s="35"/>
      <c r="R977" s="23"/>
      <c r="S977" s="141"/>
      <c r="T977" s="35"/>
      <c r="U977" s="23"/>
      <c r="V977" s="141"/>
      <c r="W977" s="35"/>
      <c r="X977" s="23"/>
      <c r="Y977" s="141"/>
      <c r="Z977" s="35"/>
      <c r="AA977" s="23"/>
      <c r="AB977" s="141"/>
      <c r="AC977" s="35"/>
      <c r="AD977" s="23"/>
      <c r="AE977" s="141"/>
      <c r="AF977" s="35"/>
      <c r="AG977" s="23"/>
      <c r="AH977" s="141"/>
      <c r="AI977" s="35"/>
      <c r="AJ977" s="23"/>
      <c r="AK977" s="141"/>
      <c r="AL977" s="35"/>
      <c r="AM977" s="23"/>
      <c r="AN977" s="141"/>
      <c r="AO977" s="35"/>
      <c r="AP977" s="23"/>
      <c r="AQ977" s="141"/>
      <c r="AR977" s="35"/>
      <c r="AS977" s="23"/>
      <c r="AT977" s="141"/>
      <c r="AU977" s="35"/>
      <c r="AV977" s="23"/>
      <c r="AW977" s="141"/>
      <c r="AX977" s="35"/>
      <c r="AY977" s="23"/>
      <c r="AZ977" s="141"/>
      <c r="BA977" s="35"/>
      <c r="BB977" s="23"/>
      <c r="BC977" s="141"/>
      <c r="BD977" s="35"/>
      <c r="BE977" s="23"/>
      <c r="BF977" s="141"/>
      <c r="BG977" s="35"/>
      <c r="BH977" s="23"/>
      <c r="BI977" s="141"/>
      <c r="BJ977" s="35"/>
      <c r="BK977" s="23"/>
      <c r="BL977" s="141"/>
      <c r="BM977" s="35"/>
      <c r="BN977" s="23"/>
      <c r="BO977" s="141"/>
      <c r="BP977" s="35"/>
      <c r="BQ977" s="23"/>
      <c r="BR977" s="141"/>
      <c r="BS977" s="35"/>
      <c r="BT977" s="23"/>
      <c r="BU977" s="141"/>
      <c r="BV977" s="35"/>
      <c r="BW977" s="23"/>
      <c r="BX977" s="141"/>
      <c r="BY977" s="35"/>
      <c r="BZ977" s="23"/>
      <c r="CA977" s="141"/>
      <c r="CB977" s="35"/>
      <c r="CC977" s="23"/>
      <c r="CD977" s="141"/>
      <c r="CE977" s="35"/>
      <c r="CF977" s="23"/>
      <c r="CG977" s="141"/>
      <c r="CH977" s="35"/>
      <c r="CI977" s="23"/>
      <c r="CJ977" s="141"/>
      <c r="CK977" s="35"/>
      <c r="CL977" s="23"/>
      <c r="CM977" s="141"/>
      <c r="CN977" s="35"/>
      <c r="CO977" s="23"/>
      <c r="CP977" s="141"/>
      <c r="CQ977" s="38"/>
    </row>
    <row r="978" spans="2:95">
      <c r="B978" s="34"/>
      <c r="C978" s="23"/>
      <c r="D978" s="141"/>
      <c r="E978" s="35"/>
      <c r="F978" s="23"/>
      <c r="G978" s="141"/>
      <c r="H978" s="35"/>
      <c r="I978" s="23"/>
      <c r="J978" s="141"/>
      <c r="K978" s="35"/>
      <c r="L978" s="23"/>
      <c r="M978" s="141"/>
      <c r="N978" s="35"/>
      <c r="O978" s="23"/>
      <c r="P978" s="141"/>
      <c r="Q978" s="35"/>
      <c r="R978" s="23"/>
      <c r="S978" s="141"/>
      <c r="T978" s="35"/>
      <c r="U978" s="23"/>
      <c r="V978" s="141"/>
      <c r="W978" s="35"/>
      <c r="X978" s="23"/>
      <c r="Y978" s="141"/>
      <c r="Z978" s="35"/>
      <c r="AA978" s="23"/>
      <c r="AB978" s="141"/>
      <c r="AC978" s="35"/>
      <c r="AD978" s="23"/>
      <c r="AE978" s="141"/>
      <c r="AF978" s="35"/>
      <c r="AG978" s="23"/>
      <c r="AH978" s="141"/>
      <c r="AI978" s="35"/>
      <c r="AJ978" s="23"/>
      <c r="AK978" s="141"/>
      <c r="AL978" s="35"/>
      <c r="AM978" s="23"/>
      <c r="AN978" s="141"/>
      <c r="AO978" s="35"/>
      <c r="AP978" s="23"/>
      <c r="AQ978" s="141"/>
      <c r="AR978" s="35"/>
      <c r="AS978" s="23"/>
      <c r="AT978" s="141"/>
      <c r="AU978" s="35"/>
      <c r="AV978" s="23"/>
      <c r="AW978" s="141"/>
      <c r="AX978" s="35"/>
      <c r="AY978" s="23"/>
      <c r="AZ978" s="141"/>
      <c r="BA978" s="35"/>
      <c r="BB978" s="23"/>
      <c r="BC978" s="141"/>
      <c r="BD978" s="35"/>
      <c r="BE978" s="23"/>
      <c r="BF978" s="141"/>
      <c r="BG978" s="35"/>
      <c r="BH978" s="23"/>
      <c r="BI978" s="141"/>
      <c r="BJ978" s="35"/>
      <c r="BK978" s="23"/>
      <c r="BL978" s="141"/>
      <c r="BM978" s="35"/>
      <c r="BN978" s="23"/>
      <c r="BO978" s="141"/>
      <c r="BP978" s="35"/>
      <c r="BQ978" s="23"/>
      <c r="BR978" s="141"/>
      <c r="BS978" s="35"/>
      <c r="BT978" s="23"/>
      <c r="BU978" s="141"/>
      <c r="BV978" s="35"/>
      <c r="BW978" s="23"/>
      <c r="BX978" s="141"/>
      <c r="BY978" s="35"/>
      <c r="BZ978" s="23"/>
      <c r="CA978" s="141"/>
      <c r="CB978" s="35"/>
      <c r="CC978" s="23"/>
      <c r="CD978" s="141"/>
      <c r="CE978" s="35"/>
      <c r="CF978" s="23"/>
      <c r="CG978" s="141"/>
      <c r="CH978" s="35"/>
      <c r="CI978" s="23"/>
      <c r="CJ978" s="141"/>
      <c r="CK978" s="35"/>
      <c r="CL978" s="23"/>
      <c r="CM978" s="141"/>
      <c r="CN978" s="35"/>
      <c r="CO978" s="23"/>
      <c r="CP978" s="141"/>
      <c r="CQ978" s="38"/>
    </row>
    <row r="979" spans="2:95">
      <c r="B979" s="34"/>
      <c r="C979" s="23"/>
      <c r="D979" s="141"/>
      <c r="E979" s="35"/>
      <c r="F979" s="23"/>
      <c r="G979" s="141"/>
      <c r="H979" s="35"/>
      <c r="I979" s="23"/>
      <c r="J979" s="141"/>
      <c r="K979" s="35"/>
      <c r="L979" s="23"/>
      <c r="M979" s="141"/>
      <c r="N979" s="35"/>
      <c r="O979" s="23"/>
      <c r="P979" s="141"/>
      <c r="Q979" s="35"/>
      <c r="R979" s="23"/>
      <c r="S979" s="141"/>
      <c r="T979" s="35"/>
      <c r="U979" s="23"/>
      <c r="V979" s="141"/>
      <c r="W979" s="35"/>
      <c r="X979" s="23"/>
      <c r="Y979" s="141"/>
      <c r="Z979" s="35"/>
      <c r="AA979" s="23"/>
      <c r="AB979" s="141"/>
      <c r="AC979" s="35"/>
      <c r="AD979" s="23"/>
      <c r="AE979" s="141"/>
      <c r="AF979" s="35"/>
      <c r="AG979" s="23"/>
      <c r="AH979" s="141"/>
      <c r="AI979" s="35"/>
      <c r="AJ979" s="23"/>
      <c r="AK979" s="141"/>
      <c r="AL979" s="35"/>
      <c r="AM979" s="23"/>
      <c r="AN979" s="141"/>
      <c r="AO979" s="35"/>
      <c r="AP979" s="23"/>
      <c r="AQ979" s="141"/>
      <c r="AR979" s="35"/>
      <c r="AS979" s="23"/>
      <c r="AT979" s="141"/>
      <c r="AU979" s="35"/>
      <c r="AV979" s="23"/>
      <c r="AW979" s="141"/>
      <c r="AX979" s="35"/>
      <c r="AY979" s="23"/>
      <c r="AZ979" s="141"/>
      <c r="BA979" s="35"/>
      <c r="BB979" s="23"/>
      <c r="BC979" s="141"/>
      <c r="BD979" s="35"/>
      <c r="BE979" s="23"/>
      <c r="BF979" s="141"/>
      <c r="BG979" s="35"/>
      <c r="BH979" s="23"/>
      <c r="BI979" s="141"/>
      <c r="BJ979" s="35"/>
      <c r="BK979" s="23"/>
      <c r="BL979" s="141"/>
      <c r="BM979" s="35"/>
      <c r="BN979" s="23"/>
      <c r="BO979" s="141"/>
      <c r="BP979" s="35"/>
      <c r="BQ979" s="23"/>
      <c r="BR979" s="141"/>
      <c r="BS979" s="35"/>
      <c r="BT979" s="23"/>
      <c r="BU979" s="141"/>
      <c r="BV979" s="35"/>
      <c r="BW979" s="23"/>
      <c r="BX979" s="141"/>
      <c r="BY979" s="35"/>
      <c r="BZ979" s="23"/>
      <c r="CA979" s="141"/>
      <c r="CB979" s="35"/>
      <c r="CC979" s="23"/>
      <c r="CD979" s="141"/>
      <c r="CE979" s="35"/>
      <c r="CF979" s="23"/>
      <c r="CG979" s="141"/>
      <c r="CH979" s="35"/>
      <c r="CI979" s="23"/>
      <c r="CJ979" s="141"/>
      <c r="CK979" s="35"/>
      <c r="CL979" s="23"/>
      <c r="CM979" s="141"/>
      <c r="CN979" s="35"/>
      <c r="CO979" s="23"/>
      <c r="CP979" s="141"/>
      <c r="CQ979" s="38"/>
    </row>
    <row r="980" spans="2:95">
      <c r="B980" s="34"/>
      <c r="C980" s="23"/>
      <c r="D980" s="141"/>
      <c r="E980" s="35"/>
      <c r="F980" s="23"/>
      <c r="G980" s="141"/>
      <c r="H980" s="35"/>
      <c r="I980" s="23"/>
      <c r="J980" s="141"/>
      <c r="K980" s="35"/>
      <c r="L980" s="23"/>
      <c r="M980" s="141"/>
      <c r="N980" s="35"/>
      <c r="O980" s="23"/>
      <c r="P980" s="141"/>
      <c r="Q980" s="35"/>
      <c r="R980" s="23"/>
      <c r="S980" s="141"/>
      <c r="T980" s="35"/>
      <c r="U980" s="23"/>
      <c r="V980" s="141"/>
      <c r="W980" s="35"/>
      <c r="X980" s="23"/>
      <c r="Y980" s="141"/>
      <c r="Z980" s="35"/>
      <c r="AA980" s="23"/>
      <c r="AB980" s="141"/>
      <c r="AC980" s="35"/>
      <c r="AD980" s="23"/>
      <c r="AE980" s="141"/>
      <c r="AF980" s="35"/>
      <c r="AG980" s="23"/>
      <c r="AH980" s="141"/>
      <c r="AI980" s="35"/>
      <c r="AJ980" s="23"/>
      <c r="AK980" s="141"/>
      <c r="AL980" s="35"/>
      <c r="AM980" s="23"/>
      <c r="AN980" s="141"/>
      <c r="AO980" s="35"/>
      <c r="AP980" s="23"/>
      <c r="AQ980" s="141"/>
      <c r="AR980" s="35"/>
      <c r="AS980" s="23"/>
      <c r="AT980" s="141"/>
      <c r="AU980" s="35"/>
      <c r="AV980" s="23"/>
      <c r="AW980" s="141"/>
      <c r="AX980" s="35"/>
      <c r="AY980" s="23"/>
      <c r="AZ980" s="141"/>
      <c r="BA980" s="35"/>
      <c r="BB980" s="23"/>
      <c r="BC980" s="141"/>
      <c r="BD980" s="35"/>
      <c r="BE980" s="23"/>
      <c r="BF980" s="141"/>
      <c r="BG980" s="35"/>
      <c r="BH980" s="23"/>
      <c r="BI980" s="141"/>
      <c r="BJ980" s="35"/>
      <c r="BK980" s="23"/>
      <c r="BL980" s="141"/>
      <c r="BM980" s="35"/>
      <c r="BN980" s="23"/>
      <c r="BO980" s="141"/>
      <c r="BP980" s="35"/>
      <c r="BQ980" s="23"/>
      <c r="BR980" s="141"/>
      <c r="BS980" s="35"/>
      <c r="BT980" s="23"/>
      <c r="BU980" s="141"/>
      <c r="BV980" s="35"/>
      <c r="BW980" s="23"/>
      <c r="BX980" s="141"/>
      <c r="BY980" s="35"/>
      <c r="BZ980" s="23"/>
      <c r="CA980" s="141"/>
      <c r="CB980" s="35"/>
      <c r="CC980" s="23"/>
      <c r="CD980" s="141"/>
      <c r="CE980" s="35"/>
      <c r="CF980" s="23"/>
      <c r="CG980" s="141"/>
      <c r="CH980" s="35"/>
      <c r="CI980" s="23"/>
      <c r="CJ980" s="141"/>
      <c r="CK980" s="35"/>
      <c r="CL980" s="23"/>
      <c r="CM980" s="141"/>
      <c r="CN980" s="35"/>
      <c r="CO980" s="23"/>
      <c r="CP980" s="141"/>
      <c r="CQ980" s="38"/>
    </row>
    <row r="981" spans="2:95">
      <c r="B981" s="34"/>
      <c r="C981" s="23"/>
      <c r="D981" s="141"/>
      <c r="E981" s="35"/>
      <c r="F981" s="23"/>
      <c r="G981" s="141"/>
      <c r="H981" s="35"/>
      <c r="I981" s="23"/>
      <c r="J981" s="141"/>
      <c r="K981" s="35"/>
      <c r="L981" s="23"/>
      <c r="M981" s="141"/>
      <c r="N981" s="35"/>
      <c r="O981" s="23"/>
      <c r="P981" s="141"/>
      <c r="Q981" s="35"/>
      <c r="R981" s="23"/>
      <c r="S981" s="141"/>
      <c r="T981" s="35"/>
      <c r="U981" s="23"/>
      <c r="V981" s="141"/>
      <c r="W981" s="35"/>
      <c r="X981" s="23"/>
      <c r="Y981" s="141"/>
      <c r="Z981" s="35"/>
      <c r="AA981" s="23"/>
      <c r="AB981" s="141"/>
      <c r="AC981" s="35"/>
      <c r="AD981" s="23"/>
      <c r="AE981" s="141"/>
      <c r="AF981" s="35"/>
      <c r="AG981" s="23"/>
      <c r="AH981" s="141"/>
      <c r="AI981" s="35"/>
      <c r="AJ981" s="23"/>
      <c r="AK981" s="141"/>
      <c r="AL981" s="35"/>
      <c r="AM981" s="23"/>
      <c r="AN981" s="141"/>
      <c r="AO981" s="35"/>
      <c r="AP981" s="23"/>
      <c r="AQ981" s="141"/>
      <c r="AR981" s="35"/>
      <c r="AS981" s="23"/>
      <c r="AT981" s="141"/>
      <c r="AU981" s="35"/>
      <c r="AV981" s="23"/>
      <c r="AW981" s="141"/>
      <c r="AX981" s="35"/>
      <c r="AY981" s="23"/>
      <c r="AZ981" s="141"/>
      <c r="BA981" s="35"/>
      <c r="BB981" s="23"/>
      <c r="BC981" s="141"/>
      <c r="BD981" s="35"/>
      <c r="BE981" s="23"/>
      <c r="BF981" s="141"/>
      <c r="BG981" s="35"/>
      <c r="BH981" s="23"/>
      <c r="BI981" s="141"/>
      <c r="BJ981" s="35"/>
      <c r="BK981" s="23"/>
      <c r="BL981" s="141"/>
      <c r="BM981" s="35"/>
      <c r="BN981" s="23"/>
      <c r="BO981" s="141"/>
      <c r="BP981" s="35"/>
      <c r="BQ981" s="23"/>
      <c r="BR981" s="141"/>
      <c r="BS981" s="35"/>
      <c r="BT981" s="23"/>
      <c r="BU981" s="141"/>
      <c r="BV981" s="35"/>
      <c r="BW981" s="23"/>
      <c r="BX981" s="141"/>
      <c r="BY981" s="35"/>
      <c r="BZ981" s="23"/>
      <c r="CA981" s="141"/>
      <c r="CB981" s="35"/>
      <c r="CC981" s="23"/>
      <c r="CD981" s="141"/>
      <c r="CE981" s="35"/>
      <c r="CF981" s="23"/>
      <c r="CG981" s="141"/>
      <c r="CH981" s="35"/>
      <c r="CI981" s="23"/>
      <c r="CJ981" s="141"/>
      <c r="CK981" s="35"/>
      <c r="CL981" s="23"/>
      <c r="CM981" s="141"/>
      <c r="CN981" s="35"/>
      <c r="CO981" s="23"/>
      <c r="CP981" s="141"/>
      <c r="CQ981" s="38"/>
    </row>
    <row r="982" spans="2:95">
      <c r="B982" s="34"/>
      <c r="C982" s="23"/>
      <c r="D982" s="141"/>
      <c r="E982" s="35"/>
      <c r="F982" s="23"/>
      <c r="G982" s="141"/>
      <c r="H982" s="35"/>
      <c r="I982" s="23"/>
      <c r="J982" s="141"/>
      <c r="K982" s="35"/>
      <c r="L982" s="23"/>
      <c r="M982" s="141"/>
      <c r="N982" s="35"/>
      <c r="O982" s="23"/>
      <c r="P982" s="141"/>
      <c r="Q982" s="35"/>
      <c r="R982" s="23"/>
      <c r="S982" s="141"/>
      <c r="T982" s="35"/>
      <c r="U982" s="23"/>
      <c r="V982" s="141"/>
      <c r="W982" s="35"/>
      <c r="X982" s="23"/>
      <c r="Y982" s="141"/>
      <c r="Z982" s="35"/>
      <c r="AA982" s="23"/>
      <c r="AB982" s="141"/>
      <c r="AC982" s="35"/>
      <c r="AD982" s="23"/>
      <c r="AE982" s="141"/>
      <c r="AF982" s="35"/>
      <c r="AG982" s="23"/>
      <c r="AH982" s="141"/>
      <c r="AI982" s="35"/>
      <c r="AJ982" s="23"/>
      <c r="AK982" s="141"/>
      <c r="AL982" s="35"/>
      <c r="AM982" s="23"/>
      <c r="AN982" s="141"/>
      <c r="AO982" s="35"/>
      <c r="AP982" s="23"/>
      <c r="AQ982" s="141"/>
      <c r="AR982" s="35"/>
      <c r="AS982" s="23"/>
      <c r="AT982" s="141"/>
      <c r="AU982" s="35"/>
      <c r="AV982" s="23"/>
      <c r="AW982" s="141"/>
      <c r="AX982" s="35"/>
      <c r="AY982" s="23"/>
      <c r="AZ982" s="141"/>
      <c r="BA982" s="35"/>
      <c r="BB982" s="23"/>
      <c r="BC982" s="141"/>
      <c r="BD982" s="35"/>
      <c r="BE982" s="23"/>
      <c r="BF982" s="141"/>
      <c r="BG982" s="35"/>
      <c r="BH982" s="23"/>
      <c r="BI982" s="141"/>
      <c r="BJ982" s="35"/>
      <c r="BK982" s="23"/>
      <c r="BL982" s="141"/>
      <c r="BM982" s="35"/>
      <c r="BN982" s="23"/>
      <c r="BO982" s="141"/>
      <c r="BP982" s="35"/>
      <c r="BQ982" s="23"/>
      <c r="BR982" s="141"/>
      <c r="BS982" s="35"/>
      <c r="BT982" s="23"/>
      <c r="BU982" s="141"/>
      <c r="BV982" s="35"/>
      <c r="BW982" s="23"/>
      <c r="BX982" s="141"/>
      <c r="BY982" s="35"/>
      <c r="BZ982" s="23"/>
      <c r="CA982" s="141"/>
      <c r="CB982" s="35"/>
      <c r="CC982" s="23"/>
      <c r="CD982" s="141"/>
      <c r="CE982" s="35"/>
      <c r="CF982" s="23"/>
      <c r="CG982" s="141"/>
      <c r="CH982" s="35"/>
      <c r="CI982" s="23"/>
      <c r="CJ982" s="141"/>
      <c r="CK982" s="35"/>
      <c r="CL982" s="23"/>
      <c r="CM982" s="141"/>
      <c r="CN982" s="35"/>
      <c r="CO982" s="23"/>
      <c r="CP982" s="141"/>
      <c r="CQ982" s="38"/>
    </row>
    <row r="983" spans="2:95">
      <c r="B983" s="34"/>
      <c r="C983" s="23"/>
      <c r="D983" s="141"/>
      <c r="E983" s="35"/>
      <c r="F983" s="23"/>
      <c r="G983" s="141"/>
      <c r="H983" s="35"/>
      <c r="I983" s="23"/>
      <c r="J983" s="141"/>
      <c r="K983" s="35"/>
      <c r="L983" s="23"/>
      <c r="M983" s="141"/>
      <c r="N983" s="35"/>
      <c r="O983" s="23"/>
      <c r="P983" s="141"/>
      <c r="Q983" s="35"/>
      <c r="R983" s="23"/>
      <c r="S983" s="141"/>
      <c r="T983" s="35"/>
      <c r="U983" s="23"/>
      <c r="V983" s="141"/>
      <c r="W983" s="35"/>
      <c r="X983" s="23"/>
      <c r="Y983" s="141"/>
      <c r="Z983" s="35"/>
      <c r="AA983" s="23"/>
      <c r="AB983" s="141"/>
      <c r="AC983" s="35"/>
      <c r="AD983" s="23"/>
      <c r="AE983" s="141"/>
      <c r="AF983" s="35"/>
      <c r="AG983" s="23"/>
      <c r="AH983" s="141"/>
      <c r="AI983" s="35"/>
      <c r="AJ983" s="23"/>
      <c r="AK983" s="141"/>
      <c r="AL983" s="35"/>
      <c r="AM983" s="23"/>
      <c r="AN983" s="141"/>
      <c r="AO983" s="35"/>
      <c r="AP983" s="23"/>
      <c r="AQ983" s="141"/>
      <c r="AR983" s="35"/>
      <c r="AS983" s="23"/>
      <c r="AT983" s="141"/>
      <c r="AU983" s="35"/>
      <c r="AV983" s="23"/>
      <c r="AW983" s="141"/>
      <c r="AX983" s="35"/>
      <c r="AY983" s="23"/>
      <c r="AZ983" s="141"/>
      <c r="BA983" s="35"/>
      <c r="BB983" s="23"/>
      <c r="BC983" s="141"/>
      <c r="BD983" s="35"/>
      <c r="BE983" s="23"/>
      <c r="BF983" s="141"/>
      <c r="BG983" s="35"/>
      <c r="BH983" s="23"/>
      <c r="BI983" s="141"/>
      <c r="BJ983" s="35"/>
      <c r="BK983" s="23"/>
      <c r="BL983" s="141"/>
      <c r="BM983" s="35"/>
      <c r="BN983" s="23"/>
      <c r="BO983" s="141"/>
      <c r="BP983" s="35"/>
      <c r="BQ983" s="23"/>
      <c r="BR983" s="141"/>
      <c r="BS983" s="35"/>
      <c r="BT983" s="23"/>
      <c r="BU983" s="141"/>
      <c r="BV983" s="35"/>
      <c r="BW983" s="23"/>
      <c r="BX983" s="141"/>
      <c r="BY983" s="35"/>
      <c r="BZ983" s="23"/>
      <c r="CA983" s="141"/>
      <c r="CB983" s="35"/>
      <c r="CC983" s="23"/>
      <c r="CD983" s="141"/>
      <c r="CE983" s="35"/>
      <c r="CF983" s="23"/>
      <c r="CG983" s="141"/>
      <c r="CH983" s="35"/>
      <c r="CI983" s="23"/>
      <c r="CJ983" s="141"/>
      <c r="CK983" s="35"/>
      <c r="CL983" s="23"/>
      <c r="CM983" s="141"/>
      <c r="CN983" s="35"/>
      <c r="CO983" s="23"/>
      <c r="CP983" s="141"/>
      <c r="CQ983" s="38"/>
    </row>
    <row r="984" spans="2:95">
      <c r="B984" s="34"/>
      <c r="C984" s="23"/>
      <c r="D984" s="141"/>
      <c r="E984" s="35"/>
      <c r="F984" s="23"/>
      <c r="G984" s="141"/>
      <c r="H984" s="35"/>
      <c r="I984" s="23"/>
      <c r="J984" s="141"/>
      <c r="K984" s="35"/>
      <c r="L984" s="23"/>
      <c r="M984" s="141"/>
      <c r="N984" s="35"/>
      <c r="O984" s="23"/>
      <c r="P984" s="141"/>
      <c r="Q984" s="35"/>
      <c r="R984" s="23"/>
      <c r="S984" s="141"/>
      <c r="T984" s="35"/>
      <c r="U984" s="23"/>
      <c r="V984" s="141"/>
      <c r="W984" s="35"/>
      <c r="X984" s="23"/>
      <c r="Y984" s="141"/>
      <c r="Z984" s="35"/>
      <c r="AA984" s="23"/>
      <c r="AB984" s="141"/>
      <c r="AC984" s="35"/>
      <c r="AD984" s="23"/>
      <c r="AE984" s="141"/>
      <c r="AF984" s="35"/>
      <c r="AG984" s="23"/>
      <c r="AH984" s="141"/>
      <c r="AI984" s="35"/>
      <c r="AJ984" s="23"/>
      <c r="AK984" s="141"/>
      <c r="AL984" s="35"/>
      <c r="AM984" s="23"/>
      <c r="AN984" s="141"/>
      <c r="AO984" s="35"/>
      <c r="AP984" s="23"/>
      <c r="AQ984" s="141"/>
      <c r="AR984" s="35"/>
      <c r="AS984" s="23"/>
      <c r="AT984" s="141"/>
      <c r="AU984" s="35"/>
      <c r="AV984" s="23"/>
      <c r="AW984" s="141"/>
      <c r="AX984" s="35"/>
      <c r="AY984" s="23"/>
      <c r="AZ984" s="141"/>
      <c r="BA984" s="35"/>
      <c r="BB984" s="23"/>
      <c r="BC984" s="141"/>
      <c r="BD984" s="35"/>
      <c r="BE984" s="23"/>
      <c r="BF984" s="141"/>
      <c r="BG984" s="35"/>
      <c r="BH984" s="23"/>
      <c r="BI984" s="141"/>
      <c r="BJ984" s="35"/>
      <c r="BK984" s="23"/>
      <c r="BL984" s="141"/>
      <c r="BM984" s="35"/>
      <c r="BN984" s="23"/>
      <c r="BO984" s="141"/>
      <c r="BP984" s="35"/>
      <c r="BQ984" s="23"/>
      <c r="BR984" s="141"/>
      <c r="BS984" s="35"/>
      <c r="BT984" s="23"/>
      <c r="BU984" s="141"/>
      <c r="BV984" s="35"/>
      <c r="BW984" s="23"/>
      <c r="BX984" s="141"/>
      <c r="BY984" s="35"/>
      <c r="BZ984" s="23"/>
      <c r="CA984" s="141"/>
      <c r="CB984" s="35"/>
      <c r="CC984" s="23"/>
      <c r="CD984" s="141"/>
      <c r="CE984" s="35"/>
      <c r="CF984" s="23"/>
      <c r="CG984" s="141"/>
      <c r="CH984" s="35"/>
      <c r="CI984" s="23"/>
      <c r="CJ984" s="141"/>
      <c r="CK984" s="35"/>
      <c r="CL984" s="23"/>
      <c r="CM984" s="141"/>
      <c r="CN984" s="35"/>
      <c r="CO984" s="23"/>
      <c r="CP984" s="141"/>
      <c r="CQ984" s="38"/>
    </row>
    <row r="985" spans="2:95">
      <c r="B985" s="34"/>
      <c r="C985" s="23"/>
      <c r="D985" s="141"/>
      <c r="E985" s="35"/>
      <c r="F985" s="23"/>
      <c r="G985" s="141"/>
      <c r="H985" s="35"/>
      <c r="I985" s="23"/>
      <c r="J985" s="141"/>
      <c r="K985" s="35"/>
      <c r="L985" s="23"/>
      <c r="M985" s="141"/>
      <c r="N985" s="35"/>
      <c r="O985" s="23"/>
      <c r="P985" s="141"/>
      <c r="Q985" s="35"/>
      <c r="R985" s="23"/>
      <c r="S985" s="141"/>
      <c r="T985" s="35"/>
      <c r="U985" s="23"/>
      <c r="V985" s="141"/>
      <c r="W985" s="35"/>
      <c r="X985" s="23"/>
      <c r="Y985" s="141"/>
      <c r="Z985" s="35"/>
      <c r="AA985" s="23"/>
      <c r="AB985" s="141"/>
      <c r="AC985" s="35"/>
      <c r="AD985" s="23"/>
      <c r="AE985" s="141"/>
      <c r="AF985" s="35"/>
      <c r="AG985" s="23"/>
      <c r="AH985" s="141"/>
      <c r="AI985" s="35"/>
      <c r="AJ985" s="23"/>
      <c r="AK985" s="141"/>
      <c r="AL985" s="35"/>
      <c r="AM985" s="23"/>
      <c r="AN985" s="141"/>
      <c r="AO985" s="35"/>
      <c r="AP985" s="23"/>
      <c r="AQ985" s="141"/>
      <c r="AR985" s="35"/>
      <c r="AS985" s="23"/>
      <c r="AT985" s="141"/>
      <c r="AU985" s="35"/>
      <c r="AV985" s="23"/>
      <c r="AW985" s="141"/>
      <c r="AX985" s="35"/>
      <c r="AY985" s="23"/>
      <c r="AZ985" s="141"/>
      <c r="BA985" s="35"/>
      <c r="BB985" s="23"/>
      <c r="BC985" s="141"/>
      <c r="BD985" s="35"/>
      <c r="BE985" s="23"/>
      <c r="BF985" s="141"/>
      <c r="BG985" s="35"/>
      <c r="BH985" s="23"/>
      <c r="BI985" s="141"/>
      <c r="BJ985" s="35"/>
      <c r="BK985" s="23"/>
      <c r="BL985" s="141"/>
      <c r="BM985" s="35"/>
      <c r="BN985" s="23"/>
      <c r="BO985" s="141"/>
      <c r="BP985" s="35"/>
      <c r="BQ985" s="23"/>
      <c r="BR985" s="141"/>
      <c r="BS985" s="35"/>
      <c r="BT985" s="23"/>
      <c r="BU985" s="141"/>
      <c r="BV985" s="35"/>
      <c r="BW985" s="23"/>
      <c r="BX985" s="141"/>
      <c r="BY985" s="35"/>
      <c r="BZ985" s="23"/>
      <c r="CA985" s="141"/>
      <c r="CB985" s="35"/>
      <c r="CC985" s="23"/>
      <c r="CD985" s="141"/>
      <c r="CE985" s="35"/>
      <c r="CF985" s="23"/>
      <c r="CG985" s="141"/>
      <c r="CH985" s="35"/>
      <c r="CI985" s="23"/>
      <c r="CJ985" s="141"/>
      <c r="CK985" s="35"/>
      <c r="CL985" s="23"/>
      <c r="CM985" s="141"/>
      <c r="CN985" s="35"/>
      <c r="CO985" s="23"/>
      <c r="CP985" s="141"/>
      <c r="CQ985" s="38"/>
    </row>
    <row r="986" spans="2:95">
      <c r="B986" s="34"/>
      <c r="C986" s="23"/>
      <c r="D986" s="141"/>
      <c r="E986" s="35"/>
      <c r="F986" s="23"/>
      <c r="G986" s="141"/>
      <c r="H986" s="35"/>
      <c r="I986" s="23"/>
      <c r="J986" s="141"/>
      <c r="K986" s="35"/>
      <c r="L986" s="23"/>
      <c r="M986" s="141"/>
      <c r="N986" s="35"/>
      <c r="O986" s="23"/>
      <c r="P986" s="141"/>
      <c r="Q986" s="35"/>
      <c r="R986" s="23"/>
      <c r="S986" s="141"/>
      <c r="T986" s="35"/>
      <c r="U986" s="23"/>
      <c r="V986" s="141"/>
      <c r="W986" s="35"/>
      <c r="X986" s="23"/>
      <c r="Y986" s="141"/>
      <c r="Z986" s="35"/>
      <c r="AA986" s="23"/>
      <c r="AB986" s="141"/>
      <c r="AC986" s="35"/>
      <c r="AD986" s="23"/>
      <c r="AE986" s="141"/>
      <c r="AF986" s="35"/>
      <c r="AG986" s="23"/>
      <c r="AH986" s="141"/>
      <c r="AI986" s="35"/>
      <c r="AJ986" s="23"/>
      <c r="AK986" s="141"/>
      <c r="AL986" s="35"/>
      <c r="AM986" s="23"/>
      <c r="AN986" s="141"/>
      <c r="AO986" s="35"/>
      <c r="AP986" s="23"/>
      <c r="AQ986" s="141"/>
      <c r="AR986" s="35"/>
      <c r="AS986" s="23"/>
      <c r="AT986" s="141"/>
      <c r="AU986" s="35"/>
      <c r="AV986" s="23"/>
      <c r="AW986" s="141"/>
      <c r="AX986" s="35"/>
      <c r="AY986" s="23"/>
      <c r="AZ986" s="141"/>
      <c r="BA986" s="35"/>
      <c r="BB986" s="23"/>
      <c r="BC986" s="141"/>
      <c r="BD986" s="35"/>
      <c r="BE986" s="23"/>
      <c r="BF986" s="141"/>
      <c r="BG986" s="35"/>
      <c r="BH986" s="23"/>
      <c r="BI986" s="141"/>
      <c r="BJ986" s="35"/>
      <c r="BK986" s="23"/>
      <c r="BL986" s="141"/>
      <c r="BM986" s="35"/>
      <c r="BN986" s="23"/>
      <c r="BO986" s="141"/>
      <c r="BP986" s="35"/>
      <c r="BQ986" s="23"/>
      <c r="BR986" s="141"/>
      <c r="BS986" s="35"/>
      <c r="BT986" s="23"/>
      <c r="BU986" s="141"/>
      <c r="BV986" s="35"/>
      <c r="BW986" s="23"/>
      <c r="BX986" s="141"/>
      <c r="BY986" s="35"/>
      <c r="BZ986" s="23"/>
      <c r="CA986" s="141"/>
      <c r="CB986" s="35"/>
      <c r="CC986" s="23"/>
      <c r="CD986" s="141"/>
      <c r="CE986" s="35"/>
      <c r="CF986" s="23"/>
      <c r="CG986" s="141"/>
      <c r="CH986" s="35"/>
      <c r="CI986" s="23"/>
      <c r="CJ986" s="141"/>
      <c r="CK986" s="35"/>
      <c r="CL986" s="23"/>
      <c r="CM986" s="141"/>
      <c r="CN986" s="35"/>
      <c r="CO986" s="23"/>
      <c r="CP986" s="141"/>
      <c r="CQ986" s="38"/>
    </row>
    <row r="987" spans="2:95">
      <c r="B987" s="34"/>
      <c r="C987" s="23"/>
      <c r="D987" s="141"/>
      <c r="E987" s="35"/>
      <c r="F987" s="23"/>
      <c r="G987" s="141"/>
      <c r="H987" s="35"/>
      <c r="I987" s="23"/>
      <c r="J987" s="141"/>
      <c r="K987" s="35"/>
      <c r="L987" s="23"/>
      <c r="M987" s="141"/>
      <c r="N987" s="35"/>
      <c r="O987" s="23"/>
      <c r="P987" s="141"/>
      <c r="Q987" s="35"/>
      <c r="R987" s="23"/>
      <c r="S987" s="141"/>
      <c r="T987" s="35"/>
      <c r="U987" s="23"/>
      <c r="V987" s="141"/>
      <c r="W987" s="35"/>
      <c r="X987" s="23"/>
      <c r="Y987" s="141"/>
      <c r="Z987" s="35"/>
      <c r="AA987" s="23"/>
      <c r="AB987" s="141"/>
      <c r="AC987" s="35"/>
      <c r="AD987" s="23"/>
      <c r="AE987" s="141"/>
      <c r="AF987" s="35"/>
      <c r="AG987" s="23"/>
      <c r="AH987" s="141"/>
      <c r="AI987" s="35"/>
      <c r="AJ987" s="23"/>
      <c r="AK987" s="141"/>
      <c r="AL987" s="35"/>
      <c r="AM987" s="23"/>
      <c r="AN987" s="141"/>
      <c r="AO987" s="35"/>
      <c r="AP987" s="23"/>
      <c r="AQ987" s="141"/>
      <c r="AR987" s="35"/>
      <c r="AS987" s="23"/>
      <c r="AT987" s="141"/>
      <c r="AU987" s="35"/>
      <c r="AV987" s="23"/>
      <c r="AW987" s="141"/>
      <c r="AX987" s="35"/>
      <c r="AY987" s="23"/>
      <c r="AZ987" s="141"/>
      <c r="BA987" s="35"/>
      <c r="BB987" s="23"/>
      <c r="BC987" s="141"/>
      <c r="BD987" s="35"/>
      <c r="BE987" s="23"/>
      <c r="BF987" s="141"/>
      <c r="BG987" s="35"/>
      <c r="BH987" s="23"/>
      <c r="BI987" s="141"/>
      <c r="BJ987" s="35"/>
      <c r="BK987" s="23"/>
      <c r="BL987" s="141"/>
      <c r="BM987" s="35"/>
      <c r="BN987" s="23"/>
      <c r="BO987" s="141"/>
      <c r="BP987" s="35"/>
      <c r="BQ987" s="23"/>
      <c r="BR987" s="141"/>
      <c r="BS987" s="35"/>
      <c r="BT987" s="23"/>
      <c r="BU987" s="141"/>
      <c r="BV987" s="35"/>
      <c r="BW987" s="23"/>
      <c r="BX987" s="141"/>
      <c r="BY987" s="35"/>
      <c r="BZ987" s="23"/>
      <c r="CA987" s="141"/>
      <c r="CB987" s="35"/>
      <c r="CC987" s="23"/>
      <c r="CD987" s="141"/>
      <c r="CE987" s="35"/>
      <c r="CF987" s="23"/>
      <c r="CG987" s="141"/>
      <c r="CH987" s="35"/>
      <c r="CI987" s="23"/>
      <c r="CJ987" s="141"/>
      <c r="CK987" s="35"/>
      <c r="CL987" s="23"/>
      <c r="CM987" s="141"/>
      <c r="CN987" s="35"/>
      <c r="CO987" s="23"/>
      <c r="CP987" s="141"/>
      <c r="CQ987" s="38"/>
    </row>
    <row r="988" spans="2:95">
      <c r="B988" s="34"/>
      <c r="C988" s="23"/>
      <c r="D988" s="141"/>
      <c r="E988" s="35"/>
      <c r="F988" s="23"/>
      <c r="G988" s="141"/>
      <c r="H988" s="35"/>
      <c r="I988" s="23"/>
      <c r="J988" s="141"/>
      <c r="K988" s="35"/>
      <c r="L988" s="23"/>
      <c r="M988" s="141"/>
      <c r="N988" s="35"/>
      <c r="O988" s="23"/>
      <c r="P988" s="141"/>
      <c r="Q988" s="35"/>
      <c r="R988" s="23"/>
      <c r="S988" s="141"/>
      <c r="T988" s="35"/>
      <c r="U988" s="23"/>
      <c r="V988" s="141"/>
      <c r="W988" s="35"/>
      <c r="X988" s="23"/>
      <c r="Y988" s="141"/>
      <c r="Z988" s="35"/>
      <c r="AA988" s="23"/>
      <c r="AB988" s="141"/>
      <c r="AC988" s="35"/>
      <c r="AD988" s="23"/>
      <c r="AE988" s="141"/>
      <c r="AF988" s="35"/>
      <c r="AG988" s="23"/>
      <c r="AH988" s="141"/>
      <c r="AI988" s="35"/>
      <c r="AJ988" s="23"/>
      <c r="AK988" s="141"/>
      <c r="AL988" s="35"/>
      <c r="AM988" s="23"/>
      <c r="AN988" s="141"/>
      <c r="AO988" s="35"/>
      <c r="AP988" s="23"/>
      <c r="AQ988" s="141"/>
      <c r="AR988" s="35"/>
      <c r="AS988" s="23"/>
      <c r="AT988" s="141"/>
      <c r="AU988" s="35"/>
      <c r="AV988" s="23"/>
      <c r="AW988" s="141"/>
      <c r="AX988" s="35"/>
      <c r="AY988" s="23"/>
      <c r="AZ988" s="141"/>
      <c r="BA988" s="35"/>
      <c r="BB988" s="23"/>
      <c r="BC988" s="141"/>
      <c r="BD988" s="35"/>
      <c r="BE988" s="23"/>
      <c r="BF988" s="141"/>
      <c r="BG988" s="35"/>
      <c r="BH988" s="23"/>
      <c r="BI988" s="141"/>
      <c r="BJ988" s="35"/>
      <c r="BK988" s="23"/>
      <c r="BL988" s="141"/>
      <c r="BM988" s="35"/>
      <c r="BN988" s="23"/>
      <c r="BO988" s="141"/>
      <c r="BP988" s="35"/>
      <c r="BQ988" s="23"/>
      <c r="BR988" s="141"/>
      <c r="BS988" s="35"/>
      <c r="BT988" s="23"/>
      <c r="BU988" s="141"/>
      <c r="BV988" s="35"/>
      <c r="BW988" s="23"/>
      <c r="BX988" s="141"/>
      <c r="BY988" s="35"/>
      <c r="BZ988" s="23"/>
      <c r="CA988" s="141"/>
      <c r="CB988" s="35"/>
      <c r="CC988" s="23"/>
      <c r="CD988" s="141"/>
      <c r="CE988" s="35"/>
      <c r="CF988" s="23"/>
      <c r="CG988" s="141"/>
      <c r="CH988" s="35"/>
      <c r="CI988" s="23"/>
      <c r="CJ988" s="141"/>
      <c r="CK988" s="35"/>
      <c r="CL988" s="23"/>
      <c r="CM988" s="141"/>
      <c r="CN988" s="35"/>
      <c r="CO988" s="23"/>
      <c r="CP988" s="141"/>
      <c r="CQ988" s="38"/>
    </row>
    <row r="989" spans="2:95">
      <c r="B989" s="34"/>
      <c r="C989" s="23"/>
      <c r="D989" s="141"/>
      <c r="E989" s="35"/>
      <c r="F989" s="23"/>
      <c r="G989" s="141"/>
      <c r="H989" s="35"/>
      <c r="I989" s="23"/>
      <c r="J989" s="141"/>
      <c r="K989" s="35"/>
      <c r="L989" s="23"/>
      <c r="M989" s="141"/>
      <c r="N989" s="35"/>
      <c r="O989" s="23"/>
      <c r="P989" s="141"/>
      <c r="Q989" s="35"/>
      <c r="R989" s="23"/>
      <c r="S989" s="141"/>
      <c r="T989" s="35"/>
      <c r="U989" s="23"/>
      <c r="V989" s="141"/>
      <c r="W989" s="35"/>
      <c r="X989" s="23"/>
      <c r="Y989" s="141"/>
      <c r="Z989" s="35"/>
      <c r="AA989" s="23"/>
      <c r="AB989" s="141"/>
      <c r="AC989" s="35"/>
      <c r="AD989" s="23"/>
      <c r="AE989" s="141"/>
      <c r="AF989" s="35"/>
      <c r="AG989" s="23"/>
      <c r="AH989" s="141"/>
      <c r="AI989" s="35"/>
      <c r="AJ989" s="23"/>
      <c r="AK989" s="141"/>
      <c r="AL989" s="35"/>
      <c r="AM989" s="23"/>
      <c r="AN989" s="141"/>
      <c r="AO989" s="35"/>
      <c r="AP989" s="23"/>
      <c r="AQ989" s="141"/>
      <c r="AR989" s="35"/>
      <c r="AS989" s="23"/>
      <c r="AT989" s="141"/>
      <c r="AU989" s="35"/>
      <c r="AV989" s="23"/>
      <c r="AW989" s="141"/>
      <c r="AX989" s="35"/>
      <c r="AY989" s="23"/>
      <c r="AZ989" s="141"/>
      <c r="BA989" s="35"/>
      <c r="BB989" s="23"/>
      <c r="BC989" s="141"/>
      <c r="BD989" s="35"/>
      <c r="BE989" s="23"/>
      <c r="BF989" s="141"/>
      <c r="BG989" s="35"/>
      <c r="BH989" s="23"/>
      <c r="BI989" s="141"/>
      <c r="BJ989" s="35"/>
      <c r="BK989" s="23"/>
      <c r="BL989" s="141"/>
      <c r="BM989" s="35"/>
      <c r="BN989" s="23"/>
      <c r="BO989" s="141"/>
      <c r="BP989" s="35"/>
      <c r="BQ989" s="23"/>
      <c r="BR989" s="141"/>
      <c r="BS989" s="35"/>
      <c r="BT989" s="23"/>
      <c r="BU989" s="141"/>
      <c r="BV989" s="35"/>
      <c r="BW989" s="23"/>
      <c r="BX989" s="141"/>
      <c r="BY989" s="35"/>
      <c r="BZ989" s="23"/>
      <c r="CA989" s="141"/>
      <c r="CB989" s="35"/>
      <c r="CC989" s="23"/>
      <c r="CD989" s="141"/>
      <c r="CE989" s="35"/>
      <c r="CF989" s="23"/>
      <c r="CG989" s="141"/>
      <c r="CH989" s="35"/>
      <c r="CI989" s="23"/>
      <c r="CJ989" s="141"/>
      <c r="CK989" s="35"/>
      <c r="CL989" s="23"/>
      <c r="CM989" s="141"/>
      <c r="CN989" s="35"/>
      <c r="CO989" s="23"/>
      <c r="CP989" s="141"/>
      <c r="CQ989" s="38"/>
    </row>
    <row r="990" spans="2:95">
      <c r="B990" s="34"/>
      <c r="C990" s="23"/>
      <c r="D990" s="141"/>
      <c r="E990" s="35"/>
      <c r="F990" s="23"/>
      <c r="G990" s="141"/>
      <c r="H990" s="35"/>
      <c r="I990" s="23"/>
      <c r="J990" s="141"/>
      <c r="K990" s="35"/>
      <c r="L990" s="23"/>
      <c r="M990" s="141"/>
      <c r="N990" s="35"/>
      <c r="O990" s="23"/>
      <c r="P990" s="141"/>
      <c r="Q990" s="35"/>
      <c r="R990" s="23"/>
      <c r="S990" s="141"/>
      <c r="T990" s="35"/>
      <c r="U990" s="23"/>
      <c r="V990" s="141"/>
      <c r="W990" s="35"/>
      <c r="X990" s="23"/>
      <c r="Y990" s="141"/>
      <c r="Z990" s="35"/>
      <c r="AA990" s="23"/>
      <c r="AB990" s="141"/>
      <c r="AC990" s="35"/>
      <c r="AD990" s="23"/>
      <c r="AE990" s="141"/>
      <c r="AF990" s="35"/>
      <c r="AG990" s="23"/>
      <c r="AH990" s="141"/>
      <c r="AI990" s="35"/>
      <c r="AJ990" s="23"/>
      <c r="AK990" s="141"/>
      <c r="AL990" s="35"/>
      <c r="AM990" s="23"/>
      <c r="AN990" s="141"/>
      <c r="AO990" s="35"/>
      <c r="AP990" s="23"/>
      <c r="AQ990" s="141"/>
      <c r="AR990" s="35"/>
      <c r="AS990" s="23"/>
      <c r="AT990" s="141"/>
      <c r="AU990" s="35"/>
      <c r="AV990" s="23"/>
      <c r="AW990" s="141"/>
      <c r="AX990" s="35"/>
      <c r="AY990" s="23"/>
      <c r="AZ990" s="141"/>
      <c r="BA990" s="35"/>
      <c r="BB990" s="23"/>
      <c r="BC990" s="141"/>
      <c r="BD990" s="35"/>
      <c r="BE990" s="23"/>
      <c r="BF990" s="141"/>
      <c r="BG990" s="35"/>
      <c r="BH990" s="23"/>
      <c r="BI990" s="141"/>
      <c r="BJ990" s="35"/>
      <c r="BK990" s="23"/>
      <c r="BL990" s="141"/>
      <c r="BM990" s="35"/>
      <c r="BN990" s="23"/>
      <c r="BO990" s="141"/>
      <c r="BP990" s="35"/>
      <c r="BQ990" s="23"/>
      <c r="BR990" s="141"/>
      <c r="BS990" s="35"/>
      <c r="BT990" s="23"/>
      <c r="BU990" s="141"/>
      <c r="BV990" s="35"/>
      <c r="BW990" s="23"/>
      <c r="BX990" s="141"/>
      <c r="BY990" s="35"/>
      <c r="BZ990" s="23"/>
      <c r="CA990" s="141"/>
      <c r="CB990" s="35"/>
      <c r="CC990" s="23"/>
      <c r="CD990" s="141"/>
      <c r="CE990" s="35"/>
      <c r="CF990" s="23"/>
      <c r="CG990" s="141"/>
      <c r="CH990" s="35"/>
      <c r="CI990" s="23"/>
      <c r="CJ990" s="141"/>
      <c r="CK990" s="35"/>
      <c r="CL990" s="23"/>
      <c r="CM990" s="141"/>
      <c r="CN990" s="35"/>
      <c r="CO990" s="23"/>
      <c r="CP990" s="141"/>
      <c r="CQ990" s="38"/>
    </row>
    <row r="991" spans="2:95">
      <c r="B991" s="34"/>
      <c r="C991" s="23"/>
      <c r="D991" s="141"/>
      <c r="E991" s="35"/>
      <c r="F991" s="23"/>
      <c r="G991" s="141"/>
      <c r="H991" s="35"/>
      <c r="I991" s="23"/>
      <c r="J991" s="141"/>
      <c r="K991" s="35"/>
      <c r="L991" s="23"/>
      <c r="M991" s="141"/>
      <c r="N991" s="35"/>
      <c r="O991" s="23"/>
      <c r="P991" s="141"/>
      <c r="Q991" s="35"/>
      <c r="R991" s="23"/>
      <c r="S991" s="141"/>
      <c r="T991" s="35"/>
      <c r="U991" s="23"/>
      <c r="V991" s="141"/>
      <c r="W991" s="35"/>
      <c r="X991" s="23"/>
      <c r="Y991" s="141"/>
      <c r="Z991" s="35"/>
      <c r="AA991" s="23"/>
      <c r="AB991" s="141"/>
      <c r="AC991" s="35"/>
      <c r="AD991" s="23"/>
      <c r="AE991" s="141"/>
      <c r="AF991" s="35"/>
      <c r="AG991" s="23"/>
      <c r="AH991" s="141"/>
      <c r="AI991" s="35"/>
      <c r="AJ991" s="23"/>
      <c r="AK991" s="141"/>
      <c r="AL991" s="35"/>
      <c r="AM991" s="23"/>
      <c r="AN991" s="141"/>
      <c r="AO991" s="35"/>
      <c r="AP991" s="23"/>
      <c r="AQ991" s="141"/>
      <c r="AR991" s="35"/>
      <c r="AS991" s="23"/>
      <c r="AT991" s="141"/>
      <c r="AU991" s="35"/>
      <c r="AV991" s="23"/>
      <c r="AW991" s="141"/>
      <c r="AX991" s="35"/>
      <c r="AY991" s="23"/>
      <c r="AZ991" s="141"/>
      <c r="BA991" s="35"/>
      <c r="BB991" s="23"/>
      <c r="BC991" s="141"/>
      <c r="BD991" s="35"/>
      <c r="BE991" s="23"/>
      <c r="BF991" s="141"/>
      <c r="BG991" s="35"/>
      <c r="BH991" s="23"/>
      <c r="BI991" s="141"/>
      <c r="BJ991" s="35"/>
      <c r="BK991" s="23"/>
      <c r="BL991" s="141"/>
      <c r="BM991" s="35"/>
      <c r="BN991" s="23"/>
      <c r="BO991" s="141"/>
      <c r="BP991" s="35"/>
      <c r="BQ991" s="23"/>
      <c r="BR991" s="141"/>
      <c r="BS991" s="35"/>
      <c r="BT991" s="23"/>
      <c r="BU991" s="141"/>
      <c r="BV991" s="35"/>
      <c r="BW991" s="23"/>
      <c r="BX991" s="141"/>
      <c r="BY991" s="35"/>
      <c r="BZ991" s="23"/>
      <c r="CA991" s="141"/>
      <c r="CB991" s="35"/>
      <c r="CC991" s="23"/>
      <c r="CD991" s="141"/>
      <c r="CE991" s="35"/>
      <c r="CF991" s="23"/>
      <c r="CG991" s="141"/>
      <c r="CH991" s="35"/>
      <c r="CI991" s="23"/>
      <c r="CJ991" s="141"/>
      <c r="CK991" s="35"/>
      <c r="CL991" s="23"/>
      <c r="CM991" s="141"/>
      <c r="CN991" s="35"/>
      <c r="CO991" s="23"/>
      <c r="CP991" s="141"/>
      <c r="CQ991" s="38"/>
    </row>
    <row r="992" spans="2:95">
      <c r="B992" s="34"/>
      <c r="C992" s="23"/>
      <c r="D992" s="141"/>
      <c r="E992" s="35"/>
      <c r="F992" s="23"/>
      <c r="G992" s="141"/>
      <c r="H992" s="35"/>
      <c r="I992" s="23"/>
      <c r="J992" s="141"/>
      <c r="K992" s="35"/>
      <c r="L992" s="23"/>
      <c r="M992" s="141"/>
      <c r="N992" s="35"/>
      <c r="O992" s="23"/>
      <c r="P992" s="141"/>
      <c r="Q992" s="35"/>
      <c r="R992" s="23"/>
      <c r="S992" s="141"/>
      <c r="T992" s="35"/>
      <c r="U992" s="23"/>
      <c r="V992" s="141"/>
      <c r="W992" s="35"/>
      <c r="X992" s="23"/>
      <c r="Y992" s="141"/>
      <c r="Z992" s="35"/>
      <c r="AA992" s="23"/>
      <c r="AB992" s="141"/>
      <c r="AC992" s="35"/>
      <c r="AD992" s="23"/>
      <c r="AE992" s="141"/>
      <c r="AF992" s="35"/>
      <c r="AG992" s="23"/>
      <c r="AH992" s="141"/>
      <c r="AI992" s="35"/>
      <c r="AJ992" s="23"/>
      <c r="AK992" s="141"/>
      <c r="AL992" s="35"/>
      <c r="AM992" s="23"/>
      <c r="AN992" s="141"/>
      <c r="AO992" s="35"/>
      <c r="AP992" s="23"/>
      <c r="AQ992" s="141"/>
      <c r="AR992" s="35"/>
      <c r="AS992" s="23"/>
      <c r="AT992" s="141"/>
      <c r="AU992" s="35"/>
      <c r="AV992" s="23"/>
      <c r="AW992" s="141"/>
      <c r="AX992" s="35"/>
      <c r="AY992" s="23"/>
      <c r="AZ992" s="141"/>
      <c r="BA992" s="35"/>
      <c r="BB992" s="23"/>
      <c r="BC992" s="141"/>
      <c r="BD992" s="35"/>
      <c r="BE992" s="23"/>
      <c r="BF992" s="141"/>
      <c r="BG992" s="35"/>
      <c r="BH992" s="23"/>
      <c r="BI992" s="141"/>
      <c r="BJ992" s="35"/>
      <c r="BK992" s="23"/>
      <c r="BL992" s="141"/>
      <c r="BM992" s="35"/>
      <c r="BN992" s="23"/>
      <c r="BO992" s="141"/>
      <c r="BP992" s="35"/>
      <c r="BQ992" s="23"/>
      <c r="BR992" s="141"/>
      <c r="BS992" s="35"/>
      <c r="BT992" s="23"/>
      <c r="BU992" s="141"/>
      <c r="BV992" s="35"/>
      <c r="BW992" s="23"/>
      <c r="BX992" s="141"/>
      <c r="BY992" s="35"/>
      <c r="BZ992" s="23"/>
      <c r="CA992" s="141"/>
      <c r="CB992" s="35"/>
      <c r="CC992" s="23"/>
      <c r="CD992" s="141"/>
      <c r="CE992" s="35"/>
      <c r="CF992" s="23"/>
      <c r="CG992" s="141"/>
      <c r="CH992" s="35"/>
      <c r="CI992" s="23"/>
      <c r="CJ992" s="141"/>
      <c r="CK992" s="35"/>
      <c r="CL992" s="23"/>
      <c r="CM992" s="141"/>
      <c r="CN992" s="35"/>
      <c r="CO992" s="23"/>
      <c r="CP992" s="141"/>
      <c r="CQ992" s="38"/>
    </row>
    <row r="993" spans="2:95">
      <c r="B993" s="34"/>
      <c r="C993" s="23"/>
      <c r="D993" s="141"/>
      <c r="E993" s="35"/>
      <c r="F993" s="23"/>
      <c r="G993" s="141"/>
      <c r="H993" s="35"/>
      <c r="I993" s="23"/>
      <c r="J993" s="141"/>
      <c r="K993" s="35"/>
      <c r="L993" s="23"/>
      <c r="M993" s="141"/>
      <c r="N993" s="35"/>
      <c r="O993" s="23"/>
      <c r="P993" s="141"/>
      <c r="Q993" s="35"/>
      <c r="R993" s="23"/>
      <c r="S993" s="141"/>
      <c r="T993" s="35"/>
      <c r="U993" s="23"/>
      <c r="V993" s="141"/>
      <c r="W993" s="35"/>
      <c r="X993" s="23"/>
      <c r="Y993" s="141"/>
      <c r="Z993" s="35"/>
      <c r="AA993" s="23"/>
      <c r="AB993" s="141"/>
      <c r="AC993" s="35"/>
      <c r="AD993" s="23"/>
      <c r="AE993" s="141"/>
      <c r="AF993" s="35"/>
      <c r="AG993" s="23"/>
      <c r="AH993" s="141"/>
      <c r="AI993" s="35"/>
      <c r="AJ993" s="23"/>
      <c r="AK993" s="141"/>
      <c r="AL993" s="35"/>
      <c r="AM993" s="23"/>
      <c r="AN993" s="141"/>
      <c r="AO993" s="35"/>
      <c r="AP993" s="23"/>
      <c r="AQ993" s="141"/>
      <c r="AR993" s="35"/>
      <c r="AS993" s="23"/>
      <c r="AT993" s="141"/>
      <c r="AU993" s="35"/>
      <c r="AV993" s="23"/>
      <c r="AW993" s="141"/>
      <c r="AX993" s="35"/>
      <c r="AY993" s="23"/>
      <c r="AZ993" s="141"/>
      <c r="BA993" s="35"/>
      <c r="BB993" s="23"/>
      <c r="BC993" s="141"/>
      <c r="BD993" s="35"/>
      <c r="BE993" s="23"/>
      <c r="BF993" s="141"/>
      <c r="BG993" s="35"/>
      <c r="BH993" s="23"/>
      <c r="BI993" s="141"/>
      <c r="BJ993" s="35"/>
      <c r="BK993" s="23"/>
      <c r="BL993" s="141"/>
      <c r="BM993" s="35"/>
      <c r="BN993" s="23"/>
      <c r="BO993" s="141"/>
      <c r="BP993" s="35"/>
      <c r="BQ993" s="23"/>
      <c r="BR993" s="141"/>
      <c r="BS993" s="35"/>
      <c r="BT993" s="23"/>
      <c r="BU993" s="141"/>
      <c r="BV993" s="35"/>
      <c r="BW993" s="23"/>
      <c r="BX993" s="141"/>
      <c r="BY993" s="35"/>
      <c r="BZ993" s="23"/>
      <c r="CA993" s="141"/>
      <c r="CB993" s="35"/>
      <c r="CC993" s="23"/>
      <c r="CD993" s="141"/>
      <c r="CE993" s="35"/>
      <c r="CF993" s="23"/>
      <c r="CG993" s="141"/>
      <c r="CH993" s="35"/>
      <c r="CI993" s="23"/>
      <c r="CJ993" s="141"/>
      <c r="CK993" s="35"/>
      <c r="CL993" s="23"/>
      <c r="CM993" s="141"/>
      <c r="CN993" s="35"/>
      <c r="CO993" s="23"/>
      <c r="CP993" s="141"/>
      <c r="CQ993" s="38"/>
    </row>
    <row r="994" spans="2:95">
      <c r="B994" s="34"/>
      <c r="C994" s="23"/>
      <c r="D994" s="141"/>
      <c r="E994" s="35"/>
      <c r="F994" s="23"/>
      <c r="G994" s="141"/>
      <c r="H994" s="35"/>
      <c r="I994" s="23"/>
      <c r="J994" s="141"/>
      <c r="K994" s="35"/>
      <c r="L994" s="23"/>
      <c r="M994" s="141"/>
      <c r="N994" s="35"/>
      <c r="O994" s="23"/>
      <c r="P994" s="141"/>
      <c r="Q994" s="35"/>
      <c r="R994" s="23"/>
      <c r="S994" s="141"/>
      <c r="T994" s="35"/>
      <c r="U994" s="23"/>
      <c r="V994" s="141"/>
      <c r="W994" s="35"/>
      <c r="X994" s="23"/>
      <c r="Y994" s="141"/>
      <c r="Z994" s="35"/>
      <c r="AA994" s="23"/>
      <c r="AB994" s="141"/>
      <c r="AC994" s="35"/>
      <c r="AD994" s="23"/>
      <c r="AE994" s="141"/>
      <c r="AF994" s="35"/>
      <c r="AG994" s="23"/>
      <c r="AH994" s="141"/>
      <c r="AI994" s="35"/>
      <c r="AJ994" s="23"/>
      <c r="AK994" s="141"/>
      <c r="AL994" s="35"/>
      <c r="AM994" s="23"/>
      <c r="AN994" s="141"/>
      <c r="AO994" s="35"/>
      <c r="AP994" s="23"/>
      <c r="AQ994" s="141"/>
      <c r="AR994" s="35"/>
      <c r="AS994" s="23"/>
      <c r="AT994" s="141"/>
      <c r="AU994" s="35"/>
      <c r="AV994" s="23"/>
      <c r="AW994" s="141"/>
      <c r="AX994" s="35"/>
      <c r="AY994" s="23"/>
      <c r="AZ994" s="141"/>
      <c r="BA994" s="35"/>
      <c r="BB994" s="23"/>
      <c r="BC994" s="141"/>
      <c r="BD994" s="35"/>
      <c r="BE994" s="23"/>
      <c r="BF994" s="141"/>
      <c r="BG994" s="35"/>
      <c r="BH994" s="23"/>
      <c r="BI994" s="141"/>
      <c r="BJ994" s="35"/>
      <c r="BK994" s="23"/>
      <c r="BL994" s="141"/>
      <c r="BM994" s="35"/>
      <c r="BN994" s="23"/>
      <c r="BO994" s="141"/>
      <c r="BP994" s="35"/>
      <c r="BQ994" s="23"/>
      <c r="BR994" s="141"/>
      <c r="BS994" s="35"/>
      <c r="BT994" s="23"/>
      <c r="BU994" s="141"/>
      <c r="BV994" s="35"/>
      <c r="BW994" s="23"/>
      <c r="BX994" s="141"/>
      <c r="BY994" s="35"/>
      <c r="BZ994" s="23"/>
      <c r="CA994" s="141"/>
      <c r="CB994" s="35"/>
      <c r="CC994" s="23"/>
      <c r="CD994" s="141"/>
      <c r="CE994" s="35"/>
      <c r="CF994" s="23"/>
      <c r="CG994" s="141"/>
      <c r="CH994" s="35"/>
      <c r="CI994" s="23"/>
      <c r="CJ994" s="141"/>
      <c r="CK994" s="35"/>
      <c r="CL994" s="23"/>
      <c r="CM994" s="141"/>
      <c r="CN994" s="35"/>
      <c r="CO994" s="23"/>
      <c r="CP994" s="141"/>
      <c r="CQ994" s="38"/>
    </row>
    <row r="995" spans="2:95">
      <c r="B995" s="34"/>
      <c r="C995" s="23"/>
      <c r="D995" s="141"/>
      <c r="E995" s="35"/>
      <c r="F995" s="23"/>
      <c r="G995" s="141"/>
      <c r="H995" s="35"/>
      <c r="I995" s="23"/>
      <c r="J995" s="141"/>
      <c r="K995" s="35"/>
      <c r="L995" s="23"/>
      <c r="M995" s="141"/>
      <c r="N995" s="35"/>
      <c r="O995" s="23"/>
      <c r="P995" s="141"/>
      <c r="Q995" s="35"/>
      <c r="R995" s="23"/>
      <c r="S995" s="141"/>
      <c r="T995" s="35"/>
      <c r="U995" s="23"/>
      <c r="V995" s="141"/>
      <c r="W995" s="35"/>
      <c r="X995" s="23"/>
      <c r="Y995" s="141"/>
      <c r="Z995" s="35"/>
      <c r="AA995" s="23"/>
      <c r="AB995" s="141"/>
      <c r="AC995" s="35"/>
      <c r="AD995" s="23"/>
      <c r="AE995" s="141"/>
      <c r="AF995" s="35"/>
      <c r="AG995" s="23"/>
      <c r="AH995" s="141"/>
      <c r="AI995" s="35"/>
      <c r="AJ995" s="23"/>
      <c r="AK995" s="141"/>
      <c r="AL995" s="35"/>
      <c r="AM995" s="23"/>
      <c r="AN995" s="141"/>
      <c r="AO995" s="35"/>
      <c r="AP995" s="23"/>
      <c r="AQ995" s="141"/>
      <c r="AR995" s="35"/>
      <c r="AS995" s="23"/>
      <c r="AT995" s="141"/>
      <c r="AU995" s="35"/>
      <c r="AV995" s="23"/>
      <c r="AW995" s="141"/>
      <c r="AX995" s="35"/>
      <c r="AY995" s="23"/>
      <c r="AZ995" s="141"/>
      <c r="BA995" s="35"/>
      <c r="BB995" s="23"/>
      <c r="BC995" s="141"/>
      <c r="BD995" s="35"/>
      <c r="BE995" s="23"/>
      <c r="BF995" s="141"/>
      <c r="BG995" s="35"/>
      <c r="BH995" s="23"/>
      <c r="BI995" s="141"/>
      <c r="BJ995" s="35"/>
      <c r="BK995" s="23"/>
      <c r="BL995" s="141"/>
      <c r="BM995" s="35"/>
      <c r="BN995" s="23"/>
      <c r="BO995" s="141"/>
      <c r="BP995" s="35"/>
      <c r="BQ995" s="23"/>
      <c r="BR995" s="141"/>
      <c r="BS995" s="35"/>
      <c r="BT995" s="23"/>
      <c r="BU995" s="141"/>
      <c r="BV995" s="35"/>
      <c r="BW995" s="23"/>
      <c r="BX995" s="141"/>
      <c r="BY995" s="35"/>
      <c r="BZ995" s="23"/>
      <c r="CA995" s="141"/>
      <c r="CB995" s="35"/>
      <c r="CC995" s="23"/>
      <c r="CD995" s="141"/>
      <c r="CE995" s="35"/>
      <c r="CF995" s="23"/>
      <c r="CG995" s="141"/>
      <c r="CH995" s="35"/>
      <c r="CI995" s="23"/>
      <c r="CJ995" s="141"/>
      <c r="CK995" s="35"/>
      <c r="CL995" s="23"/>
      <c r="CM995" s="141"/>
      <c r="CN995" s="35"/>
      <c r="CO995" s="23"/>
      <c r="CP995" s="141"/>
      <c r="CQ995" s="38"/>
    </row>
    <row r="996" spans="2:95">
      <c r="B996" s="34"/>
      <c r="C996" s="23"/>
      <c r="D996" s="141"/>
      <c r="E996" s="35"/>
      <c r="F996" s="23"/>
      <c r="G996" s="141"/>
      <c r="H996" s="35"/>
      <c r="I996" s="23"/>
      <c r="J996" s="141"/>
      <c r="K996" s="35"/>
      <c r="L996" s="23"/>
      <c r="M996" s="141"/>
      <c r="N996" s="35"/>
      <c r="O996" s="23"/>
      <c r="P996" s="141"/>
      <c r="Q996" s="35"/>
      <c r="R996" s="23"/>
      <c r="S996" s="141"/>
      <c r="T996" s="35"/>
      <c r="U996" s="23"/>
      <c r="V996" s="141"/>
      <c r="W996" s="35"/>
      <c r="X996" s="23"/>
      <c r="Y996" s="141"/>
      <c r="Z996" s="35"/>
      <c r="AA996" s="23"/>
      <c r="AB996" s="141"/>
      <c r="AC996" s="35"/>
      <c r="AD996" s="23"/>
      <c r="AE996" s="141"/>
      <c r="AF996" s="35"/>
      <c r="AG996" s="23"/>
      <c r="AH996" s="141"/>
      <c r="AI996" s="35"/>
      <c r="AJ996" s="23"/>
      <c r="AK996" s="141"/>
      <c r="AL996" s="35"/>
      <c r="AM996" s="23"/>
      <c r="AN996" s="141"/>
      <c r="AO996" s="35"/>
      <c r="AP996" s="23"/>
      <c r="AQ996" s="141"/>
      <c r="AR996" s="35"/>
      <c r="AS996" s="23"/>
      <c r="AT996" s="141"/>
      <c r="AU996" s="35"/>
      <c r="AV996" s="23"/>
      <c r="AW996" s="141"/>
      <c r="AX996" s="35"/>
      <c r="AY996" s="23"/>
      <c r="AZ996" s="141"/>
      <c r="BA996" s="35"/>
      <c r="BB996" s="23"/>
      <c r="BC996" s="141"/>
      <c r="BD996" s="35"/>
      <c r="BE996" s="23"/>
      <c r="BF996" s="141"/>
      <c r="BG996" s="35"/>
      <c r="BH996" s="23"/>
      <c r="BI996" s="141"/>
      <c r="BJ996" s="35"/>
      <c r="BK996" s="23"/>
      <c r="BL996" s="141"/>
      <c r="BM996" s="35"/>
      <c r="BN996" s="23"/>
      <c r="BO996" s="141"/>
      <c r="BP996" s="35"/>
      <c r="BQ996" s="23"/>
      <c r="BR996" s="141"/>
      <c r="BS996" s="35"/>
      <c r="BT996" s="23"/>
      <c r="BU996" s="141"/>
      <c r="BV996" s="35"/>
      <c r="BW996" s="23"/>
      <c r="BX996" s="141"/>
      <c r="BY996" s="35"/>
      <c r="BZ996" s="23"/>
      <c r="CA996" s="141"/>
      <c r="CB996" s="35"/>
      <c r="CC996" s="23"/>
      <c r="CD996" s="141"/>
      <c r="CE996" s="35"/>
      <c r="CF996" s="23"/>
      <c r="CG996" s="141"/>
      <c r="CH996" s="35"/>
      <c r="CI996" s="23"/>
      <c r="CJ996" s="141"/>
      <c r="CK996" s="35"/>
      <c r="CL996" s="23"/>
      <c r="CM996" s="141"/>
      <c r="CN996" s="35"/>
      <c r="CO996" s="23"/>
      <c r="CP996" s="141"/>
      <c r="CQ996" s="38"/>
    </row>
    <row r="997" spans="2:95">
      <c r="B997" s="34"/>
      <c r="C997" s="23"/>
      <c r="D997" s="141"/>
      <c r="E997" s="35"/>
      <c r="F997" s="23"/>
      <c r="G997" s="141"/>
      <c r="H997" s="35"/>
      <c r="I997" s="23"/>
      <c r="J997" s="141"/>
      <c r="K997" s="35"/>
      <c r="L997" s="23"/>
      <c r="M997" s="141"/>
      <c r="N997" s="35"/>
      <c r="O997" s="23"/>
      <c r="P997" s="141"/>
      <c r="Q997" s="35"/>
      <c r="R997" s="23"/>
      <c r="S997" s="141"/>
      <c r="T997" s="35"/>
      <c r="U997" s="23"/>
      <c r="V997" s="141"/>
      <c r="W997" s="35"/>
      <c r="X997" s="23"/>
      <c r="Y997" s="141"/>
      <c r="Z997" s="35"/>
      <c r="AA997" s="23"/>
      <c r="AB997" s="141"/>
      <c r="AC997" s="35"/>
      <c r="AD997" s="23"/>
      <c r="AE997" s="141"/>
      <c r="AF997" s="35"/>
      <c r="AG997" s="23"/>
      <c r="AH997" s="141"/>
      <c r="AI997" s="35"/>
      <c r="AJ997" s="23"/>
      <c r="AK997" s="141"/>
      <c r="AL997" s="35"/>
      <c r="AM997" s="23"/>
      <c r="AN997" s="141"/>
      <c r="AO997" s="35"/>
      <c r="AP997" s="23"/>
      <c r="AQ997" s="141"/>
      <c r="AR997" s="35"/>
      <c r="AS997" s="23"/>
      <c r="AT997" s="141"/>
      <c r="AU997" s="35"/>
      <c r="AV997" s="23"/>
      <c r="AW997" s="141"/>
      <c r="AX997" s="35"/>
      <c r="AY997" s="23"/>
      <c r="AZ997" s="141"/>
      <c r="BA997" s="35"/>
      <c r="BB997" s="23"/>
      <c r="BC997" s="141"/>
      <c r="BD997" s="35"/>
      <c r="BE997" s="23"/>
      <c r="BF997" s="141"/>
      <c r="BG997" s="35"/>
      <c r="BH997" s="23"/>
      <c r="BI997" s="141"/>
      <c r="BJ997" s="35"/>
      <c r="BK997" s="23"/>
      <c r="BL997" s="141"/>
      <c r="BM997" s="35"/>
      <c r="BN997" s="23"/>
      <c r="BO997" s="141"/>
      <c r="BP997" s="35"/>
      <c r="BQ997" s="23"/>
      <c r="BR997" s="141"/>
      <c r="BS997" s="35"/>
      <c r="BT997" s="23"/>
      <c r="BU997" s="141"/>
      <c r="BV997" s="35"/>
      <c r="BW997" s="23"/>
      <c r="BX997" s="141"/>
      <c r="BY997" s="35"/>
      <c r="BZ997" s="23"/>
      <c r="CA997" s="141"/>
      <c r="CB997" s="35"/>
      <c r="CC997" s="23"/>
      <c r="CD997" s="141"/>
      <c r="CE997" s="35"/>
      <c r="CF997" s="23"/>
      <c r="CG997" s="141"/>
      <c r="CH997" s="35"/>
      <c r="CI997" s="23"/>
      <c r="CJ997" s="141"/>
      <c r="CK997" s="35"/>
      <c r="CL997" s="23"/>
      <c r="CM997" s="141"/>
      <c r="CN997" s="35"/>
      <c r="CO997" s="23"/>
      <c r="CP997" s="141"/>
      <c r="CQ997" s="38"/>
    </row>
    <row r="998" spans="2:95">
      <c r="B998" s="34"/>
      <c r="C998" s="23"/>
      <c r="D998" s="141"/>
      <c r="E998" s="35"/>
      <c r="F998" s="23"/>
      <c r="G998" s="141"/>
      <c r="H998" s="35"/>
      <c r="I998" s="23"/>
      <c r="J998" s="141"/>
      <c r="K998" s="35"/>
      <c r="L998" s="23"/>
      <c r="M998" s="141"/>
      <c r="N998" s="35"/>
      <c r="O998" s="23"/>
      <c r="P998" s="141"/>
      <c r="Q998" s="35"/>
      <c r="R998" s="23"/>
      <c r="S998" s="141"/>
      <c r="T998" s="35"/>
      <c r="U998" s="23"/>
      <c r="V998" s="141"/>
      <c r="W998" s="35"/>
      <c r="X998" s="23"/>
      <c r="Y998" s="141"/>
      <c r="Z998" s="35"/>
      <c r="AA998" s="23"/>
      <c r="AB998" s="141"/>
      <c r="AC998" s="35"/>
      <c r="AD998" s="23"/>
      <c r="AE998" s="141"/>
      <c r="AF998" s="35"/>
      <c r="AG998" s="23"/>
      <c r="AH998" s="141"/>
      <c r="AI998" s="35"/>
      <c r="AJ998" s="23"/>
      <c r="AK998" s="141"/>
      <c r="AL998" s="35"/>
      <c r="AM998" s="23"/>
      <c r="AN998" s="141"/>
      <c r="AO998" s="35"/>
      <c r="AP998" s="23"/>
      <c r="AQ998" s="141"/>
      <c r="AR998" s="35"/>
      <c r="AS998" s="23"/>
      <c r="AT998" s="141"/>
      <c r="AU998" s="35"/>
      <c r="AV998" s="23"/>
      <c r="AW998" s="141"/>
      <c r="AX998" s="35"/>
      <c r="AY998" s="23"/>
      <c r="AZ998" s="141"/>
      <c r="BA998" s="35"/>
      <c r="BB998" s="23"/>
      <c r="BC998" s="141"/>
      <c r="BD998" s="35"/>
      <c r="BE998" s="23"/>
      <c r="BF998" s="141"/>
      <c r="BG998" s="35"/>
      <c r="BH998" s="23"/>
      <c r="BI998" s="141"/>
      <c r="BJ998" s="35"/>
      <c r="BK998" s="23"/>
      <c r="BL998" s="141"/>
      <c r="BM998" s="35"/>
      <c r="BN998" s="23"/>
      <c r="BO998" s="141"/>
      <c r="BP998" s="35"/>
      <c r="BQ998" s="23"/>
      <c r="BR998" s="141"/>
      <c r="BS998" s="35"/>
      <c r="BT998" s="23"/>
      <c r="BU998" s="141"/>
      <c r="BV998" s="35"/>
      <c r="BW998" s="23"/>
      <c r="BX998" s="141"/>
      <c r="BY998" s="35"/>
      <c r="BZ998" s="23"/>
      <c r="CA998" s="141"/>
      <c r="CB998" s="35"/>
      <c r="CC998" s="23"/>
      <c r="CD998" s="141"/>
      <c r="CE998" s="35"/>
      <c r="CF998" s="23"/>
      <c r="CG998" s="141"/>
      <c r="CH998" s="35"/>
      <c r="CI998" s="23"/>
      <c r="CJ998" s="141"/>
      <c r="CK998" s="35"/>
      <c r="CL998" s="23"/>
      <c r="CM998" s="141"/>
      <c r="CN998" s="35"/>
      <c r="CO998" s="23"/>
      <c r="CP998" s="141"/>
      <c r="CQ998" s="38"/>
    </row>
    <row r="999" spans="2:95">
      <c r="B999" s="34"/>
      <c r="C999" s="23"/>
      <c r="D999" s="141"/>
      <c r="E999" s="35"/>
      <c r="F999" s="23"/>
      <c r="G999" s="141"/>
      <c r="H999" s="35"/>
      <c r="I999" s="23"/>
      <c r="J999" s="141"/>
      <c r="K999" s="35"/>
      <c r="L999" s="23"/>
      <c r="M999" s="141"/>
      <c r="N999" s="35"/>
      <c r="O999" s="23"/>
      <c r="P999" s="141"/>
      <c r="Q999" s="35"/>
      <c r="R999" s="23"/>
      <c r="S999" s="141"/>
      <c r="T999" s="35"/>
      <c r="U999" s="23"/>
      <c r="V999" s="141"/>
      <c r="W999" s="35"/>
      <c r="X999" s="23"/>
      <c r="Y999" s="141"/>
      <c r="Z999" s="35"/>
      <c r="AA999" s="23"/>
      <c r="AB999" s="141"/>
      <c r="AC999" s="35"/>
      <c r="AD999" s="23"/>
      <c r="AE999" s="141"/>
      <c r="AF999" s="35"/>
      <c r="AG999" s="23"/>
      <c r="AH999" s="141"/>
      <c r="AI999" s="35"/>
      <c r="AJ999" s="23"/>
      <c r="AK999" s="141"/>
      <c r="AL999" s="35"/>
      <c r="AM999" s="23"/>
      <c r="AN999" s="141"/>
      <c r="AO999" s="35"/>
      <c r="AP999" s="23"/>
      <c r="AQ999" s="141"/>
      <c r="AR999" s="35"/>
      <c r="AS999" s="23"/>
      <c r="AT999" s="141"/>
      <c r="AU999" s="35"/>
      <c r="AV999" s="23"/>
      <c r="AW999" s="141"/>
      <c r="AX999" s="35"/>
      <c r="AY999" s="23"/>
      <c r="AZ999" s="141"/>
      <c r="BA999" s="35"/>
      <c r="BB999" s="23"/>
      <c r="BC999" s="141"/>
      <c r="BD999" s="35"/>
      <c r="BE999" s="23"/>
      <c r="BF999" s="141"/>
      <c r="BG999" s="35"/>
      <c r="BH999" s="23"/>
      <c r="BI999" s="141"/>
      <c r="BJ999" s="35"/>
      <c r="BK999" s="23"/>
      <c r="BL999" s="141"/>
      <c r="BM999" s="35"/>
      <c r="BN999" s="23"/>
      <c r="BO999" s="141"/>
      <c r="BP999" s="35"/>
      <c r="BQ999" s="23"/>
      <c r="BR999" s="141"/>
      <c r="BS999" s="35"/>
      <c r="BT999" s="23"/>
      <c r="BU999" s="141"/>
      <c r="BV999" s="35"/>
      <c r="BW999" s="23"/>
      <c r="BX999" s="141"/>
      <c r="BY999" s="35"/>
      <c r="BZ999" s="23"/>
      <c r="CA999" s="141"/>
      <c r="CB999" s="35"/>
      <c r="CC999" s="23"/>
      <c r="CD999" s="141"/>
      <c r="CE999" s="35"/>
      <c r="CF999" s="23"/>
      <c r="CG999" s="141"/>
      <c r="CH999" s="35"/>
      <c r="CI999" s="23"/>
      <c r="CJ999" s="141"/>
      <c r="CK999" s="35"/>
      <c r="CL999" s="23"/>
      <c r="CM999" s="141"/>
      <c r="CN999" s="35"/>
      <c r="CO999" s="23"/>
      <c r="CP999" s="141"/>
      <c r="CQ999" s="38"/>
    </row>
    <row r="1000" spans="2:95">
      <c r="B1000" s="34"/>
      <c r="C1000" s="23"/>
      <c r="D1000" s="141"/>
      <c r="E1000" s="35"/>
      <c r="F1000" s="23"/>
      <c r="G1000" s="141"/>
      <c r="H1000" s="35"/>
      <c r="I1000" s="23"/>
      <c r="J1000" s="141"/>
      <c r="K1000" s="35"/>
      <c r="L1000" s="23"/>
      <c r="M1000" s="141"/>
      <c r="N1000" s="35"/>
      <c r="O1000" s="23"/>
      <c r="P1000" s="141"/>
      <c r="Q1000" s="35"/>
      <c r="R1000" s="23"/>
      <c r="S1000" s="141"/>
      <c r="T1000" s="35"/>
      <c r="U1000" s="23"/>
      <c r="V1000" s="141"/>
      <c r="W1000" s="35"/>
      <c r="X1000" s="23"/>
      <c r="Y1000" s="141"/>
      <c r="Z1000" s="35"/>
      <c r="AA1000" s="23"/>
      <c r="AB1000" s="141"/>
      <c r="AC1000" s="35"/>
      <c r="AD1000" s="23"/>
      <c r="AE1000" s="141"/>
      <c r="AF1000" s="35"/>
      <c r="AG1000" s="23"/>
      <c r="AH1000" s="141"/>
      <c r="AI1000" s="35"/>
      <c r="AJ1000" s="23"/>
      <c r="AK1000" s="141"/>
      <c r="AL1000" s="35"/>
      <c r="AM1000" s="23"/>
      <c r="AN1000" s="141"/>
      <c r="AO1000" s="35"/>
      <c r="AP1000" s="23"/>
      <c r="AQ1000" s="141"/>
      <c r="AR1000" s="35"/>
      <c r="AS1000" s="23"/>
      <c r="AT1000" s="141"/>
      <c r="AU1000" s="35"/>
      <c r="AV1000" s="23"/>
      <c r="AW1000" s="141"/>
      <c r="AX1000" s="35"/>
      <c r="AY1000" s="23"/>
      <c r="AZ1000" s="141"/>
      <c r="BA1000" s="35"/>
      <c r="BB1000" s="23"/>
      <c r="BC1000" s="141"/>
      <c r="BD1000" s="35"/>
      <c r="BE1000" s="23"/>
      <c r="BF1000" s="141"/>
      <c r="BG1000" s="35"/>
      <c r="BH1000" s="23"/>
      <c r="BI1000" s="141"/>
      <c r="BJ1000" s="35"/>
      <c r="BK1000" s="23"/>
      <c r="BL1000" s="141"/>
      <c r="BM1000" s="35"/>
      <c r="BN1000" s="23"/>
      <c r="BO1000" s="141"/>
      <c r="BP1000" s="35"/>
      <c r="BQ1000" s="23"/>
      <c r="BR1000" s="141"/>
      <c r="BS1000" s="35"/>
      <c r="BT1000" s="23"/>
      <c r="BU1000" s="141"/>
      <c r="BV1000" s="35"/>
      <c r="BW1000" s="23"/>
      <c r="BX1000" s="141"/>
      <c r="BY1000" s="35"/>
      <c r="BZ1000" s="23"/>
      <c r="CA1000" s="141"/>
      <c r="CB1000" s="35"/>
      <c r="CC1000" s="23"/>
      <c r="CD1000" s="141"/>
      <c r="CE1000" s="35"/>
      <c r="CF1000" s="23"/>
      <c r="CG1000" s="141"/>
      <c r="CH1000" s="35"/>
      <c r="CI1000" s="23"/>
      <c r="CJ1000" s="141"/>
      <c r="CK1000" s="35"/>
      <c r="CL1000" s="23"/>
      <c r="CM1000" s="141"/>
      <c r="CN1000" s="35"/>
      <c r="CO1000" s="23"/>
      <c r="CP1000" s="141"/>
      <c r="CQ1000" s="38"/>
    </row>
    <row r="1001" spans="2:95">
      <c r="B1001" s="34"/>
      <c r="C1001" s="23"/>
      <c r="D1001" s="141"/>
      <c r="E1001" s="35"/>
      <c r="F1001" s="23"/>
      <c r="G1001" s="141"/>
      <c r="H1001" s="35"/>
      <c r="I1001" s="23"/>
      <c r="J1001" s="141"/>
      <c r="K1001" s="35"/>
      <c r="L1001" s="23"/>
      <c r="M1001" s="141"/>
      <c r="N1001" s="35"/>
      <c r="O1001" s="23"/>
      <c r="P1001" s="141"/>
      <c r="Q1001" s="35"/>
      <c r="R1001" s="23"/>
      <c r="S1001" s="141"/>
      <c r="T1001" s="35"/>
      <c r="U1001" s="23"/>
      <c r="V1001" s="141"/>
      <c r="W1001" s="35"/>
      <c r="X1001" s="23"/>
      <c r="Y1001" s="141"/>
      <c r="Z1001" s="35"/>
      <c r="AA1001" s="23"/>
      <c r="AB1001" s="141"/>
      <c r="AC1001" s="35"/>
      <c r="AD1001" s="23"/>
      <c r="AE1001" s="141"/>
      <c r="AF1001" s="35"/>
      <c r="AG1001" s="23"/>
      <c r="AH1001" s="141"/>
      <c r="AI1001" s="35"/>
      <c r="AJ1001" s="23"/>
      <c r="AK1001" s="141"/>
      <c r="AL1001" s="35"/>
      <c r="AM1001" s="23"/>
      <c r="AN1001" s="141"/>
      <c r="AO1001" s="35"/>
      <c r="AP1001" s="23"/>
      <c r="AQ1001" s="141"/>
      <c r="AR1001" s="35"/>
      <c r="AS1001" s="23"/>
      <c r="AT1001" s="141"/>
      <c r="AU1001" s="35"/>
      <c r="AV1001" s="23"/>
      <c r="AW1001" s="141"/>
      <c r="AX1001" s="35"/>
      <c r="AY1001" s="23"/>
      <c r="AZ1001" s="141"/>
      <c r="BA1001" s="35"/>
      <c r="BB1001" s="23"/>
      <c r="BC1001" s="141"/>
      <c r="BD1001" s="35"/>
      <c r="BE1001" s="23"/>
      <c r="BF1001" s="141"/>
      <c r="BG1001" s="35"/>
      <c r="BH1001" s="23"/>
      <c r="BI1001" s="141"/>
      <c r="BJ1001" s="35"/>
      <c r="BK1001" s="23"/>
      <c r="BL1001" s="141"/>
      <c r="BM1001" s="35"/>
      <c r="BN1001" s="23"/>
      <c r="BO1001" s="141"/>
      <c r="BP1001" s="35"/>
      <c r="BQ1001" s="23"/>
      <c r="BR1001" s="141"/>
      <c r="BS1001" s="35"/>
      <c r="BT1001" s="23"/>
      <c r="BU1001" s="141"/>
      <c r="BV1001" s="35"/>
      <c r="BW1001" s="23"/>
      <c r="BX1001" s="141"/>
      <c r="BY1001" s="35"/>
      <c r="BZ1001" s="23"/>
      <c r="CA1001" s="141"/>
      <c r="CB1001" s="35"/>
      <c r="CC1001" s="23"/>
      <c r="CD1001" s="141"/>
      <c r="CE1001" s="35"/>
      <c r="CF1001" s="23"/>
      <c r="CG1001" s="141"/>
      <c r="CH1001" s="35"/>
      <c r="CI1001" s="23"/>
      <c r="CJ1001" s="141"/>
      <c r="CK1001" s="35"/>
      <c r="CL1001" s="23"/>
      <c r="CM1001" s="141"/>
      <c r="CN1001" s="35"/>
      <c r="CO1001" s="23"/>
      <c r="CP1001" s="141"/>
      <c r="CQ1001" s="38"/>
    </row>
    <row r="1002" spans="2:95">
      <c r="B1002" s="34"/>
      <c r="C1002" s="23"/>
      <c r="D1002" s="141"/>
      <c r="E1002" s="35"/>
      <c r="F1002" s="23"/>
      <c r="G1002" s="141"/>
      <c r="H1002" s="35"/>
      <c r="I1002" s="23"/>
      <c r="J1002" s="141"/>
      <c r="K1002" s="35"/>
      <c r="L1002" s="23"/>
      <c r="M1002" s="141"/>
      <c r="N1002" s="35"/>
      <c r="O1002" s="23"/>
      <c r="P1002" s="141"/>
      <c r="Q1002" s="35"/>
      <c r="R1002" s="23"/>
      <c r="S1002" s="141"/>
      <c r="T1002" s="35"/>
      <c r="U1002" s="23"/>
      <c r="V1002" s="141"/>
      <c r="W1002" s="35"/>
      <c r="X1002" s="23"/>
      <c r="Y1002" s="141"/>
      <c r="Z1002" s="35"/>
      <c r="AA1002" s="23"/>
      <c r="AB1002" s="141"/>
      <c r="AC1002" s="35"/>
      <c r="AD1002" s="23"/>
      <c r="AE1002" s="141"/>
      <c r="AF1002" s="35"/>
      <c r="AG1002" s="23"/>
      <c r="AH1002" s="141"/>
      <c r="AI1002" s="35"/>
      <c r="AJ1002" s="23"/>
      <c r="AK1002" s="141"/>
      <c r="AL1002" s="35"/>
      <c r="AM1002" s="23"/>
      <c r="AN1002" s="141"/>
      <c r="AO1002" s="35"/>
      <c r="AP1002" s="23"/>
      <c r="AQ1002" s="141"/>
      <c r="AR1002" s="35"/>
      <c r="AS1002" s="23"/>
      <c r="AT1002" s="141"/>
      <c r="AU1002" s="35"/>
      <c r="AV1002" s="23"/>
      <c r="AW1002" s="141"/>
      <c r="AX1002" s="35"/>
      <c r="AY1002" s="23"/>
      <c r="AZ1002" s="141"/>
      <c r="BA1002" s="35"/>
      <c r="BB1002" s="23"/>
      <c r="BC1002" s="141"/>
      <c r="BD1002" s="35"/>
      <c r="BE1002" s="23"/>
      <c r="BF1002" s="141"/>
      <c r="BG1002" s="35"/>
      <c r="BH1002" s="23"/>
      <c r="BI1002" s="141"/>
      <c r="BJ1002" s="35"/>
      <c r="BK1002" s="23"/>
      <c r="BL1002" s="141"/>
      <c r="BM1002" s="35"/>
      <c r="BN1002" s="23"/>
      <c r="BO1002" s="141"/>
      <c r="BP1002" s="35"/>
      <c r="BQ1002" s="23"/>
      <c r="BR1002" s="141"/>
      <c r="BS1002" s="35"/>
      <c r="BT1002" s="23"/>
      <c r="BU1002" s="141"/>
      <c r="BV1002" s="35"/>
      <c r="BW1002" s="23"/>
      <c r="BX1002" s="141"/>
      <c r="BY1002" s="35"/>
      <c r="BZ1002" s="23"/>
      <c r="CA1002" s="141"/>
      <c r="CB1002" s="35"/>
      <c r="CC1002" s="23"/>
      <c r="CD1002" s="141"/>
      <c r="CE1002" s="35"/>
      <c r="CF1002" s="23"/>
      <c r="CG1002" s="141"/>
      <c r="CH1002" s="35"/>
      <c r="CI1002" s="23"/>
      <c r="CJ1002" s="141"/>
      <c r="CK1002" s="35"/>
      <c r="CL1002" s="23"/>
      <c r="CM1002" s="141"/>
      <c r="CN1002" s="35"/>
      <c r="CO1002" s="23"/>
      <c r="CP1002" s="141"/>
      <c r="CQ1002" s="38"/>
    </row>
    <row r="1003" spans="2:95">
      <c r="B1003" s="34"/>
      <c r="C1003" s="23"/>
      <c r="D1003" s="141"/>
      <c r="E1003" s="35"/>
      <c r="F1003" s="23"/>
      <c r="G1003" s="141"/>
      <c r="H1003" s="35"/>
      <c r="I1003" s="23"/>
      <c r="J1003" s="141"/>
      <c r="K1003" s="35"/>
      <c r="L1003" s="23"/>
      <c r="M1003" s="141"/>
      <c r="N1003" s="35"/>
      <c r="O1003" s="23"/>
      <c r="P1003" s="141"/>
      <c r="Q1003" s="35"/>
      <c r="R1003" s="23"/>
      <c r="S1003" s="141"/>
      <c r="T1003" s="35"/>
      <c r="U1003" s="23"/>
      <c r="V1003" s="141"/>
      <c r="W1003" s="35"/>
      <c r="X1003" s="23"/>
      <c r="Y1003" s="141"/>
      <c r="Z1003" s="35"/>
      <c r="AA1003" s="23"/>
      <c r="AB1003" s="141"/>
      <c r="AC1003" s="35"/>
      <c r="AD1003" s="23"/>
      <c r="AE1003" s="141"/>
      <c r="AF1003" s="35"/>
      <c r="AG1003" s="23"/>
      <c r="AH1003" s="141"/>
      <c r="AI1003" s="35"/>
      <c r="AJ1003" s="23"/>
      <c r="AK1003" s="141"/>
      <c r="AL1003" s="35"/>
      <c r="AM1003" s="23"/>
      <c r="AN1003" s="141"/>
      <c r="AO1003" s="35"/>
      <c r="AP1003" s="23"/>
      <c r="AQ1003" s="141"/>
      <c r="AR1003" s="35"/>
      <c r="AS1003" s="23"/>
      <c r="AT1003" s="141"/>
      <c r="AU1003" s="35"/>
      <c r="AV1003" s="23"/>
      <c r="AW1003" s="141"/>
      <c r="AX1003" s="35"/>
      <c r="AY1003" s="23"/>
      <c r="AZ1003" s="141"/>
      <c r="BA1003" s="35"/>
      <c r="BB1003" s="23"/>
      <c r="BC1003" s="141"/>
      <c r="BD1003" s="35"/>
      <c r="BE1003" s="23"/>
      <c r="BF1003" s="141"/>
      <c r="BG1003" s="35"/>
      <c r="BH1003" s="23"/>
      <c r="BI1003" s="141"/>
      <c r="BJ1003" s="35"/>
      <c r="BK1003" s="23"/>
      <c r="BL1003" s="141"/>
      <c r="BM1003" s="35"/>
      <c r="BN1003" s="23"/>
      <c r="BO1003" s="141"/>
      <c r="BP1003" s="35"/>
      <c r="BQ1003" s="23"/>
      <c r="BR1003" s="141"/>
      <c r="BS1003" s="35"/>
      <c r="BT1003" s="23"/>
      <c r="BU1003" s="141"/>
      <c r="BV1003" s="35"/>
      <c r="BW1003" s="23"/>
      <c r="BX1003" s="141"/>
      <c r="BY1003" s="35"/>
      <c r="BZ1003" s="23"/>
      <c r="CA1003" s="141"/>
      <c r="CB1003" s="35"/>
      <c r="CC1003" s="23"/>
      <c r="CD1003" s="141"/>
      <c r="CE1003" s="35"/>
      <c r="CF1003" s="23"/>
      <c r="CG1003" s="141"/>
      <c r="CH1003" s="35"/>
      <c r="CI1003" s="23"/>
      <c r="CJ1003" s="141"/>
      <c r="CK1003" s="35"/>
      <c r="CL1003" s="23"/>
      <c r="CM1003" s="141"/>
      <c r="CN1003" s="35"/>
      <c r="CO1003" s="23"/>
      <c r="CP1003" s="141"/>
      <c r="CQ1003" s="38"/>
    </row>
    <row r="1004" spans="2:95">
      <c r="B1004" s="34"/>
      <c r="C1004" s="23"/>
      <c r="D1004" s="141"/>
      <c r="E1004" s="35"/>
      <c r="F1004" s="23"/>
      <c r="G1004" s="141"/>
      <c r="H1004" s="35"/>
      <c r="I1004" s="23"/>
      <c r="J1004" s="141"/>
      <c r="K1004" s="35"/>
      <c r="L1004" s="23"/>
      <c r="M1004" s="141"/>
      <c r="N1004" s="35"/>
      <c r="O1004" s="23"/>
      <c r="P1004" s="141"/>
      <c r="Q1004" s="35"/>
      <c r="R1004" s="23"/>
      <c r="S1004" s="141"/>
      <c r="T1004" s="35"/>
      <c r="U1004" s="23"/>
      <c r="V1004" s="141"/>
      <c r="W1004" s="35"/>
      <c r="X1004" s="23"/>
      <c r="Y1004" s="141"/>
      <c r="Z1004" s="35"/>
      <c r="AA1004" s="23"/>
      <c r="AB1004" s="141"/>
      <c r="AC1004" s="35"/>
      <c r="AD1004" s="23"/>
      <c r="AE1004" s="141"/>
      <c r="AF1004" s="35"/>
      <c r="AG1004" s="23"/>
      <c r="AH1004" s="141"/>
      <c r="AI1004" s="35"/>
      <c r="AJ1004" s="23"/>
      <c r="AK1004" s="141"/>
      <c r="AL1004" s="35"/>
      <c r="AM1004" s="23"/>
      <c r="AN1004" s="141"/>
      <c r="AO1004" s="35"/>
      <c r="AP1004" s="23"/>
      <c r="AQ1004" s="141"/>
      <c r="AR1004" s="35"/>
      <c r="AS1004" s="23"/>
      <c r="AT1004" s="141"/>
      <c r="AU1004" s="35"/>
      <c r="AV1004" s="23"/>
      <c r="AW1004" s="141"/>
      <c r="AX1004" s="35"/>
      <c r="AY1004" s="23"/>
      <c r="AZ1004" s="141"/>
      <c r="BA1004" s="35"/>
      <c r="BB1004" s="23"/>
      <c r="BC1004" s="141"/>
      <c r="BD1004" s="35"/>
      <c r="BE1004" s="23"/>
      <c r="BF1004" s="141"/>
      <c r="BG1004" s="35"/>
      <c r="BH1004" s="23"/>
      <c r="BI1004" s="141"/>
      <c r="BJ1004" s="35"/>
      <c r="BK1004" s="23"/>
      <c r="BL1004" s="141"/>
      <c r="BM1004" s="35"/>
      <c r="BN1004" s="23"/>
      <c r="BO1004" s="141"/>
      <c r="BP1004" s="35"/>
      <c r="BQ1004" s="23"/>
      <c r="BR1004" s="141"/>
      <c r="BS1004" s="35"/>
      <c r="BT1004" s="23"/>
      <c r="BU1004" s="141"/>
      <c r="BV1004" s="35"/>
      <c r="BW1004" s="23"/>
      <c r="BX1004" s="141"/>
      <c r="BY1004" s="35"/>
      <c r="BZ1004" s="23"/>
      <c r="CA1004" s="141"/>
      <c r="CB1004" s="35"/>
      <c r="CC1004" s="23"/>
      <c r="CD1004" s="141"/>
      <c r="CE1004" s="35"/>
      <c r="CF1004" s="23"/>
      <c r="CG1004" s="141"/>
      <c r="CH1004" s="35"/>
      <c r="CI1004" s="23"/>
      <c r="CJ1004" s="141"/>
      <c r="CK1004" s="35"/>
      <c r="CL1004" s="23"/>
      <c r="CM1004" s="141"/>
      <c r="CN1004" s="35"/>
      <c r="CO1004" s="23"/>
      <c r="CP1004" s="141"/>
      <c r="CQ1004" s="38"/>
    </row>
    <row r="1005" spans="2:95">
      <c r="B1005" s="34"/>
      <c r="C1005" s="23"/>
      <c r="D1005" s="141"/>
      <c r="E1005" s="35"/>
      <c r="F1005" s="23"/>
      <c r="G1005" s="141"/>
      <c r="H1005" s="35"/>
      <c r="I1005" s="23"/>
      <c r="J1005" s="141"/>
      <c r="K1005" s="35"/>
      <c r="L1005" s="23"/>
      <c r="M1005" s="141"/>
      <c r="N1005" s="35"/>
      <c r="O1005" s="23"/>
      <c r="P1005" s="141"/>
      <c r="Q1005" s="35"/>
      <c r="R1005" s="23"/>
      <c r="S1005" s="141"/>
      <c r="T1005" s="35"/>
      <c r="U1005" s="23"/>
      <c r="V1005" s="141"/>
      <c r="W1005" s="35"/>
      <c r="X1005" s="23"/>
      <c r="Y1005" s="141"/>
      <c r="Z1005" s="35"/>
      <c r="AA1005" s="23"/>
      <c r="AB1005" s="141"/>
      <c r="AC1005" s="35"/>
      <c r="AD1005" s="23"/>
      <c r="AE1005" s="141"/>
      <c r="AF1005" s="35"/>
      <c r="AG1005" s="23"/>
      <c r="AH1005" s="141"/>
      <c r="AI1005" s="35"/>
      <c r="AJ1005" s="23"/>
      <c r="AK1005" s="141"/>
      <c r="AL1005" s="35"/>
      <c r="AM1005" s="23"/>
      <c r="AN1005" s="141"/>
      <c r="AO1005" s="35"/>
      <c r="AP1005" s="23"/>
      <c r="AQ1005" s="141"/>
      <c r="AR1005" s="35"/>
      <c r="AS1005" s="23"/>
      <c r="AT1005" s="141"/>
      <c r="AU1005" s="35"/>
      <c r="AV1005" s="23"/>
      <c r="AW1005" s="141"/>
      <c r="AX1005" s="35"/>
      <c r="AY1005" s="23"/>
      <c r="AZ1005" s="141"/>
      <c r="BA1005" s="35"/>
      <c r="BB1005" s="23"/>
      <c r="BC1005" s="141"/>
      <c r="BD1005" s="35"/>
      <c r="BE1005" s="23"/>
      <c r="BF1005" s="141"/>
      <c r="BG1005" s="35"/>
      <c r="BH1005" s="23"/>
      <c r="BI1005" s="141"/>
      <c r="BJ1005" s="35"/>
      <c r="BK1005" s="23"/>
      <c r="BL1005" s="141"/>
      <c r="BM1005" s="35"/>
      <c r="BN1005" s="23"/>
      <c r="BO1005" s="141"/>
      <c r="BP1005" s="35"/>
      <c r="BQ1005" s="23"/>
      <c r="BR1005" s="141"/>
      <c r="BS1005" s="35"/>
      <c r="BT1005" s="23"/>
      <c r="BU1005" s="141"/>
      <c r="BV1005" s="35"/>
      <c r="BW1005" s="23"/>
      <c r="BX1005" s="141"/>
      <c r="BY1005" s="35"/>
      <c r="BZ1005" s="23"/>
      <c r="CA1005" s="141"/>
      <c r="CB1005" s="35"/>
      <c r="CC1005" s="23"/>
      <c r="CD1005" s="141"/>
      <c r="CE1005" s="35"/>
      <c r="CF1005" s="23"/>
      <c r="CG1005" s="141"/>
      <c r="CH1005" s="35"/>
      <c r="CI1005" s="23"/>
      <c r="CJ1005" s="141"/>
      <c r="CK1005" s="35"/>
      <c r="CL1005" s="23"/>
      <c r="CM1005" s="141"/>
      <c r="CN1005" s="35"/>
      <c r="CO1005" s="23"/>
      <c r="CP1005" s="141"/>
      <c r="CQ1005" s="38"/>
    </row>
    <row r="1006" spans="2:95">
      <c r="B1006" s="34"/>
      <c r="C1006" s="23"/>
      <c r="D1006" s="141"/>
      <c r="E1006" s="35"/>
      <c r="F1006" s="23"/>
      <c r="G1006" s="141"/>
      <c r="H1006" s="35"/>
      <c r="I1006" s="23"/>
      <c r="J1006" s="141"/>
      <c r="K1006" s="35"/>
      <c r="L1006" s="23"/>
      <c r="M1006" s="141"/>
      <c r="N1006" s="35"/>
      <c r="O1006" s="23"/>
      <c r="P1006" s="141"/>
      <c r="Q1006" s="35"/>
      <c r="R1006" s="23"/>
      <c r="S1006" s="141"/>
      <c r="T1006" s="35"/>
      <c r="U1006" s="23"/>
      <c r="V1006" s="141"/>
      <c r="W1006" s="35"/>
      <c r="X1006" s="23"/>
      <c r="Y1006" s="141"/>
      <c r="Z1006" s="35"/>
      <c r="AA1006" s="23"/>
      <c r="AB1006" s="141"/>
      <c r="AC1006" s="35"/>
      <c r="AD1006" s="23"/>
      <c r="AE1006" s="141"/>
      <c r="AF1006" s="35"/>
      <c r="AG1006" s="23"/>
      <c r="AH1006" s="141"/>
      <c r="AI1006" s="35"/>
      <c r="AJ1006" s="23"/>
      <c r="AK1006" s="141"/>
      <c r="AL1006" s="35"/>
      <c r="AM1006" s="23"/>
      <c r="AN1006" s="141"/>
      <c r="AO1006" s="35"/>
      <c r="AP1006" s="23"/>
      <c r="AQ1006" s="141"/>
      <c r="AR1006" s="35"/>
      <c r="AS1006" s="23"/>
      <c r="AT1006" s="141"/>
      <c r="AU1006" s="35"/>
      <c r="AV1006" s="23"/>
      <c r="AW1006" s="141"/>
      <c r="AX1006" s="35"/>
      <c r="AY1006" s="23"/>
      <c r="AZ1006" s="141"/>
      <c r="BA1006" s="35"/>
      <c r="BB1006" s="23"/>
      <c r="BC1006" s="141"/>
      <c r="BD1006" s="35"/>
      <c r="BE1006" s="23"/>
      <c r="BF1006" s="141"/>
      <c r="BG1006" s="35"/>
      <c r="BH1006" s="23"/>
      <c r="BI1006" s="141"/>
      <c r="BJ1006" s="35"/>
      <c r="BK1006" s="23"/>
      <c r="BL1006" s="141"/>
      <c r="BM1006" s="35"/>
      <c r="BN1006" s="23"/>
      <c r="BO1006" s="141"/>
      <c r="BP1006" s="35"/>
      <c r="BQ1006" s="23"/>
      <c r="BR1006" s="141"/>
      <c r="BS1006" s="35"/>
      <c r="BT1006" s="23"/>
      <c r="BU1006" s="141"/>
      <c r="BV1006" s="35"/>
      <c r="BW1006" s="23"/>
      <c r="BX1006" s="141"/>
      <c r="BY1006" s="35"/>
      <c r="BZ1006" s="23"/>
      <c r="CA1006" s="141"/>
      <c r="CB1006" s="35"/>
      <c r="CC1006" s="23"/>
      <c r="CD1006" s="141"/>
      <c r="CE1006" s="35"/>
      <c r="CF1006" s="23"/>
      <c r="CG1006" s="141"/>
      <c r="CH1006" s="35"/>
      <c r="CI1006" s="23"/>
      <c r="CJ1006" s="141"/>
      <c r="CK1006" s="35"/>
      <c r="CL1006" s="23"/>
      <c r="CM1006" s="141"/>
      <c r="CN1006" s="35"/>
      <c r="CO1006" s="23"/>
      <c r="CP1006" s="141"/>
      <c r="CQ1006" s="38"/>
    </row>
    <row r="1007" spans="2:95">
      <c r="B1007" s="34"/>
      <c r="C1007" s="23"/>
      <c r="D1007" s="141"/>
      <c r="E1007" s="35"/>
      <c r="F1007" s="23"/>
      <c r="G1007" s="141"/>
      <c r="H1007" s="35"/>
      <c r="I1007" s="23"/>
      <c r="J1007" s="141"/>
      <c r="K1007" s="35"/>
      <c r="L1007" s="23"/>
      <c r="M1007" s="141"/>
      <c r="N1007" s="35"/>
      <c r="O1007" s="23"/>
      <c r="P1007" s="141"/>
      <c r="Q1007" s="35"/>
      <c r="R1007" s="23"/>
      <c r="S1007" s="141"/>
      <c r="T1007" s="35"/>
      <c r="U1007" s="23"/>
      <c r="V1007" s="141"/>
      <c r="W1007" s="35"/>
      <c r="X1007" s="23"/>
      <c r="Y1007" s="141"/>
      <c r="Z1007" s="35"/>
      <c r="AA1007" s="23"/>
      <c r="AB1007" s="141"/>
      <c r="AC1007" s="35"/>
      <c r="AD1007" s="23"/>
      <c r="AE1007" s="141"/>
      <c r="AF1007" s="35"/>
      <c r="AG1007" s="23"/>
      <c r="AH1007" s="141"/>
      <c r="AI1007" s="35"/>
      <c r="AJ1007" s="23"/>
      <c r="AK1007" s="141"/>
      <c r="AL1007" s="35"/>
      <c r="AM1007" s="23"/>
      <c r="AN1007" s="141"/>
      <c r="AO1007" s="35"/>
      <c r="AP1007" s="23"/>
      <c r="AQ1007" s="141"/>
      <c r="AR1007" s="35"/>
      <c r="AS1007" s="23"/>
      <c r="AT1007" s="141"/>
      <c r="AU1007" s="35"/>
      <c r="AV1007" s="23"/>
      <c r="AW1007" s="141"/>
      <c r="AX1007" s="35"/>
      <c r="AY1007" s="23"/>
      <c r="AZ1007" s="141"/>
      <c r="BA1007" s="35"/>
      <c r="BB1007" s="23"/>
      <c r="BC1007" s="141"/>
      <c r="BD1007" s="35"/>
      <c r="BE1007" s="23"/>
      <c r="BF1007" s="141"/>
      <c r="BG1007" s="35"/>
      <c r="BH1007" s="23"/>
      <c r="BI1007" s="141"/>
      <c r="BJ1007" s="35"/>
      <c r="BK1007" s="23"/>
      <c r="BL1007" s="141"/>
      <c r="BM1007" s="35"/>
      <c r="BN1007" s="23"/>
      <c r="BO1007" s="141"/>
      <c r="BP1007" s="35"/>
      <c r="BQ1007" s="23"/>
      <c r="BR1007" s="141"/>
      <c r="BS1007" s="35"/>
      <c r="BT1007" s="23"/>
      <c r="BU1007" s="141"/>
      <c r="BV1007" s="35"/>
      <c r="BW1007" s="23"/>
      <c r="BX1007" s="141"/>
      <c r="BY1007" s="35"/>
      <c r="BZ1007" s="23"/>
      <c r="CA1007" s="141"/>
      <c r="CB1007" s="35"/>
      <c r="CC1007" s="23"/>
      <c r="CD1007" s="141"/>
      <c r="CE1007" s="35"/>
      <c r="CF1007" s="23"/>
      <c r="CG1007" s="141"/>
      <c r="CH1007" s="35"/>
      <c r="CI1007" s="23"/>
      <c r="CJ1007" s="141"/>
      <c r="CK1007" s="35"/>
      <c r="CL1007" s="23"/>
      <c r="CM1007" s="141"/>
      <c r="CN1007" s="35"/>
      <c r="CO1007" s="23"/>
      <c r="CP1007" s="141"/>
      <c r="CQ1007" s="38"/>
    </row>
    <row r="1008" spans="2:95">
      <c r="B1008" s="34"/>
      <c r="C1008" s="23"/>
      <c r="D1008" s="141"/>
      <c r="E1008" s="35"/>
      <c r="F1008" s="23"/>
      <c r="G1008" s="141"/>
      <c r="H1008" s="35"/>
      <c r="I1008" s="23"/>
      <c r="J1008" s="141"/>
      <c r="K1008" s="35"/>
      <c r="L1008" s="23"/>
      <c r="M1008" s="141"/>
      <c r="N1008" s="35"/>
      <c r="O1008" s="23"/>
      <c r="P1008" s="141"/>
      <c r="Q1008" s="35"/>
      <c r="R1008" s="23"/>
      <c r="S1008" s="141"/>
      <c r="T1008" s="35"/>
      <c r="U1008" s="23"/>
      <c r="V1008" s="141"/>
      <c r="W1008" s="35"/>
      <c r="X1008" s="23"/>
      <c r="Y1008" s="141"/>
      <c r="Z1008" s="35"/>
      <c r="AA1008" s="23"/>
      <c r="AB1008" s="141"/>
      <c r="AC1008" s="35"/>
      <c r="AD1008" s="23"/>
      <c r="AE1008" s="141"/>
      <c r="AF1008" s="35"/>
      <c r="AG1008" s="23"/>
      <c r="AH1008" s="141"/>
      <c r="AI1008" s="35"/>
      <c r="AJ1008" s="23"/>
      <c r="AK1008" s="141"/>
      <c r="AL1008" s="35"/>
      <c r="AM1008" s="23"/>
      <c r="AN1008" s="141"/>
      <c r="AO1008" s="35"/>
      <c r="AP1008" s="23"/>
      <c r="AQ1008" s="141"/>
      <c r="AR1008" s="35"/>
      <c r="AS1008" s="23"/>
      <c r="AT1008" s="141"/>
      <c r="AU1008" s="35"/>
      <c r="AV1008" s="23"/>
      <c r="AW1008" s="141"/>
      <c r="AX1008" s="35"/>
      <c r="AY1008" s="23"/>
      <c r="AZ1008" s="141"/>
      <c r="BA1008" s="35"/>
      <c r="BB1008" s="23"/>
      <c r="BC1008" s="141"/>
      <c r="BD1008" s="35"/>
      <c r="BE1008" s="23"/>
      <c r="BF1008" s="141"/>
      <c r="BG1008" s="35"/>
      <c r="BH1008" s="23"/>
      <c r="BI1008" s="141"/>
      <c r="BJ1008" s="35"/>
      <c r="BK1008" s="23"/>
      <c r="BL1008" s="141"/>
      <c r="BM1008" s="35"/>
      <c r="BN1008" s="23"/>
      <c r="BO1008" s="141"/>
      <c r="BP1008" s="35"/>
      <c r="BQ1008" s="23"/>
      <c r="BR1008" s="141"/>
      <c r="BS1008" s="35"/>
      <c r="BT1008" s="23"/>
      <c r="BU1008" s="141"/>
      <c r="BV1008" s="35"/>
      <c r="BW1008" s="23"/>
      <c r="BX1008" s="141"/>
      <c r="BY1008" s="35"/>
      <c r="BZ1008" s="23"/>
      <c r="CA1008" s="141"/>
      <c r="CB1008" s="35"/>
      <c r="CC1008" s="23"/>
      <c r="CD1008" s="141"/>
      <c r="CE1008" s="35"/>
      <c r="CF1008" s="23"/>
      <c r="CG1008" s="141"/>
      <c r="CH1008" s="35"/>
      <c r="CI1008" s="23"/>
      <c r="CJ1008" s="141"/>
      <c r="CK1008" s="35"/>
      <c r="CL1008" s="23"/>
      <c r="CM1008" s="141"/>
      <c r="CN1008" s="35"/>
      <c r="CO1008" s="23"/>
      <c r="CP1008" s="141"/>
      <c r="CQ1008" s="38"/>
    </row>
    <row r="1009" spans="2:95">
      <c r="B1009" s="34"/>
      <c r="C1009" s="23"/>
      <c r="D1009" s="141"/>
      <c r="E1009" s="35"/>
      <c r="F1009" s="23"/>
      <c r="G1009" s="141"/>
      <c r="H1009" s="35"/>
      <c r="I1009" s="23"/>
      <c r="J1009" s="141"/>
      <c r="K1009" s="35"/>
      <c r="L1009" s="23"/>
      <c r="M1009" s="141"/>
      <c r="N1009" s="35"/>
      <c r="O1009" s="23"/>
      <c r="P1009" s="141"/>
      <c r="Q1009" s="35"/>
      <c r="R1009" s="23"/>
      <c r="S1009" s="141"/>
      <c r="T1009" s="35"/>
      <c r="U1009" s="23"/>
      <c r="V1009" s="141"/>
      <c r="W1009" s="35"/>
      <c r="X1009" s="23"/>
      <c r="Y1009" s="141"/>
      <c r="Z1009" s="35"/>
      <c r="AA1009" s="23"/>
      <c r="AB1009" s="141"/>
      <c r="AC1009" s="35"/>
      <c r="AD1009" s="23"/>
      <c r="AE1009" s="141"/>
      <c r="AF1009" s="35"/>
      <c r="AG1009" s="23"/>
      <c r="AH1009" s="141"/>
      <c r="AI1009" s="35"/>
      <c r="AJ1009" s="23"/>
      <c r="AK1009" s="141"/>
      <c r="AL1009" s="35"/>
      <c r="AM1009" s="23"/>
      <c r="AN1009" s="141"/>
      <c r="AO1009" s="35"/>
      <c r="AP1009" s="23"/>
      <c r="AQ1009" s="141"/>
      <c r="AR1009" s="35"/>
      <c r="AS1009" s="23"/>
      <c r="AT1009" s="141"/>
      <c r="AU1009" s="35"/>
      <c r="AV1009" s="23"/>
      <c r="AW1009" s="141"/>
      <c r="AX1009" s="35"/>
      <c r="AY1009" s="23"/>
      <c r="AZ1009" s="141"/>
      <c r="BA1009" s="35"/>
      <c r="BB1009" s="23"/>
      <c r="BC1009" s="141"/>
      <c r="BD1009" s="35"/>
      <c r="BE1009" s="23"/>
      <c r="BF1009" s="141"/>
      <c r="BG1009" s="35"/>
      <c r="BH1009" s="23"/>
      <c r="BI1009" s="141"/>
      <c r="BJ1009" s="35"/>
      <c r="BK1009" s="23"/>
      <c r="BL1009" s="141"/>
      <c r="BM1009" s="35"/>
      <c r="BN1009" s="23"/>
      <c r="BO1009" s="141"/>
      <c r="BP1009" s="35"/>
      <c r="BQ1009" s="23"/>
      <c r="BR1009" s="141"/>
      <c r="BS1009" s="35"/>
      <c r="BT1009" s="23"/>
      <c r="BU1009" s="141"/>
      <c r="BV1009" s="35"/>
      <c r="BW1009" s="23"/>
      <c r="BX1009" s="141"/>
      <c r="BY1009" s="35"/>
      <c r="BZ1009" s="23"/>
      <c r="CA1009" s="141"/>
      <c r="CB1009" s="35"/>
      <c r="CC1009" s="23"/>
      <c r="CD1009" s="141"/>
      <c r="CE1009" s="35"/>
      <c r="CF1009" s="23"/>
      <c r="CG1009" s="141"/>
      <c r="CH1009" s="35"/>
      <c r="CI1009" s="23"/>
      <c r="CJ1009" s="141"/>
      <c r="CK1009" s="35"/>
      <c r="CL1009" s="23"/>
      <c r="CM1009" s="141"/>
      <c r="CN1009" s="35"/>
      <c r="CO1009" s="23"/>
      <c r="CP1009" s="141"/>
      <c r="CQ1009" s="38"/>
    </row>
    <row r="1010" spans="2:95">
      <c r="B1010" s="34"/>
      <c r="C1010" s="23"/>
      <c r="D1010" s="141"/>
      <c r="E1010" s="35"/>
      <c r="F1010" s="23"/>
      <c r="G1010" s="141"/>
      <c r="H1010" s="35"/>
      <c r="I1010" s="23"/>
      <c r="J1010" s="141"/>
      <c r="K1010" s="35"/>
      <c r="L1010" s="23"/>
      <c r="M1010" s="141"/>
      <c r="N1010" s="35"/>
      <c r="O1010" s="23"/>
      <c r="P1010" s="141"/>
      <c r="Q1010" s="35"/>
      <c r="R1010" s="23"/>
      <c r="S1010" s="141"/>
      <c r="T1010" s="35"/>
      <c r="U1010" s="23"/>
      <c r="V1010" s="141"/>
      <c r="W1010" s="35"/>
      <c r="X1010" s="23"/>
      <c r="Y1010" s="141"/>
      <c r="Z1010" s="35"/>
      <c r="AA1010" s="23"/>
      <c r="AB1010" s="141"/>
      <c r="AC1010" s="35"/>
      <c r="AD1010" s="23"/>
      <c r="AE1010" s="141"/>
      <c r="AF1010" s="35"/>
      <c r="AG1010" s="23"/>
      <c r="AH1010" s="141"/>
      <c r="AI1010" s="35"/>
      <c r="AJ1010" s="23"/>
      <c r="AK1010" s="141"/>
      <c r="AL1010" s="35"/>
      <c r="AM1010" s="23"/>
      <c r="AN1010" s="141"/>
      <c r="AO1010" s="35"/>
      <c r="AP1010" s="23"/>
      <c r="AQ1010" s="141"/>
      <c r="AR1010" s="35"/>
      <c r="AS1010" s="23"/>
      <c r="AT1010" s="141"/>
      <c r="AU1010" s="35"/>
      <c r="AV1010" s="23"/>
      <c r="AW1010" s="141"/>
      <c r="AX1010" s="35"/>
      <c r="AY1010" s="23"/>
      <c r="AZ1010" s="141"/>
      <c r="BA1010" s="35"/>
      <c r="BB1010" s="23"/>
      <c r="BC1010" s="141"/>
      <c r="BD1010" s="35"/>
      <c r="BE1010" s="23"/>
      <c r="BF1010" s="141"/>
      <c r="BG1010" s="35"/>
      <c r="BH1010" s="23"/>
      <c r="BI1010" s="141"/>
      <c r="BJ1010" s="35"/>
      <c r="BK1010" s="23"/>
      <c r="BL1010" s="141"/>
      <c r="BM1010" s="35"/>
      <c r="BN1010" s="23"/>
      <c r="BO1010" s="141"/>
      <c r="BP1010" s="35"/>
      <c r="BQ1010" s="23"/>
      <c r="BR1010" s="141"/>
      <c r="BS1010" s="35"/>
      <c r="BT1010" s="23"/>
      <c r="BU1010" s="141"/>
      <c r="BV1010" s="35"/>
      <c r="BW1010" s="23"/>
      <c r="BX1010" s="141"/>
      <c r="BY1010" s="35"/>
      <c r="BZ1010" s="23"/>
      <c r="CA1010" s="141"/>
      <c r="CB1010" s="35"/>
      <c r="CC1010" s="23"/>
      <c r="CD1010" s="141"/>
      <c r="CE1010" s="35"/>
      <c r="CF1010" s="23"/>
      <c r="CG1010" s="141"/>
      <c r="CH1010" s="35"/>
      <c r="CI1010" s="23"/>
      <c r="CJ1010" s="141"/>
      <c r="CK1010" s="35"/>
      <c r="CL1010" s="23"/>
      <c r="CM1010" s="141"/>
      <c r="CN1010" s="35"/>
      <c r="CO1010" s="23"/>
      <c r="CP1010" s="141"/>
      <c r="CQ1010" s="38"/>
    </row>
    <row r="1011" spans="2:95">
      <c r="B1011" s="34"/>
      <c r="C1011" s="23"/>
      <c r="D1011" s="141"/>
      <c r="E1011" s="35"/>
      <c r="F1011" s="23"/>
      <c r="G1011" s="141"/>
      <c r="H1011" s="35"/>
      <c r="I1011" s="23"/>
      <c r="J1011" s="141"/>
      <c r="K1011" s="35"/>
      <c r="L1011" s="23"/>
      <c r="M1011" s="141"/>
      <c r="N1011" s="35"/>
      <c r="O1011" s="23"/>
      <c r="P1011" s="141"/>
      <c r="Q1011" s="35"/>
      <c r="R1011" s="23"/>
      <c r="S1011" s="141"/>
      <c r="T1011" s="35"/>
      <c r="U1011" s="23"/>
      <c r="V1011" s="141"/>
      <c r="W1011" s="35"/>
      <c r="X1011" s="23"/>
      <c r="Y1011" s="141"/>
      <c r="Z1011" s="35"/>
      <c r="AA1011" s="23"/>
      <c r="AB1011" s="141"/>
      <c r="AC1011" s="35"/>
      <c r="AD1011" s="23"/>
      <c r="AE1011" s="141"/>
      <c r="AF1011" s="35"/>
      <c r="AG1011" s="23"/>
      <c r="AH1011" s="141"/>
      <c r="AI1011" s="35"/>
      <c r="AJ1011" s="23"/>
      <c r="AK1011" s="141"/>
      <c r="AL1011" s="35"/>
      <c r="AM1011" s="23"/>
      <c r="AN1011" s="141"/>
      <c r="AO1011" s="35"/>
      <c r="AP1011" s="23"/>
      <c r="AQ1011" s="141"/>
      <c r="AR1011" s="35"/>
      <c r="AS1011" s="23"/>
      <c r="AT1011" s="141"/>
      <c r="AU1011" s="35"/>
      <c r="AV1011" s="23"/>
      <c r="AW1011" s="141"/>
      <c r="AX1011" s="35"/>
      <c r="AY1011" s="23"/>
      <c r="AZ1011" s="141"/>
      <c r="BA1011" s="35"/>
      <c r="BB1011" s="23"/>
      <c r="BC1011" s="141"/>
      <c r="BD1011" s="35"/>
      <c r="BE1011" s="23"/>
      <c r="BF1011" s="141"/>
      <c r="BG1011" s="35"/>
      <c r="BH1011" s="23"/>
      <c r="BI1011" s="141"/>
      <c r="BJ1011" s="35"/>
      <c r="BK1011" s="23"/>
      <c r="BL1011" s="141"/>
      <c r="BM1011" s="35"/>
      <c r="BN1011" s="23"/>
      <c r="BO1011" s="141"/>
      <c r="BP1011" s="35"/>
      <c r="BQ1011" s="23"/>
      <c r="BR1011" s="141"/>
      <c r="BS1011" s="35"/>
      <c r="BT1011" s="23"/>
      <c r="BU1011" s="141"/>
      <c r="BV1011" s="35"/>
      <c r="BW1011" s="23"/>
      <c r="BX1011" s="141"/>
      <c r="BY1011" s="35"/>
      <c r="BZ1011" s="23"/>
      <c r="CA1011" s="141"/>
      <c r="CB1011" s="35"/>
      <c r="CC1011" s="23"/>
      <c r="CD1011" s="141"/>
      <c r="CE1011" s="35"/>
      <c r="CF1011" s="23"/>
      <c r="CG1011" s="141"/>
      <c r="CH1011" s="35"/>
      <c r="CI1011" s="23"/>
      <c r="CJ1011" s="141"/>
      <c r="CK1011" s="35"/>
      <c r="CL1011" s="23"/>
      <c r="CM1011" s="141"/>
      <c r="CN1011" s="35"/>
      <c r="CO1011" s="23"/>
      <c r="CP1011" s="141"/>
      <c r="CQ1011" s="38"/>
    </row>
    <row r="1012" spans="2:95">
      <c r="B1012" s="34"/>
      <c r="C1012" s="23"/>
      <c r="D1012" s="141"/>
      <c r="E1012" s="35"/>
      <c r="F1012" s="23"/>
      <c r="G1012" s="141"/>
      <c r="H1012" s="35"/>
      <c r="I1012" s="23"/>
      <c r="J1012" s="141"/>
      <c r="K1012" s="35"/>
      <c r="L1012" s="23"/>
      <c r="M1012" s="141"/>
      <c r="N1012" s="35"/>
      <c r="O1012" s="23"/>
      <c r="P1012" s="141"/>
      <c r="Q1012" s="35"/>
      <c r="R1012" s="23"/>
      <c r="S1012" s="141"/>
      <c r="T1012" s="35"/>
      <c r="U1012" s="23"/>
      <c r="V1012" s="141"/>
      <c r="W1012" s="35"/>
      <c r="X1012" s="23"/>
      <c r="Y1012" s="141"/>
      <c r="Z1012" s="35"/>
      <c r="AA1012" s="23"/>
      <c r="AB1012" s="141"/>
      <c r="AC1012" s="35"/>
      <c r="AD1012" s="23"/>
      <c r="AE1012" s="141"/>
      <c r="AF1012" s="35"/>
      <c r="AG1012" s="23"/>
      <c r="AH1012" s="141"/>
      <c r="AI1012" s="35"/>
      <c r="AJ1012" s="23"/>
      <c r="AK1012" s="141"/>
      <c r="AL1012" s="35"/>
      <c r="AM1012" s="23"/>
      <c r="AN1012" s="141"/>
      <c r="AO1012" s="35"/>
      <c r="AP1012" s="23"/>
      <c r="AQ1012" s="141"/>
      <c r="AR1012" s="35"/>
      <c r="AS1012" s="23"/>
      <c r="AT1012" s="141"/>
      <c r="AU1012" s="35"/>
      <c r="AV1012" s="23"/>
      <c r="AW1012" s="141"/>
      <c r="AX1012" s="35"/>
      <c r="AY1012" s="23"/>
      <c r="AZ1012" s="141"/>
      <c r="BA1012" s="35"/>
      <c r="BB1012" s="23"/>
      <c r="BC1012" s="141"/>
      <c r="BD1012" s="35"/>
      <c r="BE1012" s="23"/>
      <c r="BF1012" s="141"/>
      <c r="BG1012" s="35"/>
      <c r="BH1012" s="23"/>
      <c r="BI1012" s="141"/>
      <c r="BJ1012" s="35"/>
      <c r="BK1012" s="23"/>
      <c r="BL1012" s="141"/>
      <c r="BM1012" s="35"/>
      <c r="BN1012" s="23"/>
      <c r="BO1012" s="141"/>
      <c r="BP1012" s="35"/>
      <c r="BQ1012" s="23"/>
      <c r="BR1012" s="141"/>
      <c r="BS1012" s="35"/>
      <c r="BT1012" s="23"/>
      <c r="BU1012" s="141"/>
      <c r="BV1012" s="35"/>
      <c r="BW1012" s="23"/>
      <c r="BX1012" s="141"/>
      <c r="BY1012" s="35"/>
      <c r="BZ1012" s="23"/>
      <c r="CA1012" s="141"/>
      <c r="CB1012" s="35"/>
      <c r="CC1012" s="23"/>
      <c r="CD1012" s="141"/>
      <c r="CE1012" s="35"/>
      <c r="CF1012" s="23"/>
      <c r="CG1012" s="141"/>
      <c r="CH1012" s="35"/>
      <c r="CI1012" s="23"/>
      <c r="CJ1012" s="141"/>
      <c r="CK1012" s="35"/>
      <c r="CL1012" s="23"/>
      <c r="CM1012" s="141"/>
      <c r="CN1012" s="35"/>
      <c r="CO1012" s="23"/>
      <c r="CP1012" s="141"/>
      <c r="CQ1012" s="38"/>
    </row>
    <row r="1013" spans="2:95">
      <c r="B1013" s="34"/>
      <c r="C1013" s="23"/>
      <c r="D1013" s="141"/>
      <c r="E1013" s="35"/>
      <c r="F1013" s="23"/>
      <c r="G1013" s="141"/>
      <c r="H1013" s="35"/>
      <c r="I1013" s="23"/>
      <c r="J1013" s="141"/>
      <c r="K1013" s="35"/>
      <c r="L1013" s="23"/>
      <c r="M1013" s="141"/>
      <c r="N1013" s="35"/>
      <c r="O1013" s="23"/>
      <c r="P1013" s="141"/>
      <c r="Q1013" s="35"/>
      <c r="R1013" s="23"/>
      <c r="S1013" s="141"/>
      <c r="T1013" s="35"/>
      <c r="U1013" s="23"/>
      <c r="V1013" s="141"/>
      <c r="W1013" s="35"/>
      <c r="X1013" s="23"/>
      <c r="Y1013" s="141"/>
      <c r="Z1013" s="35"/>
      <c r="AA1013" s="23"/>
      <c r="AB1013" s="141"/>
      <c r="AC1013" s="35"/>
      <c r="AD1013" s="23"/>
      <c r="AE1013" s="141"/>
      <c r="AF1013" s="35"/>
      <c r="AG1013" s="23"/>
      <c r="AH1013" s="141"/>
      <c r="AI1013" s="35"/>
      <c r="AJ1013" s="23"/>
      <c r="AK1013" s="141"/>
      <c r="AL1013" s="35"/>
      <c r="AM1013" s="23"/>
      <c r="AN1013" s="141"/>
      <c r="AO1013" s="35"/>
      <c r="AP1013" s="23"/>
      <c r="AQ1013" s="141"/>
      <c r="AR1013" s="35"/>
      <c r="AS1013" s="23"/>
      <c r="AT1013" s="141"/>
      <c r="AU1013" s="35"/>
      <c r="AV1013" s="23"/>
      <c r="AW1013" s="141"/>
      <c r="AX1013" s="35"/>
      <c r="AY1013" s="23"/>
      <c r="AZ1013" s="141"/>
      <c r="BA1013" s="35"/>
      <c r="BB1013" s="23"/>
      <c r="BC1013" s="141"/>
      <c r="BD1013" s="35"/>
      <c r="BE1013" s="23"/>
      <c r="BF1013" s="141"/>
      <c r="BG1013" s="35"/>
      <c r="BH1013" s="23"/>
      <c r="BI1013" s="141"/>
      <c r="BJ1013" s="35"/>
      <c r="BK1013" s="23"/>
      <c r="BL1013" s="141"/>
      <c r="BM1013" s="35"/>
      <c r="BN1013" s="23"/>
      <c r="BO1013" s="141"/>
      <c r="BP1013" s="35"/>
      <c r="BQ1013" s="23"/>
      <c r="BR1013" s="141"/>
      <c r="BS1013" s="35"/>
      <c r="BT1013" s="23"/>
      <c r="BU1013" s="141"/>
      <c r="BV1013" s="35"/>
      <c r="BW1013" s="23"/>
      <c r="BX1013" s="141"/>
      <c r="BY1013" s="35"/>
      <c r="BZ1013" s="23"/>
      <c r="CA1013" s="141"/>
      <c r="CB1013" s="35"/>
      <c r="CC1013" s="23"/>
      <c r="CD1013" s="141"/>
      <c r="CE1013" s="35"/>
      <c r="CF1013" s="23"/>
      <c r="CG1013" s="141"/>
      <c r="CH1013" s="35"/>
      <c r="CI1013" s="23"/>
      <c r="CJ1013" s="141"/>
      <c r="CK1013" s="35"/>
      <c r="CL1013" s="23"/>
      <c r="CM1013" s="141"/>
      <c r="CN1013" s="35"/>
      <c r="CO1013" s="23"/>
      <c r="CP1013" s="141"/>
      <c r="CQ1013" s="38"/>
    </row>
    <row r="1014" spans="2:95">
      <c r="B1014" s="34"/>
      <c r="C1014" s="23"/>
      <c r="D1014" s="141"/>
      <c r="E1014" s="35"/>
      <c r="F1014" s="23"/>
      <c r="G1014" s="141"/>
      <c r="H1014" s="35"/>
      <c r="I1014" s="23"/>
      <c r="J1014" s="141"/>
      <c r="K1014" s="35"/>
      <c r="L1014" s="23"/>
      <c r="M1014" s="141"/>
      <c r="N1014" s="35"/>
      <c r="O1014" s="23"/>
      <c r="P1014" s="141"/>
      <c r="Q1014" s="35"/>
      <c r="R1014" s="23"/>
      <c r="S1014" s="141"/>
      <c r="T1014" s="35"/>
      <c r="U1014" s="23"/>
      <c r="V1014" s="141"/>
      <c r="W1014" s="35"/>
      <c r="X1014" s="23"/>
      <c r="Y1014" s="141"/>
      <c r="Z1014" s="35"/>
      <c r="AA1014" s="23"/>
      <c r="AB1014" s="141"/>
      <c r="AC1014" s="35"/>
      <c r="AD1014" s="23"/>
      <c r="AE1014" s="141"/>
      <c r="AF1014" s="35"/>
      <c r="AG1014" s="23"/>
      <c r="AH1014" s="141"/>
      <c r="AI1014" s="35"/>
      <c r="AJ1014" s="23"/>
      <c r="AK1014" s="141"/>
      <c r="AL1014" s="35"/>
      <c r="AM1014" s="23"/>
      <c r="AN1014" s="141"/>
      <c r="AO1014" s="35"/>
      <c r="AP1014" s="23"/>
      <c r="AQ1014" s="141"/>
      <c r="AR1014" s="35"/>
      <c r="AS1014" s="23"/>
      <c r="AT1014" s="141"/>
      <c r="AU1014" s="35"/>
      <c r="AV1014" s="23"/>
      <c r="AW1014" s="141"/>
      <c r="AX1014" s="35"/>
      <c r="AY1014" s="23"/>
      <c r="AZ1014" s="141"/>
      <c r="BA1014" s="35"/>
      <c r="BB1014" s="23"/>
      <c r="BC1014" s="141"/>
      <c r="BD1014" s="35"/>
      <c r="BE1014" s="23"/>
      <c r="BF1014" s="141"/>
      <c r="BG1014" s="35"/>
      <c r="BH1014" s="23"/>
      <c r="BI1014" s="141"/>
      <c r="BJ1014" s="35"/>
      <c r="BK1014" s="23"/>
      <c r="BL1014" s="141"/>
      <c r="BM1014" s="35"/>
      <c r="BN1014" s="23"/>
      <c r="BO1014" s="141"/>
      <c r="BP1014" s="35"/>
      <c r="BQ1014" s="23"/>
      <c r="BR1014" s="141"/>
      <c r="BS1014" s="35"/>
      <c r="BT1014" s="23"/>
      <c r="BU1014" s="141"/>
      <c r="BV1014" s="35"/>
      <c r="BW1014" s="23"/>
      <c r="BX1014" s="141"/>
      <c r="BY1014" s="35"/>
      <c r="BZ1014" s="23"/>
      <c r="CA1014" s="141"/>
      <c r="CB1014" s="35"/>
      <c r="CC1014" s="23"/>
      <c r="CD1014" s="141"/>
      <c r="CE1014" s="35"/>
      <c r="CF1014" s="23"/>
      <c r="CG1014" s="141"/>
      <c r="CH1014" s="35"/>
      <c r="CI1014" s="23"/>
      <c r="CJ1014" s="141"/>
      <c r="CK1014" s="35"/>
      <c r="CL1014" s="23"/>
      <c r="CM1014" s="141"/>
      <c r="CN1014" s="35"/>
      <c r="CO1014" s="23"/>
      <c r="CP1014" s="141"/>
      <c r="CQ1014" s="38"/>
    </row>
    <row r="1015" spans="2:95">
      <c r="B1015" s="34"/>
      <c r="C1015" s="23"/>
      <c r="D1015" s="141"/>
      <c r="E1015" s="35"/>
      <c r="F1015" s="23"/>
      <c r="G1015" s="141"/>
      <c r="H1015" s="35"/>
      <c r="I1015" s="23"/>
      <c r="J1015" s="141"/>
      <c r="K1015" s="35"/>
      <c r="L1015" s="23"/>
      <c r="M1015" s="141"/>
      <c r="N1015" s="35"/>
      <c r="O1015" s="23"/>
      <c r="P1015" s="141"/>
      <c r="Q1015" s="35"/>
      <c r="R1015" s="23"/>
      <c r="S1015" s="141"/>
      <c r="T1015" s="35"/>
      <c r="U1015" s="23"/>
      <c r="V1015" s="141"/>
      <c r="W1015" s="35"/>
      <c r="X1015" s="23"/>
      <c r="Y1015" s="141"/>
      <c r="Z1015" s="35"/>
      <c r="AA1015" s="23"/>
      <c r="AB1015" s="141"/>
      <c r="AC1015" s="35"/>
      <c r="AD1015" s="23"/>
      <c r="AE1015" s="141"/>
      <c r="AF1015" s="35"/>
      <c r="AG1015" s="23"/>
      <c r="AH1015" s="141"/>
      <c r="AI1015" s="35"/>
      <c r="AJ1015" s="23"/>
      <c r="AK1015" s="141"/>
      <c r="AL1015" s="35"/>
      <c r="AM1015" s="23"/>
      <c r="AN1015" s="141"/>
      <c r="AO1015" s="35"/>
      <c r="AP1015" s="23"/>
      <c r="AQ1015" s="141"/>
      <c r="AR1015" s="35"/>
      <c r="AS1015" s="23"/>
      <c r="AT1015" s="141"/>
      <c r="AU1015" s="35"/>
      <c r="AV1015" s="23"/>
      <c r="AW1015" s="141"/>
      <c r="AX1015" s="35"/>
      <c r="AY1015" s="23"/>
      <c r="AZ1015" s="141"/>
      <c r="BA1015" s="35"/>
      <c r="BB1015" s="23"/>
      <c r="BC1015" s="141"/>
      <c r="BD1015" s="35"/>
      <c r="BE1015" s="23"/>
      <c r="BF1015" s="141"/>
      <c r="BG1015" s="35"/>
      <c r="BH1015" s="23"/>
      <c r="BI1015" s="141"/>
      <c r="BJ1015" s="35"/>
      <c r="BK1015" s="23"/>
      <c r="BL1015" s="141"/>
      <c r="BM1015" s="35"/>
      <c r="BN1015" s="23"/>
      <c r="BO1015" s="141"/>
      <c r="BP1015" s="35"/>
      <c r="BQ1015" s="23"/>
      <c r="BR1015" s="141"/>
      <c r="BS1015" s="35"/>
      <c r="BT1015" s="23"/>
      <c r="BU1015" s="141"/>
      <c r="BV1015" s="35"/>
      <c r="BW1015" s="23"/>
      <c r="BX1015" s="141"/>
      <c r="BY1015" s="35"/>
      <c r="BZ1015" s="23"/>
      <c r="CA1015" s="141"/>
      <c r="CB1015" s="35"/>
      <c r="CC1015" s="23"/>
      <c r="CD1015" s="141"/>
      <c r="CE1015" s="35"/>
      <c r="CF1015" s="23"/>
      <c r="CG1015" s="141"/>
      <c r="CH1015" s="35"/>
      <c r="CI1015" s="23"/>
      <c r="CJ1015" s="141"/>
      <c r="CK1015" s="35"/>
      <c r="CL1015" s="23"/>
      <c r="CM1015" s="141"/>
      <c r="CN1015" s="35"/>
      <c r="CO1015" s="23"/>
      <c r="CP1015" s="141"/>
      <c r="CQ1015" s="38"/>
    </row>
    <row r="1016" spans="2:95">
      <c r="B1016" s="34"/>
      <c r="C1016" s="23"/>
      <c r="D1016" s="141"/>
      <c r="E1016" s="35"/>
      <c r="F1016" s="23"/>
      <c r="G1016" s="141"/>
      <c r="H1016" s="35"/>
      <c r="I1016" s="23"/>
      <c r="J1016" s="141"/>
      <c r="K1016" s="35"/>
      <c r="L1016" s="23"/>
      <c r="M1016" s="141"/>
      <c r="N1016" s="35"/>
      <c r="O1016" s="23"/>
      <c r="P1016" s="141"/>
      <c r="Q1016" s="35"/>
      <c r="R1016" s="23"/>
      <c r="S1016" s="141"/>
      <c r="T1016" s="35"/>
      <c r="U1016" s="23"/>
      <c r="V1016" s="141"/>
      <c r="W1016" s="35"/>
      <c r="X1016" s="23"/>
      <c r="Y1016" s="141"/>
      <c r="Z1016" s="35"/>
      <c r="AA1016" s="23"/>
      <c r="AB1016" s="141"/>
      <c r="AC1016" s="35"/>
      <c r="AD1016" s="23"/>
      <c r="AE1016" s="141"/>
      <c r="AF1016" s="35"/>
      <c r="AG1016" s="23"/>
      <c r="AH1016" s="141"/>
      <c r="AI1016" s="35"/>
      <c r="AJ1016" s="23"/>
      <c r="AK1016" s="141"/>
      <c r="AL1016" s="35"/>
      <c r="AM1016" s="23"/>
      <c r="AN1016" s="141"/>
      <c r="AO1016" s="35"/>
      <c r="AP1016" s="23"/>
      <c r="AQ1016" s="141"/>
      <c r="AR1016" s="35"/>
      <c r="AS1016" s="23"/>
      <c r="AT1016" s="141"/>
      <c r="AU1016" s="35"/>
      <c r="AV1016" s="23"/>
      <c r="AW1016" s="141"/>
      <c r="AX1016" s="35"/>
      <c r="AY1016" s="23"/>
      <c r="AZ1016" s="141"/>
      <c r="BA1016" s="35"/>
      <c r="BB1016" s="23"/>
      <c r="BC1016" s="141"/>
      <c r="BD1016" s="35"/>
      <c r="BE1016" s="23"/>
      <c r="BF1016" s="141"/>
      <c r="BG1016" s="35"/>
      <c r="BH1016" s="23"/>
      <c r="BI1016" s="141"/>
      <c r="BJ1016" s="35"/>
      <c r="BK1016" s="23"/>
      <c r="BL1016" s="141"/>
      <c r="BM1016" s="35"/>
      <c r="BN1016" s="23"/>
      <c r="BO1016" s="141"/>
      <c r="BP1016" s="35"/>
      <c r="BQ1016" s="23"/>
      <c r="BR1016" s="141"/>
      <c r="BS1016" s="35"/>
      <c r="BT1016" s="23"/>
      <c r="BU1016" s="141"/>
      <c r="BV1016" s="35"/>
      <c r="BW1016" s="23"/>
      <c r="BX1016" s="141"/>
      <c r="BY1016" s="35"/>
      <c r="BZ1016" s="23"/>
      <c r="CA1016" s="141"/>
      <c r="CB1016" s="35"/>
      <c r="CC1016" s="23"/>
      <c r="CD1016" s="141"/>
      <c r="CE1016" s="35"/>
      <c r="CF1016" s="23"/>
      <c r="CG1016" s="141"/>
      <c r="CH1016" s="35"/>
      <c r="CI1016" s="23"/>
      <c r="CJ1016" s="141"/>
      <c r="CK1016" s="35"/>
      <c r="CL1016" s="23"/>
      <c r="CM1016" s="141"/>
      <c r="CN1016" s="35"/>
      <c r="CO1016" s="23"/>
      <c r="CP1016" s="141"/>
      <c r="CQ1016" s="38"/>
    </row>
    <row r="1017" spans="2:95">
      <c r="B1017" s="34"/>
      <c r="C1017" s="23"/>
      <c r="D1017" s="141"/>
      <c r="E1017" s="35"/>
      <c r="F1017" s="23"/>
      <c r="G1017" s="141"/>
      <c r="H1017" s="35"/>
      <c r="I1017" s="23"/>
      <c r="J1017" s="141"/>
      <c r="K1017" s="35"/>
      <c r="L1017" s="23"/>
      <c r="M1017" s="141"/>
      <c r="N1017" s="35"/>
      <c r="O1017" s="23"/>
      <c r="P1017" s="141"/>
      <c r="Q1017" s="35"/>
      <c r="R1017" s="23"/>
      <c r="S1017" s="141"/>
      <c r="T1017" s="35"/>
      <c r="U1017" s="23"/>
      <c r="V1017" s="141"/>
      <c r="W1017" s="35"/>
      <c r="X1017" s="23"/>
      <c r="Y1017" s="141"/>
      <c r="Z1017" s="35"/>
      <c r="AA1017" s="23"/>
      <c r="AB1017" s="141"/>
      <c r="AC1017" s="35"/>
      <c r="AD1017" s="23"/>
      <c r="AE1017" s="141"/>
      <c r="AF1017" s="35"/>
      <c r="AG1017" s="23"/>
      <c r="AH1017" s="141"/>
      <c r="AI1017" s="35"/>
      <c r="AJ1017" s="23"/>
      <c r="AK1017" s="141"/>
      <c r="AL1017" s="35"/>
      <c r="AM1017" s="23"/>
      <c r="AN1017" s="141"/>
      <c r="AO1017" s="35"/>
      <c r="AP1017" s="23"/>
      <c r="AQ1017" s="141"/>
      <c r="AR1017" s="35"/>
      <c r="AS1017" s="23"/>
      <c r="AT1017" s="141"/>
      <c r="AU1017" s="35"/>
      <c r="AV1017" s="23"/>
      <c r="AW1017" s="141"/>
      <c r="AX1017" s="35"/>
      <c r="AY1017" s="23"/>
      <c r="AZ1017" s="141"/>
      <c r="BA1017" s="35"/>
      <c r="BB1017" s="23"/>
      <c r="BC1017" s="141"/>
      <c r="BD1017" s="35"/>
      <c r="BE1017" s="23"/>
      <c r="BF1017" s="141"/>
      <c r="BG1017" s="35"/>
      <c r="BH1017" s="23"/>
      <c r="BI1017" s="141"/>
      <c r="BJ1017" s="35"/>
      <c r="BK1017" s="23"/>
      <c r="BL1017" s="141"/>
      <c r="BM1017" s="35"/>
      <c r="BN1017" s="23"/>
      <c r="BO1017" s="141"/>
      <c r="BP1017" s="35"/>
      <c r="BQ1017" s="23"/>
      <c r="BR1017" s="141"/>
      <c r="BS1017" s="35"/>
      <c r="BT1017" s="23"/>
      <c r="BU1017" s="141"/>
      <c r="BV1017" s="35"/>
      <c r="BW1017" s="23"/>
      <c r="BX1017" s="141"/>
      <c r="BY1017" s="35"/>
      <c r="BZ1017" s="23"/>
      <c r="CA1017" s="141"/>
      <c r="CB1017" s="35"/>
      <c r="CC1017" s="23"/>
      <c r="CD1017" s="141"/>
      <c r="CE1017" s="35"/>
      <c r="CF1017" s="23"/>
      <c r="CG1017" s="141"/>
      <c r="CH1017" s="35"/>
      <c r="CI1017" s="23"/>
      <c r="CJ1017" s="141"/>
      <c r="CK1017" s="35"/>
      <c r="CL1017" s="23"/>
      <c r="CM1017" s="141"/>
      <c r="CN1017" s="35"/>
      <c r="CO1017" s="23"/>
      <c r="CP1017" s="141"/>
      <c r="CQ1017" s="38"/>
    </row>
    <row r="1018" spans="2:95">
      <c r="B1018" s="34"/>
      <c r="C1018" s="23"/>
      <c r="D1018" s="141"/>
      <c r="E1018" s="35"/>
      <c r="F1018" s="23"/>
      <c r="G1018" s="141"/>
      <c r="H1018" s="35"/>
      <c r="I1018" s="23"/>
      <c r="J1018" s="141"/>
      <c r="K1018" s="35"/>
      <c r="L1018" s="23"/>
      <c r="M1018" s="141"/>
      <c r="N1018" s="35"/>
      <c r="O1018" s="23"/>
      <c r="P1018" s="141"/>
      <c r="Q1018" s="35"/>
      <c r="R1018" s="23"/>
      <c r="S1018" s="141"/>
      <c r="T1018" s="35"/>
      <c r="U1018" s="23"/>
      <c r="V1018" s="141"/>
      <c r="W1018" s="35"/>
      <c r="X1018" s="23"/>
      <c r="Y1018" s="141"/>
      <c r="Z1018" s="35"/>
      <c r="AA1018" s="23"/>
      <c r="AB1018" s="141"/>
      <c r="AC1018" s="35"/>
      <c r="AD1018" s="23"/>
      <c r="AE1018" s="141"/>
      <c r="AF1018" s="35"/>
      <c r="AG1018" s="23"/>
      <c r="AH1018" s="141"/>
      <c r="AI1018" s="35"/>
      <c r="AJ1018" s="23"/>
      <c r="AK1018" s="141"/>
      <c r="AL1018" s="35"/>
      <c r="AM1018" s="23"/>
      <c r="AN1018" s="141"/>
      <c r="AO1018" s="35"/>
      <c r="AP1018" s="23"/>
      <c r="AQ1018" s="141"/>
      <c r="AR1018" s="35"/>
      <c r="AS1018" s="23"/>
      <c r="AT1018" s="141"/>
      <c r="AU1018" s="35"/>
      <c r="AV1018" s="23"/>
      <c r="AW1018" s="141"/>
      <c r="AX1018" s="35"/>
      <c r="AY1018" s="23"/>
      <c r="AZ1018" s="141"/>
      <c r="BA1018" s="35"/>
      <c r="BB1018" s="23"/>
      <c r="BC1018" s="141"/>
      <c r="BD1018" s="35"/>
      <c r="BE1018" s="23"/>
      <c r="BF1018" s="141"/>
      <c r="BG1018" s="35"/>
      <c r="BH1018" s="23"/>
      <c r="BI1018" s="141"/>
      <c r="BJ1018" s="35"/>
      <c r="BK1018" s="23"/>
      <c r="BL1018" s="141"/>
      <c r="BM1018" s="35"/>
      <c r="BN1018" s="23"/>
      <c r="BO1018" s="141"/>
      <c r="BP1018" s="35"/>
      <c r="BQ1018" s="23"/>
      <c r="BR1018" s="141"/>
      <c r="BS1018" s="35"/>
      <c r="BT1018" s="23"/>
      <c r="BU1018" s="141"/>
      <c r="BV1018" s="35"/>
      <c r="BW1018" s="23"/>
      <c r="BX1018" s="141"/>
      <c r="BY1018" s="35"/>
      <c r="BZ1018" s="23"/>
      <c r="CA1018" s="141"/>
      <c r="CB1018" s="35"/>
      <c r="CC1018" s="23"/>
      <c r="CD1018" s="141"/>
      <c r="CE1018" s="35"/>
      <c r="CF1018" s="23"/>
      <c r="CG1018" s="141"/>
      <c r="CH1018" s="35"/>
      <c r="CI1018" s="23"/>
      <c r="CJ1018" s="141"/>
      <c r="CK1018" s="35"/>
      <c r="CL1018" s="23"/>
      <c r="CM1018" s="141"/>
      <c r="CN1018" s="35"/>
      <c r="CO1018" s="23"/>
      <c r="CP1018" s="141"/>
      <c r="CQ1018" s="38"/>
    </row>
    <row r="1019" spans="2:95">
      <c r="B1019" s="34"/>
      <c r="C1019" s="23"/>
      <c r="D1019" s="141"/>
      <c r="E1019" s="35"/>
      <c r="F1019" s="23"/>
      <c r="G1019" s="141"/>
      <c r="H1019" s="35"/>
      <c r="I1019" s="23"/>
      <c r="J1019" s="141"/>
      <c r="K1019" s="35"/>
      <c r="L1019" s="23"/>
      <c r="M1019" s="141"/>
      <c r="N1019" s="35"/>
      <c r="O1019" s="23"/>
      <c r="P1019" s="141"/>
      <c r="Q1019" s="35"/>
      <c r="R1019" s="23"/>
      <c r="S1019" s="141"/>
      <c r="T1019" s="35"/>
      <c r="U1019" s="23"/>
      <c r="V1019" s="141"/>
      <c r="W1019" s="35"/>
      <c r="X1019" s="23"/>
      <c r="Y1019" s="141"/>
      <c r="Z1019" s="35"/>
      <c r="AA1019" s="23"/>
      <c r="AB1019" s="141"/>
      <c r="AC1019" s="35"/>
      <c r="AD1019" s="23"/>
      <c r="AE1019" s="141"/>
      <c r="AF1019" s="35"/>
      <c r="AG1019" s="23"/>
      <c r="AH1019" s="141"/>
      <c r="AI1019" s="35"/>
      <c r="AJ1019" s="23"/>
      <c r="AK1019" s="141"/>
      <c r="AL1019" s="35"/>
      <c r="AM1019" s="23"/>
      <c r="AN1019" s="141"/>
      <c r="AO1019" s="35"/>
      <c r="AP1019" s="23"/>
      <c r="AQ1019" s="141"/>
      <c r="AR1019" s="35"/>
      <c r="AS1019" s="23"/>
      <c r="AT1019" s="141"/>
      <c r="AU1019" s="35"/>
      <c r="AV1019" s="23"/>
      <c r="AW1019" s="141"/>
      <c r="AX1019" s="35"/>
      <c r="AY1019" s="23"/>
      <c r="AZ1019" s="141"/>
      <c r="BA1019" s="35"/>
      <c r="BB1019" s="23"/>
      <c r="BC1019" s="141"/>
      <c r="BD1019" s="35"/>
      <c r="BE1019" s="23"/>
      <c r="BF1019" s="141"/>
      <c r="BG1019" s="35"/>
      <c r="BH1019" s="23"/>
      <c r="BI1019" s="141"/>
      <c r="BJ1019" s="35"/>
      <c r="BK1019" s="23"/>
      <c r="BL1019" s="141"/>
      <c r="BM1019" s="35"/>
      <c r="BN1019" s="23"/>
      <c r="BO1019" s="141"/>
      <c r="BP1019" s="35"/>
      <c r="BQ1019" s="23"/>
      <c r="BR1019" s="141"/>
      <c r="BS1019" s="35"/>
      <c r="BT1019" s="23"/>
      <c r="BU1019" s="141"/>
      <c r="BV1019" s="35"/>
      <c r="BW1019" s="23"/>
      <c r="BX1019" s="141"/>
      <c r="BY1019" s="35"/>
      <c r="BZ1019" s="23"/>
      <c r="CA1019" s="141"/>
      <c r="CB1019" s="35"/>
      <c r="CC1019" s="23"/>
      <c r="CD1019" s="141"/>
      <c r="CE1019" s="35"/>
      <c r="CF1019" s="23"/>
      <c r="CG1019" s="141"/>
      <c r="CH1019" s="35"/>
      <c r="CI1019" s="23"/>
      <c r="CJ1019" s="141"/>
      <c r="CK1019" s="35"/>
      <c r="CL1019" s="23"/>
      <c r="CM1019" s="141"/>
      <c r="CN1019" s="35"/>
      <c r="CO1019" s="23"/>
      <c r="CP1019" s="141"/>
      <c r="CQ1019" s="38"/>
    </row>
    <row r="1020" spans="2:95">
      <c r="B1020" s="34"/>
      <c r="C1020" s="23"/>
      <c r="D1020" s="141"/>
      <c r="E1020" s="35"/>
      <c r="F1020" s="23"/>
      <c r="G1020" s="141"/>
      <c r="H1020" s="35"/>
      <c r="I1020" s="23"/>
      <c r="J1020" s="141"/>
      <c r="K1020" s="35"/>
      <c r="L1020" s="23"/>
      <c r="M1020" s="141"/>
      <c r="N1020" s="35"/>
      <c r="O1020" s="23"/>
      <c r="P1020" s="141"/>
      <c r="Q1020" s="35"/>
      <c r="R1020" s="23"/>
      <c r="S1020" s="141"/>
      <c r="T1020" s="35"/>
      <c r="U1020" s="23"/>
      <c r="V1020" s="141"/>
      <c r="W1020" s="35"/>
      <c r="X1020" s="23"/>
      <c r="Y1020" s="141"/>
      <c r="Z1020" s="35"/>
      <c r="AA1020" s="23"/>
      <c r="AB1020" s="141"/>
      <c r="AC1020" s="35"/>
      <c r="AD1020" s="23"/>
      <c r="AE1020" s="141"/>
      <c r="AF1020" s="35"/>
      <c r="AG1020" s="23"/>
      <c r="AH1020" s="141"/>
      <c r="AI1020" s="35"/>
      <c r="AJ1020" s="23"/>
      <c r="AK1020" s="141"/>
      <c r="AL1020" s="35"/>
      <c r="AM1020" s="23"/>
      <c r="AN1020" s="141"/>
      <c r="AO1020" s="35"/>
      <c r="AP1020" s="23"/>
      <c r="AQ1020" s="141"/>
      <c r="AR1020" s="35"/>
      <c r="AS1020" s="23"/>
      <c r="AT1020" s="141"/>
      <c r="AU1020" s="35"/>
      <c r="AV1020" s="23"/>
      <c r="AW1020" s="141"/>
      <c r="AX1020" s="35"/>
      <c r="AY1020" s="23"/>
      <c r="AZ1020" s="141"/>
      <c r="BA1020" s="35"/>
      <c r="BB1020" s="23"/>
      <c r="BC1020" s="141"/>
      <c r="BD1020" s="35"/>
      <c r="BE1020" s="23"/>
      <c r="BF1020" s="141"/>
      <c r="BG1020" s="35"/>
      <c r="BH1020" s="23"/>
      <c r="BI1020" s="141"/>
      <c r="BJ1020" s="35"/>
      <c r="BK1020" s="23"/>
      <c r="BL1020" s="141"/>
      <c r="BM1020" s="35"/>
      <c r="BN1020" s="23"/>
      <c r="BO1020" s="141"/>
      <c r="BP1020" s="35"/>
      <c r="BQ1020" s="23"/>
      <c r="BR1020" s="141"/>
      <c r="BS1020" s="35"/>
      <c r="BT1020" s="23"/>
      <c r="BU1020" s="141"/>
      <c r="BV1020" s="35"/>
      <c r="BW1020" s="23"/>
      <c r="BX1020" s="141"/>
      <c r="BY1020" s="35"/>
      <c r="BZ1020" s="23"/>
      <c r="CA1020" s="141"/>
      <c r="CB1020" s="35"/>
      <c r="CC1020" s="23"/>
      <c r="CD1020" s="141"/>
      <c r="CE1020" s="35"/>
      <c r="CF1020" s="23"/>
      <c r="CG1020" s="141"/>
      <c r="CH1020" s="35"/>
      <c r="CI1020" s="23"/>
      <c r="CJ1020" s="141"/>
      <c r="CK1020" s="35"/>
      <c r="CL1020" s="23"/>
      <c r="CM1020" s="141"/>
      <c r="CN1020" s="35"/>
      <c r="CO1020" s="23"/>
      <c r="CP1020" s="141"/>
      <c r="CQ1020" s="38"/>
    </row>
    <row r="1021" spans="2:95">
      <c r="B1021" s="34"/>
      <c r="C1021" s="23"/>
      <c r="D1021" s="141"/>
      <c r="E1021" s="35"/>
      <c r="F1021" s="23"/>
      <c r="G1021" s="141"/>
      <c r="H1021" s="35"/>
      <c r="I1021" s="23"/>
      <c r="J1021" s="141"/>
      <c r="K1021" s="35"/>
      <c r="L1021" s="23"/>
      <c r="M1021" s="141"/>
      <c r="N1021" s="35"/>
      <c r="O1021" s="23"/>
      <c r="P1021" s="141"/>
      <c r="Q1021" s="35"/>
      <c r="R1021" s="23"/>
      <c r="S1021" s="141"/>
      <c r="T1021" s="35"/>
      <c r="U1021" s="23"/>
      <c r="V1021" s="141"/>
      <c r="W1021" s="35"/>
      <c r="X1021" s="23"/>
      <c r="Y1021" s="141"/>
      <c r="Z1021" s="35"/>
      <c r="AA1021" s="23"/>
      <c r="AB1021" s="141"/>
      <c r="AC1021" s="35"/>
      <c r="AD1021" s="23"/>
      <c r="AE1021" s="141"/>
      <c r="AF1021" s="35"/>
      <c r="AG1021" s="23"/>
      <c r="AH1021" s="141"/>
      <c r="AI1021" s="35"/>
      <c r="AJ1021" s="23"/>
      <c r="AK1021" s="141"/>
      <c r="AL1021" s="35"/>
      <c r="AM1021" s="23"/>
      <c r="AN1021" s="141"/>
      <c r="AO1021" s="35"/>
      <c r="AP1021" s="23"/>
      <c r="AQ1021" s="141"/>
      <c r="AR1021" s="35"/>
      <c r="AS1021" s="23"/>
      <c r="AT1021" s="141"/>
      <c r="AU1021" s="35"/>
      <c r="AV1021" s="23"/>
      <c r="AW1021" s="141"/>
      <c r="AX1021" s="35"/>
      <c r="AY1021" s="23"/>
      <c r="AZ1021" s="141"/>
      <c r="BA1021" s="35"/>
      <c r="BB1021" s="23"/>
      <c r="BC1021" s="141"/>
      <c r="BD1021" s="35"/>
      <c r="BE1021" s="23"/>
      <c r="BF1021" s="141"/>
      <c r="BG1021" s="35"/>
      <c r="BH1021" s="23"/>
      <c r="BI1021" s="141"/>
      <c r="BJ1021" s="35"/>
      <c r="BK1021" s="23"/>
      <c r="BL1021" s="141"/>
      <c r="BM1021" s="35"/>
      <c r="BN1021" s="23"/>
      <c r="BO1021" s="141"/>
      <c r="BP1021" s="35"/>
      <c r="BQ1021" s="23"/>
      <c r="BR1021" s="141"/>
      <c r="BS1021" s="35"/>
      <c r="BT1021" s="23"/>
      <c r="BU1021" s="141"/>
      <c r="BV1021" s="35"/>
      <c r="BW1021" s="23"/>
      <c r="BX1021" s="141"/>
      <c r="BY1021" s="35"/>
      <c r="BZ1021" s="23"/>
      <c r="CA1021" s="141"/>
      <c r="CB1021" s="35"/>
      <c r="CC1021" s="23"/>
      <c r="CD1021" s="141"/>
      <c r="CE1021" s="35"/>
      <c r="CF1021" s="23"/>
      <c r="CG1021" s="141"/>
      <c r="CH1021" s="35"/>
      <c r="CI1021" s="23"/>
      <c r="CJ1021" s="141"/>
      <c r="CK1021" s="35"/>
      <c r="CL1021" s="23"/>
      <c r="CM1021" s="141"/>
      <c r="CN1021" s="35"/>
      <c r="CO1021" s="23"/>
      <c r="CP1021" s="141"/>
      <c r="CQ1021" s="38"/>
    </row>
    <row r="1022" spans="2:95">
      <c r="B1022" s="34"/>
      <c r="C1022" s="23"/>
      <c r="D1022" s="141"/>
      <c r="E1022" s="35"/>
      <c r="F1022" s="23"/>
      <c r="G1022" s="141"/>
      <c r="H1022" s="35"/>
      <c r="I1022" s="23"/>
      <c r="J1022" s="141"/>
      <c r="K1022" s="35"/>
      <c r="L1022" s="23"/>
      <c r="M1022" s="141"/>
      <c r="N1022" s="35"/>
      <c r="O1022" s="23"/>
      <c r="P1022" s="141"/>
      <c r="Q1022" s="35"/>
      <c r="R1022" s="23"/>
      <c r="S1022" s="141"/>
      <c r="T1022" s="35"/>
      <c r="U1022" s="23"/>
      <c r="V1022" s="141"/>
      <c r="W1022" s="35"/>
      <c r="X1022" s="23"/>
      <c r="Y1022" s="141"/>
      <c r="Z1022" s="35"/>
      <c r="AA1022" s="23"/>
      <c r="AB1022" s="141"/>
      <c r="AC1022" s="35"/>
      <c r="AD1022" s="23"/>
      <c r="AE1022" s="141"/>
      <c r="AF1022" s="35"/>
      <c r="AG1022" s="23"/>
      <c r="AH1022" s="141"/>
      <c r="AI1022" s="35"/>
      <c r="AJ1022" s="23"/>
      <c r="AK1022" s="141"/>
      <c r="AL1022" s="35"/>
      <c r="AM1022" s="23"/>
      <c r="AN1022" s="141"/>
      <c r="AO1022" s="35"/>
      <c r="AP1022" s="23"/>
      <c r="AQ1022" s="141"/>
      <c r="AR1022" s="35"/>
      <c r="AS1022" s="23"/>
      <c r="AT1022" s="141"/>
      <c r="AU1022" s="35"/>
      <c r="AV1022" s="23"/>
      <c r="AW1022" s="141"/>
      <c r="AX1022" s="35"/>
      <c r="AY1022" s="23"/>
      <c r="AZ1022" s="141"/>
      <c r="BA1022" s="35"/>
      <c r="BB1022" s="23"/>
      <c r="BC1022" s="141"/>
      <c r="BD1022" s="35"/>
      <c r="BE1022" s="23"/>
      <c r="BF1022" s="141"/>
      <c r="BG1022" s="35"/>
      <c r="BH1022" s="23"/>
      <c r="BI1022" s="141"/>
      <c r="BJ1022" s="35"/>
      <c r="BK1022" s="23"/>
      <c r="BL1022" s="141"/>
      <c r="BM1022" s="35"/>
      <c r="BN1022" s="23"/>
      <c r="BO1022" s="141"/>
      <c r="BP1022" s="35"/>
      <c r="BQ1022" s="23"/>
      <c r="BR1022" s="141"/>
      <c r="BS1022" s="35"/>
      <c r="BT1022" s="23"/>
      <c r="BU1022" s="141"/>
      <c r="BV1022" s="35"/>
      <c r="BW1022" s="23"/>
      <c r="BX1022" s="141"/>
      <c r="BY1022" s="35"/>
      <c r="BZ1022" s="23"/>
      <c r="CA1022" s="141"/>
      <c r="CB1022" s="35"/>
      <c r="CC1022" s="23"/>
      <c r="CD1022" s="141"/>
      <c r="CE1022" s="35"/>
      <c r="CF1022" s="23"/>
      <c r="CG1022" s="141"/>
      <c r="CH1022" s="35"/>
      <c r="CI1022" s="23"/>
      <c r="CJ1022" s="141"/>
      <c r="CK1022" s="35"/>
      <c r="CL1022" s="23"/>
      <c r="CM1022" s="141"/>
      <c r="CN1022" s="35"/>
      <c r="CO1022" s="23"/>
      <c r="CP1022" s="141"/>
      <c r="CQ1022" s="38"/>
    </row>
    <row r="1023" spans="2:95">
      <c r="B1023" s="34"/>
      <c r="C1023" s="23"/>
      <c r="D1023" s="141"/>
      <c r="E1023" s="35"/>
      <c r="F1023" s="23"/>
      <c r="G1023" s="141"/>
      <c r="H1023" s="35"/>
      <c r="I1023" s="23"/>
      <c r="J1023" s="141"/>
      <c r="K1023" s="35"/>
      <c r="L1023" s="23"/>
      <c r="M1023" s="141"/>
      <c r="N1023" s="35"/>
      <c r="O1023" s="23"/>
      <c r="P1023" s="141"/>
      <c r="Q1023" s="35"/>
      <c r="R1023" s="23"/>
      <c r="S1023" s="141"/>
      <c r="T1023" s="35"/>
      <c r="U1023" s="23"/>
      <c r="V1023" s="141"/>
      <c r="W1023" s="35"/>
      <c r="X1023" s="23"/>
      <c r="Y1023" s="141"/>
      <c r="Z1023" s="35"/>
      <c r="AA1023" s="23"/>
      <c r="AB1023" s="141"/>
      <c r="AC1023" s="35"/>
      <c r="AD1023" s="23"/>
      <c r="AE1023" s="141"/>
      <c r="AF1023" s="35"/>
      <c r="AG1023" s="23"/>
      <c r="AH1023" s="141"/>
      <c r="AI1023" s="35"/>
      <c r="AJ1023" s="23"/>
      <c r="AK1023" s="141"/>
      <c r="AL1023" s="35"/>
      <c r="AM1023" s="23"/>
      <c r="AN1023" s="141"/>
      <c r="AO1023" s="35"/>
      <c r="AP1023" s="23"/>
      <c r="AQ1023" s="141"/>
      <c r="AR1023" s="35"/>
      <c r="AS1023" s="23"/>
      <c r="AT1023" s="141"/>
      <c r="AU1023" s="35"/>
      <c r="AV1023" s="23"/>
      <c r="AW1023" s="141"/>
      <c r="AX1023" s="35"/>
      <c r="AY1023" s="23"/>
      <c r="AZ1023" s="141"/>
      <c r="BA1023" s="35"/>
      <c r="BB1023" s="23"/>
      <c r="BC1023" s="141"/>
      <c r="BD1023" s="35"/>
      <c r="BE1023" s="23"/>
      <c r="BF1023" s="141"/>
      <c r="BG1023" s="35"/>
      <c r="BH1023" s="23"/>
      <c r="BI1023" s="141"/>
      <c r="BJ1023" s="35"/>
      <c r="BK1023" s="23"/>
      <c r="BL1023" s="141"/>
      <c r="BM1023" s="35"/>
      <c r="BN1023" s="23"/>
      <c r="BO1023" s="141"/>
      <c r="BP1023" s="35"/>
      <c r="BQ1023" s="23"/>
      <c r="BR1023" s="141"/>
      <c r="BS1023" s="35"/>
      <c r="BT1023" s="23"/>
      <c r="BU1023" s="141"/>
      <c r="BV1023" s="35"/>
      <c r="BW1023" s="23"/>
      <c r="BX1023" s="141"/>
      <c r="BY1023" s="35"/>
      <c r="BZ1023" s="23"/>
      <c r="CA1023" s="141"/>
      <c r="CB1023" s="35"/>
      <c r="CC1023" s="23"/>
      <c r="CD1023" s="141"/>
      <c r="CE1023" s="35"/>
      <c r="CF1023" s="23"/>
      <c r="CG1023" s="141"/>
      <c r="CH1023" s="35"/>
      <c r="CI1023" s="23"/>
      <c r="CJ1023" s="141"/>
      <c r="CK1023" s="35"/>
      <c r="CL1023" s="23"/>
      <c r="CM1023" s="141"/>
      <c r="CN1023" s="35"/>
      <c r="CO1023" s="23"/>
      <c r="CP1023" s="141"/>
      <c r="CQ1023" s="38"/>
    </row>
    <row r="1024" spans="2:95">
      <c r="B1024" s="34"/>
      <c r="C1024" s="23"/>
      <c r="D1024" s="141"/>
      <c r="E1024" s="35"/>
      <c r="F1024" s="23"/>
      <c r="G1024" s="141"/>
      <c r="H1024" s="35"/>
      <c r="I1024" s="23"/>
      <c r="J1024" s="141"/>
      <c r="K1024" s="35"/>
      <c r="L1024" s="23"/>
      <c r="M1024" s="141"/>
      <c r="N1024" s="35"/>
      <c r="O1024" s="23"/>
      <c r="P1024" s="141"/>
      <c r="Q1024" s="35"/>
      <c r="R1024" s="23"/>
      <c r="S1024" s="141"/>
      <c r="T1024" s="35"/>
      <c r="U1024" s="23"/>
      <c r="V1024" s="141"/>
      <c r="W1024" s="35"/>
      <c r="X1024" s="23"/>
      <c r="Y1024" s="141"/>
      <c r="Z1024" s="35"/>
      <c r="AA1024" s="23"/>
      <c r="AB1024" s="141"/>
      <c r="AC1024" s="35"/>
      <c r="AD1024" s="23"/>
      <c r="AE1024" s="141"/>
      <c r="AF1024" s="35"/>
      <c r="AG1024" s="23"/>
      <c r="AH1024" s="141"/>
      <c r="AI1024" s="35"/>
      <c r="AJ1024" s="23"/>
      <c r="AK1024" s="141"/>
      <c r="AL1024" s="35"/>
      <c r="AM1024" s="23"/>
      <c r="AN1024" s="141"/>
      <c r="AO1024" s="35"/>
      <c r="AP1024" s="23"/>
      <c r="AQ1024" s="141"/>
      <c r="AR1024" s="35"/>
      <c r="AS1024" s="23"/>
      <c r="AT1024" s="141"/>
      <c r="AU1024" s="35"/>
      <c r="AV1024" s="23"/>
      <c r="AW1024" s="141"/>
      <c r="AX1024" s="35"/>
      <c r="AY1024" s="23"/>
      <c r="AZ1024" s="141"/>
      <c r="BA1024" s="35"/>
      <c r="BB1024" s="23"/>
      <c r="BC1024" s="141"/>
      <c r="BD1024" s="35"/>
      <c r="BE1024" s="23"/>
      <c r="BF1024" s="141"/>
      <c r="BG1024" s="35"/>
      <c r="BH1024" s="23"/>
      <c r="BI1024" s="141"/>
      <c r="BJ1024" s="35"/>
      <c r="BK1024" s="23"/>
      <c r="BL1024" s="141"/>
      <c r="BM1024" s="35"/>
      <c r="BN1024" s="23"/>
      <c r="BO1024" s="141"/>
      <c r="BP1024" s="35"/>
      <c r="BQ1024" s="23"/>
      <c r="BR1024" s="141"/>
      <c r="BS1024" s="35"/>
      <c r="BT1024" s="23"/>
      <c r="BU1024" s="141"/>
      <c r="BV1024" s="35"/>
      <c r="BW1024" s="23"/>
      <c r="BX1024" s="141"/>
      <c r="BY1024" s="35"/>
      <c r="BZ1024" s="23"/>
      <c r="CA1024" s="141"/>
      <c r="CB1024" s="35"/>
      <c r="CC1024" s="23"/>
      <c r="CD1024" s="141"/>
      <c r="CE1024" s="35"/>
      <c r="CF1024" s="23"/>
      <c r="CG1024" s="141"/>
      <c r="CH1024" s="35"/>
      <c r="CI1024" s="23"/>
      <c r="CJ1024" s="141"/>
      <c r="CK1024" s="35"/>
      <c r="CL1024" s="23"/>
      <c r="CM1024" s="141"/>
      <c r="CN1024" s="35"/>
      <c r="CO1024" s="23"/>
      <c r="CP1024" s="141"/>
      <c r="CQ1024" s="38"/>
    </row>
    <row r="1025" spans="2:95">
      <c r="B1025" s="34"/>
      <c r="C1025" s="23"/>
      <c r="D1025" s="141"/>
      <c r="E1025" s="35"/>
      <c r="F1025" s="23"/>
      <c r="G1025" s="141"/>
      <c r="H1025" s="35"/>
      <c r="I1025" s="23"/>
      <c r="J1025" s="141"/>
      <c r="K1025" s="35"/>
      <c r="L1025" s="23"/>
      <c r="M1025" s="141"/>
      <c r="N1025" s="35"/>
      <c r="O1025" s="23"/>
      <c r="P1025" s="141"/>
      <c r="Q1025" s="35"/>
      <c r="R1025" s="23"/>
      <c r="S1025" s="141"/>
      <c r="T1025" s="35"/>
      <c r="U1025" s="23"/>
      <c r="V1025" s="141"/>
      <c r="W1025" s="35"/>
      <c r="X1025" s="23"/>
      <c r="Y1025" s="141"/>
      <c r="Z1025" s="35"/>
      <c r="AA1025" s="23"/>
      <c r="AB1025" s="141"/>
      <c r="AC1025" s="35"/>
      <c r="AD1025" s="23"/>
      <c r="AE1025" s="141"/>
      <c r="AF1025" s="35"/>
      <c r="AG1025" s="23"/>
      <c r="AH1025" s="141"/>
      <c r="AI1025" s="35"/>
      <c r="AJ1025" s="23"/>
      <c r="AK1025" s="141"/>
      <c r="AL1025" s="35"/>
      <c r="AM1025" s="23"/>
      <c r="AN1025" s="141"/>
      <c r="AO1025" s="35"/>
      <c r="AP1025" s="23"/>
      <c r="AQ1025" s="141"/>
      <c r="AR1025" s="35"/>
      <c r="AS1025" s="23"/>
      <c r="AT1025" s="141"/>
      <c r="AU1025" s="35"/>
      <c r="AV1025" s="23"/>
      <c r="AW1025" s="141"/>
      <c r="AX1025" s="35"/>
      <c r="AY1025" s="23"/>
      <c r="AZ1025" s="141"/>
      <c r="BA1025" s="35"/>
      <c r="BB1025" s="23"/>
      <c r="BC1025" s="141"/>
      <c r="BD1025" s="35"/>
      <c r="BE1025" s="23"/>
      <c r="BF1025" s="141"/>
      <c r="BG1025" s="35"/>
      <c r="BH1025" s="23"/>
      <c r="BI1025" s="141"/>
      <c r="BJ1025" s="35"/>
      <c r="BK1025" s="23"/>
      <c r="BL1025" s="141"/>
      <c r="BM1025" s="35"/>
      <c r="BN1025" s="23"/>
      <c r="BO1025" s="141"/>
      <c r="BP1025" s="35"/>
      <c r="BQ1025" s="23"/>
      <c r="BR1025" s="141"/>
      <c r="BS1025" s="35"/>
      <c r="BT1025" s="23"/>
      <c r="BU1025" s="141"/>
      <c r="BV1025" s="35"/>
      <c r="BW1025" s="23"/>
      <c r="BX1025" s="141"/>
      <c r="BY1025" s="35"/>
      <c r="BZ1025" s="23"/>
      <c r="CA1025" s="141"/>
      <c r="CB1025" s="35"/>
      <c r="CC1025" s="23"/>
      <c r="CD1025" s="141"/>
      <c r="CE1025" s="35"/>
      <c r="CF1025" s="23"/>
      <c r="CG1025" s="141"/>
      <c r="CH1025" s="35"/>
      <c r="CI1025" s="23"/>
      <c r="CJ1025" s="141"/>
      <c r="CK1025" s="35"/>
      <c r="CL1025" s="23"/>
      <c r="CM1025" s="141"/>
      <c r="CN1025" s="35"/>
      <c r="CO1025" s="23"/>
      <c r="CP1025" s="141"/>
      <c r="CQ1025" s="38"/>
    </row>
    <row r="1026" spans="2:95">
      <c r="B1026" s="34"/>
      <c r="C1026" s="23"/>
      <c r="D1026" s="141"/>
      <c r="E1026" s="35"/>
      <c r="F1026" s="23"/>
      <c r="G1026" s="141"/>
      <c r="H1026" s="35"/>
      <c r="I1026" s="23"/>
      <c r="J1026" s="141"/>
      <c r="K1026" s="35"/>
      <c r="L1026" s="23"/>
      <c r="M1026" s="141"/>
      <c r="N1026" s="35"/>
      <c r="O1026" s="23"/>
      <c r="P1026" s="141"/>
      <c r="Q1026" s="35"/>
      <c r="R1026" s="23"/>
      <c r="S1026" s="141"/>
      <c r="T1026" s="35"/>
      <c r="U1026" s="23"/>
      <c r="V1026" s="141"/>
      <c r="W1026" s="35"/>
      <c r="X1026" s="23"/>
      <c r="Y1026" s="141"/>
      <c r="Z1026" s="35"/>
      <c r="AA1026" s="23"/>
      <c r="AB1026" s="141"/>
      <c r="AC1026" s="35"/>
      <c r="AD1026" s="23"/>
      <c r="AE1026" s="141"/>
      <c r="AF1026" s="35"/>
      <c r="AG1026" s="23"/>
      <c r="AH1026" s="141"/>
      <c r="AI1026" s="35"/>
      <c r="AJ1026" s="23"/>
      <c r="AK1026" s="141"/>
      <c r="AL1026" s="35"/>
      <c r="AM1026" s="23"/>
      <c r="AN1026" s="141"/>
      <c r="AO1026" s="35"/>
      <c r="AP1026" s="23"/>
      <c r="AQ1026" s="141"/>
      <c r="AR1026" s="35"/>
      <c r="AS1026" s="23"/>
      <c r="AT1026" s="141"/>
      <c r="AU1026" s="35"/>
      <c r="AV1026" s="23"/>
      <c r="AW1026" s="141"/>
      <c r="AX1026" s="35"/>
      <c r="AY1026" s="23"/>
      <c r="AZ1026" s="141"/>
      <c r="BA1026" s="35"/>
      <c r="BB1026" s="23"/>
      <c r="BC1026" s="141"/>
      <c r="BD1026" s="35"/>
      <c r="BE1026" s="23"/>
      <c r="BF1026" s="141"/>
      <c r="BG1026" s="35"/>
      <c r="BH1026" s="23"/>
      <c r="BI1026" s="141"/>
      <c r="BJ1026" s="35"/>
      <c r="BK1026" s="23"/>
      <c r="BL1026" s="141"/>
      <c r="BM1026" s="35"/>
      <c r="BN1026" s="23"/>
      <c r="BO1026" s="141"/>
      <c r="BP1026" s="35"/>
      <c r="BQ1026" s="23"/>
      <c r="BR1026" s="141"/>
      <c r="BS1026" s="35"/>
      <c r="BT1026" s="23"/>
      <c r="BU1026" s="141"/>
      <c r="BV1026" s="35"/>
      <c r="BW1026" s="23"/>
      <c r="BX1026" s="141"/>
      <c r="BY1026" s="35"/>
      <c r="BZ1026" s="23"/>
      <c r="CA1026" s="141"/>
      <c r="CB1026" s="35"/>
      <c r="CC1026" s="23"/>
      <c r="CD1026" s="141"/>
      <c r="CE1026" s="35"/>
      <c r="CF1026" s="23"/>
      <c r="CG1026" s="141"/>
      <c r="CH1026" s="35"/>
      <c r="CI1026" s="23"/>
      <c r="CJ1026" s="141"/>
      <c r="CK1026" s="35"/>
      <c r="CL1026" s="23"/>
      <c r="CM1026" s="141"/>
      <c r="CN1026" s="35"/>
      <c r="CO1026" s="23"/>
      <c r="CP1026" s="141"/>
      <c r="CQ1026" s="38"/>
    </row>
    <row r="1027" spans="2:95">
      <c r="B1027" s="34"/>
      <c r="C1027" s="23"/>
      <c r="D1027" s="24"/>
      <c r="E1027" s="35"/>
      <c r="F1027" s="23"/>
      <c r="G1027" s="24"/>
      <c r="H1027" s="35"/>
      <c r="I1027" s="23"/>
      <c r="J1027" s="24"/>
      <c r="K1027" s="35"/>
      <c r="L1027" s="23"/>
      <c r="M1027" s="24"/>
      <c r="N1027" s="35"/>
      <c r="O1027" s="23"/>
      <c r="P1027" s="24"/>
      <c r="Q1027" s="35"/>
      <c r="R1027" s="23"/>
      <c r="S1027" s="24"/>
      <c r="T1027" s="35"/>
      <c r="U1027" s="23"/>
      <c r="V1027" s="24"/>
      <c r="W1027" s="35"/>
      <c r="X1027" s="23"/>
      <c r="Y1027" s="24"/>
      <c r="Z1027" s="35"/>
      <c r="AA1027" s="23"/>
      <c r="AB1027" s="24"/>
      <c r="AC1027" s="35"/>
      <c r="AD1027" s="23"/>
      <c r="AE1027" s="24"/>
      <c r="AF1027" s="35"/>
      <c r="AG1027" s="23"/>
      <c r="AH1027" s="24"/>
      <c r="AI1027" s="35"/>
      <c r="AJ1027" s="23"/>
      <c r="AK1027" s="24"/>
      <c r="AL1027" s="35"/>
      <c r="AM1027" s="23"/>
      <c r="AN1027" s="24"/>
      <c r="AO1027" s="35"/>
      <c r="AP1027" s="23"/>
      <c r="AQ1027" s="24"/>
      <c r="AR1027" s="35"/>
      <c r="AS1027" s="23"/>
      <c r="AT1027" s="24"/>
      <c r="AU1027" s="35"/>
      <c r="AV1027" s="23"/>
      <c r="AW1027" s="24"/>
      <c r="AX1027" s="35"/>
      <c r="AY1027" s="23"/>
      <c r="AZ1027" s="24"/>
      <c r="BA1027" s="35"/>
      <c r="BB1027" s="23"/>
      <c r="BC1027" s="24"/>
      <c r="BD1027" s="35"/>
      <c r="BE1027" s="23"/>
      <c r="BF1027" s="24"/>
      <c r="BG1027" s="35"/>
      <c r="BH1027" s="23"/>
      <c r="BI1027" s="24"/>
      <c r="BJ1027" s="35"/>
      <c r="BK1027" s="23"/>
      <c r="BL1027" s="24"/>
      <c r="BM1027" s="35"/>
      <c r="BN1027" s="23"/>
      <c r="BO1027" s="24"/>
      <c r="BP1027" s="35"/>
      <c r="BQ1027" s="23"/>
      <c r="BR1027" s="24"/>
      <c r="BS1027" s="35"/>
      <c r="BT1027" s="23"/>
      <c r="BU1027" s="24"/>
      <c r="BV1027" s="35"/>
      <c r="BW1027" s="23"/>
      <c r="BX1027" s="24"/>
      <c r="BY1027" s="35"/>
      <c r="BZ1027" s="23"/>
      <c r="CA1027" s="24"/>
      <c r="CB1027" s="35"/>
      <c r="CC1027" s="23"/>
      <c r="CD1027" s="24"/>
      <c r="CE1027" s="35"/>
      <c r="CF1027" s="23"/>
      <c r="CG1027" s="24"/>
      <c r="CH1027" s="35"/>
      <c r="CI1027" s="23"/>
      <c r="CJ1027" s="24"/>
      <c r="CK1027" s="35"/>
      <c r="CL1027" s="23"/>
      <c r="CM1027" s="24"/>
      <c r="CN1027" s="35"/>
      <c r="CO1027" s="23"/>
      <c r="CP1027" s="24"/>
      <c r="CQ1027" s="38"/>
    </row>
    <row r="1028" spans="2:95">
      <c r="B1028" s="34"/>
      <c r="C1028" s="23"/>
      <c r="D1028" s="24"/>
      <c r="E1028" s="35"/>
      <c r="F1028" s="23"/>
      <c r="G1028" s="24"/>
      <c r="H1028" s="35"/>
      <c r="I1028" s="23"/>
      <c r="J1028" s="24"/>
      <c r="K1028" s="35"/>
      <c r="L1028" s="23"/>
      <c r="M1028" s="24"/>
      <c r="N1028" s="35"/>
      <c r="O1028" s="23"/>
      <c r="P1028" s="24"/>
      <c r="Q1028" s="35"/>
      <c r="R1028" s="23"/>
      <c r="S1028" s="24"/>
      <c r="T1028" s="35"/>
      <c r="U1028" s="23"/>
      <c r="V1028" s="24"/>
      <c r="W1028" s="35"/>
      <c r="X1028" s="23"/>
      <c r="Y1028" s="24"/>
      <c r="Z1028" s="35"/>
      <c r="AA1028" s="23"/>
      <c r="AB1028" s="24"/>
      <c r="AC1028" s="35"/>
      <c r="AD1028" s="23"/>
      <c r="AE1028" s="24"/>
      <c r="AF1028" s="35"/>
      <c r="AG1028" s="23"/>
      <c r="AH1028" s="24"/>
      <c r="AI1028" s="35"/>
      <c r="AJ1028" s="23"/>
      <c r="AK1028" s="24"/>
      <c r="AL1028" s="35"/>
      <c r="AM1028" s="23"/>
      <c r="AN1028" s="24"/>
      <c r="AO1028" s="35"/>
      <c r="AP1028" s="23"/>
      <c r="AQ1028" s="24"/>
      <c r="AR1028" s="35"/>
      <c r="AS1028" s="23"/>
      <c r="AT1028" s="24"/>
      <c r="AU1028" s="35"/>
      <c r="AV1028" s="23"/>
      <c r="AW1028" s="24"/>
      <c r="AX1028" s="35"/>
      <c r="AY1028" s="23"/>
      <c r="AZ1028" s="24"/>
      <c r="BA1028" s="35"/>
      <c r="BB1028" s="23"/>
      <c r="BC1028" s="24"/>
      <c r="BD1028" s="35"/>
      <c r="BE1028" s="23"/>
      <c r="BF1028" s="24"/>
      <c r="BG1028" s="35"/>
      <c r="BH1028" s="23"/>
      <c r="BI1028" s="24"/>
      <c r="BJ1028" s="35"/>
      <c r="BK1028" s="23"/>
      <c r="BL1028" s="24"/>
      <c r="BM1028" s="35"/>
      <c r="BN1028" s="23"/>
      <c r="BO1028" s="24"/>
      <c r="BP1028" s="35"/>
      <c r="BQ1028" s="23"/>
      <c r="BR1028" s="24"/>
      <c r="BS1028" s="35"/>
      <c r="BT1028" s="23"/>
      <c r="BU1028" s="24"/>
      <c r="BV1028" s="35"/>
      <c r="BW1028" s="23"/>
      <c r="BX1028" s="24"/>
      <c r="BY1028" s="35"/>
      <c r="BZ1028" s="23"/>
      <c r="CA1028" s="24"/>
      <c r="CB1028" s="35"/>
      <c r="CC1028" s="23"/>
      <c r="CD1028" s="24"/>
      <c r="CE1028" s="35"/>
      <c r="CF1028" s="23"/>
      <c r="CG1028" s="24"/>
      <c r="CH1028" s="35"/>
      <c r="CI1028" s="23"/>
      <c r="CJ1028" s="24"/>
      <c r="CK1028" s="35"/>
      <c r="CL1028" s="23"/>
      <c r="CM1028" s="24"/>
      <c r="CN1028" s="35"/>
      <c r="CO1028" s="23"/>
      <c r="CP1028" s="24"/>
      <c r="CQ1028" s="38"/>
    </row>
    <row r="1029" spans="2:95">
      <c r="B1029" s="34"/>
      <c r="C1029" s="23"/>
      <c r="D1029" s="24"/>
      <c r="E1029" s="35"/>
      <c r="F1029" s="23"/>
      <c r="G1029" s="24"/>
      <c r="H1029" s="35"/>
      <c r="I1029" s="23"/>
      <c r="J1029" s="24"/>
      <c r="K1029" s="35"/>
      <c r="L1029" s="23"/>
      <c r="M1029" s="24"/>
      <c r="N1029" s="35"/>
      <c r="O1029" s="23"/>
      <c r="P1029" s="24"/>
      <c r="Q1029" s="35"/>
      <c r="R1029" s="23"/>
      <c r="S1029" s="24"/>
      <c r="T1029" s="35"/>
      <c r="U1029" s="23"/>
      <c r="V1029" s="24"/>
      <c r="W1029" s="35"/>
      <c r="X1029" s="23"/>
      <c r="Y1029" s="24"/>
      <c r="Z1029" s="35"/>
      <c r="AA1029" s="23"/>
      <c r="AB1029" s="24"/>
      <c r="AC1029" s="35"/>
      <c r="AD1029" s="23"/>
      <c r="AE1029" s="24"/>
      <c r="AF1029" s="35"/>
      <c r="AG1029" s="23"/>
      <c r="AH1029" s="24"/>
      <c r="AI1029" s="35"/>
      <c r="AJ1029" s="23"/>
      <c r="AK1029" s="24"/>
      <c r="AL1029" s="35"/>
      <c r="AM1029" s="23"/>
      <c r="AN1029" s="24"/>
      <c r="AO1029" s="35"/>
      <c r="AP1029" s="23"/>
      <c r="AQ1029" s="24"/>
      <c r="AR1029" s="35"/>
      <c r="AS1029" s="23"/>
      <c r="AT1029" s="24"/>
      <c r="AU1029" s="35"/>
      <c r="AV1029" s="23"/>
      <c r="AW1029" s="24"/>
      <c r="AX1029" s="35"/>
      <c r="AY1029" s="23"/>
      <c r="AZ1029" s="24"/>
      <c r="BA1029" s="35"/>
      <c r="BB1029" s="23"/>
      <c r="BC1029" s="24"/>
      <c r="BD1029" s="35"/>
      <c r="BE1029" s="23"/>
      <c r="BF1029" s="24"/>
      <c r="BG1029" s="35"/>
      <c r="BH1029" s="23"/>
      <c r="BI1029" s="24"/>
      <c r="BJ1029" s="35"/>
      <c r="BK1029" s="23"/>
      <c r="BL1029" s="24"/>
      <c r="BM1029" s="35"/>
      <c r="BN1029" s="23"/>
      <c r="BO1029" s="24"/>
      <c r="BP1029" s="35"/>
      <c r="BQ1029" s="23"/>
      <c r="BR1029" s="24"/>
      <c r="BS1029" s="35"/>
      <c r="BT1029" s="23"/>
      <c r="BU1029" s="24"/>
      <c r="BV1029" s="35"/>
      <c r="BW1029" s="23"/>
      <c r="BX1029" s="24"/>
      <c r="BY1029" s="35"/>
      <c r="BZ1029" s="23"/>
      <c r="CA1029" s="24"/>
      <c r="CB1029" s="35"/>
      <c r="CC1029" s="23"/>
      <c r="CD1029" s="24"/>
      <c r="CE1029" s="35"/>
      <c r="CF1029" s="23"/>
      <c r="CG1029" s="24"/>
      <c r="CH1029" s="35"/>
      <c r="CI1029" s="23"/>
      <c r="CJ1029" s="24"/>
      <c r="CK1029" s="35"/>
      <c r="CL1029" s="23"/>
      <c r="CM1029" s="24"/>
      <c r="CN1029" s="35"/>
      <c r="CO1029" s="23"/>
      <c r="CP1029" s="24"/>
      <c r="CQ1029" s="38"/>
    </row>
    <row r="1030" spans="2:95">
      <c r="B1030" s="34"/>
      <c r="C1030" s="23"/>
      <c r="D1030" s="24"/>
      <c r="E1030" s="35"/>
      <c r="F1030" s="23"/>
      <c r="G1030" s="24"/>
      <c r="H1030" s="35"/>
      <c r="I1030" s="23"/>
      <c r="J1030" s="24"/>
      <c r="K1030" s="35"/>
      <c r="L1030" s="23"/>
      <c r="M1030" s="24"/>
      <c r="N1030" s="35"/>
      <c r="O1030" s="23"/>
      <c r="P1030" s="24"/>
      <c r="Q1030" s="35"/>
      <c r="R1030" s="23"/>
      <c r="S1030" s="24"/>
      <c r="T1030" s="35"/>
      <c r="U1030" s="23"/>
      <c r="V1030" s="24"/>
      <c r="W1030" s="35"/>
      <c r="X1030" s="23"/>
      <c r="Y1030" s="24"/>
      <c r="Z1030" s="35"/>
      <c r="AA1030" s="23"/>
      <c r="AB1030" s="24"/>
      <c r="AC1030" s="35"/>
      <c r="AD1030" s="23"/>
      <c r="AE1030" s="24"/>
      <c r="AF1030" s="35"/>
      <c r="AG1030" s="23"/>
      <c r="AH1030" s="24"/>
      <c r="AI1030" s="35"/>
      <c r="AJ1030" s="23"/>
      <c r="AK1030" s="24"/>
      <c r="AL1030" s="35"/>
      <c r="AM1030" s="23"/>
      <c r="AN1030" s="24"/>
      <c r="AO1030" s="35"/>
      <c r="AP1030" s="23"/>
      <c r="AQ1030" s="24"/>
      <c r="AR1030" s="35"/>
      <c r="AS1030" s="23"/>
      <c r="AT1030" s="24"/>
      <c r="AU1030" s="35"/>
      <c r="AV1030" s="23"/>
      <c r="AW1030" s="24"/>
      <c r="AX1030" s="35"/>
      <c r="AY1030" s="23"/>
      <c r="AZ1030" s="24"/>
      <c r="BA1030" s="35"/>
      <c r="BB1030" s="23"/>
      <c r="BC1030" s="24"/>
      <c r="BD1030" s="35"/>
      <c r="BE1030" s="23"/>
      <c r="BF1030" s="24"/>
      <c r="BG1030" s="35"/>
      <c r="BH1030" s="23"/>
      <c r="BI1030" s="24"/>
      <c r="BJ1030" s="35"/>
      <c r="BK1030" s="23"/>
      <c r="BL1030" s="24"/>
      <c r="BM1030" s="35"/>
      <c r="BN1030" s="23"/>
      <c r="BO1030" s="24"/>
      <c r="BP1030" s="35"/>
      <c r="BQ1030" s="23"/>
      <c r="BR1030" s="24"/>
      <c r="BS1030" s="35"/>
      <c r="BT1030" s="23"/>
      <c r="BU1030" s="24"/>
      <c r="BV1030" s="35"/>
      <c r="BW1030" s="23"/>
      <c r="BX1030" s="24"/>
      <c r="BY1030" s="35"/>
      <c r="BZ1030" s="23"/>
      <c r="CA1030" s="24"/>
      <c r="CB1030" s="35"/>
      <c r="CC1030" s="23"/>
      <c r="CD1030" s="24"/>
      <c r="CE1030" s="35"/>
      <c r="CF1030" s="23"/>
      <c r="CG1030" s="24"/>
      <c r="CH1030" s="35"/>
      <c r="CI1030" s="23"/>
      <c r="CJ1030" s="24"/>
      <c r="CK1030" s="35"/>
      <c r="CL1030" s="23"/>
      <c r="CM1030" s="24"/>
      <c r="CN1030" s="35"/>
      <c r="CO1030" s="23"/>
      <c r="CP1030" s="24"/>
      <c r="CQ1030" s="38"/>
    </row>
    <row r="1031" spans="2:95">
      <c r="B1031" s="34"/>
      <c r="C1031" s="23"/>
      <c r="D1031" s="24"/>
      <c r="E1031" s="35"/>
      <c r="F1031" s="23"/>
      <c r="G1031" s="24"/>
      <c r="H1031" s="35"/>
      <c r="I1031" s="23"/>
      <c r="J1031" s="24"/>
      <c r="K1031" s="35"/>
      <c r="L1031" s="23"/>
      <c r="M1031" s="24"/>
      <c r="N1031" s="35"/>
      <c r="O1031" s="23"/>
      <c r="P1031" s="24"/>
      <c r="Q1031" s="35"/>
      <c r="R1031" s="23"/>
      <c r="S1031" s="24"/>
      <c r="T1031" s="35"/>
      <c r="U1031" s="23"/>
      <c r="V1031" s="24"/>
      <c r="W1031" s="35"/>
      <c r="X1031" s="23"/>
      <c r="Y1031" s="24"/>
      <c r="Z1031" s="35"/>
      <c r="AA1031" s="23"/>
      <c r="AB1031" s="24"/>
      <c r="AC1031" s="35"/>
      <c r="AD1031" s="23"/>
      <c r="AE1031" s="24"/>
      <c r="AF1031" s="35"/>
      <c r="AG1031" s="23"/>
      <c r="AH1031" s="24"/>
      <c r="AI1031" s="35"/>
      <c r="AJ1031" s="23"/>
      <c r="AK1031" s="24"/>
      <c r="AL1031" s="35"/>
      <c r="AM1031" s="23"/>
      <c r="AN1031" s="24"/>
      <c r="AO1031" s="35"/>
      <c r="AP1031" s="23"/>
      <c r="AQ1031" s="24"/>
      <c r="AR1031" s="35"/>
      <c r="AS1031" s="23"/>
      <c r="AT1031" s="24"/>
      <c r="AU1031" s="35"/>
      <c r="AV1031" s="23"/>
      <c r="AW1031" s="24"/>
      <c r="AX1031" s="35"/>
      <c r="AY1031" s="23"/>
      <c r="AZ1031" s="24"/>
      <c r="BA1031" s="35"/>
      <c r="BB1031" s="23"/>
      <c r="BC1031" s="24"/>
      <c r="BD1031" s="35"/>
      <c r="BE1031" s="23"/>
      <c r="BF1031" s="24"/>
      <c r="BG1031" s="35"/>
      <c r="BH1031" s="23"/>
      <c r="BI1031" s="24"/>
      <c r="BJ1031" s="35"/>
      <c r="BK1031" s="23"/>
      <c r="BL1031" s="24"/>
      <c r="BM1031" s="35"/>
      <c r="BN1031" s="23"/>
      <c r="BO1031" s="24"/>
      <c r="BP1031" s="35"/>
      <c r="BQ1031" s="23"/>
      <c r="BR1031" s="24"/>
      <c r="BS1031" s="35"/>
      <c r="BT1031" s="23"/>
      <c r="BU1031" s="24"/>
      <c r="BV1031" s="35"/>
      <c r="BW1031" s="23"/>
      <c r="BX1031" s="24"/>
      <c r="BY1031" s="35"/>
      <c r="BZ1031" s="23"/>
      <c r="CA1031" s="24"/>
      <c r="CB1031" s="35"/>
      <c r="CC1031" s="23"/>
      <c r="CD1031" s="24"/>
      <c r="CE1031" s="35"/>
      <c r="CF1031" s="23"/>
      <c r="CG1031" s="24"/>
      <c r="CH1031" s="35"/>
      <c r="CI1031" s="23"/>
      <c r="CJ1031" s="24"/>
      <c r="CK1031" s="35"/>
      <c r="CL1031" s="23"/>
      <c r="CM1031" s="24"/>
      <c r="CN1031" s="35"/>
      <c r="CO1031" s="23"/>
      <c r="CP1031" s="24"/>
      <c r="CQ1031" s="38"/>
    </row>
    <row r="1032" spans="2:95">
      <c r="B1032" s="34"/>
      <c r="C1032" s="23"/>
      <c r="D1032" s="24"/>
      <c r="E1032" s="35"/>
      <c r="F1032" s="23"/>
      <c r="G1032" s="24"/>
      <c r="H1032" s="35"/>
      <c r="I1032" s="23"/>
      <c r="J1032" s="24"/>
      <c r="K1032" s="35"/>
      <c r="L1032" s="23"/>
      <c r="M1032" s="24"/>
      <c r="N1032" s="35"/>
      <c r="O1032" s="23"/>
      <c r="P1032" s="24"/>
      <c r="Q1032" s="35"/>
      <c r="R1032" s="23"/>
      <c r="S1032" s="24"/>
      <c r="T1032" s="35"/>
      <c r="U1032" s="23"/>
      <c r="V1032" s="24"/>
      <c r="W1032" s="35"/>
      <c r="X1032" s="23"/>
      <c r="Y1032" s="24"/>
      <c r="Z1032" s="35"/>
      <c r="AA1032" s="23"/>
      <c r="AB1032" s="24"/>
      <c r="AC1032" s="35"/>
      <c r="AD1032" s="23"/>
      <c r="AE1032" s="24"/>
      <c r="AF1032" s="35"/>
      <c r="AG1032" s="23"/>
      <c r="AH1032" s="24"/>
      <c r="AI1032" s="35"/>
      <c r="AJ1032" s="23"/>
      <c r="AK1032" s="24"/>
      <c r="AL1032" s="35"/>
      <c r="AM1032" s="23"/>
      <c r="AN1032" s="24"/>
      <c r="AO1032" s="35"/>
      <c r="AP1032" s="23"/>
      <c r="AQ1032" s="24"/>
      <c r="AR1032" s="35"/>
      <c r="AS1032" s="23"/>
      <c r="AT1032" s="24"/>
      <c r="AU1032" s="35"/>
      <c r="AV1032" s="23"/>
      <c r="AW1032" s="24"/>
      <c r="AX1032" s="35"/>
      <c r="AY1032" s="23"/>
      <c r="AZ1032" s="24"/>
      <c r="BA1032" s="35"/>
      <c r="BB1032" s="23"/>
      <c r="BC1032" s="24"/>
      <c r="BD1032" s="35"/>
      <c r="BE1032" s="23"/>
      <c r="BF1032" s="24"/>
      <c r="BG1032" s="35"/>
      <c r="BH1032" s="23"/>
      <c r="BI1032" s="24"/>
      <c r="BJ1032" s="35"/>
      <c r="BK1032" s="23"/>
      <c r="BL1032" s="24"/>
      <c r="BM1032" s="35"/>
      <c r="BN1032" s="23"/>
      <c r="BO1032" s="24"/>
      <c r="BP1032" s="35"/>
      <c r="BQ1032" s="23"/>
      <c r="BR1032" s="24"/>
      <c r="BS1032" s="35"/>
      <c r="BT1032" s="23"/>
      <c r="BU1032" s="24"/>
      <c r="BV1032" s="35"/>
      <c r="BW1032" s="23"/>
      <c r="BX1032" s="24"/>
      <c r="BY1032" s="35"/>
      <c r="BZ1032" s="23"/>
      <c r="CA1032" s="24"/>
      <c r="CB1032" s="35"/>
      <c r="CC1032" s="23"/>
      <c r="CD1032" s="24"/>
      <c r="CE1032" s="35"/>
      <c r="CF1032" s="23"/>
      <c r="CG1032" s="24"/>
      <c r="CH1032" s="35"/>
      <c r="CI1032" s="23"/>
      <c r="CJ1032" s="24"/>
      <c r="CK1032" s="35"/>
      <c r="CL1032" s="23"/>
      <c r="CM1032" s="24"/>
      <c r="CN1032" s="35"/>
      <c r="CO1032" s="23"/>
      <c r="CP1032" s="24"/>
      <c r="CQ1032" s="38"/>
    </row>
    <row r="1033" spans="2:95">
      <c r="B1033" s="34"/>
      <c r="C1033" s="23"/>
      <c r="D1033" s="24"/>
      <c r="E1033" s="35"/>
      <c r="F1033" s="23"/>
      <c r="G1033" s="24"/>
      <c r="H1033" s="35"/>
      <c r="I1033" s="23"/>
      <c r="J1033" s="24"/>
      <c r="K1033" s="35"/>
      <c r="L1033" s="23"/>
      <c r="M1033" s="24"/>
      <c r="N1033" s="35"/>
      <c r="O1033" s="23"/>
      <c r="P1033" s="24"/>
      <c r="Q1033" s="35"/>
      <c r="R1033" s="23"/>
      <c r="S1033" s="24"/>
      <c r="T1033" s="35"/>
      <c r="U1033" s="23"/>
      <c r="V1033" s="24"/>
      <c r="W1033" s="35"/>
      <c r="X1033" s="23"/>
      <c r="Y1033" s="24"/>
      <c r="Z1033" s="35"/>
      <c r="AA1033" s="23"/>
      <c r="AB1033" s="24"/>
      <c r="AC1033" s="35"/>
      <c r="AD1033" s="23"/>
      <c r="AE1033" s="24"/>
      <c r="AF1033" s="35"/>
      <c r="AG1033" s="23"/>
      <c r="AH1033" s="24"/>
      <c r="AI1033" s="35"/>
      <c r="AJ1033" s="23"/>
      <c r="AK1033" s="24"/>
      <c r="AL1033" s="35"/>
      <c r="AM1033" s="23"/>
      <c r="AN1033" s="24"/>
      <c r="AO1033" s="35"/>
      <c r="AP1033" s="23"/>
      <c r="AQ1033" s="24"/>
      <c r="AR1033" s="35"/>
      <c r="AS1033" s="23"/>
      <c r="AT1033" s="24"/>
      <c r="AU1033" s="35"/>
      <c r="AV1033" s="23"/>
      <c r="AW1033" s="24"/>
      <c r="AX1033" s="35"/>
      <c r="AY1033" s="23"/>
      <c r="AZ1033" s="24"/>
      <c r="BA1033" s="35"/>
      <c r="BB1033" s="23"/>
      <c r="BC1033" s="24"/>
      <c r="BD1033" s="35"/>
      <c r="BE1033" s="23"/>
      <c r="BF1033" s="24"/>
      <c r="BG1033" s="35"/>
      <c r="BH1033" s="23"/>
      <c r="BI1033" s="24"/>
      <c r="BJ1033" s="35"/>
      <c r="BK1033" s="23"/>
      <c r="BL1033" s="24"/>
      <c r="BM1033" s="35"/>
      <c r="BN1033" s="23"/>
      <c r="BO1033" s="24"/>
      <c r="BP1033" s="35"/>
      <c r="BQ1033" s="23"/>
      <c r="BR1033" s="24"/>
      <c r="BS1033" s="35"/>
      <c r="BT1033" s="23"/>
      <c r="BU1033" s="24"/>
      <c r="BV1033" s="35"/>
      <c r="BW1033" s="23"/>
      <c r="BX1033" s="24"/>
      <c r="BY1033" s="35"/>
      <c r="BZ1033" s="23"/>
      <c r="CA1033" s="24"/>
      <c r="CB1033" s="35"/>
      <c r="CC1033" s="23"/>
      <c r="CD1033" s="24"/>
      <c r="CE1033" s="35"/>
      <c r="CF1033" s="23"/>
      <c r="CG1033" s="24"/>
      <c r="CH1033" s="35"/>
      <c r="CI1033" s="23"/>
      <c r="CJ1033" s="24"/>
      <c r="CK1033" s="35"/>
      <c r="CL1033" s="23"/>
      <c r="CM1033" s="24"/>
      <c r="CN1033" s="35"/>
      <c r="CO1033" s="23"/>
      <c r="CP1033" s="24"/>
      <c r="CQ1033" s="38"/>
    </row>
    <row r="1034" spans="2:95">
      <c r="B1034" s="34"/>
      <c r="C1034" s="23"/>
      <c r="D1034" s="24"/>
      <c r="E1034" s="35"/>
      <c r="F1034" s="23"/>
      <c r="G1034" s="24"/>
      <c r="H1034" s="35"/>
      <c r="I1034" s="23"/>
      <c r="J1034" s="24"/>
      <c r="K1034" s="35"/>
      <c r="L1034" s="23"/>
      <c r="M1034" s="24"/>
      <c r="N1034" s="35"/>
      <c r="O1034" s="23"/>
      <c r="P1034" s="24"/>
      <c r="Q1034" s="35"/>
      <c r="R1034" s="23"/>
      <c r="S1034" s="24"/>
      <c r="T1034" s="35"/>
      <c r="U1034" s="23"/>
      <c r="V1034" s="24"/>
      <c r="W1034" s="35"/>
      <c r="X1034" s="23"/>
      <c r="Y1034" s="24"/>
      <c r="Z1034" s="35"/>
      <c r="AA1034" s="23"/>
      <c r="AB1034" s="24"/>
      <c r="AC1034" s="35"/>
      <c r="AD1034" s="23"/>
      <c r="AE1034" s="24"/>
      <c r="AF1034" s="35"/>
      <c r="AG1034" s="23"/>
      <c r="AH1034" s="24"/>
      <c r="AI1034" s="35"/>
      <c r="AJ1034" s="23"/>
      <c r="AK1034" s="24"/>
      <c r="AL1034" s="35"/>
      <c r="AM1034" s="23"/>
      <c r="AN1034" s="24"/>
      <c r="AO1034" s="35"/>
      <c r="AP1034" s="23"/>
      <c r="AQ1034" s="24"/>
      <c r="AR1034" s="35"/>
      <c r="AS1034" s="23"/>
      <c r="AT1034" s="24"/>
      <c r="AU1034" s="35"/>
      <c r="AV1034" s="23"/>
      <c r="AW1034" s="24"/>
      <c r="AX1034" s="35"/>
      <c r="AY1034" s="23"/>
      <c r="AZ1034" s="24"/>
      <c r="BA1034" s="35"/>
      <c r="BB1034" s="23"/>
      <c r="BC1034" s="24"/>
      <c r="BD1034" s="35"/>
      <c r="BE1034" s="23"/>
      <c r="BF1034" s="24"/>
      <c r="BG1034" s="35"/>
      <c r="BH1034" s="23"/>
      <c r="BI1034" s="24"/>
      <c r="BJ1034" s="35"/>
      <c r="BK1034" s="23"/>
      <c r="BL1034" s="24"/>
      <c r="BM1034" s="35"/>
      <c r="BN1034" s="23"/>
      <c r="BO1034" s="24"/>
      <c r="BP1034" s="35"/>
      <c r="BQ1034" s="23"/>
      <c r="BR1034" s="24"/>
      <c r="BS1034" s="35"/>
      <c r="BT1034" s="23"/>
      <c r="BU1034" s="24"/>
      <c r="BV1034" s="35"/>
      <c r="BW1034" s="23"/>
      <c r="BX1034" s="24"/>
      <c r="BY1034" s="35"/>
      <c r="BZ1034" s="23"/>
      <c r="CA1034" s="24"/>
      <c r="CB1034" s="35"/>
      <c r="CC1034" s="23"/>
      <c r="CD1034" s="24"/>
      <c r="CE1034" s="35"/>
      <c r="CF1034" s="23"/>
      <c r="CG1034" s="24"/>
      <c r="CH1034" s="35"/>
      <c r="CI1034" s="23"/>
      <c r="CJ1034" s="24"/>
      <c r="CK1034" s="35"/>
      <c r="CL1034" s="23"/>
      <c r="CM1034" s="24"/>
      <c r="CN1034" s="35"/>
      <c r="CO1034" s="23"/>
      <c r="CP1034" s="24"/>
      <c r="CQ1034" s="38"/>
    </row>
    <row r="1035" spans="2:95">
      <c r="B1035" s="34"/>
      <c r="C1035" s="23"/>
      <c r="D1035" s="24"/>
      <c r="E1035" s="35"/>
      <c r="F1035" s="23"/>
      <c r="G1035" s="24"/>
      <c r="H1035" s="35"/>
      <c r="I1035" s="23"/>
      <c r="J1035" s="24"/>
      <c r="K1035" s="35"/>
      <c r="L1035" s="23"/>
      <c r="M1035" s="24"/>
      <c r="N1035" s="35"/>
      <c r="O1035" s="23"/>
      <c r="P1035" s="24"/>
      <c r="Q1035" s="35"/>
      <c r="R1035" s="23"/>
      <c r="S1035" s="24"/>
      <c r="T1035" s="35"/>
      <c r="U1035" s="23"/>
      <c r="V1035" s="24"/>
      <c r="W1035" s="35"/>
      <c r="X1035" s="23"/>
      <c r="Y1035" s="24"/>
      <c r="Z1035" s="35"/>
      <c r="AA1035" s="23"/>
      <c r="AB1035" s="24"/>
      <c r="AC1035" s="35"/>
      <c r="AD1035" s="23"/>
      <c r="AE1035" s="24"/>
      <c r="AF1035" s="35"/>
      <c r="AG1035" s="23"/>
      <c r="AH1035" s="24"/>
      <c r="AI1035" s="35"/>
      <c r="AJ1035" s="23"/>
      <c r="AK1035" s="24"/>
      <c r="AL1035" s="35"/>
      <c r="AM1035" s="23"/>
      <c r="AN1035" s="24"/>
      <c r="AO1035" s="35"/>
      <c r="AP1035" s="23"/>
      <c r="AQ1035" s="24"/>
      <c r="AR1035" s="35"/>
      <c r="AS1035" s="23"/>
      <c r="AT1035" s="24"/>
      <c r="AU1035" s="35"/>
      <c r="AV1035" s="23"/>
      <c r="AW1035" s="24"/>
      <c r="AX1035" s="35"/>
      <c r="AY1035" s="23"/>
      <c r="AZ1035" s="24"/>
      <c r="BA1035" s="35"/>
      <c r="BB1035" s="23"/>
      <c r="BC1035" s="24"/>
      <c r="BD1035" s="35"/>
      <c r="BE1035" s="23"/>
      <c r="BF1035" s="24"/>
      <c r="BG1035" s="35"/>
      <c r="BH1035" s="23"/>
      <c r="BI1035" s="24"/>
      <c r="BJ1035" s="35"/>
      <c r="BK1035" s="23"/>
      <c r="BL1035" s="24"/>
      <c r="BM1035" s="35"/>
      <c r="BN1035" s="23"/>
      <c r="BO1035" s="24"/>
      <c r="BP1035" s="35"/>
      <c r="BQ1035" s="23"/>
      <c r="BR1035" s="24"/>
      <c r="BS1035" s="35"/>
      <c r="BT1035" s="23"/>
      <c r="BU1035" s="24"/>
      <c r="BV1035" s="35"/>
      <c r="BW1035" s="23"/>
      <c r="BX1035" s="24"/>
      <c r="BY1035" s="35"/>
      <c r="BZ1035" s="23"/>
      <c r="CA1035" s="24"/>
      <c r="CB1035" s="35"/>
      <c r="CC1035" s="23"/>
      <c r="CD1035" s="24"/>
      <c r="CE1035" s="35"/>
      <c r="CF1035" s="23"/>
      <c r="CG1035" s="24"/>
      <c r="CH1035" s="35"/>
      <c r="CI1035" s="23"/>
      <c r="CJ1035" s="24"/>
      <c r="CK1035" s="35"/>
      <c r="CL1035" s="23"/>
      <c r="CM1035" s="24"/>
      <c r="CN1035" s="35"/>
      <c r="CO1035" s="23"/>
      <c r="CP1035" s="24"/>
      <c r="CQ1035" s="38"/>
    </row>
    <row r="1036" spans="2:95">
      <c r="B1036" s="34"/>
      <c r="C1036" s="23"/>
      <c r="D1036" s="24"/>
      <c r="E1036" s="35"/>
      <c r="F1036" s="23"/>
      <c r="G1036" s="24"/>
      <c r="H1036" s="35"/>
      <c r="I1036" s="23"/>
      <c r="J1036" s="24"/>
      <c r="K1036" s="35"/>
      <c r="L1036" s="23"/>
      <c r="M1036" s="24"/>
      <c r="N1036" s="35"/>
      <c r="O1036" s="23"/>
      <c r="P1036" s="24"/>
      <c r="Q1036" s="35"/>
      <c r="R1036" s="23"/>
      <c r="S1036" s="24"/>
      <c r="T1036" s="35"/>
      <c r="U1036" s="23"/>
      <c r="V1036" s="24"/>
      <c r="W1036" s="35"/>
      <c r="X1036" s="23"/>
      <c r="Y1036" s="24"/>
      <c r="Z1036" s="35"/>
      <c r="AA1036" s="23"/>
      <c r="AB1036" s="24"/>
      <c r="AC1036" s="35"/>
      <c r="AD1036" s="23"/>
      <c r="AE1036" s="24"/>
      <c r="AF1036" s="35"/>
      <c r="AG1036" s="23"/>
      <c r="AH1036" s="24"/>
      <c r="AI1036" s="35"/>
      <c r="AJ1036" s="23"/>
      <c r="AK1036" s="24"/>
      <c r="AL1036" s="35"/>
      <c r="AM1036" s="23"/>
      <c r="AN1036" s="24"/>
      <c r="AO1036" s="35"/>
      <c r="AP1036" s="23"/>
      <c r="AQ1036" s="24"/>
      <c r="AR1036" s="35"/>
      <c r="AS1036" s="23"/>
      <c r="AT1036" s="24"/>
      <c r="AU1036" s="35"/>
      <c r="AV1036" s="23"/>
      <c r="AW1036" s="24"/>
      <c r="AX1036" s="35"/>
      <c r="AY1036" s="23"/>
      <c r="AZ1036" s="24"/>
      <c r="BA1036" s="35"/>
      <c r="BB1036" s="23"/>
      <c r="BC1036" s="24"/>
      <c r="BD1036" s="35"/>
      <c r="BE1036" s="23"/>
      <c r="BF1036" s="24"/>
      <c r="BG1036" s="35"/>
      <c r="BH1036" s="23"/>
      <c r="BI1036" s="24"/>
      <c r="BJ1036" s="35"/>
      <c r="BK1036" s="23"/>
      <c r="BL1036" s="24"/>
      <c r="BM1036" s="35"/>
      <c r="BN1036" s="23"/>
      <c r="BO1036" s="24"/>
      <c r="BP1036" s="35"/>
      <c r="BQ1036" s="23"/>
      <c r="BR1036" s="24"/>
      <c r="BS1036" s="35"/>
      <c r="BT1036" s="23"/>
      <c r="BU1036" s="24"/>
      <c r="BV1036" s="35"/>
      <c r="BW1036" s="23"/>
      <c r="BX1036" s="24"/>
      <c r="BY1036" s="35"/>
      <c r="BZ1036" s="23"/>
      <c r="CA1036" s="24"/>
      <c r="CB1036" s="35"/>
      <c r="CC1036" s="23"/>
      <c r="CD1036" s="24"/>
      <c r="CE1036" s="35"/>
      <c r="CF1036" s="23"/>
      <c r="CG1036" s="24"/>
      <c r="CH1036" s="35"/>
      <c r="CI1036" s="23"/>
      <c r="CJ1036" s="24"/>
      <c r="CK1036" s="35"/>
      <c r="CL1036" s="23"/>
      <c r="CM1036" s="24"/>
      <c r="CN1036" s="35"/>
      <c r="CO1036" s="23"/>
      <c r="CP1036" s="24"/>
      <c r="CQ1036" s="38"/>
    </row>
    <row r="1037" spans="2:95">
      <c r="B1037" s="34"/>
      <c r="C1037" s="23"/>
      <c r="D1037" s="24"/>
      <c r="E1037" s="35"/>
      <c r="F1037" s="23"/>
      <c r="G1037" s="24"/>
      <c r="H1037" s="35"/>
      <c r="I1037" s="23"/>
      <c r="J1037" s="24"/>
      <c r="K1037" s="35"/>
      <c r="L1037" s="23"/>
      <c r="M1037" s="24"/>
      <c r="N1037" s="35"/>
      <c r="O1037" s="23"/>
      <c r="P1037" s="24"/>
      <c r="Q1037" s="35"/>
      <c r="R1037" s="23"/>
      <c r="S1037" s="24"/>
      <c r="T1037" s="35"/>
      <c r="U1037" s="23"/>
      <c r="V1037" s="24"/>
      <c r="W1037" s="35"/>
      <c r="X1037" s="23"/>
      <c r="Y1037" s="24"/>
      <c r="Z1037" s="35"/>
      <c r="AA1037" s="23"/>
      <c r="AB1037" s="24"/>
      <c r="AC1037" s="35"/>
      <c r="AD1037" s="23"/>
      <c r="AE1037" s="24"/>
      <c r="AF1037" s="35"/>
      <c r="AG1037" s="23"/>
      <c r="AH1037" s="24"/>
      <c r="AI1037" s="35"/>
      <c r="AJ1037" s="23"/>
      <c r="AK1037" s="24"/>
      <c r="AL1037" s="35"/>
      <c r="AM1037" s="23"/>
      <c r="AN1037" s="24"/>
      <c r="AO1037" s="35"/>
      <c r="AP1037" s="23"/>
      <c r="AQ1037" s="24"/>
      <c r="AR1037" s="35"/>
      <c r="AS1037" s="23"/>
      <c r="AT1037" s="24"/>
      <c r="AU1037" s="35"/>
      <c r="AV1037" s="23"/>
      <c r="AW1037" s="24"/>
      <c r="AX1037" s="35"/>
      <c r="AY1037" s="23"/>
      <c r="AZ1037" s="24"/>
      <c r="BA1037" s="35"/>
      <c r="BB1037" s="23"/>
      <c r="BC1037" s="24"/>
      <c r="BD1037" s="35"/>
      <c r="BE1037" s="23"/>
      <c r="BF1037" s="24"/>
      <c r="BG1037" s="35"/>
      <c r="BH1037" s="23"/>
      <c r="BI1037" s="24"/>
      <c r="BJ1037" s="35"/>
      <c r="BK1037" s="23"/>
      <c r="BL1037" s="24"/>
      <c r="BM1037" s="35"/>
      <c r="BN1037" s="23"/>
      <c r="BO1037" s="24"/>
      <c r="BP1037" s="35"/>
      <c r="BQ1037" s="23"/>
      <c r="BR1037" s="24"/>
      <c r="BS1037" s="35"/>
      <c r="BT1037" s="23"/>
      <c r="BU1037" s="24"/>
      <c r="BV1037" s="35"/>
      <c r="BW1037" s="23"/>
      <c r="BX1037" s="24"/>
      <c r="BY1037" s="35"/>
      <c r="BZ1037" s="23"/>
      <c r="CA1037" s="24"/>
      <c r="CB1037" s="35"/>
      <c r="CC1037" s="23"/>
      <c r="CD1037" s="24"/>
      <c r="CE1037" s="35"/>
      <c r="CF1037" s="23"/>
      <c r="CG1037" s="24"/>
      <c r="CH1037" s="35"/>
      <c r="CI1037" s="23"/>
      <c r="CJ1037" s="24"/>
      <c r="CK1037" s="35"/>
      <c r="CL1037" s="23"/>
      <c r="CM1037" s="24"/>
      <c r="CN1037" s="35"/>
      <c r="CO1037" s="23"/>
      <c r="CP1037" s="24"/>
      <c r="CQ1037" s="38"/>
    </row>
    <row r="1038" spans="2:95">
      <c r="B1038" s="34"/>
      <c r="C1038" s="23"/>
      <c r="D1038" s="24"/>
      <c r="E1038" s="35"/>
      <c r="F1038" s="23"/>
      <c r="G1038" s="24"/>
      <c r="H1038" s="35"/>
      <c r="I1038" s="23"/>
      <c r="J1038" s="24"/>
      <c r="K1038" s="35"/>
      <c r="L1038" s="23"/>
      <c r="M1038" s="24"/>
      <c r="N1038" s="35"/>
      <c r="O1038" s="23"/>
      <c r="P1038" s="24"/>
      <c r="Q1038" s="35"/>
      <c r="R1038" s="23"/>
      <c r="S1038" s="24"/>
      <c r="T1038" s="35"/>
      <c r="U1038" s="23"/>
      <c r="V1038" s="24"/>
      <c r="W1038" s="35"/>
      <c r="X1038" s="23"/>
      <c r="Y1038" s="24"/>
      <c r="Z1038" s="35"/>
      <c r="AA1038" s="23"/>
      <c r="AB1038" s="24"/>
      <c r="AC1038" s="35"/>
      <c r="AD1038" s="23"/>
      <c r="AE1038" s="24"/>
      <c r="AF1038" s="35"/>
      <c r="AG1038" s="23"/>
      <c r="AH1038" s="24"/>
      <c r="AI1038" s="35"/>
      <c r="AJ1038" s="23"/>
      <c r="AK1038" s="24"/>
      <c r="AL1038" s="35"/>
      <c r="AM1038" s="23"/>
      <c r="AN1038" s="24"/>
      <c r="AO1038" s="35"/>
      <c r="AP1038" s="23"/>
      <c r="AQ1038" s="24"/>
      <c r="AR1038" s="35"/>
      <c r="AS1038" s="23"/>
      <c r="AT1038" s="24"/>
      <c r="AU1038" s="35"/>
      <c r="AV1038" s="23"/>
      <c r="AW1038" s="24"/>
      <c r="AX1038" s="35"/>
      <c r="AY1038" s="23"/>
      <c r="AZ1038" s="24"/>
      <c r="BA1038" s="35"/>
      <c r="BB1038" s="23"/>
      <c r="BC1038" s="24"/>
      <c r="BD1038" s="35"/>
      <c r="BE1038" s="23"/>
      <c r="BF1038" s="24"/>
      <c r="BG1038" s="35"/>
      <c r="BH1038" s="23"/>
      <c r="BI1038" s="24"/>
      <c r="BJ1038" s="35"/>
      <c r="BK1038" s="23"/>
      <c r="BL1038" s="24"/>
      <c r="BM1038" s="35"/>
      <c r="BN1038" s="23"/>
      <c r="BO1038" s="24"/>
      <c r="BP1038" s="35"/>
      <c r="BQ1038" s="23"/>
      <c r="BR1038" s="24"/>
      <c r="BS1038" s="35"/>
      <c r="BT1038" s="23"/>
      <c r="BU1038" s="24"/>
      <c r="BV1038" s="35"/>
      <c r="BW1038" s="23"/>
      <c r="BX1038" s="24"/>
      <c r="BY1038" s="35"/>
      <c r="BZ1038" s="23"/>
      <c r="CA1038" s="24"/>
      <c r="CB1038" s="35"/>
      <c r="CC1038" s="23"/>
      <c r="CD1038" s="24"/>
      <c r="CE1038" s="35"/>
      <c r="CF1038" s="23"/>
      <c r="CG1038" s="24"/>
      <c r="CH1038" s="35"/>
      <c r="CI1038" s="23"/>
      <c r="CJ1038" s="24"/>
      <c r="CK1038" s="35"/>
      <c r="CL1038" s="23"/>
      <c r="CM1038" s="24"/>
      <c r="CN1038" s="35"/>
      <c r="CO1038" s="23"/>
      <c r="CP1038" s="24"/>
      <c r="CQ1038" s="38"/>
    </row>
    <row r="1039" spans="2:95">
      <c r="B1039" s="34"/>
      <c r="C1039" s="23"/>
      <c r="D1039" s="24"/>
      <c r="E1039" s="35"/>
      <c r="F1039" s="23"/>
      <c r="G1039" s="24"/>
      <c r="H1039" s="35"/>
      <c r="I1039" s="23"/>
      <c r="J1039" s="24"/>
      <c r="K1039" s="35"/>
      <c r="L1039" s="23"/>
      <c r="M1039" s="24"/>
      <c r="N1039" s="35"/>
      <c r="O1039" s="23"/>
      <c r="P1039" s="24"/>
      <c r="Q1039" s="35"/>
      <c r="R1039" s="23"/>
      <c r="S1039" s="24"/>
      <c r="T1039" s="35"/>
      <c r="U1039" s="23"/>
      <c r="V1039" s="24"/>
      <c r="W1039" s="35"/>
      <c r="X1039" s="23"/>
      <c r="Y1039" s="24"/>
      <c r="Z1039" s="35"/>
      <c r="AA1039" s="23"/>
      <c r="AB1039" s="24"/>
      <c r="AC1039" s="35"/>
      <c r="AD1039" s="23"/>
      <c r="AE1039" s="24"/>
      <c r="AF1039" s="35"/>
      <c r="AG1039" s="23"/>
      <c r="AH1039" s="24"/>
      <c r="AI1039" s="35"/>
      <c r="AJ1039" s="23"/>
      <c r="AK1039" s="24"/>
      <c r="AL1039" s="35"/>
      <c r="AM1039" s="23"/>
      <c r="AN1039" s="24"/>
      <c r="AO1039" s="35"/>
      <c r="AP1039" s="23"/>
      <c r="AQ1039" s="24"/>
      <c r="AR1039" s="35"/>
      <c r="AS1039" s="23"/>
      <c r="AT1039" s="24"/>
      <c r="AU1039" s="35"/>
      <c r="AV1039" s="23"/>
      <c r="AW1039" s="24"/>
      <c r="AX1039" s="35"/>
      <c r="AY1039" s="23"/>
      <c r="AZ1039" s="24"/>
      <c r="BA1039" s="35"/>
      <c r="BB1039" s="23"/>
      <c r="BC1039" s="24"/>
      <c r="BD1039" s="35"/>
      <c r="BE1039" s="23"/>
      <c r="BF1039" s="24"/>
      <c r="BG1039" s="35"/>
      <c r="BH1039" s="23"/>
      <c r="BI1039" s="24"/>
      <c r="BJ1039" s="35"/>
      <c r="BK1039" s="23"/>
      <c r="BL1039" s="24"/>
      <c r="BM1039" s="35"/>
      <c r="BN1039" s="23"/>
      <c r="BO1039" s="24"/>
      <c r="BP1039" s="35"/>
      <c r="BQ1039" s="23"/>
      <c r="BR1039" s="24"/>
      <c r="BS1039" s="35"/>
      <c r="BT1039" s="23"/>
      <c r="BU1039" s="24"/>
      <c r="BV1039" s="35"/>
      <c r="BW1039" s="23"/>
      <c r="BX1039" s="24"/>
      <c r="BY1039" s="35"/>
      <c r="BZ1039" s="23"/>
      <c r="CA1039" s="24"/>
      <c r="CB1039" s="35"/>
      <c r="CC1039" s="23"/>
      <c r="CD1039" s="24"/>
      <c r="CE1039" s="35"/>
      <c r="CF1039" s="23"/>
      <c r="CG1039" s="24"/>
      <c r="CH1039" s="35"/>
      <c r="CI1039" s="23"/>
      <c r="CJ1039" s="24"/>
      <c r="CK1039" s="35"/>
      <c r="CL1039" s="23"/>
      <c r="CM1039" s="24"/>
      <c r="CN1039" s="35"/>
      <c r="CO1039" s="23"/>
      <c r="CP1039" s="24"/>
      <c r="CQ1039" s="38"/>
    </row>
    <row r="1040" spans="2:95">
      <c r="B1040" s="34"/>
      <c r="C1040" s="23"/>
      <c r="D1040" s="24"/>
      <c r="E1040" s="35"/>
      <c r="F1040" s="23"/>
      <c r="G1040" s="24"/>
      <c r="H1040" s="35"/>
      <c r="I1040" s="23"/>
      <c r="J1040" s="24"/>
      <c r="K1040" s="35"/>
      <c r="L1040" s="23"/>
      <c r="M1040" s="24"/>
      <c r="N1040" s="35"/>
      <c r="O1040" s="23"/>
      <c r="P1040" s="24"/>
      <c r="Q1040" s="35"/>
      <c r="R1040" s="23"/>
      <c r="S1040" s="24"/>
      <c r="T1040" s="35"/>
      <c r="U1040" s="23"/>
      <c r="V1040" s="24"/>
      <c r="W1040" s="35"/>
      <c r="X1040" s="23"/>
      <c r="Y1040" s="24"/>
      <c r="Z1040" s="35"/>
      <c r="AA1040" s="23"/>
      <c r="AB1040" s="24"/>
      <c r="AC1040" s="35"/>
      <c r="AD1040" s="23"/>
      <c r="AE1040" s="24"/>
      <c r="AF1040" s="35"/>
      <c r="AG1040" s="23"/>
      <c r="AH1040" s="24"/>
      <c r="AI1040" s="35"/>
      <c r="AJ1040" s="23"/>
      <c r="AK1040" s="24"/>
      <c r="AL1040" s="35"/>
      <c r="AM1040" s="23"/>
      <c r="AN1040" s="24"/>
      <c r="AO1040" s="35"/>
      <c r="AP1040" s="23"/>
      <c r="AQ1040" s="24"/>
      <c r="AR1040" s="35"/>
      <c r="AS1040" s="23"/>
      <c r="AT1040" s="24"/>
      <c r="AU1040" s="35"/>
      <c r="AV1040" s="23"/>
      <c r="AW1040" s="24"/>
      <c r="AX1040" s="35"/>
      <c r="AY1040" s="23"/>
      <c r="AZ1040" s="24"/>
      <c r="BA1040" s="35"/>
      <c r="BB1040" s="23"/>
      <c r="BC1040" s="24"/>
      <c r="BD1040" s="35"/>
      <c r="BE1040" s="23"/>
      <c r="BF1040" s="24"/>
      <c r="BG1040" s="35"/>
      <c r="BH1040" s="23"/>
      <c r="BI1040" s="24"/>
      <c r="BJ1040" s="35"/>
      <c r="BK1040" s="23"/>
      <c r="BL1040" s="24"/>
      <c r="BM1040" s="35"/>
      <c r="BN1040" s="23"/>
      <c r="BO1040" s="24"/>
      <c r="BP1040" s="35"/>
      <c r="BQ1040" s="23"/>
      <c r="BR1040" s="24"/>
      <c r="BS1040" s="35"/>
      <c r="BT1040" s="23"/>
      <c r="BU1040" s="24"/>
      <c r="BV1040" s="35"/>
      <c r="BW1040" s="23"/>
      <c r="BX1040" s="24"/>
      <c r="BY1040" s="35"/>
      <c r="BZ1040" s="23"/>
      <c r="CA1040" s="24"/>
      <c r="CB1040" s="35"/>
      <c r="CC1040" s="23"/>
      <c r="CD1040" s="24"/>
      <c r="CE1040" s="35"/>
      <c r="CF1040" s="23"/>
      <c r="CG1040" s="24"/>
      <c r="CH1040" s="35"/>
      <c r="CI1040" s="23"/>
      <c r="CJ1040" s="24"/>
      <c r="CK1040" s="35"/>
      <c r="CL1040" s="23"/>
      <c r="CM1040" s="24"/>
      <c r="CN1040" s="35"/>
      <c r="CO1040" s="23"/>
      <c r="CP1040" s="24"/>
      <c r="CQ1040" s="38"/>
    </row>
    <row r="1041" spans="2:95">
      <c r="B1041" s="34"/>
      <c r="C1041" s="23"/>
      <c r="D1041" s="24"/>
      <c r="E1041" s="35"/>
      <c r="F1041" s="23"/>
      <c r="G1041" s="24"/>
      <c r="H1041" s="35"/>
      <c r="I1041" s="23"/>
      <c r="J1041" s="24"/>
      <c r="K1041" s="35"/>
      <c r="L1041" s="23"/>
      <c r="M1041" s="24"/>
      <c r="N1041" s="35"/>
      <c r="O1041" s="23"/>
      <c r="P1041" s="24"/>
      <c r="Q1041" s="35"/>
      <c r="R1041" s="23"/>
      <c r="S1041" s="24"/>
      <c r="T1041" s="35"/>
      <c r="U1041" s="23"/>
      <c r="V1041" s="24"/>
      <c r="W1041" s="35"/>
      <c r="X1041" s="23"/>
      <c r="Y1041" s="24"/>
      <c r="Z1041" s="35"/>
      <c r="AA1041" s="23"/>
      <c r="AB1041" s="24"/>
      <c r="AC1041" s="35"/>
      <c r="AD1041" s="23"/>
      <c r="AE1041" s="24"/>
      <c r="AF1041" s="35"/>
      <c r="AG1041" s="23"/>
      <c r="AH1041" s="24"/>
      <c r="AI1041" s="35"/>
      <c r="AJ1041" s="23"/>
      <c r="AK1041" s="24"/>
      <c r="AL1041" s="35"/>
      <c r="AM1041" s="23"/>
      <c r="AN1041" s="24"/>
      <c r="AO1041" s="35"/>
      <c r="AP1041" s="23"/>
      <c r="AQ1041" s="24"/>
      <c r="AR1041" s="35"/>
      <c r="AS1041" s="23"/>
      <c r="AT1041" s="24"/>
      <c r="AU1041" s="35"/>
      <c r="AV1041" s="23"/>
      <c r="AW1041" s="24"/>
      <c r="AX1041" s="35"/>
      <c r="AY1041" s="23"/>
      <c r="AZ1041" s="24"/>
      <c r="BA1041" s="35"/>
      <c r="BB1041" s="23"/>
      <c r="BC1041" s="24"/>
      <c r="BD1041" s="35"/>
      <c r="BE1041" s="23"/>
      <c r="BF1041" s="24"/>
      <c r="BG1041" s="35"/>
      <c r="BH1041" s="23"/>
      <c r="BI1041" s="24"/>
      <c r="BJ1041" s="35"/>
      <c r="BK1041" s="23"/>
      <c r="BL1041" s="24"/>
      <c r="BM1041" s="35"/>
      <c r="BN1041" s="23"/>
      <c r="BO1041" s="24"/>
      <c r="BP1041" s="35"/>
      <c r="BQ1041" s="23"/>
      <c r="BR1041" s="24"/>
      <c r="BS1041" s="35"/>
      <c r="BT1041" s="23"/>
      <c r="BU1041" s="24"/>
      <c r="BV1041" s="35"/>
      <c r="BW1041" s="23"/>
      <c r="BX1041" s="24"/>
      <c r="BY1041" s="35"/>
      <c r="BZ1041" s="23"/>
      <c r="CA1041" s="24"/>
      <c r="CB1041" s="35"/>
      <c r="CC1041" s="23"/>
      <c r="CD1041" s="24"/>
      <c r="CE1041" s="35"/>
      <c r="CF1041" s="23"/>
      <c r="CG1041" s="24"/>
      <c r="CH1041" s="35"/>
      <c r="CI1041" s="23"/>
      <c r="CJ1041" s="24"/>
      <c r="CK1041" s="35"/>
      <c r="CL1041" s="23"/>
      <c r="CM1041" s="24"/>
      <c r="CN1041" s="35"/>
      <c r="CO1041" s="23"/>
      <c r="CP1041" s="24"/>
      <c r="CQ1041" s="38"/>
    </row>
    <row r="1042" spans="2:95">
      <c r="B1042" s="34"/>
      <c r="C1042" s="23"/>
      <c r="D1042" s="24"/>
      <c r="E1042" s="35"/>
      <c r="F1042" s="23"/>
      <c r="G1042" s="24"/>
      <c r="H1042" s="35"/>
      <c r="I1042" s="23"/>
      <c r="J1042" s="24"/>
      <c r="K1042" s="35"/>
      <c r="L1042" s="23"/>
      <c r="M1042" s="24"/>
      <c r="N1042" s="35"/>
      <c r="O1042" s="23"/>
      <c r="P1042" s="24"/>
      <c r="Q1042" s="35"/>
      <c r="R1042" s="23"/>
      <c r="S1042" s="24"/>
      <c r="T1042" s="35"/>
      <c r="U1042" s="23"/>
      <c r="V1042" s="24"/>
      <c r="W1042" s="35"/>
      <c r="X1042" s="23"/>
      <c r="Y1042" s="24"/>
      <c r="Z1042" s="35"/>
      <c r="AA1042" s="23"/>
      <c r="AB1042" s="24"/>
      <c r="AC1042" s="35"/>
      <c r="AD1042" s="23"/>
      <c r="AE1042" s="24"/>
      <c r="AF1042" s="35"/>
      <c r="AG1042" s="23"/>
      <c r="AH1042" s="24"/>
      <c r="AI1042" s="35"/>
      <c r="AJ1042" s="23"/>
      <c r="AK1042" s="24"/>
      <c r="AL1042" s="35"/>
      <c r="AM1042" s="23"/>
      <c r="AN1042" s="24"/>
      <c r="AO1042" s="35"/>
      <c r="AP1042" s="23"/>
      <c r="AQ1042" s="24"/>
      <c r="AR1042" s="35"/>
      <c r="AS1042" s="23"/>
      <c r="AT1042" s="24"/>
      <c r="AU1042" s="35"/>
      <c r="AV1042" s="23"/>
      <c r="AW1042" s="24"/>
      <c r="AX1042" s="35"/>
      <c r="AY1042" s="23"/>
      <c r="AZ1042" s="24"/>
      <c r="BA1042" s="35"/>
      <c r="BB1042" s="23"/>
      <c r="BC1042" s="24"/>
      <c r="BD1042" s="35"/>
      <c r="BE1042" s="23"/>
      <c r="BF1042" s="24"/>
      <c r="BG1042" s="35"/>
      <c r="BH1042" s="23"/>
      <c r="BI1042" s="24"/>
      <c r="BJ1042" s="35"/>
      <c r="BK1042" s="23"/>
      <c r="BL1042" s="24"/>
      <c r="BM1042" s="35"/>
      <c r="BN1042" s="23"/>
      <c r="BO1042" s="24"/>
      <c r="BP1042" s="35"/>
      <c r="BQ1042" s="23"/>
      <c r="BR1042" s="24"/>
      <c r="BS1042" s="35"/>
      <c r="BT1042" s="23"/>
      <c r="BU1042" s="24"/>
      <c r="BV1042" s="35"/>
      <c r="BW1042" s="23"/>
      <c r="BX1042" s="24"/>
      <c r="BY1042" s="35"/>
      <c r="BZ1042" s="23"/>
      <c r="CA1042" s="24"/>
      <c r="CB1042" s="35"/>
      <c r="CC1042" s="23"/>
      <c r="CD1042" s="24"/>
      <c r="CE1042" s="35"/>
      <c r="CF1042" s="23"/>
      <c r="CG1042" s="24"/>
      <c r="CH1042" s="35"/>
      <c r="CI1042" s="23"/>
      <c r="CJ1042" s="24"/>
      <c r="CK1042" s="35"/>
      <c r="CL1042" s="23"/>
      <c r="CM1042" s="24"/>
      <c r="CN1042" s="35"/>
      <c r="CO1042" s="23"/>
      <c r="CP1042" s="24"/>
      <c r="CQ1042" s="38"/>
    </row>
    <row r="1043" spans="2:95">
      <c r="B1043" s="34"/>
      <c r="C1043" s="23"/>
      <c r="D1043" s="24"/>
      <c r="E1043" s="35"/>
      <c r="F1043" s="23"/>
      <c r="G1043" s="24"/>
      <c r="H1043" s="35"/>
      <c r="I1043" s="23"/>
      <c r="J1043" s="24"/>
      <c r="K1043" s="35"/>
      <c r="L1043" s="23"/>
      <c r="M1043" s="24"/>
      <c r="N1043" s="35"/>
      <c r="O1043" s="23"/>
      <c r="P1043" s="24"/>
      <c r="Q1043" s="35"/>
      <c r="R1043" s="23"/>
      <c r="S1043" s="24"/>
      <c r="T1043" s="35"/>
      <c r="U1043" s="23"/>
      <c r="V1043" s="24"/>
      <c r="W1043" s="35"/>
      <c r="X1043" s="23"/>
      <c r="Y1043" s="24"/>
      <c r="Z1043" s="35"/>
      <c r="AA1043" s="23"/>
      <c r="AB1043" s="24"/>
      <c r="AC1043" s="35"/>
      <c r="AD1043" s="23"/>
      <c r="AE1043" s="24"/>
      <c r="AF1043" s="35"/>
      <c r="AG1043" s="23"/>
      <c r="AH1043" s="24"/>
      <c r="AI1043" s="35"/>
      <c r="AJ1043" s="23"/>
      <c r="AK1043" s="24"/>
      <c r="AL1043" s="35"/>
      <c r="AM1043" s="23"/>
      <c r="AN1043" s="24"/>
      <c r="AO1043" s="35"/>
      <c r="AP1043" s="23"/>
      <c r="AQ1043" s="24"/>
      <c r="AR1043" s="35"/>
      <c r="AS1043" s="23"/>
      <c r="AT1043" s="24"/>
      <c r="AU1043" s="35"/>
      <c r="AV1043" s="23"/>
      <c r="AW1043" s="24"/>
      <c r="AX1043" s="35"/>
      <c r="AY1043" s="23"/>
      <c r="AZ1043" s="24"/>
      <c r="BA1043" s="35"/>
      <c r="BB1043" s="23"/>
      <c r="BC1043" s="24"/>
      <c r="BD1043" s="35"/>
      <c r="BE1043" s="23"/>
      <c r="BF1043" s="24"/>
      <c r="BG1043" s="35"/>
      <c r="BH1043" s="23"/>
      <c r="BI1043" s="24"/>
      <c r="BJ1043" s="35"/>
      <c r="BK1043" s="23"/>
      <c r="BL1043" s="24"/>
      <c r="BM1043" s="35"/>
      <c r="BN1043" s="23"/>
      <c r="BO1043" s="24"/>
      <c r="BP1043" s="35"/>
      <c r="BQ1043" s="23"/>
      <c r="BR1043" s="24"/>
      <c r="BS1043" s="35"/>
      <c r="BT1043" s="23"/>
      <c r="BU1043" s="24"/>
      <c r="BV1043" s="35"/>
      <c r="BW1043" s="23"/>
      <c r="BX1043" s="24"/>
      <c r="BY1043" s="35"/>
      <c r="BZ1043" s="23"/>
      <c r="CA1043" s="24"/>
      <c r="CB1043" s="35"/>
      <c r="CC1043" s="23"/>
      <c r="CD1043" s="24"/>
      <c r="CE1043" s="35"/>
      <c r="CF1043" s="23"/>
      <c r="CG1043" s="24"/>
      <c r="CH1043" s="35"/>
      <c r="CI1043" s="23"/>
      <c r="CJ1043" s="24"/>
      <c r="CK1043" s="35"/>
      <c r="CL1043" s="23"/>
      <c r="CM1043" s="24"/>
      <c r="CN1043" s="35"/>
      <c r="CO1043" s="23"/>
      <c r="CP1043" s="24"/>
      <c r="CQ1043" s="38"/>
    </row>
    <row r="1044" spans="2:95">
      <c r="B1044" s="34"/>
      <c r="C1044" s="23"/>
      <c r="D1044" s="24"/>
      <c r="E1044" s="35"/>
      <c r="F1044" s="23"/>
      <c r="G1044" s="24"/>
      <c r="H1044" s="35"/>
      <c r="I1044" s="23"/>
      <c r="J1044" s="24"/>
      <c r="K1044" s="35"/>
      <c r="L1044" s="23"/>
      <c r="M1044" s="24"/>
      <c r="N1044" s="35"/>
      <c r="O1044" s="23"/>
      <c r="P1044" s="24"/>
      <c r="Q1044" s="35"/>
      <c r="R1044" s="23"/>
      <c r="S1044" s="24"/>
      <c r="T1044" s="35"/>
      <c r="U1044" s="23"/>
      <c r="V1044" s="24"/>
      <c r="W1044" s="35"/>
      <c r="X1044" s="23"/>
      <c r="Y1044" s="24"/>
      <c r="Z1044" s="35"/>
      <c r="AA1044" s="23"/>
      <c r="AB1044" s="24"/>
      <c r="AC1044" s="35"/>
      <c r="AD1044" s="23"/>
      <c r="AE1044" s="24"/>
      <c r="AF1044" s="35"/>
      <c r="AG1044" s="23"/>
      <c r="AH1044" s="24"/>
      <c r="AI1044" s="35"/>
      <c r="AJ1044" s="23"/>
      <c r="AK1044" s="24"/>
      <c r="AL1044" s="35"/>
      <c r="AM1044" s="23"/>
      <c r="AN1044" s="24"/>
      <c r="AO1044" s="35"/>
      <c r="AP1044" s="23"/>
      <c r="AQ1044" s="24"/>
      <c r="AR1044" s="35"/>
      <c r="AS1044" s="23"/>
      <c r="AT1044" s="24"/>
      <c r="AU1044" s="35"/>
      <c r="AV1044" s="23"/>
      <c r="AW1044" s="24"/>
      <c r="AX1044" s="35"/>
      <c r="AY1044" s="23"/>
      <c r="AZ1044" s="24"/>
      <c r="BA1044" s="35"/>
      <c r="BB1044" s="23"/>
      <c r="BC1044" s="24"/>
      <c r="BD1044" s="35"/>
      <c r="BE1044" s="23"/>
      <c r="BF1044" s="24"/>
      <c r="BG1044" s="35"/>
      <c r="BH1044" s="23"/>
      <c r="BI1044" s="24"/>
      <c r="BJ1044" s="35"/>
      <c r="BK1044" s="23"/>
      <c r="BL1044" s="24"/>
      <c r="BM1044" s="35"/>
      <c r="BN1044" s="23"/>
      <c r="BO1044" s="24"/>
      <c r="BP1044" s="35"/>
      <c r="BQ1044" s="23"/>
      <c r="BR1044" s="24"/>
      <c r="BS1044" s="35"/>
      <c r="BT1044" s="23"/>
      <c r="BU1044" s="24"/>
      <c r="BV1044" s="35"/>
      <c r="BW1044" s="23"/>
      <c r="BX1044" s="24"/>
      <c r="BY1044" s="35"/>
      <c r="BZ1044" s="23"/>
      <c r="CA1044" s="24"/>
      <c r="CB1044" s="35"/>
      <c r="CC1044" s="23"/>
      <c r="CD1044" s="24"/>
      <c r="CE1044" s="35"/>
      <c r="CF1044" s="23"/>
      <c r="CG1044" s="24"/>
      <c r="CH1044" s="35"/>
      <c r="CI1044" s="23"/>
      <c r="CJ1044" s="24"/>
      <c r="CK1044" s="35"/>
      <c r="CL1044" s="23"/>
      <c r="CM1044" s="24"/>
      <c r="CN1044" s="35"/>
      <c r="CO1044" s="23"/>
      <c r="CP1044" s="24"/>
      <c r="CQ1044" s="38"/>
    </row>
    <row r="1045" spans="2:95">
      <c r="B1045" s="34"/>
      <c r="C1045" s="23"/>
      <c r="D1045" s="24"/>
      <c r="E1045" s="35"/>
      <c r="F1045" s="23"/>
      <c r="G1045" s="24"/>
      <c r="H1045" s="35"/>
      <c r="I1045" s="23"/>
      <c r="J1045" s="24"/>
      <c r="K1045" s="35"/>
      <c r="L1045" s="23"/>
      <c r="M1045" s="24"/>
      <c r="N1045" s="35"/>
      <c r="O1045" s="23"/>
      <c r="P1045" s="24"/>
      <c r="Q1045" s="35"/>
      <c r="R1045" s="23"/>
      <c r="S1045" s="24"/>
      <c r="T1045" s="35"/>
      <c r="U1045" s="23"/>
      <c r="V1045" s="24"/>
      <c r="W1045" s="35"/>
      <c r="X1045" s="23"/>
      <c r="Y1045" s="24"/>
      <c r="Z1045" s="35"/>
      <c r="AA1045" s="23"/>
      <c r="AB1045" s="24"/>
      <c r="AC1045" s="35"/>
      <c r="AD1045" s="23"/>
      <c r="AE1045" s="24"/>
      <c r="AF1045" s="35"/>
      <c r="AG1045" s="23"/>
      <c r="AH1045" s="24"/>
      <c r="AI1045" s="35"/>
      <c r="AJ1045" s="23"/>
      <c r="AK1045" s="24"/>
      <c r="AL1045" s="35"/>
      <c r="AM1045" s="23"/>
      <c r="AN1045" s="24"/>
      <c r="AO1045" s="35"/>
      <c r="AP1045" s="23"/>
      <c r="AQ1045" s="24"/>
      <c r="AR1045" s="35"/>
      <c r="AS1045" s="23"/>
      <c r="AT1045" s="24"/>
      <c r="AU1045" s="35"/>
      <c r="AV1045" s="23"/>
      <c r="AW1045" s="24"/>
      <c r="AX1045" s="35"/>
      <c r="AY1045" s="23"/>
      <c r="AZ1045" s="24"/>
      <c r="BA1045" s="35"/>
      <c r="BB1045" s="23"/>
      <c r="BC1045" s="24"/>
      <c r="BD1045" s="35"/>
      <c r="BE1045" s="23"/>
      <c r="BF1045" s="24"/>
      <c r="BG1045" s="35"/>
      <c r="BH1045" s="23"/>
      <c r="BI1045" s="24"/>
      <c r="BJ1045" s="35"/>
      <c r="BK1045" s="23"/>
      <c r="BL1045" s="24"/>
      <c r="BM1045" s="35"/>
      <c r="BN1045" s="23"/>
      <c r="BO1045" s="24"/>
      <c r="BP1045" s="35"/>
      <c r="BQ1045" s="23"/>
      <c r="BR1045" s="24"/>
      <c r="BS1045" s="35"/>
      <c r="BT1045" s="23"/>
      <c r="BU1045" s="24"/>
      <c r="BV1045" s="35"/>
      <c r="BW1045" s="23"/>
      <c r="BX1045" s="24"/>
      <c r="BY1045" s="35"/>
      <c r="BZ1045" s="23"/>
      <c r="CA1045" s="24"/>
      <c r="CB1045" s="35"/>
      <c r="CC1045" s="23"/>
      <c r="CD1045" s="24"/>
      <c r="CE1045" s="35"/>
      <c r="CF1045" s="23"/>
      <c r="CG1045" s="24"/>
      <c r="CH1045" s="35"/>
      <c r="CI1045" s="23"/>
      <c r="CJ1045" s="24"/>
      <c r="CK1045" s="35"/>
      <c r="CL1045" s="23"/>
      <c r="CM1045" s="24"/>
      <c r="CN1045" s="35"/>
      <c r="CO1045" s="23"/>
      <c r="CP1045" s="24"/>
      <c r="CQ1045" s="38"/>
    </row>
    <row r="1046" spans="2:95">
      <c r="B1046" s="34"/>
      <c r="C1046" s="23"/>
      <c r="D1046" s="24"/>
      <c r="E1046" s="35"/>
      <c r="F1046" s="23"/>
      <c r="G1046" s="24"/>
      <c r="H1046" s="35"/>
      <c r="I1046" s="23"/>
      <c r="J1046" s="24"/>
      <c r="K1046" s="35"/>
      <c r="L1046" s="23"/>
      <c r="M1046" s="24"/>
      <c r="N1046" s="35"/>
      <c r="O1046" s="23"/>
      <c r="P1046" s="24"/>
      <c r="Q1046" s="35"/>
      <c r="R1046" s="23"/>
      <c r="S1046" s="24"/>
      <c r="T1046" s="35"/>
      <c r="U1046" s="23"/>
      <c r="V1046" s="24"/>
      <c r="W1046" s="35"/>
      <c r="X1046" s="23"/>
      <c r="Y1046" s="24"/>
      <c r="Z1046" s="35"/>
      <c r="AA1046" s="23"/>
      <c r="AB1046" s="24"/>
      <c r="AC1046" s="35"/>
      <c r="AD1046" s="23"/>
      <c r="AE1046" s="24"/>
      <c r="AF1046" s="35"/>
      <c r="AG1046" s="23"/>
      <c r="AH1046" s="24"/>
      <c r="AI1046" s="35"/>
      <c r="AJ1046" s="23"/>
      <c r="AK1046" s="24"/>
      <c r="AL1046" s="35"/>
      <c r="AM1046" s="23"/>
      <c r="AN1046" s="24"/>
      <c r="AO1046" s="35"/>
      <c r="AP1046" s="23"/>
      <c r="AQ1046" s="24"/>
      <c r="AR1046" s="35"/>
      <c r="AS1046" s="23"/>
      <c r="AT1046" s="24"/>
      <c r="AU1046" s="35"/>
      <c r="AV1046" s="23"/>
      <c r="AW1046" s="24"/>
      <c r="AX1046" s="35"/>
      <c r="AY1046" s="23"/>
      <c r="AZ1046" s="24"/>
      <c r="BA1046" s="35"/>
      <c r="BB1046" s="23"/>
      <c r="BC1046" s="24"/>
      <c r="BD1046" s="35"/>
      <c r="BE1046" s="23"/>
      <c r="BF1046" s="24"/>
      <c r="BG1046" s="35"/>
      <c r="BH1046" s="23"/>
      <c r="BI1046" s="24"/>
      <c r="BJ1046" s="35"/>
      <c r="BK1046" s="23"/>
      <c r="BL1046" s="24"/>
      <c r="BM1046" s="35"/>
      <c r="BN1046" s="23"/>
      <c r="BO1046" s="24"/>
      <c r="BP1046" s="35"/>
      <c r="BQ1046" s="23"/>
      <c r="BR1046" s="24"/>
      <c r="BS1046" s="35"/>
      <c r="BT1046" s="23"/>
      <c r="BU1046" s="24"/>
      <c r="BV1046" s="35"/>
      <c r="BW1046" s="23"/>
      <c r="BX1046" s="24"/>
      <c r="BY1046" s="35"/>
      <c r="BZ1046" s="23"/>
      <c r="CA1046" s="24"/>
      <c r="CB1046" s="35"/>
      <c r="CC1046" s="23"/>
      <c r="CD1046" s="24"/>
      <c r="CE1046" s="35"/>
      <c r="CF1046" s="23"/>
      <c r="CG1046" s="24"/>
      <c r="CH1046" s="35"/>
      <c r="CI1046" s="23"/>
      <c r="CJ1046" s="24"/>
      <c r="CK1046" s="35"/>
      <c r="CL1046" s="23"/>
      <c r="CM1046" s="24"/>
      <c r="CN1046" s="35"/>
      <c r="CO1046" s="23"/>
      <c r="CP1046" s="24"/>
      <c r="CQ1046" s="38"/>
    </row>
    <row r="1047" spans="2:95">
      <c r="B1047" s="34"/>
      <c r="C1047" s="23"/>
      <c r="D1047" s="24"/>
      <c r="E1047" s="35"/>
      <c r="F1047" s="23"/>
      <c r="G1047" s="24"/>
      <c r="H1047" s="35"/>
      <c r="I1047" s="23"/>
      <c r="J1047" s="24"/>
      <c r="K1047" s="35"/>
      <c r="L1047" s="23"/>
      <c r="M1047" s="24"/>
      <c r="N1047" s="35"/>
      <c r="O1047" s="23"/>
      <c r="P1047" s="24"/>
      <c r="Q1047" s="35"/>
      <c r="R1047" s="23"/>
      <c r="S1047" s="24"/>
      <c r="T1047" s="35"/>
      <c r="U1047" s="23"/>
      <c r="V1047" s="24"/>
      <c r="W1047" s="35"/>
      <c r="X1047" s="23"/>
      <c r="Y1047" s="24"/>
      <c r="Z1047" s="35"/>
      <c r="AA1047" s="23"/>
      <c r="AB1047" s="24"/>
      <c r="AC1047" s="35"/>
      <c r="AD1047" s="23"/>
      <c r="AE1047" s="24"/>
      <c r="AF1047" s="35"/>
      <c r="AG1047" s="23"/>
      <c r="AH1047" s="24"/>
      <c r="AI1047" s="35"/>
      <c r="AJ1047" s="23"/>
      <c r="AK1047" s="24"/>
      <c r="AL1047" s="35"/>
      <c r="AM1047" s="23"/>
      <c r="AN1047" s="24"/>
      <c r="AO1047" s="35"/>
      <c r="AP1047" s="23"/>
      <c r="AQ1047" s="24"/>
      <c r="AR1047" s="35"/>
      <c r="AS1047" s="23"/>
      <c r="AT1047" s="24"/>
      <c r="AU1047" s="35"/>
      <c r="AV1047" s="23"/>
      <c r="AW1047" s="24"/>
      <c r="AX1047" s="35"/>
      <c r="AY1047" s="23"/>
      <c r="AZ1047" s="24"/>
      <c r="BA1047" s="35"/>
      <c r="BB1047" s="23"/>
      <c r="BC1047" s="24"/>
      <c r="BD1047" s="35"/>
      <c r="BE1047" s="23"/>
      <c r="BF1047" s="24"/>
      <c r="BG1047" s="35"/>
      <c r="BH1047" s="23"/>
      <c r="BI1047" s="24"/>
      <c r="BJ1047" s="35"/>
      <c r="BK1047" s="23"/>
      <c r="BL1047" s="24"/>
      <c r="BM1047" s="35"/>
      <c r="BN1047" s="23"/>
      <c r="BO1047" s="24"/>
      <c r="BP1047" s="35"/>
      <c r="BQ1047" s="23"/>
      <c r="BR1047" s="24"/>
      <c r="BS1047" s="35"/>
      <c r="BT1047" s="23"/>
      <c r="BU1047" s="24"/>
      <c r="BV1047" s="35"/>
      <c r="BW1047" s="23"/>
      <c r="BX1047" s="24"/>
      <c r="BY1047" s="35"/>
      <c r="BZ1047" s="23"/>
      <c r="CA1047" s="24"/>
      <c r="CB1047" s="35"/>
      <c r="CC1047" s="23"/>
      <c r="CD1047" s="24"/>
      <c r="CE1047" s="35"/>
      <c r="CF1047" s="23"/>
      <c r="CG1047" s="24"/>
      <c r="CH1047" s="35"/>
      <c r="CI1047" s="23"/>
      <c r="CJ1047" s="24"/>
      <c r="CK1047" s="35"/>
      <c r="CL1047" s="23"/>
      <c r="CM1047" s="24"/>
      <c r="CN1047" s="35"/>
      <c r="CO1047" s="23"/>
      <c r="CP1047" s="24"/>
      <c r="CQ1047" s="38"/>
    </row>
    <row r="1048" spans="2:95">
      <c r="B1048" s="34"/>
      <c r="C1048" s="23"/>
      <c r="D1048" s="24"/>
      <c r="E1048" s="35"/>
      <c r="F1048" s="23"/>
      <c r="G1048" s="24"/>
      <c r="H1048" s="35"/>
      <c r="I1048" s="23"/>
      <c r="J1048" s="24"/>
      <c r="K1048" s="35"/>
      <c r="L1048" s="23"/>
      <c r="M1048" s="24"/>
      <c r="N1048" s="35"/>
      <c r="O1048" s="23"/>
      <c r="P1048" s="24"/>
      <c r="Q1048" s="35"/>
      <c r="R1048" s="23"/>
      <c r="S1048" s="24"/>
      <c r="T1048" s="35"/>
      <c r="U1048" s="23"/>
      <c r="V1048" s="24"/>
      <c r="W1048" s="35"/>
      <c r="X1048" s="23"/>
      <c r="Y1048" s="24"/>
      <c r="Z1048" s="35"/>
      <c r="AA1048" s="23"/>
      <c r="AB1048" s="24"/>
      <c r="AC1048" s="35"/>
      <c r="AD1048" s="23"/>
      <c r="AE1048" s="24"/>
      <c r="AF1048" s="35"/>
      <c r="AG1048" s="23"/>
      <c r="AH1048" s="24"/>
      <c r="AI1048" s="35"/>
      <c r="AJ1048" s="23"/>
      <c r="AK1048" s="24"/>
      <c r="AL1048" s="35"/>
      <c r="AM1048" s="23"/>
      <c r="AN1048" s="24"/>
      <c r="AO1048" s="35"/>
      <c r="AP1048" s="23"/>
      <c r="AQ1048" s="24"/>
      <c r="AR1048" s="35"/>
      <c r="AS1048" s="23"/>
      <c r="AT1048" s="24"/>
      <c r="AU1048" s="35"/>
      <c r="AV1048" s="23"/>
      <c r="AW1048" s="24"/>
      <c r="AX1048" s="35"/>
      <c r="AY1048" s="23"/>
      <c r="AZ1048" s="24"/>
      <c r="BA1048" s="35"/>
      <c r="BB1048" s="23"/>
      <c r="BC1048" s="24"/>
      <c r="BD1048" s="35"/>
      <c r="BE1048" s="23"/>
      <c r="BF1048" s="24"/>
      <c r="BG1048" s="35"/>
      <c r="BH1048" s="23"/>
      <c r="BI1048" s="24"/>
      <c r="BJ1048" s="35"/>
      <c r="BK1048" s="23"/>
      <c r="BL1048" s="24"/>
      <c r="BM1048" s="35"/>
      <c r="BN1048" s="23"/>
      <c r="BO1048" s="24"/>
      <c r="BP1048" s="35"/>
      <c r="BQ1048" s="23"/>
      <c r="BR1048" s="24"/>
      <c r="BS1048" s="35"/>
      <c r="BT1048" s="23"/>
      <c r="BU1048" s="24"/>
      <c r="BV1048" s="35"/>
      <c r="BW1048" s="23"/>
      <c r="BX1048" s="24"/>
      <c r="BY1048" s="35"/>
      <c r="BZ1048" s="23"/>
      <c r="CA1048" s="24"/>
      <c r="CB1048" s="35"/>
      <c r="CC1048" s="23"/>
      <c r="CD1048" s="24"/>
      <c r="CE1048" s="35"/>
      <c r="CF1048" s="23"/>
      <c r="CG1048" s="24"/>
      <c r="CH1048" s="35"/>
      <c r="CI1048" s="23"/>
      <c r="CJ1048" s="24"/>
      <c r="CK1048" s="35"/>
      <c r="CL1048" s="23"/>
      <c r="CM1048" s="24"/>
      <c r="CN1048" s="35"/>
      <c r="CO1048" s="23"/>
      <c r="CP1048" s="24"/>
      <c r="CQ1048" s="38"/>
    </row>
    <row r="1049" spans="2:95">
      <c r="B1049" s="34"/>
      <c r="C1049" s="23"/>
      <c r="D1049" s="24"/>
      <c r="E1049" s="35"/>
      <c r="F1049" s="23"/>
      <c r="G1049" s="24"/>
      <c r="H1049" s="35"/>
      <c r="I1049" s="23"/>
      <c r="J1049" s="24"/>
      <c r="K1049" s="35"/>
      <c r="L1049" s="23"/>
      <c r="M1049" s="24"/>
      <c r="N1049" s="35"/>
      <c r="O1049" s="23"/>
      <c r="P1049" s="24"/>
      <c r="Q1049" s="35"/>
      <c r="R1049" s="23"/>
      <c r="S1049" s="24"/>
      <c r="T1049" s="35"/>
      <c r="U1049" s="23"/>
      <c r="V1049" s="24"/>
      <c r="W1049" s="35"/>
      <c r="X1049" s="23"/>
      <c r="Y1049" s="24"/>
      <c r="Z1049" s="35"/>
      <c r="AA1049" s="23"/>
      <c r="AB1049" s="24"/>
      <c r="AC1049" s="35"/>
      <c r="AD1049" s="23"/>
      <c r="AE1049" s="24"/>
      <c r="AF1049" s="35"/>
      <c r="AG1049" s="23"/>
      <c r="AH1049" s="24"/>
      <c r="AI1049" s="35"/>
      <c r="AJ1049" s="23"/>
      <c r="AK1049" s="24"/>
      <c r="AL1049" s="35"/>
      <c r="AM1049" s="23"/>
      <c r="AN1049" s="24"/>
      <c r="AO1049" s="35"/>
      <c r="AP1049" s="23"/>
      <c r="AQ1049" s="24"/>
      <c r="AR1049" s="35"/>
      <c r="AS1049" s="23"/>
      <c r="AT1049" s="24"/>
      <c r="AU1049" s="35"/>
      <c r="AV1049" s="23"/>
      <c r="AW1049" s="24"/>
      <c r="AX1049" s="35"/>
      <c r="AY1049" s="23"/>
      <c r="AZ1049" s="24"/>
      <c r="BA1049" s="35"/>
      <c r="BB1049" s="23"/>
      <c r="BC1049" s="24"/>
      <c r="BD1049" s="35"/>
      <c r="BE1049" s="23"/>
      <c r="BF1049" s="24"/>
      <c r="BG1049" s="35"/>
      <c r="BH1049" s="23"/>
      <c r="BI1049" s="24"/>
      <c r="BJ1049" s="35"/>
      <c r="BK1049" s="23"/>
      <c r="BL1049" s="24"/>
      <c r="BM1049" s="35"/>
      <c r="BN1049" s="23"/>
      <c r="BO1049" s="24"/>
      <c r="BP1049" s="35"/>
      <c r="BQ1049" s="23"/>
      <c r="BR1049" s="24"/>
      <c r="BS1049" s="35"/>
      <c r="BT1049" s="23"/>
      <c r="BU1049" s="24"/>
      <c r="BV1049" s="35"/>
      <c r="BW1049" s="23"/>
      <c r="BX1049" s="24"/>
      <c r="BY1049" s="35"/>
      <c r="BZ1049" s="23"/>
      <c r="CA1049" s="24"/>
      <c r="CB1049" s="35"/>
      <c r="CC1049" s="23"/>
      <c r="CD1049" s="24"/>
      <c r="CE1049" s="35"/>
      <c r="CF1049" s="23"/>
      <c r="CG1049" s="24"/>
      <c r="CH1049" s="35"/>
      <c r="CI1049" s="23"/>
      <c r="CJ1049" s="24"/>
      <c r="CK1049" s="35"/>
      <c r="CL1049" s="23"/>
      <c r="CM1049" s="24"/>
      <c r="CN1049" s="35"/>
      <c r="CO1049" s="23"/>
      <c r="CP1049" s="24"/>
      <c r="CQ1049" s="38"/>
    </row>
    <row r="1050" spans="2:95">
      <c r="B1050" s="34"/>
      <c r="C1050" s="23"/>
      <c r="D1050" s="24"/>
      <c r="E1050" s="35"/>
      <c r="F1050" s="23"/>
      <c r="G1050" s="24"/>
      <c r="H1050" s="35"/>
      <c r="I1050" s="23"/>
      <c r="J1050" s="24"/>
      <c r="K1050" s="35"/>
      <c r="L1050" s="23"/>
      <c r="M1050" s="24"/>
      <c r="N1050" s="35"/>
      <c r="O1050" s="23"/>
      <c r="P1050" s="24"/>
      <c r="Q1050" s="35"/>
      <c r="R1050" s="23"/>
      <c r="S1050" s="24"/>
      <c r="T1050" s="35"/>
      <c r="U1050" s="23"/>
      <c r="V1050" s="24"/>
      <c r="W1050" s="35"/>
      <c r="X1050" s="23"/>
      <c r="Y1050" s="24"/>
      <c r="Z1050" s="35"/>
      <c r="AA1050" s="23"/>
      <c r="AB1050" s="24"/>
      <c r="AC1050" s="35"/>
      <c r="AD1050" s="23"/>
      <c r="AE1050" s="24"/>
      <c r="AF1050" s="35"/>
      <c r="AG1050" s="23"/>
      <c r="AH1050" s="24"/>
      <c r="AI1050" s="35"/>
      <c r="AJ1050" s="23"/>
      <c r="AK1050" s="24"/>
      <c r="AL1050" s="35"/>
      <c r="AM1050" s="23"/>
      <c r="AN1050" s="24"/>
      <c r="AO1050" s="35"/>
      <c r="AP1050" s="23"/>
      <c r="AQ1050" s="24"/>
      <c r="AR1050" s="35"/>
      <c r="AS1050" s="23"/>
      <c r="AT1050" s="24"/>
      <c r="AU1050" s="35"/>
      <c r="AV1050" s="23"/>
      <c r="AW1050" s="24"/>
      <c r="AX1050" s="35"/>
      <c r="AY1050" s="23"/>
      <c r="AZ1050" s="24"/>
      <c r="BA1050" s="35"/>
      <c r="BB1050" s="23"/>
      <c r="BC1050" s="24"/>
      <c r="BD1050" s="35"/>
      <c r="BE1050" s="23"/>
      <c r="BF1050" s="24"/>
      <c r="BG1050" s="35"/>
      <c r="BH1050" s="23"/>
      <c r="BI1050" s="24"/>
      <c r="BJ1050" s="35"/>
      <c r="BK1050" s="23"/>
      <c r="BL1050" s="24"/>
      <c r="BM1050" s="35"/>
      <c r="BN1050" s="23"/>
      <c r="BO1050" s="24"/>
      <c r="BP1050" s="35"/>
      <c r="BQ1050" s="23"/>
      <c r="BR1050" s="24"/>
      <c r="BS1050" s="35"/>
      <c r="BT1050" s="23"/>
      <c r="BU1050" s="24"/>
      <c r="BV1050" s="35"/>
      <c r="BW1050" s="23"/>
      <c r="BX1050" s="24"/>
      <c r="BY1050" s="35"/>
      <c r="BZ1050" s="23"/>
      <c r="CA1050" s="24"/>
      <c r="CB1050" s="35"/>
      <c r="CC1050" s="23"/>
      <c r="CD1050" s="24"/>
      <c r="CE1050" s="35"/>
      <c r="CF1050" s="23"/>
      <c r="CG1050" s="24"/>
      <c r="CH1050" s="35"/>
      <c r="CI1050" s="23"/>
      <c r="CJ1050" s="24"/>
      <c r="CK1050" s="35"/>
      <c r="CL1050" s="23"/>
      <c r="CM1050" s="24"/>
      <c r="CN1050" s="35"/>
      <c r="CO1050" s="23"/>
      <c r="CP1050" s="24"/>
      <c r="CQ1050" s="38"/>
    </row>
    <row r="1051" spans="2:95">
      <c r="B1051" s="34"/>
      <c r="C1051" s="23"/>
      <c r="D1051" s="24"/>
      <c r="E1051" s="35"/>
      <c r="F1051" s="23"/>
      <c r="G1051" s="24"/>
      <c r="H1051" s="35"/>
      <c r="I1051" s="23"/>
      <c r="J1051" s="24"/>
      <c r="K1051" s="35"/>
      <c r="L1051" s="23"/>
      <c r="M1051" s="24"/>
      <c r="N1051" s="35"/>
      <c r="O1051" s="23"/>
      <c r="P1051" s="24"/>
      <c r="Q1051" s="35"/>
      <c r="R1051" s="23"/>
      <c r="S1051" s="24"/>
      <c r="T1051" s="35"/>
      <c r="U1051" s="23"/>
      <c r="V1051" s="24"/>
      <c r="W1051" s="35"/>
      <c r="X1051" s="23"/>
      <c r="Y1051" s="24"/>
      <c r="Z1051" s="35"/>
      <c r="AA1051" s="23"/>
      <c r="AB1051" s="24"/>
      <c r="AC1051" s="35"/>
      <c r="AD1051" s="23"/>
      <c r="AE1051" s="24"/>
      <c r="AF1051" s="35"/>
      <c r="AG1051" s="23"/>
      <c r="AH1051" s="24"/>
      <c r="AI1051" s="35"/>
      <c r="AJ1051" s="23"/>
      <c r="AK1051" s="24"/>
      <c r="AL1051" s="35"/>
      <c r="AM1051" s="23"/>
      <c r="AN1051" s="24"/>
      <c r="AO1051" s="35"/>
      <c r="AP1051" s="23"/>
      <c r="AQ1051" s="24"/>
      <c r="AR1051" s="35"/>
      <c r="AS1051" s="23"/>
      <c r="AT1051" s="24"/>
      <c r="AU1051" s="35"/>
      <c r="AV1051" s="23"/>
      <c r="AW1051" s="24"/>
      <c r="AX1051" s="35"/>
      <c r="AY1051" s="23"/>
      <c r="AZ1051" s="24"/>
      <c r="BA1051" s="35"/>
      <c r="BB1051" s="23"/>
      <c r="BC1051" s="24"/>
      <c r="BD1051" s="35"/>
      <c r="BE1051" s="23"/>
      <c r="BF1051" s="24"/>
      <c r="BG1051" s="35"/>
      <c r="BH1051" s="23"/>
      <c r="BI1051" s="24"/>
      <c r="BJ1051" s="35"/>
      <c r="BK1051" s="23"/>
      <c r="BL1051" s="24"/>
      <c r="BM1051" s="35"/>
      <c r="BN1051" s="23"/>
      <c r="BO1051" s="24"/>
      <c r="BP1051" s="35"/>
      <c r="BQ1051" s="23"/>
      <c r="BR1051" s="24"/>
      <c r="BS1051" s="35"/>
      <c r="BT1051" s="23"/>
      <c r="BU1051" s="24"/>
      <c r="BV1051" s="35"/>
      <c r="BW1051" s="23"/>
      <c r="BX1051" s="24"/>
      <c r="BY1051" s="35"/>
      <c r="BZ1051" s="23"/>
      <c r="CA1051" s="24"/>
      <c r="CB1051" s="35"/>
      <c r="CC1051" s="23"/>
      <c r="CD1051" s="24"/>
      <c r="CE1051" s="35"/>
      <c r="CF1051" s="23"/>
      <c r="CG1051" s="24"/>
      <c r="CH1051" s="35"/>
      <c r="CI1051" s="23"/>
      <c r="CJ1051" s="24"/>
      <c r="CK1051" s="35"/>
      <c r="CL1051" s="23"/>
      <c r="CM1051" s="24"/>
      <c r="CN1051" s="35"/>
      <c r="CO1051" s="23"/>
      <c r="CP1051" s="24"/>
      <c r="CQ1051" s="38"/>
    </row>
    <row r="1052" spans="2:95">
      <c r="B1052" s="34"/>
      <c r="C1052" s="23"/>
      <c r="D1052" s="24"/>
      <c r="E1052" s="35"/>
      <c r="F1052" s="23"/>
      <c r="G1052" s="24"/>
      <c r="H1052" s="35"/>
      <c r="I1052" s="23"/>
      <c r="J1052" s="24"/>
      <c r="K1052" s="35"/>
      <c r="L1052" s="23"/>
      <c r="M1052" s="24"/>
      <c r="N1052" s="35"/>
      <c r="O1052" s="23"/>
      <c r="P1052" s="24"/>
      <c r="Q1052" s="35"/>
      <c r="R1052" s="23"/>
      <c r="S1052" s="24"/>
      <c r="T1052" s="35"/>
      <c r="U1052" s="23"/>
      <c r="V1052" s="24"/>
      <c r="W1052" s="35"/>
      <c r="X1052" s="23"/>
      <c r="Y1052" s="24"/>
      <c r="Z1052" s="35"/>
      <c r="AA1052" s="23"/>
      <c r="AB1052" s="24"/>
      <c r="AC1052" s="35"/>
      <c r="AD1052" s="23"/>
      <c r="AE1052" s="24"/>
      <c r="AF1052" s="35"/>
      <c r="AG1052" s="23"/>
      <c r="AH1052" s="24"/>
      <c r="AI1052" s="35"/>
      <c r="AJ1052" s="23"/>
      <c r="AK1052" s="24"/>
      <c r="AL1052" s="35"/>
      <c r="AM1052" s="23"/>
      <c r="AN1052" s="24"/>
      <c r="AO1052" s="35"/>
      <c r="AP1052" s="23"/>
      <c r="AQ1052" s="24"/>
      <c r="AR1052" s="35"/>
      <c r="AS1052" s="23"/>
      <c r="AT1052" s="24"/>
      <c r="AU1052" s="35"/>
      <c r="AV1052" s="23"/>
      <c r="AW1052" s="24"/>
      <c r="AX1052" s="35"/>
      <c r="AY1052" s="23"/>
      <c r="AZ1052" s="24"/>
      <c r="BA1052" s="35"/>
      <c r="BB1052" s="23"/>
      <c r="BC1052" s="24"/>
      <c r="BD1052" s="35"/>
      <c r="BE1052" s="23"/>
      <c r="BF1052" s="24"/>
      <c r="BG1052" s="35"/>
      <c r="BH1052" s="23"/>
      <c r="BI1052" s="24"/>
      <c r="BJ1052" s="35"/>
      <c r="BK1052" s="23"/>
      <c r="BL1052" s="24"/>
      <c r="BM1052" s="35"/>
      <c r="BN1052" s="23"/>
      <c r="BO1052" s="24"/>
      <c r="BP1052" s="35"/>
      <c r="BQ1052" s="23"/>
      <c r="BR1052" s="24"/>
      <c r="BS1052" s="35"/>
      <c r="BT1052" s="23"/>
      <c r="BU1052" s="24"/>
      <c r="BV1052" s="35"/>
      <c r="BW1052" s="23"/>
      <c r="BX1052" s="24"/>
      <c r="BY1052" s="35"/>
      <c r="BZ1052" s="23"/>
      <c r="CA1052" s="24"/>
      <c r="CB1052" s="35"/>
      <c r="CC1052" s="23"/>
      <c r="CD1052" s="24"/>
      <c r="CE1052" s="35"/>
      <c r="CF1052" s="23"/>
      <c r="CG1052" s="24"/>
      <c r="CH1052" s="35"/>
      <c r="CI1052" s="23"/>
      <c r="CJ1052" s="24"/>
      <c r="CK1052" s="35"/>
      <c r="CL1052" s="23"/>
      <c r="CM1052" s="24"/>
      <c r="CN1052" s="35"/>
      <c r="CO1052" s="23"/>
      <c r="CP1052" s="24"/>
      <c r="CQ1052" s="38"/>
    </row>
    <row r="1053" spans="2:95">
      <c r="B1053" s="34"/>
      <c r="C1053" s="23"/>
      <c r="D1053" s="24"/>
      <c r="E1053" s="35"/>
      <c r="F1053" s="23"/>
      <c r="G1053" s="24"/>
      <c r="H1053" s="35"/>
      <c r="I1053" s="23"/>
      <c r="J1053" s="24"/>
      <c r="K1053" s="35"/>
      <c r="L1053" s="23"/>
      <c r="M1053" s="24"/>
      <c r="N1053" s="35"/>
      <c r="O1053" s="23"/>
      <c r="P1053" s="24"/>
      <c r="Q1053" s="35"/>
      <c r="R1053" s="23"/>
      <c r="S1053" s="24"/>
      <c r="T1053" s="35"/>
      <c r="U1053" s="23"/>
      <c r="V1053" s="24"/>
      <c r="W1053" s="35"/>
      <c r="X1053" s="23"/>
      <c r="Y1053" s="24"/>
      <c r="Z1053" s="35"/>
      <c r="AA1053" s="23"/>
      <c r="AB1053" s="24"/>
      <c r="AC1053" s="35"/>
      <c r="AD1053" s="23"/>
      <c r="AE1053" s="24"/>
      <c r="AF1053" s="35"/>
      <c r="AG1053" s="23"/>
      <c r="AH1053" s="24"/>
      <c r="AI1053" s="35"/>
      <c r="AJ1053" s="23"/>
      <c r="AK1053" s="24"/>
      <c r="AL1053" s="35"/>
      <c r="AM1053" s="23"/>
      <c r="AN1053" s="24"/>
      <c r="AO1053" s="35"/>
      <c r="AP1053" s="23"/>
      <c r="AQ1053" s="24"/>
      <c r="AR1053" s="35"/>
      <c r="AS1053" s="23"/>
      <c r="AT1053" s="24"/>
      <c r="AU1053" s="35"/>
      <c r="AV1053" s="23"/>
      <c r="AW1053" s="24"/>
      <c r="AX1053" s="35"/>
      <c r="AY1053" s="23"/>
      <c r="AZ1053" s="24"/>
      <c r="BA1053" s="35"/>
      <c r="BB1053" s="23"/>
      <c r="BC1053" s="24"/>
      <c r="BD1053" s="35"/>
      <c r="BE1053" s="23"/>
      <c r="BF1053" s="24"/>
      <c r="BG1053" s="35"/>
      <c r="BH1053" s="23"/>
      <c r="BI1053" s="24"/>
      <c r="BJ1053" s="35"/>
      <c r="BK1053" s="23"/>
      <c r="BL1053" s="24"/>
      <c r="BM1053" s="35"/>
      <c r="BN1053" s="23"/>
      <c r="BO1053" s="24"/>
      <c r="BP1053" s="35"/>
      <c r="BQ1053" s="23"/>
      <c r="BR1053" s="24"/>
      <c r="BS1053" s="35"/>
      <c r="BT1053" s="23"/>
      <c r="BU1053" s="24"/>
      <c r="BV1053" s="35"/>
      <c r="BW1053" s="23"/>
      <c r="BX1053" s="24"/>
      <c r="BY1053" s="35"/>
      <c r="BZ1053" s="23"/>
      <c r="CA1053" s="24"/>
      <c r="CB1053" s="35"/>
      <c r="CC1053" s="23"/>
      <c r="CD1053" s="24"/>
      <c r="CE1053" s="35"/>
      <c r="CF1053" s="23"/>
      <c r="CG1053" s="24"/>
      <c r="CH1053" s="35"/>
      <c r="CI1053" s="23"/>
      <c r="CJ1053" s="24"/>
      <c r="CK1053" s="35"/>
      <c r="CL1053" s="23"/>
      <c r="CM1053" s="24"/>
      <c r="CN1053" s="35"/>
      <c r="CO1053" s="23"/>
      <c r="CP1053" s="24"/>
      <c r="CQ1053" s="38"/>
    </row>
    <row r="1054" spans="2:95">
      <c r="B1054" s="34"/>
      <c r="C1054" s="23"/>
      <c r="D1054" s="24"/>
      <c r="E1054" s="35"/>
      <c r="F1054" s="23"/>
      <c r="G1054" s="24"/>
      <c r="H1054" s="35"/>
      <c r="I1054" s="23"/>
      <c r="J1054" s="24"/>
      <c r="K1054" s="35"/>
      <c r="L1054" s="23"/>
      <c r="M1054" s="24"/>
      <c r="N1054" s="35"/>
      <c r="O1054" s="23"/>
      <c r="P1054" s="24"/>
      <c r="Q1054" s="35"/>
      <c r="R1054" s="23"/>
      <c r="S1054" s="24"/>
      <c r="T1054" s="35"/>
      <c r="U1054" s="23"/>
      <c r="V1054" s="24"/>
      <c r="W1054" s="35"/>
      <c r="X1054" s="23"/>
      <c r="Y1054" s="24"/>
      <c r="Z1054" s="35"/>
      <c r="AA1054" s="23"/>
      <c r="AB1054" s="24"/>
      <c r="AC1054" s="35"/>
      <c r="AD1054" s="23"/>
      <c r="AE1054" s="24"/>
      <c r="AF1054" s="35"/>
      <c r="AG1054" s="23"/>
      <c r="AH1054" s="24"/>
      <c r="AI1054" s="35"/>
      <c r="AJ1054" s="23"/>
      <c r="AK1054" s="24"/>
      <c r="AL1054" s="35"/>
      <c r="AM1054" s="23"/>
      <c r="AN1054" s="24"/>
      <c r="AO1054" s="35"/>
      <c r="AP1054" s="23"/>
      <c r="AQ1054" s="24"/>
      <c r="AR1054" s="35"/>
      <c r="AS1054" s="23"/>
      <c r="AT1054" s="24"/>
      <c r="AU1054" s="35"/>
      <c r="AV1054" s="23"/>
      <c r="AW1054" s="24"/>
      <c r="AX1054" s="35"/>
      <c r="AY1054" s="23"/>
      <c r="AZ1054" s="24"/>
      <c r="BA1054" s="35"/>
      <c r="BB1054" s="23"/>
      <c r="BC1054" s="24"/>
      <c r="BD1054" s="35"/>
      <c r="BE1054" s="23"/>
      <c r="BF1054" s="24"/>
      <c r="BG1054" s="35"/>
      <c r="BH1054" s="23"/>
      <c r="BI1054" s="24"/>
      <c r="BJ1054" s="35"/>
      <c r="BK1054" s="23"/>
      <c r="BL1054" s="24"/>
      <c r="BM1054" s="35"/>
      <c r="BN1054" s="23"/>
      <c r="BO1054" s="24"/>
      <c r="BP1054" s="35"/>
      <c r="BQ1054" s="23"/>
      <c r="BR1054" s="24"/>
      <c r="BS1054" s="35"/>
      <c r="BT1054" s="23"/>
      <c r="BU1054" s="24"/>
      <c r="BV1054" s="35"/>
      <c r="BW1054" s="23"/>
      <c r="BX1054" s="24"/>
      <c r="BY1054" s="35"/>
      <c r="BZ1054" s="23"/>
      <c r="CA1054" s="24"/>
      <c r="CB1054" s="35"/>
      <c r="CC1054" s="23"/>
      <c r="CD1054" s="24"/>
      <c r="CE1054" s="35"/>
      <c r="CF1054" s="23"/>
      <c r="CG1054" s="24"/>
      <c r="CH1054" s="35"/>
      <c r="CI1054" s="23"/>
      <c r="CJ1054" s="24"/>
      <c r="CK1054" s="35"/>
      <c r="CL1054" s="23"/>
      <c r="CM1054" s="24"/>
      <c r="CN1054" s="35"/>
      <c r="CO1054" s="23"/>
      <c r="CP1054" s="24"/>
      <c r="CQ1054" s="38"/>
    </row>
    <row r="1055" spans="2:95">
      <c r="B1055" s="34"/>
      <c r="C1055" s="23"/>
      <c r="D1055" s="24"/>
      <c r="E1055" s="35"/>
      <c r="F1055" s="23"/>
      <c r="G1055" s="24"/>
      <c r="H1055" s="35"/>
      <c r="I1055" s="23"/>
      <c r="J1055" s="24"/>
      <c r="K1055" s="35"/>
      <c r="L1055" s="23"/>
      <c r="M1055" s="24"/>
      <c r="N1055" s="35"/>
      <c r="O1055" s="23"/>
      <c r="P1055" s="24"/>
      <c r="Q1055" s="35"/>
      <c r="R1055" s="23"/>
      <c r="S1055" s="24"/>
      <c r="T1055" s="35"/>
      <c r="U1055" s="23"/>
      <c r="V1055" s="24"/>
      <c r="W1055" s="35"/>
      <c r="X1055" s="23"/>
      <c r="Y1055" s="24"/>
      <c r="Z1055" s="35"/>
      <c r="AA1055" s="23"/>
      <c r="AB1055" s="24"/>
      <c r="AC1055" s="35"/>
      <c r="AD1055" s="23"/>
      <c r="AE1055" s="24"/>
      <c r="AF1055" s="35"/>
      <c r="AG1055" s="23"/>
      <c r="AH1055" s="24"/>
      <c r="AI1055" s="35"/>
      <c r="AJ1055" s="23"/>
      <c r="AK1055" s="24"/>
      <c r="AL1055" s="35"/>
      <c r="AM1055" s="23"/>
      <c r="AN1055" s="24"/>
      <c r="AO1055" s="35"/>
      <c r="AP1055" s="23"/>
      <c r="AQ1055" s="24"/>
      <c r="AR1055" s="35"/>
      <c r="AS1055" s="23"/>
      <c r="AT1055" s="24"/>
      <c r="AU1055" s="35"/>
      <c r="AV1055" s="23"/>
      <c r="AW1055" s="24"/>
      <c r="AX1055" s="35"/>
      <c r="AY1055" s="23"/>
      <c r="AZ1055" s="24"/>
      <c r="BA1055" s="35"/>
      <c r="BB1055" s="23"/>
      <c r="BC1055" s="24"/>
      <c r="BD1055" s="35"/>
      <c r="BE1055" s="23"/>
      <c r="BF1055" s="24"/>
      <c r="BG1055" s="35"/>
      <c r="BH1055" s="23"/>
      <c r="BI1055" s="24"/>
      <c r="BJ1055" s="35"/>
      <c r="BK1055" s="23"/>
      <c r="BL1055" s="24"/>
      <c r="BM1055" s="35"/>
      <c r="BN1055" s="23"/>
      <c r="BO1055" s="24"/>
      <c r="BP1055" s="35"/>
      <c r="BQ1055" s="23"/>
      <c r="BR1055" s="24"/>
      <c r="BS1055" s="35"/>
      <c r="BT1055" s="23"/>
      <c r="BU1055" s="24"/>
      <c r="BV1055" s="35"/>
      <c r="BW1055" s="23"/>
      <c r="BX1055" s="24"/>
      <c r="BY1055" s="35"/>
      <c r="BZ1055" s="23"/>
      <c r="CA1055" s="24"/>
      <c r="CB1055" s="35"/>
      <c r="CC1055" s="23"/>
      <c r="CD1055" s="24"/>
      <c r="CE1055" s="35"/>
      <c r="CF1055" s="23"/>
      <c r="CG1055" s="24"/>
      <c r="CH1055" s="35"/>
      <c r="CI1055" s="23"/>
      <c r="CJ1055" s="24"/>
      <c r="CK1055" s="35"/>
      <c r="CL1055" s="23"/>
      <c r="CM1055" s="24"/>
      <c r="CN1055" s="35"/>
      <c r="CO1055" s="23"/>
      <c r="CP1055" s="24"/>
      <c r="CQ1055" s="38"/>
    </row>
    <row r="1056" spans="2:95">
      <c r="B1056" s="34"/>
      <c r="C1056" s="23"/>
      <c r="D1056" s="24"/>
      <c r="E1056" s="35"/>
      <c r="F1056" s="23"/>
      <c r="G1056" s="24"/>
      <c r="H1056" s="35"/>
      <c r="I1056" s="23"/>
      <c r="J1056" s="24"/>
      <c r="K1056" s="35"/>
      <c r="L1056" s="23"/>
      <c r="M1056" s="24"/>
      <c r="N1056" s="35"/>
      <c r="O1056" s="23"/>
      <c r="P1056" s="24"/>
      <c r="Q1056" s="35"/>
      <c r="R1056" s="23"/>
      <c r="S1056" s="24"/>
      <c r="T1056" s="35"/>
      <c r="U1056" s="23"/>
      <c r="V1056" s="24"/>
      <c r="W1056" s="35"/>
      <c r="X1056" s="23"/>
      <c r="Y1056" s="24"/>
      <c r="Z1056" s="35"/>
      <c r="AA1056" s="23"/>
      <c r="AB1056" s="24"/>
      <c r="AC1056" s="35"/>
      <c r="AD1056" s="23"/>
      <c r="AE1056" s="24"/>
      <c r="AF1056" s="35"/>
      <c r="AG1056" s="23"/>
      <c r="AH1056" s="24"/>
      <c r="AI1056" s="35"/>
      <c r="AJ1056" s="23"/>
      <c r="AK1056" s="24"/>
      <c r="AL1056" s="35"/>
      <c r="AM1056" s="23"/>
      <c r="AN1056" s="24"/>
      <c r="AO1056" s="35"/>
      <c r="AP1056" s="23"/>
      <c r="AQ1056" s="24"/>
      <c r="AR1056" s="35"/>
      <c r="AS1056" s="23"/>
      <c r="AT1056" s="24"/>
      <c r="AU1056" s="35"/>
      <c r="AV1056" s="23"/>
      <c r="AW1056" s="24"/>
      <c r="AX1056" s="35"/>
      <c r="AY1056" s="23"/>
      <c r="AZ1056" s="24"/>
      <c r="BA1056" s="35"/>
      <c r="BB1056" s="23"/>
      <c r="BC1056" s="24"/>
      <c r="BD1056" s="35"/>
      <c r="BE1056" s="23"/>
      <c r="BF1056" s="24"/>
      <c r="BG1056" s="35"/>
      <c r="BH1056" s="23"/>
      <c r="BI1056" s="24"/>
      <c r="BJ1056" s="35"/>
      <c r="BK1056" s="23"/>
      <c r="BL1056" s="24"/>
      <c r="BM1056" s="35"/>
      <c r="BN1056" s="23"/>
      <c r="BO1056" s="24"/>
      <c r="BP1056" s="35"/>
      <c r="BQ1056" s="23"/>
      <c r="BR1056" s="24"/>
      <c r="BS1056" s="35"/>
      <c r="BT1056" s="23"/>
      <c r="BU1056" s="24"/>
      <c r="BV1056" s="35"/>
      <c r="BW1056" s="23"/>
      <c r="BX1056" s="24"/>
      <c r="BY1056" s="35"/>
      <c r="BZ1056" s="23"/>
      <c r="CA1056" s="24"/>
      <c r="CB1056" s="35"/>
      <c r="CC1056" s="23"/>
      <c r="CD1056" s="24"/>
      <c r="CE1056" s="35"/>
      <c r="CF1056" s="23"/>
      <c r="CG1056" s="24"/>
      <c r="CH1056" s="35"/>
      <c r="CI1056" s="23"/>
      <c r="CJ1056" s="24"/>
      <c r="CK1056" s="35"/>
      <c r="CL1056" s="23"/>
      <c r="CM1056" s="24"/>
      <c r="CN1056" s="35"/>
      <c r="CO1056" s="23"/>
      <c r="CP1056" s="24"/>
      <c r="CQ1056" s="38"/>
    </row>
    <row r="1057" spans="2:95">
      <c r="B1057" s="34"/>
      <c r="C1057" s="23"/>
      <c r="D1057" s="24"/>
      <c r="E1057" s="35"/>
      <c r="F1057" s="23"/>
      <c r="G1057" s="24"/>
      <c r="H1057" s="35"/>
      <c r="I1057" s="23"/>
      <c r="J1057" s="24"/>
      <c r="K1057" s="35"/>
      <c r="L1057" s="23"/>
      <c r="M1057" s="24"/>
      <c r="N1057" s="35"/>
      <c r="O1057" s="23"/>
      <c r="P1057" s="24"/>
      <c r="Q1057" s="35"/>
      <c r="R1057" s="23"/>
      <c r="S1057" s="24"/>
      <c r="T1057" s="35"/>
      <c r="U1057" s="23"/>
      <c r="V1057" s="24"/>
      <c r="W1057" s="35"/>
      <c r="X1057" s="23"/>
      <c r="Y1057" s="24"/>
      <c r="Z1057" s="35"/>
      <c r="AA1057" s="23"/>
      <c r="AB1057" s="24"/>
      <c r="AC1057" s="35"/>
      <c r="AD1057" s="23"/>
      <c r="AE1057" s="24"/>
      <c r="AF1057" s="35"/>
      <c r="AG1057" s="23"/>
      <c r="AH1057" s="24"/>
      <c r="AI1057" s="35"/>
      <c r="AJ1057" s="23"/>
      <c r="AK1057" s="24"/>
      <c r="AL1057" s="35"/>
      <c r="AM1057" s="23"/>
      <c r="AN1057" s="24"/>
      <c r="AO1057" s="35"/>
      <c r="AP1057" s="23"/>
      <c r="AQ1057" s="24"/>
      <c r="AR1057" s="35"/>
      <c r="AS1057" s="23"/>
      <c r="AT1057" s="24"/>
      <c r="AU1057" s="35"/>
      <c r="AV1057" s="23"/>
      <c r="AW1057" s="24"/>
      <c r="AX1057" s="35"/>
      <c r="AY1057" s="23"/>
      <c r="AZ1057" s="24"/>
      <c r="BA1057" s="35"/>
      <c r="BB1057" s="23"/>
      <c r="BC1057" s="24"/>
      <c r="BD1057" s="35"/>
      <c r="BE1057" s="23"/>
      <c r="BF1057" s="24"/>
      <c r="BG1057" s="35"/>
      <c r="BH1057" s="23"/>
      <c r="BI1057" s="24"/>
      <c r="BJ1057" s="35"/>
      <c r="BK1057" s="23"/>
      <c r="BL1057" s="24"/>
      <c r="BM1057" s="35"/>
      <c r="BN1057" s="23"/>
      <c r="BO1057" s="24"/>
      <c r="BP1057" s="35"/>
      <c r="BQ1057" s="23"/>
      <c r="BR1057" s="24"/>
      <c r="BS1057" s="35"/>
      <c r="BT1057" s="23"/>
      <c r="BU1057" s="24"/>
      <c r="BV1057" s="35"/>
      <c r="BW1057" s="23"/>
      <c r="BX1057" s="24"/>
      <c r="BY1057" s="35"/>
      <c r="BZ1057" s="23"/>
      <c r="CA1057" s="24"/>
      <c r="CB1057" s="35"/>
      <c r="CC1057" s="23"/>
      <c r="CD1057" s="24"/>
      <c r="CE1057" s="35"/>
      <c r="CF1057" s="23"/>
      <c r="CG1057" s="24"/>
      <c r="CH1057" s="35"/>
      <c r="CI1057" s="23"/>
      <c r="CJ1057" s="24"/>
      <c r="CK1057" s="35"/>
      <c r="CL1057" s="23"/>
      <c r="CM1057" s="24"/>
      <c r="CN1057" s="35"/>
      <c r="CO1057" s="23"/>
      <c r="CP1057" s="24"/>
      <c r="CQ1057" s="38"/>
    </row>
    <row r="1058" spans="2:95">
      <c r="B1058" s="34"/>
      <c r="C1058" s="23"/>
      <c r="D1058" s="24"/>
      <c r="E1058" s="35"/>
      <c r="F1058" s="23"/>
      <c r="G1058" s="24"/>
      <c r="H1058" s="35"/>
      <c r="I1058" s="23"/>
      <c r="J1058" s="24"/>
      <c r="K1058" s="35"/>
      <c r="L1058" s="23"/>
      <c r="M1058" s="24"/>
      <c r="N1058" s="35"/>
      <c r="O1058" s="23"/>
      <c r="P1058" s="24"/>
      <c r="Q1058" s="35"/>
      <c r="R1058" s="23"/>
      <c r="S1058" s="24"/>
      <c r="T1058" s="35"/>
      <c r="U1058" s="23"/>
      <c r="V1058" s="24"/>
      <c r="W1058" s="35"/>
      <c r="X1058" s="23"/>
      <c r="Y1058" s="24"/>
      <c r="Z1058" s="35"/>
      <c r="AA1058" s="23"/>
      <c r="AB1058" s="24"/>
      <c r="AC1058" s="35"/>
      <c r="AD1058" s="23"/>
      <c r="AE1058" s="24"/>
      <c r="AF1058" s="35"/>
      <c r="AG1058" s="23"/>
      <c r="AH1058" s="24"/>
      <c r="AI1058" s="35"/>
      <c r="AJ1058" s="23"/>
      <c r="AK1058" s="24"/>
      <c r="AL1058" s="35"/>
      <c r="AM1058" s="23"/>
      <c r="AN1058" s="24"/>
      <c r="AO1058" s="35"/>
      <c r="AP1058" s="23"/>
      <c r="AQ1058" s="24"/>
      <c r="AR1058" s="35"/>
      <c r="AS1058" s="23"/>
      <c r="AT1058" s="24"/>
      <c r="AU1058" s="35"/>
      <c r="AV1058" s="23"/>
      <c r="AW1058" s="24"/>
      <c r="AX1058" s="35"/>
      <c r="AY1058" s="23"/>
      <c r="AZ1058" s="24"/>
      <c r="BA1058" s="35"/>
      <c r="BB1058" s="23"/>
      <c r="BC1058" s="24"/>
      <c r="BD1058" s="35"/>
      <c r="BE1058" s="23"/>
      <c r="BF1058" s="24"/>
      <c r="BG1058" s="35"/>
      <c r="BH1058" s="23"/>
      <c r="BI1058" s="24"/>
      <c r="BJ1058" s="35"/>
      <c r="BK1058" s="23"/>
      <c r="BL1058" s="24"/>
      <c r="BM1058" s="35"/>
      <c r="BN1058" s="23"/>
      <c r="BO1058" s="24"/>
      <c r="BP1058" s="35"/>
      <c r="BQ1058" s="23"/>
      <c r="BR1058" s="24"/>
      <c r="BS1058" s="35"/>
      <c r="BT1058" s="23"/>
      <c r="BU1058" s="24"/>
      <c r="BV1058" s="35"/>
      <c r="BW1058" s="23"/>
      <c r="BX1058" s="24"/>
      <c r="BY1058" s="35"/>
      <c r="BZ1058" s="23"/>
      <c r="CA1058" s="24"/>
      <c r="CB1058" s="35"/>
      <c r="CC1058" s="23"/>
      <c r="CD1058" s="24"/>
      <c r="CE1058" s="35"/>
      <c r="CF1058" s="23"/>
      <c r="CG1058" s="24"/>
      <c r="CH1058" s="35"/>
      <c r="CI1058" s="23"/>
      <c r="CJ1058" s="24"/>
      <c r="CK1058" s="35"/>
      <c r="CL1058" s="23"/>
      <c r="CM1058" s="24"/>
      <c r="CN1058" s="35"/>
      <c r="CO1058" s="23"/>
      <c r="CP1058" s="24"/>
      <c r="CQ1058" s="38"/>
    </row>
    <row r="1059" spans="2:95">
      <c r="B1059" s="34"/>
      <c r="C1059" s="23"/>
      <c r="D1059" s="24"/>
      <c r="E1059" s="35"/>
      <c r="F1059" s="23"/>
      <c r="G1059" s="24"/>
      <c r="H1059" s="35"/>
      <c r="I1059" s="23"/>
      <c r="J1059" s="24"/>
      <c r="K1059" s="35"/>
      <c r="L1059" s="23"/>
      <c r="M1059" s="24"/>
      <c r="N1059" s="35"/>
      <c r="O1059" s="23"/>
      <c r="P1059" s="24"/>
      <c r="Q1059" s="35"/>
      <c r="R1059" s="23"/>
      <c r="S1059" s="24"/>
      <c r="T1059" s="35"/>
      <c r="U1059" s="23"/>
      <c r="V1059" s="24"/>
      <c r="W1059" s="35"/>
      <c r="X1059" s="23"/>
      <c r="Y1059" s="24"/>
      <c r="Z1059" s="35"/>
      <c r="AA1059" s="23"/>
      <c r="AB1059" s="24"/>
      <c r="AC1059" s="35"/>
      <c r="AD1059" s="23"/>
      <c r="AE1059" s="24"/>
      <c r="AF1059" s="35"/>
      <c r="AG1059" s="23"/>
      <c r="AH1059" s="24"/>
      <c r="AI1059" s="35"/>
      <c r="AJ1059" s="23"/>
      <c r="AK1059" s="24"/>
      <c r="AL1059" s="35"/>
      <c r="AM1059" s="23"/>
      <c r="AN1059" s="24"/>
      <c r="AO1059" s="35"/>
      <c r="AP1059" s="23"/>
      <c r="AQ1059" s="24"/>
      <c r="AR1059" s="35"/>
      <c r="AS1059" s="23"/>
      <c r="AT1059" s="24"/>
      <c r="AU1059" s="35"/>
      <c r="AV1059" s="23"/>
      <c r="AW1059" s="24"/>
      <c r="AX1059" s="35"/>
      <c r="AY1059" s="23"/>
      <c r="AZ1059" s="24"/>
      <c r="BA1059" s="35"/>
      <c r="BB1059" s="23"/>
      <c r="BC1059" s="24"/>
      <c r="BD1059" s="35"/>
      <c r="BE1059" s="23"/>
      <c r="BF1059" s="24"/>
      <c r="BG1059" s="35"/>
      <c r="BH1059" s="23"/>
      <c r="BI1059" s="24"/>
      <c r="BJ1059" s="35"/>
      <c r="BK1059" s="23"/>
      <c r="BL1059" s="24"/>
      <c r="BM1059" s="35"/>
      <c r="BN1059" s="23"/>
      <c r="BO1059" s="24"/>
      <c r="BP1059" s="35"/>
      <c r="BQ1059" s="23"/>
      <c r="BR1059" s="24"/>
      <c r="BS1059" s="35"/>
      <c r="BT1059" s="23"/>
      <c r="BU1059" s="24"/>
      <c r="BV1059" s="35"/>
      <c r="BW1059" s="23"/>
      <c r="BX1059" s="24"/>
      <c r="BY1059" s="35"/>
      <c r="BZ1059" s="23"/>
      <c r="CA1059" s="24"/>
      <c r="CB1059" s="35"/>
      <c r="CC1059" s="23"/>
      <c r="CD1059" s="24"/>
      <c r="CE1059" s="35"/>
      <c r="CF1059" s="23"/>
      <c r="CG1059" s="24"/>
      <c r="CH1059" s="35"/>
      <c r="CI1059" s="23"/>
      <c r="CJ1059" s="24"/>
      <c r="CK1059" s="35"/>
      <c r="CL1059" s="23"/>
      <c r="CM1059" s="24"/>
      <c r="CN1059" s="35"/>
      <c r="CO1059" s="23"/>
      <c r="CP1059" s="24"/>
      <c r="CQ1059" s="38"/>
    </row>
    <row r="1060" spans="2:95">
      <c r="B1060" s="34"/>
      <c r="C1060" s="23"/>
      <c r="D1060" s="24"/>
      <c r="E1060" s="35"/>
      <c r="F1060" s="23"/>
      <c r="G1060" s="24"/>
      <c r="H1060" s="35"/>
      <c r="I1060" s="23"/>
      <c r="J1060" s="24"/>
      <c r="K1060" s="35"/>
      <c r="L1060" s="23"/>
      <c r="M1060" s="24"/>
      <c r="N1060" s="35"/>
      <c r="O1060" s="23"/>
      <c r="P1060" s="24"/>
      <c r="Q1060" s="35"/>
      <c r="R1060" s="23"/>
      <c r="S1060" s="24"/>
      <c r="T1060" s="35"/>
      <c r="U1060" s="23"/>
      <c r="V1060" s="24"/>
      <c r="W1060" s="35"/>
      <c r="X1060" s="23"/>
      <c r="Y1060" s="24"/>
      <c r="Z1060" s="35"/>
      <c r="AA1060" s="23"/>
      <c r="AB1060" s="24"/>
      <c r="AC1060" s="35"/>
      <c r="AD1060" s="23"/>
      <c r="AE1060" s="24"/>
      <c r="AF1060" s="35"/>
      <c r="AG1060" s="23"/>
      <c r="AH1060" s="24"/>
      <c r="AI1060" s="35"/>
      <c r="AJ1060" s="23"/>
      <c r="AK1060" s="24"/>
      <c r="AL1060" s="35"/>
      <c r="AM1060" s="23"/>
      <c r="AN1060" s="24"/>
      <c r="AO1060" s="35"/>
      <c r="AP1060" s="23"/>
      <c r="AQ1060" s="24"/>
      <c r="AR1060" s="35"/>
      <c r="AS1060" s="23"/>
      <c r="AT1060" s="24"/>
      <c r="AU1060" s="35"/>
      <c r="AV1060" s="23"/>
      <c r="AW1060" s="24"/>
      <c r="AX1060" s="35"/>
      <c r="AY1060" s="23"/>
      <c r="AZ1060" s="24"/>
      <c r="BA1060" s="35"/>
      <c r="BB1060" s="23"/>
      <c r="BC1060" s="24"/>
      <c r="BD1060" s="35"/>
      <c r="BE1060" s="23"/>
      <c r="BF1060" s="24"/>
      <c r="BG1060" s="35"/>
      <c r="BH1060" s="23"/>
      <c r="BI1060" s="24"/>
      <c r="BJ1060" s="35"/>
      <c r="BK1060" s="23"/>
      <c r="BL1060" s="24"/>
      <c r="BM1060" s="35"/>
      <c r="BN1060" s="23"/>
      <c r="BO1060" s="24"/>
      <c r="BP1060" s="35"/>
      <c r="BQ1060" s="23"/>
      <c r="BR1060" s="24"/>
      <c r="BS1060" s="35"/>
      <c r="BT1060" s="23"/>
      <c r="BU1060" s="24"/>
      <c r="BV1060" s="35"/>
      <c r="BW1060" s="23"/>
      <c r="BX1060" s="24"/>
      <c r="BY1060" s="35"/>
      <c r="BZ1060" s="23"/>
      <c r="CA1060" s="24"/>
      <c r="CB1060" s="35"/>
      <c r="CC1060" s="23"/>
      <c r="CD1060" s="24"/>
      <c r="CE1060" s="35"/>
      <c r="CF1060" s="23"/>
      <c r="CG1060" s="24"/>
      <c r="CH1060" s="35"/>
      <c r="CI1060" s="23"/>
      <c r="CJ1060" s="24"/>
      <c r="CK1060" s="35"/>
      <c r="CL1060" s="23"/>
      <c r="CM1060" s="24"/>
      <c r="CN1060" s="35"/>
      <c r="CO1060" s="23"/>
      <c r="CP1060" s="24"/>
      <c r="CQ1060" s="38"/>
    </row>
    <row r="1061" spans="2:95">
      <c r="B1061" s="34"/>
      <c r="C1061" s="23"/>
      <c r="D1061" s="24"/>
      <c r="E1061" s="35"/>
      <c r="F1061" s="23"/>
      <c r="G1061" s="24"/>
      <c r="H1061" s="35"/>
      <c r="I1061" s="23"/>
      <c r="J1061" s="24"/>
      <c r="K1061" s="35"/>
      <c r="L1061" s="23"/>
      <c r="M1061" s="24"/>
      <c r="N1061" s="35"/>
      <c r="O1061" s="23"/>
      <c r="P1061" s="24"/>
      <c r="Q1061" s="35"/>
      <c r="R1061" s="23"/>
      <c r="S1061" s="24"/>
      <c r="T1061" s="35"/>
      <c r="U1061" s="23"/>
      <c r="V1061" s="24"/>
      <c r="W1061" s="35"/>
      <c r="X1061" s="23"/>
      <c r="Y1061" s="24"/>
      <c r="Z1061" s="35"/>
      <c r="AA1061" s="23"/>
      <c r="AB1061" s="24"/>
      <c r="AC1061" s="35"/>
      <c r="AD1061" s="23"/>
      <c r="AE1061" s="24"/>
      <c r="AF1061" s="35"/>
      <c r="AG1061" s="23"/>
      <c r="AH1061" s="24"/>
      <c r="AI1061" s="35"/>
      <c r="AJ1061" s="23"/>
      <c r="AK1061" s="24"/>
      <c r="AL1061" s="35"/>
      <c r="AM1061" s="23"/>
      <c r="AN1061" s="24"/>
      <c r="AO1061" s="35"/>
      <c r="AP1061" s="23"/>
      <c r="AQ1061" s="24"/>
      <c r="AR1061" s="35"/>
      <c r="AS1061" s="23"/>
      <c r="AT1061" s="24"/>
      <c r="AU1061" s="35"/>
      <c r="AV1061" s="23"/>
      <c r="AW1061" s="24"/>
      <c r="AX1061" s="35"/>
      <c r="AY1061" s="23"/>
      <c r="AZ1061" s="24"/>
      <c r="BA1061" s="35"/>
      <c r="BB1061" s="23"/>
      <c r="BC1061" s="24"/>
      <c r="BD1061" s="35"/>
      <c r="BE1061" s="23"/>
      <c r="BF1061" s="24"/>
      <c r="BG1061" s="35"/>
      <c r="BH1061" s="23"/>
      <c r="BI1061" s="24"/>
      <c r="BJ1061" s="35"/>
      <c r="BK1061" s="23"/>
      <c r="BL1061" s="24"/>
      <c r="BM1061" s="35"/>
      <c r="BN1061" s="23"/>
      <c r="BO1061" s="24"/>
      <c r="BP1061" s="35"/>
      <c r="BQ1061" s="23"/>
      <c r="BR1061" s="24"/>
      <c r="BS1061" s="35"/>
      <c r="BT1061" s="23"/>
      <c r="BU1061" s="24"/>
      <c r="BV1061" s="35"/>
      <c r="BW1061" s="23"/>
      <c r="BX1061" s="24"/>
      <c r="BY1061" s="35"/>
      <c r="BZ1061" s="23"/>
      <c r="CA1061" s="24"/>
      <c r="CB1061" s="35"/>
      <c r="CC1061" s="23"/>
      <c r="CD1061" s="24"/>
      <c r="CE1061" s="35"/>
      <c r="CF1061" s="23"/>
      <c r="CG1061" s="24"/>
      <c r="CH1061" s="35"/>
      <c r="CI1061" s="23"/>
      <c r="CJ1061" s="24"/>
      <c r="CK1061" s="35"/>
      <c r="CL1061" s="23"/>
      <c r="CM1061" s="24"/>
      <c r="CN1061" s="35"/>
      <c r="CO1061" s="23"/>
      <c r="CP1061" s="24"/>
      <c r="CQ1061" s="38"/>
    </row>
    <row r="1062" spans="2:95">
      <c r="B1062" s="34"/>
      <c r="C1062" s="23"/>
      <c r="D1062" s="24"/>
      <c r="E1062" s="35"/>
      <c r="F1062" s="23"/>
      <c r="G1062" s="24"/>
      <c r="H1062" s="35"/>
      <c r="I1062" s="23"/>
      <c r="J1062" s="24"/>
      <c r="K1062" s="35"/>
      <c r="L1062" s="23"/>
      <c r="M1062" s="24"/>
      <c r="N1062" s="35"/>
      <c r="O1062" s="23"/>
      <c r="P1062" s="24"/>
      <c r="Q1062" s="35"/>
      <c r="R1062" s="23"/>
      <c r="S1062" s="24"/>
      <c r="T1062" s="35"/>
      <c r="U1062" s="23"/>
      <c r="V1062" s="24"/>
      <c r="W1062" s="35"/>
      <c r="X1062" s="23"/>
      <c r="Y1062" s="24"/>
      <c r="Z1062" s="35"/>
      <c r="AA1062" s="23"/>
      <c r="AB1062" s="24"/>
      <c r="AC1062" s="35"/>
      <c r="AD1062" s="23"/>
      <c r="AE1062" s="24"/>
      <c r="AF1062" s="35"/>
      <c r="AG1062" s="23"/>
      <c r="AH1062" s="24"/>
      <c r="AI1062" s="35"/>
      <c r="AJ1062" s="23"/>
      <c r="AK1062" s="24"/>
      <c r="AL1062" s="35"/>
      <c r="AM1062" s="23"/>
      <c r="AN1062" s="24"/>
      <c r="AO1062" s="35"/>
      <c r="AP1062" s="23"/>
      <c r="AQ1062" s="24"/>
      <c r="AR1062" s="35"/>
      <c r="AS1062" s="23"/>
      <c r="AT1062" s="24"/>
      <c r="AU1062" s="35"/>
      <c r="AV1062" s="23"/>
      <c r="AW1062" s="24"/>
      <c r="AX1062" s="35"/>
      <c r="AY1062" s="23"/>
      <c r="AZ1062" s="24"/>
      <c r="BA1062" s="35"/>
      <c r="BB1062" s="23"/>
      <c r="BC1062" s="24"/>
      <c r="BD1062" s="35"/>
      <c r="BE1062" s="23"/>
      <c r="BF1062" s="24"/>
      <c r="BG1062" s="35"/>
      <c r="BH1062" s="23"/>
      <c r="BI1062" s="24"/>
      <c r="BJ1062" s="35"/>
      <c r="BK1062" s="23"/>
      <c r="BL1062" s="24"/>
      <c r="BM1062" s="35"/>
      <c r="BN1062" s="23"/>
      <c r="BO1062" s="24"/>
      <c r="BP1062" s="35"/>
      <c r="BQ1062" s="23"/>
      <c r="BR1062" s="24"/>
      <c r="BS1062" s="35"/>
      <c r="BT1062" s="23"/>
      <c r="BU1062" s="24"/>
      <c r="BV1062" s="35"/>
      <c r="BW1062" s="23"/>
      <c r="BX1062" s="24"/>
      <c r="BY1062" s="35"/>
      <c r="BZ1062" s="23"/>
      <c r="CA1062" s="24"/>
      <c r="CB1062" s="35"/>
      <c r="CC1062" s="23"/>
      <c r="CD1062" s="24"/>
      <c r="CE1062" s="35"/>
      <c r="CF1062" s="23"/>
      <c r="CG1062" s="24"/>
      <c r="CH1062" s="35"/>
      <c r="CI1062" s="23"/>
      <c r="CJ1062" s="24"/>
      <c r="CK1062" s="35"/>
      <c r="CL1062" s="23"/>
      <c r="CM1062" s="24"/>
      <c r="CN1062" s="35"/>
      <c r="CO1062" s="23"/>
      <c r="CP1062" s="24"/>
      <c r="CQ1062" s="38"/>
    </row>
    <row r="1063" spans="2:95">
      <c r="B1063" s="34"/>
      <c r="C1063" s="23"/>
      <c r="D1063" s="24"/>
      <c r="E1063" s="35"/>
      <c r="F1063" s="23"/>
      <c r="G1063" s="24"/>
      <c r="H1063" s="35"/>
      <c r="I1063" s="23"/>
      <c r="J1063" s="24"/>
      <c r="K1063" s="35"/>
      <c r="L1063" s="23"/>
      <c r="M1063" s="24"/>
      <c r="N1063" s="35"/>
      <c r="O1063" s="23"/>
      <c r="P1063" s="24"/>
      <c r="Q1063" s="35"/>
      <c r="R1063" s="23"/>
      <c r="S1063" s="24"/>
      <c r="T1063" s="35"/>
      <c r="U1063" s="23"/>
      <c r="V1063" s="24"/>
      <c r="W1063" s="35"/>
      <c r="X1063" s="23"/>
      <c r="Y1063" s="24"/>
      <c r="Z1063" s="35"/>
      <c r="AA1063" s="23"/>
      <c r="AB1063" s="24"/>
      <c r="AC1063" s="35"/>
      <c r="AD1063" s="23"/>
      <c r="AE1063" s="24"/>
      <c r="AF1063" s="35"/>
      <c r="AG1063" s="23"/>
      <c r="AH1063" s="24"/>
      <c r="AI1063" s="35"/>
      <c r="AJ1063" s="23"/>
      <c r="AK1063" s="24"/>
      <c r="AL1063" s="35"/>
      <c r="AM1063" s="23"/>
      <c r="AN1063" s="24"/>
      <c r="AO1063" s="35"/>
      <c r="AP1063" s="23"/>
      <c r="AQ1063" s="24"/>
      <c r="AR1063" s="35"/>
      <c r="AS1063" s="23"/>
      <c r="AT1063" s="24"/>
      <c r="AU1063" s="35"/>
      <c r="AV1063" s="23"/>
      <c r="AW1063" s="24"/>
      <c r="AX1063" s="35"/>
      <c r="AY1063" s="23"/>
      <c r="AZ1063" s="24"/>
      <c r="BA1063" s="35"/>
      <c r="BB1063" s="23"/>
      <c r="BC1063" s="24"/>
      <c r="BD1063" s="35"/>
      <c r="BE1063" s="23"/>
      <c r="BF1063" s="24"/>
      <c r="BG1063" s="35"/>
      <c r="BH1063" s="23"/>
      <c r="BI1063" s="24"/>
      <c r="BJ1063" s="35"/>
      <c r="BK1063" s="23"/>
      <c r="BL1063" s="24"/>
      <c r="BM1063" s="35"/>
      <c r="BN1063" s="23"/>
      <c r="BO1063" s="24"/>
      <c r="BP1063" s="35"/>
      <c r="BQ1063" s="23"/>
      <c r="BR1063" s="24"/>
      <c r="BS1063" s="35"/>
      <c r="BT1063" s="23"/>
      <c r="BU1063" s="24"/>
      <c r="BV1063" s="35"/>
      <c r="BW1063" s="23"/>
      <c r="BX1063" s="24"/>
      <c r="BY1063" s="35"/>
      <c r="BZ1063" s="23"/>
      <c r="CA1063" s="24"/>
      <c r="CB1063" s="35"/>
      <c r="CC1063" s="23"/>
      <c r="CD1063" s="24"/>
      <c r="CE1063" s="35"/>
      <c r="CF1063" s="23"/>
      <c r="CG1063" s="24"/>
      <c r="CH1063" s="35"/>
      <c r="CI1063" s="23"/>
      <c r="CJ1063" s="24"/>
      <c r="CK1063" s="35"/>
      <c r="CL1063" s="23"/>
      <c r="CM1063" s="24"/>
      <c r="CN1063" s="35"/>
      <c r="CO1063" s="23"/>
      <c r="CP1063" s="24"/>
      <c r="CQ1063" s="38"/>
    </row>
    <row r="1064" spans="2:95">
      <c r="B1064" s="34"/>
      <c r="C1064" s="23"/>
      <c r="D1064" s="24"/>
      <c r="E1064" s="35"/>
      <c r="F1064" s="23"/>
      <c r="G1064" s="24"/>
      <c r="H1064" s="35"/>
      <c r="I1064" s="23"/>
      <c r="J1064" s="24"/>
      <c r="K1064" s="35"/>
      <c r="L1064" s="23"/>
      <c r="M1064" s="24"/>
      <c r="N1064" s="35"/>
      <c r="O1064" s="23"/>
      <c r="P1064" s="24"/>
      <c r="Q1064" s="35"/>
      <c r="R1064" s="23"/>
      <c r="S1064" s="24"/>
      <c r="T1064" s="35"/>
      <c r="U1064" s="23"/>
      <c r="V1064" s="24"/>
      <c r="W1064" s="35"/>
      <c r="X1064" s="23"/>
      <c r="Y1064" s="24"/>
      <c r="Z1064" s="35"/>
      <c r="AA1064" s="23"/>
      <c r="AB1064" s="24"/>
      <c r="AC1064" s="35"/>
      <c r="AD1064" s="23"/>
      <c r="AE1064" s="24"/>
      <c r="AF1064" s="35"/>
      <c r="AG1064" s="23"/>
      <c r="AH1064" s="24"/>
      <c r="AI1064" s="35"/>
      <c r="AJ1064" s="23"/>
      <c r="AK1064" s="24"/>
      <c r="AL1064" s="35"/>
      <c r="AM1064" s="23"/>
      <c r="AN1064" s="24"/>
      <c r="AO1064" s="35"/>
      <c r="AP1064" s="23"/>
      <c r="AQ1064" s="24"/>
      <c r="AR1064" s="35"/>
      <c r="AS1064" s="23"/>
      <c r="AT1064" s="24"/>
      <c r="AU1064" s="35"/>
      <c r="AV1064" s="23"/>
      <c r="AW1064" s="24"/>
      <c r="AX1064" s="35"/>
      <c r="AY1064" s="23"/>
      <c r="AZ1064" s="24"/>
      <c r="BA1064" s="35"/>
      <c r="BB1064" s="23"/>
      <c r="BC1064" s="24"/>
      <c r="BD1064" s="35"/>
      <c r="BE1064" s="23"/>
      <c r="BF1064" s="24"/>
      <c r="BG1064" s="35"/>
      <c r="BH1064" s="23"/>
      <c r="BI1064" s="24"/>
      <c r="BJ1064" s="35"/>
      <c r="BK1064" s="23"/>
      <c r="BL1064" s="24"/>
      <c r="BM1064" s="35"/>
      <c r="BN1064" s="23"/>
      <c r="BO1064" s="24"/>
      <c r="BP1064" s="35"/>
      <c r="BQ1064" s="23"/>
      <c r="BR1064" s="24"/>
      <c r="BS1064" s="35"/>
      <c r="BT1064" s="23"/>
      <c r="BU1064" s="24"/>
      <c r="BV1064" s="35"/>
      <c r="BW1064" s="23"/>
      <c r="BX1064" s="24"/>
      <c r="BY1064" s="35"/>
      <c r="BZ1064" s="23"/>
      <c r="CA1064" s="24"/>
      <c r="CB1064" s="35"/>
      <c r="CC1064" s="23"/>
      <c r="CD1064" s="24"/>
      <c r="CE1064" s="35"/>
      <c r="CF1064" s="23"/>
      <c r="CG1064" s="24"/>
      <c r="CH1064" s="35"/>
      <c r="CI1064" s="23"/>
      <c r="CJ1064" s="24"/>
      <c r="CK1064" s="35"/>
      <c r="CL1064" s="23"/>
      <c r="CM1064" s="24"/>
      <c r="CN1064" s="35"/>
      <c r="CO1064" s="23"/>
      <c r="CP1064" s="24"/>
      <c r="CQ1064" s="38"/>
    </row>
    <row r="1065" spans="2:95">
      <c r="B1065" s="34"/>
      <c r="C1065" s="23"/>
      <c r="D1065" s="24"/>
      <c r="E1065" s="35"/>
      <c r="F1065" s="23"/>
      <c r="G1065" s="24"/>
      <c r="H1065" s="35"/>
      <c r="I1065" s="23"/>
      <c r="J1065" s="24"/>
      <c r="K1065" s="35"/>
      <c r="L1065" s="23"/>
      <c r="M1065" s="24"/>
      <c r="N1065" s="35"/>
      <c r="O1065" s="23"/>
      <c r="P1065" s="24"/>
      <c r="Q1065" s="35"/>
      <c r="R1065" s="23"/>
      <c r="S1065" s="24"/>
      <c r="T1065" s="35"/>
      <c r="U1065" s="23"/>
      <c r="V1065" s="24"/>
      <c r="W1065" s="35"/>
      <c r="X1065" s="23"/>
      <c r="Y1065" s="24"/>
      <c r="Z1065" s="35"/>
      <c r="AA1065" s="23"/>
      <c r="AB1065" s="24"/>
      <c r="AC1065" s="35"/>
      <c r="AD1065" s="23"/>
      <c r="AE1065" s="24"/>
      <c r="AF1065" s="35"/>
      <c r="AG1065" s="23"/>
      <c r="AH1065" s="24"/>
      <c r="AI1065" s="35"/>
      <c r="AJ1065" s="23"/>
      <c r="AK1065" s="24"/>
      <c r="AL1065" s="35"/>
      <c r="AM1065" s="23"/>
      <c r="AN1065" s="24"/>
      <c r="AO1065" s="35"/>
      <c r="AP1065" s="23"/>
      <c r="AQ1065" s="24"/>
      <c r="AR1065" s="35"/>
      <c r="AS1065" s="23"/>
      <c r="AT1065" s="24"/>
      <c r="AU1065" s="35"/>
      <c r="AV1065" s="23"/>
      <c r="AW1065" s="24"/>
      <c r="AX1065" s="35"/>
      <c r="AY1065" s="23"/>
      <c r="AZ1065" s="24"/>
      <c r="BA1065" s="35"/>
      <c r="BB1065" s="23"/>
      <c r="BC1065" s="24"/>
      <c r="BD1065" s="35"/>
      <c r="BE1065" s="23"/>
      <c r="BF1065" s="24"/>
      <c r="BG1065" s="35"/>
      <c r="BH1065" s="23"/>
      <c r="BI1065" s="24"/>
      <c r="BJ1065" s="35"/>
      <c r="BK1065" s="23"/>
      <c r="BL1065" s="24"/>
      <c r="BM1065" s="35"/>
      <c r="BN1065" s="23"/>
      <c r="BO1065" s="24"/>
      <c r="BP1065" s="35"/>
      <c r="BQ1065" s="23"/>
      <c r="BR1065" s="24"/>
      <c r="BS1065" s="35"/>
      <c r="BT1065" s="23"/>
      <c r="BU1065" s="24"/>
      <c r="BV1065" s="35"/>
      <c r="BW1065" s="23"/>
      <c r="BX1065" s="24"/>
      <c r="BY1065" s="35"/>
      <c r="BZ1065" s="23"/>
      <c r="CA1065" s="24"/>
      <c r="CB1065" s="35"/>
      <c r="CC1065" s="23"/>
      <c r="CD1065" s="24"/>
      <c r="CE1065" s="35"/>
      <c r="CF1065" s="23"/>
      <c r="CG1065" s="24"/>
      <c r="CH1065" s="35"/>
      <c r="CI1065" s="23"/>
      <c r="CJ1065" s="24"/>
      <c r="CK1065" s="35"/>
      <c r="CL1065" s="23"/>
      <c r="CM1065" s="24"/>
      <c r="CN1065" s="35"/>
      <c r="CO1065" s="23"/>
      <c r="CP1065" s="24"/>
      <c r="CQ1065" s="38"/>
    </row>
    <row r="1066" spans="2:95">
      <c r="B1066" s="34"/>
      <c r="C1066" s="23"/>
      <c r="D1066" s="24"/>
      <c r="E1066" s="35"/>
      <c r="F1066" s="23"/>
      <c r="G1066" s="24"/>
      <c r="H1066" s="35"/>
      <c r="I1066" s="23"/>
      <c r="J1066" s="24"/>
      <c r="K1066" s="35"/>
      <c r="L1066" s="23"/>
      <c r="M1066" s="24"/>
      <c r="N1066" s="35"/>
      <c r="O1066" s="23"/>
      <c r="P1066" s="24"/>
      <c r="Q1066" s="35"/>
      <c r="R1066" s="23"/>
      <c r="S1066" s="24"/>
      <c r="T1066" s="35"/>
      <c r="U1066" s="23"/>
      <c r="V1066" s="24"/>
      <c r="W1066" s="35"/>
      <c r="X1066" s="23"/>
      <c r="Y1066" s="24"/>
      <c r="Z1066" s="35"/>
      <c r="AA1066" s="23"/>
      <c r="AB1066" s="24"/>
      <c r="AC1066" s="35"/>
      <c r="AD1066" s="23"/>
      <c r="AE1066" s="24"/>
      <c r="AF1066" s="35"/>
      <c r="AG1066" s="23"/>
      <c r="AH1066" s="24"/>
      <c r="AI1066" s="35"/>
      <c r="AJ1066" s="23"/>
      <c r="AK1066" s="24"/>
      <c r="AL1066" s="35"/>
      <c r="AM1066" s="23"/>
      <c r="AN1066" s="24"/>
      <c r="AO1066" s="35"/>
      <c r="AP1066" s="23"/>
      <c r="AQ1066" s="24"/>
      <c r="AR1066" s="35"/>
      <c r="AS1066" s="23"/>
      <c r="AT1066" s="24"/>
      <c r="AU1066" s="35"/>
      <c r="AV1066" s="23"/>
      <c r="AW1066" s="24"/>
      <c r="AX1066" s="35"/>
      <c r="AY1066" s="23"/>
      <c r="AZ1066" s="24"/>
      <c r="BA1066" s="35"/>
      <c r="BB1066" s="23"/>
      <c r="BC1066" s="24"/>
      <c r="BD1066" s="35"/>
      <c r="BE1066" s="23"/>
      <c r="BF1066" s="24"/>
      <c r="BG1066" s="35"/>
      <c r="BH1066" s="23"/>
      <c r="BI1066" s="24"/>
      <c r="BJ1066" s="35"/>
      <c r="BK1066" s="23"/>
      <c r="BL1066" s="24"/>
      <c r="BM1066" s="35"/>
      <c r="BN1066" s="23"/>
      <c r="BO1066" s="24"/>
      <c r="BP1066" s="35"/>
      <c r="BQ1066" s="23"/>
      <c r="BR1066" s="24"/>
      <c r="BS1066" s="35"/>
      <c r="BT1066" s="23"/>
      <c r="BU1066" s="24"/>
      <c r="BV1066" s="35"/>
      <c r="BW1066" s="23"/>
      <c r="BX1066" s="24"/>
      <c r="BY1066" s="35"/>
      <c r="BZ1066" s="23"/>
      <c r="CA1066" s="24"/>
      <c r="CB1066" s="35"/>
      <c r="CC1066" s="23"/>
      <c r="CD1066" s="24"/>
      <c r="CE1066" s="35"/>
      <c r="CF1066" s="23"/>
      <c r="CG1066" s="24"/>
      <c r="CH1066" s="35"/>
      <c r="CI1066" s="23"/>
      <c r="CJ1066" s="24"/>
      <c r="CK1066" s="35"/>
      <c r="CL1066" s="23"/>
      <c r="CM1066" s="24"/>
      <c r="CN1066" s="35"/>
      <c r="CO1066" s="23"/>
      <c r="CP1066" s="24"/>
      <c r="CQ1066" s="38"/>
    </row>
    <row r="1067" spans="2:95">
      <c r="B1067" s="34"/>
      <c r="C1067" s="23"/>
      <c r="D1067" s="24"/>
      <c r="E1067" s="35"/>
      <c r="F1067" s="23"/>
      <c r="G1067" s="24"/>
      <c r="H1067" s="35"/>
      <c r="I1067" s="23"/>
      <c r="J1067" s="24"/>
      <c r="K1067" s="35"/>
      <c r="L1067" s="23"/>
      <c r="M1067" s="24"/>
      <c r="N1067" s="35"/>
      <c r="O1067" s="23"/>
      <c r="P1067" s="24"/>
      <c r="Q1067" s="35"/>
      <c r="R1067" s="23"/>
      <c r="S1067" s="24"/>
      <c r="T1067" s="35"/>
      <c r="U1067" s="23"/>
      <c r="V1067" s="24"/>
      <c r="W1067" s="35"/>
      <c r="X1067" s="23"/>
      <c r="Y1067" s="24"/>
      <c r="Z1067" s="35"/>
      <c r="AA1067" s="23"/>
      <c r="AB1067" s="24"/>
      <c r="AC1067" s="35"/>
      <c r="AD1067" s="23"/>
      <c r="AE1067" s="24"/>
      <c r="AF1067" s="35"/>
      <c r="AG1067" s="23"/>
      <c r="AH1067" s="24"/>
      <c r="AI1067" s="35"/>
      <c r="AJ1067" s="23"/>
      <c r="AK1067" s="24"/>
      <c r="AL1067" s="35"/>
      <c r="AM1067" s="23"/>
      <c r="AN1067" s="24"/>
      <c r="AO1067" s="35"/>
      <c r="AP1067" s="23"/>
      <c r="AQ1067" s="24"/>
      <c r="AR1067" s="35"/>
      <c r="AS1067" s="23"/>
      <c r="AT1067" s="24"/>
      <c r="AU1067" s="35"/>
      <c r="AV1067" s="23"/>
      <c r="AW1067" s="24"/>
      <c r="AX1067" s="35"/>
      <c r="AY1067" s="23"/>
      <c r="AZ1067" s="24"/>
      <c r="BA1067" s="35"/>
      <c r="BB1067" s="23"/>
      <c r="BC1067" s="24"/>
      <c r="BD1067" s="35"/>
      <c r="BE1067" s="23"/>
      <c r="BF1067" s="24"/>
      <c r="BG1067" s="35"/>
      <c r="BH1067" s="23"/>
      <c r="BI1067" s="24"/>
      <c r="BJ1067" s="35"/>
      <c r="BK1067" s="23"/>
      <c r="BL1067" s="24"/>
      <c r="BM1067" s="35"/>
      <c r="BN1067" s="23"/>
      <c r="BO1067" s="24"/>
      <c r="BP1067" s="35"/>
      <c r="BQ1067" s="23"/>
      <c r="BR1067" s="24"/>
      <c r="BS1067" s="35"/>
      <c r="BT1067" s="23"/>
      <c r="BU1067" s="24"/>
      <c r="BV1067" s="35"/>
      <c r="BW1067" s="23"/>
      <c r="BX1067" s="24"/>
      <c r="BY1067" s="35"/>
      <c r="BZ1067" s="23"/>
      <c r="CA1067" s="24"/>
      <c r="CB1067" s="35"/>
      <c r="CC1067" s="23"/>
      <c r="CD1067" s="24"/>
      <c r="CE1067" s="35"/>
      <c r="CF1067" s="23"/>
      <c r="CG1067" s="24"/>
      <c r="CH1067" s="35"/>
      <c r="CI1067" s="23"/>
      <c r="CJ1067" s="24"/>
      <c r="CK1067" s="35"/>
      <c r="CL1067" s="23"/>
      <c r="CM1067" s="24"/>
      <c r="CN1067" s="35"/>
      <c r="CO1067" s="23"/>
      <c r="CP1067" s="24"/>
      <c r="CQ1067" s="38"/>
    </row>
    <row r="1068" spans="2:95">
      <c r="B1068" s="34"/>
      <c r="C1068" s="23"/>
      <c r="D1068" s="24"/>
      <c r="E1068" s="35"/>
      <c r="F1068" s="23"/>
      <c r="G1068" s="24"/>
      <c r="H1068" s="35"/>
      <c r="I1068" s="23"/>
      <c r="J1068" s="24"/>
      <c r="K1068" s="35"/>
      <c r="L1068" s="23"/>
      <c r="M1068" s="24"/>
      <c r="N1068" s="35"/>
      <c r="O1068" s="23"/>
      <c r="P1068" s="24"/>
      <c r="Q1068" s="35"/>
      <c r="R1068" s="23"/>
      <c r="S1068" s="24"/>
      <c r="T1068" s="35"/>
      <c r="U1068" s="23"/>
      <c r="V1068" s="24"/>
      <c r="W1068" s="35"/>
      <c r="X1068" s="23"/>
      <c r="Y1068" s="24"/>
      <c r="Z1068" s="35"/>
      <c r="AA1068" s="23"/>
      <c r="AB1068" s="24"/>
      <c r="AC1068" s="35"/>
      <c r="AD1068" s="23"/>
      <c r="AE1068" s="24"/>
      <c r="AF1068" s="35"/>
      <c r="AG1068" s="23"/>
      <c r="AH1068" s="24"/>
      <c r="AI1068" s="35"/>
      <c r="AJ1068" s="23"/>
      <c r="AK1068" s="24"/>
      <c r="AL1068" s="35"/>
      <c r="AM1068" s="23"/>
      <c r="AN1068" s="24"/>
      <c r="AO1068" s="35"/>
      <c r="AP1068" s="23"/>
      <c r="AQ1068" s="24"/>
      <c r="AR1068" s="35"/>
      <c r="AS1068" s="23"/>
      <c r="AT1068" s="24"/>
      <c r="AU1068" s="35"/>
      <c r="AV1068" s="23"/>
      <c r="AW1068" s="24"/>
      <c r="AX1068" s="35"/>
      <c r="AY1068" s="23"/>
      <c r="AZ1068" s="24"/>
      <c r="BA1068" s="35"/>
      <c r="BB1068" s="23"/>
      <c r="BC1068" s="24"/>
      <c r="BD1068" s="35"/>
      <c r="BE1068" s="23"/>
      <c r="BF1068" s="24"/>
      <c r="BG1068" s="35"/>
      <c r="BH1068" s="23"/>
      <c r="BI1068" s="24"/>
      <c r="BJ1068" s="35"/>
      <c r="BK1068" s="23"/>
      <c r="BL1068" s="24"/>
      <c r="BM1068" s="35"/>
      <c r="BN1068" s="23"/>
      <c r="BO1068" s="24"/>
      <c r="BP1068" s="35"/>
      <c r="BQ1068" s="23"/>
      <c r="BR1068" s="24"/>
      <c r="BS1068" s="35"/>
      <c r="BT1068" s="23"/>
      <c r="BU1068" s="24"/>
      <c r="BV1068" s="35"/>
      <c r="BW1068" s="23"/>
      <c r="BX1068" s="24"/>
      <c r="BY1068" s="35"/>
      <c r="BZ1068" s="23"/>
      <c r="CA1068" s="24"/>
      <c r="CB1068" s="35"/>
      <c r="CC1068" s="23"/>
      <c r="CD1068" s="24"/>
      <c r="CE1068" s="35"/>
      <c r="CF1068" s="23"/>
      <c r="CG1068" s="24"/>
      <c r="CH1068" s="35"/>
      <c r="CI1068" s="23"/>
      <c r="CJ1068" s="24"/>
      <c r="CK1068" s="35"/>
      <c r="CL1068" s="23"/>
      <c r="CM1068" s="24"/>
      <c r="CN1068" s="35"/>
      <c r="CO1068" s="23"/>
      <c r="CP1068" s="24"/>
      <c r="CQ1068" s="38"/>
    </row>
    <row r="1069" spans="2:95">
      <c r="B1069" s="34"/>
      <c r="C1069" s="23"/>
      <c r="D1069" s="24"/>
      <c r="E1069" s="35"/>
      <c r="F1069" s="23"/>
      <c r="G1069" s="24"/>
      <c r="H1069" s="35"/>
      <c r="I1069" s="23"/>
      <c r="J1069" s="24"/>
      <c r="K1069" s="35"/>
      <c r="L1069" s="23"/>
      <c r="M1069" s="24"/>
      <c r="N1069" s="35"/>
      <c r="O1069" s="23"/>
      <c r="P1069" s="24"/>
      <c r="Q1069" s="35"/>
      <c r="R1069" s="23"/>
      <c r="S1069" s="24"/>
      <c r="T1069" s="35"/>
      <c r="U1069" s="23"/>
      <c r="V1069" s="24"/>
      <c r="W1069" s="35"/>
      <c r="X1069" s="23"/>
      <c r="Y1069" s="24"/>
      <c r="Z1069" s="35"/>
      <c r="AA1069" s="23"/>
      <c r="AB1069" s="24"/>
      <c r="AC1069" s="35"/>
      <c r="AD1069" s="23"/>
      <c r="AE1069" s="24"/>
      <c r="AF1069" s="35"/>
      <c r="AG1069" s="23"/>
      <c r="AH1069" s="24"/>
      <c r="AI1069" s="35"/>
      <c r="AJ1069" s="23"/>
      <c r="AK1069" s="24"/>
      <c r="AL1069" s="35"/>
      <c r="AM1069" s="23"/>
      <c r="AN1069" s="24"/>
      <c r="AO1069" s="35"/>
      <c r="AP1069" s="23"/>
      <c r="AQ1069" s="24"/>
      <c r="AR1069" s="35"/>
      <c r="AS1069" s="23"/>
      <c r="AT1069" s="24"/>
      <c r="AU1069" s="35"/>
      <c r="AV1069" s="23"/>
      <c r="AW1069" s="24"/>
      <c r="AX1069" s="35"/>
      <c r="AY1069" s="23"/>
      <c r="AZ1069" s="24"/>
      <c r="BA1069" s="35"/>
      <c r="BB1069" s="23"/>
      <c r="BC1069" s="24"/>
      <c r="BD1069" s="35"/>
      <c r="BE1069" s="23"/>
      <c r="BF1069" s="24"/>
      <c r="BG1069" s="35"/>
      <c r="BH1069" s="23"/>
      <c r="BI1069" s="24"/>
      <c r="BJ1069" s="35"/>
      <c r="BK1069" s="23"/>
      <c r="BL1069" s="24"/>
      <c r="BM1069" s="35"/>
      <c r="BN1069" s="23"/>
      <c r="BO1069" s="24"/>
      <c r="BP1069" s="35"/>
      <c r="BQ1069" s="23"/>
      <c r="BR1069" s="24"/>
      <c r="BS1069" s="35"/>
      <c r="BT1069" s="23"/>
      <c r="BU1069" s="24"/>
      <c r="BV1069" s="35"/>
      <c r="BW1069" s="23"/>
      <c r="BX1069" s="24"/>
      <c r="BY1069" s="35"/>
      <c r="BZ1069" s="23"/>
      <c r="CA1069" s="24"/>
      <c r="CB1069" s="35"/>
      <c r="CC1069" s="23"/>
      <c r="CD1069" s="24"/>
      <c r="CE1069" s="35"/>
      <c r="CF1069" s="23"/>
      <c r="CG1069" s="24"/>
      <c r="CH1069" s="35"/>
      <c r="CI1069" s="23"/>
      <c r="CJ1069" s="24"/>
      <c r="CK1069" s="35"/>
      <c r="CL1069" s="23"/>
      <c r="CM1069" s="24"/>
      <c r="CN1069" s="35"/>
      <c r="CO1069" s="23"/>
      <c r="CP1069" s="24"/>
      <c r="CQ1069" s="38"/>
    </row>
    <row r="1070" spans="2:95">
      <c r="B1070" s="34"/>
      <c r="C1070" s="23"/>
      <c r="D1070" s="24"/>
      <c r="E1070" s="35"/>
      <c r="F1070" s="23"/>
      <c r="G1070" s="24"/>
      <c r="H1070" s="35"/>
      <c r="I1070" s="23"/>
      <c r="J1070" s="24"/>
      <c r="K1070" s="35"/>
      <c r="L1070" s="23"/>
      <c r="M1070" s="24"/>
      <c r="N1070" s="35"/>
      <c r="O1070" s="23"/>
      <c r="P1070" s="24"/>
      <c r="Q1070" s="35"/>
      <c r="R1070" s="23"/>
      <c r="S1070" s="24"/>
      <c r="T1070" s="35"/>
      <c r="U1070" s="23"/>
      <c r="V1070" s="24"/>
      <c r="W1070" s="35"/>
      <c r="X1070" s="23"/>
      <c r="Y1070" s="24"/>
      <c r="Z1070" s="35"/>
      <c r="AA1070" s="23"/>
      <c r="AB1070" s="24"/>
      <c r="AC1070" s="35"/>
      <c r="AD1070" s="23"/>
      <c r="AE1070" s="24"/>
      <c r="AF1070" s="35"/>
      <c r="AG1070" s="23"/>
      <c r="AH1070" s="24"/>
      <c r="AI1070" s="35"/>
      <c r="AJ1070" s="23"/>
      <c r="AK1070" s="24"/>
      <c r="AL1070" s="35"/>
      <c r="AM1070" s="23"/>
      <c r="AN1070" s="24"/>
      <c r="AO1070" s="35"/>
      <c r="AP1070" s="23"/>
      <c r="AQ1070" s="24"/>
      <c r="AR1070" s="35"/>
      <c r="AS1070" s="23"/>
      <c r="AT1070" s="24"/>
      <c r="AU1070" s="35"/>
      <c r="AV1070" s="23"/>
      <c r="AW1070" s="24"/>
      <c r="AX1070" s="35"/>
      <c r="AY1070" s="23"/>
      <c r="AZ1070" s="24"/>
      <c r="BA1070" s="35"/>
      <c r="BB1070" s="23"/>
      <c r="BC1070" s="24"/>
      <c r="BD1070" s="35"/>
      <c r="BE1070" s="23"/>
      <c r="BF1070" s="24"/>
      <c r="BG1070" s="35"/>
      <c r="BH1070" s="23"/>
      <c r="BI1070" s="24"/>
      <c r="BJ1070" s="35"/>
      <c r="BK1070" s="23"/>
      <c r="BL1070" s="24"/>
      <c r="BM1070" s="35"/>
      <c r="BN1070" s="23"/>
      <c r="BO1070" s="24"/>
      <c r="BP1070" s="35"/>
      <c r="BQ1070" s="23"/>
      <c r="BR1070" s="24"/>
      <c r="BS1070" s="35"/>
      <c r="BT1070" s="23"/>
      <c r="BU1070" s="24"/>
      <c r="BV1070" s="35"/>
      <c r="BW1070" s="23"/>
      <c r="BX1070" s="24"/>
      <c r="BY1070" s="35"/>
      <c r="BZ1070" s="23"/>
      <c r="CA1070" s="24"/>
      <c r="CB1070" s="35"/>
      <c r="CC1070" s="23"/>
      <c r="CD1070" s="24"/>
      <c r="CE1070" s="35"/>
      <c r="CF1070" s="23"/>
      <c r="CG1070" s="24"/>
      <c r="CH1070" s="35"/>
      <c r="CI1070" s="23"/>
      <c r="CJ1070" s="24"/>
      <c r="CK1070" s="35"/>
      <c r="CL1070" s="23"/>
      <c r="CM1070" s="24"/>
      <c r="CN1070" s="35"/>
      <c r="CO1070" s="23"/>
      <c r="CP1070" s="24"/>
      <c r="CQ1070" s="38"/>
    </row>
    <row r="1071" spans="2:95">
      <c r="B1071" s="34"/>
      <c r="C1071" s="23"/>
      <c r="D1071" s="24"/>
      <c r="E1071" s="35"/>
      <c r="F1071" s="23"/>
      <c r="G1071" s="24"/>
      <c r="H1071" s="35"/>
      <c r="I1071" s="23"/>
      <c r="J1071" s="24"/>
      <c r="K1071" s="35"/>
      <c r="L1071" s="23"/>
      <c r="M1071" s="24"/>
      <c r="N1071" s="35"/>
      <c r="O1071" s="23"/>
      <c r="P1071" s="24"/>
      <c r="Q1071" s="35"/>
      <c r="R1071" s="23"/>
      <c r="S1071" s="24"/>
      <c r="T1071" s="35"/>
      <c r="U1071" s="23"/>
      <c r="V1071" s="24"/>
      <c r="W1071" s="35"/>
      <c r="X1071" s="23"/>
      <c r="Y1071" s="24"/>
      <c r="Z1071" s="35"/>
      <c r="AA1071" s="23"/>
      <c r="AB1071" s="24"/>
      <c r="AC1071" s="35"/>
      <c r="AD1071" s="23"/>
      <c r="AE1071" s="24"/>
      <c r="AF1071" s="35"/>
      <c r="AG1071" s="23"/>
      <c r="AH1071" s="24"/>
      <c r="AI1071" s="35"/>
      <c r="AJ1071" s="23"/>
      <c r="AK1071" s="24"/>
      <c r="AL1071" s="35"/>
      <c r="AM1071" s="23"/>
      <c r="AN1071" s="24"/>
      <c r="AO1071" s="35"/>
      <c r="AP1071" s="23"/>
      <c r="AQ1071" s="24"/>
      <c r="AR1071" s="35"/>
      <c r="AS1071" s="23"/>
      <c r="AT1071" s="24"/>
      <c r="AU1071" s="35"/>
      <c r="AV1071" s="23"/>
      <c r="AW1071" s="24"/>
      <c r="AX1071" s="35"/>
      <c r="AY1071" s="23"/>
      <c r="AZ1071" s="24"/>
      <c r="BA1071" s="35"/>
      <c r="BB1071" s="23"/>
      <c r="BC1071" s="24"/>
      <c r="BD1071" s="35"/>
      <c r="BE1071" s="23"/>
      <c r="BF1071" s="24"/>
      <c r="BG1071" s="35"/>
      <c r="BH1071" s="23"/>
      <c r="BI1071" s="24"/>
      <c r="BJ1071" s="35"/>
      <c r="BK1071" s="23"/>
      <c r="BL1071" s="24"/>
      <c r="BM1071" s="35"/>
      <c r="BN1071" s="23"/>
      <c r="BO1071" s="24"/>
      <c r="BP1071" s="35"/>
      <c r="BQ1071" s="23"/>
      <c r="BR1071" s="24"/>
      <c r="BS1071" s="35"/>
      <c r="BT1071" s="23"/>
      <c r="BU1071" s="24"/>
      <c r="BV1071" s="35"/>
      <c r="BW1071" s="23"/>
      <c r="BX1071" s="24"/>
      <c r="BY1071" s="35"/>
      <c r="BZ1071" s="23"/>
      <c r="CA1071" s="24"/>
      <c r="CB1071" s="35"/>
      <c r="CC1071" s="23"/>
      <c r="CD1071" s="24"/>
      <c r="CE1071" s="35"/>
      <c r="CF1071" s="23"/>
      <c r="CG1071" s="24"/>
      <c r="CH1071" s="35"/>
      <c r="CI1071" s="23"/>
      <c r="CJ1071" s="24"/>
      <c r="CK1071" s="35"/>
      <c r="CL1071" s="23"/>
      <c r="CM1071" s="24"/>
      <c r="CN1071" s="35"/>
      <c r="CO1071" s="23"/>
      <c r="CP1071" s="24"/>
      <c r="CQ1071" s="38"/>
    </row>
    <row r="1072" spans="2:95">
      <c r="B1072" s="34"/>
      <c r="C1072" s="23"/>
      <c r="D1072" s="24"/>
      <c r="E1072" s="35"/>
      <c r="F1072" s="23"/>
      <c r="G1072" s="24"/>
      <c r="H1072" s="35"/>
      <c r="I1072" s="23"/>
      <c r="J1072" s="24"/>
      <c r="K1072" s="35"/>
      <c r="L1072" s="23"/>
      <c r="M1072" s="24"/>
      <c r="N1072" s="35"/>
      <c r="O1072" s="23"/>
      <c r="P1072" s="24"/>
      <c r="Q1072" s="35"/>
      <c r="R1072" s="23"/>
      <c r="S1072" s="24"/>
      <c r="T1072" s="35"/>
      <c r="U1072" s="23"/>
      <c r="V1072" s="24"/>
      <c r="W1072" s="35"/>
      <c r="X1072" s="23"/>
      <c r="Y1072" s="24"/>
      <c r="Z1072" s="35"/>
      <c r="AA1072" s="23"/>
      <c r="AB1072" s="24"/>
      <c r="AC1072" s="35"/>
      <c r="AD1072" s="23"/>
      <c r="AE1072" s="24"/>
      <c r="AF1072" s="35"/>
      <c r="AG1072" s="23"/>
      <c r="AH1072" s="24"/>
      <c r="AI1072" s="35"/>
      <c r="AJ1072" s="23"/>
      <c r="AK1072" s="24"/>
      <c r="AL1072" s="35"/>
      <c r="AM1072" s="23"/>
      <c r="AN1072" s="24"/>
      <c r="AO1072" s="35"/>
      <c r="AP1072" s="23"/>
      <c r="AQ1072" s="24"/>
      <c r="AR1072" s="35"/>
      <c r="AS1072" s="23"/>
      <c r="AT1072" s="24"/>
      <c r="AU1072" s="35"/>
      <c r="AV1072" s="23"/>
      <c r="AW1072" s="24"/>
      <c r="AX1072" s="35"/>
      <c r="AY1072" s="23"/>
      <c r="AZ1072" s="24"/>
      <c r="BA1072" s="35"/>
      <c r="BB1072" s="23"/>
      <c r="BC1072" s="24"/>
      <c r="BD1072" s="35"/>
      <c r="BE1072" s="23"/>
      <c r="BF1072" s="24"/>
      <c r="BG1072" s="35"/>
      <c r="BH1072" s="23"/>
      <c r="BI1072" s="24"/>
      <c r="BJ1072" s="35"/>
      <c r="BK1072" s="23"/>
      <c r="BL1072" s="24"/>
      <c r="BM1072" s="35"/>
      <c r="BN1072" s="23"/>
      <c r="BO1072" s="24"/>
      <c r="BP1072" s="35"/>
      <c r="BQ1072" s="23"/>
      <c r="BR1072" s="24"/>
      <c r="BS1072" s="35"/>
      <c r="BT1072" s="23"/>
      <c r="BU1072" s="24"/>
      <c r="BV1072" s="35"/>
      <c r="BW1072" s="23"/>
      <c r="BX1072" s="24"/>
      <c r="BY1072" s="35"/>
      <c r="BZ1072" s="23"/>
      <c r="CA1072" s="24"/>
      <c r="CB1072" s="35"/>
      <c r="CC1072" s="23"/>
      <c r="CD1072" s="24"/>
      <c r="CE1072" s="35"/>
      <c r="CF1072" s="23"/>
      <c r="CG1072" s="24"/>
      <c r="CH1072" s="35"/>
      <c r="CI1072" s="23"/>
      <c r="CJ1072" s="24"/>
      <c r="CK1072" s="35"/>
      <c r="CL1072" s="23"/>
      <c r="CM1072" s="24"/>
      <c r="CN1072" s="35"/>
      <c r="CO1072" s="23"/>
      <c r="CP1072" s="24"/>
      <c r="CQ1072" s="38"/>
    </row>
    <row r="1073" spans="2:95">
      <c r="B1073" s="34"/>
      <c r="C1073" s="23"/>
      <c r="D1073" s="24"/>
      <c r="E1073" s="35"/>
      <c r="F1073" s="23"/>
      <c r="G1073" s="24"/>
      <c r="H1073" s="35"/>
      <c r="I1073" s="23"/>
      <c r="J1073" s="24"/>
      <c r="K1073" s="35"/>
      <c r="L1073" s="23"/>
      <c r="M1073" s="24"/>
      <c r="N1073" s="35"/>
      <c r="O1073" s="23"/>
      <c r="P1073" s="24"/>
      <c r="Q1073" s="35"/>
      <c r="R1073" s="23"/>
      <c r="S1073" s="24"/>
      <c r="T1073" s="35"/>
      <c r="U1073" s="23"/>
      <c r="V1073" s="24"/>
      <c r="W1073" s="35"/>
      <c r="X1073" s="23"/>
      <c r="Y1073" s="24"/>
      <c r="Z1073" s="35"/>
      <c r="AA1073" s="23"/>
      <c r="AB1073" s="24"/>
      <c r="AC1073" s="35"/>
      <c r="AD1073" s="23"/>
      <c r="AE1073" s="24"/>
      <c r="AF1073" s="35"/>
      <c r="AG1073" s="23"/>
      <c r="AH1073" s="24"/>
      <c r="AI1073" s="35"/>
      <c r="AJ1073" s="23"/>
      <c r="AK1073" s="24"/>
      <c r="AL1073" s="35"/>
      <c r="AM1073" s="23"/>
      <c r="AN1073" s="24"/>
      <c r="AO1073" s="35"/>
      <c r="AP1073" s="23"/>
      <c r="AQ1073" s="24"/>
      <c r="AR1073" s="35"/>
      <c r="AS1073" s="23"/>
      <c r="AT1073" s="24"/>
      <c r="AU1073" s="35"/>
      <c r="AV1073" s="23"/>
      <c r="AW1073" s="24"/>
      <c r="AX1073" s="35"/>
      <c r="AY1073" s="23"/>
      <c r="AZ1073" s="24"/>
      <c r="BA1073" s="35"/>
      <c r="BB1073" s="23"/>
      <c r="BC1073" s="24"/>
      <c r="BD1073" s="35"/>
      <c r="BE1073" s="23"/>
      <c r="BF1073" s="24"/>
      <c r="BG1073" s="35"/>
      <c r="BH1073" s="23"/>
      <c r="BI1073" s="24"/>
      <c r="BJ1073" s="35"/>
      <c r="BK1073" s="23"/>
      <c r="BL1073" s="24"/>
      <c r="BM1073" s="35"/>
      <c r="BN1073" s="23"/>
      <c r="BO1073" s="24"/>
      <c r="BP1073" s="35"/>
      <c r="BQ1073" s="23"/>
      <c r="BR1073" s="24"/>
      <c r="BS1073" s="35"/>
      <c r="BT1073" s="23"/>
      <c r="BU1073" s="24"/>
      <c r="BV1073" s="35"/>
      <c r="BW1073" s="23"/>
      <c r="BX1073" s="24"/>
      <c r="BY1073" s="35"/>
      <c r="BZ1073" s="23"/>
      <c r="CA1073" s="24"/>
      <c r="CB1073" s="35"/>
      <c r="CC1073" s="23"/>
      <c r="CD1073" s="24"/>
      <c r="CE1073" s="35"/>
      <c r="CF1073" s="23"/>
      <c r="CG1073" s="24"/>
      <c r="CH1073" s="35"/>
      <c r="CI1073" s="23"/>
      <c r="CJ1073" s="24"/>
      <c r="CK1073" s="35"/>
      <c r="CL1073" s="23"/>
      <c r="CM1073" s="24"/>
      <c r="CN1073" s="35"/>
      <c r="CO1073" s="23"/>
      <c r="CP1073" s="24"/>
      <c r="CQ1073" s="38"/>
    </row>
    <row r="1074" spans="2:95">
      <c r="B1074" s="34"/>
      <c r="C1074" s="23"/>
      <c r="D1074" s="24"/>
      <c r="E1074" s="35"/>
      <c r="F1074" s="23"/>
      <c r="G1074" s="24"/>
      <c r="H1074" s="35"/>
      <c r="I1074" s="23"/>
      <c r="J1074" s="24"/>
      <c r="K1074" s="35"/>
      <c r="L1074" s="23"/>
      <c r="M1074" s="24"/>
      <c r="N1074" s="35"/>
      <c r="O1074" s="23"/>
      <c r="P1074" s="24"/>
      <c r="Q1074" s="35"/>
      <c r="R1074" s="23"/>
      <c r="S1074" s="24"/>
      <c r="T1074" s="35"/>
      <c r="U1074" s="23"/>
      <c r="V1074" s="24"/>
      <c r="W1074" s="35"/>
      <c r="X1074" s="23"/>
      <c r="Y1074" s="24"/>
      <c r="Z1074" s="35"/>
      <c r="AA1074" s="23"/>
      <c r="AB1074" s="24"/>
      <c r="AC1074" s="35"/>
      <c r="AD1074" s="23"/>
      <c r="AE1074" s="24"/>
      <c r="AF1074" s="35"/>
      <c r="AG1074" s="23"/>
      <c r="AH1074" s="24"/>
      <c r="AI1074" s="35"/>
      <c r="AJ1074" s="23"/>
      <c r="AK1074" s="24"/>
      <c r="AL1074" s="35"/>
      <c r="AM1074" s="23"/>
      <c r="AN1074" s="24"/>
      <c r="AO1074" s="35"/>
      <c r="AP1074" s="23"/>
      <c r="AQ1074" s="24"/>
      <c r="AR1074" s="35"/>
      <c r="AS1074" s="23"/>
      <c r="AT1074" s="24"/>
      <c r="AU1074" s="35"/>
      <c r="AV1074" s="23"/>
      <c r="AW1074" s="24"/>
      <c r="AX1074" s="35"/>
      <c r="AY1074" s="23"/>
      <c r="AZ1074" s="24"/>
      <c r="BA1074" s="35"/>
      <c r="BB1074" s="23"/>
      <c r="BC1074" s="24"/>
      <c r="BD1074" s="35"/>
      <c r="BE1074" s="23"/>
      <c r="BF1074" s="24"/>
      <c r="BG1074" s="35"/>
      <c r="BH1074" s="23"/>
      <c r="BI1074" s="24"/>
      <c r="BJ1074" s="35"/>
      <c r="BK1074" s="23"/>
      <c r="BL1074" s="24"/>
      <c r="BM1074" s="35"/>
      <c r="BN1074" s="23"/>
      <c r="BO1074" s="24"/>
      <c r="BP1074" s="35"/>
      <c r="BQ1074" s="23"/>
      <c r="BR1074" s="24"/>
      <c r="BS1074" s="35"/>
      <c r="BT1074" s="23"/>
      <c r="BU1074" s="24"/>
      <c r="BV1074" s="35"/>
      <c r="BW1074" s="23"/>
      <c r="BX1074" s="24"/>
      <c r="BY1074" s="35"/>
      <c r="BZ1074" s="23"/>
      <c r="CA1074" s="24"/>
      <c r="CB1074" s="35"/>
      <c r="CC1074" s="23"/>
      <c r="CD1074" s="24"/>
      <c r="CE1074" s="35"/>
      <c r="CF1074" s="23"/>
      <c r="CG1074" s="24"/>
      <c r="CH1074" s="35"/>
      <c r="CI1074" s="23"/>
      <c r="CJ1074" s="24"/>
      <c r="CK1074" s="35"/>
      <c r="CL1074" s="23"/>
      <c r="CM1074" s="24"/>
      <c r="CN1074" s="35"/>
      <c r="CO1074" s="23"/>
      <c r="CP1074" s="24"/>
      <c r="CQ1074" s="38"/>
    </row>
    <row r="1075" spans="2:95">
      <c r="B1075" s="34"/>
      <c r="C1075" s="23"/>
      <c r="D1075" s="24"/>
      <c r="E1075" s="35"/>
      <c r="F1075" s="23"/>
      <c r="G1075" s="24"/>
      <c r="H1075" s="35"/>
      <c r="I1075" s="23"/>
      <c r="J1075" s="24"/>
      <c r="K1075" s="35"/>
      <c r="L1075" s="23"/>
      <c r="M1075" s="24"/>
      <c r="N1075" s="35"/>
      <c r="O1075" s="23"/>
      <c r="P1075" s="24"/>
      <c r="Q1075" s="35"/>
      <c r="R1075" s="23"/>
      <c r="S1075" s="24"/>
      <c r="T1075" s="35"/>
      <c r="U1075" s="23"/>
      <c r="V1075" s="24"/>
      <c r="W1075" s="35"/>
      <c r="X1075" s="23"/>
      <c r="Y1075" s="24"/>
      <c r="Z1075" s="35"/>
      <c r="AA1075" s="23"/>
      <c r="AB1075" s="24"/>
      <c r="AC1075" s="35"/>
      <c r="AD1075" s="23"/>
      <c r="AE1075" s="24"/>
      <c r="AF1075" s="35"/>
      <c r="AG1075" s="23"/>
      <c r="AH1075" s="24"/>
      <c r="AI1075" s="35"/>
      <c r="AJ1075" s="23"/>
      <c r="AK1075" s="24"/>
      <c r="AL1075" s="35"/>
      <c r="AM1075" s="23"/>
      <c r="AN1075" s="24"/>
      <c r="AO1075" s="35"/>
      <c r="AP1075" s="23"/>
      <c r="AQ1075" s="24"/>
      <c r="AR1075" s="35"/>
      <c r="AS1075" s="23"/>
      <c r="AT1075" s="24"/>
      <c r="AU1075" s="35"/>
      <c r="AV1075" s="23"/>
      <c r="AW1075" s="24"/>
      <c r="AX1075" s="35"/>
      <c r="AY1075" s="23"/>
      <c r="AZ1075" s="24"/>
      <c r="BA1075" s="35"/>
      <c r="BB1075" s="23"/>
      <c r="BC1075" s="24"/>
      <c r="BD1075" s="35"/>
      <c r="BE1075" s="23"/>
      <c r="BF1075" s="24"/>
      <c r="BG1075" s="35"/>
      <c r="BH1075" s="23"/>
      <c r="BI1075" s="24"/>
      <c r="BJ1075" s="35"/>
      <c r="BK1075" s="23"/>
      <c r="BL1075" s="24"/>
      <c r="BM1075" s="35"/>
      <c r="BN1075" s="23"/>
      <c r="BO1075" s="24"/>
      <c r="BP1075" s="35"/>
      <c r="BQ1075" s="23"/>
      <c r="BR1075" s="24"/>
      <c r="BS1075" s="35"/>
      <c r="BT1075" s="23"/>
      <c r="BU1075" s="24"/>
      <c r="BV1075" s="35"/>
      <c r="BW1075" s="23"/>
      <c r="BX1075" s="24"/>
      <c r="BY1075" s="35"/>
      <c r="BZ1075" s="23"/>
      <c r="CA1075" s="24"/>
      <c r="CB1075" s="35"/>
      <c r="CC1075" s="23"/>
      <c r="CD1075" s="24"/>
      <c r="CE1075" s="35"/>
      <c r="CF1075" s="23"/>
      <c r="CG1075" s="24"/>
      <c r="CH1075" s="35"/>
      <c r="CI1075" s="23"/>
      <c r="CJ1075" s="24"/>
      <c r="CK1075" s="35"/>
      <c r="CL1075" s="23"/>
      <c r="CM1075" s="24"/>
      <c r="CN1075" s="35"/>
      <c r="CO1075" s="23"/>
      <c r="CP1075" s="24"/>
      <c r="CQ1075" s="38"/>
    </row>
    <row r="1076" spans="2:95">
      <c r="B1076" s="34"/>
      <c r="C1076" s="23"/>
      <c r="D1076" s="24"/>
      <c r="E1076" s="35"/>
      <c r="F1076" s="23"/>
      <c r="G1076" s="24"/>
      <c r="H1076" s="35"/>
      <c r="I1076" s="23"/>
      <c r="J1076" s="24"/>
      <c r="K1076" s="35"/>
      <c r="L1076" s="23"/>
      <c r="M1076" s="24"/>
      <c r="N1076" s="35"/>
      <c r="O1076" s="23"/>
      <c r="P1076" s="24"/>
      <c r="Q1076" s="35"/>
      <c r="R1076" s="23"/>
      <c r="S1076" s="24"/>
      <c r="T1076" s="35"/>
      <c r="U1076" s="23"/>
      <c r="V1076" s="24"/>
      <c r="W1076" s="35"/>
      <c r="X1076" s="23"/>
      <c r="Y1076" s="24"/>
      <c r="Z1076" s="35"/>
      <c r="AA1076" s="23"/>
      <c r="AB1076" s="24"/>
      <c r="AC1076" s="35"/>
      <c r="AD1076" s="23"/>
      <c r="AE1076" s="24"/>
      <c r="AF1076" s="35"/>
      <c r="AG1076" s="23"/>
      <c r="AH1076" s="24"/>
      <c r="AI1076" s="35"/>
      <c r="AJ1076" s="23"/>
      <c r="AK1076" s="24"/>
      <c r="AL1076" s="35"/>
      <c r="AM1076" s="23"/>
      <c r="AN1076" s="24"/>
      <c r="AO1076" s="35"/>
      <c r="AP1076" s="23"/>
      <c r="AQ1076" s="24"/>
      <c r="AR1076" s="35"/>
      <c r="AS1076" s="23"/>
      <c r="AT1076" s="24"/>
      <c r="AU1076" s="35"/>
      <c r="AV1076" s="23"/>
      <c r="AW1076" s="24"/>
      <c r="AX1076" s="35"/>
      <c r="AY1076" s="23"/>
      <c r="AZ1076" s="24"/>
      <c r="BA1076" s="35"/>
      <c r="BB1076" s="23"/>
      <c r="BC1076" s="24"/>
      <c r="BD1076" s="35"/>
      <c r="BE1076" s="23"/>
      <c r="BF1076" s="24"/>
      <c r="BG1076" s="35"/>
      <c r="BH1076" s="23"/>
      <c r="BI1076" s="24"/>
      <c r="BJ1076" s="35"/>
      <c r="BK1076" s="23"/>
      <c r="BL1076" s="24"/>
      <c r="BM1076" s="35"/>
      <c r="BN1076" s="23"/>
      <c r="BO1076" s="24"/>
      <c r="BP1076" s="35"/>
      <c r="BQ1076" s="23"/>
      <c r="BR1076" s="24"/>
      <c r="BS1076" s="35"/>
      <c r="BT1076" s="23"/>
      <c r="BU1076" s="24"/>
      <c r="BV1076" s="35"/>
      <c r="BW1076" s="23"/>
      <c r="BX1076" s="24"/>
      <c r="BY1076" s="35"/>
      <c r="BZ1076" s="23"/>
      <c r="CA1076" s="24"/>
      <c r="CB1076" s="35"/>
      <c r="CC1076" s="23"/>
      <c r="CD1076" s="24"/>
      <c r="CE1076" s="35"/>
      <c r="CF1076" s="23"/>
      <c r="CG1076" s="24"/>
      <c r="CH1076" s="35"/>
      <c r="CI1076" s="23"/>
      <c r="CJ1076" s="24"/>
      <c r="CK1076" s="35"/>
      <c r="CL1076" s="23"/>
      <c r="CM1076" s="24"/>
      <c r="CN1076" s="35"/>
      <c r="CO1076" s="23"/>
      <c r="CP1076" s="24"/>
      <c r="CQ1076" s="38"/>
    </row>
    <row r="1077" spans="2:95">
      <c r="B1077" s="34"/>
      <c r="C1077" s="23"/>
      <c r="D1077" s="24"/>
      <c r="E1077" s="35"/>
      <c r="F1077" s="23"/>
      <c r="G1077" s="24"/>
      <c r="H1077" s="35"/>
      <c r="I1077" s="23"/>
      <c r="J1077" s="24"/>
      <c r="K1077" s="35"/>
      <c r="L1077" s="23"/>
      <c r="M1077" s="24"/>
      <c r="N1077" s="35"/>
      <c r="O1077" s="23"/>
      <c r="P1077" s="24"/>
      <c r="Q1077" s="35"/>
      <c r="R1077" s="23"/>
      <c r="S1077" s="24"/>
      <c r="T1077" s="35"/>
      <c r="U1077" s="23"/>
      <c r="V1077" s="24"/>
      <c r="W1077" s="35"/>
      <c r="X1077" s="23"/>
      <c r="Y1077" s="24"/>
      <c r="Z1077" s="35"/>
      <c r="AA1077" s="23"/>
      <c r="AB1077" s="24"/>
      <c r="AC1077" s="35"/>
      <c r="AD1077" s="23"/>
      <c r="AE1077" s="24"/>
      <c r="AF1077" s="35"/>
      <c r="AG1077" s="23"/>
      <c r="AH1077" s="24"/>
      <c r="AI1077" s="35"/>
      <c r="AJ1077" s="23"/>
      <c r="AK1077" s="24"/>
      <c r="AL1077" s="35"/>
      <c r="AM1077" s="23"/>
      <c r="AN1077" s="24"/>
      <c r="AO1077" s="35"/>
      <c r="AP1077" s="23"/>
      <c r="AQ1077" s="24"/>
      <c r="AR1077" s="35"/>
      <c r="AS1077" s="23"/>
      <c r="AT1077" s="24"/>
      <c r="AU1077" s="35"/>
      <c r="AV1077" s="23"/>
      <c r="AW1077" s="24"/>
      <c r="AX1077" s="35"/>
      <c r="AY1077" s="23"/>
      <c r="AZ1077" s="24"/>
      <c r="BA1077" s="35"/>
      <c r="BB1077" s="23"/>
      <c r="BC1077" s="24"/>
      <c r="BD1077" s="35"/>
      <c r="BE1077" s="23"/>
      <c r="BF1077" s="24"/>
      <c r="BG1077" s="35"/>
      <c r="BH1077" s="23"/>
      <c r="BI1077" s="24"/>
      <c r="BJ1077" s="35"/>
      <c r="BK1077" s="23"/>
      <c r="BL1077" s="24"/>
      <c r="BM1077" s="35"/>
      <c r="BN1077" s="23"/>
      <c r="BO1077" s="24"/>
      <c r="BP1077" s="35"/>
      <c r="BQ1077" s="23"/>
      <c r="BR1077" s="24"/>
      <c r="BS1077" s="35"/>
      <c r="BT1077" s="23"/>
      <c r="BU1077" s="24"/>
      <c r="BV1077" s="35"/>
      <c r="BW1077" s="23"/>
      <c r="BX1077" s="24"/>
      <c r="BY1077" s="35"/>
      <c r="BZ1077" s="23"/>
      <c r="CA1077" s="24"/>
      <c r="CB1077" s="35"/>
      <c r="CC1077" s="23"/>
      <c r="CD1077" s="24"/>
      <c r="CE1077" s="35"/>
      <c r="CF1077" s="23"/>
      <c r="CG1077" s="24"/>
      <c r="CH1077" s="35"/>
      <c r="CI1077" s="23"/>
      <c r="CJ1077" s="24"/>
      <c r="CK1077" s="35"/>
      <c r="CL1077" s="23"/>
      <c r="CM1077" s="24"/>
      <c r="CN1077" s="35"/>
      <c r="CO1077" s="23"/>
      <c r="CP1077" s="24"/>
      <c r="CQ1077" s="38"/>
    </row>
    <row r="1078" spans="2:95">
      <c r="B1078" s="34"/>
      <c r="C1078" s="23"/>
      <c r="D1078" s="24"/>
      <c r="E1078" s="35"/>
      <c r="F1078" s="23"/>
      <c r="G1078" s="24"/>
      <c r="H1078" s="35"/>
      <c r="I1078" s="23"/>
      <c r="J1078" s="24"/>
      <c r="K1078" s="35"/>
      <c r="L1078" s="23"/>
      <c r="M1078" s="24"/>
      <c r="N1078" s="35"/>
      <c r="O1078" s="23"/>
      <c r="P1078" s="24"/>
      <c r="Q1078" s="35"/>
      <c r="R1078" s="23"/>
      <c r="S1078" s="24"/>
      <c r="T1078" s="35"/>
      <c r="U1078" s="23"/>
      <c r="V1078" s="24"/>
      <c r="W1078" s="35"/>
      <c r="X1078" s="23"/>
      <c r="Y1078" s="24"/>
      <c r="Z1078" s="35"/>
      <c r="AA1078" s="23"/>
      <c r="AB1078" s="24"/>
      <c r="AC1078" s="35"/>
      <c r="AD1078" s="23"/>
      <c r="AE1078" s="24"/>
      <c r="AF1078" s="35"/>
      <c r="AG1078" s="23"/>
      <c r="AH1078" s="24"/>
      <c r="AI1078" s="35"/>
      <c r="AJ1078" s="23"/>
      <c r="AK1078" s="24"/>
      <c r="AL1078" s="35"/>
      <c r="AM1078" s="23"/>
      <c r="AN1078" s="24"/>
      <c r="AO1078" s="35"/>
      <c r="AP1078" s="23"/>
      <c r="AQ1078" s="24"/>
      <c r="AR1078" s="35"/>
      <c r="AS1078" s="23"/>
      <c r="AT1078" s="24"/>
      <c r="AU1078" s="35"/>
      <c r="AV1078" s="23"/>
      <c r="AW1078" s="24"/>
      <c r="AX1078" s="35"/>
      <c r="AY1078" s="23"/>
      <c r="AZ1078" s="24"/>
      <c r="BA1078" s="35"/>
      <c r="BB1078" s="23"/>
      <c r="BC1078" s="24"/>
      <c r="BD1078" s="35"/>
      <c r="BE1078" s="23"/>
      <c r="BF1078" s="24"/>
      <c r="BG1078" s="35"/>
      <c r="BH1078" s="23"/>
      <c r="BI1078" s="24"/>
      <c r="BJ1078" s="35"/>
      <c r="BK1078" s="23"/>
      <c r="BL1078" s="24"/>
      <c r="BM1078" s="35"/>
      <c r="BN1078" s="23"/>
      <c r="BO1078" s="24"/>
      <c r="BP1078" s="35"/>
      <c r="BQ1078" s="23"/>
      <c r="BR1078" s="24"/>
      <c r="BS1078" s="35"/>
      <c r="BT1078" s="23"/>
      <c r="BU1078" s="24"/>
      <c r="BV1078" s="35"/>
      <c r="BW1078" s="23"/>
      <c r="BX1078" s="24"/>
      <c r="BY1078" s="35"/>
      <c r="BZ1078" s="23"/>
      <c r="CA1078" s="24"/>
      <c r="CB1078" s="35"/>
      <c r="CC1078" s="23"/>
      <c r="CD1078" s="24"/>
      <c r="CE1078" s="35"/>
      <c r="CF1078" s="23"/>
      <c r="CG1078" s="24"/>
      <c r="CH1078" s="35"/>
      <c r="CI1078" s="23"/>
      <c r="CJ1078" s="24"/>
      <c r="CK1078" s="35"/>
      <c r="CL1078" s="23"/>
      <c r="CM1078" s="24"/>
      <c r="CN1078" s="35"/>
      <c r="CO1078" s="23"/>
      <c r="CP1078" s="24"/>
      <c r="CQ1078" s="38"/>
    </row>
    <row r="1079" spans="2:95">
      <c r="B1079" s="34"/>
      <c r="C1079" s="23"/>
      <c r="D1079" s="24"/>
      <c r="E1079" s="35"/>
      <c r="F1079" s="23"/>
      <c r="G1079" s="24"/>
      <c r="H1079" s="35"/>
      <c r="I1079" s="23"/>
      <c r="J1079" s="24"/>
      <c r="K1079" s="35"/>
      <c r="L1079" s="23"/>
      <c r="M1079" s="24"/>
      <c r="N1079" s="35"/>
      <c r="O1079" s="23"/>
      <c r="P1079" s="24"/>
      <c r="Q1079" s="35"/>
      <c r="R1079" s="23"/>
      <c r="S1079" s="24"/>
      <c r="T1079" s="35"/>
      <c r="U1079" s="23"/>
      <c r="V1079" s="24"/>
      <c r="W1079" s="35"/>
      <c r="X1079" s="23"/>
      <c r="Y1079" s="24"/>
      <c r="Z1079" s="35"/>
      <c r="AA1079" s="23"/>
      <c r="AB1079" s="24"/>
      <c r="AC1079" s="35"/>
      <c r="AD1079" s="23"/>
      <c r="AE1079" s="24"/>
      <c r="AF1079" s="35"/>
      <c r="AG1079" s="23"/>
      <c r="AH1079" s="24"/>
      <c r="AI1079" s="35"/>
      <c r="AJ1079" s="23"/>
      <c r="AK1079" s="24"/>
      <c r="AL1079" s="35"/>
      <c r="AM1079" s="23"/>
      <c r="AN1079" s="24"/>
      <c r="AO1079" s="35"/>
      <c r="AP1079" s="23"/>
      <c r="AQ1079" s="24"/>
      <c r="AR1079" s="35"/>
      <c r="AS1079" s="23"/>
      <c r="AT1079" s="24"/>
      <c r="AU1079" s="35"/>
      <c r="AV1079" s="23"/>
      <c r="AW1079" s="24"/>
      <c r="AX1079" s="35"/>
      <c r="AY1079" s="23"/>
      <c r="AZ1079" s="24"/>
      <c r="BA1079" s="35"/>
      <c r="BB1079" s="23"/>
      <c r="BC1079" s="24"/>
      <c r="BD1079" s="35"/>
      <c r="BE1079" s="23"/>
      <c r="BF1079" s="24"/>
      <c r="BG1079" s="35"/>
      <c r="BH1079" s="23"/>
      <c r="BI1079" s="24"/>
      <c r="BJ1079" s="35"/>
      <c r="BK1079" s="23"/>
      <c r="BL1079" s="24"/>
      <c r="BM1079" s="35"/>
      <c r="BN1079" s="23"/>
      <c r="BO1079" s="24"/>
      <c r="BP1079" s="35"/>
      <c r="BQ1079" s="23"/>
      <c r="BR1079" s="24"/>
      <c r="BS1079" s="35"/>
      <c r="BT1079" s="23"/>
      <c r="BU1079" s="24"/>
      <c r="BV1079" s="35"/>
      <c r="BW1079" s="23"/>
      <c r="BX1079" s="24"/>
      <c r="BY1079" s="35"/>
      <c r="BZ1079" s="23"/>
      <c r="CA1079" s="24"/>
      <c r="CB1079" s="35"/>
      <c r="CC1079" s="23"/>
      <c r="CD1079" s="24"/>
      <c r="CE1079" s="35"/>
      <c r="CF1079" s="23"/>
      <c r="CG1079" s="24"/>
      <c r="CH1079" s="35"/>
      <c r="CI1079" s="23"/>
      <c r="CJ1079" s="24"/>
      <c r="CK1079" s="35"/>
      <c r="CL1079" s="23"/>
      <c r="CM1079" s="24"/>
      <c r="CN1079" s="35"/>
      <c r="CO1079" s="23"/>
      <c r="CP1079" s="24"/>
      <c r="CQ1079" s="38"/>
    </row>
    <row r="1080" spans="2:95">
      <c r="B1080" s="34"/>
      <c r="C1080" s="23"/>
      <c r="D1080" s="24"/>
      <c r="E1080" s="35"/>
      <c r="F1080" s="23"/>
      <c r="G1080" s="24"/>
      <c r="H1080" s="35"/>
      <c r="I1080" s="23"/>
      <c r="J1080" s="24"/>
      <c r="K1080" s="35"/>
      <c r="L1080" s="23"/>
      <c r="M1080" s="24"/>
      <c r="N1080" s="35"/>
      <c r="O1080" s="23"/>
      <c r="P1080" s="24"/>
      <c r="Q1080" s="35"/>
      <c r="R1080" s="23"/>
      <c r="S1080" s="24"/>
      <c r="T1080" s="35"/>
      <c r="U1080" s="23"/>
      <c r="V1080" s="24"/>
      <c r="W1080" s="35"/>
      <c r="X1080" s="23"/>
      <c r="Y1080" s="24"/>
      <c r="Z1080" s="35"/>
      <c r="AA1080" s="23"/>
      <c r="AB1080" s="24"/>
      <c r="AC1080" s="35"/>
      <c r="AD1080" s="23"/>
      <c r="AE1080" s="24"/>
      <c r="AF1080" s="35"/>
      <c r="AG1080" s="23"/>
      <c r="AH1080" s="24"/>
      <c r="AI1080" s="35"/>
      <c r="AJ1080" s="23"/>
      <c r="AK1080" s="24"/>
      <c r="AL1080" s="35"/>
      <c r="AM1080" s="23"/>
      <c r="AN1080" s="24"/>
      <c r="AO1080" s="35"/>
      <c r="AP1080" s="23"/>
      <c r="AQ1080" s="24"/>
      <c r="AR1080" s="35"/>
      <c r="AS1080" s="23"/>
      <c r="AT1080" s="24"/>
      <c r="AU1080" s="35"/>
      <c r="AV1080" s="23"/>
      <c r="AW1080" s="24"/>
      <c r="AX1080" s="35"/>
      <c r="AY1080" s="23"/>
      <c r="AZ1080" s="24"/>
      <c r="BA1080" s="35"/>
      <c r="BB1080" s="23"/>
      <c r="BC1080" s="24"/>
      <c r="BD1080" s="35"/>
      <c r="BE1080" s="23"/>
      <c r="BF1080" s="24"/>
      <c r="BG1080" s="35"/>
      <c r="BH1080" s="23"/>
      <c r="BI1080" s="24"/>
      <c r="BJ1080" s="35"/>
      <c r="BK1080" s="23"/>
      <c r="BL1080" s="24"/>
      <c r="BM1080" s="35"/>
      <c r="BN1080" s="23"/>
      <c r="BO1080" s="24"/>
      <c r="BP1080" s="35"/>
      <c r="BQ1080" s="23"/>
      <c r="BR1080" s="24"/>
      <c r="BS1080" s="35"/>
      <c r="BT1080" s="23"/>
      <c r="BU1080" s="24"/>
      <c r="BV1080" s="35"/>
      <c r="BW1080" s="23"/>
      <c r="BX1080" s="24"/>
      <c r="BY1080" s="35"/>
      <c r="BZ1080" s="23"/>
      <c r="CA1080" s="24"/>
      <c r="CB1080" s="35"/>
      <c r="CC1080" s="23"/>
      <c r="CD1080" s="24"/>
      <c r="CE1080" s="35"/>
      <c r="CF1080" s="23"/>
      <c r="CG1080" s="24"/>
      <c r="CH1080" s="35"/>
      <c r="CI1080" s="23"/>
      <c r="CJ1080" s="24"/>
      <c r="CK1080" s="35"/>
      <c r="CL1080" s="23"/>
      <c r="CM1080" s="24"/>
      <c r="CN1080" s="35"/>
      <c r="CO1080" s="23"/>
      <c r="CP1080" s="24"/>
      <c r="CQ1080" s="38"/>
    </row>
    <row r="1081" spans="2:95">
      <c r="B1081" s="34"/>
      <c r="C1081" s="23"/>
      <c r="D1081" s="24"/>
      <c r="E1081" s="35"/>
      <c r="F1081" s="23"/>
      <c r="G1081" s="24"/>
      <c r="H1081" s="35"/>
      <c r="I1081" s="23"/>
      <c r="J1081" s="24"/>
      <c r="K1081" s="35"/>
      <c r="L1081" s="23"/>
      <c r="M1081" s="24"/>
      <c r="N1081" s="35"/>
      <c r="O1081" s="23"/>
      <c r="P1081" s="24"/>
      <c r="Q1081" s="35"/>
      <c r="R1081" s="23"/>
      <c r="S1081" s="24"/>
      <c r="T1081" s="35"/>
      <c r="U1081" s="23"/>
      <c r="V1081" s="24"/>
      <c r="W1081" s="35"/>
      <c r="X1081" s="23"/>
      <c r="Y1081" s="24"/>
      <c r="Z1081" s="35"/>
      <c r="AA1081" s="23"/>
      <c r="AB1081" s="24"/>
      <c r="AC1081" s="35"/>
      <c r="AD1081" s="23"/>
      <c r="AE1081" s="24"/>
      <c r="AF1081" s="35"/>
      <c r="AG1081" s="23"/>
      <c r="AH1081" s="24"/>
      <c r="AI1081" s="35"/>
      <c r="AJ1081" s="23"/>
      <c r="AK1081" s="24"/>
      <c r="AL1081" s="35"/>
      <c r="AM1081" s="23"/>
      <c r="AN1081" s="24"/>
      <c r="AO1081" s="35"/>
      <c r="AP1081" s="23"/>
      <c r="AQ1081" s="24"/>
      <c r="AR1081" s="35"/>
      <c r="AS1081" s="23"/>
      <c r="AT1081" s="24"/>
      <c r="AU1081" s="35"/>
      <c r="AV1081" s="23"/>
      <c r="AW1081" s="24"/>
      <c r="AX1081" s="35"/>
      <c r="AY1081" s="23"/>
      <c r="AZ1081" s="24"/>
      <c r="BA1081" s="35"/>
      <c r="BB1081" s="23"/>
      <c r="BC1081" s="24"/>
      <c r="BD1081" s="35"/>
      <c r="BE1081" s="23"/>
      <c r="BF1081" s="24"/>
      <c r="BG1081" s="35"/>
      <c r="BH1081" s="23"/>
      <c r="BI1081" s="24"/>
      <c r="BJ1081" s="35"/>
      <c r="BK1081" s="23"/>
      <c r="BL1081" s="24"/>
      <c r="BM1081" s="35"/>
      <c r="BN1081" s="23"/>
      <c r="BO1081" s="24"/>
      <c r="BP1081" s="35"/>
      <c r="BQ1081" s="23"/>
      <c r="BR1081" s="24"/>
      <c r="BS1081" s="35"/>
      <c r="BT1081" s="23"/>
      <c r="BU1081" s="24"/>
      <c r="BV1081" s="35"/>
      <c r="BW1081" s="23"/>
      <c r="BX1081" s="24"/>
      <c r="BY1081" s="35"/>
      <c r="BZ1081" s="23"/>
      <c r="CA1081" s="24"/>
      <c r="CB1081" s="35"/>
      <c r="CC1081" s="23"/>
      <c r="CD1081" s="24"/>
      <c r="CE1081" s="35"/>
      <c r="CF1081" s="23"/>
      <c r="CG1081" s="24"/>
      <c r="CH1081" s="35"/>
      <c r="CI1081" s="23"/>
      <c r="CJ1081" s="24"/>
      <c r="CK1081" s="35"/>
      <c r="CL1081" s="23"/>
      <c r="CM1081" s="24"/>
      <c r="CN1081" s="35"/>
      <c r="CO1081" s="23"/>
      <c r="CP1081" s="24"/>
      <c r="CQ1081" s="38"/>
    </row>
    <row r="1082" spans="2:95">
      <c r="B1082" s="34"/>
      <c r="C1082" s="23"/>
      <c r="D1082" s="24"/>
      <c r="E1082" s="35"/>
      <c r="F1082" s="23"/>
      <c r="G1082" s="24"/>
      <c r="H1082" s="35"/>
      <c r="I1082" s="23"/>
      <c r="J1082" s="24"/>
      <c r="K1082" s="35"/>
      <c r="L1082" s="23"/>
      <c r="M1082" s="24"/>
      <c r="N1082" s="35"/>
      <c r="O1082" s="23"/>
      <c r="P1082" s="24"/>
      <c r="Q1082" s="35"/>
      <c r="R1082" s="23"/>
      <c r="S1082" s="24"/>
      <c r="T1082" s="35"/>
      <c r="U1082" s="23"/>
      <c r="V1082" s="24"/>
      <c r="W1082" s="35"/>
      <c r="X1082" s="23"/>
      <c r="Y1082" s="24"/>
      <c r="Z1082" s="35"/>
      <c r="AA1082" s="23"/>
      <c r="AB1082" s="24"/>
      <c r="AC1082" s="35"/>
      <c r="AD1082" s="23"/>
      <c r="AE1082" s="24"/>
      <c r="AF1082" s="35"/>
      <c r="AG1082" s="23"/>
      <c r="AH1082" s="24"/>
      <c r="AI1082" s="35"/>
      <c r="AJ1082" s="23"/>
      <c r="AK1082" s="24"/>
      <c r="AL1082" s="35"/>
      <c r="AM1082" s="23"/>
      <c r="AN1082" s="24"/>
      <c r="AO1082" s="35"/>
      <c r="AP1082" s="23"/>
      <c r="AQ1082" s="24"/>
      <c r="AR1082" s="35"/>
      <c r="AS1082" s="23"/>
      <c r="AT1082" s="24"/>
      <c r="AU1082" s="35"/>
      <c r="AV1082" s="23"/>
      <c r="AW1082" s="24"/>
      <c r="AX1082" s="35"/>
      <c r="AY1082" s="23"/>
      <c r="AZ1082" s="24"/>
      <c r="BA1082" s="35"/>
      <c r="BB1082" s="23"/>
      <c r="BC1082" s="24"/>
      <c r="BD1082" s="35"/>
      <c r="BE1082" s="23"/>
      <c r="BF1082" s="24"/>
      <c r="BG1082" s="35"/>
      <c r="BH1082" s="23"/>
      <c r="BI1082" s="24"/>
      <c r="BJ1082" s="35"/>
      <c r="BK1082" s="23"/>
      <c r="BL1082" s="24"/>
      <c r="BM1082" s="35"/>
      <c r="BN1082" s="23"/>
      <c r="BO1082" s="24"/>
      <c r="BP1082" s="35"/>
      <c r="BQ1082" s="23"/>
      <c r="BR1082" s="24"/>
      <c r="BS1082" s="35"/>
      <c r="BT1082" s="23"/>
      <c r="BU1082" s="24"/>
      <c r="BV1082" s="35"/>
      <c r="BW1082" s="23"/>
      <c r="BX1082" s="24"/>
      <c r="BY1082" s="35"/>
      <c r="BZ1082" s="23"/>
      <c r="CA1082" s="24"/>
      <c r="CB1082" s="35"/>
      <c r="CC1082" s="23"/>
      <c r="CD1082" s="24"/>
      <c r="CE1082" s="35"/>
      <c r="CF1082" s="23"/>
      <c r="CG1082" s="24"/>
      <c r="CH1082" s="35"/>
      <c r="CI1082" s="23"/>
      <c r="CJ1082" s="24"/>
      <c r="CK1082" s="35"/>
      <c r="CL1082" s="23"/>
      <c r="CM1082" s="24"/>
      <c r="CN1082" s="35"/>
      <c r="CO1082" s="23"/>
      <c r="CP1082" s="24"/>
      <c r="CQ1082" s="38"/>
    </row>
    <row r="1083" spans="2:95">
      <c r="B1083" s="34"/>
      <c r="C1083" s="23"/>
      <c r="D1083" s="24"/>
      <c r="E1083" s="35"/>
      <c r="F1083" s="23"/>
      <c r="G1083" s="24"/>
      <c r="H1083" s="35"/>
      <c r="I1083" s="23"/>
      <c r="J1083" s="24"/>
      <c r="K1083" s="35"/>
      <c r="L1083" s="23"/>
      <c r="M1083" s="24"/>
      <c r="N1083" s="35"/>
      <c r="O1083" s="23"/>
      <c r="P1083" s="24"/>
      <c r="Q1083" s="35"/>
      <c r="R1083" s="23"/>
      <c r="S1083" s="24"/>
      <c r="T1083" s="35"/>
      <c r="U1083" s="23"/>
      <c r="V1083" s="24"/>
      <c r="W1083" s="35"/>
      <c r="X1083" s="23"/>
      <c r="Y1083" s="24"/>
      <c r="Z1083" s="35"/>
      <c r="AA1083" s="23"/>
      <c r="AB1083" s="24"/>
      <c r="AC1083" s="35"/>
      <c r="AD1083" s="23"/>
      <c r="AE1083" s="24"/>
      <c r="AF1083" s="35"/>
      <c r="AG1083" s="23"/>
      <c r="AH1083" s="24"/>
      <c r="AI1083" s="35"/>
      <c r="AJ1083" s="23"/>
      <c r="AK1083" s="24"/>
      <c r="AL1083" s="35"/>
      <c r="AM1083" s="23"/>
      <c r="AN1083" s="24"/>
      <c r="AO1083" s="35"/>
      <c r="AP1083" s="23"/>
      <c r="AQ1083" s="24"/>
      <c r="AR1083" s="35"/>
      <c r="AS1083" s="23"/>
      <c r="AT1083" s="24"/>
      <c r="AU1083" s="35"/>
      <c r="AV1083" s="23"/>
      <c r="AW1083" s="24"/>
      <c r="AX1083" s="35"/>
      <c r="AY1083" s="23"/>
      <c r="AZ1083" s="24"/>
      <c r="BA1083" s="35"/>
      <c r="BB1083" s="23"/>
      <c r="BC1083" s="24"/>
      <c r="BD1083" s="35"/>
      <c r="BE1083" s="23"/>
      <c r="BF1083" s="24"/>
      <c r="BG1083" s="35"/>
      <c r="BH1083" s="23"/>
      <c r="BI1083" s="24"/>
      <c r="BJ1083" s="35"/>
      <c r="BK1083" s="23"/>
      <c r="BL1083" s="24"/>
      <c r="BM1083" s="35"/>
      <c r="BN1083" s="23"/>
      <c r="BO1083" s="24"/>
      <c r="BP1083" s="35"/>
      <c r="BQ1083" s="23"/>
      <c r="BR1083" s="24"/>
      <c r="BS1083" s="35"/>
      <c r="BT1083" s="23"/>
      <c r="BU1083" s="24"/>
      <c r="BV1083" s="35"/>
      <c r="BW1083" s="23"/>
      <c r="BX1083" s="24"/>
      <c r="BY1083" s="35"/>
      <c r="BZ1083" s="23"/>
      <c r="CA1083" s="24"/>
      <c r="CB1083" s="35"/>
      <c r="CC1083" s="23"/>
      <c r="CD1083" s="24"/>
      <c r="CE1083" s="35"/>
      <c r="CF1083" s="23"/>
      <c r="CG1083" s="24"/>
      <c r="CH1083" s="35"/>
      <c r="CI1083" s="23"/>
      <c r="CJ1083" s="24"/>
      <c r="CK1083" s="35"/>
      <c r="CL1083" s="23"/>
      <c r="CM1083" s="24"/>
      <c r="CN1083" s="35"/>
      <c r="CO1083" s="23"/>
      <c r="CP1083" s="24"/>
      <c r="CQ1083" s="38"/>
    </row>
    <row r="1084" spans="2:95">
      <c r="B1084" s="34"/>
      <c r="C1084" s="23"/>
      <c r="D1084" s="24"/>
      <c r="E1084" s="35"/>
      <c r="F1084" s="23"/>
      <c r="G1084" s="24"/>
      <c r="H1084" s="35"/>
      <c r="I1084" s="23"/>
      <c r="J1084" s="24"/>
      <c r="K1084" s="35"/>
      <c r="L1084" s="23"/>
      <c r="M1084" s="24"/>
      <c r="N1084" s="35"/>
      <c r="O1084" s="23"/>
      <c r="P1084" s="24"/>
      <c r="Q1084" s="35"/>
      <c r="R1084" s="23"/>
      <c r="S1084" s="24"/>
      <c r="T1084" s="35"/>
      <c r="U1084" s="23"/>
      <c r="V1084" s="24"/>
      <c r="W1084" s="35"/>
      <c r="X1084" s="23"/>
      <c r="Y1084" s="24"/>
      <c r="Z1084" s="35"/>
      <c r="AA1084" s="23"/>
      <c r="AB1084" s="24"/>
      <c r="AC1084" s="35"/>
      <c r="AD1084" s="23"/>
      <c r="AE1084" s="24"/>
      <c r="AF1084" s="35"/>
      <c r="AG1084" s="23"/>
      <c r="AH1084" s="24"/>
      <c r="AI1084" s="35"/>
      <c r="AJ1084" s="23"/>
      <c r="AK1084" s="24"/>
      <c r="AL1084" s="35"/>
      <c r="AM1084" s="23"/>
      <c r="AN1084" s="24"/>
      <c r="AO1084" s="35"/>
      <c r="AP1084" s="23"/>
      <c r="AQ1084" s="24"/>
      <c r="AR1084" s="35"/>
      <c r="AS1084" s="23"/>
      <c r="AT1084" s="24"/>
      <c r="AU1084" s="35"/>
      <c r="AV1084" s="23"/>
      <c r="AW1084" s="24"/>
      <c r="AX1084" s="35"/>
      <c r="AY1084" s="23"/>
      <c r="AZ1084" s="24"/>
      <c r="BA1084" s="35"/>
      <c r="BB1084" s="23"/>
      <c r="BC1084" s="24"/>
      <c r="BD1084" s="35"/>
      <c r="BE1084" s="23"/>
      <c r="BF1084" s="24"/>
      <c r="BG1084" s="35"/>
      <c r="BH1084" s="23"/>
      <c r="BI1084" s="24"/>
      <c r="BJ1084" s="35"/>
      <c r="BK1084" s="23"/>
      <c r="BL1084" s="24"/>
      <c r="BM1084" s="35"/>
      <c r="BN1084" s="23"/>
      <c r="BO1084" s="24"/>
      <c r="BP1084" s="35"/>
      <c r="BQ1084" s="23"/>
      <c r="BR1084" s="24"/>
      <c r="BS1084" s="35"/>
      <c r="BT1084" s="23"/>
      <c r="BU1084" s="24"/>
      <c r="BV1084" s="35"/>
      <c r="BW1084" s="23"/>
      <c r="BX1084" s="24"/>
      <c r="BY1084" s="35"/>
      <c r="BZ1084" s="23"/>
      <c r="CA1084" s="24"/>
      <c r="CB1084" s="35"/>
      <c r="CC1084" s="23"/>
      <c r="CD1084" s="24"/>
      <c r="CE1084" s="35"/>
      <c r="CF1084" s="23"/>
      <c r="CG1084" s="24"/>
      <c r="CH1084" s="35"/>
      <c r="CI1084" s="23"/>
      <c r="CJ1084" s="24"/>
      <c r="CK1084" s="35"/>
      <c r="CL1084" s="23"/>
      <c r="CM1084" s="24"/>
      <c r="CN1084" s="35"/>
      <c r="CO1084" s="23"/>
      <c r="CP1084" s="24"/>
      <c r="CQ1084" s="38"/>
    </row>
    <row r="1085" spans="2:95">
      <c r="B1085" s="34"/>
      <c r="C1085" s="23"/>
      <c r="D1085" s="24"/>
      <c r="E1085" s="35"/>
      <c r="F1085" s="23"/>
      <c r="G1085" s="24"/>
      <c r="H1085" s="35"/>
      <c r="I1085" s="23"/>
      <c r="J1085" s="24"/>
      <c r="K1085" s="35"/>
      <c r="L1085" s="23"/>
      <c r="M1085" s="24"/>
      <c r="N1085" s="35"/>
      <c r="O1085" s="23"/>
      <c r="P1085" s="24"/>
      <c r="Q1085" s="35"/>
      <c r="R1085" s="23"/>
      <c r="S1085" s="24"/>
      <c r="T1085" s="35"/>
      <c r="U1085" s="23"/>
      <c r="V1085" s="24"/>
      <c r="W1085" s="35"/>
      <c r="X1085" s="23"/>
      <c r="Y1085" s="24"/>
      <c r="Z1085" s="35"/>
      <c r="AA1085" s="23"/>
      <c r="AB1085" s="24"/>
      <c r="AC1085" s="35"/>
      <c r="AD1085" s="23"/>
      <c r="AE1085" s="24"/>
      <c r="AF1085" s="35"/>
      <c r="AG1085" s="23"/>
      <c r="AH1085" s="24"/>
      <c r="AI1085" s="35"/>
      <c r="AJ1085" s="23"/>
      <c r="AK1085" s="24"/>
      <c r="AL1085" s="35"/>
      <c r="AM1085" s="23"/>
      <c r="AN1085" s="24"/>
      <c r="AO1085" s="35"/>
      <c r="AP1085" s="23"/>
      <c r="AQ1085" s="24"/>
      <c r="AR1085" s="35"/>
      <c r="AS1085" s="23"/>
      <c r="AT1085" s="24"/>
      <c r="AU1085" s="35"/>
      <c r="AV1085" s="23"/>
      <c r="AW1085" s="24"/>
      <c r="AX1085" s="35"/>
      <c r="AY1085" s="23"/>
      <c r="AZ1085" s="24"/>
      <c r="BA1085" s="35"/>
      <c r="BB1085" s="23"/>
      <c r="BC1085" s="24"/>
      <c r="BD1085" s="35"/>
      <c r="BE1085" s="23"/>
      <c r="BF1085" s="24"/>
      <c r="BG1085" s="35"/>
      <c r="BH1085" s="23"/>
      <c r="BI1085" s="24"/>
      <c r="BJ1085" s="35"/>
      <c r="BK1085" s="23"/>
      <c r="BL1085" s="24"/>
      <c r="BM1085" s="35"/>
      <c r="BN1085" s="23"/>
      <c r="BO1085" s="24"/>
      <c r="BP1085" s="35"/>
      <c r="BQ1085" s="23"/>
      <c r="BR1085" s="24"/>
      <c r="BS1085" s="35"/>
      <c r="BT1085" s="23"/>
      <c r="BU1085" s="24"/>
      <c r="BV1085" s="35"/>
      <c r="BW1085" s="23"/>
      <c r="BX1085" s="24"/>
      <c r="BY1085" s="35"/>
      <c r="BZ1085" s="23"/>
      <c r="CA1085" s="24"/>
      <c r="CB1085" s="35"/>
      <c r="CC1085" s="23"/>
      <c r="CD1085" s="24"/>
      <c r="CE1085" s="35"/>
      <c r="CF1085" s="23"/>
      <c r="CG1085" s="24"/>
      <c r="CH1085" s="35"/>
      <c r="CI1085" s="23"/>
      <c r="CJ1085" s="24"/>
      <c r="CK1085" s="35"/>
      <c r="CL1085" s="23"/>
      <c r="CM1085" s="24"/>
      <c r="CN1085" s="35"/>
      <c r="CO1085" s="23"/>
      <c r="CP1085" s="24"/>
      <c r="CQ1085" s="38"/>
    </row>
    <row r="1086" spans="2:95">
      <c r="B1086" s="34"/>
      <c r="C1086" s="23"/>
      <c r="D1086" s="24"/>
      <c r="E1086" s="35"/>
      <c r="F1086" s="23"/>
      <c r="G1086" s="24"/>
      <c r="H1086" s="35"/>
      <c r="I1086" s="23"/>
      <c r="J1086" s="24"/>
      <c r="K1086" s="35"/>
      <c r="L1086" s="23"/>
      <c r="M1086" s="24"/>
      <c r="N1086" s="35"/>
      <c r="O1086" s="23"/>
      <c r="P1086" s="24"/>
      <c r="Q1086" s="35"/>
      <c r="R1086" s="23"/>
      <c r="S1086" s="24"/>
      <c r="T1086" s="35"/>
      <c r="U1086" s="23"/>
      <c r="V1086" s="24"/>
      <c r="W1086" s="35"/>
      <c r="X1086" s="23"/>
      <c r="Y1086" s="24"/>
      <c r="Z1086" s="35"/>
      <c r="AA1086" s="23"/>
      <c r="AB1086" s="24"/>
      <c r="AC1086" s="35"/>
      <c r="AD1086" s="23"/>
      <c r="AE1086" s="24"/>
      <c r="AF1086" s="35"/>
      <c r="AG1086" s="23"/>
      <c r="AH1086" s="24"/>
      <c r="AI1086" s="35"/>
      <c r="AJ1086" s="23"/>
      <c r="AK1086" s="24"/>
      <c r="AL1086" s="35"/>
      <c r="AM1086" s="23"/>
      <c r="AN1086" s="24"/>
      <c r="AO1086" s="35"/>
      <c r="AP1086" s="23"/>
      <c r="AQ1086" s="24"/>
      <c r="AR1086" s="35"/>
      <c r="AS1086" s="23"/>
      <c r="AT1086" s="24"/>
      <c r="AU1086" s="35"/>
      <c r="AV1086" s="23"/>
      <c r="AW1086" s="24"/>
      <c r="AX1086" s="35"/>
      <c r="AY1086" s="23"/>
      <c r="AZ1086" s="24"/>
      <c r="BA1086" s="35"/>
      <c r="BB1086" s="23"/>
      <c r="BC1086" s="24"/>
      <c r="BD1086" s="35"/>
      <c r="BE1086" s="23"/>
      <c r="BF1086" s="24"/>
      <c r="BG1086" s="35"/>
      <c r="BH1086" s="23"/>
      <c r="BI1086" s="24"/>
      <c r="BJ1086" s="35"/>
      <c r="BK1086" s="23"/>
      <c r="BL1086" s="24"/>
      <c r="BM1086" s="35"/>
      <c r="BN1086" s="23"/>
      <c r="BO1086" s="24"/>
      <c r="BP1086" s="35"/>
      <c r="BQ1086" s="23"/>
      <c r="BR1086" s="24"/>
      <c r="BS1086" s="35"/>
      <c r="BT1086" s="23"/>
      <c r="BU1086" s="24"/>
      <c r="BV1086" s="35"/>
      <c r="BW1086" s="23"/>
      <c r="BX1086" s="24"/>
      <c r="BY1086" s="35"/>
      <c r="BZ1086" s="23"/>
      <c r="CA1086" s="24"/>
      <c r="CB1086" s="35"/>
      <c r="CC1086" s="23"/>
      <c r="CD1086" s="24"/>
      <c r="CE1086" s="35"/>
      <c r="CF1086" s="23"/>
      <c r="CG1086" s="24"/>
      <c r="CH1086" s="35"/>
      <c r="CI1086" s="23"/>
      <c r="CJ1086" s="24"/>
      <c r="CK1086" s="35"/>
      <c r="CL1086" s="23"/>
      <c r="CM1086" s="24"/>
      <c r="CN1086" s="35"/>
      <c r="CO1086" s="23"/>
      <c r="CP1086" s="24"/>
      <c r="CQ1086" s="38"/>
    </row>
    <row r="1087" spans="2:95">
      <c r="B1087" s="34"/>
      <c r="C1087" s="23"/>
      <c r="D1087" s="24"/>
      <c r="E1087" s="35"/>
      <c r="F1087" s="23"/>
      <c r="G1087" s="24"/>
      <c r="H1087" s="35"/>
      <c r="I1087" s="23"/>
      <c r="J1087" s="24"/>
      <c r="K1087" s="35"/>
      <c r="L1087" s="23"/>
      <c r="M1087" s="24"/>
      <c r="N1087" s="35"/>
      <c r="O1087" s="23"/>
      <c r="P1087" s="24"/>
      <c r="Q1087" s="35"/>
      <c r="R1087" s="23"/>
      <c r="S1087" s="24"/>
      <c r="T1087" s="35"/>
      <c r="U1087" s="23"/>
      <c r="V1087" s="24"/>
      <c r="W1087" s="35"/>
      <c r="X1087" s="23"/>
      <c r="Y1087" s="24"/>
      <c r="Z1087" s="35"/>
      <c r="AA1087" s="23"/>
      <c r="AB1087" s="24"/>
      <c r="AC1087" s="35"/>
      <c r="AD1087" s="23"/>
      <c r="AE1087" s="24"/>
      <c r="AF1087" s="35"/>
      <c r="AG1087" s="23"/>
      <c r="AH1087" s="24"/>
      <c r="AI1087" s="35"/>
      <c r="AJ1087" s="23"/>
      <c r="AK1087" s="24"/>
      <c r="AL1087" s="35"/>
      <c r="AM1087" s="23"/>
      <c r="AN1087" s="24"/>
      <c r="AO1087" s="35"/>
      <c r="AP1087" s="23"/>
      <c r="AQ1087" s="24"/>
      <c r="AR1087" s="35"/>
      <c r="AS1087" s="23"/>
      <c r="AT1087" s="24"/>
      <c r="AU1087" s="35"/>
      <c r="AV1087" s="23"/>
      <c r="AW1087" s="24"/>
      <c r="AX1087" s="35"/>
      <c r="AY1087" s="23"/>
      <c r="AZ1087" s="24"/>
      <c r="BA1087" s="35"/>
      <c r="BB1087" s="23"/>
      <c r="BC1087" s="24"/>
      <c r="BD1087" s="35"/>
      <c r="BE1087" s="23"/>
      <c r="BF1087" s="24"/>
      <c r="BG1087" s="35"/>
      <c r="BH1087" s="23"/>
      <c r="BI1087" s="24"/>
      <c r="BJ1087" s="35"/>
      <c r="BK1087" s="23"/>
      <c r="BL1087" s="24"/>
      <c r="BM1087" s="35"/>
      <c r="BN1087" s="23"/>
      <c r="BO1087" s="24"/>
      <c r="BP1087" s="35"/>
      <c r="BQ1087" s="23"/>
      <c r="BR1087" s="24"/>
      <c r="BS1087" s="35"/>
      <c r="BT1087" s="23"/>
      <c r="BU1087" s="24"/>
      <c r="BV1087" s="35"/>
      <c r="BW1087" s="23"/>
      <c r="BX1087" s="24"/>
      <c r="BY1087" s="35"/>
      <c r="BZ1087" s="23"/>
      <c r="CA1087" s="24"/>
      <c r="CB1087" s="35"/>
      <c r="CC1087" s="23"/>
      <c r="CD1087" s="24"/>
      <c r="CE1087" s="35"/>
      <c r="CF1087" s="23"/>
      <c r="CG1087" s="24"/>
      <c r="CH1087" s="35"/>
      <c r="CI1087" s="23"/>
      <c r="CJ1087" s="24"/>
      <c r="CK1087" s="35"/>
      <c r="CL1087" s="23"/>
      <c r="CM1087" s="24"/>
      <c r="CN1087" s="35"/>
      <c r="CO1087" s="23"/>
      <c r="CP1087" s="24"/>
      <c r="CQ1087" s="38"/>
    </row>
    <row r="1088" spans="2:95">
      <c r="B1088" s="34"/>
      <c r="C1088" s="23"/>
      <c r="D1088" s="24"/>
      <c r="E1088" s="35"/>
      <c r="F1088" s="23"/>
      <c r="G1088" s="24"/>
      <c r="H1088" s="35"/>
      <c r="I1088" s="23"/>
      <c r="J1088" s="24"/>
      <c r="K1088" s="35"/>
      <c r="L1088" s="23"/>
      <c r="M1088" s="24"/>
      <c r="N1088" s="35"/>
      <c r="O1088" s="23"/>
      <c r="P1088" s="24"/>
      <c r="Q1088" s="35"/>
      <c r="R1088" s="23"/>
      <c r="S1088" s="24"/>
      <c r="T1088" s="35"/>
      <c r="U1088" s="23"/>
      <c r="V1088" s="24"/>
      <c r="W1088" s="35"/>
      <c r="X1088" s="23"/>
      <c r="Y1088" s="24"/>
      <c r="Z1088" s="35"/>
      <c r="AA1088" s="23"/>
      <c r="AB1088" s="24"/>
      <c r="AC1088" s="35"/>
      <c r="AD1088" s="23"/>
      <c r="AE1088" s="24"/>
      <c r="AF1088" s="35"/>
      <c r="AG1088" s="23"/>
      <c r="AH1088" s="24"/>
      <c r="AI1088" s="35"/>
      <c r="AJ1088" s="23"/>
      <c r="AK1088" s="24"/>
      <c r="AL1088" s="35"/>
      <c r="AM1088" s="23"/>
      <c r="AN1088" s="24"/>
      <c r="AO1088" s="35"/>
      <c r="AP1088" s="23"/>
      <c r="AQ1088" s="24"/>
      <c r="AR1088" s="35"/>
      <c r="AS1088" s="23"/>
      <c r="AT1088" s="24"/>
      <c r="AU1088" s="35"/>
      <c r="AV1088" s="23"/>
      <c r="AW1088" s="24"/>
      <c r="AX1088" s="35"/>
      <c r="AY1088" s="23"/>
      <c r="AZ1088" s="24"/>
      <c r="BA1088" s="35"/>
      <c r="BB1088" s="23"/>
      <c r="BC1088" s="24"/>
      <c r="BD1088" s="35"/>
      <c r="BE1088" s="23"/>
      <c r="BF1088" s="24"/>
      <c r="BG1088" s="35"/>
      <c r="BH1088" s="23"/>
      <c r="BI1088" s="24"/>
      <c r="BJ1088" s="35"/>
      <c r="BK1088" s="23"/>
      <c r="BL1088" s="24"/>
      <c r="BM1088" s="35"/>
      <c r="BN1088" s="23"/>
      <c r="BO1088" s="24"/>
      <c r="BP1088" s="35"/>
      <c r="BQ1088" s="23"/>
      <c r="BR1088" s="24"/>
      <c r="BS1088" s="35"/>
      <c r="BT1088" s="23"/>
      <c r="BU1088" s="24"/>
      <c r="BV1088" s="35"/>
      <c r="BW1088" s="23"/>
      <c r="BX1088" s="24"/>
      <c r="BY1088" s="35"/>
      <c r="BZ1088" s="23"/>
      <c r="CA1088" s="24"/>
      <c r="CB1088" s="35"/>
      <c r="CC1088" s="23"/>
      <c r="CD1088" s="24"/>
      <c r="CE1088" s="35"/>
      <c r="CF1088" s="23"/>
      <c r="CG1088" s="24"/>
      <c r="CH1088" s="35"/>
      <c r="CI1088" s="23"/>
      <c r="CJ1088" s="24"/>
      <c r="CK1088" s="35"/>
      <c r="CL1088" s="23"/>
      <c r="CM1088" s="24"/>
      <c r="CN1088" s="35"/>
      <c r="CO1088" s="23"/>
      <c r="CP1088" s="24"/>
      <c r="CQ1088" s="38"/>
    </row>
    <row r="1089" spans="2:95">
      <c r="B1089" s="34"/>
      <c r="C1089" s="23"/>
      <c r="D1089" s="24"/>
      <c r="E1089" s="35"/>
      <c r="F1089" s="23"/>
      <c r="G1089" s="24"/>
      <c r="H1089" s="35"/>
      <c r="I1089" s="23"/>
      <c r="J1089" s="24"/>
      <c r="K1089" s="35"/>
      <c r="L1089" s="23"/>
      <c r="M1089" s="24"/>
      <c r="N1089" s="35"/>
      <c r="O1089" s="23"/>
      <c r="P1089" s="24"/>
      <c r="Q1089" s="35"/>
      <c r="R1089" s="23"/>
      <c r="S1089" s="24"/>
      <c r="T1089" s="35"/>
      <c r="U1089" s="23"/>
      <c r="V1089" s="24"/>
      <c r="W1089" s="35"/>
      <c r="X1089" s="23"/>
      <c r="Y1089" s="24"/>
      <c r="Z1089" s="35"/>
      <c r="AA1089" s="23"/>
      <c r="AB1089" s="24"/>
      <c r="AC1089" s="35"/>
      <c r="AD1089" s="23"/>
      <c r="AE1089" s="24"/>
      <c r="AF1089" s="35"/>
      <c r="AG1089" s="23"/>
      <c r="AH1089" s="24"/>
      <c r="AI1089" s="35"/>
      <c r="AJ1089" s="23"/>
      <c r="AK1089" s="24"/>
      <c r="AL1089" s="35"/>
      <c r="AM1089" s="23"/>
      <c r="AN1089" s="24"/>
      <c r="AO1089" s="35"/>
      <c r="AP1089" s="23"/>
      <c r="AQ1089" s="24"/>
      <c r="AR1089" s="35"/>
      <c r="AS1089" s="23"/>
      <c r="AT1089" s="24"/>
      <c r="AU1089" s="35"/>
      <c r="AV1089" s="23"/>
      <c r="AW1089" s="24"/>
      <c r="AX1089" s="35"/>
      <c r="AY1089" s="23"/>
      <c r="AZ1089" s="24"/>
      <c r="BA1089" s="35"/>
      <c r="BB1089" s="23"/>
      <c r="BC1089" s="24"/>
      <c r="BD1089" s="35"/>
      <c r="BE1089" s="23"/>
      <c r="BF1089" s="24"/>
      <c r="BG1089" s="35"/>
      <c r="BH1089" s="23"/>
      <c r="BI1089" s="24"/>
      <c r="BJ1089" s="35"/>
      <c r="BK1089" s="23"/>
      <c r="BL1089" s="24"/>
      <c r="BM1089" s="35"/>
      <c r="BN1089" s="23"/>
      <c r="BO1089" s="24"/>
      <c r="BP1089" s="35"/>
      <c r="BQ1089" s="23"/>
      <c r="BR1089" s="24"/>
      <c r="BS1089" s="35"/>
      <c r="BT1089" s="23"/>
      <c r="BU1089" s="24"/>
      <c r="BV1089" s="35"/>
      <c r="BW1089" s="23"/>
      <c r="BX1089" s="24"/>
      <c r="BY1089" s="35"/>
      <c r="BZ1089" s="23"/>
      <c r="CA1089" s="24"/>
      <c r="CB1089" s="35"/>
      <c r="CC1089" s="23"/>
      <c r="CD1089" s="24"/>
      <c r="CE1089" s="35"/>
      <c r="CF1089" s="23"/>
      <c r="CG1089" s="24"/>
      <c r="CH1089" s="35"/>
      <c r="CI1089" s="23"/>
      <c r="CJ1089" s="24"/>
      <c r="CK1089" s="35"/>
      <c r="CL1089" s="23"/>
      <c r="CM1089" s="24"/>
      <c r="CN1089" s="35"/>
      <c r="CO1089" s="23"/>
      <c r="CP1089" s="24"/>
      <c r="CQ1089" s="38"/>
    </row>
    <row r="1090" spans="2:95">
      <c r="B1090" s="34"/>
      <c r="C1090" s="23"/>
      <c r="D1090" s="24"/>
      <c r="E1090" s="35"/>
      <c r="F1090" s="23"/>
      <c r="G1090" s="24"/>
      <c r="H1090" s="35"/>
      <c r="I1090" s="23"/>
      <c r="J1090" s="24"/>
      <c r="K1090" s="35"/>
      <c r="L1090" s="23"/>
      <c r="M1090" s="24"/>
      <c r="N1090" s="35"/>
      <c r="O1090" s="23"/>
      <c r="P1090" s="24"/>
      <c r="Q1090" s="35"/>
      <c r="R1090" s="23"/>
      <c r="S1090" s="24"/>
      <c r="T1090" s="35"/>
      <c r="U1090" s="23"/>
      <c r="V1090" s="24"/>
      <c r="W1090" s="35"/>
      <c r="X1090" s="23"/>
      <c r="Y1090" s="24"/>
      <c r="Z1090" s="35"/>
      <c r="AA1090" s="23"/>
      <c r="AB1090" s="24"/>
      <c r="AC1090" s="35"/>
      <c r="AD1090" s="23"/>
      <c r="AE1090" s="24"/>
      <c r="AF1090" s="35"/>
      <c r="AG1090" s="23"/>
      <c r="AH1090" s="24"/>
      <c r="AI1090" s="35"/>
      <c r="AJ1090" s="23"/>
      <c r="AK1090" s="24"/>
      <c r="AL1090" s="35"/>
      <c r="AM1090" s="23"/>
      <c r="AN1090" s="24"/>
      <c r="AO1090" s="35"/>
      <c r="AP1090" s="23"/>
      <c r="AQ1090" s="24"/>
      <c r="AR1090" s="35"/>
      <c r="AS1090" s="23"/>
      <c r="AT1090" s="24"/>
      <c r="AU1090" s="35"/>
      <c r="AV1090" s="23"/>
      <c r="AW1090" s="24"/>
      <c r="AX1090" s="35"/>
      <c r="AY1090" s="23"/>
      <c r="AZ1090" s="24"/>
      <c r="BA1090" s="35"/>
      <c r="BB1090" s="23"/>
      <c r="BC1090" s="24"/>
      <c r="BD1090" s="35"/>
      <c r="BE1090" s="23"/>
      <c r="BF1090" s="24"/>
      <c r="BG1090" s="35"/>
      <c r="BH1090" s="23"/>
      <c r="BI1090" s="24"/>
      <c r="BJ1090" s="35"/>
      <c r="BK1090" s="23"/>
      <c r="BL1090" s="24"/>
      <c r="BM1090" s="35"/>
      <c r="BN1090" s="23"/>
      <c r="BO1090" s="24"/>
      <c r="BP1090" s="35"/>
      <c r="BQ1090" s="23"/>
      <c r="BR1090" s="24"/>
      <c r="BS1090" s="35"/>
      <c r="BT1090" s="23"/>
      <c r="BU1090" s="24"/>
      <c r="BV1090" s="35"/>
      <c r="BW1090" s="23"/>
      <c r="BX1090" s="24"/>
      <c r="BY1090" s="35"/>
      <c r="BZ1090" s="23"/>
      <c r="CA1090" s="24"/>
      <c r="CB1090" s="35"/>
      <c r="CC1090" s="23"/>
      <c r="CD1090" s="24"/>
      <c r="CE1090" s="35"/>
      <c r="CF1090" s="23"/>
      <c r="CG1090" s="24"/>
      <c r="CH1090" s="35"/>
      <c r="CI1090" s="23"/>
      <c r="CJ1090" s="24"/>
      <c r="CK1090" s="35"/>
      <c r="CL1090" s="23"/>
      <c r="CM1090" s="24"/>
      <c r="CN1090" s="35"/>
      <c r="CO1090" s="23"/>
      <c r="CP1090" s="24"/>
      <c r="CQ1090" s="38"/>
    </row>
    <row r="1091" spans="2:95">
      <c r="B1091" s="34"/>
      <c r="C1091" s="23"/>
      <c r="D1091" s="24"/>
      <c r="E1091" s="35"/>
      <c r="F1091" s="23"/>
      <c r="G1091" s="24"/>
      <c r="H1091" s="35"/>
      <c r="I1091" s="23"/>
      <c r="J1091" s="24"/>
      <c r="K1091" s="35"/>
      <c r="L1091" s="23"/>
      <c r="M1091" s="24"/>
      <c r="N1091" s="35"/>
      <c r="O1091" s="23"/>
      <c r="P1091" s="24"/>
      <c r="Q1091" s="35"/>
      <c r="R1091" s="23"/>
      <c r="S1091" s="24"/>
      <c r="T1091" s="35"/>
      <c r="U1091" s="23"/>
      <c r="V1091" s="24"/>
      <c r="W1091" s="35"/>
      <c r="X1091" s="23"/>
      <c r="Y1091" s="24"/>
      <c r="Z1091" s="35"/>
      <c r="AA1091" s="23"/>
      <c r="AB1091" s="24"/>
      <c r="AC1091" s="35"/>
      <c r="AD1091" s="23"/>
      <c r="AE1091" s="24"/>
      <c r="AF1091" s="35"/>
      <c r="AG1091" s="23"/>
      <c r="AH1091" s="24"/>
      <c r="AI1091" s="35"/>
      <c r="AJ1091" s="23"/>
      <c r="AK1091" s="24"/>
      <c r="AL1091" s="35"/>
      <c r="AM1091" s="23"/>
      <c r="AN1091" s="24"/>
      <c r="AO1091" s="35"/>
      <c r="AP1091" s="23"/>
      <c r="AQ1091" s="24"/>
      <c r="AR1091" s="35"/>
      <c r="AS1091" s="23"/>
      <c r="AT1091" s="24"/>
      <c r="AU1091" s="35"/>
      <c r="AV1091" s="23"/>
      <c r="AW1091" s="24"/>
      <c r="AX1091" s="35"/>
      <c r="AY1091" s="23"/>
      <c r="AZ1091" s="24"/>
      <c r="BA1091" s="35"/>
      <c r="BB1091" s="23"/>
      <c r="BC1091" s="24"/>
      <c r="BD1091" s="35"/>
      <c r="BE1091" s="23"/>
      <c r="BF1091" s="24"/>
      <c r="BG1091" s="35"/>
      <c r="BH1091" s="23"/>
      <c r="BI1091" s="24"/>
      <c r="BJ1091" s="35"/>
      <c r="BK1091" s="23"/>
      <c r="BL1091" s="24"/>
      <c r="BM1091" s="35"/>
      <c r="BN1091" s="23"/>
      <c r="BO1091" s="24"/>
      <c r="BP1091" s="35"/>
      <c r="BQ1091" s="23"/>
      <c r="BR1091" s="24"/>
      <c r="BS1091" s="35"/>
      <c r="BT1091" s="23"/>
      <c r="BU1091" s="24"/>
      <c r="BV1091" s="35"/>
      <c r="BW1091" s="23"/>
      <c r="BX1091" s="24"/>
      <c r="BY1091" s="35"/>
      <c r="BZ1091" s="23"/>
      <c r="CA1091" s="24"/>
      <c r="CB1091" s="35"/>
      <c r="CC1091" s="23"/>
      <c r="CD1091" s="24"/>
      <c r="CE1091" s="35"/>
      <c r="CF1091" s="23"/>
      <c r="CG1091" s="24"/>
      <c r="CH1091" s="35"/>
      <c r="CI1091" s="23"/>
      <c r="CJ1091" s="24"/>
      <c r="CK1091" s="35"/>
      <c r="CL1091" s="23"/>
      <c r="CM1091" s="24"/>
      <c r="CN1091" s="35"/>
      <c r="CO1091" s="23"/>
      <c r="CP1091" s="24"/>
      <c r="CQ1091" s="38"/>
    </row>
    <row r="1092" spans="2:95">
      <c r="B1092" s="34"/>
      <c r="C1092" s="23"/>
      <c r="D1092" s="24"/>
      <c r="E1092" s="35"/>
      <c r="F1092" s="23"/>
      <c r="G1092" s="24"/>
      <c r="H1092" s="35"/>
      <c r="I1092" s="23"/>
      <c r="J1092" s="24"/>
      <c r="K1092" s="35"/>
      <c r="L1092" s="23"/>
      <c r="M1092" s="24"/>
      <c r="N1092" s="35"/>
      <c r="O1092" s="23"/>
      <c r="P1092" s="24"/>
      <c r="Q1092" s="35"/>
      <c r="R1092" s="23"/>
      <c r="S1092" s="24"/>
      <c r="T1092" s="35"/>
      <c r="U1092" s="23"/>
      <c r="V1092" s="24"/>
      <c r="W1092" s="35"/>
      <c r="X1092" s="23"/>
      <c r="Y1092" s="24"/>
      <c r="Z1092" s="35"/>
      <c r="AA1092" s="23"/>
      <c r="AB1092" s="24"/>
      <c r="AC1092" s="35"/>
      <c r="AD1092" s="23"/>
      <c r="AE1092" s="24"/>
      <c r="AF1092" s="35"/>
      <c r="AG1092" s="23"/>
      <c r="AH1092" s="24"/>
      <c r="AI1092" s="35"/>
      <c r="AJ1092" s="23"/>
      <c r="AK1092" s="24"/>
      <c r="AL1092" s="35"/>
      <c r="AM1092" s="23"/>
      <c r="AN1092" s="24"/>
      <c r="AO1092" s="35"/>
      <c r="AP1092" s="23"/>
      <c r="AQ1092" s="24"/>
      <c r="AR1092" s="35"/>
      <c r="AS1092" s="23"/>
      <c r="AT1092" s="24"/>
      <c r="AU1092" s="35"/>
      <c r="AV1092" s="23"/>
      <c r="AW1092" s="24"/>
      <c r="AX1092" s="35"/>
      <c r="AY1092" s="23"/>
      <c r="AZ1092" s="24"/>
      <c r="BA1092" s="35"/>
      <c r="BB1092" s="23"/>
      <c r="BC1092" s="24"/>
      <c r="BD1092" s="35"/>
      <c r="BE1092" s="23"/>
      <c r="BF1092" s="24"/>
      <c r="BG1092" s="35"/>
      <c r="BH1092" s="23"/>
      <c r="BI1092" s="24"/>
      <c r="BJ1092" s="35"/>
      <c r="BK1092" s="23"/>
      <c r="BL1092" s="24"/>
      <c r="BM1092" s="35"/>
      <c r="BN1092" s="23"/>
      <c r="BO1092" s="24"/>
      <c r="BP1092" s="35"/>
      <c r="BQ1092" s="23"/>
      <c r="BR1092" s="24"/>
      <c r="BS1092" s="35"/>
      <c r="BT1092" s="23"/>
      <c r="BU1092" s="24"/>
      <c r="BV1092" s="35"/>
      <c r="BW1092" s="23"/>
      <c r="BX1092" s="24"/>
      <c r="BY1092" s="35"/>
      <c r="BZ1092" s="23"/>
      <c r="CA1092" s="24"/>
      <c r="CB1092" s="35"/>
      <c r="CC1092" s="23"/>
      <c r="CD1092" s="24"/>
      <c r="CE1092" s="35"/>
      <c r="CF1092" s="23"/>
      <c r="CG1092" s="24"/>
      <c r="CH1092" s="35"/>
      <c r="CI1092" s="23"/>
      <c r="CJ1092" s="24"/>
      <c r="CK1092" s="35"/>
      <c r="CL1092" s="23"/>
      <c r="CM1092" s="24"/>
      <c r="CN1092" s="35"/>
      <c r="CO1092" s="23"/>
      <c r="CP1092" s="24"/>
      <c r="CQ1092" s="38"/>
    </row>
    <row r="1093" spans="2:95">
      <c r="B1093" s="34"/>
      <c r="C1093" s="23"/>
      <c r="D1093" s="24"/>
      <c r="E1093" s="35"/>
      <c r="F1093" s="23"/>
      <c r="G1093" s="24"/>
      <c r="H1093" s="35"/>
      <c r="I1093" s="23"/>
      <c r="J1093" s="24"/>
      <c r="K1093" s="35"/>
      <c r="L1093" s="23"/>
      <c r="M1093" s="24"/>
      <c r="N1093" s="35"/>
      <c r="O1093" s="23"/>
      <c r="P1093" s="24"/>
      <c r="Q1093" s="35"/>
      <c r="R1093" s="23"/>
      <c r="S1093" s="24"/>
      <c r="T1093" s="35"/>
      <c r="U1093" s="23"/>
      <c r="V1093" s="24"/>
      <c r="W1093" s="35"/>
      <c r="X1093" s="23"/>
      <c r="Y1093" s="24"/>
      <c r="Z1093" s="35"/>
      <c r="AA1093" s="23"/>
      <c r="AB1093" s="24"/>
      <c r="AC1093" s="35"/>
      <c r="AD1093" s="23"/>
      <c r="AE1093" s="24"/>
      <c r="AF1093" s="35"/>
      <c r="AG1093" s="23"/>
      <c r="AH1093" s="24"/>
      <c r="AI1093" s="35"/>
      <c r="AJ1093" s="23"/>
      <c r="AK1093" s="24"/>
      <c r="AL1093" s="35"/>
      <c r="AM1093" s="23"/>
      <c r="AN1093" s="24"/>
      <c r="AO1093" s="35"/>
      <c r="AP1093" s="23"/>
      <c r="AQ1093" s="24"/>
      <c r="AR1093" s="35"/>
      <c r="AS1093" s="23"/>
      <c r="AT1093" s="24"/>
      <c r="AU1093" s="35"/>
      <c r="AV1093" s="23"/>
      <c r="AW1093" s="24"/>
      <c r="AX1093" s="35"/>
      <c r="AY1093" s="23"/>
      <c r="AZ1093" s="24"/>
      <c r="BA1093" s="35"/>
      <c r="BB1093" s="23"/>
      <c r="BC1093" s="24"/>
      <c r="BD1093" s="35"/>
      <c r="BE1093" s="23"/>
      <c r="BF1093" s="24"/>
      <c r="BG1093" s="35"/>
      <c r="BH1093" s="23"/>
      <c r="BI1093" s="24"/>
      <c r="BJ1093" s="35"/>
      <c r="BK1093" s="23"/>
      <c r="BL1093" s="24"/>
      <c r="BM1093" s="35"/>
      <c r="BN1093" s="23"/>
      <c r="BO1093" s="24"/>
      <c r="BP1093" s="35"/>
      <c r="BQ1093" s="23"/>
      <c r="BR1093" s="24"/>
      <c r="BS1093" s="35"/>
      <c r="BT1093" s="23"/>
      <c r="BU1093" s="24"/>
      <c r="BV1093" s="35"/>
      <c r="BW1093" s="23"/>
      <c r="BX1093" s="24"/>
      <c r="BY1093" s="35"/>
      <c r="BZ1093" s="23"/>
      <c r="CA1093" s="24"/>
      <c r="CB1093" s="35"/>
      <c r="CC1093" s="23"/>
      <c r="CD1093" s="24"/>
      <c r="CE1093" s="35"/>
      <c r="CF1093" s="23"/>
      <c r="CG1093" s="24"/>
      <c r="CH1093" s="35"/>
      <c r="CI1093" s="23"/>
      <c r="CJ1093" s="24"/>
      <c r="CK1093" s="35"/>
      <c r="CL1093" s="23"/>
      <c r="CM1093" s="24"/>
      <c r="CN1093" s="35"/>
      <c r="CO1093" s="23"/>
      <c r="CP1093" s="24"/>
      <c r="CQ1093" s="38"/>
    </row>
    <row r="1094" spans="2:95">
      <c r="B1094" s="34"/>
      <c r="C1094" s="23"/>
      <c r="D1094" s="24"/>
      <c r="E1094" s="35"/>
      <c r="F1094" s="23"/>
      <c r="G1094" s="24"/>
      <c r="H1094" s="35"/>
      <c r="I1094" s="23"/>
      <c r="J1094" s="24"/>
      <c r="K1094" s="35"/>
      <c r="L1094" s="23"/>
      <c r="M1094" s="24"/>
      <c r="N1094" s="35"/>
      <c r="O1094" s="23"/>
      <c r="P1094" s="24"/>
      <c r="Q1094" s="35"/>
      <c r="R1094" s="23"/>
      <c r="S1094" s="24"/>
      <c r="T1094" s="35"/>
      <c r="U1094" s="23"/>
      <c r="V1094" s="24"/>
      <c r="W1094" s="35"/>
      <c r="X1094" s="23"/>
      <c r="Y1094" s="24"/>
      <c r="Z1094" s="35"/>
      <c r="AA1094" s="23"/>
      <c r="AB1094" s="24"/>
      <c r="AC1094" s="35"/>
      <c r="AD1094" s="23"/>
      <c r="AE1094" s="24"/>
      <c r="AF1094" s="35"/>
      <c r="AG1094" s="23"/>
      <c r="AH1094" s="24"/>
      <c r="AI1094" s="35"/>
      <c r="AJ1094" s="23"/>
      <c r="AK1094" s="24"/>
      <c r="AL1094" s="35"/>
      <c r="AM1094" s="23"/>
      <c r="AN1094" s="24"/>
      <c r="AO1094" s="35"/>
      <c r="AP1094" s="23"/>
      <c r="AQ1094" s="24"/>
      <c r="AR1094" s="35"/>
      <c r="AS1094" s="23"/>
      <c r="AT1094" s="24"/>
      <c r="AU1094" s="35"/>
      <c r="AV1094" s="23"/>
      <c r="AW1094" s="24"/>
      <c r="AX1094" s="35"/>
      <c r="AY1094" s="23"/>
      <c r="AZ1094" s="24"/>
      <c r="BA1094" s="35"/>
      <c r="BB1094" s="23"/>
      <c r="BC1094" s="24"/>
      <c r="BD1094" s="35"/>
      <c r="BE1094" s="23"/>
      <c r="BF1094" s="24"/>
      <c r="BG1094" s="35"/>
      <c r="BH1094" s="23"/>
      <c r="BI1094" s="24"/>
      <c r="BJ1094" s="35"/>
      <c r="BK1094" s="23"/>
      <c r="BL1094" s="24"/>
      <c r="BM1094" s="35"/>
      <c r="BN1094" s="23"/>
      <c r="BO1094" s="24"/>
      <c r="BP1094" s="35"/>
      <c r="BQ1094" s="23"/>
      <c r="BR1094" s="24"/>
      <c r="BS1094" s="35"/>
      <c r="BT1094" s="23"/>
      <c r="BU1094" s="24"/>
      <c r="BV1094" s="35"/>
      <c r="BW1094" s="23"/>
      <c r="BX1094" s="24"/>
      <c r="BY1094" s="35"/>
      <c r="BZ1094" s="23"/>
      <c r="CA1094" s="24"/>
      <c r="CB1094" s="35"/>
      <c r="CC1094" s="23"/>
      <c r="CD1094" s="24"/>
      <c r="CE1094" s="35"/>
      <c r="CF1094" s="23"/>
      <c r="CG1094" s="24"/>
      <c r="CH1094" s="35"/>
      <c r="CI1094" s="23"/>
      <c r="CJ1094" s="24"/>
      <c r="CK1094" s="35"/>
      <c r="CL1094" s="23"/>
      <c r="CM1094" s="24"/>
      <c r="CN1094" s="35"/>
      <c r="CO1094" s="23"/>
      <c r="CP1094" s="24"/>
      <c r="CQ1094" s="38"/>
    </row>
    <row r="1095" spans="2:95">
      <c r="B1095" s="34"/>
      <c r="C1095" s="23"/>
      <c r="D1095" s="24"/>
      <c r="E1095" s="35"/>
      <c r="F1095" s="23"/>
      <c r="G1095" s="24"/>
      <c r="H1095" s="35"/>
      <c r="I1095" s="23"/>
      <c r="J1095" s="24"/>
      <c r="K1095" s="35"/>
      <c r="L1095" s="23"/>
      <c r="M1095" s="24"/>
      <c r="N1095" s="35"/>
      <c r="O1095" s="23"/>
      <c r="P1095" s="24"/>
      <c r="Q1095" s="35"/>
      <c r="R1095" s="23"/>
      <c r="S1095" s="24"/>
      <c r="T1095" s="35"/>
      <c r="U1095" s="23"/>
      <c r="V1095" s="24"/>
      <c r="W1095" s="35"/>
      <c r="X1095" s="23"/>
      <c r="Y1095" s="24"/>
      <c r="Z1095" s="35"/>
      <c r="AA1095" s="23"/>
      <c r="AB1095" s="24"/>
      <c r="AC1095" s="35"/>
      <c r="AD1095" s="23"/>
      <c r="AE1095" s="24"/>
      <c r="AF1095" s="35"/>
      <c r="AG1095" s="23"/>
      <c r="AH1095" s="24"/>
      <c r="AI1095" s="35"/>
      <c r="AJ1095" s="23"/>
      <c r="AK1095" s="24"/>
      <c r="AL1095" s="35"/>
      <c r="AM1095" s="23"/>
      <c r="AN1095" s="24"/>
      <c r="AO1095" s="35"/>
      <c r="AP1095" s="23"/>
      <c r="AQ1095" s="24"/>
      <c r="AR1095" s="35"/>
      <c r="AS1095" s="23"/>
      <c r="AT1095" s="24"/>
      <c r="AU1095" s="35"/>
      <c r="AV1095" s="23"/>
      <c r="AW1095" s="24"/>
      <c r="AX1095" s="35"/>
      <c r="AY1095" s="23"/>
      <c r="AZ1095" s="24"/>
      <c r="BA1095" s="35"/>
      <c r="BB1095" s="23"/>
      <c r="BC1095" s="24"/>
      <c r="BD1095" s="35"/>
      <c r="BE1095" s="23"/>
      <c r="BF1095" s="24"/>
      <c r="BG1095" s="35"/>
      <c r="BH1095" s="23"/>
      <c r="BI1095" s="24"/>
      <c r="BJ1095" s="35"/>
      <c r="BK1095" s="23"/>
      <c r="BL1095" s="24"/>
      <c r="BM1095" s="35"/>
      <c r="BN1095" s="23"/>
      <c r="BO1095" s="24"/>
      <c r="BP1095" s="35"/>
      <c r="BQ1095" s="23"/>
      <c r="BR1095" s="24"/>
      <c r="BS1095" s="35"/>
      <c r="BT1095" s="23"/>
      <c r="BU1095" s="24"/>
      <c r="BV1095" s="35"/>
      <c r="BW1095" s="23"/>
      <c r="BX1095" s="24"/>
      <c r="BY1095" s="35"/>
      <c r="BZ1095" s="23"/>
      <c r="CA1095" s="24"/>
      <c r="CB1095" s="35"/>
      <c r="CC1095" s="23"/>
      <c r="CD1095" s="24"/>
      <c r="CE1095" s="35"/>
      <c r="CF1095" s="23"/>
      <c r="CG1095" s="24"/>
      <c r="CH1095" s="35"/>
      <c r="CI1095" s="23"/>
      <c r="CJ1095" s="24"/>
      <c r="CK1095" s="35"/>
      <c r="CL1095" s="23"/>
      <c r="CM1095" s="24"/>
      <c r="CN1095" s="35"/>
      <c r="CO1095" s="23"/>
      <c r="CP1095" s="24"/>
      <c r="CQ1095" s="38"/>
    </row>
    <row r="1096" spans="2:95">
      <c r="B1096" s="34"/>
      <c r="C1096" s="23"/>
      <c r="D1096" s="24"/>
      <c r="E1096" s="35"/>
      <c r="F1096" s="23"/>
      <c r="G1096" s="24"/>
      <c r="H1096" s="35"/>
      <c r="I1096" s="23"/>
      <c r="J1096" s="24"/>
      <c r="K1096" s="35"/>
      <c r="L1096" s="23"/>
      <c r="M1096" s="24"/>
      <c r="N1096" s="35"/>
      <c r="O1096" s="23"/>
      <c r="P1096" s="24"/>
      <c r="Q1096" s="35"/>
      <c r="R1096" s="23"/>
      <c r="S1096" s="24"/>
      <c r="T1096" s="35"/>
      <c r="U1096" s="23"/>
      <c r="V1096" s="24"/>
      <c r="W1096" s="35"/>
      <c r="X1096" s="23"/>
      <c r="Y1096" s="24"/>
      <c r="Z1096" s="35"/>
      <c r="AA1096" s="23"/>
      <c r="AB1096" s="24"/>
      <c r="AC1096" s="35"/>
      <c r="AD1096" s="23"/>
      <c r="AE1096" s="24"/>
      <c r="AF1096" s="35"/>
      <c r="AG1096" s="23"/>
      <c r="AH1096" s="24"/>
      <c r="AI1096" s="35"/>
      <c r="AJ1096" s="23"/>
      <c r="AK1096" s="24"/>
      <c r="AL1096" s="35"/>
      <c r="AM1096" s="23"/>
      <c r="AN1096" s="24"/>
      <c r="AO1096" s="35"/>
      <c r="AP1096" s="23"/>
      <c r="AQ1096" s="24"/>
      <c r="AR1096" s="35"/>
      <c r="AS1096" s="23"/>
      <c r="AT1096" s="24"/>
      <c r="AU1096" s="35"/>
      <c r="AV1096" s="23"/>
      <c r="AW1096" s="24"/>
      <c r="AX1096" s="35"/>
      <c r="AY1096" s="23"/>
      <c r="AZ1096" s="24"/>
      <c r="BA1096" s="35"/>
      <c r="BB1096" s="23"/>
      <c r="BC1096" s="24"/>
      <c r="BD1096" s="35"/>
      <c r="BE1096" s="23"/>
      <c r="BF1096" s="24"/>
      <c r="BG1096" s="35"/>
      <c r="BH1096" s="23"/>
      <c r="BI1096" s="24"/>
      <c r="BJ1096" s="35"/>
      <c r="BK1096" s="23"/>
      <c r="BL1096" s="24"/>
      <c r="BM1096" s="35"/>
      <c r="BN1096" s="23"/>
      <c r="BO1096" s="24"/>
      <c r="BP1096" s="35"/>
      <c r="BQ1096" s="23"/>
      <c r="BR1096" s="24"/>
      <c r="BS1096" s="35"/>
      <c r="BT1096" s="23"/>
      <c r="BU1096" s="24"/>
      <c r="BV1096" s="35"/>
      <c r="BW1096" s="23"/>
      <c r="BX1096" s="24"/>
      <c r="BY1096" s="35"/>
      <c r="BZ1096" s="23"/>
      <c r="CA1096" s="24"/>
      <c r="CB1096" s="35"/>
      <c r="CC1096" s="23"/>
      <c r="CD1096" s="24"/>
      <c r="CE1096" s="35"/>
      <c r="CF1096" s="23"/>
      <c r="CG1096" s="24"/>
      <c r="CH1096" s="35"/>
      <c r="CI1096" s="23"/>
      <c r="CJ1096" s="24"/>
      <c r="CK1096" s="35"/>
      <c r="CL1096" s="23"/>
      <c r="CM1096" s="24"/>
      <c r="CN1096" s="35"/>
      <c r="CO1096" s="23"/>
      <c r="CP1096" s="24"/>
      <c r="CQ1096" s="38"/>
    </row>
    <row r="1097" spans="2:95">
      <c r="B1097" s="34"/>
      <c r="C1097" s="23"/>
      <c r="D1097" s="24"/>
      <c r="E1097" s="35"/>
      <c r="F1097" s="23"/>
      <c r="G1097" s="24"/>
      <c r="H1097" s="35"/>
      <c r="I1097" s="23"/>
      <c r="J1097" s="24"/>
      <c r="K1097" s="35"/>
      <c r="L1097" s="23"/>
      <c r="M1097" s="24"/>
      <c r="N1097" s="35"/>
      <c r="O1097" s="23"/>
      <c r="P1097" s="24"/>
      <c r="Q1097" s="35"/>
      <c r="R1097" s="23"/>
      <c r="S1097" s="24"/>
      <c r="T1097" s="35"/>
      <c r="U1097" s="23"/>
      <c r="V1097" s="24"/>
      <c r="W1097" s="35"/>
      <c r="X1097" s="23"/>
      <c r="Y1097" s="24"/>
      <c r="Z1097" s="35"/>
      <c r="AA1097" s="23"/>
      <c r="AB1097" s="24"/>
      <c r="AC1097" s="35"/>
      <c r="AD1097" s="23"/>
      <c r="AE1097" s="24"/>
      <c r="AF1097" s="35"/>
      <c r="AG1097" s="23"/>
      <c r="AH1097" s="24"/>
      <c r="AI1097" s="35"/>
      <c r="AJ1097" s="23"/>
      <c r="AK1097" s="24"/>
      <c r="AL1097" s="35"/>
      <c r="AM1097" s="23"/>
      <c r="AN1097" s="24"/>
      <c r="AO1097" s="35"/>
      <c r="AP1097" s="23"/>
      <c r="AQ1097" s="24"/>
      <c r="AR1097" s="35"/>
      <c r="AS1097" s="23"/>
      <c r="AT1097" s="24"/>
      <c r="AU1097" s="35"/>
      <c r="AV1097" s="23"/>
      <c r="AW1097" s="24"/>
      <c r="AX1097" s="35"/>
      <c r="AY1097" s="23"/>
      <c r="AZ1097" s="24"/>
      <c r="BA1097" s="35"/>
      <c r="BB1097" s="23"/>
      <c r="BC1097" s="24"/>
      <c r="BD1097" s="35"/>
      <c r="BE1097" s="23"/>
      <c r="BF1097" s="24"/>
      <c r="BG1097" s="35"/>
      <c r="BH1097" s="23"/>
      <c r="BI1097" s="24"/>
      <c r="BJ1097" s="35"/>
      <c r="BK1097" s="23"/>
      <c r="BL1097" s="24"/>
      <c r="BM1097" s="35"/>
      <c r="BN1097" s="23"/>
      <c r="BO1097" s="24"/>
      <c r="BP1097" s="35"/>
      <c r="BQ1097" s="23"/>
      <c r="BR1097" s="24"/>
      <c r="BS1097" s="35"/>
      <c r="BT1097" s="23"/>
      <c r="BU1097" s="24"/>
      <c r="BV1097" s="35"/>
      <c r="BW1097" s="23"/>
      <c r="BX1097" s="24"/>
      <c r="BY1097" s="35"/>
      <c r="BZ1097" s="23"/>
      <c r="CA1097" s="24"/>
      <c r="CB1097" s="35"/>
      <c r="CC1097" s="23"/>
      <c r="CD1097" s="24"/>
      <c r="CE1097" s="35"/>
      <c r="CF1097" s="23"/>
      <c r="CG1097" s="24"/>
      <c r="CH1097" s="35"/>
      <c r="CI1097" s="23"/>
      <c r="CJ1097" s="24"/>
      <c r="CK1097" s="35"/>
      <c r="CL1097" s="23"/>
      <c r="CM1097" s="24"/>
      <c r="CN1097" s="35"/>
      <c r="CO1097" s="23"/>
      <c r="CP1097" s="24"/>
      <c r="CQ1097" s="38"/>
    </row>
    <row r="1098" spans="2:95">
      <c r="B1098" s="34"/>
      <c r="C1098" s="23"/>
      <c r="D1098" s="24"/>
      <c r="E1098" s="35"/>
      <c r="F1098" s="23"/>
      <c r="G1098" s="24"/>
      <c r="H1098" s="35"/>
      <c r="I1098" s="23"/>
      <c r="J1098" s="24"/>
      <c r="K1098" s="35"/>
      <c r="L1098" s="23"/>
      <c r="M1098" s="24"/>
      <c r="N1098" s="35"/>
      <c r="O1098" s="23"/>
      <c r="P1098" s="24"/>
      <c r="Q1098" s="35"/>
      <c r="R1098" s="23"/>
      <c r="S1098" s="24"/>
      <c r="T1098" s="35"/>
      <c r="U1098" s="23"/>
      <c r="V1098" s="24"/>
      <c r="W1098" s="35"/>
      <c r="X1098" s="23"/>
      <c r="Y1098" s="24"/>
      <c r="Z1098" s="35"/>
      <c r="AA1098" s="23"/>
      <c r="AB1098" s="24"/>
      <c r="AC1098" s="35"/>
      <c r="AD1098" s="23"/>
      <c r="AE1098" s="24"/>
      <c r="AF1098" s="35"/>
      <c r="AG1098" s="23"/>
      <c r="AH1098" s="24"/>
      <c r="AI1098" s="35"/>
      <c r="AJ1098" s="23"/>
      <c r="AK1098" s="24"/>
      <c r="AL1098" s="35"/>
      <c r="AM1098" s="23"/>
      <c r="AN1098" s="24"/>
      <c r="AO1098" s="35"/>
      <c r="AP1098" s="23"/>
      <c r="AQ1098" s="24"/>
      <c r="AR1098" s="35"/>
      <c r="AS1098" s="23"/>
      <c r="AT1098" s="24"/>
      <c r="AU1098" s="35"/>
      <c r="AV1098" s="23"/>
      <c r="AW1098" s="24"/>
      <c r="AX1098" s="35"/>
      <c r="AY1098" s="23"/>
      <c r="AZ1098" s="24"/>
      <c r="BA1098" s="35"/>
      <c r="BB1098" s="23"/>
      <c r="BC1098" s="24"/>
      <c r="BD1098" s="35"/>
      <c r="BE1098" s="23"/>
      <c r="BF1098" s="24"/>
      <c r="BG1098" s="35"/>
      <c r="BH1098" s="23"/>
      <c r="BI1098" s="24"/>
      <c r="BJ1098" s="35"/>
      <c r="BK1098" s="23"/>
      <c r="BL1098" s="24"/>
      <c r="BM1098" s="35"/>
      <c r="BN1098" s="23"/>
      <c r="BO1098" s="24"/>
      <c r="BP1098" s="35"/>
      <c r="BQ1098" s="23"/>
      <c r="BR1098" s="24"/>
      <c r="BS1098" s="35"/>
      <c r="BT1098" s="23"/>
      <c r="BU1098" s="24"/>
      <c r="BV1098" s="35"/>
      <c r="BW1098" s="23"/>
      <c r="BX1098" s="24"/>
      <c r="BY1098" s="35"/>
      <c r="BZ1098" s="23"/>
      <c r="CA1098" s="24"/>
      <c r="CB1098" s="35"/>
      <c r="CC1098" s="23"/>
      <c r="CD1098" s="24"/>
      <c r="CE1098" s="35"/>
      <c r="CF1098" s="23"/>
      <c r="CG1098" s="24"/>
      <c r="CH1098" s="35"/>
      <c r="CI1098" s="23"/>
      <c r="CJ1098" s="24"/>
      <c r="CK1098" s="35"/>
      <c r="CL1098" s="23"/>
      <c r="CM1098" s="24"/>
      <c r="CN1098" s="35"/>
      <c r="CO1098" s="23"/>
      <c r="CP1098" s="24"/>
      <c r="CQ1098" s="38"/>
    </row>
    <row r="1099" spans="2:95">
      <c r="B1099" s="34"/>
      <c r="C1099" s="23"/>
      <c r="D1099" s="24"/>
      <c r="E1099" s="35"/>
      <c r="F1099" s="23"/>
      <c r="G1099" s="24"/>
      <c r="H1099" s="35"/>
      <c r="I1099" s="23"/>
      <c r="J1099" s="24"/>
      <c r="K1099" s="35"/>
      <c r="L1099" s="23"/>
      <c r="M1099" s="24"/>
      <c r="N1099" s="35"/>
      <c r="O1099" s="23"/>
      <c r="P1099" s="24"/>
      <c r="Q1099" s="35"/>
      <c r="R1099" s="23"/>
      <c r="S1099" s="24"/>
      <c r="T1099" s="35"/>
      <c r="U1099" s="23"/>
      <c r="V1099" s="24"/>
      <c r="W1099" s="35"/>
      <c r="X1099" s="23"/>
      <c r="Y1099" s="24"/>
      <c r="Z1099" s="35"/>
      <c r="AA1099" s="23"/>
      <c r="AB1099" s="24"/>
      <c r="AC1099" s="35"/>
      <c r="AD1099" s="23"/>
      <c r="AE1099" s="24"/>
      <c r="AF1099" s="35"/>
      <c r="AG1099" s="23"/>
      <c r="AH1099" s="24"/>
      <c r="AI1099" s="35"/>
      <c r="AJ1099" s="23"/>
      <c r="AK1099" s="24"/>
      <c r="AL1099" s="35"/>
      <c r="AM1099" s="23"/>
      <c r="AN1099" s="24"/>
      <c r="AO1099" s="35"/>
      <c r="AP1099" s="23"/>
      <c r="AQ1099" s="24"/>
      <c r="AR1099" s="35"/>
      <c r="AS1099" s="23"/>
      <c r="AT1099" s="24"/>
      <c r="AU1099" s="35"/>
      <c r="AV1099" s="23"/>
      <c r="AW1099" s="24"/>
      <c r="AX1099" s="35"/>
      <c r="AY1099" s="23"/>
      <c r="AZ1099" s="24"/>
      <c r="BA1099" s="35"/>
      <c r="BB1099" s="23"/>
      <c r="BC1099" s="24"/>
      <c r="BD1099" s="35"/>
      <c r="BE1099" s="23"/>
      <c r="BF1099" s="24"/>
      <c r="BG1099" s="35"/>
      <c r="BH1099" s="23"/>
      <c r="BI1099" s="24"/>
      <c r="BJ1099" s="35"/>
      <c r="BK1099" s="23"/>
      <c r="BL1099" s="24"/>
      <c r="BM1099" s="35"/>
      <c r="BN1099" s="23"/>
      <c r="BO1099" s="24"/>
      <c r="BP1099" s="35"/>
      <c r="BQ1099" s="23"/>
      <c r="BR1099" s="24"/>
      <c r="BS1099" s="35"/>
      <c r="BT1099" s="23"/>
      <c r="BU1099" s="24"/>
      <c r="BV1099" s="35"/>
      <c r="BW1099" s="23"/>
      <c r="BX1099" s="24"/>
      <c r="BY1099" s="35"/>
      <c r="BZ1099" s="23"/>
      <c r="CA1099" s="24"/>
      <c r="CB1099" s="35"/>
      <c r="CC1099" s="23"/>
      <c r="CD1099" s="24"/>
      <c r="CE1099" s="35"/>
      <c r="CF1099" s="23"/>
      <c r="CG1099" s="24"/>
      <c r="CH1099" s="35"/>
      <c r="CI1099" s="23"/>
      <c r="CJ1099" s="24"/>
      <c r="CK1099" s="35"/>
      <c r="CL1099" s="23"/>
      <c r="CM1099" s="24"/>
      <c r="CN1099" s="35"/>
      <c r="CO1099" s="23"/>
      <c r="CP1099" s="24"/>
      <c r="CQ1099" s="38"/>
    </row>
    <row r="1100" spans="2:95">
      <c r="B1100" s="34"/>
      <c r="C1100" s="23"/>
      <c r="D1100" s="24"/>
      <c r="E1100" s="35"/>
      <c r="F1100" s="23"/>
      <c r="G1100" s="24"/>
      <c r="H1100" s="35"/>
      <c r="I1100" s="23"/>
      <c r="J1100" s="24"/>
      <c r="K1100" s="35"/>
      <c r="L1100" s="23"/>
      <c r="M1100" s="24"/>
      <c r="N1100" s="35"/>
      <c r="O1100" s="23"/>
      <c r="P1100" s="24"/>
      <c r="Q1100" s="35"/>
      <c r="R1100" s="23"/>
      <c r="S1100" s="24"/>
      <c r="T1100" s="35"/>
      <c r="U1100" s="23"/>
      <c r="V1100" s="24"/>
      <c r="W1100" s="35"/>
      <c r="X1100" s="23"/>
      <c r="Y1100" s="24"/>
      <c r="Z1100" s="35"/>
      <c r="AA1100" s="23"/>
      <c r="AB1100" s="24"/>
      <c r="AC1100" s="35"/>
      <c r="AD1100" s="23"/>
      <c r="AE1100" s="24"/>
      <c r="AF1100" s="35"/>
      <c r="AG1100" s="23"/>
      <c r="AH1100" s="24"/>
      <c r="AI1100" s="35"/>
      <c r="AJ1100" s="23"/>
      <c r="AK1100" s="24"/>
      <c r="AL1100" s="35"/>
      <c r="AM1100" s="23"/>
      <c r="AN1100" s="24"/>
      <c r="AO1100" s="35"/>
      <c r="AP1100" s="23"/>
      <c r="AQ1100" s="24"/>
      <c r="AR1100" s="35"/>
      <c r="AS1100" s="23"/>
      <c r="AT1100" s="24"/>
      <c r="AU1100" s="35"/>
      <c r="AV1100" s="23"/>
      <c r="AW1100" s="24"/>
      <c r="AX1100" s="35"/>
      <c r="AY1100" s="23"/>
      <c r="AZ1100" s="24"/>
      <c r="BA1100" s="35"/>
      <c r="BB1100" s="23"/>
      <c r="BC1100" s="24"/>
      <c r="BD1100" s="35"/>
      <c r="BE1100" s="23"/>
      <c r="BF1100" s="24"/>
      <c r="BG1100" s="35"/>
      <c r="BH1100" s="23"/>
      <c r="BI1100" s="24"/>
      <c r="BJ1100" s="35"/>
      <c r="BK1100" s="23"/>
      <c r="BL1100" s="24"/>
      <c r="BM1100" s="35"/>
      <c r="BN1100" s="23"/>
      <c r="BO1100" s="24"/>
      <c r="BP1100" s="35"/>
      <c r="BQ1100" s="23"/>
      <c r="BR1100" s="24"/>
      <c r="BS1100" s="35"/>
      <c r="BT1100" s="23"/>
      <c r="BU1100" s="24"/>
      <c r="BV1100" s="35"/>
      <c r="BW1100" s="23"/>
      <c r="BX1100" s="24"/>
      <c r="BY1100" s="35"/>
      <c r="BZ1100" s="23"/>
      <c r="CA1100" s="24"/>
      <c r="CB1100" s="35"/>
      <c r="CC1100" s="23"/>
      <c r="CD1100" s="24"/>
      <c r="CE1100" s="35"/>
      <c r="CF1100" s="23"/>
      <c r="CG1100" s="24"/>
      <c r="CH1100" s="35"/>
      <c r="CI1100" s="23"/>
      <c r="CJ1100" s="24"/>
      <c r="CK1100" s="35"/>
      <c r="CL1100" s="23"/>
      <c r="CM1100" s="24"/>
      <c r="CN1100" s="35"/>
      <c r="CO1100" s="23"/>
      <c r="CP1100" s="24"/>
      <c r="CQ1100" s="38"/>
    </row>
    <row r="1101" spans="2:95">
      <c r="B1101" s="34"/>
      <c r="C1101" s="23"/>
      <c r="D1101" s="24"/>
      <c r="E1101" s="35"/>
      <c r="F1101" s="23"/>
      <c r="G1101" s="24"/>
      <c r="H1101" s="35"/>
      <c r="I1101" s="23"/>
      <c r="J1101" s="24"/>
      <c r="K1101" s="35"/>
      <c r="L1101" s="23"/>
      <c r="M1101" s="24"/>
      <c r="N1101" s="35"/>
      <c r="O1101" s="23"/>
      <c r="P1101" s="24"/>
      <c r="Q1101" s="35"/>
      <c r="R1101" s="23"/>
      <c r="S1101" s="24"/>
      <c r="T1101" s="35"/>
      <c r="U1101" s="23"/>
      <c r="V1101" s="24"/>
      <c r="W1101" s="35"/>
      <c r="X1101" s="23"/>
      <c r="Y1101" s="24"/>
      <c r="Z1101" s="35"/>
      <c r="AA1101" s="23"/>
      <c r="AB1101" s="24"/>
      <c r="AC1101" s="35"/>
      <c r="AD1101" s="23"/>
      <c r="AE1101" s="24"/>
      <c r="AF1101" s="35"/>
      <c r="AG1101" s="23"/>
      <c r="AH1101" s="24"/>
      <c r="AI1101" s="35"/>
      <c r="AJ1101" s="23"/>
      <c r="AK1101" s="24"/>
      <c r="AL1101" s="35"/>
      <c r="AM1101" s="23"/>
      <c r="AN1101" s="24"/>
      <c r="AO1101" s="35"/>
      <c r="AP1101" s="23"/>
      <c r="AQ1101" s="24"/>
      <c r="AR1101" s="35"/>
      <c r="AS1101" s="23"/>
      <c r="AT1101" s="24"/>
      <c r="AU1101" s="35"/>
      <c r="AV1101" s="23"/>
      <c r="AW1101" s="24"/>
      <c r="AX1101" s="35"/>
      <c r="AY1101" s="23"/>
      <c r="AZ1101" s="24"/>
      <c r="BA1101" s="35"/>
      <c r="BB1101" s="23"/>
      <c r="BC1101" s="24"/>
      <c r="BD1101" s="35"/>
      <c r="BE1101" s="23"/>
      <c r="BF1101" s="24"/>
      <c r="BG1101" s="35"/>
      <c r="BH1101" s="23"/>
      <c r="BI1101" s="24"/>
      <c r="BJ1101" s="35"/>
      <c r="BK1101" s="23"/>
      <c r="BL1101" s="24"/>
      <c r="BM1101" s="35"/>
      <c r="BN1101" s="23"/>
      <c r="BO1101" s="24"/>
      <c r="BP1101" s="35"/>
      <c r="BQ1101" s="23"/>
      <c r="BR1101" s="24"/>
      <c r="BS1101" s="35"/>
      <c r="BT1101" s="23"/>
      <c r="BU1101" s="24"/>
      <c r="BV1101" s="35"/>
      <c r="BW1101" s="23"/>
      <c r="BX1101" s="24"/>
      <c r="BY1101" s="35"/>
      <c r="BZ1101" s="23"/>
      <c r="CA1101" s="24"/>
      <c r="CB1101" s="35"/>
      <c r="CC1101" s="23"/>
      <c r="CD1101" s="24"/>
      <c r="CE1101" s="35"/>
      <c r="CF1101" s="23"/>
      <c r="CG1101" s="24"/>
      <c r="CH1101" s="35"/>
      <c r="CI1101" s="23"/>
      <c r="CJ1101" s="24"/>
      <c r="CK1101" s="35"/>
      <c r="CL1101" s="23"/>
      <c r="CM1101" s="24"/>
      <c r="CN1101" s="35"/>
      <c r="CO1101" s="23"/>
      <c r="CP1101" s="24"/>
      <c r="CQ1101" s="38"/>
    </row>
    <row r="1102" spans="2:95">
      <c r="B1102" s="34"/>
      <c r="C1102" s="23"/>
      <c r="D1102" s="24"/>
      <c r="E1102" s="35"/>
      <c r="F1102" s="23"/>
      <c r="G1102" s="24"/>
      <c r="H1102" s="35"/>
      <c r="I1102" s="23"/>
      <c r="J1102" s="24"/>
      <c r="K1102" s="35"/>
      <c r="L1102" s="23"/>
      <c r="M1102" s="24"/>
      <c r="N1102" s="35"/>
      <c r="O1102" s="23"/>
      <c r="P1102" s="24"/>
      <c r="Q1102" s="35"/>
      <c r="R1102" s="23"/>
      <c r="S1102" s="24"/>
      <c r="T1102" s="35"/>
      <c r="U1102" s="23"/>
      <c r="V1102" s="24"/>
      <c r="W1102" s="35"/>
      <c r="X1102" s="23"/>
      <c r="Y1102" s="24"/>
      <c r="Z1102" s="35"/>
      <c r="AA1102" s="23"/>
      <c r="AB1102" s="24"/>
      <c r="AC1102" s="35"/>
      <c r="AD1102" s="23"/>
      <c r="AE1102" s="24"/>
      <c r="AF1102" s="35"/>
      <c r="AG1102" s="23"/>
      <c r="AH1102" s="24"/>
      <c r="AI1102" s="35"/>
      <c r="AJ1102" s="23"/>
      <c r="AK1102" s="24"/>
      <c r="AL1102" s="35"/>
      <c r="AM1102" s="23"/>
      <c r="AN1102" s="24"/>
      <c r="AO1102" s="35"/>
      <c r="AP1102" s="23"/>
      <c r="AQ1102" s="24"/>
      <c r="AR1102" s="35"/>
      <c r="AS1102" s="23"/>
      <c r="AT1102" s="24"/>
      <c r="AU1102" s="35"/>
      <c r="AV1102" s="23"/>
      <c r="AW1102" s="24"/>
      <c r="AX1102" s="35"/>
      <c r="AY1102" s="23"/>
      <c r="AZ1102" s="24"/>
      <c r="BA1102" s="35"/>
      <c r="BB1102" s="23"/>
      <c r="BC1102" s="24"/>
      <c r="BD1102" s="35"/>
      <c r="BE1102" s="23"/>
      <c r="BF1102" s="24"/>
      <c r="BG1102" s="35"/>
      <c r="BH1102" s="23"/>
      <c r="BI1102" s="24"/>
      <c r="BJ1102" s="35"/>
      <c r="BK1102" s="23"/>
      <c r="BL1102" s="24"/>
      <c r="BM1102" s="35"/>
      <c r="BN1102" s="23"/>
      <c r="BO1102" s="24"/>
      <c r="BP1102" s="35"/>
      <c r="BQ1102" s="23"/>
      <c r="BR1102" s="24"/>
      <c r="BS1102" s="35"/>
      <c r="BT1102" s="23"/>
      <c r="BU1102" s="24"/>
      <c r="BV1102" s="35"/>
      <c r="BW1102" s="23"/>
      <c r="BX1102" s="24"/>
      <c r="BY1102" s="35"/>
      <c r="BZ1102" s="23"/>
      <c r="CA1102" s="24"/>
      <c r="CB1102" s="35"/>
      <c r="CC1102" s="23"/>
      <c r="CD1102" s="24"/>
      <c r="CE1102" s="35"/>
      <c r="CF1102" s="23"/>
      <c r="CG1102" s="24"/>
      <c r="CH1102" s="35"/>
      <c r="CI1102" s="23"/>
      <c r="CJ1102" s="24"/>
      <c r="CK1102" s="35"/>
      <c r="CL1102" s="23"/>
      <c r="CM1102" s="24"/>
      <c r="CN1102" s="35"/>
      <c r="CO1102" s="23"/>
      <c r="CP1102" s="24"/>
      <c r="CQ1102" s="38"/>
    </row>
    <row r="1103" spans="2:95">
      <c r="B1103" s="34"/>
      <c r="C1103" s="23"/>
      <c r="D1103" s="24"/>
      <c r="E1103" s="35"/>
      <c r="F1103" s="23"/>
      <c r="G1103" s="24"/>
      <c r="H1103" s="35"/>
      <c r="I1103" s="23"/>
      <c r="J1103" s="24"/>
      <c r="K1103" s="35"/>
      <c r="L1103" s="23"/>
      <c r="M1103" s="24"/>
      <c r="N1103" s="35"/>
      <c r="O1103" s="23"/>
      <c r="P1103" s="24"/>
      <c r="Q1103" s="35"/>
      <c r="R1103" s="23"/>
      <c r="S1103" s="24"/>
      <c r="T1103" s="35"/>
      <c r="U1103" s="23"/>
      <c r="V1103" s="24"/>
      <c r="W1103" s="35"/>
      <c r="X1103" s="23"/>
      <c r="Y1103" s="24"/>
      <c r="Z1103" s="35"/>
      <c r="AA1103" s="23"/>
      <c r="AB1103" s="24"/>
      <c r="AC1103" s="35"/>
      <c r="AD1103" s="23"/>
      <c r="AE1103" s="24"/>
      <c r="AF1103" s="35"/>
      <c r="AG1103" s="23"/>
      <c r="AH1103" s="24"/>
      <c r="AI1103" s="35"/>
      <c r="AJ1103" s="23"/>
      <c r="AK1103" s="24"/>
      <c r="AL1103" s="35"/>
      <c r="AM1103" s="23"/>
      <c r="AN1103" s="24"/>
      <c r="AO1103" s="35"/>
      <c r="AP1103" s="23"/>
      <c r="AQ1103" s="24"/>
      <c r="AR1103" s="35"/>
      <c r="AS1103" s="23"/>
      <c r="AT1103" s="24"/>
      <c r="AU1103" s="35"/>
      <c r="AV1103" s="23"/>
      <c r="AW1103" s="24"/>
      <c r="AX1103" s="35"/>
      <c r="AY1103" s="23"/>
      <c r="AZ1103" s="24"/>
      <c r="BA1103" s="35"/>
      <c r="BB1103" s="23"/>
      <c r="BC1103" s="24"/>
      <c r="BD1103" s="35"/>
      <c r="BE1103" s="23"/>
      <c r="BF1103" s="24"/>
      <c r="BG1103" s="35"/>
      <c r="BH1103" s="23"/>
      <c r="BI1103" s="24"/>
      <c r="BJ1103" s="35"/>
      <c r="BK1103" s="23"/>
      <c r="BL1103" s="24"/>
      <c r="BM1103" s="35"/>
      <c r="BN1103" s="23"/>
      <c r="BO1103" s="24"/>
      <c r="BP1103" s="35"/>
      <c r="BQ1103" s="23"/>
      <c r="BR1103" s="24"/>
      <c r="BS1103" s="35"/>
      <c r="BT1103" s="23"/>
      <c r="BU1103" s="24"/>
      <c r="BV1103" s="35"/>
      <c r="BW1103" s="23"/>
      <c r="BX1103" s="24"/>
      <c r="BY1103" s="35"/>
      <c r="BZ1103" s="23"/>
      <c r="CA1103" s="24"/>
      <c r="CB1103" s="35"/>
      <c r="CC1103" s="23"/>
      <c r="CD1103" s="24"/>
      <c r="CE1103" s="35"/>
      <c r="CF1103" s="23"/>
      <c r="CG1103" s="24"/>
      <c r="CH1103" s="35"/>
      <c r="CI1103" s="23"/>
      <c r="CJ1103" s="24"/>
      <c r="CK1103" s="35"/>
      <c r="CL1103" s="23"/>
      <c r="CM1103" s="24"/>
      <c r="CN1103" s="35"/>
      <c r="CO1103" s="23"/>
      <c r="CP1103" s="24"/>
      <c r="CQ1103" s="38"/>
    </row>
    <row r="1104" spans="2:95">
      <c r="B1104" s="34"/>
      <c r="C1104" s="23"/>
      <c r="D1104" s="24"/>
      <c r="E1104" s="35"/>
      <c r="F1104" s="23"/>
      <c r="G1104" s="24"/>
      <c r="H1104" s="35"/>
      <c r="I1104" s="23"/>
      <c r="J1104" s="24"/>
      <c r="K1104" s="35"/>
      <c r="L1104" s="23"/>
      <c r="M1104" s="24"/>
      <c r="N1104" s="35"/>
      <c r="O1104" s="23"/>
      <c r="P1104" s="24"/>
      <c r="Q1104" s="35"/>
      <c r="R1104" s="23"/>
      <c r="S1104" s="24"/>
      <c r="T1104" s="35"/>
      <c r="U1104" s="23"/>
      <c r="V1104" s="24"/>
      <c r="W1104" s="35"/>
      <c r="X1104" s="23"/>
      <c r="Y1104" s="24"/>
      <c r="Z1104" s="35"/>
      <c r="AA1104" s="23"/>
      <c r="AB1104" s="24"/>
      <c r="AC1104" s="35"/>
      <c r="AD1104" s="23"/>
      <c r="AE1104" s="24"/>
      <c r="AF1104" s="35"/>
      <c r="AG1104" s="23"/>
      <c r="AH1104" s="24"/>
      <c r="AI1104" s="35"/>
      <c r="AJ1104" s="23"/>
      <c r="AK1104" s="24"/>
      <c r="AL1104" s="35"/>
      <c r="AM1104" s="23"/>
      <c r="AN1104" s="24"/>
      <c r="AO1104" s="35"/>
      <c r="AP1104" s="23"/>
      <c r="AQ1104" s="24"/>
      <c r="AR1104" s="35"/>
      <c r="AS1104" s="23"/>
      <c r="AT1104" s="24"/>
      <c r="AU1104" s="35"/>
      <c r="AV1104" s="23"/>
      <c r="AW1104" s="24"/>
      <c r="AX1104" s="35"/>
      <c r="AY1104" s="23"/>
      <c r="AZ1104" s="24"/>
      <c r="BA1104" s="35"/>
      <c r="BB1104" s="23"/>
      <c r="BC1104" s="24"/>
      <c r="BD1104" s="35"/>
      <c r="BE1104" s="23"/>
      <c r="BF1104" s="24"/>
      <c r="BG1104" s="35"/>
      <c r="BH1104" s="23"/>
      <c r="BI1104" s="24"/>
      <c r="BJ1104" s="35"/>
      <c r="BK1104" s="23"/>
      <c r="BL1104" s="24"/>
      <c r="BM1104" s="35"/>
      <c r="BN1104" s="23"/>
      <c r="BO1104" s="24"/>
      <c r="BP1104" s="35"/>
      <c r="BQ1104" s="23"/>
      <c r="BR1104" s="24"/>
      <c r="BS1104" s="35"/>
      <c r="BT1104" s="23"/>
      <c r="BU1104" s="24"/>
      <c r="BV1104" s="35"/>
      <c r="BW1104" s="23"/>
      <c r="BX1104" s="24"/>
      <c r="BY1104" s="35"/>
      <c r="BZ1104" s="23"/>
      <c r="CA1104" s="24"/>
      <c r="CB1104" s="35"/>
      <c r="CC1104" s="23"/>
      <c r="CD1104" s="24"/>
      <c r="CE1104" s="35"/>
      <c r="CF1104" s="23"/>
      <c r="CG1104" s="24"/>
      <c r="CH1104" s="35"/>
      <c r="CI1104" s="23"/>
      <c r="CJ1104" s="24"/>
      <c r="CK1104" s="35"/>
      <c r="CL1104" s="23"/>
      <c r="CM1104" s="24"/>
      <c r="CN1104" s="35"/>
      <c r="CO1104" s="23"/>
      <c r="CP1104" s="24"/>
      <c r="CQ1104" s="38"/>
    </row>
    <row r="1105" spans="2:95">
      <c r="B1105" s="34"/>
      <c r="C1105" s="23"/>
      <c r="D1105" s="24"/>
      <c r="E1105" s="35"/>
      <c r="F1105" s="23"/>
      <c r="G1105" s="24"/>
      <c r="H1105" s="35"/>
      <c r="I1105" s="23"/>
      <c r="J1105" s="24"/>
      <c r="K1105" s="35"/>
      <c r="L1105" s="23"/>
      <c r="M1105" s="24"/>
      <c r="N1105" s="35"/>
      <c r="O1105" s="23"/>
      <c r="P1105" s="24"/>
      <c r="Q1105" s="35"/>
      <c r="R1105" s="23"/>
      <c r="S1105" s="24"/>
      <c r="T1105" s="35"/>
      <c r="U1105" s="23"/>
      <c r="V1105" s="24"/>
      <c r="W1105" s="35"/>
      <c r="X1105" s="23"/>
      <c r="Y1105" s="24"/>
      <c r="Z1105" s="35"/>
      <c r="AA1105" s="23"/>
      <c r="AB1105" s="24"/>
      <c r="AC1105" s="35"/>
      <c r="AD1105" s="23"/>
      <c r="AE1105" s="24"/>
      <c r="AF1105" s="35"/>
      <c r="AG1105" s="23"/>
      <c r="AH1105" s="24"/>
      <c r="AI1105" s="35"/>
      <c r="AJ1105" s="23"/>
      <c r="AK1105" s="24"/>
      <c r="AL1105" s="35"/>
      <c r="AM1105" s="23"/>
      <c r="AN1105" s="24"/>
      <c r="AO1105" s="35"/>
      <c r="AP1105" s="23"/>
      <c r="AQ1105" s="24"/>
      <c r="AR1105" s="35"/>
      <c r="AS1105" s="23"/>
      <c r="AT1105" s="24"/>
      <c r="AU1105" s="35"/>
      <c r="AV1105" s="23"/>
      <c r="AW1105" s="24"/>
      <c r="AX1105" s="35"/>
      <c r="AY1105" s="23"/>
      <c r="AZ1105" s="24"/>
      <c r="BA1105" s="35"/>
      <c r="BB1105" s="23"/>
      <c r="BC1105" s="24"/>
      <c r="BD1105" s="35"/>
      <c r="BE1105" s="23"/>
      <c r="BF1105" s="24"/>
      <c r="BG1105" s="35"/>
      <c r="BH1105" s="23"/>
      <c r="BI1105" s="24"/>
      <c r="BJ1105" s="35"/>
      <c r="BK1105" s="23"/>
      <c r="BL1105" s="24"/>
      <c r="BM1105" s="35"/>
      <c r="BN1105" s="23"/>
      <c r="BO1105" s="24"/>
      <c r="BP1105" s="35"/>
      <c r="BQ1105" s="23"/>
      <c r="BR1105" s="24"/>
      <c r="BS1105" s="35"/>
      <c r="BT1105" s="23"/>
      <c r="BU1105" s="24"/>
      <c r="BV1105" s="35"/>
      <c r="BW1105" s="23"/>
      <c r="BX1105" s="24"/>
      <c r="BY1105" s="35"/>
      <c r="BZ1105" s="23"/>
      <c r="CA1105" s="24"/>
      <c r="CB1105" s="35"/>
      <c r="CC1105" s="23"/>
      <c r="CD1105" s="24"/>
      <c r="CE1105" s="35"/>
      <c r="CF1105" s="23"/>
      <c r="CG1105" s="24"/>
      <c r="CH1105" s="35"/>
      <c r="CI1105" s="23"/>
      <c r="CJ1105" s="24"/>
      <c r="CK1105" s="35"/>
      <c r="CL1105" s="23"/>
      <c r="CM1105" s="24"/>
      <c r="CN1105" s="35"/>
      <c r="CO1105" s="23"/>
      <c r="CP1105" s="24"/>
      <c r="CQ1105" s="38"/>
    </row>
    <row r="1106" spans="2:95">
      <c r="B1106" s="34"/>
      <c r="C1106" s="23"/>
      <c r="D1106" s="24"/>
      <c r="E1106" s="35"/>
      <c r="F1106" s="23"/>
      <c r="G1106" s="24"/>
      <c r="H1106" s="35"/>
      <c r="I1106" s="23"/>
      <c r="J1106" s="24"/>
      <c r="K1106" s="35"/>
      <c r="L1106" s="23"/>
      <c r="M1106" s="24"/>
      <c r="N1106" s="35"/>
      <c r="O1106" s="23"/>
      <c r="P1106" s="24"/>
      <c r="Q1106" s="35"/>
      <c r="R1106" s="23"/>
      <c r="S1106" s="24"/>
      <c r="T1106" s="35"/>
      <c r="U1106" s="23"/>
      <c r="V1106" s="24"/>
      <c r="W1106" s="35"/>
      <c r="X1106" s="23"/>
      <c r="Y1106" s="24"/>
      <c r="Z1106" s="35"/>
      <c r="AA1106" s="23"/>
      <c r="AB1106" s="24"/>
      <c r="AC1106" s="35"/>
      <c r="AD1106" s="23"/>
      <c r="AE1106" s="24"/>
      <c r="AF1106" s="35"/>
      <c r="AG1106" s="23"/>
      <c r="AH1106" s="24"/>
      <c r="AI1106" s="35"/>
      <c r="AJ1106" s="23"/>
      <c r="AK1106" s="24"/>
      <c r="AL1106" s="35"/>
      <c r="AM1106" s="23"/>
      <c r="AN1106" s="24"/>
      <c r="AO1106" s="35"/>
      <c r="AP1106" s="23"/>
      <c r="AQ1106" s="24"/>
      <c r="AR1106" s="35"/>
      <c r="AS1106" s="23"/>
      <c r="AT1106" s="24"/>
      <c r="AU1106" s="35"/>
      <c r="AV1106" s="23"/>
      <c r="AW1106" s="24"/>
      <c r="AX1106" s="35"/>
      <c r="AY1106" s="23"/>
      <c r="AZ1106" s="24"/>
      <c r="BA1106" s="35"/>
      <c r="BB1106" s="23"/>
      <c r="BC1106" s="24"/>
      <c r="BD1106" s="35"/>
      <c r="BE1106" s="23"/>
      <c r="BF1106" s="24"/>
      <c r="BG1106" s="35"/>
      <c r="BH1106" s="23"/>
      <c r="BI1106" s="24"/>
      <c r="BJ1106" s="35"/>
      <c r="BK1106" s="23"/>
      <c r="BL1106" s="24"/>
      <c r="BM1106" s="35"/>
      <c r="BN1106" s="23"/>
      <c r="BO1106" s="24"/>
      <c r="BP1106" s="35"/>
      <c r="BQ1106" s="23"/>
      <c r="BR1106" s="24"/>
      <c r="BS1106" s="35"/>
      <c r="BT1106" s="23"/>
      <c r="BU1106" s="24"/>
      <c r="BV1106" s="35"/>
      <c r="BW1106" s="23"/>
      <c r="BX1106" s="24"/>
      <c r="BY1106" s="35"/>
      <c r="BZ1106" s="23"/>
      <c r="CA1106" s="24"/>
      <c r="CB1106" s="35"/>
      <c r="CC1106" s="23"/>
      <c r="CD1106" s="24"/>
      <c r="CE1106" s="35"/>
      <c r="CF1106" s="23"/>
      <c r="CG1106" s="24"/>
      <c r="CH1106" s="35"/>
      <c r="CI1106" s="23"/>
      <c r="CJ1106" s="24"/>
      <c r="CK1106" s="35"/>
      <c r="CL1106" s="23"/>
      <c r="CM1106" s="24"/>
      <c r="CN1106" s="35"/>
      <c r="CO1106" s="23"/>
      <c r="CP1106" s="24"/>
      <c r="CQ1106" s="38"/>
    </row>
    <row r="1107" spans="2:95">
      <c r="B1107" s="34"/>
      <c r="C1107" s="23"/>
      <c r="D1107" s="24"/>
      <c r="E1107" s="35"/>
      <c r="F1107" s="23"/>
      <c r="G1107" s="24"/>
      <c r="H1107" s="35"/>
      <c r="I1107" s="23"/>
      <c r="J1107" s="24"/>
      <c r="K1107" s="35"/>
      <c r="L1107" s="23"/>
      <c r="M1107" s="24"/>
      <c r="N1107" s="35"/>
      <c r="O1107" s="23"/>
      <c r="P1107" s="24"/>
      <c r="Q1107" s="35"/>
      <c r="R1107" s="23"/>
      <c r="S1107" s="24"/>
      <c r="T1107" s="35"/>
      <c r="U1107" s="23"/>
      <c r="V1107" s="24"/>
      <c r="W1107" s="35"/>
      <c r="X1107" s="23"/>
      <c r="Y1107" s="24"/>
      <c r="Z1107" s="35"/>
      <c r="AA1107" s="23"/>
      <c r="AB1107" s="24"/>
      <c r="AC1107" s="35"/>
      <c r="AD1107" s="23"/>
      <c r="AE1107" s="24"/>
      <c r="AF1107" s="35"/>
      <c r="AG1107" s="23"/>
      <c r="AH1107" s="24"/>
      <c r="AI1107" s="35"/>
      <c r="AJ1107" s="23"/>
      <c r="AK1107" s="24"/>
      <c r="AL1107" s="35"/>
      <c r="AM1107" s="23"/>
      <c r="AN1107" s="24"/>
      <c r="AO1107" s="35"/>
      <c r="AP1107" s="23"/>
      <c r="AQ1107" s="24"/>
      <c r="AR1107" s="35"/>
      <c r="AS1107" s="23"/>
      <c r="AT1107" s="24"/>
      <c r="AU1107" s="35"/>
      <c r="AV1107" s="23"/>
      <c r="AW1107" s="24"/>
      <c r="AX1107" s="35"/>
      <c r="AY1107" s="23"/>
      <c r="AZ1107" s="24"/>
      <c r="BA1107" s="35"/>
      <c r="BB1107" s="23"/>
      <c r="BC1107" s="24"/>
      <c r="BD1107" s="35"/>
      <c r="BE1107" s="23"/>
      <c r="BF1107" s="24"/>
      <c r="BG1107" s="35"/>
      <c r="BH1107" s="23"/>
      <c r="BI1107" s="24"/>
      <c r="BJ1107" s="35"/>
      <c r="BK1107" s="23"/>
      <c r="BL1107" s="24"/>
      <c r="BM1107" s="35"/>
      <c r="BN1107" s="23"/>
      <c r="BO1107" s="24"/>
      <c r="BP1107" s="35"/>
      <c r="BQ1107" s="23"/>
      <c r="BR1107" s="24"/>
      <c r="BS1107" s="35"/>
      <c r="BT1107" s="23"/>
      <c r="BU1107" s="24"/>
      <c r="BV1107" s="35"/>
      <c r="BW1107" s="23"/>
      <c r="BX1107" s="24"/>
      <c r="BY1107" s="35"/>
      <c r="BZ1107" s="23"/>
      <c r="CA1107" s="24"/>
      <c r="CB1107" s="35"/>
      <c r="CC1107" s="23"/>
      <c r="CD1107" s="24"/>
      <c r="CE1107" s="35"/>
      <c r="CF1107" s="23"/>
      <c r="CG1107" s="24"/>
      <c r="CH1107" s="35"/>
      <c r="CI1107" s="23"/>
      <c r="CJ1107" s="24"/>
      <c r="CK1107" s="35"/>
      <c r="CL1107" s="23"/>
      <c r="CM1107" s="24"/>
      <c r="CN1107" s="35"/>
      <c r="CO1107" s="23"/>
      <c r="CP1107" s="24"/>
      <c r="CQ1107" s="38"/>
    </row>
    <row r="1108" spans="2:95">
      <c r="B1108" s="34"/>
      <c r="C1108" s="23"/>
      <c r="D1108" s="24"/>
      <c r="E1108" s="35"/>
      <c r="F1108" s="23"/>
      <c r="G1108" s="24"/>
      <c r="H1108" s="35"/>
      <c r="I1108" s="23"/>
      <c r="J1108" s="24"/>
      <c r="K1108" s="35"/>
      <c r="L1108" s="23"/>
      <c r="M1108" s="24"/>
      <c r="N1108" s="35"/>
      <c r="O1108" s="23"/>
      <c r="P1108" s="24"/>
      <c r="Q1108" s="35"/>
      <c r="R1108" s="23"/>
      <c r="S1108" s="24"/>
      <c r="T1108" s="35"/>
      <c r="U1108" s="23"/>
      <c r="V1108" s="24"/>
      <c r="W1108" s="35"/>
      <c r="X1108" s="23"/>
      <c r="Y1108" s="24"/>
      <c r="Z1108" s="35"/>
      <c r="AA1108" s="23"/>
      <c r="AB1108" s="24"/>
      <c r="AC1108" s="35"/>
      <c r="AD1108" s="23"/>
      <c r="AE1108" s="24"/>
      <c r="AF1108" s="35"/>
      <c r="AG1108" s="23"/>
      <c r="AH1108" s="24"/>
      <c r="AI1108" s="35"/>
      <c r="AJ1108" s="23"/>
      <c r="AK1108" s="24"/>
      <c r="AL1108" s="35"/>
      <c r="AM1108" s="23"/>
      <c r="AN1108" s="24"/>
      <c r="AO1108" s="35"/>
      <c r="AP1108" s="23"/>
      <c r="AQ1108" s="24"/>
      <c r="AR1108" s="35"/>
      <c r="AS1108" s="23"/>
      <c r="AT1108" s="24"/>
      <c r="AU1108" s="35"/>
      <c r="AV1108" s="23"/>
      <c r="AW1108" s="24"/>
      <c r="AX1108" s="35"/>
      <c r="AY1108" s="23"/>
      <c r="AZ1108" s="24"/>
      <c r="BA1108" s="35"/>
      <c r="BB1108" s="23"/>
      <c r="BC1108" s="24"/>
      <c r="BD1108" s="35"/>
      <c r="BE1108" s="23"/>
      <c r="BF1108" s="24"/>
      <c r="BG1108" s="35"/>
      <c r="BH1108" s="23"/>
      <c r="BI1108" s="24"/>
      <c r="BJ1108" s="35"/>
      <c r="BK1108" s="23"/>
      <c r="BL1108" s="24"/>
      <c r="BM1108" s="35"/>
      <c r="BN1108" s="23"/>
      <c r="BO1108" s="24"/>
      <c r="BP1108" s="35"/>
      <c r="BQ1108" s="23"/>
      <c r="BR1108" s="24"/>
      <c r="BS1108" s="35"/>
      <c r="BT1108" s="23"/>
      <c r="BU1108" s="24"/>
      <c r="BV1108" s="35"/>
      <c r="BW1108" s="23"/>
      <c r="BX1108" s="24"/>
      <c r="BY1108" s="35"/>
      <c r="BZ1108" s="23"/>
      <c r="CA1108" s="24"/>
      <c r="CB1108" s="35"/>
      <c r="CC1108" s="23"/>
      <c r="CD1108" s="24"/>
      <c r="CE1108" s="35"/>
      <c r="CF1108" s="23"/>
      <c r="CG1108" s="24"/>
      <c r="CH1108" s="35"/>
      <c r="CI1108" s="23"/>
      <c r="CJ1108" s="24"/>
      <c r="CK1108" s="35"/>
      <c r="CL1108" s="23"/>
      <c r="CM1108" s="24"/>
      <c r="CN1108" s="35"/>
      <c r="CO1108" s="23"/>
      <c r="CP1108" s="24"/>
      <c r="CQ1108" s="38"/>
    </row>
    <row r="1109" spans="2:95">
      <c r="B1109" s="34"/>
      <c r="C1109" s="23"/>
      <c r="D1109" s="24"/>
      <c r="E1109" s="35"/>
      <c r="F1109" s="23"/>
      <c r="G1109" s="24"/>
      <c r="H1109" s="35"/>
      <c r="I1109" s="23"/>
      <c r="J1109" s="24"/>
      <c r="K1109" s="35"/>
      <c r="L1109" s="23"/>
      <c r="M1109" s="24"/>
      <c r="N1109" s="35"/>
      <c r="O1109" s="23"/>
      <c r="P1109" s="24"/>
      <c r="Q1109" s="35"/>
      <c r="R1109" s="23"/>
      <c r="S1109" s="24"/>
      <c r="T1109" s="35"/>
      <c r="U1109" s="23"/>
      <c r="V1109" s="24"/>
      <c r="W1109" s="35"/>
      <c r="X1109" s="23"/>
      <c r="Y1109" s="24"/>
      <c r="Z1109" s="35"/>
      <c r="AA1109" s="23"/>
      <c r="AB1109" s="24"/>
      <c r="AC1109" s="35"/>
      <c r="AD1109" s="23"/>
      <c r="AE1109" s="24"/>
      <c r="AF1109" s="35"/>
      <c r="AG1109" s="23"/>
      <c r="AH1109" s="24"/>
      <c r="AI1109" s="35"/>
      <c r="AJ1109" s="23"/>
      <c r="AK1109" s="24"/>
      <c r="AL1109" s="35"/>
      <c r="AM1109" s="23"/>
      <c r="AN1109" s="24"/>
      <c r="AO1109" s="35"/>
      <c r="AP1109" s="23"/>
      <c r="AQ1109" s="24"/>
      <c r="AR1109" s="35"/>
      <c r="AS1109" s="23"/>
      <c r="AT1109" s="24"/>
      <c r="AU1109" s="35"/>
      <c r="AV1109" s="23"/>
      <c r="AW1109" s="24"/>
      <c r="AX1109" s="35"/>
      <c r="AY1109" s="23"/>
      <c r="AZ1109" s="24"/>
      <c r="BA1109" s="35"/>
      <c r="BB1109" s="23"/>
      <c r="BC1109" s="24"/>
      <c r="BD1109" s="35"/>
      <c r="BE1109" s="23"/>
      <c r="BF1109" s="24"/>
      <c r="BG1109" s="35"/>
      <c r="BH1109" s="23"/>
      <c r="BI1109" s="24"/>
      <c r="BJ1109" s="35"/>
      <c r="BK1109" s="23"/>
      <c r="BL1109" s="24"/>
      <c r="BM1109" s="35"/>
      <c r="BN1109" s="23"/>
      <c r="BO1109" s="24"/>
      <c r="BP1109" s="35"/>
      <c r="BQ1109" s="23"/>
      <c r="BR1109" s="24"/>
      <c r="BS1109" s="35"/>
      <c r="BT1109" s="23"/>
      <c r="BU1109" s="24"/>
      <c r="BV1109" s="35"/>
      <c r="BW1109" s="23"/>
      <c r="BX1109" s="24"/>
      <c r="BY1109" s="35"/>
      <c r="BZ1109" s="23"/>
      <c r="CA1109" s="24"/>
      <c r="CB1109" s="35"/>
      <c r="CC1109" s="23"/>
      <c r="CD1109" s="24"/>
      <c r="CE1109" s="35"/>
      <c r="CF1109" s="23"/>
      <c r="CG1109" s="24"/>
      <c r="CH1109" s="35"/>
      <c r="CI1109" s="23"/>
      <c r="CJ1109" s="24"/>
      <c r="CK1109" s="35"/>
      <c r="CL1109" s="23"/>
      <c r="CM1109" s="24"/>
      <c r="CN1109" s="35"/>
      <c r="CO1109" s="23"/>
      <c r="CP1109" s="24"/>
      <c r="CQ1109" s="38"/>
    </row>
    <row r="1110" spans="2:95">
      <c r="B1110" s="34"/>
      <c r="C1110" s="23"/>
      <c r="D1110" s="24"/>
      <c r="E1110" s="35"/>
      <c r="F1110" s="23"/>
      <c r="G1110" s="24"/>
      <c r="H1110" s="35"/>
      <c r="I1110" s="23"/>
      <c r="J1110" s="24"/>
      <c r="K1110" s="35"/>
      <c r="L1110" s="23"/>
      <c r="M1110" s="24"/>
      <c r="N1110" s="35"/>
      <c r="O1110" s="23"/>
      <c r="P1110" s="24"/>
      <c r="Q1110" s="35"/>
      <c r="R1110" s="23"/>
      <c r="S1110" s="24"/>
      <c r="T1110" s="35"/>
      <c r="U1110" s="23"/>
      <c r="V1110" s="24"/>
      <c r="W1110" s="35"/>
      <c r="X1110" s="23"/>
      <c r="Y1110" s="24"/>
      <c r="Z1110" s="35"/>
      <c r="AA1110" s="23"/>
      <c r="AB1110" s="24"/>
      <c r="AC1110" s="35"/>
      <c r="AD1110" s="23"/>
      <c r="AE1110" s="24"/>
      <c r="AF1110" s="35"/>
      <c r="AG1110" s="23"/>
      <c r="AH1110" s="24"/>
      <c r="AI1110" s="35"/>
      <c r="AJ1110" s="23"/>
      <c r="AK1110" s="24"/>
      <c r="AL1110" s="35"/>
      <c r="AM1110" s="23"/>
      <c r="AN1110" s="24"/>
      <c r="AO1110" s="35"/>
      <c r="AP1110" s="23"/>
      <c r="AQ1110" s="24"/>
      <c r="AR1110" s="35"/>
      <c r="AS1110" s="23"/>
      <c r="AT1110" s="24"/>
      <c r="AU1110" s="35"/>
      <c r="AV1110" s="23"/>
      <c r="AW1110" s="24"/>
      <c r="AX1110" s="35"/>
      <c r="AY1110" s="23"/>
      <c r="AZ1110" s="24"/>
      <c r="BA1110" s="35"/>
      <c r="BB1110" s="23"/>
      <c r="BC1110" s="24"/>
      <c r="BD1110" s="35"/>
      <c r="BE1110" s="23"/>
      <c r="BF1110" s="24"/>
      <c r="BG1110" s="35"/>
      <c r="BH1110" s="23"/>
      <c r="BI1110" s="24"/>
      <c r="BJ1110" s="35"/>
      <c r="BK1110" s="23"/>
      <c r="BL1110" s="24"/>
      <c r="BM1110" s="35"/>
      <c r="BN1110" s="23"/>
      <c r="BO1110" s="24"/>
      <c r="BP1110" s="35"/>
      <c r="BQ1110" s="23"/>
      <c r="BR1110" s="24"/>
      <c r="BS1110" s="35"/>
      <c r="BT1110" s="23"/>
      <c r="BU1110" s="24"/>
      <c r="BV1110" s="35"/>
      <c r="BW1110" s="23"/>
      <c r="BX1110" s="24"/>
      <c r="BY1110" s="35"/>
      <c r="BZ1110" s="23"/>
      <c r="CA1110" s="24"/>
      <c r="CB1110" s="35"/>
      <c r="CC1110" s="23"/>
      <c r="CD1110" s="24"/>
      <c r="CE1110" s="35"/>
      <c r="CF1110" s="23"/>
      <c r="CG1110" s="24"/>
      <c r="CH1110" s="35"/>
      <c r="CI1110" s="23"/>
      <c r="CJ1110" s="24"/>
      <c r="CK1110" s="35"/>
      <c r="CL1110" s="23"/>
      <c r="CM1110" s="24"/>
      <c r="CN1110" s="35"/>
      <c r="CO1110" s="23"/>
      <c r="CP1110" s="24"/>
      <c r="CQ1110" s="38"/>
    </row>
    <row r="1111" spans="2:95">
      <c r="B1111" s="34"/>
      <c r="C1111" s="23"/>
      <c r="D1111" s="24"/>
      <c r="E1111" s="35"/>
      <c r="F1111" s="23"/>
      <c r="G1111" s="24"/>
      <c r="H1111" s="35"/>
      <c r="I1111" s="23"/>
      <c r="J1111" s="24"/>
      <c r="K1111" s="35"/>
      <c r="L1111" s="23"/>
      <c r="M1111" s="24"/>
      <c r="N1111" s="35"/>
      <c r="O1111" s="23"/>
      <c r="P1111" s="24"/>
      <c r="Q1111" s="35"/>
      <c r="R1111" s="23"/>
      <c r="S1111" s="24"/>
      <c r="T1111" s="35"/>
      <c r="U1111" s="23"/>
      <c r="V1111" s="24"/>
      <c r="W1111" s="35"/>
      <c r="X1111" s="23"/>
      <c r="Y1111" s="24"/>
      <c r="Z1111" s="35"/>
      <c r="AA1111" s="23"/>
      <c r="AB1111" s="24"/>
      <c r="AC1111" s="35"/>
      <c r="AD1111" s="23"/>
      <c r="AE1111" s="24"/>
      <c r="AF1111" s="35"/>
      <c r="AG1111" s="23"/>
      <c r="AH1111" s="24"/>
      <c r="AI1111" s="35"/>
      <c r="AJ1111" s="23"/>
      <c r="AK1111" s="24"/>
      <c r="AL1111" s="35"/>
      <c r="AM1111" s="23"/>
      <c r="AN1111" s="24"/>
      <c r="AO1111" s="35"/>
      <c r="AP1111" s="23"/>
      <c r="AQ1111" s="24"/>
      <c r="AR1111" s="35"/>
      <c r="AS1111" s="23"/>
      <c r="AT1111" s="24"/>
      <c r="AU1111" s="35"/>
      <c r="AV1111" s="23"/>
      <c r="AW1111" s="24"/>
      <c r="AX1111" s="35"/>
      <c r="AY1111" s="23"/>
      <c r="AZ1111" s="24"/>
      <c r="BA1111" s="35"/>
      <c r="BB1111" s="23"/>
      <c r="BC1111" s="24"/>
      <c r="BD1111" s="35"/>
      <c r="BE1111" s="23"/>
      <c r="BF1111" s="24"/>
      <c r="BG1111" s="35"/>
      <c r="BH1111" s="23"/>
      <c r="BI1111" s="24"/>
      <c r="BJ1111" s="35"/>
      <c r="BK1111" s="23"/>
      <c r="BL1111" s="24"/>
      <c r="BM1111" s="35"/>
      <c r="BN1111" s="23"/>
      <c r="BO1111" s="24"/>
      <c r="BP1111" s="35"/>
      <c r="BQ1111" s="23"/>
      <c r="BR1111" s="24"/>
      <c r="BS1111" s="35"/>
      <c r="BT1111" s="23"/>
      <c r="BU1111" s="24"/>
      <c r="BV1111" s="35"/>
      <c r="BW1111" s="23"/>
      <c r="BX1111" s="24"/>
      <c r="BY1111" s="35"/>
      <c r="BZ1111" s="23"/>
      <c r="CA1111" s="24"/>
      <c r="CB1111" s="35"/>
      <c r="CC1111" s="23"/>
      <c r="CD1111" s="24"/>
      <c r="CE1111" s="35"/>
      <c r="CF1111" s="23"/>
      <c r="CG1111" s="24"/>
      <c r="CH1111" s="35"/>
      <c r="CI1111" s="23"/>
      <c r="CJ1111" s="24"/>
      <c r="CK1111" s="35"/>
      <c r="CL1111" s="23"/>
      <c r="CM1111" s="24"/>
      <c r="CN1111" s="35"/>
      <c r="CO1111" s="23"/>
      <c r="CP1111" s="24"/>
      <c r="CQ1111" s="38"/>
    </row>
    <row r="1112" spans="2:95">
      <c r="B1112" s="34"/>
      <c r="C1112" s="23"/>
      <c r="D1112" s="24"/>
      <c r="E1112" s="35"/>
      <c r="F1112" s="23"/>
      <c r="G1112" s="24"/>
      <c r="H1112" s="35"/>
      <c r="I1112" s="23"/>
      <c r="J1112" s="24"/>
      <c r="K1112" s="35"/>
      <c r="L1112" s="23"/>
      <c r="M1112" s="24"/>
      <c r="N1112" s="35"/>
      <c r="O1112" s="23"/>
      <c r="P1112" s="24"/>
      <c r="Q1112" s="35"/>
      <c r="R1112" s="23"/>
      <c r="S1112" s="24"/>
      <c r="T1112" s="35"/>
      <c r="U1112" s="23"/>
      <c r="V1112" s="24"/>
      <c r="W1112" s="35"/>
      <c r="X1112" s="23"/>
      <c r="Y1112" s="24"/>
      <c r="Z1112" s="35"/>
      <c r="AA1112" s="23"/>
      <c r="AB1112" s="24"/>
      <c r="AC1112" s="35"/>
      <c r="AD1112" s="23"/>
      <c r="AE1112" s="24"/>
      <c r="AF1112" s="35"/>
      <c r="AG1112" s="23"/>
      <c r="AH1112" s="24"/>
      <c r="AI1112" s="35"/>
      <c r="AJ1112" s="23"/>
      <c r="AK1112" s="24"/>
      <c r="AL1112" s="35"/>
      <c r="AM1112" s="23"/>
      <c r="AN1112" s="24"/>
      <c r="AO1112" s="35"/>
      <c r="AP1112" s="23"/>
      <c r="AQ1112" s="24"/>
      <c r="AR1112" s="35"/>
      <c r="AS1112" s="23"/>
      <c r="AT1112" s="24"/>
      <c r="AU1112" s="35"/>
      <c r="AV1112" s="23"/>
      <c r="AW1112" s="24"/>
      <c r="AX1112" s="35"/>
      <c r="AY1112" s="23"/>
      <c r="AZ1112" s="24"/>
      <c r="BA1112" s="35"/>
      <c r="BB1112" s="23"/>
      <c r="BC1112" s="24"/>
      <c r="BD1112" s="35"/>
      <c r="BE1112" s="23"/>
      <c r="BF1112" s="24"/>
      <c r="BG1112" s="35"/>
      <c r="BH1112" s="23"/>
      <c r="BI1112" s="24"/>
      <c r="BJ1112" s="35"/>
      <c r="BK1112" s="23"/>
      <c r="BL1112" s="24"/>
      <c r="BM1112" s="35"/>
      <c r="BN1112" s="23"/>
      <c r="BO1112" s="24"/>
      <c r="BP1112" s="35"/>
      <c r="BQ1112" s="23"/>
      <c r="BR1112" s="24"/>
      <c r="BS1112" s="35"/>
      <c r="BT1112" s="23"/>
      <c r="BU1112" s="24"/>
      <c r="BV1112" s="35"/>
      <c r="BW1112" s="23"/>
      <c r="BX1112" s="24"/>
      <c r="BY1112" s="35"/>
      <c r="BZ1112" s="23"/>
      <c r="CA1112" s="24"/>
      <c r="CB1112" s="35"/>
      <c r="CC1112" s="23"/>
      <c r="CD1112" s="24"/>
      <c r="CE1112" s="35"/>
      <c r="CF1112" s="23"/>
      <c r="CG1112" s="24"/>
      <c r="CH1112" s="35"/>
      <c r="CI1112" s="23"/>
      <c r="CJ1112" s="24"/>
      <c r="CK1112" s="35"/>
      <c r="CL1112" s="23"/>
      <c r="CM1112" s="24"/>
      <c r="CN1112" s="35"/>
      <c r="CO1112" s="23"/>
      <c r="CP1112" s="24"/>
      <c r="CQ1112" s="38"/>
    </row>
    <row r="1113" spans="2:95">
      <c r="B1113" s="34"/>
      <c r="C1113" s="23"/>
      <c r="D1113" s="24"/>
      <c r="E1113" s="35"/>
      <c r="F1113" s="23"/>
      <c r="G1113" s="24"/>
      <c r="H1113" s="35"/>
      <c r="I1113" s="23"/>
      <c r="J1113" s="24"/>
      <c r="K1113" s="35"/>
      <c r="L1113" s="23"/>
      <c r="M1113" s="24"/>
      <c r="N1113" s="35"/>
      <c r="O1113" s="23"/>
      <c r="P1113" s="24"/>
      <c r="Q1113" s="35"/>
      <c r="R1113" s="23"/>
      <c r="S1113" s="24"/>
      <c r="T1113" s="35"/>
      <c r="U1113" s="23"/>
      <c r="V1113" s="24"/>
      <c r="W1113" s="35"/>
      <c r="X1113" s="23"/>
      <c r="Y1113" s="24"/>
      <c r="Z1113" s="35"/>
      <c r="AA1113" s="23"/>
      <c r="AB1113" s="24"/>
      <c r="AC1113" s="35"/>
      <c r="AD1113" s="23"/>
      <c r="AE1113" s="24"/>
      <c r="AF1113" s="35"/>
      <c r="AG1113" s="23"/>
      <c r="AH1113" s="24"/>
      <c r="AI1113" s="35"/>
      <c r="AJ1113" s="23"/>
      <c r="AK1113" s="24"/>
      <c r="AL1113" s="35"/>
      <c r="AM1113" s="23"/>
      <c r="AN1113" s="24"/>
      <c r="AO1113" s="35"/>
      <c r="AP1113" s="23"/>
      <c r="AQ1113" s="24"/>
      <c r="AR1113" s="35"/>
      <c r="AS1113" s="23"/>
      <c r="AT1113" s="24"/>
      <c r="AU1113" s="35"/>
      <c r="AV1113" s="23"/>
      <c r="AW1113" s="24"/>
      <c r="AX1113" s="35"/>
      <c r="AY1113" s="23"/>
      <c r="AZ1113" s="24"/>
      <c r="BA1113" s="35"/>
      <c r="BB1113" s="23"/>
      <c r="BC1113" s="24"/>
      <c r="BD1113" s="35"/>
      <c r="BE1113" s="23"/>
      <c r="BF1113" s="24"/>
      <c r="BG1113" s="35"/>
      <c r="BH1113" s="23"/>
      <c r="BI1113" s="24"/>
      <c r="BJ1113" s="35"/>
      <c r="BK1113" s="23"/>
      <c r="BL1113" s="24"/>
      <c r="BM1113" s="35"/>
      <c r="BN1113" s="23"/>
      <c r="BO1113" s="24"/>
      <c r="BP1113" s="35"/>
      <c r="BQ1113" s="23"/>
      <c r="BR1113" s="24"/>
      <c r="BS1113" s="35"/>
      <c r="BT1113" s="23"/>
      <c r="BU1113" s="24"/>
      <c r="BV1113" s="35"/>
      <c r="BW1113" s="23"/>
      <c r="BX1113" s="24"/>
      <c r="BY1113" s="35"/>
      <c r="BZ1113" s="23"/>
      <c r="CA1113" s="24"/>
      <c r="CB1113" s="35"/>
      <c r="CC1113" s="23"/>
      <c r="CD1113" s="24"/>
      <c r="CE1113" s="35"/>
      <c r="CF1113" s="23"/>
      <c r="CG1113" s="24"/>
      <c r="CH1113" s="35"/>
      <c r="CI1113" s="23"/>
      <c r="CJ1113" s="24"/>
      <c r="CK1113" s="35"/>
      <c r="CL1113" s="23"/>
      <c r="CM1113" s="24"/>
      <c r="CN1113" s="35"/>
      <c r="CO1113" s="23"/>
      <c r="CP1113" s="24"/>
      <c r="CQ1113" s="38"/>
    </row>
    <row r="1114" spans="2:95">
      <c r="B1114" s="34"/>
      <c r="C1114" s="23"/>
      <c r="D1114" s="24"/>
      <c r="E1114" s="35"/>
      <c r="F1114" s="23"/>
      <c r="G1114" s="24"/>
      <c r="H1114" s="35"/>
      <c r="I1114" s="23"/>
      <c r="J1114" s="24"/>
      <c r="K1114" s="35"/>
      <c r="L1114" s="23"/>
      <c r="M1114" s="24"/>
      <c r="N1114" s="35"/>
      <c r="O1114" s="23"/>
      <c r="P1114" s="24"/>
      <c r="Q1114" s="35"/>
      <c r="R1114" s="23"/>
      <c r="S1114" s="24"/>
      <c r="T1114" s="35"/>
      <c r="U1114" s="23"/>
      <c r="V1114" s="24"/>
      <c r="W1114" s="35"/>
      <c r="X1114" s="23"/>
      <c r="Y1114" s="24"/>
      <c r="Z1114" s="35"/>
      <c r="AA1114" s="23"/>
      <c r="AB1114" s="24"/>
      <c r="AC1114" s="35"/>
      <c r="AD1114" s="23"/>
      <c r="AE1114" s="24"/>
      <c r="AF1114" s="35"/>
      <c r="AG1114" s="23"/>
      <c r="AH1114" s="24"/>
      <c r="AI1114" s="35"/>
      <c r="AJ1114" s="23"/>
      <c r="AK1114" s="24"/>
      <c r="AL1114" s="35"/>
      <c r="AM1114" s="23"/>
      <c r="AN1114" s="24"/>
      <c r="AO1114" s="35"/>
      <c r="AP1114" s="23"/>
      <c r="AQ1114" s="24"/>
      <c r="AR1114" s="35"/>
      <c r="AS1114" s="23"/>
      <c r="AT1114" s="24"/>
      <c r="AU1114" s="35"/>
      <c r="AV1114" s="23"/>
      <c r="AW1114" s="24"/>
      <c r="AX1114" s="35"/>
      <c r="AY1114" s="23"/>
      <c r="AZ1114" s="24"/>
      <c r="BA1114" s="35"/>
      <c r="BB1114" s="23"/>
      <c r="BC1114" s="24"/>
      <c r="BD1114" s="35"/>
      <c r="BE1114" s="23"/>
      <c r="BF1114" s="24"/>
      <c r="BG1114" s="35"/>
      <c r="BH1114" s="23"/>
      <c r="BI1114" s="24"/>
      <c r="BJ1114" s="35"/>
      <c r="BK1114" s="23"/>
      <c r="BL1114" s="24"/>
      <c r="BM1114" s="35"/>
      <c r="BN1114" s="23"/>
      <c r="BO1114" s="24"/>
      <c r="BP1114" s="35"/>
      <c r="BQ1114" s="23"/>
      <c r="BR1114" s="24"/>
      <c r="BS1114" s="35"/>
      <c r="BT1114" s="23"/>
      <c r="BU1114" s="24"/>
      <c r="BV1114" s="35"/>
      <c r="BW1114" s="23"/>
      <c r="BX1114" s="24"/>
      <c r="BY1114" s="35"/>
      <c r="BZ1114" s="23"/>
      <c r="CA1114" s="24"/>
      <c r="CB1114" s="35"/>
      <c r="CC1114" s="23"/>
      <c r="CD1114" s="24"/>
      <c r="CE1114" s="35"/>
      <c r="CF1114" s="23"/>
      <c r="CG1114" s="24"/>
      <c r="CH1114" s="35"/>
      <c r="CI1114" s="23"/>
      <c r="CJ1114" s="24"/>
      <c r="CK1114" s="35"/>
      <c r="CL1114" s="23"/>
      <c r="CM1114" s="24"/>
      <c r="CN1114" s="35"/>
      <c r="CO1114" s="23"/>
      <c r="CP1114" s="24"/>
      <c r="CQ1114" s="38"/>
    </row>
    <row r="1115" spans="2:95">
      <c r="B1115" s="34"/>
      <c r="C1115" s="23"/>
      <c r="D1115" s="24"/>
      <c r="E1115" s="35"/>
      <c r="F1115" s="23"/>
      <c r="G1115" s="24"/>
      <c r="H1115" s="35"/>
      <c r="I1115" s="23"/>
      <c r="J1115" s="24"/>
      <c r="K1115" s="35"/>
      <c r="L1115" s="23"/>
      <c r="M1115" s="24"/>
      <c r="N1115" s="35"/>
      <c r="O1115" s="23"/>
      <c r="P1115" s="24"/>
      <c r="Q1115" s="35"/>
      <c r="R1115" s="23"/>
      <c r="S1115" s="24"/>
      <c r="T1115" s="35"/>
      <c r="U1115" s="23"/>
      <c r="V1115" s="24"/>
      <c r="W1115" s="35"/>
      <c r="X1115" s="23"/>
      <c r="Y1115" s="24"/>
      <c r="Z1115" s="35"/>
      <c r="AA1115" s="23"/>
      <c r="AB1115" s="24"/>
      <c r="AC1115" s="35"/>
      <c r="AD1115" s="23"/>
      <c r="AE1115" s="24"/>
      <c r="AF1115" s="35"/>
      <c r="AG1115" s="23"/>
      <c r="AH1115" s="24"/>
      <c r="AI1115" s="35"/>
      <c r="AJ1115" s="23"/>
      <c r="AK1115" s="24"/>
      <c r="AL1115" s="35"/>
      <c r="AM1115" s="23"/>
      <c r="AN1115" s="24"/>
      <c r="AO1115" s="35"/>
      <c r="AP1115" s="23"/>
      <c r="AQ1115" s="24"/>
      <c r="AR1115" s="35"/>
      <c r="AS1115" s="23"/>
      <c r="AT1115" s="24"/>
      <c r="AU1115" s="35"/>
      <c r="AV1115" s="23"/>
      <c r="AW1115" s="24"/>
      <c r="AX1115" s="35"/>
      <c r="AY1115" s="23"/>
      <c r="AZ1115" s="24"/>
      <c r="BA1115" s="35"/>
      <c r="BB1115" s="23"/>
      <c r="BC1115" s="24"/>
      <c r="BD1115" s="35"/>
      <c r="BE1115" s="23"/>
      <c r="BF1115" s="24"/>
      <c r="BG1115" s="35"/>
      <c r="BH1115" s="23"/>
      <c r="BI1115" s="24"/>
      <c r="BJ1115" s="35"/>
      <c r="BK1115" s="23"/>
      <c r="BL1115" s="24"/>
      <c r="BM1115" s="35"/>
      <c r="BN1115" s="23"/>
      <c r="BO1115" s="24"/>
      <c r="BP1115" s="35"/>
      <c r="BQ1115" s="23"/>
      <c r="BR1115" s="24"/>
      <c r="BS1115" s="35"/>
      <c r="BT1115" s="23"/>
      <c r="BU1115" s="24"/>
      <c r="BV1115" s="35"/>
      <c r="BW1115" s="23"/>
      <c r="BX1115" s="24"/>
      <c r="BY1115" s="35"/>
      <c r="BZ1115" s="23"/>
      <c r="CA1115" s="24"/>
      <c r="CB1115" s="35"/>
      <c r="CC1115" s="23"/>
      <c r="CD1115" s="24"/>
      <c r="CE1115" s="35"/>
      <c r="CF1115" s="23"/>
      <c r="CG1115" s="24"/>
      <c r="CH1115" s="35"/>
      <c r="CI1115" s="23"/>
      <c r="CJ1115" s="24"/>
      <c r="CK1115" s="35"/>
      <c r="CL1115" s="23"/>
      <c r="CM1115" s="24"/>
      <c r="CN1115" s="35"/>
      <c r="CO1115" s="23"/>
      <c r="CP1115" s="24"/>
      <c r="CQ1115" s="38"/>
    </row>
    <row r="1116" spans="2:95">
      <c r="B1116" s="34"/>
      <c r="C1116" s="23"/>
      <c r="D1116" s="24"/>
      <c r="E1116" s="35"/>
      <c r="F1116" s="23"/>
      <c r="G1116" s="24"/>
      <c r="H1116" s="35"/>
      <c r="I1116" s="23"/>
      <c r="J1116" s="24"/>
      <c r="K1116" s="35"/>
      <c r="L1116" s="23"/>
      <c r="M1116" s="24"/>
      <c r="N1116" s="35"/>
      <c r="O1116" s="23"/>
      <c r="P1116" s="24"/>
      <c r="Q1116" s="35"/>
      <c r="R1116" s="23"/>
      <c r="S1116" s="24"/>
      <c r="T1116" s="35"/>
      <c r="U1116" s="23"/>
      <c r="V1116" s="24"/>
      <c r="W1116" s="35"/>
      <c r="X1116" s="23"/>
      <c r="Y1116" s="24"/>
      <c r="Z1116" s="35"/>
      <c r="AA1116" s="23"/>
      <c r="AB1116" s="24"/>
      <c r="AC1116" s="35"/>
      <c r="AD1116" s="23"/>
      <c r="AE1116" s="24"/>
      <c r="AF1116" s="35"/>
      <c r="AG1116" s="23"/>
      <c r="AH1116" s="24"/>
      <c r="AI1116" s="35"/>
      <c r="AJ1116" s="23"/>
      <c r="AK1116" s="24"/>
      <c r="AL1116" s="35"/>
      <c r="AM1116" s="23"/>
      <c r="AN1116" s="24"/>
      <c r="AO1116" s="35"/>
      <c r="AP1116" s="23"/>
      <c r="AQ1116" s="24"/>
      <c r="AR1116" s="35"/>
      <c r="AS1116" s="23"/>
      <c r="AT1116" s="24"/>
      <c r="AU1116" s="35"/>
      <c r="AV1116" s="23"/>
      <c r="AW1116" s="24"/>
      <c r="AX1116" s="35"/>
      <c r="AY1116" s="23"/>
      <c r="AZ1116" s="24"/>
      <c r="BA1116" s="35"/>
      <c r="BB1116" s="23"/>
      <c r="BC1116" s="24"/>
      <c r="BD1116" s="35"/>
      <c r="BE1116" s="23"/>
      <c r="BF1116" s="24"/>
      <c r="BG1116" s="35"/>
      <c r="BH1116" s="23"/>
      <c r="BI1116" s="24"/>
      <c r="BJ1116" s="35"/>
      <c r="BK1116" s="23"/>
      <c r="BL1116" s="24"/>
      <c r="BM1116" s="35"/>
      <c r="BN1116" s="23"/>
      <c r="BO1116" s="24"/>
      <c r="BP1116" s="35"/>
      <c r="BQ1116" s="23"/>
      <c r="BR1116" s="24"/>
      <c r="BS1116" s="35"/>
      <c r="BT1116" s="23"/>
      <c r="BU1116" s="24"/>
      <c r="BV1116" s="35"/>
      <c r="BW1116" s="23"/>
      <c r="BX1116" s="24"/>
      <c r="BY1116" s="35"/>
      <c r="BZ1116" s="23"/>
      <c r="CA1116" s="24"/>
      <c r="CB1116" s="35"/>
      <c r="CC1116" s="23"/>
      <c r="CD1116" s="24"/>
      <c r="CE1116" s="35"/>
      <c r="CF1116" s="23"/>
      <c r="CG1116" s="24"/>
      <c r="CH1116" s="35"/>
      <c r="CI1116" s="23"/>
      <c r="CJ1116" s="24"/>
      <c r="CK1116" s="35"/>
      <c r="CL1116" s="23"/>
      <c r="CM1116" s="24"/>
      <c r="CN1116" s="35"/>
      <c r="CO1116" s="23"/>
      <c r="CP1116" s="24"/>
      <c r="CQ1116" s="38"/>
    </row>
    <row r="1117" spans="2:95">
      <c r="B1117" s="34"/>
      <c r="C1117" s="23"/>
      <c r="D1117" s="24"/>
      <c r="E1117" s="35"/>
      <c r="F1117" s="23"/>
      <c r="G1117" s="24"/>
      <c r="H1117" s="35"/>
      <c r="I1117" s="23"/>
      <c r="J1117" s="24"/>
      <c r="K1117" s="35"/>
      <c r="L1117" s="23"/>
      <c r="M1117" s="24"/>
      <c r="N1117" s="35"/>
      <c r="O1117" s="23"/>
      <c r="P1117" s="24"/>
      <c r="Q1117" s="35"/>
      <c r="R1117" s="23"/>
      <c r="S1117" s="24"/>
      <c r="T1117" s="35"/>
      <c r="U1117" s="23"/>
      <c r="V1117" s="24"/>
      <c r="W1117" s="35"/>
      <c r="X1117" s="23"/>
      <c r="Y1117" s="24"/>
      <c r="Z1117" s="35"/>
      <c r="AA1117" s="23"/>
      <c r="AB1117" s="24"/>
      <c r="AC1117" s="35"/>
      <c r="AD1117" s="23"/>
      <c r="AE1117" s="24"/>
      <c r="AF1117" s="35"/>
      <c r="AG1117" s="23"/>
      <c r="AH1117" s="24"/>
      <c r="AI1117" s="35"/>
      <c r="AJ1117" s="23"/>
      <c r="AK1117" s="24"/>
      <c r="AL1117" s="35"/>
      <c r="AM1117" s="23"/>
      <c r="AN1117" s="24"/>
      <c r="AO1117" s="35"/>
      <c r="AP1117" s="23"/>
      <c r="AQ1117" s="24"/>
      <c r="AR1117" s="35"/>
      <c r="AS1117" s="23"/>
      <c r="AT1117" s="24"/>
      <c r="AU1117" s="35"/>
      <c r="AV1117" s="23"/>
      <c r="AW1117" s="24"/>
      <c r="AX1117" s="35"/>
      <c r="AY1117" s="23"/>
      <c r="AZ1117" s="24"/>
      <c r="BA1117" s="35"/>
      <c r="BB1117" s="23"/>
      <c r="BC1117" s="24"/>
      <c r="BD1117" s="35"/>
      <c r="BE1117" s="23"/>
      <c r="BF1117" s="24"/>
      <c r="BG1117" s="35"/>
      <c r="BH1117" s="23"/>
      <c r="BI1117" s="24"/>
      <c r="BJ1117" s="35"/>
      <c r="BK1117" s="23"/>
      <c r="BL1117" s="24"/>
      <c r="BM1117" s="35"/>
      <c r="BN1117" s="23"/>
      <c r="BO1117" s="24"/>
      <c r="BP1117" s="35"/>
      <c r="BQ1117" s="23"/>
      <c r="BR1117" s="24"/>
      <c r="BS1117" s="35"/>
      <c r="BT1117" s="23"/>
      <c r="BU1117" s="24"/>
      <c r="BV1117" s="35"/>
      <c r="BW1117" s="23"/>
      <c r="BX1117" s="24"/>
      <c r="BY1117" s="35"/>
      <c r="BZ1117" s="23"/>
      <c r="CA1117" s="24"/>
      <c r="CB1117" s="35"/>
      <c r="CC1117" s="23"/>
      <c r="CD1117" s="24"/>
      <c r="CE1117" s="35"/>
      <c r="CF1117" s="23"/>
      <c r="CG1117" s="24"/>
      <c r="CH1117" s="35"/>
      <c r="CI1117" s="23"/>
      <c r="CJ1117" s="24"/>
      <c r="CK1117" s="35"/>
      <c r="CL1117" s="23"/>
      <c r="CM1117" s="24"/>
      <c r="CN1117" s="35"/>
      <c r="CO1117" s="23"/>
      <c r="CP1117" s="24"/>
      <c r="CQ1117" s="38"/>
    </row>
    <row r="1118" spans="2:95">
      <c r="B1118" s="34"/>
      <c r="C1118" s="23"/>
      <c r="D1118" s="24"/>
      <c r="E1118" s="35"/>
      <c r="F1118" s="23"/>
      <c r="G1118" s="24"/>
      <c r="H1118" s="35"/>
      <c r="I1118" s="23"/>
      <c r="J1118" s="24"/>
      <c r="K1118" s="35"/>
      <c r="L1118" s="23"/>
      <c r="M1118" s="24"/>
      <c r="N1118" s="35"/>
      <c r="O1118" s="23"/>
      <c r="P1118" s="24"/>
      <c r="Q1118" s="35"/>
      <c r="R1118" s="23"/>
      <c r="S1118" s="24"/>
      <c r="T1118" s="35"/>
      <c r="U1118" s="23"/>
      <c r="V1118" s="24"/>
      <c r="W1118" s="35"/>
      <c r="X1118" s="23"/>
      <c r="Y1118" s="24"/>
      <c r="Z1118" s="35"/>
      <c r="AA1118" s="23"/>
      <c r="AB1118" s="24"/>
      <c r="AC1118" s="35"/>
      <c r="AD1118" s="23"/>
      <c r="AE1118" s="24"/>
      <c r="AF1118" s="35"/>
      <c r="AG1118" s="23"/>
      <c r="AH1118" s="24"/>
      <c r="AI1118" s="35"/>
      <c r="AJ1118" s="23"/>
      <c r="AK1118" s="24"/>
      <c r="AL1118" s="35"/>
      <c r="AM1118" s="23"/>
      <c r="AN1118" s="24"/>
      <c r="AO1118" s="35"/>
      <c r="AP1118" s="23"/>
      <c r="AQ1118" s="24"/>
      <c r="AR1118" s="35"/>
      <c r="AS1118" s="23"/>
      <c r="AT1118" s="24"/>
      <c r="AU1118" s="35"/>
      <c r="AV1118" s="23"/>
      <c r="AW1118" s="24"/>
      <c r="AX1118" s="35"/>
      <c r="AY1118" s="23"/>
      <c r="AZ1118" s="24"/>
      <c r="BA1118" s="35"/>
      <c r="BB1118" s="23"/>
      <c r="BC1118" s="24"/>
      <c r="BD1118" s="35"/>
      <c r="BE1118" s="23"/>
      <c r="BF1118" s="24"/>
      <c r="BG1118" s="35"/>
      <c r="BH1118" s="23"/>
      <c r="BI1118" s="24"/>
      <c r="BJ1118" s="35"/>
      <c r="BK1118" s="23"/>
      <c r="BL1118" s="24"/>
      <c r="BM1118" s="35"/>
      <c r="BN1118" s="23"/>
      <c r="BO1118" s="24"/>
      <c r="BP1118" s="35"/>
      <c r="BQ1118" s="23"/>
      <c r="BR1118" s="24"/>
      <c r="BS1118" s="35"/>
      <c r="BT1118" s="23"/>
      <c r="BU1118" s="24"/>
      <c r="BV1118" s="35"/>
      <c r="BW1118" s="23"/>
      <c r="BX1118" s="24"/>
      <c r="BY1118" s="35"/>
      <c r="BZ1118" s="23"/>
      <c r="CA1118" s="24"/>
      <c r="CB1118" s="35"/>
      <c r="CC1118" s="23"/>
      <c r="CD1118" s="24"/>
      <c r="CE1118" s="35"/>
      <c r="CF1118" s="23"/>
      <c r="CG1118" s="24"/>
      <c r="CH1118" s="35"/>
      <c r="CI1118" s="23"/>
      <c r="CJ1118" s="24"/>
      <c r="CK1118" s="35"/>
      <c r="CL1118" s="23"/>
      <c r="CM1118" s="24"/>
      <c r="CN1118" s="35"/>
      <c r="CO1118" s="23"/>
      <c r="CP1118" s="24"/>
      <c r="CQ1118" s="38"/>
    </row>
    <row r="1119" spans="2:95">
      <c r="B1119" s="34"/>
      <c r="C1119" s="23"/>
      <c r="D1119" s="24"/>
      <c r="E1119" s="35"/>
      <c r="F1119" s="23"/>
      <c r="G1119" s="24"/>
      <c r="H1119" s="35"/>
      <c r="I1119" s="23"/>
      <c r="J1119" s="24"/>
      <c r="K1119" s="35"/>
      <c r="L1119" s="23"/>
      <c r="M1119" s="24"/>
      <c r="N1119" s="35"/>
      <c r="O1119" s="23"/>
      <c r="P1119" s="24"/>
      <c r="Q1119" s="35"/>
      <c r="R1119" s="23"/>
      <c r="S1119" s="24"/>
      <c r="T1119" s="35"/>
      <c r="U1119" s="23"/>
      <c r="V1119" s="24"/>
      <c r="W1119" s="35"/>
      <c r="X1119" s="23"/>
      <c r="Y1119" s="24"/>
      <c r="Z1119" s="35"/>
      <c r="AA1119" s="23"/>
      <c r="AB1119" s="24"/>
      <c r="AC1119" s="35"/>
      <c r="AD1119" s="23"/>
      <c r="AE1119" s="24"/>
      <c r="AF1119" s="35"/>
      <c r="AG1119" s="23"/>
      <c r="AH1119" s="24"/>
      <c r="AI1119" s="35"/>
      <c r="AJ1119" s="23"/>
      <c r="AK1119" s="24"/>
      <c r="AL1119" s="35"/>
      <c r="AM1119" s="23"/>
      <c r="AN1119" s="24"/>
      <c r="AO1119" s="35"/>
      <c r="AP1119" s="23"/>
      <c r="AQ1119" s="24"/>
      <c r="AR1119" s="35"/>
      <c r="AS1119" s="23"/>
      <c r="AT1119" s="24"/>
      <c r="AU1119" s="35"/>
      <c r="AV1119" s="23"/>
      <c r="AW1119" s="24"/>
      <c r="AX1119" s="35"/>
      <c r="AY1119" s="23"/>
      <c r="AZ1119" s="24"/>
      <c r="BA1119" s="35"/>
      <c r="BB1119" s="23"/>
      <c r="BC1119" s="24"/>
      <c r="BD1119" s="35"/>
      <c r="BE1119" s="23"/>
      <c r="BF1119" s="24"/>
      <c r="BG1119" s="35"/>
      <c r="BH1119" s="23"/>
      <c r="BI1119" s="24"/>
      <c r="BJ1119" s="35"/>
      <c r="BK1119" s="23"/>
      <c r="BL1119" s="24"/>
      <c r="BM1119" s="35"/>
      <c r="BN1119" s="23"/>
      <c r="BO1119" s="24"/>
      <c r="BP1119" s="35"/>
      <c r="BQ1119" s="23"/>
      <c r="BR1119" s="24"/>
      <c r="BS1119" s="35"/>
      <c r="BT1119" s="23"/>
      <c r="BU1119" s="24"/>
      <c r="BV1119" s="35"/>
      <c r="BW1119" s="23"/>
      <c r="BX1119" s="24"/>
      <c r="BY1119" s="35"/>
      <c r="BZ1119" s="23"/>
      <c r="CA1119" s="24"/>
      <c r="CB1119" s="35"/>
      <c r="CC1119" s="23"/>
      <c r="CD1119" s="24"/>
      <c r="CE1119" s="35"/>
      <c r="CF1119" s="23"/>
      <c r="CG1119" s="24"/>
      <c r="CH1119" s="35"/>
      <c r="CI1119" s="23"/>
      <c r="CJ1119" s="24"/>
      <c r="CK1119" s="35"/>
      <c r="CL1119" s="23"/>
      <c r="CM1119" s="24"/>
      <c r="CN1119" s="35"/>
      <c r="CO1119" s="23"/>
      <c r="CP1119" s="24"/>
      <c r="CQ1119" s="38"/>
    </row>
    <row r="1120" spans="2:95">
      <c r="B1120" s="34"/>
      <c r="C1120" s="23"/>
      <c r="D1120" s="24"/>
      <c r="E1120" s="35"/>
      <c r="F1120" s="23"/>
      <c r="G1120" s="24"/>
      <c r="H1120" s="35"/>
      <c r="I1120" s="23"/>
      <c r="J1120" s="24"/>
      <c r="K1120" s="35"/>
      <c r="L1120" s="23"/>
      <c r="M1120" s="24"/>
      <c r="N1120" s="35"/>
      <c r="O1120" s="23"/>
      <c r="P1120" s="24"/>
      <c r="Q1120" s="35"/>
      <c r="R1120" s="23"/>
      <c r="S1120" s="24"/>
      <c r="T1120" s="35"/>
      <c r="U1120" s="23"/>
      <c r="V1120" s="24"/>
      <c r="W1120" s="35"/>
      <c r="X1120" s="23"/>
      <c r="Y1120" s="24"/>
      <c r="Z1120" s="35"/>
      <c r="AA1120" s="23"/>
      <c r="AB1120" s="24"/>
      <c r="AC1120" s="35"/>
      <c r="AD1120" s="23"/>
      <c r="AE1120" s="24"/>
      <c r="AF1120" s="35"/>
      <c r="AG1120" s="23"/>
      <c r="AH1120" s="24"/>
      <c r="AI1120" s="35"/>
      <c r="AJ1120" s="23"/>
      <c r="AK1120" s="24"/>
      <c r="AL1120" s="35"/>
      <c r="AM1120" s="23"/>
      <c r="AN1120" s="24"/>
      <c r="AO1120" s="35"/>
      <c r="AP1120" s="23"/>
      <c r="AQ1120" s="24"/>
      <c r="AR1120" s="35"/>
      <c r="AS1120" s="23"/>
      <c r="AT1120" s="24"/>
      <c r="AU1120" s="35"/>
      <c r="AV1120" s="23"/>
      <c r="AW1120" s="24"/>
      <c r="AX1120" s="35"/>
      <c r="AY1120" s="23"/>
      <c r="AZ1120" s="24"/>
      <c r="BA1120" s="35"/>
      <c r="BB1120" s="23"/>
      <c r="BC1120" s="24"/>
      <c r="BD1120" s="35"/>
      <c r="BE1120" s="23"/>
      <c r="BF1120" s="24"/>
      <c r="BG1120" s="35"/>
      <c r="BH1120" s="23"/>
      <c r="BI1120" s="24"/>
      <c r="BJ1120" s="35"/>
      <c r="BK1120" s="23"/>
      <c r="BL1120" s="24"/>
      <c r="BM1120" s="35"/>
      <c r="BN1120" s="23"/>
      <c r="BO1120" s="24"/>
      <c r="BP1120" s="35"/>
      <c r="BQ1120" s="23"/>
      <c r="BR1120" s="24"/>
      <c r="BS1120" s="35"/>
      <c r="BT1120" s="23"/>
      <c r="BU1120" s="24"/>
      <c r="BV1120" s="35"/>
      <c r="BW1120" s="23"/>
      <c r="BX1120" s="24"/>
      <c r="BY1120" s="35"/>
      <c r="BZ1120" s="23"/>
      <c r="CA1120" s="24"/>
      <c r="CB1120" s="35"/>
      <c r="CC1120" s="23"/>
      <c r="CD1120" s="24"/>
      <c r="CE1120" s="35"/>
      <c r="CF1120" s="23"/>
      <c r="CG1120" s="24"/>
      <c r="CH1120" s="35"/>
      <c r="CI1120" s="23"/>
      <c r="CJ1120" s="24"/>
      <c r="CK1120" s="35"/>
      <c r="CL1120" s="23"/>
      <c r="CM1120" s="24"/>
      <c r="CN1120" s="35"/>
      <c r="CO1120" s="23"/>
      <c r="CP1120" s="24"/>
      <c r="CQ1120" s="38"/>
    </row>
    <row r="1121" spans="2:95">
      <c r="B1121" s="34"/>
      <c r="C1121" s="23"/>
      <c r="D1121" s="24"/>
      <c r="E1121" s="35"/>
      <c r="F1121" s="23"/>
      <c r="G1121" s="24"/>
      <c r="H1121" s="35"/>
      <c r="I1121" s="23"/>
      <c r="J1121" s="24"/>
      <c r="K1121" s="35"/>
      <c r="L1121" s="23"/>
      <c r="M1121" s="24"/>
      <c r="N1121" s="35"/>
      <c r="O1121" s="23"/>
      <c r="P1121" s="24"/>
      <c r="Q1121" s="35"/>
      <c r="R1121" s="23"/>
      <c r="S1121" s="24"/>
      <c r="T1121" s="35"/>
      <c r="U1121" s="23"/>
      <c r="V1121" s="24"/>
      <c r="W1121" s="35"/>
      <c r="X1121" s="23"/>
      <c r="Y1121" s="24"/>
      <c r="Z1121" s="35"/>
      <c r="AA1121" s="23"/>
      <c r="AB1121" s="24"/>
      <c r="AC1121" s="35"/>
      <c r="AD1121" s="23"/>
      <c r="AE1121" s="24"/>
      <c r="AF1121" s="35"/>
      <c r="AG1121" s="23"/>
      <c r="AH1121" s="24"/>
      <c r="AI1121" s="35"/>
      <c r="AJ1121" s="23"/>
      <c r="AK1121" s="24"/>
      <c r="AL1121" s="35"/>
      <c r="AM1121" s="23"/>
      <c r="AN1121" s="24"/>
      <c r="AO1121" s="35"/>
      <c r="AP1121" s="23"/>
      <c r="AQ1121" s="24"/>
      <c r="AR1121" s="35"/>
      <c r="AS1121" s="23"/>
      <c r="AT1121" s="24"/>
      <c r="AU1121" s="35"/>
      <c r="AV1121" s="23"/>
      <c r="AW1121" s="24"/>
      <c r="AX1121" s="35"/>
      <c r="AY1121" s="23"/>
      <c r="AZ1121" s="24"/>
      <c r="BA1121" s="35"/>
      <c r="BB1121" s="23"/>
      <c r="BC1121" s="24"/>
      <c r="BD1121" s="35"/>
      <c r="BE1121" s="23"/>
      <c r="BF1121" s="24"/>
      <c r="BG1121" s="35"/>
      <c r="BH1121" s="23"/>
      <c r="BI1121" s="24"/>
      <c r="BJ1121" s="35"/>
      <c r="BK1121" s="23"/>
      <c r="BL1121" s="24"/>
      <c r="BM1121" s="35"/>
      <c r="BN1121" s="23"/>
      <c r="BO1121" s="24"/>
      <c r="BP1121" s="35"/>
      <c r="BQ1121" s="23"/>
      <c r="BR1121" s="24"/>
      <c r="BS1121" s="35"/>
      <c r="BT1121" s="23"/>
      <c r="BU1121" s="24"/>
      <c r="BV1121" s="35"/>
      <c r="BW1121" s="23"/>
      <c r="BX1121" s="24"/>
      <c r="BY1121" s="35"/>
      <c r="BZ1121" s="23"/>
      <c r="CA1121" s="24"/>
      <c r="CB1121" s="35"/>
      <c r="CC1121" s="23"/>
      <c r="CD1121" s="24"/>
      <c r="CE1121" s="35"/>
      <c r="CF1121" s="23"/>
      <c r="CG1121" s="24"/>
      <c r="CH1121" s="35"/>
      <c r="CI1121" s="23"/>
      <c r="CJ1121" s="24"/>
      <c r="CK1121" s="35"/>
      <c r="CL1121" s="23"/>
      <c r="CM1121" s="24"/>
      <c r="CN1121" s="35"/>
      <c r="CO1121" s="23"/>
      <c r="CP1121" s="24"/>
      <c r="CQ1121" s="38"/>
    </row>
    <row r="1122" spans="2:95">
      <c r="B1122" s="34"/>
      <c r="C1122" s="23"/>
      <c r="D1122" s="24"/>
      <c r="E1122" s="35"/>
      <c r="F1122" s="23"/>
      <c r="G1122" s="24"/>
      <c r="H1122" s="35"/>
      <c r="I1122" s="23"/>
      <c r="J1122" s="24"/>
      <c r="K1122" s="35"/>
      <c r="L1122" s="23"/>
      <c r="M1122" s="24"/>
      <c r="N1122" s="35"/>
      <c r="O1122" s="23"/>
      <c r="P1122" s="24"/>
      <c r="Q1122" s="35"/>
      <c r="R1122" s="23"/>
      <c r="S1122" s="24"/>
      <c r="T1122" s="35"/>
      <c r="U1122" s="23"/>
      <c r="V1122" s="24"/>
      <c r="W1122" s="35"/>
      <c r="X1122" s="23"/>
      <c r="Y1122" s="24"/>
      <c r="Z1122" s="35"/>
      <c r="AA1122" s="23"/>
      <c r="AB1122" s="24"/>
      <c r="AC1122" s="35"/>
      <c r="AD1122" s="23"/>
      <c r="AE1122" s="24"/>
      <c r="AF1122" s="35"/>
      <c r="AG1122" s="23"/>
      <c r="AH1122" s="24"/>
      <c r="AI1122" s="35"/>
      <c r="AJ1122" s="23"/>
      <c r="AK1122" s="24"/>
      <c r="AL1122" s="35"/>
      <c r="AM1122" s="23"/>
      <c r="AN1122" s="24"/>
      <c r="AO1122" s="35"/>
      <c r="AP1122" s="23"/>
      <c r="AQ1122" s="24"/>
      <c r="AR1122" s="35"/>
      <c r="AS1122" s="23"/>
      <c r="AT1122" s="24"/>
      <c r="AU1122" s="35"/>
      <c r="AV1122" s="23"/>
      <c r="AW1122" s="24"/>
      <c r="AX1122" s="35"/>
      <c r="AY1122" s="23"/>
      <c r="AZ1122" s="24"/>
      <c r="BA1122" s="35"/>
      <c r="BB1122" s="23"/>
      <c r="BC1122" s="24"/>
      <c r="BD1122" s="35"/>
      <c r="BE1122" s="23"/>
      <c r="BF1122" s="24"/>
      <c r="BG1122" s="35"/>
      <c r="BH1122" s="23"/>
      <c r="BI1122" s="24"/>
      <c r="BJ1122" s="35"/>
      <c r="BK1122" s="23"/>
      <c r="BL1122" s="24"/>
      <c r="BM1122" s="35"/>
      <c r="BN1122" s="23"/>
      <c r="BO1122" s="24"/>
      <c r="BP1122" s="35"/>
      <c r="BQ1122" s="23"/>
      <c r="BR1122" s="24"/>
      <c r="BS1122" s="35"/>
      <c r="BT1122" s="23"/>
      <c r="BU1122" s="24"/>
      <c r="BV1122" s="35"/>
      <c r="BW1122" s="23"/>
      <c r="BX1122" s="24"/>
      <c r="BY1122" s="35"/>
      <c r="BZ1122" s="23"/>
      <c r="CA1122" s="24"/>
      <c r="CB1122" s="35"/>
      <c r="CC1122" s="23"/>
      <c r="CD1122" s="24"/>
      <c r="CE1122" s="35"/>
      <c r="CF1122" s="23"/>
      <c r="CG1122" s="24"/>
      <c r="CH1122" s="35"/>
      <c r="CI1122" s="23"/>
      <c r="CJ1122" s="24"/>
      <c r="CK1122" s="35"/>
      <c r="CL1122" s="23"/>
      <c r="CM1122" s="24"/>
      <c r="CN1122" s="35"/>
      <c r="CO1122" s="23"/>
      <c r="CP1122" s="24"/>
      <c r="CQ1122" s="38"/>
    </row>
    <row r="1123" spans="2:95">
      <c r="B1123" s="34"/>
      <c r="C1123" s="23"/>
      <c r="D1123" s="24"/>
      <c r="E1123" s="35"/>
      <c r="F1123" s="23"/>
      <c r="G1123" s="24"/>
      <c r="H1123" s="35"/>
      <c r="I1123" s="23"/>
      <c r="J1123" s="24"/>
      <c r="K1123" s="35"/>
      <c r="L1123" s="23"/>
      <c r="M1123" s="24"/>
      <c r="N1123" s="35"/>
      <c r="O1123" s="23"/>
      <c r="P1123" s="24"/>
      <c r="Q1123" s="35"/>
      <c r="R1123" s="23"/>
      <c r="S1123" s="24"/>
      <c r="T1123" s="35"/>
      <c r="U1123" s="23"/>
      <c r="V1123" s="24"/>
      <c r="W1123" s="35"/>
      <c r="X1123" s="23"/>
      <c r="Y1123" s="24"/>
      <c r="Z1123" s="35"/>
      <c r="AA1123" s="23"/>
      <c r="AB1123" s="24"/>
      <c r="AC1123" s="35"/>
      <c r="AD1123" s="23"/>
      <c r="AE1123" s="24"/>
      <c r="AF1123" s="35"/>
      <c r="AG1123" s="23"/>
      <c r="AH1123" s="24"/>
      <c r="AI1123" s="35"/>
      <c r="AJ1123" s="23"/>
      <c r="AK1123" s="24"/>
      <c r="AL1123" s="35"/>
      <c r="AM1123" s="23"/>
      <c r="AN1123" s="24"/>
      <c r="AO1123" s="35"/>
      <c r="AP1123" s="23"/>
      <c r="AQ1123" s="24"/>
      <c r="AR1123" s="35"/>
      <c r="AS1123" s="23"/>
      <c r="AT1123" s="24"/>
      <c r="AU1123" s="35"/>
      <c r="AV1123" s="23"/>
      <c r="AW1123" s="24"/>
      <c r="AX1123" s="35"/>
      <c r="AY1123" s="23"/>
      <c r="AZ1123" s="24"/>
      <c r="BA1123" s="35"/>
      <c r="BB1123" s="23"/>
      <c r="BC1123" s="24"/>
      <c r="BD1123" s="35"/>
      <c r="BE1123" s="23"/>
      <c r="BF1123" s="24"/>
      <c r="BG1123" s="35"/>
      <c r="BH1123" s="23"/>
      <c r="BI1123" s="24"/>
      <c r="BJ1123" s="35"/>
      <c r="BK1123" s="23"/>
      <c r="BL1123" s="24"/>
      <c r="BM1123" s="35"/>
      <c r="BN1123" s="23"/>
      <c r="BO1123" s="24"/>
      <c r="BP1123" s="35"/>
      <c r="BQ1123" s="23"/>
      <c r="BR1123" s="24"/>
      <c r="BS1123" s="35"/>
      <c r="BT1123" s="23"/>
      <c r="BU1123" s="24"/>
      <c r="BV1123" s="35"/>
      <c r="BW1123" s="23"/>
      <c r="BX1123" s="24"/>
      <c r="BY1123" s="35"/>
      <c r="BZ1123" s="23"/>
      <c r="CA1123" s="24"/>
      <c r="CB1123" s="35"/>
      <c r="CC1123" s="23"/>
      <c r="CD1123" s="24"/>
      <c r="CE1123" s="35"/>
      <c r="CF1123" s="23"/>
      <c r="CG1123" s="24"/>
      <c r="CH1123" s="35"/>
      <c r="CI1123" s="23"/>
      <c r="CJ1123" s="24"/>
      <c r="CK1123" s="35"/>
      <c r="CL1123" s="23"/>
      <c r="CM1123" s="24"/>
      <c r="CN1123" s="35"/>
      <c r="CO1123" s="23"/>
      <c r="CP1123" s="24"/>
      <c r="CQ1123" s="38"/>
    </row>
    <row r="1124" spans="2:95">
      <c r="B1124" s="34"/>
      <c r="C1124" s="23"/>
      <c r="D1124" s="24"/>
      <c r="E1124" s="35"/>
      <c r="F1124" s="23"/>
      <c r="G1124" s="24"/>
      <c r="H1124" s="35"/>
      <c r="I1124" s="23"/>
      <c r="J1124" s="24"/>
      <c r="K1124" s="35"/>
      <c r="L1124" s="23"/>
      <c r="M1124" s="24"/>
      <c r="N1124" s="35"/>
      <c r="O1124" s="23"/>
      <c r="P1124" s="24"/>
      <c r="Q1124" s="35"/>
      <c r="R1124" s="23"/>
      <c r="S1124" s="24"/>
      <c r="T1124" s="35"/>
      <c r="U1124" s="23"/>
      <c r="V1124" s="24"/>
      <c r="W1124" s="35"/>
      <c r="X1124" s="23"/>
      <c r="Y1124" s="24"/>
      <c r="Z1124" s="35"/>
      <c r="AA1124" s="23"/>
      <c r="AB1124" s="24"/>
      <c r="AC1124" s="35"/>
      <c r="AD1124" s="23"/>
      <c r="AE1124" s="24"/>
      <c r="AF1124" s="35"/>
      <c r="AG1124" s="23"/>
      <c r="AH1124" s="24"/>
      <c r="AI1124" s="35"/>
      <c r="AJ1124" s="23"/>
      <c r="AK1124" s="24"/>
      <c r="AL1124" s="35"/>
      <c r="AM1124" s="23"/>
      <c r="AN1124" s="24"/>
      <c r="AO1124" s="35"/>
      <c r="AP1124" s="23"/>
      <c r="AQ1124" s="24"/>
      <c r="AR1124" s="35"/>
      <c r="AS1124" s="23"/>
      <c r="AT1124" s="24"/>
      <c r="AU1124" s="35"/>
      <c r="AV1124" s="23"/>
      <c r="AW1124" s="24"/>
      <c r="AX1124" s="35"/>
      <c r="AY1124" s="23"/>
      <c r="AZ1124" s="24"/>
      <c r="BA1124" s="35"/>
      <c r="BB1124" s="23"/>
      <c r="BC1124" s="24"/>
      <c r="BD1124" s="35"/>
      <c r="BE1124" s="23"/>
      <c r="BF1124" s="24"/>
      <c r="BG1124" s="35"/>
      <c r="BH1124" s="23"/>
      <c r="BI1124" s="24"/>
      <c r="BJ1124" s="35"/>
      <c r="BK1124" s="23"/>
      <c r="BL1124" s="24"/>
      <c r="BM1124" s="35"/>
      <c r="BN1124" s="23"/>
      <c r="BO1124" s="24"/>
      <c r="BP1124" s="35"/>
      <c r="BQ1124" s="23"/>
      <c r="BR1124" s="24"/>
      <c r="BS1124" s="35"/>
      <c r="BT1124" s="23"/>
      <c r="BU1124" s="24"/>
      <c r="BV1124" s="35"/>
      <c r="BW1124" s="23"/>
      <c r="BX1124" s="24"/>
      <c r="BY1124" s="35"/>
      <c r="BZ1124" s="23"/>
      <c r="CA1124" s="24"/>
      <c r="CB1124" s="35"/>
      <c r="CC1124" s="23"/>
      <c r="CD1124" s="24"/>
      <c r="CE1124" s="35"/>
      <c r="CF1124" s="23"/>
      <c r="CG1124" s="24"/>
      <c r="CH1124" s="35"/>
      <c r="CI1124" s="23"/>
      <c r="CJ1124" s="24"/>
      <c r="CK1124" s="35"/>
      <c r="CL1124" s="23"/>
      <c r="CM1124" s="24"/>
      <c r="CN1124" s="35"/>
      <c r="CO1124" s="23"/>
      <c r="CP1124" s="24"/>
      <c r="CQ1124" s="38"/>
    </row>
    <row r="1125" spans="2:95">
      <c r="B1125" s="34"/>
      <c r="C1125" s="23"/>
      <c r="D1125" s="24"/>
      <c r="E1125" s="35"/>
      <c r="F1125" s="23"/>
      <c r="G1125" s="24"/>
      <c r="H1125" s="35"/>
      <c r="I1125" s="23"/>
      <c r="J1125" s="24"/>
      <c r="K1125" s="35"/>
      <c r="L1125" s="23"/>
      <c r="M1125" s="24"/>
      <c r="N1125" s="35"/>
      <c r="O1125" s="23"/>
      <c r="P1125" s="24"/>
      <c r="Q1125" s="35"/>
      <c r="R1125" s="23"/>
      <c r="S1125" s="24"/>
      <c r="T1125" s="35"/>
      <c r="U1125" s="23"/>
      <c r="V1125" s="24"/>
      <c r="W1125" s="35"/>
      <c r="X1125" s="23"/>
      <c r="Y1125" s="24"/>
      <c r="Z1125" s="35"/>
      <c r="AA1125" s="23"/>
      <c r="AB1125" s="24"/>
      <c r="AC1125" s="35"/>
      <c r="AD1125" s="23"/>
      <c r="AE1125" s="24"/>
      <c r="AF1125" s="35"/>
      <c r="AG1125" s="23"/>
      <c r="AH1125" s="24"/>
      <c r="AI1125" s="35"/>
      <c r="AJ1125" s="23"/>
      <c r="AK1125" s="24"/>
      <c r="AL1125" s="35"/>
      <c r="AM1125" s="23"/>
      <c r="AN1125" s="24"/>
      <c r="AO1125" s="35"/>
      <c r="AP1125" s="23"/>
      <c r="AQ1125" s="24"/>
      <c r="AR1125" s="35"/>
      <c r="AS1125" s="23"/>
      <c r="AT1125" s="24"/>
      <c r="AU1125" s="35"/>
      <c r="AV1125" s="23"/>
      <c r="AW1125" s="24"/>
      <c r="AX1125" s="35"/>
      <c r="AY1125" s="23"/>
      <c r="AZ1125" s="24"/>
      <c r="BA1125" s="35"/>
      <c r="BB1125" s="23"/>
      <c r="BC1125" s="24"/>
      <c r="BD1125" s="35"/>
      <c r="BE1125" s="23"/>
      <c r="BF1125" s="24"/>
      <c r="BG1125" s="35"/>
      <c r="BH1125" s="23"/>
      <c r="BI1125" s="24"/>
      <c r="BJ1125" s="35"/>
      <c r="BK1125" s="23"/>
      <c r="BL1125" s="24"/>
      <c r="BM1125" s="35"/>
      <c r="BN1125" s="23"/>
      <c r="BO1125" s="24"/>
      <c r="BP1125" s="35"/>
      <c r="BQ1125" s="23"/>
      <c r="BR1125" s="24"/>
      <c r="BS1125" s="35"/>
      <c r="BT1125" s="23"/>
      <c r="BU1125" s="24"/>
      <c r="BV1125" s="35"/>
      <c r="BW1125" s="23"/>
      <c r="BX1125" s="24"/>
      <c r="BY1125" s="35"/>
      <c r="BZ1125" s="23"/>
      <c r="CA1125" s="24"/>
      <c r="CB1125" s="35"/>
      <c r="CC1125" s="23"/>
      <c r="CD1125" s="24"/>
      <c r="CE1125" s="35"/>
      <c r="CF1125" s="23"/>
      <c r="CG1125" s="24"/>
      <c r="CH1125" s="35"/>
      <c r="CI1125" s="23"/>
      <c r="CJ1125" s="24"/>
      <c r="CK1125" s="35"/>
      <c r="CL1125" s="23"/>
      <c r="CM1125" s="24"/>
      <c r="CN1125" s="35"/>
      <c r="CO1125" s="23"/>
      <c r="CP1125" s="24"/>
      <c r="CQ1125" s="38"/>
    </row>
    <row r="1126" spans="2:95">
      <c r="B1126" s="34"/>
      <c r="C1126" s="23"/>
      <c r="D1126" s="24"/>
      <c r="E1126" s="35"/>
      <c r="F1126" s="23"/>
      <c r="G1126" s="24"/>
      <c r="H1126" s="35"/>
      <c r="I1126" s="23"/>
      <c r="J1126" s="24"/>
      <c r="K1126" s="35"/>
      <c r="L1126" s="23"/>
      <c r="M1126" s="24"/>
      <c r="N1126" s="35"/>
      <c r="O1126" s="23"/>
      <c r="P1126" s="24"/>
      <c r="Q1126" s="35"/>
      <c r="R1126" s="23"/>
      <c r="S1126" s="24"/>
      <c r="T1126" s="35"/>
      <c r="U1126" s="23"/>
      <c r="V1126" s="24"/>
      <c r="W1126" s="35"/>
      <c r="X1126" s="23"/>
      <c r="Y1126" s="24"/>
      <c r="Z1126" s="35"/>
      <c r="AA1126" s="23"/>
      <c r="AB1126" s="24"/>
      <c r="AC1126" s="35"/>
      <c r="AD1126" s="23"/>
      <c r="AE1126" s="24"/>
      <c r="AF1126" s="35"/>
      <c r="AG1126" s="23"/>
      <c r="AH1126" s="24"/>
      <c r="AI1126" s="35"/>
      <c r="AJ1126" s="23"/>
      <c r="AK1126" s="24"/>
      <c r="AL1126" s="35"/>
      <c r="AM1126" s="23"/>
      <c r="AN1126" s="24"/>
      <c r="AO1126" s="35"/>
      <c r="AP1126" s="23"/>
      <c r="AQ1126" s="24"/>
      <c r="AR1126" s="35"/>
      <c r="AS1126" s="23"/>
      <c r="AT1126" s="24"/>
      <c r="AU1126" s="35"/>
      <c r="AV1126" s="23"/>
      <c r="AW1126" s="24"/>
      <c r="AX1126" s="35"/>
      <c r="AY1126" s="23"/>
      <c r="AZ1126" s="24"/>
      <c r="BA1126" s="35"/>
      <c r="BB1126" s="23"/>
      <c r="BC1126" s="24"/>
      <c r="BD1126" s="35"/>
      <c r="BE1126" s="23"/>
      <c r="BF1126" s="24"/>
      <c r="BG1126" s="35"/>
      <c r="BH1126" s="23"/>
      <c r="BI1126" s="24"/>
      <c r="BJ1126" s="35"/>
      <c r="BK1126" s="23"/>
      <c r="BL1126" s="24"/>
      <c r="BM1126" s="35"/>
      <c r="BN1126" s="23"/>
      <c r="BO1126" s="24"/>
      <c r="BP1126" s="35"/>
      <c r="BQ1126" s="23"/>
      <c r="BR1126" s="24"/>
      <c r="BS1126" s="35"/>
      <c r="BT1126" s="23"/>
      <c r="BU1126" s="24"/>
      <c r="BV1126" s="35"/>
      <c r="BW1126" s="23"/>
      <c r="BX1126" s="24"/>
      <c r="BY1126" s="35"/>
      <c r="BZ1126" s="23"/>
      <c r="CA1126" s="24"/>
      <c r="CB1126" s="35"/>
      <c r="CC1126" s="23"/>
      <c r="CD1126" s="24"/>
      <c r="CE1126" s="35"/>
      <c r="CF1126" s="23"/>
      <c r="CG1126" s="24"/>
      <c r="CH1126" s="35"/>
      <c r="CI1126" s="23"/>
      <c r="CJ1126" s="24"/>
      <c r="CK1126" s="35"/>
      <c r="CL1126" s="23"/>
      <c r="CM1126" s="24"/>
      <c r="CN1126" s="35"/>
      <c r="CO1126" s="23"/>
      <c r="CP1126" s="24"/>
      <c r="CQ1126" s="38"/>
    </row>
    <row r="1127" spans="2:95">
      <c r="B1127" s="34"/>
      <c r="C1127" s="23"/>
      <c r="D1127" s="24"/>
      <c r="E1127" s="35"/>
      <c r="F1127" s="23"/>
      <c r="G1127" s="24"/>
      <c r="H1127" s="35"/>
      <c r="I1127" s="23"/>
      <c r="J1127" s="24"/>
      <c r="K1127" s="35"/>
      <c r="L1127" s="23"/>
      <c r="M1127" s="24"/>
      <c r="N1127" s="35"/>
      <c r="O1127" s="23"/>
      <c r="P1127" s="24"/>
      <c r="Q1127" s="35"/>
      <c r="R1127" s="23"/>
      <c r="S1127" s="24"/>
      <c r="T1127" s="35"/>
      <c r="U1127" s="23"/>
      <c r="V1127" s="24"/>
      <c r="W1127" s="35"/>
      <c r="X1127" s="23"/>
      <c r="Y1127" s="24"/>
      <c r="Z1127" s="35"/>
      <c r="AA1127" s="23"/>
      <c r="AB1127" s="24"/>
      <c r="AC1127" s="35"/>
      <c r="AD1127" s="23"/>
      <c r="AE1127" s="24"/>
      <c r="AF1127" s="35"/>
      <c r="AG1127" s="23"/>
      <c r="AH1127" s="24"/>
      <c r="AI1127" s="35"/>
      <c r="AJ1127" s="23"/>
      <c r="AK1127" s="24"/>
      <c r="AL1127" s="35"/>
      <c r="AM1127" s="23"/>
      <c r="AN1127" s="24"/>
      <c r="AO1127" s="35"/>
      <c r="AP1127" s="23"/>
      <c r="AQ1127" s="24"/>
      <c r="AR1127" s="35"/>
      <c r="AS1127" s="23"/>
      <c r="AT1127" s="24"/>
      <c r="AU1127" s="35"/>
      <c r="AV1127" s="23"/>
      <c r="AW1127" s="24"/>
      <c r="AX1127" s="35"/>
      <c r="AY1127" s="23"/>
      <c r="AZ1127" s="24"/>
      <c r="BA1127" s="35"/>
      <c r="BB1127" s="23"/>
      <c r="BC1127" s="24"/>
      <c r="BD1127" s="35"/>
      <c r="BE1127" s="23"/>
      <c r="BF1127" s="24"/>
      <c r="BG1127" s="35"/>
      <c r="BH1127" s="23"/>
      <c r="BI1127" s="24"/>
      <c r="BJ1127" s="35"/>
      <c r="BK1127" s="23"/>
      <c r="BL1127" s="24"/>
      <c r="BM1127" s="35"/>
      <c r="BN1127" s="23"/>
      <c r="BO1127" s="24"/>
      <c r="BP1127" s="35"/>
      <c r="BQ1127" s="23"/>
      <c r="BR1127" s="24"/>
      <c r="BS1127" s="35"/>
      <c r="BT1127" s="23"/>
      <c r="BU1127" s="24"/>
      <c r="BV1127" s="35"/>
      <c r="BW1127" s="23"/>
      <c r="BX1127" s="24"/>
      <c r="BY1127" s="35"/>
      <c r="BZ1127" s="23"/>
      <c r="CA1127" s="24"/>
      <c r="CB1127" s="35"/>
      <c r="CC1127" s="23"/>
      <c r="CD1127" s="24"/>
      <c r="CE1127" s="35"/>
      <c r="CF1127" s="23"/>
      <c r="CG1127" s="24"/>
      <c r="CH1127" s="35"/>
      <c r="CI1127" s="23"/>
      <c r="CJ1127" s="24"/>
      <c r="CK1127" s="35"/>
      <c r="CL1127" s="23"/>
      <c r="CM1127" s="24"/>
      <c r="CN1127" s="35"/>
      <c r="CO1127" s="23"/>
      <c r="CP1127" s="24"/>
      <c r="CQ1127" s="38"/>
    </row>
    <row r="1128" spans="2:95">
      <c r="B1128" s="34"/>
      <c r="C1128" s="23"/>
      <c r="D1128" s="24"/>
      <c r="E1128" s="35"/>
      <c r="F1128" s="23"/>
      <c r="G1128" s="24"/>
      <c r="H1128" s="35"/>
      <c r="I1128" s="23"/>
      <c r="J1128" s="24"/>
      <c r="K1128" s="35"/>
      <c r="L1128" s="23"/>
      <c r="M1128" s="24"/>
      <c r="N1128" s="35"/>
      <c r="O1128" s="23"/>
      <c r="P1128" s="24"/>
      <c r="Q1128" s="35"/>
      <c r="R1128" s="23"/>
      <c r="S1128" s="24"/>
      <c r="T1128" s="35"/>
      <c r="U1128" s="23"/>
      <c r="V1128" s="24"/>
      <c r="W1128" s="35"/>
      <c r="X1128" s="23"/>
      <c r="Y1128" s="24"/>
      <c r="Z1128" s="35"/>
      <c r="AA1128" s="23"/>
      <c r="AB1128" s="24"/>
      <c r="AC1128" s="35"/>
      <c r="AD1128" s="23"/>
      <c r="AE1128" s="24"/>
      <c r="AF1128" s="35"/>
      <c r="AG1128" s="23"/>
      <c r="AH1128" s="24"/>
      <c r="AI1128" s="35"/>
      <c r="AJ1128" s="23"/>
      <c r="AK1128" s="24"/>
      <c r="AL1128" s="35"/>
      <c r="AM1128" s="23"/>
      <c r="AN1128" s="24"/>
      <c r="AO1128" s="35"/>
      <c r="AP1128" s="23"/>
      <c r="AQ1128" s="24"/>
      <c r="AR1128" s="35"/>
      <c r="AS1128" s="23"/>
      <c r="AT1128" s="24"/>
      <c r="AU1128" s="35"/>
      <c r="AV1128" s="23"/>
      <c r="AW1128" s="24"/>
      <c r="AX1128" s="35"/>
      <c r="AY1128" s="23"/>
      <c r="AZ1128" s="24"/>
      <c r="BA1128" s="35"/>
      <c r="BB1128" s="23"/>
      <c r="BC1128" s="24"/>
      <c r="BD1128" s="35"/>
      <c r="BE1128" s="23"/>
      <c r="BF1128" s="24"/>
      <c r="BG1128" s="35"/>
      <c r="BH1128" s="23"/>
      <c r="BI1128" s="24"/>
      <c r="BJ1128" s="35"/>
      <c r="BK1128" s="23"/>
      <c r="BL1128" s="24"/>
      <c r="BM1128" s="35"/>
      <c r="BN1128" s="23"/>
      <c r="BO1128" s="24"/>
      <c r="BP1128" s="35"/>
      <c r="BQ1128" s="23"/>
      <c r="BR1128" s="24"/>
      <c r="BS1128" s="35"/>
      <c r="BT1128" s="23"/>
      <c r="BU1128" s="24"/>
      <c r="BV1128" s="35"/>
      <c r="BW1128" s="23"/>
      <c r="BX1128" s="24"/>
      <c r="BY1128" s="35"/>
      <c r="BZ1128" s="23"/>
      <c r="CA1128" s="24"/>
      <c r="CB1128" s="35"/>
      <c r="CC1128" s="23"/>
      <c r="CD1128" s="24"/>
      <c r="CE1128" s="35"/>
      <c r="CF1128" s="23"/>
      <c r="CG1128" s="24"/>
      <c r="CH1128" s="35"/>
      <c r="CI1128" s="23"/>
      <c r="CJ1128" s="24"/>
      <c r="CK1128" s="35"/>
      <c r="CL1128" s="23"/>
      <c r="CM1128" s="24"/>
      <c r="CN1128" s="35"/>
      <c r="CO1128" s="23"/>
      <c r="CP1128" s="24"/>
      <c r="CQ1128" s="38"/>
    </row>
    <row r="1129" spans="2:95">
      <c r="B1129" s="34"/>
      <c r="C1129" s="23"/>
      <c r="D1129" s="24"/>
      <c r="E1129" s="35"/>
      <c r="F1129" s="23"/>
      <c r="G1129" s="24"/>
      <c r="H1129" s="35"/>
      <c r="I1129" s="23"/>
      <c r="J1129" s="24"/>
      <c r="K1129" s="35"/>
      <c r="L1129" s="23"/>
      <c r="M1129" s="24"/>
      <c r="N1129" s="35"/>
      <c r="O1129" s="23"/>
      <c r="P1129" s="24"/>
      <c r="Q1129" s="35"/>
      <c r="R1129" s="23"/>
      <c r="S1129" s="24"/>
      <c r="T1129" s="35"/>
      <c r="U1129" s="23"/>
      <c r="V1129" s="24"/>
      <c r="W1129" s="35"/>
      <c r="X1129" s="23"/>
      <c r="Y1129" s="24"/>
      <c r="Z1129" s="35"/>
      <c r="AA1129" s="23"/>
      <c r="AB1129" s="24"/>
      <c r="AC1129" s="35"/>
      <c r="AD1129" s="23"/>
      <c r="AE1129" s="24"/>
      <c r="AF1129" s="35"/>
      <c r="AG1129" s="23"/>
      <c r="AH1129" s="24"/>
      <c r="AI1129" s="35"/>
      <c r="AJ1129" s="23"/>
      <c r="AK1129" s="24"/>
      <c r="AL1129" s="35"/>
      <c r="AM1129" s="23"/>
      <c r="AN1129" s="24"/>
      <c r="AO1129" s="35"/>
      <c r="AP1129" s="23"/>
      <c r="AQ1129" s="24"/>
      <c r="AR1129" s="35"/>
      <c r="AS1129" s="23"/>
      <c r="AT1129" s="24"/>
      <c r="AU1129" s="35"/>
      <c r="AV1129" s="23"/>
      <c r="AW1129" s="24"/>
      <c r="AX1129" s="35"/>
      <c r="AY1129" s="23"/>
      <c r="AZ1129" s="24"/>
      <c r="BA1129" s="35"/>
      <c r="BB1129" s="23"/>
      <c r="BC1129" s="24"/>
      <c r="BD1129" s="35"/>
      <c r="BE1129" s="23"/>
      <c r="BF1129" s="24"/>
      <c r="BG1129" s="35"/>
      <c r="BH1129" s="23"/>
      <c r="BI1129" s="24"/>
      <c r="BJ1129" s="35"/>
      <c r="BK1129" s="23"/>
      <c r="BL1129" s="24"/>
      <c r="BM1129" s="35"/>
      <c r="BN1129" s="23"/>
      <c r="BO1129" s="24"/>
      <c r="BP1129" s="35"/>
      <c r="BQ1129" s="23"/>
      <c r="BR1129" s="24"/>
      <c r="BS1129" s="35"/>
      <c r="BT1129" s="23"/>
      <c r="BU1129" s="24"/>
      <c r="BV1129" s="35"/>
      <c r="BW1129" s="23"/>
      <c r="BX1129" s="24"/>
      <c r="BY1129" s="35"/>
      <c r="BZ1129" s="23"/>
      <c r="CA1129" s="24"/>
      <c r="CB1129" s="35"/>
      <c r="CC1129" s="23"/>
      <c r="CD1129" s="24"/>
      <c r="CE1129" s="35"/>
      <c r="CF1129" s="23"/>
      <c r="CG1129" s="24"/>
      <c r="CH1129" s="35"/>
      <c r="CI1129" s="23"/>
      <c r="CJ1129" s="24"/>
      <c r="CK1129" s="35"/>
      <c r="CL1129" s="23"/>
      <c r="CM1129" s="24"/>
      <c r="CN1129" s="35"/>
      <c r="CO1129" s="23"/>
      <c r="CP1129" s="24"/>
      <c r="CQ1129" s="38"/>
    </row>
    <row r="1130" spans="2:95">
      <c r="B1130" s="34"/>
      <c r="C1130" s="23"/>
      <c r="D1130" s="24"/>
      <c r="E1130" s="35"/>
      <c r="F1130" s="23"/>
      <c r="G1130" s="24"/>
      <c r="H1130" s="35"/>
      <c r="I1130" s="23"/>
      <c r="J1130" s="24"/>
      <c r="K1130" s="35"/>
      <c r="L1130" s="23"/>
      <c r="M1130" s="24"/>
      <c r="N1130" s="35"/>
      <c r="O1130" s="23"/>
      <c r="P1130" s="24"/>
      <c r="Q1130" s="35"/>
      <c r="R1130" s="23"/>
      <c r="S1130" s="24"/>
      <c r="T1130" s="35"/>
      <c r="U1130" s="23"/>
      <c r="V1130" s="24"/>
      <c r="W1130" s="35"/>
      <c r="X1130" s="23"/>
      <c r="Y1130" s="24"/>
      <c r="Z1130" s="35"/>
      <c r="AA1130" s="23"/>
      <c r="AB1130" s="24"/>
      <c r="AC1130" s="35"/>
      <c r="AD1130" s="23"/>
      <c r="AE1130" s="24"/>
      <c r="AF1130" s="35"/>
      <c r="AG1130" s="23"/>
      <c r="AH1130" s="24"/>
      <c r="AI1130" s="35"/>
      <c r="AJ1130" s="23"/>
      <c r="AK1130" s="24"/>
      <c r="AL1130" s="35"/>
      <c r="AM1130" s="23"/>
      <c r="AN1130" s="24"/>
      <c r="AO1130" s="35"/>
      <c r="AP1130" s="23"/>
      <c r="AQ1130" s="24"/>
      <c r="AR1130" s="35"/>
      <c r="AS1130" s="23"/>
      <c r="AT1130" s="24"/>
      <c r="AU1130" s="35"/>
      <c r="AV1130" s="23"/>
      <c r="AW1130" s="24"/>
      <c r="AX1130" s="35"/>
      <c r="AY1130" s="23"/>
      <c r="AZ1130" s="24"/>
      <c r="BA1130" s="35"/>
      <c r="BB1130" s="23"/>
      <c r="BC1130" s="24"/>
      <c r="BD1130" s="35"/>
      <c r="BE1130" s="23"/>
      <c r="BF1130" s="24"/>
      <c r="BG1130" s="35"/>
      <c r="BH1130" s="23"/>
      <c r="BI1130" s="24"/>
      <c r="BJ1130" s="35"/>
      <c r="BK1130" s="23"/>
      <c r="BL1130" s="24"/>
      <c r="BM1130" s="35"/>
      <c r="BN1130" s="23"/>
      <c r="BO1130" s="24"/>
      <c r="BP1130" s="35"/>
      <c r="BQ1130" s="23"/>
      <c r="BR1130" s="24"/>
      <c r="BS1130" s="35"/>
      <c r="BT1130" s="23"/>
      <c r="BU1130" s="24"/>
      <c r="BV1130" s="35"/>
      <c r="BW1130" s="23"/>
      <c r="BX1130" s="24"/>
      <c r="BY1130" s="35"/>
      <c r="BZ1130" s="23"/>
      <c r="CA1130" s="24"/>
      <c r="CB1130" s="35"/>
      <c r="CC1130" s="23"/>
      <c r="CD1130" s="24"/>
      <c r="CE1130" s="35"/>
      <c r="CF1130" s="23"/>
      <c r="CG1130" s="24"/>
      <c r="CH1130" s="35"/>
      <c r="CI1130" s="23"/>
      <c r="CJ1130" s="24"/>
      <c r="CK1130" s="35"/>
      <c r="CL1130" s="23"/>
      <c r="CM1130" s="24"/>
      <c r="CN1130" s="35"/>
      <c r="CO1130" s="23"/>
      <c r="CP1130" s="24"/>
      <c r="CQ1130" s="38"/>
    </row>
    <row r="1131" spans="2:95">
      <c r="B1131" s="34"/>
      <c r="C1131" s="23"/>
      <c r="D1131" s="24"/>
      <c r="E1131" s="35"/>
      <c r="F1131" s="23"/>
      <c r="G1131" s="24"/>
      <c r="H1131" s="35"/>
      <c r="I1131" s="23"/>
      <c r="J1131" s="24"/>
      <c r="K1131" s="35"/>
      <c r="L1131" s="23"/>
      <c r="M1131" s="24"/>
      <c r="N1131" s="35"/>
      <c r="O1131" s="23"/>
      <c r="P1131" s="24"/>
      <c r="Q1131" s="35"/>
      <c r="R1131" s="23"/>
      <c r="S1131" s="24"/>
      <c r="T1131" s="35"/>
      <c r="U1131" s="23"/>
      <c r="V1131" s="24"/>
      <c r="W1131" s="35"/>
      <c r="X1131" s="23"/>
      <c r="Y1131" s="24"/>
      <c r="Z1131" s="35"/>
      <c r="AA1131" s="23"/>
      <c r="AB1131" s="24"/>
      <c r="AC1131" s="35"/>
      <c r="AD1131" s="23"/>
      <c r="AE1131" s="24"/>
      <c r="AF1131" s="35"/>
      <c r="AG1131" s="23"/>
      <c r="AH1131" s="24"/>
      <c r="AI1131" s="35"/>
      <c r="AJ1131" s="23"/>
      <c r="AK1131" s="24"/>
      <c r="AL1131" s="35"/>
      <c r="AM1131" s="23"/>
      <c r="AN1131" s="24"/>
      <c r="AO1131" s="35"/>
      <c r="AP1131" s="23"/>
      <c r="AQ1131" s="24"/>
      <c r="AR1131" s="35"/>
      <c r="AS1131" s="23"/>
      <c r="AT1131" s="24"/>
      <c r="AU1131" s="35"/>
      <c r="AV1131" s="23"/>
      <c r="AW1131" s="24"/>
      <c r="AX1131" s="35"/>
      <c r="AY1131" s="23"/>
      <c r="AZ1131" s="24"/>
      <c r="BA1131" s="35"/>
      <c r="BB1131" s="23"/>
      <c r="BC1131" s="24"/>
      <c r="BD1131" s="35"/>
      <c r="BE1131" s="23"/>
      <c r="BF1131" s="24"/>
      <c r="BG1131" s="35"/>
      <c r="BH1131" s="23"/>
      <c r="BI1131" s="24"/>
      <c r="BJ1131" s="35"/>
      <c r="BK1131" s="23"/>
      <c r="BL1131" s="24"/>
      <c r="BM1131" s="35"/>
      <c r="BN1131" s="23"/>
      <c r="BO1131" s="24"/>
      <c r="BP1131" s="35"/>
      <c r="BQ1131" s="23"/>
      <c r="BR1131" s="24"/>
      <c r="BS1131" s="35"/>
      <c r="BT1131" s="23"/>
      <c r="BU1131" s="24"/>
      <c r="BV1131" s="35"/>
      <c r="BW1131" s="23"/>
      <c r="BX1131" s="24"/>
      <c r="BY1131" s="35"/>
      <c r="BZ1131" s="23"/>
      <c r="CA1131" s="24"/>
      <c r="CB1131" s="35"/>
      <c r="CC1131" s="23"/>
      <c r="CD1131" s="24"/>
      <c r="CE1131" s="35"/>
      <c r="CF1131" s="23"/>
      <c r="CG1131" s="24"/>
      <c r="CH1131" s="35"/>
      <c r="CI1131" s="23"/>
      <c r="CJ1131" s="24"/>
      <c r="CK1131" s="35"/>
      <c r="CL1131" s="23"/>
      <c r="CM1131" s="24"/>
      <c r="CN1131" s="35"/>
      <c r="CO1131" s="23"/>
      <c r="CP1131" s="24"/>
      <c r="CQ1131" s="38"/>
    </row>
    <row r="1132" spans="2:95">
      <c r="B1132" s="34"/>
      <c r="C1132" s="23"/>
      <c r="D1132" s="24"/>
      <c r="E1132" s="35"/>
      <c r="F1132" s="23"/>
      <c r="G1132" s="24"/>
      <c r="H1132" s="35"/>
      <c r="I1132" s="23"/>
      <c r="J1132" s="24"/>
      <c r="K1132" s="35"/>
      <c r="L1132" s="23"/>
      <c r="M1132" s="24"/>
      <c r="N1132" s="35"/>
      <c r="O1132" s="23"/>
      <c r="P1132" s="24"/>
      <c r="Q1132" s="35"/>
      <c r="R1132" s="23"/>
      <c r="S1132" s="24"/>
      <c r="T1132" s="35"/>
      <c r="U1132" s="23"/>
      <c r="V1132" s="24"/>
      <c r="W1132" s="35"/>
      <c r="X1132" s="23"/>
      <c r="Y1132" s="24"/>
      <c r="Z1132" s="35"/>
      <c r="AA1132" s="23"/>
      <c r="AB1132" s="24"/>
      <c r="AC1132" s="35"/>
      <c r="AD1132" s="23"/>
      <c r="AE1132" s="24"/>
      <c r="AF1132" s="35"/>
      <c r="AG1132" s="23"/>
      <c r="AH1132" s="24"/>
      <c r="AI1132" s="35"/>
      <c r="AJ1132" s="23"/>
      <c r="AK1132" s="24"/>
      <c r="AL1132" s="35"/>
      <c r="AM1132" s="23"/>
      <c r="AN1132" s="24"/>
      <c r="AO1132" s="35"/>
      <c r="AP1132" s="23"/>
      <c r="AQ1132" s="24"/>
      <c r="AR1132" s="35"/>
      <c r="AS1132" s="23"/>
      <c r="AT1132" s="24"/>
      <c r="AU1132" s="35"/>
      <c r="AV1132" s="23"/>
      <c r="AW1132" s="24"/>
      <c r="AX1132" s="35"/>
      <c r="AY1132" s="23"/>
      <c r="AZ1132" s="24"/>
      <c r="BA1132" s="35"/>
      <c r="BB1132" s="23"/>
      <c r="BC1132" s="24"/>
      <c r="BD1132" s="35"/>
      <c r="BE1132" s="23"/>
      <c r="BF1132" s="24"/>
      <c r="BG1132" s="35"/>
      <c r="BH1132" s="23"/>
      <c r="BI1132" s="24"/>
      <c r="BJ1132" s="35"/>
      <c r="BK1132" s="23"/>
      <c r="BL1132" s="24"/>
      <c r="BM1132" s="35"/>
      <c r="BN1132" s="23"/>
      <c r="BO1132" s="24"/>
      <c r="BP1132" s="35"/>
      <c r="BQ1132" s="23"/>
      <c r="BR1132" s="24"/>
      <c r="BS1132" s="35"/>
      <c r="BT1132" s="23"/>
      <c r="BU1132" s="24"/>
      <c r="BV1132" s="35"/>
      <c r="BW1132" s="23"/>
      <c r="BX1132" s="24"/>
      <c r="BY1132" s="35"/>
      <c r="BZ1132" s="23"/>
      <c r="CA1132" s="24"/>
      <c r="CB1132" s="35"/>
      <c r="CC1132" s="23"/>
      <c r="CD1132" s="24"/>
      <c r="CE1132" s="35"/>
      <c r="CF1132" s="23"/>
      <c r="CG1132" s="24"/>
      <c r="CH1132" s="35"/>
      <c r="CI1132" s="23"/>
      <c r="CJ1132" s="24"/>
      <c r="CK1132" s="35"/>
      <c r="CL1132" s="23"/>
      <c r="CM1132" s="24"/>
      <c r="CN1132" s="35"/>
      <c r="CO1132" s="23"/>
      <c r="CP1132" s="24"/>
      <c r="CQ1132" s="38"/>
    </row>
    <row r="1133" spans="2:95">
      <c r="B1133" s="34"/>
      <c r="C1133" s="23"/>
      <c r="D1133" s="24"/>
      <c r="E1133" s="35"/>
      <c r="F1133" s="23"/>
      <c r="G1133" s="24"/>
      <c r="H1133" s="35"/>
      <c r="I1133" s="23"/>
      <c r="J1133" s="24"/>
      <c r="K1133" s="35"/>
      <c r="L1133" s="23"/>
      <c r="M1133" s="24"/>
      <c r="N1133" s="35"/>
      <c r="O1133" s="23"/>
      <c r="P1133" s="24"/>
      <c r="Q1133" s="35"/>
      <c r="R1133" s="23"/>
      <c r="S1133" s="24"/>
      <c r="T1133" s="35"/>
      <c r="U1133" s="23"/>
      <c r="V1133" s="24"/>
      <c r="W1133" s="35"/>
      <c r="X1133" s="23"/>
      <c r="Y1133" s="24"/>
      <c r="Z1133" s="35"/>
      <c r="AA1133" s="23"/>
      <c r="AB1133" s="24"/>
      <c r="AC1133" s="35"/>
      <c r="AD1133" s="23"/>
      <c r="AE1133" s="24"/>
      <c r="AF1133" s="35"/>
      <c r="AG1133" s="23"/>
      <c r="AH1133" s="24"/>
      <c r="AI1133" s="35"/>
      <c r="AJ1133" s="23"/>
      <c r="AK1133" s="24"/>
      <c r="AL1133" s="35"/>
      <c r="AM1133" s="23"/>
      <c r="AN1133" s="24"/>
      <c r="AO1133" s="35"/>
      <c r="AP1133" s="23"/>
      <c r="AQ1133" s="24"/>
      <c r="AR1133" s="35"/>
      <c r="AS1133" s="23"/>
      <c r="AT1133" s="24"/>
      <c r="AU1133" s="35"/>
      <c r="AV1133" s="23"/>
      <c r="AW1133" s="24"/>
      <c r="AX1133" s="35"/>
      <c r="AY1133" s="23"/>
      <c r="AZ1133" s="24"/>
      <c r="BA1133" s="35"/>
      <c r="BB1133" s="23"/>
      <c r="BC1133" s="24"/>
      <c r="BD1133" s="35"/>
      <c r="BE1133" s="23"/>
      <c r="BF1133" s="24"/>
      <c r="BG1133" s="35"/>
      <c r="BH1133" s="23"/>
      <c r="BI1133" s="24"/>
      <c r="BJ1133" s="35"/>
      <c r="BK1133" s="23"/>
      <c r="BL1133" s="24"/>
      <c r="BM1133" s="35"/>
      <c r="BN1133" s="23"/>
      <c r="BO1133" s="24"/>
      <c r="BP1133" s="35"/>
      <c r="BQ1133" s="23"/>
      <c r="BR1133" s="24"/>
      <c r="BS1133" s="35"/>
      <c r="BT1133" s="23"/>
      <c r="BU1133" s="24"/>
      <c r="BV1133" s="35"/>
      <c r="BW1133" s="23"/>
      <c r="BX1133" s="24"/>
      <c r="BY1133" s="35"/>
      <c r="BZ1133" s="23"/>
      <c r="CA1133" s="24"/>
      <c r="CB1133" s="35"/>
      <c r="CC1133" s="23"/>
      <c r="CD1133" s="24"/>
      <c r="CE1133" s="35"/>
      <c r="CF1133" s="23"/>
      <c r="CG1133" s="24"/>
      <c r="CH1133" s="35"/>
      <c r="CI1133" s="23"/>
      <c r="CJ1133" s="24"/>
      <c r="CK1133" s="35"/>
      <c r="CL1133" s="23"/>
      <c r="CM1133" s="24"/>
      <c r="CN1133" s="35"/>
      <c r="CO1133" s="23"/>
      <c r="CP1133" s="24"/>
      <c r="CQ1133" s="38"/>
    </row>
    <row r="1134" spans="2:95">
      <c r="B1134" s="34"/>
      <c r="C1134" s="23"/>
      <c r="D1134" s="24"/>
      <c r="E1134" s="35"/>
      <c r="F1134" s="23"/>
      <c r="G1134" s="24"/>
      <c r="H1134" s="35"/>
      <c r="I1134" s="23"/>
      <c r="J1134" s="24"/>
      <c r="K1134" s="35"/>
      <c r="L1134" s="23"/>
      <c r="M1134" s="24"/>
      <c r="N1134" s="35"/>
      <c r="O1134" s="23"/>
      <c r="P1134" s="24"/>
      <c r="Q1134" s="35"/>
      <c r="R1134" s="23"/>
      <c r="S1134" s="24"/>
      <c r="T1134" s="35"/>
      <c r="U1134" s="23"/>
      <c r="V1134" s="24"/>
      <c r="W1134" s="35"/>
      <c r="X1134" s="23"/>
      <c r="Y1134" s="24"/>
      <c r="Z1134" s="35"/>
      <c r="AA1134" s="23"/>
      <c r="AB1134" s="24"/>
      <c r="AC1134" s="35"/>
      <c r="AD1134" s="23"/>
      <c r="AE1134" s="24"/>
      <c r="AF1134" s="35"/>
      <c r="AG1134" s="23"/>
      <c r="AH1134" s="24"/>
      <c r="AI1134" s="35"/>
      <c r="AJ1134" s="23"/>
      <c r="AK1134" s="24"/>
      <c r="AL1134" s="35"/>
      <c r="AM1134" s="23"/>
      <c r="AN1134" s="24"/>
      <c r="AO1134" s="35"/>
      <c r="AP1134" s="23"/>
      <c r="AQ1134" s="24"/>
      <c r="AR1134" s="35"/>
      <c r="AS1134" s="23"/>
      <c r="AT1134" s="24"/>
      <c r="AU1134" s="35"/>
      <c r="AV1134" s="23"/>
      <c r="AW1134" s="24"/>
      <c r="AX1134" s="35"/>
      <c r="AY1134" s="23"/>
      <c r="AZ1134" s="24"/>
      <c r="BA1134" s="35"/>
      <c r="BB1134" s="23"/>
      <c r="BC1134" s="24"/>
      <c r="BD1134" s="35"/>
      <c r="BE1134" s="23"/>
      <c r="BF1134" s="24"/>
      <c r="BG1134" s="35"/>
      <c r="BH1134" s="23"/>
      <c r="BI1134" s="24"/>
      <c r="BJ1134" s="35"/>
      <c r="BK1134" s="23"/>
      <c r="BL1134" s="24"/>
      <c r="BM1134" s="35"/>
      <c r="BN1134" s="23"/>
      <c r="BO1134" s="24"/>
      <c r="BP1134" s="35"/>
      <c r="BQ1134" s="23"/>
      <c r="BR1134" s="24"/>
      <c r="BS1134" s="35"/>
      <c r="BT1134" s="23"/>
      <c r="BU1134" s="24"/>
      <c r="BV1134" s="35"/>
      <c r="BW1134" s="23"/>
      <c r="BX1134" s="24"/>
      <c r="BY1134" s="35"/>
      <c r="BZ1134" s="23"/>
      <c r="CA1134" s="24"/>
      <c r="CB1134" s="35"/>
      <c r="CC1134" s="23"/>
      <c r="CD1134" s="24"/>
      <c r="CE1134" s="35"/>
      <c r="CF1134" s="23"/>
      <c r="CG1134" s="24"/>
      <c r="CH1134" s="35"/>
      <c r="CI1134" s="23"/>
      <c r="CJ1134" s="24"/>
      <c r="CK1134" s="35"/>
      <c r="CL1134" s="23"/>
      <c r="CM1134" s="24"/>
      <c r="CN1134" s="35"/>
      <c r="CO1134" s="23"/>
      <c r="CP1134" s="24"/>
      <c r="CQ1134" s="38"/>
    </row>
    <row r="1135" spans="2:95">
      <c r="B1135" s="34"/>
      <c r="C1135" s="23"/>
      <c r="D1135" s="24"/>
      <c r="E1135" s="35"/>
      <c r="F1135" s="23"/>
      <c r="G1135" s="24"/>
      <c r="H1135" s="35"/>
      <c r="I1135" s="23"/>
      <c r="J1135" s="24"/>
      <c r="K1135" s="35"/>
      <c r="L1135" s="23"/>
      <c r="M1135" s="24"/>
      <c r="N1135" s="35"/>
      <c r="O1135" s="23"/>
      <c r="P1135" s="24"/>
      <c r="Q1135" s="35"/>
      <c r="R1135" s="23"/>
      <c r="S1135" s="24"/>
      <c r="T1135" s="35"/>
      <c r="U1135" s="23"/>
      <c r="V1135" s="24"/>
      <c r="W1135" s="35"/>
      <c r="X1135" s="23"/>
      <c r="Y1135" s="24"/>
      <c r="Z1135" s="35"/>
      <c r="AA1135" s="23"/>
      <c r="AB1135" s="24"/>
      <c r="AC1135" s="35"/>
      <c r="AD1135" s="23"/>
      <c r="AE1135" s="24"/>
      <c r="AF1135" s="35"/>
      <c r="AG1135" s="23"/>
      <c r="AH1135" s="24"/>
      <c r="AI1135" s="35"/>
      <c r="AJ1135" s="23"/>
      <c r="AK1135" s="24"/>
      <c r="AL1135" s="35"/>
      <c r="AM1135" s="23"/>
      <c r="AN1135" s="24"/>
      <c r="AO1135" s="35"/>
      <c r="AP1135" s="23"/>
      <c r="AQ1135" s="24"/>
      <c r="AR1135" s="35"/>
      <c r="AS1135" s="23"/>
      <c r="AT1135" s="24"/>
      <c r="AU1135" s="35"/>
      <c r="AV1135" s="23"/>
      <c r="AW1135" s="24"/>
      <c r="AX1135" s="35"/>
      <c r="AY1135" s="23"/>
      <c r="AZ1135" s="24"/>
      <c r="BA1135" s="35"/>
      <c r="BB1135" s="23"/>
      <c r="BC1135" s="24"/>
      <c r="BD1135" s="35"/>
      <c r="BE1135" s="23"/>
      <c r="BF1135" s="24"/>
      <c r="BG1135" s="35"/>
      <c r="BH1135" s="23"/>
      <c r="BI1135" s="24"/>
      <c r="BJ1135" s="35"/>
      <c r="BK1135" s="23"/>
      <c r="BL1135" s="24"/>
      <c r="BM1135" s="35"/>
      <c r="BN1135" s="23"/>
      <c r="BO1135" s="24"/>
      <c r="BP1135" s="35"/>
      <c r="BQ1135" s="23"/>
      <c r="BR1135" s="24"/>
      <c r="BS1135" s="35"/>
      <c r="BT1135" s="23"/>
      <c r="BU1135" s="24"/>
      <c r="BV1135" s="35"/>
      <c r="BW1135" s="23"/>
      <c r="BX1135" s="24"/>
      <c r="BY1135" s="35"/>
      <c r="BZ1135" s="23"/>
      <c r="CA1135" s="24"/>
      <c r="CB1135" s="35"/>
      <c r="CC1135" s="23"/>
      <c r="CD1135" s="24"/>
      <c r="CE1135" s="35"/>
      <c r="CF1135" s="23"/>
      <c r="CG1135" s="24"/>
      <c r="CH1135" s="35"/>
      <c r="CI1135" s="23"/>
      <c r="CJ1135" s="24"/>
      <c r="CK1135" s="35"/>
      <c r="CL1135" s="23"/>
      <c r="CM1135" s="24"/>
      <c r="CN1135" s="35"/>
      <c r="CO1135" s="23"/>
      <c r="CP1135" s="24"/>
      <c r="CQ1135" s="38"/>
    </row>
    <row r="1136" spans="2:95">
      <c r="B1136" s="34"/>
      <c r="C1136" s="23"/>
      <c r="D1136" s="24"/>
      <c r="E1136" s="35"/>
      <c r="F1136" s="23"/>
      <c r="G1136" s="24"/>
      <c r="H1136" s="35"/>
      <c r="I1136" s="23"/>
      <c r="J1136" s="24"/>
      <c r="K1136" s="35"/>
      <c r="L1136" s="23"/>
      <c r="M1136" s="24"/>
      <c r="N1136" s="35"/>
      <c r="O1136" s="23"/>
      <c r="P1136" s="24"/>
      <c r="Q1136" s="35"/>
      <c r="R1136" s="23"/>
      <c r="S1136" s="24"/>
      <c r="T1136" s="35"/>
      <c r="U1136" s="23"/>
      <c r="V1136" s="24"/>
      <c r="W1136" s="35"/>
      <c r="X1136" s="23"/>
      <c r="Y1136" s="24"/>
      <c r="Z1136" s="35"/>
      <c r="AA1136" s="23"/>
      <c r="AB1136" s="24"/>
      <c r="AC1136" s="35"/>
      <c r="AD1136" s="23"/>
      <c r="AE1136" s="24"/>
      <c r="AF1136" s="35"/>
      <c r="AG1136" s="23"/>
      <c r="AH1136" s="24"/>
      <c r="AI1136" s="35"/>
      <c r="AJ1136" s="23"/>
      <c r="AK1136" s="24"/>
      <c r="AL1136" s="35"/>
      <c r="AM1136" s="23"/>
      <c r="AN1136" s="24"/>
      <c r="AO1136" s="35"/>
      <c r="AP1136" s="23"/>
      <c r="AQ1136" s="24"/>
      <c r="AR1136" s="35"/>
      <c r="AS1136" s="23"/>
      <c r="AT1136" s="24"/>
      <c r="AU1136" s="35"/>
      <c r="AV1136" s="23"/>
      <c r="AW1136" s="24"/>
      <c r="AX1136" s="35"/>
      <c r="AY1136" s="23"/>
      <c r="AZ1136" s="24"/>
      <c r="BA1136" s="35"/>
      <c r="BB1136" s="23"/>
      <c r="BC1136" s="24"/>
      <c r="BD1136" s="35"/>
      <c r="BE1136" s="23"/>
      <c r="BF1136" s="24"/>
      <c r="BG1136" s="35"/>
      <c r="BH1136" s="23"/>
      <c r="BI1136" s="24"/>
      <c r="BJ1136" s="35"/>
      <c r="BK1136" s="23"/>
      <c r="BL1136" s="24"/>
      <c r="BM1136" s="35"/>
      <c r="BN1136" s="23"/>
      <c r="BO1136" s="24"/>
      <c r="BP1136" s="35"/>
      <c r="BQ1136" s="23"/>
      <c r="BR1136" s="24"/>
      <c r="BS1136" s="35"/>
      <c r="BT1136" s="23"/>
      <c r="BU1136" s="24"/>
      <c r="BV1136" s="35"/>
      <c r="BW1136" s="23"/>
      <c r="BX1136" s="24"/>
      <c r="BY1136" s="35"/>
      <c r="BZ1136" s="23"/>
      <c r="CA1136" s="24"/>
      <c r="CB1136" s="35"/>
      <c r="CC1136" s="23"/>
      <c r="CD1136" s="24"/>
      <c r="CE1136" s="35"/>
      <c r="CF1136" s="23"/>
      <c r="CG1136" s="24"/>
      <c r="CH1136" s="35"/>
      <c r="CI1136" s="23"/>
      <c r="CJ1136" s="24"/>
      <c r="CK1136" s="35"/>
      <c r="CL1136" s="23"/>
      <c r="CM1136" s="24"/>
      <c r="CN1136" s="35"/>
      <c r="CO1136" s="23"/>
      <c r="CP1136" s="24"/>
      <c r="CQ1136" s="38"/>
    </row>
    <row r="1137" spans="2:95">
      <c r="B1137" s="34"/>
      <c r="C1137" s="23"/>
      <c r="D1137" s="24"/>
      <c r="E1137" s="35"/>
      <c r="F1137" s="23"/>
      <c r="G1137" s="24"/>
      <c r="H1137" s="35"/>
      <c r="I1137" s="23"/>
      <c r="J1137" s="24"/>
      <c r="K1137" s="35"/>
      <c r="L1137" s="23"/>
      <c r="M1137" s="24"/>
      <c r="N1137" s="35"/>
      <c r="O1137" s="23"/>
      <c r="P1137" s="24"/>
      <c r="Q1137" s="35"/>
      <c r="R1137" s="23"/>
      <c r="S1137" s="24"/>
      <c r="T1137" s="35"/>
      <c r="U1137" s="23"/>
      <c r="V1137" s="24"/>
      <c r="W1137" s="35"/>
      <c r="X1137" s="23"/>
      <c r="Y1137" s="24"/>
      <c r="Z1137" s="35"/>
      <c r="AA1137" s="23"/>
      <c r="AB1137" s="24"/>
      <c r="AC1137" s="35"/>
      <c r="AD1137" s="23"/>
      <c r="AE1137" s="24"/>
      <c r="AF1137" s="35"/>
      <c r="AG1137" s="23"/>
      <c r="AH1137" s="24"/>
      <c r="AI1137" s="35"/>
      <c r="AJ1137" s="23"/>
      <c r="AK1137" s="24"/>
      <c r="AL1137" s="35"/>
      <c r="AM1137" s="23"/>
      <c r="AN1137" s="24"/>
      <c r="AO1137" s="35"/>
      <c r="AP1137" s="23"/>
      <c r="AQ1137" s="24"/>
      <c r="AR1137" s="35"/>
      <c r="AS1137" s="23"/>
      <c r="AT1137" s="24"/>
      <c r="AU1137" s="35"/>
      <c r="AV1137" s="23"/>
      <c r="AW1137" s="24"/>
      <c r="AX1137" s="35"/>
      <c r="AY1137" s="23"/>
      <c r="AZ1137" s="24"/>
      <c r="BA1137" s="35"/>
      <c r="BB1137" s="23"/>
      <c r="BC1137" s="24"/>
      <c r="BD1137" s="35"/>
      <c r="BE1137" s="23"/>
      <c r="BF1137" s="24"/>
      <c r="BG1137" s="35"/>
      <c r="BH1137" s="23"/>
      <c r="BI1137" s="24"/>
      <c r="BJ1137" s="35"/>
      <c r="BK1137" s="23"/>
      <c r="BL1137" s="24"/>
      <c r="BM1137" s="35"/>
      <c r="BN1137" s="23"/>
      <c r="BO1137" s="24"/>
      <c r="BP1137" s="35"/>
      <c r="BQ1137" s="23"/>
      <c r="BR1137" s="24"/>
      <c r="BS1137" s="35"/>
      <c r="BT1137" s="23"/>
      <c r="BU1137" s="24"/>
      <c r="BV1137" s="35"/>
      <c r="BW1137" s="23"/>
      <c r="BX1137" s="24"/>
      <c r="BY1137" s="35"/>
      <c r="BZ1137" s="23"/>
      <c r="CA1137" s="24"/>
      <c r="CB1137" s="35"/>
      <c r="CC1137" s="23"/>
      <c r="CD1137" s="24"/>
      <c r="CE1137" s="35"/>
      <c r="CF1137" s="23"/>
      <c r="CG1137" s="24"/>
      <c r="CH1137" s="35"/>
      <c r="CI1137" s="23"/>
      <c r="CJ1137" s="24"/>
      <c r="CK1137" s="35"/>
      <c r="CL1137" s="23"/>
      <c r="CM1137" s="24"/>
      <c r="CN1137" s="35"/>
      <c r="CO1137" s="23"/>
      <c r="CP1137" s="24"/>
      <c r="CQ1137" s="38"/>
    </row>
    <row r="1138" spans="2:95">
      <c r="B1138" s="34"/>
      <c r="C1138" s="23"/>
      <c r="D1138" s="24"/>
      <c r="E1138" s="35"/>
      <c r="F1138" s="23"/>
      <c r="G1138" s="24"/>
      <c r="H1138" s="35"/>
      <c r="I1138" s="23"/>
      <c r="J1138" s="24"/>
      <c r="K1138" s="35"/>
      <c r="L1138" s="23"/>
      <c r="M1138" s="24"/>
      <c r="N1138" s="35"/>
      <c r="O1138" s="23"/>
      <c r="P1138" s="24"/>
      <c r="Q1138" s="35"/>
      <c r="R1138" s="23"/>
      <c r="S1138" s="24"/>
      <c r="T1138" s="35"/>
      <c r="U1138" s="23"/>
      <c r="V1138" s="24"/>
      <c r="W1138" s="35"/>
      <c r="X1138" s="23"/>
      <c r="Y1138" s="24"/>
      <c r="Z1138" s="35"/>
      <c r="AA1138" s="23"/>
      <c r="AB1138" s="24"/>
      <c r="AC1138" s="35"/>
      <c r="AD1138" s="23"/>
      <c r="AE1138" s="24"/>
      <c r="AF1138" s="35"/>
      <c r="AG1138" s="23"/>
      <c r="AH1138" s="24"/>
      <c r="AI1138" s="35"/>
      <c r="AJ1138" s="23"/>
      <c r="AK1138" s="24"/>
      <c r="AL1138" s="35"/>
      <c r="AM1138" s="23"/>
      <c r="AN1138" s="24"/>
      <c r="AO1138" s="35"/>
      <c r="AP1138" s="23"/>
      <c r="AQ1138" s="24"/>
      <c r="AR1138" s="35"/>
      <c r="AS1138" s="23"/>
      <c r="AT1138" s="24"/>
      <c r="AU1138" s="35"/>
      <c r="AV1138" s="23"/>
      <c r="AW1138" s="24"/>
      <c r="AX1138" s="35"/>
      <c r="AY1138" s="23"/>
      <c r="AZ1138" s="24"/>
      <c r="BA1138" s="35"/>
      <c r="BB1138" s="23"/>
      <c r="BC1138" s="24"/>
      <c r="BD1138" s="35"/>
      <c r="BE1138" s="23"/>
      <c r="BF1138" s="24"/>
      <c r="BG1138" s="35"/>
      <c r="BH1138" s="23"/>
      <c r="BI1138" s="24"/>
      <c r="BJ1138" s="35"/>
      <c r="BK1138" s="23"/>
      <c r="BL1138" s="24"/>
      <c r="BM1138" s="35"/>
      <c r="BN1138" s="23"/>
      <c r="BO1138" s="24"/>
      <c r="BP1138" s="35"/>
      <c r="BQ1138" s="23"/>
      <c r="BR1138" s="24"/>
      <c r="BS1138" s="35"/>
      <c r="BT1138" s="23"/>
      <c r="BU1138" s="24"/>
      <c r="BV1138" s="35"/>
      <c r="BW1138" s="23"/>
      <c r="BX1138" s="24"/>
      <c r="BY1138" s="35"/>
      <c r="BZ1138" s="23"/>
      <c r="CA1138" s="24"/>
      <c r="CB1138" s="35"/>
      <c r="CC1138" s="23"/>
      <c r="CD1138" s="24"/>
      <c r="CE1138" s="35"/>
      <c r="CF1138" s="23"/>
      <c r="CG1138" s="24"/>
      <c r="CH1138" s="35"/>
      <c r="CI1138" s="23"/>
      <c r="CJ1138" s="24"/>
      <c r="CK1138" s="35"/>
      <c r="CL1138" s="23"/>
      <c r="CM1138" s="24"/>
      <c r="CN1138" s="35"/>
      <c r="CO1138" s="23"/>
      <c r="CP1138" s="24"/>
      <c r="CQ1138" s="38"/>
    </row>
    <row r="1139" spans="2:95">
      <c r="B1139" s="34"/>
      <c r="C1139" s="23"/>
      <c r="D1139" s="24"/>
      <c r="E1139" s="35"/>
      <c r="F1139" s="23"/>
      <c r="G1139" s="24"/>
      <c r="H1139" s="35"/>
      <c r="I1139" s="23"/>
      <c r="J1139" s="24"/>
      <c r="K1139" s="35"/>
      <c r="L1139" s="23"/>
      <c r="M1139" s="24"/>
      <c r="N1139" s="35"/>
      <c r="O1139" s="23"/>
      <c r="P1139" s="24"/>
      <c r="Q1139" s="35"/>
      <c r="R1139" s="23"/>
      <c r="S1139" s="24"/>
      <c r="T1139" s="35"/>
      <c r="U1139" s="23"/>
      <c r="V1139" s="24"/>
      <c r="W1139" s="35"/>
      <c r="X1139" s="23"/>
      <c r="Y1139" s="24"/>
      <c r="Z1139" s="35"/>
      <c r="AA1139" s="23"/>
      <c r="AB1139" s="24"/>
      <c r="AC1139" s="35"/>
      <c r="AD1139" s="23"/>
      <c r="AE1139" s="24"/>
      <c r="AF1139" s="35"/>
      <c r="AG1139" s="23"/>
      <c r="AH1139" s="24"/>
      <c r="AI1139" s="35"/>
      <c r="AJ1139" s="23"/>
      <c r="AK1139" s="24"/>
      <c r="AL1139" s="35"/>
      <c r="AM1139" s="23"/>
      <c r="AN1139" s="24"/>
      <c r="AO1139" s="35"/>
      <c r="AP1139" s="23"/>
      <c r="AQ1139" s="24"/>
      <c r="AR1139" s="35"/>
      <c r="AS1139" s="23"/>
      <c r="AT1139" s="24"/>
      <c r="AU1139" s="35"/>
      <c r="AV1139" s="23"/>
      <c r="AW1139" s="24"/>
      <c r="AX1139" s="35"/>
      <c r="AY1139" s="23"/>
      <c r="AZ1139" s="24"/>
      <c r="BA1139" s="35"/>
      <c r="BB1139" s="23"/>
      <c r="BC1139" s="24"/>
      <c r="BD1139" s="35"/>
      <c r="BE1139" s="23"/>
      <c r="BF1139" s="24"/>
      <c r="BG1139" s="35"/>
      <c r="BH1139" s="23"/>
      <c r="BI1139" s="24"/>
      <c r="BJ1139" s="35"/>
      <c r="BK1139" s="23"/>
      <c r="BL1139" s="24"/>
      <c r="BM1139" s="35"/>
      <c r="BN1139" s="23"/>
      <c r="BO1139" s="24"/>
      <c r="BP1139" s="35"/>
      <c r="BQ1139" s="23"/>
      <c r="BR1139" s="24"/>
      <c r="BS1139" s="35"/>
      <c r="BT1139" s="23"/>
      <c r="BU1139" s="24"/>
      <c r="BV1139" s="35"/>
      <c r="BW1139" s="23"/>
      <c r="BX1139" s="24"/>
      <c r="BY1139" s="35"/>
      <c r="BZ1139" s="23"/>
      <c r="CA1139" s="24"/>
      <c r="CB1139" s="35"/>
      <c r="CC1139" s="23"/>
      <c r="CD1139" s="24"/>
      <c r="CE1139" s="35"/>
      <c r="CF1139" s="23"/>
      <c r="CG1139" s="24"/>
      <c r="CH1139" s="35"/>
      <c r="CI1139" s="23"/>
      <c r="CJ1139" s="24"/>
      <c r="CK1139" s="35"/>
      <c r="CL1139" s="23"/>
      <c r="CM1139" s="24"/>
      <c r="CN1139" s="35"/>
      <c r="CO1139" s="23"/>
      <c r="CP1139" s="24"/>
      <c r="CQ1139" s="38"/>
    </row>
    <row r="1140" spans="2:95">
      <c r="B1140" s="34"/>
      <c r="C1140" s="23"/>
      <c r="D1140" s="24"/>
      <c r="E1140" s="35"/>
      <c r="F1140" s="23"/>
      <c r="G1140" s="24"/>
      <c r="H1140" s="35"/>
      <c r="I1140" s="23"/>
      <c r="J1140" s="24"/>
      <c r="K1140" s="35"/>
      <c r="L1140" s="23"/>
      <c r="M1140" s="24"/>
      <c r="N1140" s="35"/>
      <c r="O1140" s="23"/>
      <c r="P1140" s="24"/>
      <c r="Q1140" s="35"/>
      <c r="R1140" s="23"/>
      <c r="S1140" s="24"/>
      <c r="T1140" s="35"/>
      <c r="U1140" s="23"/>
      <c r="V1140" s="24"/>
      <c r="W1140" s="35"/>
      <c r="X1140" s="23"/>
      <c r="Y1140" s="24"/>
      <c r="Z1140" s="35"/>
      <c r="AA1140" s="23"/>
      <c r="AB1140" s="24"/>
      <c r="AC1140" s="35"/>
      <c r="AD1140" s="23"/>
      <c r="AE1140" s="24"/>
      <c r="AF1140" s="35"/>
      <c r="AG1140" s="23"/>
      <c r="AH1140" s="24"/>
      <c r="AI1140" s="35"/>
      <c r="AJ1140" s="23"/>
      <c r="AK1140" s="24"/>
      <c r="AL1140" s="35"/>
      <c r="AM1140" s="23"/>
      <c r="AN1140" s="24"/>
      <c r="AO1140" s="35"/>
      <c r="AP1140" s="23"/>
      <c r="AQ1140" s="24"/>
      <c r="AR1140" s="35"/>
      <c r="AS1140" s="23"/>
      <c r="AT1140" s="24"/>
      <c r="AU1140" s="35"/>
      <c r="AV1140" s="23"/>
      <c r="AW1140" s="24"/>
      <c r="AX1140" s="35"/>
      <c r="AY1140" s="23"/>
      <c r="AZ1140" s="24"/>
      <c r="BA1140" s="35"/>
      <c r="BB1140" s="23"/>
      <c r="BC1140" s="24"/>
      <c r="BD1140" s="35"/>
      <c r="BE1140" s="23"/>
      <c r="BF1140" s="24"/>
      <c r="BG1140" s="35"/>
      <c r="BH1140" s="23"/>
      <c r="BI1140" s="24"/>
      <c r="BJ1140" s="35"/>
      <c r="BK1140" s="23"/>
      <c r="BL1140" s="24"/>
      <c r="BM1140" s="35"/>
      <c r="BN1140" s="23"/>
      <c r="BO1140" s="24"/>
      <c r="BP1140" s="35"/>
      <c r="BQ1140" s="23"/>
      <c r="BR1140" s="24"/>
      <c r="BS1140" s="35"/>
      <c r="BT1140" s="23"/>
      <c r="BU1140" s="24"/>
      <c r="BV1140" s="35"/>
      <c r="BW1140" s="23"/>
      <c r="BX1140" s="24"/>
      <c r="BY1140" s="35"/>
      <c r="BZ1140" s="23"/>
      <c r="CA1140" s="24"/>
      <c r="CB1140" s="35"/>
      <c r="CC1140" s="23"/>
      <c r="CD1140" s="24"/>
      <c r="CE1140" s="35"/>
      <c r="CF1140" s="23"/>
      <c r="CG1140" s="24"/>
      <c r="CH1140" s="35"/>
      <c r="CI1140" s="23"/>
      <c r="CJ1140" s="24"/>
      <c r="CK1140" s="35"/>
      <c r="CL1140" s="23"/>
      <c r="CM1140" s="24"/>
      <c r="CN1140" s="35"/>
      <c r="CO1140" s="23"/>
      <c r="CP1140" s="24"/>
      <c r="CQ1140" s="38"/>
    </row>
    <row r="1141" spans="2:95">
      <c r="B1141" s="34"/>
      <c r="C1141" s="23"/>
      <c r="D1141" s="24"/>
      <c r="E1141" s="35"/>
      <c r="F1141" s="23"/>
      <c r="G1141" s="24"/>
      <c r="H1141" s="35"/>
      <c r="I1141" s="23"/>
      <c r="J1141" s="24"/>
      <c r="K1141" s="35"/>
      <c r="L1141" s="23"/>
      <c r="M1141" s="24"/>
      <c r="N1141" s="35"/>
      <c r="O1141" s="23"/>
      <c r="P1141" s="24"/>
      <c r="Q1141" s="35"/>
      <c r="R1141" s="23"/>
      <c r="S1141" s="24"/>
      <c r="T1141" s="35"/>
      <c r="U1141" s="23"/>
      <c r="V1141" s="24"/>
      <c r="W1141" s="35"/>
      <c r="X1141" s="23"/>
      <c r="Y1141" s="24"/>
      <c r="Z1141" s="35"/>
      <c r="AA1141" s="23"/>
      <c r="AB1141" s="24"/>
      <c r="AC1141" s="35"/>
      <c r="AD1141" s="23"/>
      <c r="AE1141" s="24"/>
      <c r="AF1141" s="35"/>
      <c r="AG1141" s="23"/>
      <c r="AH1141" s="24"/>
      <c r="AI1141" s="35"/>
      <c r="AJ1141" s="23"/>
      <c r="AK1141" s="24"/>
      <c r="AL1141" s="35"/>
      <c r="AM1141" s="23"/>
      <c r="AN1141" s="24"/>
      <c r="AO1141" s="35"/>
      <c r="AP1141" s="23"/>
      <c r="AQ1141" s="24"/>
      <c r="AR1141" s="35"/>
      <c r="AS1141" s="23"/>
      <c r="AT1141" s="24"/>
      <c r="AU1141" s="35"/>
      <c r="AV1141" s="23"/>
      <c r="AW1141" s="24"/>
      <c r="AX1141" s="35"/>
      <c r="AY1141" s="23"/>
      <c r="AZ1141" s="24"/>
      <c r="BA1141" s="35"/>
      <c r="BB1141" s="23"/>
      <c r="BC1141" s="24"/>
      <c r="BD1141" s="35"/>
      <c r="BE1141" s="23"/>
      <c r="BF1141" s="24"/>
      <c r="BG1141" s="35"/>
      <c r="BH1141" s="23"/>
      <c r="BI1141" s="24"/>
      <c r="BJ1141" s="35"/>
      <c r="BK1141" s="23"/>
      <c r="BL1141" s="24"/>
      <c r="BM1141" s="35"/>
      <c r="BN1141" s="23"/>
      <c r="BO1141" s="24"/>
      <c r="BP1141" s="35"/>
      <c r="BQ1141" s="23"/>
      <c r="BR1141" s="24"/>
      <c r="BS1141" s="35"/>
      <c r="BT1141" s="23"/>
      <c r="BU1141" s="24"/>
      <c r="BV1141" s="35"/>
      <c r="BW1141" s="23"/>
      <c r="BX1141" s="24"/>
      <c r="BY1141" s="35"/>
      <c r="BZ1141" s="23"/>
      <c r="CA1141" s="24"/>
      <c r="CB1141" s="35"/>
      <c r="CC1141" s="23"/>
      <c r="CD1141" s="24"/>
      <c r="CE1141" s="35"/>
      <c r="CF1141" s="23"/>
      <c r="CG1141" s="24"/>
      <c r="CH1141" s="35"/>
      <c r="CI1141" s="23"/>
      <c r="CJ1141" s="24"/>
      <c r="CK1141" s="35"/>
      <c r="CL1141" s="23"/>
      <c r="CM1141" s="24"/>
      <c r="CN1141" s="35"/>
      <c r="CO1141" s="23"/>
      <c r="CP1141" s="24"/>
      <c r="CQ1141" s="38"/>
    </row>
    <row r="1142" spans="2:95">
      <c r="B1142" s="34"/>
      <c r="C1142" s="23"/>
      <c r="D1142" s="24"/>
      <c r="E1142" s="35"/>
      <c r="F1142" s="23"/>
      <c r="G1142" s="24"/>
      <c r="H1142" s="35"/>
      <c r="I1142" s="23"/>
      <c r="J1142" s="24"/>
      <c r="K1142" s="35"/>
      <c r="L1142" s="23"/>
      <c r="M1142" s="24"/>
      <c r="N1142" s="35"/>
      <c r="O1142" s="23"/>
      <c r="P1142" s="24"/>
      <c r="Q1142" s="35"/>
      <c r="R1142" s="23"/>
      <c r="S1142" s="24"/>
      <c r="T1142" s="35"/>
      <c r="U1142" s="23"/>
      <c r="V1142" s="24"/>
      <c r="W1142" s="35"/>
      <c r="X1142" s="23"/>
      <c r="Y1142" s="24"/>
      <c r="Z1142" s="35"/>
      <c r="AA1142" s="23"/>
      <c r="AB1142" s="24"/>
      <c r="AC1142" s="35"/>
      <c r="AD1142" s="23"/>
      <c r="AE1142" s="24"/>
      <c r="AF1142" s="35"/>
      <c r="AG1142" s="23"/>
      <c r="AH1142" s="24"/>
      <c r="AI1142" s="35"/>
      <c r="AJ1142" s="23"/>
      <c r="AK1142" s="24"/>
      <c r="AL1142" s="35"/>
      <c r="AM1142" s="23"/>
      <c r="AN1142" s="24"/>
      <c r="AO1142" s="35"/>
      <c r="AP1142" s="23"/>
      <c r="AQ1142" s="24"/>
      <c r="AR1142" s="35"/>
      <c r="AS1142" s="23"/>
      <c r="AT1142" s="24"/>
      <c r="AU1142" s="35"/>
      <c r="AV1142" s="23"/>
      <c r="AW1142" s="24"/>
      <c r="AX1142" s="35"/>
      <c r="AY1142" s="23"/>
      <c r="AZ1142" s="24"/>
      <c r="BA1142" s="35"/>
      <c r="BB1142" s="23"/>
      <c r="BC1142" s="24"/>
      <c r="BD1142" s="35"/>
      <c r="BE1142" s="23"/>
      <c r="BF1142" s="24"/>
      <c r="BG1142" s="35"/>
      <c r="BH1142" s="23"/>
      <c r="BI1142" s="24"/>
      <c r="BJ1142" s="35"/>
      <c r="BK1142" s="23"/>
      <c r="BL1142" s="24"/>
      <c r="BM1142" s="35"/>
      <c r="BN1142" s="23"/>
      <c r="BO1142" s="24"/>
      <c r="BP1142" s="35"/>
      <c r="BQ1142" s="23"/>
      <c r="BR1142" s="24"/>
      <c r="BS1142" s="35"/>
      <c r="BT1142" s="23"/>
      <c r="BU1142" s="24"/>
      <c r="BV1142" s="35"/>
      <c r="BW1142" s="23"/>
      <c r="BX1142" s="24"/>
      <c r="BY1142" s="35"/>
      <c r="BZ1142" s="23"/>
      <c r="CA1142" s="24"/>
      <c r="CB1142" s="35"/>
      <c r="CC1142" s="23"/>
      <c r="CD1142" s="24"/>
      <c r="CE1142" s="35"/>
      <c r="CF1142" s="23"/>
      <c r="CG1142" s="24"/>
      <c r="CH1142" s="35"/>
      <c r="CI1142" s="23"/>
      <c r="CJ1142" s="24"/>
      <c r="CK1142" s="35"/>
      <c r="CL1142" s="23"/>
      <c r="CM1142" s="24"/>
      <c r="CN1142" s="35"/>
      <c r="CO1142" s="23"/>
      <c r="CP1142" s="24"/>
      <c r="CQ1142" s="38"/>
    </row>
    <row r="1143" spans="2:95">
      <c r="B1143" s="34"/>
      <c r="C1143" s="23"/>
      <c r="D1143" s="24"/>
      <c r="E1143" s="35"/>
      <c r="F1143" s="23"/>
      <c r="G1143" s="24"/>
      <c r="H1143" s="35"/>
      <c r="I1143" s="23"/>
      <c r="J1143" s="24"/>
      <c r="K1143" s="35"/>
      <c r="L1143" s="23"/>
      <c r="M1143" s="24"/>
      <c r="N1143" s="35"/>
      <c r="O1143" s="23"/>
      <c r="P1143" s="24"/>
      <c r="Q1143" s="35"/>
      <c r="R1143" s="23"/>
      <c r="S1143" s="24"/>
      <c r="T1143" s="35"/>
      <c r="U1143" s="23"/>
      <c r="V1143" s="24"/>
      <c r="W1143" s="35"/>
      <c r="X1143" s="23"/>
      <c r="Y1143" s="24"/>
      <c r="Z1143" s="35"/>
      <c r="AA1143" s="23"/>
      <c r="AB1143" s="24"/>
      <c r="AC1143" s="35"/>
      <c r="AD1143" s="23"/>
      <c r="AE1143" s="24"/>
      <c r="AF1143" s="35"/>
      <c r="AG1143" s="23"/>
      <c r="AH1143" s="24"/>
      <c r="AI1143" s="35"/>
      <c r="AJ1143" s="23"/>
      <c r="AK1143" s="24"/>
      <c r="AL1143" s="35"/>
      <c r="AM1143" s="23"/>
      <c r="AN1143" s="24"/>
      <c r="AO1143" s="35"/>
      <c r="AP1143" s="23"/>
      <c r="AQ1143" s="24"/>
      <c r="AR1143" s="35"/>
      <c r="AS1143" s="23"/>
      <c r="AT1143" s="24"/>
      <c r="AU1143" s="35"/>
      <c r="AV1143" s="23"/>
      <c r="AW1143" s="24"/>
      <c r="AX1143" s="35"/>
      <c r="AY1143" s="23"/>
      <c r="AZ1143" s="24"/>
      <c r="BA1143" s="35"/>
      <c r="BB1143" s="23"/>
      <c r="BC1143" s="24"/>
      <c r="BD1143" s="35"/>
      <c r="BE1143" s="23"/>
      <c r="BF1143" s="24"/>
      <c r="BG1143" s="35"/>
      <c r="BH1143" s="23"/>
      <c r="BI1143" s="24"/>
      <c r="BJ1143" s="35"/>
      <c r="BK1143" s="23"/>
      <c r="BL1143" s="24"/>
      <c r="BM1143" s="35"/>
      <c r="BN1143" s="23"/>
      <c r="BO1143" s="24"/>
      <c r="BP1143" s="35"/>
      <c r="BQ1143" s="23"/>
      <c r="BR1143" s="24"/>
      <c r="BS1143" s="35"/>
      <c r="BT1143" s="23"/>
      <c r="BU1143" s="24"/>
      <c r="BV1143" s="35"/>
      <c r="BW1143" s="23"/>
      <c r="BX1143" s="24"/>
      <c r="BY1143" s="35"/>
      <c r="BZ1143" s="23"/>
      <c r="CA1143" s="24"/>
      <c r="CB1143" s="35"/>
      <c r="CC1143" s="23"/>
      <c r="CD1143" s="24"/>
      <c r="CE1143" s="35"/>
      <c r="CF1143" s="23"/>
      <c r="CG1143" s="24"/>
      <c r="CH1143" s="35"/>
      <c r="CI1143" s="23"/>
      <c r="CJ1143" s="24"/>
      <c r="CK1143" s="35"/>
      <c r="CL1143" s="23"/>
      <c r="CM1143" s="24"/>
      <c r="CN1143" s="35"/>
      <c r="CO1143" s="23"/>
      <c r="CP1143" s="24"/>
      <c r="CQ1143" s="38"/>
    </row>
    <row r="1144" spans="2:95">
      <c r="B1144" s="34"/>
      <c r="C1144" s="23"/>
      <c r="D1144" s="24"/>
      <c r="E1144" s="35"/>
      <c r="F1144" s="23"/>
      <c r="G1144" s="24"/>
      <c r="H1144" s="35"/>
      <c r="I1144" s="23"/>
      <c r="J1144" s="24"/>
      <c r="K1144" s="35"/>
      <c r="L1144" s="23"/>
      <c r="M1144" s="24"/>
      <c r="N1144" s="35"/>
      <c r="O1144" s="23"/>
      <c r="P1144" s="24"/>
      <c r="Q1144" s="35"/>
      <c r="R1144" s="23"/>
      <c r="S1144" s="24"/>
      <c r="T1144" s="35"/>
      <c r="U1144" s="23"/>
      <c r="V1144" s="24"/>
      <c r="W1144" s="35"/>
      <c r="X1144" s="23"/>
      <c r="Y1144" s="24"/>
      <c r="Z1144" s="35"/>
      <c r="AA1144" s="23"/>
      <c r="AB1144" s="24"/>
      <c r="AC1144" s="35"/>
      <c r="AD1144" s="23"/>
      <c r="AE1144" s="24"/>
      <c r="AF1144" s="35"/>
      <c r="AG1144" s="23"/>
      <c r="AH1144" s="24"/>
      <c r="AI1144" s="35"/>
      <c r="AJ1144" s="23"/>
      <c r="AK1144" s="24"/>
      <c r="AL1144" s="35"/>
      <c r="AM1144" s="23"/>
      <c r="AN1144" s="24"/>
      <c r="AO1144" s="35"/>
      <c r="AP1144" s="23"/>
      <c r="AQ1144" s="24"/>
      <c r="AR1144" s="35"/>
      <c r="AS1144" s="23"/>
      <c r="AT1144" s="24"/>
      <c r="AU1144" s="35"/>
      <c r="AV1144" s="23"/>
      <c r="AW1144" s="24"/>
      <c r="AX1144" s="35"/>
      <c r="AY1144" s="23"/>
      <c r="AZ1144" s="24"/>
      <c r="BA1144" s="35"/>
      <c r="BB1144" s="23"/>
      <c r="BC1144" s="24"/>
      <c r="BD1144" s="35"/>
      <c r="BE1144" s="23"/>
      <c r="BF1144" s="24"/>
      <c r="BG1144" s="35"/>
      <c r="BH1144" s="23"/>
      <c r="BI1144" s="24"/>
      <c r="BJ1144" s="35"/>
      <c r="BK1144" s="23"/>
      <c r="BL1144" s="24"/>
      <c r="BM1144" s="35"/>
      <c r="BN1144" s="23"/>
      <c r="BO1144" s="24"/>
      <c r="BP1144" s="35"/>
      <c r="BQ1144" s="23"/>
      <c r="BR1144" s="24"/>
      <c r="BS1144" s="35"/>
      <c r="BT1144" s="23"/>
      <c r="BU1144" s="24"/>
      <c r="BV1144" s="35"/>
      <c r="BW1144" s="23"/>
      <c r="BX1144" s="24"/>
      <c r="BY1144" s="35"/>
      <c r="BZ1144" s="23"/>
      <c r="CA1144" s="24"/>
      <c r="CB1144" s="35"/>
      <c r="CC1144" s="23"/>
      <c r="CD1144" s="24"/>
      <c r="CE1144" s="35"/>
      <c r="CF1144" s="23"/>
      <c r="CG1144" s="24"/>
      <c r="CH1144" s="35"/>
      <c r="CI1144" s="23"/>
      <c r="CJ1144" s="24"/>
      <c r="CK1144" s="35"/>
      <c r="CL1144" s="23"/>
      <c r="CM1144" s="24"/>
      <c r="CN1144" s="35"/>
      <c r="CO1144" s="23"/>
      <c r="CP1144" s="24"/>
      <c r="CQ1144" s="38"/>
    </row>
    <row r="1145" spans="2:95">
      <c r="B1145" s="34"/>
      <c r="C1145" s="23"/>
      <c r="D1145" s="24"/>
      <c r="E1145" s="35"/>
      <c r="F1145" s="23"/>
      <c r="G1145" s="24"/>
      <c r="H1145" s="35"/>
      <c r="I1145" s="23"/>
      <c r="J1145" s="24"/>
      <c r="K1145" s="35"/>
      <c r="L1145" s="23"/>
      <c r="M1145" s="24"/>
      <c r="N1145" s="35"/>
      <c r="O1145" s="23"/>
      <c r="P1145" s="24"/>
      <c r="Q1145" s="35"/>
      <c r="R1145" s="23"/>
      <c r="S1145" s="24"/>
      <c r="T1145" s="35"/>
      <c r="U1145" s="23"/>
      <c r="V1145" s="24"/>
      <c r="W1145" s="35"/>
      <c r="X1145" s="23"/>
      <c r="Y1145" s="24"/>
      <c r="Z1145" s="35"/>
      <c r="AA1145" s="23"/>
      <c r="AB1145" s="24"/>
      <c r="AC1145" s="35"/>
      <c r="AD1145" s="23"/>
      <c r="AE1145" s="24"/>
      <c r="AF1145" s="35"/>
      <c r="AG1145" s="23"/>
      <c r="AH1145" s="24"/>
      <c r="AI1145" s="35"/>
      <c r="AJ1145" s="23"/>
      <c r="AK1145" s="24"/>
      <c r="AL1145" s="35"/>
      <c r="AM1145" s="23"/>
      <c r="AN1145" s="24"/>
      <c r="AO1145" s="35"/>
      <c r="AP1145" s="23"/>
      <c r="AQ1145" s="24"/>
      <c r="AR1145" s="35"/>
      <c r="AS1145" s="23"/>
      <c r="AT1145" s="24"/>
      <c r="AU1145" s="35"/>
      <c r="AV1145" s="23"/>
      <c r="AW1145" s="24"/>
      <c r="AX1145" s="35"/>
      <c r="AY1145" s="23"/>
      <c r="AZ1145" s="24"/>
      <c r="BA1145" s="35"/>
      <c r="BB1145" s="23"/>
      <c r="BC1145" s="24"/>
      <c r="BD1145" s="35"/>
      <c r="BE1145" s="23"/>
      <c r="BF1145" s="24"/>
      <c r="BG1145" s="35"/>
      <c r="BH1145" s="23"/>
      <c r="BI1145" s="24"/>
      <c r="BJ1145" s="35"/>
      <c r="BK1145" s="23"/>
      <c r="BL1145" s="24"/>
      <c r="BM1145" s="35"/>
      <c r="BN1145" s="23"/>
      <c r="BO1145" s="24"/>
      <c r="BP1145" s="35"/>
      <c r="BQ1145" s="23"/>
      <c r="BR1145" s="24"/>
      <c r="BS1145" s="35"/>
      <c r="BT1145" s="23"/>
      <c r="BU1145" s="24"/>
      <c r="BV1145" s="35"/>
      <c r="BW1145" s="23"/>
      <c r="BX1145" s="24"/>
      <c r="BY1145" s="35"/>
      <c r="BZ1145" s="23"/>
      <c r="CA1145" s="24"/>
      <c r="CB1145" s="35"/>
      <c r="CC1145" s="23"/>
      <c r="CD1145" s="24"/>
      <c r="CE1145" s="35"/>
      <c r="CF1145" s="23"/>
      <c r="CG1145" s="24"/>
      <c r="CH1145" s="35"/>
      <c r="CI1145" s="23"/>
      <c r="CJ1145" s="24"/>
      <c r="CK1145" s="35"/>
      <c r="CL1145" s="23"/>
      <c r="CM1145" s="24"/>
      <c r="CN1145" s="35"/>
      <c r="CO1145" s="23"/>
      <c r="CP1145" s="24"/>
      <c r="CQ1145" s="38"/>
    </row>
    <row r="1146" spans="2:95">
      <c r="B1146" s="34"/>
      <c r="C1146" s="23"/>
      <c r="D1146" s="24"/>
      <c r="E1146" s="35"/>
      <c r="F1146" s="23"/>
      <c r="G1146" s="24"/>
      <c r="H1146" s="35"/>
      <c r="I1146" s="23"/>
      <c r="J1146" s="24"/>
      <c r="K1146" s="35"/>
      <c r="L1146" s="23"/>
      <c r="M1146" s="24"/>
      <c r="N1146" s="35"/>
      <c r="O1146" s="23"/>
      <c r="P1146" s="24"/>
      <c r="Q1146" s="35"/>
      <c r="R1146" s="23"/>
      <c r="S1146" s="24"/>
      <c r="T1146" s="35"/>
      <c r="U1146" s="23"/>
      <c r="V1146" s="24"/>
      <c r="W1146" s="35"/>
      <c r="X1146" s="23"/>
      <c r="Y1146" s="24"/>
      <c r="Z1146" s="35"/>
      <c r="AA1146" s="23"/>
      <c r="AB1146" s="24"/>
      <c r="AC1146" s="35"/>
      <c r="AD1146" s="23"/>
      <c r="AE1146" s="24"/>
      <c r="AF1146" s="35"/>
      <c r="AG1146" s="23"/>
      <c r="AH1146" s="24"/>
      <c r="AI1146" s="35"/>
      <c r="AJ1146" s="23"/>
      <c r="AK1146" s="24"/>
      <c r="AL1146" s="35"/>
      <c r="AM1146" s="23"/>
      <c r="AN1146" s="24"/>
      <c r="AO1146" s="35"/>
      <c r="AP1146" s="23"/>
      <c r="AQ1146" s="24"/>
      <c r="AR1146" s="35"/>
      <c r="AS1146" s="23"/>
      <c r="AT1146" s="24"/>
      <c r="AU1146" s="35"/>
      <c r="AV1146" s="23"/>
      <c r="AW1146" s="24"/>
      <c r="AX1146" s="35"/>
      <c r="AY1146" s="23"/>
      <c r="AZ1146" s="24"/>
      <c r="BA1146" s="35"/>
      <c r="BB1146" s="23"/>
      <c r="BC1146" s="24"/>
      <c r="BD1146" s="35"/>
      <c r="BE1146" s="23"/>
      <c r="BF1146" s="24"/>
      <c r="BG1146" s="35"/>
      <c r="BH1146" s="23"/>
      <c r="BI1146" s="24"/>
      <c r="BJ1146" s="35"/>
      <c r="BK1146" s="23"/>
      <c r="BL1146" s="24"/>
      <c r="BM1146" s="35"/>
      <c r="BN1146" s="23"/>
      <c r="BO1146" s="24"/>
      <c r="BP1146" s="35"/>
      <c r="BQ1146" s="23"/>
      <c r="BR1146" s="24"/>
      <c r="BS1146" s="35"/>
      <c r="BT1146" s="23"/>
      <c r="BU1146" s="24"/>
      <c r="BV1146" s="35"/>
      <c r="BW1146" s="23"/>
      <c r="BX1146" s="24"/>
      <c r="BY1146" s="35"/>
      <c r="BZ1146" s="23"/>
      <c r="CA1146" s="24"/>
      <c r="CB1146" s="35"/>
      <c r="CC1146" s="23"/>
      <c r="CD1146" s="24"/>
      <c r="CE1146" s="35"/>
      <c r="CF1146" s="23"/>
      <c r="CG1146" s="24"/>
      <c r="CH1146" s="35"/>
      <c r="CI1146" s="23"/>
      <c r="CJ1146" s="24"/>
      <c r="CK1146" s="35"/>
      <c r="CL1146" s="23"/>
      <c r="CM1146" s="24"/>
      <c r="CN1146" s="35"/>
      <c r="CO1146" s="23"/>
      <c r="CP1146" s="24"/>
      <c r="CQ1146" s="38"/>
    </row>
    <row r="1147" spans="2:95">
      <c r="B1147" s="34"/>
      <c r="C1147" s="23"/>
      <c r="D1147" s="24"/>
      <c r="E1147" s="35"/>
      <c r="F1147" s="23"/>
      <c r="G1147" s="24"/>
      <c r="H1147" s="35"/>
      <c r="I1147" s="23"/>
      <c r="J1147" s="24"/>
      <c r="K1147" s="35"/>
      <c r="L1147" s="23"/>
      <c r="M1147" s="24"/>
      <c r="N1147" s="35"/>
      <c r="O1147" s="23"/>
      <c r="P1147" s="24"/>
      <c r="Q1147" s="35"/>
      <c r="R1147" s="23"/>
      <c r="S1147" s="24"/>
      <c r="T1147" s="35"/>
      <c r="U1147" s="23"/>
      <c r="V1147" s="24"/>
      <c r="W1147" s="35"/>
      <c r="X1147" s="23"/>
      <c r="Y1147" s="24"/>
      <c r="Z1147" s="35"/>
      <c r="AA1147" s="23"/>
      <c r="AB1147" s="24"/>
      <c r="AC1147" s="35"/>
      <c r="AD1147" s="23"/>
      <c r="AE1147" s="24"/>
      <c r="AF1147" s="35"/>
      <c r="AG1147" s="23"/>
      <c r="AH1147" s="24"/>
      <c r="AI1147" s="35"/>
      <c r="AJ1147" s="23"/>
      <c r="AK1147" s="24"/>
      <c r="AL1147" s="35"/>
      <c r="AM1147" s="23"/>
      <c r="AN1147" s="24"/>
      <c r="AO1147" s="35"/>
      <c r="AP1147" s="23"/>
      <c r="AQ1147" s="24"/>
      <c r="AR1147" s="35"/>
      <c r="AS1147" s="23"/>
      <c r="AT1147" s="24"/>
      <c r="AU1147" s="35"/>
      <c r="AV1147" s="23"/>
      <c r="AW1147" s="24"/>
      <c r="AX1147" s="35"/>
      <c r="AY1147" s="23"/>
      <c r="AZ1147" s="24"/>
      <c r="BA1147" s="35"/>
      <c r="BB1147" s="23"/>
      <c r="BC1147" s="24"/>
      <c r="BD1147" s="35"/>
      <c r="BE1147" s="23"/>
      <c r="BF1147" s="24"/>
      <c r="BG1147" s="35"/>
      <c r="BH1147" s="23"/>
      <c r="BI1147" s="24"/>
      <c r="BJ1147" s="35"/>
      <c r="BK1147" s="23"/>
      <c r="BL1147" s="24"/>
      <c r="BM1147" s="35"/>
      <c r="BN1147" s="23"/>
      <c r="BO1147" s="24"/>
      <c r="BP1147" s="35"/>
      <c r="BQ1147" s="23"/>
      <c r="BR1147" s="24"/>
      <c r="BS1147" s="35"/>
      <c r="BT1147" s="23"/>
      <c r="BU1147" s="24"/>
      <c r="BV1147" s="35"/>
      <c r="BW1147" s="23"/>
      <c r="BX1147" s="24"/>
      <c r="BY1147" s="35"/>
      <c r="BZ1147" s="23"/>
      <c r="CA1147" s="24"/>
      <c r="CB1147" s="35"/>
      <c r="CC1147" s="23"/>
      <c r="CD1147" s="24"/>
      <c r="CE1147" s="35"/>
      <c r="CF1147" s="23"/>
      <c r="CG1147" s="24"/>
      <c r="CH1147" s="35"/>
      <c r="CI1147" s="23"/>
      <c r="CJ1147" s="24"/>
      <c r="CK1147" s="35"/>
      <c r="CL1147" s="23"/>
      <c r="CM1147" s="24"/>
      <c r="CN1147" s="35"/>
      <c r="CO1147" s="23"/>
      <c r="CP1147" s="24"/>
      <c r="CQ1147" s="38"/>
    </row>
    <row r="1148" spans="2:95">
      <c r="B1148" s="34"/>
      <c r="C1148" s="23"/>
      <c r="D1148" s="24"/>
      <c r="E1148" s="35"/>
      <c r="F1148" s="23"/>
      <c r="G1148" s="24"/>
      <c r="H1148" s="35"/>
      <c r="I1148" s="23"/>
      <c r="J1148" s="24"/>
      <c r="K1148" s="35"/>
      <c r="L1148" s="23"/>
      <c r="M1148" s="24"/>
      <c r="N1148" s="35"/>
      <c r="O1148" s="23"/>
      <c r="P1148" s="24"/>
      <c r="Q1148" s="35"/>
      <c r="R1148" s="23"/>
      <c r="S1148" s="24"/>
      <c r="T1148" s="35"/>
      <c r="U1148" s="23"/>
      <c r="V1148" s="24"/>
      <c r="W1148" s="35"/>
      <c r="X1148" s="23"/>
      <c r="Y1148" s="24"/>
      <c r="Z1148" s="35"/>
      <c r="AA1148" s="23"/>
      <c r="AB1148" s="24"/>
      <c r="AC1148" s="35"/>
      <c r="AD1148" s="23"/>
      <c r="AE1148" s="24"/>
      <c r="AF1148" s="35"/>
      <c r="AG1148" s="23"/>
      <c r="AH1148" s="24"/>
      <c r="AI1148" s="35"/>
      <c r="AJ1148" s="23"/>
      <c r="AK1148" s="24"/>
      <c r="AL1148" s="35"/>
      <c r="AM1148" s="23"/>
      <c r="AN1148" s="24"/>
      <c r="AO1148" s="35"/>
      <c r="AP1148" s="23"/>
      <c r="AQ1148" s="24"/>
      <c r="AR1148" s="35"/>
      <c r="AS1148" s="23"/>
      <c r="AT1148" s="24"/>
      <c r="AU1148" s="35"/>
      <c r="AV1148" s="23"/>
      <c r="AW1148" s="24"/>
      <c r="AX1148" s="35"/>
      <c r="AY1148" s="23"/>
      <c r="AZ1148" s="24"/>
      <c r="BA1148" s="35"/>
      <c r="BB1148" s="23"/>
      <c r="BC1148" s="24"/>
      <c r="BD1148" s="35"/>
      <c r="BE1148" s="23"/>
      <c r="BF1148" s="24"/>
      <c r="BG1148" s="35"/>
      <c r="BH1148" s="23"/>
      <c r="BI1148" s="24"/>
      <c r="BJ1148" s="35"/>
      <c r="BK1148" s="23"/>
      <c r="BL1148" s="24"/>
      <c r="BM1148" s="35"/>
      <c r="BN1148" s="23"/>
      <c r="BO1148" s="24"/>
      <c r="BP1148" s="35"/>
      <c r="BQ1148" s="23"/>
      <c r="BR1148" s="24"/>
      <c r="BS1148" s="35"/>
      <c r="BT1148" s="23"/>
      <c r="BU1148" s="24"/>
      <c r="BV1148" s="35"/>
      <c r="BW1148" s="23"/>
      <c r="BX1148" s="24"/>
      <c r="BY1148" s="35"/>
      <c r="BZ1148" s="23"/>
      <c r="CA1148" s="24"/>
      <c r="CB1148" s="35"/>
      <c r="CC1148" s="23"/>
      <c r="CD1148" s="24"/>
      <c r="CE1148" s="35"/>
      <c r="CF1148" s="23"/>
      <c r="CG1148" s="24"/>
      <c r="CH1148" s="35"/>
      <c r="CI1148" s="23"/>
      <c r="CJ1148" s="24"/>
      <c r="CK1148" s="35"/>
      <c r="CL1148" s="23"/>
      <c r="CM1148" s="24"/>
      <c r="CN1148" s="35"/>
      <c r="CO1148" s="23"/>
      <c r="CP1148" s="24"/>
      <c r="CQ1148" s="38"/>
    </row>
    <row r="1149" spans="2:95">
      <c r="B1149" s="34"/>
      <c r="C1149" s="23"/>
      <c r="D1149" s="24"/>
      <c r="E1149" s="35"/>
      <c r="F1149" s="23"/>
      <c r="G1149" s="24"/>
      <c r="H1149" s="35"/>
      <c r="I1149" s="23"/>
      <c r="J1149" s="24"/>
      <c r="K1149" s="35"/>
      <c r="L1149" s="23"/>
      <c r="M1149" s="24"/>
      <c r="N1149" s="35"/>
      <c r="O1149" s="23"/>
      <c r="P1149" s="24"/>
      <c r="Q1149" s="35"/>
      <c r="R1149" s="23"/>
      <c r="S1149" s="24"/>
      <c r="T1149" s="35"/>
      <c r="U1149" s="23"/>
      <c r="V1149" s="24"/>
      <c r="W1149" s="35"/>
      <c r="X1149" s="23"/>
      <c r="Y1149" s="24"/>
      <c r="Z1149" s="35"/>
      <c r="AA1149" s="23"/>
      <c r="AB1149" s="24"/>
      <c r="AC1149" s="35"/>
      <c r="AD1149" s="23"/>
      <c r="AE1149" s="24"/>
      <c r="AF1149" s="35"/>
      <c r="AG1149" s="23"/>
      <c r="AH1149" s="24"/>
      <c r="AI1149" s="35"/>
      <c r="AJ1149" s="23"/>
      <c r="AK1149" s="24"/>
      <c r="AL1149" s="35"/>
      <c r="AM1149" s="23"/>
      <c r="AN1149" s="24"/>
      <c r="AO1149" s="35"/>
      <c r="AP1149" s="23"/>
      <c r="AQ1149" s="24"/>
      <c r="AR1149" s="35"/>
      <c r="AS1149" s="23"/>
      <c r="AT1149" s="24"/>
      <c r="AU1149" s="35"/>
      <c r="AV1149" s="23"/>
      <c r="AW1149" s="24"/>
      <c r="AX1149" s="35"/>
      <c r="AY1149" s="23"/>
      <c r="AZ1149" s="24"/>
      <c r="BA1149" s="35"/>
      <c r="BB1149" s="23"/>
      <c r="BC1149" s="24"/>
      <c r="BD1149" s="35"/>
      <c r="BE1149" s="23"/>
      <c r="BF1149" s="24"/>
      <c r="BG1149" s="35"/>
      <c r="BH1149" s="23"/>
      <c r="BI1149" s="24"/>
      <c r="BJ1149" s="35"/>
      <c r="BK1149" s="23"/>
      <c r="BL1149" s="24"/>
      <c r="BM1149" s="35"/>
      <c r="BN1149" s="23"/>
      <c r="BO1149" s="24"/>
      <c r="BP1149" s="35"/>
      <c r="BQ1149" s="23"/>
      <c r="BR1149" s="24"/>
      <c r="BS1149" s="35"/>
      <c r="BT1149" s="23"/>
      <c r="BU1149" s="24"/>
      <c r="BV1149" s="35"/>
      <c r="BW1149" s="23"/>
      <c r="BX1149" s="24"/>
      <c r="BY1149" s="35"/>
      <c r="BZ1149" s="23"/>
      <c r="CA1149" s="24"/>
      <c r="CB1149" s="35"/>
      <c r="CC1149" s="23"/>
      <c r="CD1149" s="24"/>
      <c r="CE1149" s="35"/>
      <c r="CF1149" s="23"/>
      <c r="CG1149" s="24"/>
      <c r="CH1149" s="35"/>
      <c r="CI1149" s="23"/>
      <c r="CJ1149" s="24"/>
      <c r="CK1149" s="35"/>
      <c r="CL1149" s="23"/>
      <c r="CM1149" s="24"/>
      <c r="CN1149" s="35"/>
      <c r="CO1149" s="23"/>
      <c r="CP1149" s="24"/>
      <c r="CQ1149" s="38"/>
    </row>
    <row r="1150" spans="2:95">
      <c r="B1150" s="34"/>
      <c r="C1150" s="23"/>
      <c r="D1150" s="24"/>
      <c r="E1150" s="35"/>
      <c r="F1150" s="23"/>
      <c r="G1150" s="24"/>
      <c r="H1150" s="35"/>
      <c r="I1150" s="23"/>
      <c r="J1150" s="24"/>
      <c r="K1150" s="35"/>
      <c r="L1150" s="23"/>
      <c r="M1150" s="24"/>
      <c r="N1150" s="35"/>
      <c r="O1150" s="23"/>
      <c r="P1150" s="24"/>
      <c r="Q1150" s="35"/>
      <c r="R1150" s="23"/>
      <c r="S1150" s="24"/>
      <c r="T1150" s="35"/>
      <c r="U1150" s="23"/>
      <c r="V1150" s="24"/>
      <c r="W1150" s="35"/>
      <c r="X1150" s="23"/>
      <c r="Y1150" s="24"/>
      <c r="Z1150" s="35"/>
      <c r="AA1150" s="23"/>
      <c r="AB1150" s="24"/>
      <c r="AC1150" s="35"/>
      <c r="AD1150" s="23"/>
      <c r="AE1150" s="24"/>
      <c r="AF1150" s="35"/>
      <c r="AG1150" s="23"/>
      <c r="AH1150" s="24"/>
      <c r="AI1150" s="35"/>
      <c r="AJ1150" s="23"/>
      <c r="AK1150" s="24"/>
      <c r="AL1150" s="35"/>
      <c r="AM1150" s="23"/>
      <c r="AN1150" s="24"/>
      <c r="AO1150" s="35"/>
      <c r="AP1150" s="23"/>
      <c r="AQ1150" s="24"/>
      <c r="AR1150" s="35"/>
      <c r="AS1150" s="23"/>
      <c r="AT1150" s="24"/>
      <c r="AU1150" s="35"/>
      <c r="AV1150" s="23"/>
      <c r="AW1150" s="24"/>
      <c r="AX1150" s="35"/>
      <c r="AY1150" s="23"/>
      <c r="AZ1150" s="24"/>
      <c r="BA1150" s="35"/>
      <c r="BB1150" s="23"/>
      <c r="BC1150" s="24"/>
      <c r="BD1150" s="35"/>
      <c r="BE1150" s="23"/>
      <c r="BF1150" s="24"/>
      <c r="BG1150" s="35"/>
      <c r="BH1150" s="23"/>
      <c r="BI1150" s="24"/>
      <c r="BJ1150" s="35"/>
      <c r="BK1150" s="23"/>
      <c r="BL1150" s="24"/>
      <c r="BM1150" s="35"/>
      <c r="BN1150" s="23"/>
      <c r="BO1150" s="24"/>
      <c r="BP1150" s="35"/>
      <c r="BQ1150" s="23"/>
      <c r="BR1150" s="24"/>
      <c r="BS1150" s="35"/>
      <c r="BT1150" s="23"/>
      <c r="BU1150" s="24"/>
      <c r="BV1150" s="35"/>
      <c r="BW1150" s="23"/>
      <c r="BX1150" s="24"/>
      <c r="BY1150" s="35"/>
      <c r="BZ1150" s="23"/>
      <c r="CA1150" s="24"/>
      <c r="CB1150" s="35"/>
      <c r="CC1150" s="23"/>
      <c r="CD1150" s="24"/>
      <c r="CE1150" s="35"/>
      <c r="CF1150" s="23"/>
      <c r="CG1150" s="24"/>
      <c r="CH1150" s="35"/>
      <c r="CI1150" s="23"/>
      <c r="CJ1150" s="24"/>
      <c r="CK1150" s="35"/>
      <c r="CL1150" s="23"/>
      <c r="CM1150" s="24"/>
      <c r="CN1150" s="35"/>
      <c r="CO1150" s="23"/>
      <c r="CP1150" s="24"/>
      <c r="CQ1150" s="38"/>
    </row>
    <row r="1151" spans="2:95">
      <c r="B1151" s="34"/>
      <c r="C1151" s="23"/>
      <c r="D1151" s="24"/>
      <c r="E1151" s="35"/>
      <c r="F1151" s="23"/>
      <c r="G1151" s="24"/>
      <c r="H1151" s="35"/>
      <c r="I1151" s="23"/>
      <c r="J1151" s="24"/>
      <c r="K1151" s="35"/>
      <c r="L1151" s="23"/>
      <c r="M1151" s="24"/>
      <c r="N1151" s="35"/>
      <c r="O1151" s="23"/>
      <c r="P1151" s="24"/>
      <c r="Q1151" s="35"/>
      <c r="R1151" s="23"/>
      <c r="S1151" s="24"/>
      <c r="T1151" s="35"/>
      <c r="U1151" s="23"/>
      <c r="V1151" s="24"/>
      <c r="W1151" s="35"/>
      <c r="X1151" s="23"/>
      <c r="Y1151" s="24"/>
      <c r="Z1151" s="35"/>
      <c r="AA1151" s="23"/>
      <c r="AB1151" s="24"/>
      <c r="AC1151" s="35"/>
      <c r="AD1151" s="23"/>
      <c r="AE1151" s="24"/>
      <c r="AF1151" s="35"/>
      <c r="AG1151" s="23"/>
      <c r="AH1151" s="24"/>
      <c r="AI1151" s="35"/>
      <c r="AJ1151" s="23"/>
      <c r="AK1151" s="24"/>
      <c r="AL1151" s="35"/>
      <c r="AM1151" s="23"/>
      <c r="AN1151" s="24"/>
      <c r="AO1151" s="35"/>
      <c r="AP1151" s="23"/>
      <c r="AQ1151" s="24"/>
      <c r="AR1151" s="35"/>
      <c r="AS1151" s="23"/>
      <c r="AT1151" s="24"/>
      <c r="AU1151" s="35"/>
      <c r="AV1151" s="23"/>
      <c r="AW1151" s="24"/>
      <c r="AX1151" s="35"/>
      <c r="AY1151" s="23"/>
      <c r="AZ1151" s="24"/>
      <c r="BA1151" s="35"/>
      <c r="BB1151" s="23"/>
      <c r="BC1151" s="24"/>
      <c r="BD1151" s="35"/>
      <c r="BE1151" s="23"/>
      <c r="BF1151" s="24"/>
      <c r="BG1151" s="35"/>
      <c r="BH1151" s="23"/>
      <c r="BI1151" s="24"/>
      <c r="BJ1151" s="35"/>
      <c r="BK1151" s="23"/>
      <c r="BL1151" s="24"/>
      <c r="BM1151" s="35"/>
      <c r="BN1151" s="23"/>
      <c r="BO1151" s="24"/>
      <c r="BP1151" s="35"/>
      <c r="BQ1151" s="23"/>
      <c r="BR1151" s="24"/>
      <c r="BS1151" s="35"/>
      <c r="BT1151" s="23"/>
      <c r="BU1151" s="24"/>
      <c r="BV1151" s="35"/>
      <c r="BW1151" s="23"/>
      <c r="BX1151" s="24"/>
      <c r="BY1151" s="35"/>
      <c r="BZ1151" s="23"/>
      <c r="CA1151" s="24"/>
      <c r="CB1151" s="35"/>
      <c r="CC1151" s="23"/>
      <c r="CD1151" s="24"/>
      <c r="CE1151" s="35"/>
      <c r="CF1151" s="23"/>
      <c r="CG1151" s="24"/>
      <c r="CH1151" s="35"/>
      <c r="CI1151" s="23"/>
      <c r="CJ1151" s="24"/>
      <c r="CK1151" s="35"/>
      <c r="CL1151" s="23"/>
      <c r="CM1151" s="24"/>
      <c r="CN1151" s="35"/>
      <c r="CO1151" s="23"/>
      <c r="CP1151" s="24"/>
      <c r="CQ1151" s="38"/>
    </row>
    <row r="1152" spans="2:95">
      <c r="B1152" s="34"/>
      <c r="C1152" s="23"/>
      <c r="D1152" s="24"/>
      <c r="E1152" s="35"/>
      <c r="F1152" s="23"/>
      <c r="G1152" s="24"/>
      <c r="H1152" s="35"/>
      <c r="I1152" s="23"/>
      <c r="J1152" s="24"/>
      <c r="K1152" s="35"/>
      <c r="L1152" s="23"/>
      <c r="M1152" s="24"/>
      <c r="N1152" s="35"/>
      <c r="O1152" s="23"/>
      <c r="P1152" s="24"/>
      <c r="Q1152" s="35"/>
      <c r="R1152" s="23"/>
      <c r="S1152" s="24"/>
      <c r="T1152" s="35"/>
      <c r="U1152" s="23"/>
      <c r="V1152" s="24"/>
      <c r="W1152" s="35"/>
      <c r="X1152" s="23"/>
      <c r="Y1152" s="24"/>
      <c r="Z1152" s="35"/>
      <c r="AA1152" s="23"/>
      <c r="AB1152" s="24"/>
      <c r="AC1152" s="35"/>
      <c r="AD1152" s="23"/>
      <c r="AE1152" s="24"/>
      <c r="AF1152" s="35"/>
      <c r="AG1152" s="23"/>
      <c r="AH1152" s="24"/>
      <c r="AI1152" s="35"/>
      <c r="AJ1152" s="23"/>
      <c r="AK1152" s="24"/>
      <c r="AL1152" s="35"/>
      <c r="AM1152" s="23"/>
      <c r="AN1152" s="24"/>
      <c r="AO1152" s="35"/>
      <c r="AP1152" s="23"/>
      <c r="AQ1152" s="24"/>
      <c r="AR1152" s="35"/>
      <c r="AS1152" s="23"/>
      <c r="AT1152" s="24"/>
      <c r="AU1152" s="35"/>
      <c r="AV1152" s="23"/>
      <c r="AW1152" s="24"/>
      <c r="AX1152" s="35"/>
      <c r="AY1152" s="23"/>
      <c r="AZ1152" s="24"/>
      <c r="BA1152" s="35"/>
      <c r="BB1152" s="23"/>
      <c r="BC1152" s="24"/>
      <c r="BD1152" s="35"/>
      <c r="BE1152" s="23"/>
      <c r="BF1152" s="24"/>
      <c r="BG1152" s="35"/>
      <c r="BH1152" s="23"/>
      <c r="BI1152" s="24"/>
      <c r="BJ1152" s="35"/>
      <c r="BK1152" s="23"/>
      <c r="BL1152" s="24"/>
      <c r="BM1152" s="35"/>
      <c r="BN1152" s="23"/>
      <c r="BO1152" s="24"/>
      <c r="BP1152" s="35"/>
      <c r="BQ1152" s="23"/>
      <c r="BR1152" s="24"/>
      <c r="BS1152" s="35"/>
      <c r="BT1152" s="23"/>
      <c r="BU1152" s="24"/>
      <c r="BV1152" s="35"/>
      <c r="BW1152" s="23"/>
      <c r="BX1152" s="24"/>
      <c r="BY1152" s="35"/>
      <c r="BZ1152" s="23"/>
      <c r="CA1152" s="24"/>
      <c r="CB1152" s="35"/>
      <c r="CC1152" s="23"/>
      <c r="CD1152" s="24"/>
      <c r="CE1152" s="35"/>
      <c r="CF1152" s="23"/>
      <c r="CG1152" s="24"/>
      <c r="CH1152" s="35"/>
      <c r="CI1152" s="23"/>
      <c r="CJ1152" s="24"/>
      <c r="CK1152" s="35"/>
      <c r="CL1152" s="23"/>
      <c r="CM1152" s="24"/>
      <c r="CN1152" s="35"/>
      <c r="CO1152" s="23"/>
      <c r="CP1152" s="24"/>
      <c r="CQ1152" s="38"/>
    </row>
    <row r="1153" spans="2:95">
      <c r="B1153" s="34"/>
      <c r="C1153" s="23"/>
      <c r="D1153" s="24"/>
      <c r="E1153" s="35"/>
      <c r="F1153" s="23"/>
      <c r="G1153" s="24"/>
      <c r="H1153" s="35"/>
      <c r="I1153" s="23"/>
      <c r="J1153" s="24"/>
      <c r="K1153" s="35"/>
      <c r="L1153" s="23"/>
      <c r="M1153" s="24"/>
      <c r="N1153" s="35"/>
      <c r="O1153" s="23"/>
      <c r="P1153" s="24"/>
      <c r="Q1153" s="35"/>
      <c r="R1153" s="23"/>
      <c r="S1153" s="24"/>
      <c r="T1153" s="35"/>
      <c r="U1153" s="23"/>
      <c r="V1153" s="24"/>
      <c r="W1153" s="35"/>
      <c r="X1153" s="23"/>
      <c r="Y1153" s="24"/>
      <c r="Z1153" s="35"/>
      <c r="AA1153" s="23"/>
      <c r="AB1153" s="24"/>
      <c r="AC1153" s="35"/>
      <c r="AD1153" s="23"/>
      <c r="AE1153" s="24"/>
      <c r="AF1153" s="35"/>
      <c r="AG1153" s="23"/>
      <c r="AH1153" s="24"/>
      <c r="AI1153" s="35"/>
      <c r="AJ1153" s="23"/>
      <c r="AK1153" s="24"/>
      <c r="AL1153" s="35"/>
      <c r="AM1153" s="23"/>
      <c r="AN1153" s="24"/>
      <c r="AO1153" s="35"/>
      <c r="AP1153" s="23"/>
      <c r="AQ1153" s="24"/>
      <c r="AR1153" s="35"/>
      <c r="AS1153" s="23"/>
      <c r="AT1153" s="24"/>
      <c r="AU1153" s="35"/>
      <c r="AV1153" s="23"/>
      <c r="AW1153" s="24"/>
      <c r="AX1153" s="35"/>
      <c r="AY1153" s="23"/>
      <c r="AZ1153" s="24"/>
      <c r="BA1153" s="35"/>
      <c r="BB1153" s="23"/>
      <c r="BC1153" s="24"/>
      <c r="BD1153" s="35"/>
      <c r="BE1153" s="23"/>
      <c r="BF1153" s="24"/>
      <c r="BG1153" s="35"/>
      <c r="BH1153" s="23"/>
      <c r="BI1153" s="24"/>
      <c r="BJ1153" s="35"/>
      <c r="BK1153" s="23"/>
      <c r="BL1153" s="24"/>
      <c r="BM1153" s="35"/>
      <c r="BN1153" s="23"/>
      <c r="BO1153" s="24"/>
      <c r="BP1153" s="35"/>
      <c r="BQ1153" s="23"/>
      <c r="BR1153" s="24"/>
      <c r="BS1153" s="35"/>
      <c r="BT1153" s="23"/>
      <c r="BU1153" s="24"/>
      <c r="BV1153" s="35"/>
      <c r="BW1153" s="23"/>
      <c r="BX1153" s="24"/>
      <c r="BY1153" s="35"/>
      <c r="BZ1153" s="23"/>
      <c r="CA1153" s="24"/>
      <c r="CB1153" s="35"/>
      <c r="CC1153" s="23"/>
      <c r="CD1153" s="24"/>
      <c r="CE1153" s="35"/>
      <c r="CF1153" s="23"/>
      <c r="CG1153" s="24"/>
      <c r="CH1153" s="35"/>
      <c r="CI1153" s="23"/>
      <c r="CJ1153" s="24"/>
      <c r="CK1153" s="35"/>
      <c r="CL1153" s="23"/>
      <c r="CM1153" s="24"/>
      <c r="CN1153" s="35"/>
      <c r="CO1153" s="23"/>
      <c r="CP1153" s="24"/>
      <c r="CQ1153" s="38"/>
    </row>
    <row r="1154" spans="2:95">
      <c r="B1154" s="34"/>
      <c r="C1154" s="23"/>
      <c r="D1154" s="24"/>
      <c r="E1154" s="35"/>
      <c r="F1154" s="23"/>
      <c r="G1154" s="24"/>
      <c r="H1154" s="35"/>
      <c r="I1154" s="23"/>
      <c r="J1154" s="24"/>
      <c r="K1154" s="35"/>
      <c r="L1154" s="23"/>
      <c r="M1154" s="24"/>
      <c r="N1154" s="35"/>
      <c r="O1154" s="23"/>
      <c r="P1154" s="24"/>
      <c r="Q1154" s="35"/>
      <c r="R1154" s="23"/>
      <c r="S1154" s="24"/>
      <c r="T1154" s="35"/>
      <c r="U1154" s="23"/>
      <c r="V1154" s="24"/>
      <c r="W1154" s="35"/>
      <c r="X1154" s="23"/>
      <c r="Y1154" s="24"/>
      <c r="Z1154" s="35"/>
      <c r="AA1154" s="23"/>
      <c r="AB1154" s="24"/>
      <c r="AC1154" s="35"/>
      <c r="AD1154" s="23"/>
      <c r="AE1154" s="24"/>
      <c r="AF1154" s="35"/>
      <c r="AG1154" s="23"/>
      <c r="AH1154" s="24"/>
      <c r="AI1154" s="35"/>
      <c r="AJ1154" s="23"/>
      <c r="AK1154" s="24"/>
      <c r="AL1154" s="35"/>
      <c r="AM1154" s="23"/>
      <c r="AN1154" s="24"/>
      <c r="AO1154" s="35"/>
      <c r="AP1154" s="23"/>
      <c r="AQ1154" s="24"/>
      <c r="AR1154" s="35"/>
      <c r="AS1154" s="23"/>
      <c r="AT1154" s="24"/>
      <c r="AU1154" s="35"/>
      <c r="AV1154" s="23"/>
      <c r="AW1154" s="24"/>
      <c r="AX1154" s="35"/>
      <c r="AY1154" s="23"/>
      <c r="AZ1154" s="24"/>
      <c r="BA1154" s="35"/>
      <c r="BB1154" s="23"/>
      <c r="BC1154" s="24"/>
      <c r="BD1154" s="35"/>
      <c r="BE1154" s="23"/>
      <c r="BF1154" s="24"/>
      <c r="BG1154" s="35"/>
      <c r="BH1154" s="23"/>
      <c r="BI1154" s="24"/>
      <c r="BJ1154" s="35"/>
      <c r="BK1154" s="23"/>
      <c r="BL1154" s="24"/>
      <c r="BM1154" s="35"/>
      <c r="BN1154" s="23"/>
      <c r="BO1154" s="24"/>
      <c r="BP1154" s="35"/>
      <c r="BQ1154" s="23"/>
      <c r="BR1154" s="24"/>
      <c r="BS1154" s="35"/>
      <c r="BT1154" s="23"/>
      <c r="BU1154" s="24"/>
      <c r="BV1154" s="35"/>
      <c r="BW1154" s="23"/>
      <c r="BX1154" s="24"/>
      <c r="BY1154" s="35"/>
      <c r="BZ1154" s="23"/>
      <c r="CA1154" s="24"/>
      <c r="CB1154" s="35"/>
      <c r="CC1154" s="23"/>
      <c r="CD1154" s="24"/>
      <c r="CE1154" s="35"/>
      <c r="CF1154" s="23"/>
      <c r="CG1154" s="24"/>
      <c r="CH1154" s="35"/>
      <c r="CI1154" s="23"/>
      <c r="CJ1154" s="24"/>
      <c r="CK1154" s="35"/>
      <c r="CL1154" s="23"/>
      <c r="CM1154" s="24"/>
      <c r="CN1154" s="35"/>
      <c r="CO1154" s="23"/>
      <c r="CP1154" s="24"/>
      <c r="CQ1154" s="38"/>
    </row>
    <row r="1155" spans="2:95">
      <c r="B1155" s="34"/>
      <c r="C1155" s="23"/>
      <c r="D1155" s="24"/>
      <c r="E1155" s="35"/>
      <c r="F1155" s="23"/>
      <c r="G1155" s="24"/>
      <c r="H1155" s="35"/>
      <c r="I1155" s="23"/>
      <c r="J1155" s="24"/>
      <c r="K1155" s="35"/>
      <c r="L1155" s="23"/>
      <c r="M1155" s="24"/>
      <c r="N1155" s="35"/>
      <c r="O1155" s="23"/>
      <c r="P1155" s="24"/>
      <c r="Q1155" s="35"/>
      <c r="R1155" s="23"/>
      <c r="S1155" s="24"/>
      <c r="T1155" s="35"/>
      <c r="U1155" s="23"/>
      <c r="V1155" s="24"/>
      <c r="W1155" s="35"/>
      <c r="X1155" s="23"/>
      <c r="Y1155" s="24"/>
      <c r="Z1155" s="35"/>
      <c r="AA1155" s="23"/>
      <c r="AB1155" s="24"/>
      <c r="AC1155" s="35"/>
      <c r="AD1155" s="23"/>
      <c r="AE1155" s="24"/>
      <c r="AF1155" s="35"/>
      <c r="AG1155" s="23"/>
      <c r="AH1155" s="24"/>
      <c r="AI1155" s="35"/>
      <c r="AJ1155" s="23"/>
      <c r="AK1155" s="24"/>
      <c r="AL1155" s="35"/>
      <c r="AM1155" s="23"/>
      <c r="AN1155" s="24"/>
      <c r="AO1155" s="35"/>
      <c r="AP1155" s="23"/>
      <c r="AQ1155" s="24"/>
      <c r="AR1155" s="35"/>
      <c r="AS1155" s="23"/>
      <c r="AT1155" s="24"/>
      <c r="AU1155" s="35"/>
      <c r="AV1155" s="23"/>
      <c r="AW1155" s="24"/>
      <c r="AX1155" s="35"/>
      <c r="AY1155" s="23"/>
      <c r="AZ1155" s="24"/>
      <c r="BA1155" s="35"/>
      <c r="BB1155" s="23"/>
      <c r="BC1155" s="24"/>
      <c r="BD1155" s="35"/>
      <c r="BE1155" s="23"/>
      <c r="BF1155" s="24"/>
      <c r="BG1155" s="35"/>
      <c r="BH1155" s="23"/>
      <c r="BI1155" s="24"/>
      <c r="BJ1155" s="35"/>
      <c r="BK1155" s="23"/>
      <c r="BL1155" s="24"/>
      <c r="BM1155" s="35"/>
      <c r="BN1155" s="23"/>
      <c r="BO1155" s="24"/>
      <c r="BP1155" s="35"/>
      <c r="BQ1155" s="23"/>
      <c r="BR1155" s="24"/>
      <c r="BS1155" s="35"/>
      <c r="BT1155" s="23"/>
      <c r="BU1155" s="24"/>
      <c r="BV1155" s="35"/>
      <c r="BW1155" s="23"/>
      <c r="BX1155" s="24"/>
      <c r="BY1155" s="35"/>
      <c r="BZ1155" s="23"/>
      <c r="CA1155" s="24"/>
      <c r="CB1155" s="35"/>
      <c r="CC1155" s="23"/>
      <c r="CD1155" s="24"/>
      <c r="CE1155" s="35"/>
      <c r="CF1155" s="23"/>
      <c r="CG1155" s="24"/>
      <c r="CH1155" s="35"/>
      <c r="CI1155" s="23"/>
      <c r="CJ1155" s="24"/>
      <c r="CK1155" s="35"/>
      <c r="CL1155" s="23"/>
      <c r="CM1155" s="24"/>
      <c r="CN1155" s="35"/>
      <c r="CO1155" s="23"/>
      <c r="CP1155" s="24"/>
      <c r="CQ1155" s="38"/>
    </row>
    <row r="1156" spans="2:95">
      <c r="B1156" s="34"/>
      <c r="C1156" s="23"/>
      <c r="D1156" s="24"/>
      <c r="E1156" s="35"/>
      <c r="F1156" s="23"/>
      <c r="G1156" s="24"/>
      <c r="H1156" s="35"/>
      <c r="I1156" s="23"/>
      <c r="J1156" s="24"/>
      <c r="K1156" s="35"/>
      <c r="L1156" s="23"/>
      <c r="M1156" s="24"/>
      <c r="N1156" s="35"/>
      <c r="O1156" s="23"/>
      <c r="P1156" s="24"/>
      <c r="Q1156" s="35"/>
      <c r="R1156" s="23"/>
      <c r="S1156" s="24"/>
      <c r="T1156" s="35"/>
      <c r="U1156" s="23"/>
      <c r="V1156" s="24"/>
      <c r="W1156" s="35"/>
      <c r="X1156" s="23"/>
      <c r="Y1156" s="24"/>
      <c r="Z1156" s="35"/>
      <c r="AA1156" s="23"/>
      <c r="AB1156" s="24"/>
      <c r="AC1156" s="35"/>
      <c r="AD1156" s="23"/>
      <c r="AE1156" s="24"/>
      <c r="AF1156" s="35"/>
      <c r="AG1156" s="23"/>
      <c r="AH1156" s="24"/>
      <c r="AI1156" s="35"/>
      <c r="AJ1156" s="23"/>
      <c r="AK1156" s="24"/>
      <c r="AL1156" s="35"/>
      <c r="AM1156" s="23"/>
      <c r="AN1156" s="24"/>
      <c r="AO1156" s="35"/>
      <c r="AP1156" s="23"/>
      <c r="AQ1156" s="24"/>
      <c r="AR1156" s="35"/>
      <c r="AS1156" s="23"/>
      <c r="AT1156" s="24"/>
      <c r="AU1156" s="35"/>
      <c r="AV1156" s="23"/>
      <c r="AW1156" s="24"/>
      <c r="AX1156" s="35"/>
      <c r="AY1156" s="23"/>
      <c r="AZ1156" s="24"/>
      <c r="BA1156" s="35"/>
      <c r="BB1156" s="23"/>
      <c r="BC1156" s="24"/>
      <c r="BD1156" s="35"/>
      <c r="BE1156" s="23"/>
      <c r="BF1156" s="24"/>
      <c r="BG1156" s="35"/>
      <c r="BH1156" s="23"/>
      <c r="BI1156" s="24"/>
      <c r="BJ1156" s="35"/>
      <c r="BK1156" s="23"/>
      <c r="BL1156" s="24"/>
      <c r="BM1156" s="35"/>
      <c r="BN1156" s="23"/>
      <c r="BO1156" s="24"/>
      <c r="BP1156" s="35"/>
      <c r="BQ1156" s="23"/>
      <c r="BR1156" s="24"/>
      <c r="BS1156" s="35"/>
      <c r="BT1156" s="23"/>
      <c r="BU1156" s="24"/>
      <c r="BV1156" s="35"/>
      <c r="BW1156" s="23"/>
      <c r="BX1156" s="24"/>
      <c r="BY1156" s="35"/>
      <c r="BZ1156" s="23"/>
      <c r="CA1156" s="24"/>
      <c r="CB1156" s="35"/>
      <c r="CC1156" s="23"/>
      <c r="CD1156" s="24"/>
      <c r="CE1156" s="35"/>
      <c r="CF1156" s="23"/>
      <c r="CG1156" s="24"/>
      <c r="CH1156" s="35"/>
      <c r="CI1156" s="23"/>
      <c r="CJ1156" s="24"/>
      <c r="CK1156" s="35"/>
      <c r="CL1156" s="23"/>
      <c r="CM1156" s="24"/>
      <c r="CN1156" s="35"/>
      <c r="CO1156" s="23"/>
      <c r="CP1156" s="24"/>
      <c r="CQ1156" s="38"/>
    </row>
    <row r="1157" spans="2:95">
      <c r="B1157" s="34"/>
      <c r="C1157" s="23"/>
      <c r="D1157" s="24"/>
      <c r="E1157" s="35"/>
      <c r="F1157" s="23"/>
      <c r="G1157" s="24"/>
      <c r="H1157" s="35"/>
      <c r="I1157" s="23"/>
      <c r="J1157" s="24"/>
      <c r="K1157" s="35"/>
      <c r="L1157" s="23"/>
      <c r="M1157" s="24"/>
      <c r="N1157" s="35"/>
      <c r="O1157" s="23"/>
      <c r="P1157" s="24"/>
      <c r="Q1157" s="35"/>
      <c r="R1157" s="23"/>
      <c r="S1157" s="24"/>
      <c r="T1157" s="35"/>
      <c r="U1157" s="23"/>
      <c r="V1157" s="24"/>
      <c r="W1157" s="35"/>
      <c r="X1157" s="23"/>
      <c r="Y1157" s="24"/>
      <c r="Z1157" s="35"/>
      <c r="AA1157" s="23"/>
      <c r="AB1157" s="24"/>
      <c r="AC1157" s="35"/>
      <c r="AD1157" s="23"/>
      <c r="AE1157" s="24"/>
      <c r="AF1157" s="35"/>
      <c r="AG1157" s="23"/>
      <c r="AH1157" s="24"/>
      <c r="AI1157" s="35"/>
      <c r="AJ1157" s="23"/>
      <c r="AK1157" s="24"/>
      <c r="AL1157" s="35"/>
      <c r="AM1157" s="23"/>
      <c r="AN1157" s="24"/>
      <c r="AO1157" s="35"/>
      <c r="AP1157" s="23"/>
      <c r="AQ1157" s="24"/>
      <c r="AR1157" s="35"/>
      <c r="AS1157" s="23"/>
      <c r="AT1157" s="24"/>
      <c r="AU1157" s="35"/>
      <c r="AV1157" s="23"/>
      <c r="AW1157" s="24"/>
      <c r="AX1157" s="35"/>
      <c r="AY1157" s="23"/>
      <c r="AZ1157" s="24"/>
      <c r="BA1157" s="35"/>
      <c r="BB1157" s="23"/>
      <c r="BC1157" s="24"/>
      <c r="BD1157" s="35"/>
      <c r="BE1157" s="23"/>
      <c r="BF1157" s="24"/>
      <c r="BG1157" s="35"/>
      <c r="BH1157" s="23"/>
      <c r="BI1157" s="24"/>
      <c r="BJ1157" s="35"/>
      <c r="BK1157" s="23"/>
      <c r="BL1157" s="24"/>
      <c r="BM1157" s="35"/>
      <c r="BN1157" s="23"/>
      <c r="BO1157" s="24"/>
      <c r="BP1157" s="35"/>
      <c r="BQ1157" s="23"/>
      <c r="BR1157" s="24"/>
      <c r="BS1157" s="35"/>
      <c r="BT1157" s="23"/>
      <c r="BU1157" s="24"/>
      <c r="BV1157" s="35"/>
      <c r="BW1157" s="23"/>
      <c r="BX1157" s="24"/>
      <c r="BY1157" s="35"/>
      <c r="BZ1157" s="23"/>
      <c r="CA1157" s="24"/>
      <c r="CB1157" s="35"/>
      <c r="CC1157" s="23"/>
      <c r="CD1157" s="24"/>
      <c r="CE1157" s="35"/>
      <c r="CF1157" s="23"/>
      <c r="CG1157" s="24"/>
      <c r="CH1157" s="35"/>
      <c r="CI1157" s="23"/>
      <c r="CJ1157" s="24"/>
      <c r="CK1157" s="35"/>
      <c r="CL1157" s="23"/>
      <c r="CM1157" s="24"/>
      <c r="CN1157" s="35"/>
      <c r="CO1157" s="23"/>
      <c r="CP1157" s="24"/>
      <c r="CQ1157" s="38"/>
    </row>
    <row r="1158" spans="2:95">
      <c r="B1158" s="34"/>
      <c r="C1158" s="23"/>
      <c r="D1158" s="24"/>
      <c r="E1158" s="35"/>
      <c r="F1158" s="23"/>
      <c r="G1158" s="24"/>
      <c r="H1158" s="35"/>
      <c r="I1158" s="23"/>
      <c r="J1158" s="24"/>
      <c r="K1158" s="35"/>
      <c r="L1158" s="23"/>
      <c r="M1158" s="24"/>
      <c r="N1158" s="35"/>
      <c r="O1158" s="23"/>
      <c r="P1158" s="24"/>
      <c r="Q1158" s="35"/>
      <c r="R1158" s="23"/>
      <c r="S1158" s="24"/>
      <c r="T1158" s="35"/>
      <c r="U1158" s="23"/>
      <c r="V1158" s="24"/>
      <c r="W1158" s="35"/>
      <c r="X1158" s="23"/>
      <c r="Y1158" s="24"/>
      <c r="Z1158" s="35"/>
      <c r="AA1158" s="23"/>
      <c r="AB1158" s="24"/>
      <c r="AC1158" s="35"/>
      <c r="AD1158" s="23"/>
      <c r="AE1158" s="24"/>
      <c r="AF1158" s="35"/>
      <c r="AG1158" s="23"/>
      <c r="AH1158" s="24"/>
      <c r="AI1158" s="35"/>
      <c r="AJ1158" s="23"/>
      <c r="AK1158" s="24"/>
      <c r="AL1158" s="35"/>
      <c r="AM1158" s="23"/>
      <c r="AN1158" s="24"/>
      <c r="AO1158" s="35"/>
      <c r="AP1158" s="23"/>
      <c r="AQ1158" s="24"/>
      <c r="AR1158" s="35"/>
      <c r="AS1158" s="23"/>
      <c r="AT1158" s="24"/>
      <c r="AU1158" s="35"/>
      <c r="AV1158" s="23"/>
      <c r="AW1158" s="24"/>
      <c r="AX1158" s="35"/>
      <c r="AY1158" s="23"/>
      <c r="AZ1158" s="24"/>
      <c r="BA1158" s="35"/>
      <c r="BB1158" s="23"/>
      <c r="BC1158" s="24"/>
      <c r="BD1158" s="35"/>
      <c r="BE1158" s="23"/>
      <c r="BF1158" s="24"/>
      <c r="BG1158" s="35"/>
      <c r="BH1158" s="23"/>
      <c r="BI1158" s="24"/>
      <c r="BJ1158" s="35"/>
      <c r="BK1158" s="23"/>
      <c r="BL1158" s="24"/>
      <c r="BM1158" s="35"/>
      <c r="BN1158" s="23"/>
      <c r="BO1158" s="24"/>
      <c r="BP1158" s="35"/>
      <c r="BQ1158" s="23"/>
      <c r="BR1158" s="24"/>
      <c r="BS1158" s="35"/>
      <c r="BT1158" s="23"/>
      <c r="BU1158" s="24"/>
      <c r="BV1158" s="35"/>
      <c r="BW1158" s="23"/>
      <c r="BX1158" s="24"/>
      <c r="BY1158" s="35"/>
      <c r="BZ1158" s="23"/>
      <c r="CA1158" s="24"/>
      <c r="CB1158" s="35"/>
      <c r="CC1158" s="23"/>
      <c r="CD1158" s="24"/>
      <c r="CE1158" s="35"/>
      <c r="CF1158" s="23"/>
      <c r="CG1158" s="24"/>
      <c r="CH1158" s="35"/>
      <c r="CI1158" s="23"/>
      <c r="CJ1158" s="24"/>
      <c r="CK1158" s="35"/>
      <c r="CL1158" s="23"/>
      <c r="CM1158" s="24"/>
      <c r="CN1158" s="35"/>
      <c r="CO1158" s="23"/>
      <c r="CP1158" s="24"/>
      <c r="CQ1158" s="38"/>
    </row>
    <row r="1159" spans="2:95">
      <c r="B1159" s="34"/>
      <c r="C1159" s="23"/>
      <c r="D1159" s="24"/>
      <c r="E1159" s="35"/>
      <c r="F1159" s="23"/>
      <c r="G1159" s="24"/>
      <c r="H1159" s="35"/>
      <c r="I1159" s="23"/>
      <c r="J1159" s="24"/>
      <c r="K1159" s="35"/>
      <c r="L1159" s="23"/>
      <c r="M1159" s="24"/>
      <c r="N1159" s="35"/>
      <c r="O1159" s="23"/>
      <c r="P1159" s="24"/>
      <c r="Q1159" s="35"/>
      <c r="R1159" s="23"/>
      <c r="S1159" s="24"/>
      <c r="T1159" s="35"/>
      <c r="U1159" s="23"/>
      <c r="V1159" s="24"/>
      <c r="W1159" s="35"/>
      <c r="X1159" s="23"/>
      <c r="Y1159" s="24"/>
      <c r="Z1159" s="35"/>
      <c r="AA1159" s="23"/>
      <c r="AB1159" s="24"/>
      <c r="AC1159" s="35"/>
      <c r="AD1159" s="23"/>
      <c r="AE1159" s="24"/>
      <c r="AF1159" s="35"/>
      <c r="AG1159" s="23"/>
      <c r="AH1159" s="24"/>
      <c r="AI1159" s="35"/>
      <c r="AJ1159" s="23"/>
      <c r="AK1159" s="24"/>
      <c r="AL1159" s="35"/>
      <c r="AM1159" s="23"/>
      <c r="AN1159" s="24"/>
      <c r="AO1159" s="35"/>
      <c r="AP1159" s="23"/>
      <c r="AQ1159" s="24"/>
      <c r="AR1159" s="35"/>
      <c r="AS1159" s="23"/>
      <c r="AT1159" s="24"/>
      <c r="AU1159" s="35"/>
      <c r="AV1159" s="23"/>
      <c r="AW1159" s="24"/>
      <c r="AX1159" s="35"/>
      <c r="AY1159" s="23"/>
      <c r="AZ1159" s="24"/>
      <c r="BA1159" s="35"/>
      <c r="BB1159" s="23"/>
      <c r="BC1159" s="24"/>
      <c r="BD1159" s="35"/>
      <c r="BE1159" s="23"/>
      <c r="BF1159" s="24"/>
      <c r="BG1159" s="35"/>
      <c r="BH1159" s="23"/>
      <c r="BI1159" s="24"/>
      <c r="BJ1159" s="35"/>
      <c r="BK1159" s="23"/>
      <c r="BL1159" s="24"/>
      <c r="BM1159" s="35"/>
      <c r="BN1159" s="23"/>
      <c r="BO1159" s="24"/>
      <c r="BP1159" s="35"/>
      <c r="BQ1159" s="23"/>
      <c r="BR1159" s="24"/>
      <c r="BS1159" s="35"/>
      <c r="BT1159" s="23"/>
      <c r="BU1159" s="24"/>
      <c r="BV1159" s="35"/>
      <c r="BW1159" s="23"/>
      <c r="BX1159" s="24"/>
      <c r="BY1159" s="35"/>
      <c r="BZ1159" s="23"/>
      <c r="CA1159" s="24"/>
      <c r="CB1159" s="35"/>
      <c r="CC1159" s="23"/>
      <c r="CD1159" s="24"/>
      <c r="CE1159" s="35"/>
      <c r="CF1159" s="23"/>
      <c r="CG1159" s="24"/>
      <c r="CH1159" s="35"/>
      <c r="CI1159" s="23"/>
      <c r="CJ1159" s="24"/>
      <c r="CK1159" s="35"/>
      <c r="CL1159" s="23"/>
      <c r="CM1159" s="24"/>
      <c r="CN1159" s="35"/>
      <c r="CO1159" s="23"/>
      <c r="CP1159" s="24"/>
      <c r="CQ1159" s="38"/>
    </row>
    <row r="1160" spans="2:95">
      <c r="B1160" s="34"/>
      <c r="C1160" s="23"/>
      <c r="D1160" s="24"/>
      <c r="E1160" s="35"/>
      <c r="F1160" s="23"/>
      <c r="G1160" s="24"/>
      <c r="H1160" s="35"/>
      <c r="I1160" s="23"/>
      <c r="J1160" s="24"/>
      <c r="K1160" s="35"/>
      <c r="L1160" s="23"/>
      <c r="M1160" s="24"/>
      <c r="N1160" s="35"/>
      <c r="O1160" s="23"/>
      <c r="P1160" s="24"/>
      <c r="Q1160" s="35"/>
      <c r="R1160" s="23"/>
      <c r="S1160" s="24"/>
      <c r="T1160" s="35"/>
      <c r="U1160" s="23"/>
      <c r="V1160" s="24"/>
      <c r="W1160" s="35"/>
      <c r="X1160" s="23"/>
      <c r="Y1160" s="24"/>
      <c r="Z1160" s="35"/>
      <c r="AA1160" s="23"/>
      <c r="AB1160" s="24"/>
      <c r="AC1160" s="35"/>
      <c r="AD1160" s="23"/>
      <c r="AE1160" s="24"/>
      <c r="AF1160" s="35"/>
      <c r="AG1160" s="23"/>
      <c r="AH1160" s="24"/>
      <c r="AI1160" s="35"/>
      <c r="AJ1160" s="23"/>
      <c r="AK1160" s="24"/>
      <c r="AL1160" s="35"/>
      <c r="AM1160" s="23"/>
      <c r="AN1160" s="24"/>
      <c r="AO1160" s="35"/>
      <c r="AP1160" s="23"/>
      <c r="AQ1160" s="24"/>
      <c r="AR1160" s="35"/>
      <c r="AS1160" s="23"/>
      <c r="AT1160" s="24"/>
      <c r="AU1160" s="35"/>
      <c r="AV1160" s="23"/>
      <c r="AW1160" s="24"/>
      <c r="AX1160" s="35"/>
      <c r="AY1160" s="23"/>
      <c r="AZ1160" s="24"/>
      <c r="BA1160" s="35"/>
      <c r="BB1160" s="23"/>
      <c r="BC1160" s="24"/>
      <c r="BD1160" s="35"/>
      <c r="BE1160" s="23"/>
      <c r="BF1160" s="24"/>
      <c r="BG1160" s="35"/>
      <c r="BH1160" s="23"/>
      <c r="BI1160" s="24"/>
      <c r="BJ1160" s="35"/>
      <c r="BK1160" s="23"/>
      <c r="BL1160" s="24"/>
      <c r="BM1160" s="35"/>
      <c r="BN1160" s="23"/>
      <c r="BO1160" s="24"/>
      <c r="BP1160" s="35"/>
      <c r="BQ1160" s="23"/>
      <c r="BR1160" s="24"/>
      <c r="BS1160" s="35"/>
      <c r="BT1160" s="23"/>
      <c r="BU1160" s="24"/>
      <c r="BV1160" s="35"/>
      <c r="BW1160" s="23"/>
      <c r="BX1160" s="24"/>
      <c r="BY1160" s="35"/>
      <c r="BZ1160" s="23"/>
      <c r="CA1160" s="24"/>
      <c r="CB1160" s="35"/>
      <c r="CC1160" s="23"/>
      <c r="CD1160" s="24"/>
      <c r="CE1160" s="35"/>
      <c r="CF1160" s="23"/>
      <c r="CG1160" s="24"/>
      <c r="CH1160" s="35"/>
      <c r="CI1160" s="23"/>
      <c r="CJ1160" s="24"/>
      <c r="CK1160" s="35"/>
      <c r="CL1160" s="23"/>
      <c r="CM1160" s="24"/>
      <c r="CN1160" s="35"/>
      <c r="CO1160" s="23"/>
      <c r="CP1160" s="24"/>
      <c r="CQ1160" s="38"/>
    </row>
    <row r="1161" spans="2:95">
      <c r="B1161" s="34"/>
      <c r="C1161" s="23"/>
      <c r="D1161" s="24"/>
      <c r="E1161" s="35"/>
      <c r="F1161" s="23"/>
      <c r="G1161" s="24"/>
      <c r="H1161" s="35"/>
      <c r="I1161" s="23"/>
      <c r="J1161" s="24"/>
      <c r="K1161" s="35"/>
      <c r="L1161" s="23"/>
      <c r="M1161" s="24"/>
      <c r="N1161" s="35"/>
      <c r="O1161" s="23"/>
      <c r="P1161" s="24"/>
      <c r="Q1161" s="35"/>
      <c r="R1161" s="23"/>
      <c r="S1161" s="24"/>
      <c r="T1161" s="35"/>
      <c r="U1161" s="23"/>
      <c r="V1161" s="24"/>
      <c r="W1161" s="35"/>
      <c r="X1161" s="23"/>
      <c r="Y1161" s="24"/>
      <c r="Z1161" s="35"/>
      <c r="AA1161" s="23"/>
      <c r="AB1161" s="24"/>
      <c r="AC1161" s="35"/>
      <c r="AD1161" s="23"/>
      <c r="AE1161" s="24"/>
      <c r="AF1161" s="35"/>
      <c r="AG1161" s="23"/>
      <c r="AH1161" s="24"/>
      <c r="AI1161" s="35"/>
      <c r="AJ1161" s="23"/>
      <c r="AK1161" s="24"/>
      <c r="AL1161" s="35"/>
      <c r="AM1161" s="23"/>
      <c r="AN1161" s="24"/>
      <c r="AO1161" s="35"/>
      <c r="AP1161" s="23"/>
      <c r="AQ1161" s="24"/>
      <c r="AR1161" s="35"/>
      <c r="AS1161" s="23"/>
      <c r="AT1161" s="24"/>
      <c r="AU1161" s="35"/>
      <c r="AV1161" s="23"/>
      <c r="AW1161" s="24"/>
      <c r="AX1161" s="35"/>
      <c r="AY1161" s="23"/>
      <c r="AZ1161" s="24"/>
      <c r="BA1161" s="35"/>
      <c r="BB1161" s="23"/>
      <c r="BC1161" s="24"/>
      <c r="BD1161" s="35"/>
      <c r="BE1161" s="23"/>
      <c r="BF1161" s="24"/>
      <c r="BG1161" s="35"/>
      <c r="BH1161" s="23"/>
      <c r="BI1161" s="24"/>
      <c r="BJ1161" s="35"/>
      <c r="BK1161" s="23"/>
      <c r="BL1161" s="24"/>
      <c r="BM1161" s="35"/>
      <c r="BN1161" s="23"/>
      <c r="BO1161" s="24"/>
      <c r="BP1161" s="35"/>
      <c r="BQ1161" s="23"/>
      <c r="BR1161" s="24"/>
      <c r="BS1161" s="35"/>
      <c r="BT1161" s="23"/>
      <c r="BU1161" s="24"/>
      <c r="BV1161" s="35"/>
      <c r="BW1161" s="23"/>
      <c r="BX1161" s="24"/>
      <c r="BY1161" s="35"/>
      <c r="BZ1161" s="23"/>
      <c r="CA1161" s="24"/>
      <c r="CB1161" s="35"/>
      <c r="CC1161" s="23"/>
      <c r="CD1161" s="24"/>
      <c r="CE1161" s="35"/>
      <c r="CF1161" s="23"/>
      <c r="CG1161" s="24"/>
      <c r="CH1161" s="35"/>
      <c r="CI1161" s="23"/>
      <c r="CJ1161" s="24"/>
      <c r="CK1161" s="35"/>
      <c r="CL1161" s="23"/>
      <c r="CM1161" s="24"/>
      <c r="CN1161" s="35"/>
      <c r="CO1161" s="23"/>
      <c r="CP1161" s="24"/>
      <c r="CQ1161" s="38"/>
    </row>
    <row r="1162" spans="2:95">
      <c r="B1162" s="34"/>
      <c r="C1162" s="23"/>
      <c r="D1162" s="24"/>
      <c r="E1162" s="35"/>
      <c r="F1162" s="23"/>
      <c r="G1162" s="24"/>
      <c r="H1162" s="35"/>
      <c r="I1162" s="23"/>
      <c r="J1162" s="24"/>
      <c r="K1162" s="35"/>
      <c r="L1162" s="23"/>
      <c r="M1162" s="24"/>
      <c r="N1162" s="35"/>
      <c r="O1162" s="23"/>
      <c r="P1162" s="24"/>
      <c r="Q1162" s="35"/>
      <c r="R1162" s="23"/>
      <c r="S1162" s="24"/>
      <c r="T1162" s="35"/>
      <c r="U1162" s="23"/>
      <c r="V1162" s="24"/>
      <c r="W1162" s="35"/>
      <c r="X1162" s="23"/>
      <c r="Y1162" s="24"/>
      <c r="Z1162" s="35"/>
      <c r="AA1162" s="23"/>
      <c r="AB1162" s="24"/>
      <c r="AC1162" s="35"/>
      <c r="AD1162" s="23"/>
      <c r="AE1162" s="24"/>
      <c r="AF1162" s="35"/>
      <c r="AG1162" s="23"/>
      <c r="AH1162" s="24"/>
      <c r="AI1162" s="35"/>
      <c r="AJ1162" s="23"/>
      <c r="AK1162" s="24"/>
      <c r="AL1162" s="35"/>
      <c r="AM1162" s="23"/>
      <c r="AN1162" s="24"/>
      <c r="AO1162" s="35"/>
      <c r="AP1162" s="23"/>
      <c r="AQ1162" s="24"/>
      <c r="AR1162" s="35"/>
      <c r="AS1162" s="23"/>
      <c r="AT1162" s="24"/>
      <c r="AU1162" s="35"/>
      <c r="AV1162" s="23"/>
      <c r="AW1162" s="24"/>
      <c r="AX1162" s="35"/>
      <c r="AY1162" s="23"/>
      <c r="AZ1162" s="24"/>
      <c r="BA1162" s="35"/>
      <c r="BB1162" s="23"/>
      <c r="BC1162" s="24"/>
      <c r="BD1162" s="35"/>
      <c r="BE1162" s="23"/>
      <c r="BF1162" s="24"/>
      <c r="BG1162" s="35"/>
      <c r="BH1162" s="23"/>
      <c r="BI1162" s="24"/>
      <c r="BJ1162" s="35"/>
      <c r="BK1162" s="23"/>
      <c r="BL1162" s="24"/>
      <c r="BM1162" s="35"/>
      <c r="BN1162" s="23"/>
      <c r="BO1162" s="24"/>
      <c r="BP1162" s="35"/>
      <c r="BQ1162" s="23"/>
      <c r="BR1162" s="24"/>
      <c r="BS1162" s="35"/>
      <c r="BT1162" s="23"/>
      <c r="BU1162" s="24"/>
      <c r="BV1162" s="35"/>
      <c r="BW1162" s="23"/>
      <c r="BX1162" s="24"/>
      <c r="BY1162" s="35"/>
      <c r="BZ1162" s="23"/>
      <c r="CA1162" s="24"/>
      <c r="CB1162" s="35"/>
      <c r="CC1162" s="23"/>
      <c r="CD1162" s="24"/>
      <c r="CE1162" s="35"/>
      <c r="CF1162" s="23"/>
      <c r="CG1162" s="24"/>
      <c r="CH1162" s="35"/>
      <c r="CI1162" s="23"/>
      <c r="CJ1162" s="24"/>
      <c r="CK1162" s="35"/>
      <c r="CL1162" s="23"/>
      <c r="CM1162" s="24"/>
      <c r="CN1162" s="35"/>
      <c r="CO1162" s="23"/>
      <c r="CP1162" s="24"/>
      <c r="CQ1162" s="38"/>
    </row>
    <row r="1163" spans="2:95">
      <c r="B1163" s="34"/>
      <c r="C1163" s="23"/>
      <c r="D1163" s="24"/>
      <c r="E1163" s="35"/>
      <c r="F1163" s="23"/>
      <c r="G1163" s="24"/>
      <c r="H1163" s="35"/>
      <c r="I1163" s="23"/>
      <c r="J1163" s="24"/>
      <c r="K1163" s="35"/>
      <c r="L1163" s="23"/>
      <c r="M1163" s="24"/>
      <c r="N1163" s="35"/>
      <c r="O1163" s="23"/>
      <c r="P1163" s="24"/>
      <c r="Q1163" s="35"/>
      <c r="R1163" s="23"/>
      <c r="S1163" s="24"/>
      <c r="T1163" s="35"/>
      <c r="U1163" s="23"/>
      <c r="V1163" s="24"/>
      <c r="W1163" s="35"/>
      <c r="X1163" s="23"/>
      <c r="Y1163" s="24"/>
      <c r="Z1163" s="35"/>
      <c r="AA1163" s="23"/>
      <c r="AB1163" s="24"/>
      <c r="AC1163" s="35"/>
      <c r="AD1163" s="23"/>
      <c r="AE1163" s="24"/>
      <c r="AF1163" s="35"/>
      <c r="AG1163" s="23"/>
      <c r="AH1163" s="24"/>
      <c r="AI1163" s="35"/>
      <c r="AJ1163" s="23"/>
      <c r="AK1163" s="24"/>
      <c r="AL1163" s="35"/>
      <c r="AM1163" s="23"/>
      <c r="AN1163" s="24"/>
      <c r="AO1163" s="35"/>
      <c r="AP1163" s="23"/>
      <c r="AQ1163" s="24"/>
      <c r="AR1163" s="35"/>
      <c r="AS1163" s="23"/>
      <c r="AT1163" s="24"/>
      <c r="AU1163" s="35"/>
      <c r="AV1163" s="23"/>
      <c r="AW1163" s="24"/>
      <c r="AX1163" s="35"/>
      <c r="AY1163" s="23"/>
      <c r="AZ1163" s="24"/>
      <c r="BA1163" s="35"/>
      <c r="BB1163" s="23"/>
      <c r="BC1163" s="24"/>
      <c r="BD1163" s="35"/>
      <c r="BE1163" s="23"/>
      <c r="BF1163" s="24"/>
      <c r="BG1163" s="35"/>
      <c r="BH1163" s="23"/>
      <c r="BI1163" s="24"/>
      <c r="BJ1163" s="35"/>
      <c r="BK1163" s="23"/>
      <c r="BL1163" s="24"/>
      <c r="BM1163" s="35"/>
      <c r="BN1163" s="23"/>
      <c r="BO1163" s="24"/>
      <c r="BP1163" s="35"/>
      <c r="BQ1163" s="23"/>
      <c r="BR1163" s="24"/>
      <c r="BS1163" s="35"/>
      <c r="BT1163" s="23"/>
      <c r="BU1163" s="24"/>
      <c r="BV1163" s="35"/>
      <c r="BW1163" s="23"/>
      <c r="BX1163" s="24"/>
      <c r="BY1163" s="35"/>
      <c r="BZ1163" s="23"/>
      <c r="CA1163" s="24"/>
      <c r="CB1163" s="35"/>
      <c r="CC1163" s="23"/>
      <c r="CD1163" s="24"/>
      <c r="CE1163" s="35"/>
      <c r="CF1163" s="23"/>
      <c r="CG1163" s="24"/>
      <c r="CH1163" s="35"/>
      <c r="CI1163" s="23"/>
      <c r="CJ1163" s="24"/>
      <c r="CK1163" s="35"/>
      <c r="CL1163" s="23"/>
      <c r="CM1163" s="24"/>
      <c r="CN1163" s="35"/>
      <c r="CO1163" s="23"/>
      <c r="CP1163" s="24"/>
      <c r="CQ1163" s="38"/>
    </row>
    <row r="1164" spans="2:95">
      <c r="B1164" s="34"/>
      <c r="C1164" s="23"/>
      <c r="D1164" s="24"/>
      <c r="E1164" s="35"/>
      <c r="F1164" s="23"/>
      <c r="G1164" s="24"/>
      <c r="H1164" s="35"/>
      <c r="I1164" s="23"/>
      <c r="J1164" s="24"/>
      <c r="K1164" s="35"/>
      <c r="L1164" s="23"/>
      <c r="M1164" s="24"/>
      <c r="N1164" s="35"/>
      <c r="O1164" s="23"/>
      <c r="P1164" s="24"/>
      <c r="Q1164" s="35"/>
      <c r="R1164" s="23"/>
      <c r="S1164" s="24"/>
      <c r="T1164" s="35"/>
      <c r="U1164" s="23"/>
      <c r="V1164" s="24"/>
      <c r="W1164" s="35"/>
      <c r="X1164" s="23"/>
      <c r="Y1164" s="24"/>
      <c r="Z1164" s="35"/>
      <c r="AA1164" s="23"/>
      <c r="AB1164" s="24"/>
      <c r="AC1164" s="35"/>
      <c r="AD1164" s="23"/>
      <c r="AE1164" s="24"/>
      <c r="AF1164" s="35"/>
      <c r="AG1164" s="23"/>
      <c r="AH1164" s="24"/>
      <c r="AI1164" s="35"/>
      <c r="AJ1164" s="23"/>
      <c r="AK1164" s="24"/>
      <c r="AL1164" s="35"/>
      <c r="AM1164" s="23"/>
      <c r="AN1164" s="24"/>
      <c r="AO1164" s="35"/>
      <c r="AP1164" s="23"/>
      <c r="AQ1164" s="24"/>
      <c r="AR1164" s="35"/>
      <c r="AS1164" s="23"/>
      <c r="AT1164" s="24"/>
      <c r="AU1164" s="35"/>
      <c r="AV1164" s="23"/>
      <c r="AW1164" s="24"/>
      <c r="AX1164" s="35"/>
      <c r="AY1164" s="23"/>
      <c r="AZ1164" s="24"/>
      <c r="BA1164" s="35"/>
      <c r="BB1164" s="23"/>
      <c r="BC1164" s="24"/>
      <c r="BD1164" s="35"/>
      <c r="BE1164" s="23"/>
      <c r="BF1164" s="24"/>
      <c r="BG1164" s="35"/>
      <c r="BH1164" s="23"/>
      <c r="BI1164" s="24"/>
      <c r="BJ1164" s="35"/>
      <c r="BK1164" s="23"/>
      <c r="BL1164" s="24"/>
      <c r="BM1164" s="35"/>
      <c r="BN1164" s="23"/>
      <c r="BO1164" s="24"/>
      <c r="BP1164" s="35"/>
      <c r="BQ1164" s="23"/>
      <c r="BR1164" s="24"/>
      <c r="BS1164" s="35"/>
      <c r="BT1164" s="23"/>
      <c r="BU1164" s="24"/>
      <c r="BV1164" s="35"/>
      <c r="BW1164" s="23"/>
      <c r="BX1164" s="24"/>
      <c r="BY1164" s="35"/>
      <c r="BZ1164" s="23"/>
      <c r="CA1164" s="24"/>
      <c r="CB1164" s="35"/>
      <c r="CC1164" s="23"/>
      <c r="CD1164" s="24"/>
      <c r="CE1164" s="35"/>
      <c r="CF1164" s="23"/>
      <c r="CG1164" s="24"/>
      <c r="CH1164" s="35"/>
      <c r="CI1164" s="23"/>
      <c r="CJ1164" s="24"/>
      <c r="CK1164" s="35"/>
      <c r="CL1164" s="23"/>
      <c r="CM1164" s="24"/>
      <c r="CN1164" s="35"/>
      <c r="CO1164" s="23"/>
      <c r="CP1164" s="24"/>
      <c r="CQ1164" s="38"/>
    </row>
    <row r="1165" spans="2:95">
      <c r="B1165" s="34"/>
      <c r="C1165" s="23"/>
      <c r="D1165" s="24"/>
      <c r="E1165" s="35"/>
      <c r="F1165" s="23"/>
      <c r="G1165" s="24"/>
      <c r="H1165" s="35"/>
      <c r="I1165" s="23"/>
      <c r="J1165" s="24"/>
      <c r="K1165" s="35"/>
      <c r="L1165" s="23"/>
      <c r="M1165" s="24"/>
      <c r="N1165" s="35"/>
      <c r="O1165" s="23"/>
      <c r="P1165" s="24"/>
      <c r="Q1165" s="35"/>
      <c r="R1165" s="23"/>
      <c r="S1165" s="24"/>
      <c r="T1165" s="35"/>
      <c r="U1165" s="23"/>
      <c r="V1165" s="24"/>
      <c r="W1165" s="35"/>
      <c r="X1165" s="23"/>
      <c r="Y1165" s="24"/>
      <c r="Z1165" s="35"/>
      <c r="AA1165" s="23"/>
      <c r="AB1165" s="24"/>
      <c r="AC1165" s="35"/>
      <c r="AD1165" s="23"/>
      <c r="AE1165" s="24"/>
      <c r="AF1165" s="35"/>
      <c r="AG1165" s="23"/>
      <c r="AH1165" s="24"/>
      <c r="AI1165" s="35"/>
      <c r="AJ1165" s="23"/>
      <c r="AK1165" s="24"/>
      <c r="AL1165" s="35"/>
      <c r="AM1165" s="23"/>
      <c r="AN1165" s="24"/>
      <c r="AO1165" s="35"/>
      <c r="AP1165" s="23"/>
      <c r="AQ1165" s="24"/>
      <c r="AR1165" s="35"/>
      <c r="AS1165" s="23"/>
      <c r="AT1165" s="24"/>
      <c r="AU1165" s="35"/>
      <c r="AV1165" s="23"/>
      <c r="AW1165" s="24"/>
      <c r="AX1165" s="35"/>
      <c r="AY1165" s="23"/>
      <c r="AZ1165" s="24"/>
      <c r="BA1165" s="35"/>
      <c r="BB1165" s="23"/>
      <c r="BC1165" s="24"/>
      <c r="BD1165" s="35"/>
      <c r="BE1165" s="23"/>
      <c r="BF1165" s="24"/>
      <c r="BG1165" s="35"/>
      <c r="BH1165" s="23"/>
      <c r="BI1165" s="24"/>
      <c r="BJ1165" s="35"/>
      <c r="BK1165" s="23"/>
      <c r="BL1165" s="24"/>
      <c r="BM1165" s="35"/>
      <c r="BN1165" s="23"/>
      <c r="BO1165" s="24"/>
      <c r="BP1165" s="35"/>
      <c r="BQ1165" s="23"/>
      <c r="BR1165" s="24"/>
      <c r="BS1165" s="35"/>
      <c r="BT1165" s="23"/>
      <c r="BU1165" s="24"/>
      <c r="BV1165" s="35"/>
      <c r="BW1165" s="23"/>
      <c r="BX1165" s="24"/>
      <c r="BY1165" s="35"/>
      <c r="BZ1165" s="23"/>
      <c r="CA1165" s="24"/>
      <c r="CB1165" s="35"/>
      <c r="CC1165" s="23"/>
      <c r="CD1165" s="24"/>
      <c r="CE1165" s="35"/>
      <c r="CF1165" s="23"/>
      <c r="CG1165" s="24"/>
      <c r="CH1165" s="35"/>
      <c r="CI1165" s="23"/>
      <c r="CJ1165" s="24"/>
      <c r="CK1165" s="35"/>
      <c r="CL1165" s="23"/>
      <c r="CM1165" s="24"/>
      <c r="CN1165" s="35"/>
      <c r="CO1165" s="23"/>
      <c r="CP1165" s="24"/>
      <c r="CQ1165" s="38"/>
    </row>
    <row r="1166" spans="2:95">
      <c r="B1166" s="34"/>
      <c r="C1166" s="23"/>
      <c r="D1166" s="24"/>
      <c r="E1166" s="35"/>
      <c r="F1166" s="23"/>
      <c r="G1166" s="24"/>
      <c r="H1166" s="35"/>
      <c r="I1166" s="23"/>
      <c r="J1166" s="24"/>
      <c r="K1166" s="35"/>
      <c r="L1166" s="23"/>
      <c r="M1166" s="24"/>
      <c r="N1166" s="35"/>
      <c r="O1166" s="23"/>
      <c r="P1166" s="24"/>
      <c r="Q1166" s="35"/>
      <c r="R1166" s="23"/>
      <c r="S1166" s="24"/>
      <c r="T1166" s="35"/>
      <c r="U1166" s="23"/>
      <c r="V1166" s="24"/>
      <c r="W1166" s="35"/>
      <c r="X1166" s="23"/>
      <c r="Y1166" s="24"/>
      <c r="Z1166" s="35"/>
      <c r="AA1166" s="23"/>
      <c r="AB1166" s="24"/>
      <c r="AC1166" s="35"/>
      <c r="AD1166" s="23"/>
      <c r="AE1166" s="24"/>
      <c r="AF1166" s="35"/>
      <c r="AG1166" s="23"/>
      <c r="AH1166" s="24"/>
      <c r="AI1166" s="35"/>
      <c r="AJ1166" s="23"/>
      <c r="AK1166" s="24"/>
      <c r="AL1166" s="35"/>
      <c r="AM1166" s="23"/>
      <c r="AN1166" s="24"/>
      <c r="AO1166" s="35"/>
      <c r="AP1166" s="23"/>
      <c r="AQ1166" s="24"/>
      <c r="AR1166" s="35"/>
      <c r="AS1166" s="23"/>
      <c r="AT1166" s="24"/>
      <c r="AU1166" s="35"/>
      <c r="AV1166" s="23"/>
      <c r="AW1166" s="24"/>
      <c r="AX1166" s="35"/>
      <c r="AY1166" s="23"/>
      <c r="AZ1166" s="24"/>
      <c r="BA1166" s="35"/>
      <c r="BB1166" s="23"/>
      <c r="BC1166" s="24"/>
      <c r="BD1166" s="35"/>
      <c r="BE1166" s="23"/>
      <c r="BF1166" s="24"/>
      <c r="BG1166" s="35"/>
      <c r="BH1166" s="23"/>
      <c r="BI1166" s="24"/>
      <c r="BJ1166" s="35"/>
      <c r="BK1166" s="23"/>
      <c r="BL1166" s="24"/>
      <c r="BM1166" s="35"/>
      <c r="BN1166" s="23"/>
      <c r="BO1166" s="24"/>
      <c r="BP1166" s="35"/>
      <c r="BQ1166" s="23"/>
      <c r="BR1166" s="24"/>
      <c r="BS1166" s="35"/>
      <c r="BT1166" s="23"/>
      <c r="BU1166" s="24"/>
      <c r="BV1166" s="35"/>
      <c r="BW1166" s="23"/>
      <c r="BX1166" s="24"/>
      <c r="BY1166" s="35"/>
      <c r="BZ1166" s="23"/>
      <c r="CA1166" s="24"/>
      <c r="CB1166" s="35"/>
      <c r="CC1166" s="23"/>
      <c r="CD1166" s="24"/>
      <c r="CE1166" s="35"/>
      <c r="CF1166" s="23"/>
      <c r="CG1166" s="24"/>
      <c r="CH1166" s="35"/>
      <c r="CI1166" s="23"/>
      <c r="CJ1166" s="24"/>
      <c r="CK1166" s="35"/>
      <c r="CL1166" s="23"/>
      <c r="CM1166" s="24"/>
      <c r="CN1166" s="35"/>
      <c r="CO1166" s="23"/>
      <c r="CP1166" s="24"/>
      <c r="CQ1166" s="38"/>
    </row>
    <row r="1167" spans="2:95">
      <c r="B1167" s="34"/>
      <c r="C1167" s="23"/>
      <c r="D1167" s="24"/>
      <c r="E1167" s="35"/>
      <c r="F1167" s="23"/>
      <c r="G1167" s="24"/>
      <c r="H1167" s="35"/>
      <c r="I1167" s="23"/>
      <c r="J1167" s="24"/>
      <c r="K1167" s="35"/>
      <c r="L1167" s="23"/>
      <c r="M1167" s="24"/>
      <c r="N1167" s="35"/>
      <c r="O1167" s="23"/>
      <c r="P1167" s="24"/>
      <c r="Q1167" s="35"/>
      <c r="R1167" s="23"/>
      <c r="S1167" s="24"/>
      <c r="T1167" s="35"/>
      <c r="U1167" s="23"/>
      <c r="V1167" s="24"/>
      <c r="W1167" s="35"/>
      <c r="X1167" s="23"/>
      <c r="Y1167" s="24"/>
      <c r="Z1167" s="35"/>
      <c r="AA1167" s="23"/>
      <c r="AB1167" s="24"/>
      <c r="AC1167" s="35"/>
      <c r="AD1167" s="23"/>
      <c r="AE1167" s="24"/>
      <c r="AF1167" s="35"/>
      <c r="AG1167" s="23"/>
      <c r="AH1167" s="24"/>
      <c r="AI1167" s="35"/>
      <c r="AJ1167" s="23"/>
      <c r="AK1167" s="24"/>
      <c r="AL1167" s="35"/>
      <c r="AM1167" s="23"/>
      <c r="AN1167" s="24"/>
      <c r="AO1167" s="35"/>
      <c r="AP1167" s="23"/>
      <c r="AQ1167" s="24"/>
      <c r="AR1167" s="35"/>
      <c r="AS1167" s="23"/>
      <c r="AT1167" s="24"/>
      <c r="AU1167" s="35"/>
      <c r="AV1167" s="23"/>
      <c r="AW1167" s="24"/>
      <c r="AX1167" s="35"/>
      <c r="AY1167" s="23"/>
      <c r="AZ1167" s="24"/>
      <c r="BA1167" s="35"/>
      <c r="BB1167" s="23"/>
      <c r="BC1167" s="24"/>
      <c r="BD1167" s="35"/>
      <c r="BE1167" s="23"/>
      <c r="BF1167" s="24"/>
      <c r="BG1167" s="35"/>
      <c r="BH1167" s="23"/>
      <c r="BI1167" s="24"/>
      <c r="BJ1167" s="35"/>
      <c r="BK1167" s="23"/>
      <c r="BL1167" s="24"/>
      <c r="BM1167" s="35"/>
      <c r="BN1167" s="23"/>
      <c r="BO1167" s="24"/>
      <c r="BP1167" s="35"/>
      <c r="BQ1167" s="23"/>
      <c r="BR1167" s="24"/>
      <c r="BS1167" s="35"/>
      <c r="BT1167" s="23"/>
      <c r="BU1167" s="24"/>
      <c r="BV1167" s="35"/>
      <c r="BW1167" s="23"/>
      <c r="BX1167" s="24"/>
      <c r="BY1167" s="35"/>
      <c r="BZ1167" s="23"/>
      <c r="CA1167" s="24"/>
      <c r="CB1167" s="35"/>
      <c r="CC1167" s="23"/>
      <c r="CD1167" s="24"/>
      <c r="CE1167" s="35"/>
      <c r="CF1167" s="23"/>
      <c r="CG1167" s="24"/>
      <c r="CH1167" s="35"/>
      <c r="CI1167" s="23"/>
      <c r="CJ1167" s="24"/>
      <c r="CK1167" s="35"/>
      <c r="CL1167" s="23"/>
      <c r="CM1167" s="24"/>
      <c r="CN1167" s="35"/>
      <c r="CO1167" s="23"/>
      <c r="CP1167" s="24"/>
      <c r="CQ1167" s="38"/>
    </row>
    <row r="1168" spans="2:95">
      <c r="B1168" s="34"/>
      <c r="C1168" s="23"/>
      <c r="D1168" s="24"/>
      <c r="E1168" s="35"/>
      <c r="F1168" s="23"/>
      <c r="G1168" s="24"/>
      <c r="H1168" s="35"/>
      <c r="I1168" s="23"/>
      <c r="J1168" s="24"/>
      <c r="K1168" s="35"/>
      <c r="L1168" s="23"/>
      <c r="M1168" s="24"/>
      <c r="N1168" s="35"/>
      <c r="O1168" s="23"/>
      <c r="P1168" s="24"/>
      <c r="Q1168" s="35"/>
      <c r="R1168" s="23"/>
      <c r="S1168" s="24"/>
      <c r="T1168" s="35"/>
      <c r="U1168" s="23"/>
      <c r="V1168" s="24"/>
      <c r="W1168" s="35"/>
      <c r="X1168" s="23"/>
      <c r="Y1168" s="24"/>
      <c r="Z1168" s="35"/>
      <c r="AA1168" s="23"/>
      <c r="AB1168" s="24"/>
      <c r="AC1168" s="35"/>
      <c r="AD1168" s="23"/>
      <c r="AE1168" s="24"/>
      <c r="AF1168" s="35"/>
      <c r="AG1168" s="23"/>
      <c r="AH1168" s="24"/>
      <c r="AI1168" s="35"/>
      <c r="AJ1168" s="23"/>
      <c r="AK1168" s="24"/>
      <c r="AL1168" s="35"/>
      <c r="AM1168" s="23"/>
      <c r="AN1168" s="24"/>
      <c r="AO1168" s="35"/>
      <c r="AP1168" s="23"/>
      <c r="AQ1168" s="24"/>
      <c r="AR1168" s="35"/>
      <c r="AS1168" s="23"/>
      <c r="AT1168" s="24"/>
      <c r="AU1168" s="35"/>
      <c r="AV1168" s="23"/>
      <c r="AW1168" s="24"/>
      <c r="AX1168" s="35"/>
      <c r="AY1168" s="23"/>
      <c r="AZ1168" s="24"/>
      <c r="BA1168" s="35"/>
      <c r="BB1168" s="23"/>
      <c r="BC1168" s="24"/>
      <c r="BD1168" s="35"/>
      <c r="BE1168" s="23"/>
      <c r="BF1168" s="24"/>
      <c r="BG1168" s="35"/>
      <c r="BH1168" s="23"/>
      <c r="BI1168" s="24"/>
      <c r="BJ1168" s="35"/>
      <c r="BK1168" s="23"/>
      <c r="BL1168" s="24"/>
      <c r="BM1168" s="35"/>
      <c r="BN1168" s="23"/>
      <c r="BO1168" s="24"/>
      <c r="BP1168" s="35"/>
      <c r="BQ1168" s="23"/>
      <c r="BR1168" s="24"/>
      <c r="BS1168" s="35"/>
      <c r="BT1168" s="23"/>
      <c r="BU1168" s="24"/>
      <c r="BV1168" s="35"/>
      <c r="BW1168" s="23"/>
      <c r="BX1168" s="24"/>
      <c r="BY1168" s="35"/>
      <c r="BZ1168" s="23"/>
      <c r="CA1168" s="24"/>
      <c r="CB1168" s="35"/>
      <c r="CC1168" s="23"/>
      <c r="CD1168" s="24"/>
      <c r="CE1168" s="35"/>
      <c r="CF1168" s="23"/>
      <c r="CG1168" s="24"/>
      <c r="CH1168" s="35"/>
      <c r="CI1168" s="23"/>
      <c r="CJ1168" s="24"/>
      <c r="CK1168" s="35"/>
      <c r="CL1168" s="23"/>
      <c r="CM1168" s="24"/>
      <c r="CN1168" s="35"/>
      <c r="CO1168" s="23"/>
      <c r="CP1168" s="24"/>
      <c r="CQ1168" s="38"/>
    </row>
    <row r="1169" spans="2:95">
      <c r="B1169" s="34"/>
      <c r="C1169" s="23"/>
      <c r="D1169" s="24"/>
      <c r="E1169" s="35"/>
      <c r="F1169" s="23"/>
      <c r="G1169" s="24"/>
      <c r="H1169" s="35"/>
      <c r="I1169" s="23"/>
      <c r="J1169" s="24"/>
      <c r="K1169" s="35"/>
      <c r="L1169" s="23"/>
      <c r="M1169" s="24"/>
      <c r="N1169" s="35"/>
      <c r="O1169" s="23"/>
      <c r="P1169" s="24"/>
      <c r="Q1169" s="35"/>
      <c r="R1169" s="23"/>
      <c r="S1169" s="24"/>
      <c r="T1169" s="35"/>
      <c r="U1169" s="23"/>
      <c r="V1169" s="24"/>
      <c r="W1169" s="35"/>
      <c r="X1169" s="23"/>
      <c r="Y1169" s="24"/>
      <c r="Z1169" s="35"/>
      <c r="AA1169" s="23"/>
      <c r="AB1169" s="24"/>
      <c r="AC1169" s="35"/>
      <c r="AD1169" s="23"/>
      <c r="AE1169" s="24"/>
      <c r="AF1169" s="35"/>
      <c r="AG1169" s="23"/>
      <c r="AH1169" s="24"/>
      <c r="AI1169" s="35"/>
      <c r="AJ1169" s="23"/>
      <c r="AK1169" s="24"/>
      <c r="AL1169" s="35"/>
      <c r="AM1169" s="23"/>
      <c r="AN1169" s="24"/>
      <c r="AO1169" s="35"/>
      <c r="AP1169" s="23"/>
      <c r="AQ1169" s="24"/>
      <c r="AR1169" s="35"/>
      <c r="AS1169" s="23"/>
      <c r="AT1169" s="24"/>
      <c r="AU1169" s="35"/>
      <c r="AV1169" s="23"/>
      <c r="AW1169" s="24"/>
      <c r="AX1169" s="35"/>
      <c r="AY1169" s="23"/>
      <c r="AZ1169" s="24"/>
      <c r="BA1169" s="35"/>
      <c r="BB1169" s="23"/>
      <c r="BC1169" s="24"/>
      <c r="BD1169" s="35"/>
      <c r="BE1169" s="23"/>
      <c r="BF1169" s="24"/>
      <c r="BG1169" s="35"/>
      <c r="BH1169" s="23"/>
      <c r="BI1169" s="24"/>
      <c r="BJ1169" s="35"/>
      <c r="BK1169" s="23"/>
      <c r="BL1169" s="24"/>
      <c r="BM1169" s="35"/>
      <c r="BN1169" s="23"/>
      <c r="BO1169" s="24"/>
      <c r="BP1169" s="35"/>
      <c r="BQ1169" s="23"/>
      <c r="BR1169" s="24"/>
      <c r="BS1169" s="35"/>
      <c r="BT1169" s="23"/>
      <c r="BU1169" s="24"/>
      <c r="BV1169" s="35"/>
      <c r="BW1169" s="23"/>
      <c r="BX1169" s="24"/>
      <c r="BY1169" s="35"/>
      <c r="BZ1169" s="23"/>
      <c r="CA1169" s="24"/>
      <c r="CB1169" s="35"/>
      <c r="CC1169" s="23"/>
      <c r="CD1169" s="24"/>
      <c r="CE1169" s="35"/>
      <c r="CF1169" s="23"/>
      <c r="CG1169" s="24"/>
      <c r="CH1169" s="35"/>
      <c r="CI1169" s="23"/>
      <c r="CJ1169" s="24"/>
      <c r="CK1169" s="35"/>
      <c r="CL1169" s="23"/>
      <c r="CM1169" s="24"/>
      <c r="CN1169" s="35"/>
      <c r="CO1169" s="23"/>
      <c r="CP1169" s="24"/>
      <c r="CQ1169" s="38"/>
    </row>
    <row r="1170" spans="2:95">
      <c r="B1170" s="34"/>
      <c r="C1170" s="23"/>
      <c r="D1170" s="24"/>
      <c r="E1170" s="35"/>
      <c r="F1170" s="23"/>
      <c r="G1170" s="24"/>
      <c r="H1170" s="35"/>
      <c r="I1170" s="23"/>
      <c r="J1170" s="24"/>
      <c r="K1170" s="35"/>
      <c r="L1170" s="23"/>
      <c r="M1170" s="24"/>
      <c r="N1170" s="35"/>
      <c r="O1170" s="23"/>
      <c r="P1170" s="24"/>
      <c r="Q1170" s="35"/>
      <c r="R1170" s="23"/>
      <c r="S1170" s="24"/>
      <c r="T1170" s="35"/>
      <c r="U1170" s="23"/>
      <c r="V1170" s="24"/>
      <c r="W1170" s="35"/>
      <c r="X1170" s="23"/>
      <c r="Y1170" s="24"/>
      <c r="Z1170" s="35"/>
      <c r="AA1170" s="23"/>
      <c r="AB1170" s="24"/>
      <c r="AC1170" s="35"/>
      <c r="AD1170" s="23"/>
      <c r="AE1170" s="24"/>
      <c r="AF1170" s="35"/>
      <c r="AG1170" s="23"/>
      <c r="AH1170" s="24"/>
      <c r="AI1170" s="35"/>
      <c r="AJ1170" s="23"/>
      <c r="AK1170" s="24"/>
      <c r="AL1170" s="35"/>
      <c r="AM1170" s="23"/>
      <c r="AN1170" s="24"/>
      <c r="AO1170" s="35"/>
      <c r="AP1170" s="23"/>
      <c r="AQ1170" s="24"/>
      <c r="AR1170" s="35"/>
      <c r="AS1170" s="23"/>
      <c r="AT1170" s="24"/>
      <c r="AU1170" s="35"/>
      <c r="AV1170" s="23"/>
      <c r="AW1170" s="24"/>
      <c r="AX1170" s="35"/>
      <c r="AY1170" s="23"/>
      <c r="AZ1170" s="24"/>
      <c r="BA1170" s="35"/>
      <c r="BB1170" s="23"/>
      <c r="BC1170" s="24"/>
      <c r="BD1170" s="35"/>
      <c r="BE1170" s="23"/>
      <c r="BF1170" s="24"/>
      <c r="BG1170" s="35"/>
      <c r="BH1170" s="23"/>
      <c r="BI1170" s="24"/>
      <c r="BJ1170" s="35"/>
      <c r="BK1170" s="23"/>
      <c r="BL1170" s="24"/>
      <c r="BM1170" s="35"/>
      <c r="BN1170" s="23"/>
      <c r="BO1170" s="24"/>
      <c r="BP1170" s="35"/>
      <c r="BQ1170" s="23"/>
      <c r="BR1170" s="24"/>
      <c r="BS1170" s="35"/>
      <c r="BT1170" s="23"/>
      <c r="BU1170" s="24"/>
      <c r="BV1170" s="35"/>
      <c r="BW1170" s="23"/>
      <c r="BX1170" s="24"/>
      <c r="BY1170" s="35"/>
      <c r="BZ1170" s="23"/>
      <c r="CA1170" s="24"/>
      <c r="CB1170" s="35"/>
      <c r="CC1170" s="23"/>
      <c r="CD1170" s="24"/>
      <c r="CE1170" s="35"/>
      <c r="CF1170" s="23"/>
      <c r="CG1170" s="24"/>
      <c r="CH1170" s="35"/>
      <c r="CI1170" s="23"/>
      <c r="CJ1170" s="24"/>
      <c r="CK1170" s="35"/>
      <c r="CL1170" s="23"/>
      <c r="CM1170" s="24"/>
      <c r="CN1170" s="35"/>
      <c r="CO1170" s="23"/>
      <c r="CP1170" s="24"/>
      <c r="CQ1170" s="38"/>
    </row>
    <row r="1171" spans="2:95">
      <c r="B1171" s="34"/>
      <c r="C1171" s="23"/>
      <c r="D1171" s="24"/>
      <c r="E1171" s="35"/>
      <c r="F1171" s="23"/>
      <c r="G1171" s="24"/>
      <c r="H1171" s="35"/>
      <c r="I1171" s="23"/>
      <c r="J1171" s="24"/>
      <c r="K1171" s="35"/>
      <c r="L1171" s="23"/>
      <c r="M1171" s="24"/>
      <c r="N1171" s="35"/>
      <c r="O1171" s="23"/>
      <c r="P1171" s="24"/>
      <c r="Q1171" s="35"/>
      <c r="R1171" s="23"/>
      <c r="S1171" s="24"/>
      <c r="T1171" s="35"/>
      <c r="U1171" s="23"/>
      <c r="V1171" s="24"/>
      <c r="W1171" s="35"/>
      <c r="X1171" s="23"/>
      <c r="Y1171" s="24"/>
      <c r="Z1171" s="35"/>
      <c r="AA1171" s="23"/>
      <c r="AB1171" s="24"/>
      <c r="AC1171" s="35"/>
      <c r="AD1171" s="23"/>
      <c r="AE1171" s="24"/>
      <c r="AF1171" s="35"/>
      <c r="AG1171" s="23"/>
      <c r="AH1171" s="24"/>
      <c r="AI1171" s="35"/>
      <c r="AJ1171" s="23"/>
      <c r="AK1171" s="24"/>
      <c r="AL1171" s="35"/>
      <c r="AM1171" s="23"/>
      <c r="AN1171" s="24"/>
      <c r="AO1171" s="35"/>
      <c r="AP1171" s="23"/>
      <c r="AQ1171" s="24"/>
      <c r="AR1171" s="35"/>
      <c r="AS1171" s="23"/>
      <c r="AT1171" s="24"/>
      <c r="AU1171" s="35"/>
      <c r="AV1171" s="23"/>
      <c r="AW1171" s="24"/>
      <c r="AX1171" s="35"/>
      <c r="AY1171" s="23"/>
      <c r="AZ1171" s="24"/>
      <c r="BA1171" s="35"/>
      <c r="BB1171" s="23"/>
      <c r="BC1171" s="24"/>
      <c r="BD1171" s="35"/>
      <c r="BE1171" s="23"/>
      <c r="BF1171" s="24"/>
      <c r="BG1171" s="35"/>
      <c r="BH1171" s="23"/>
      <c r="BI1171" s="24"/>
      <c r="BJ1171" s="35"/>
      <c r="BK1171" s="23"/>
      <c r="BL1171" s="24"/>
      <c r="BM1171" s="35"/>
      <c r="BN1171" s="23"/>
      <c r="BO1171" s="24"/>
      <c r="BP1171" s="35"/>
      <c r="BQ1171" s="23"/>
      <c r="BR1171" s="24"/>
      <c r="BS1171" s="35"/>
      <c r="BT1171" s="23"/>
      <c r="BU1171" s="24"/>
      <c r="BV1171" s="35"/>
      <c r="BW1171" s="23"/>
      <c r="BX1171" s="24"/>
      <c r="BY1171" s="35"/>
      <c r="BZ1171" s="23"/>
      <c r="CA1171" s="24"/>
      <c r="CB1171" s="35"/>
      <c r="CC1171" s="23"/>
      <c r="CD1171" s="24"/>
      <c r="CE1171" s="35"/>
      <c r="CF1171" s="23"/>
      <c r="CG1171" s="24"/>
      <c r="CH1171" s="35"/>
      <c r="CI1171" s="23"/>
      <c r="CJ1171" s="24"/>
      <c r="CK1171" s="35"/>
      <c r="CL1171" s="23"/>
      <c r="CM1171" s="24"/>
      <c r="CN1171" s="35"/>
      <c r="CO1171" s="23"/>
      <c r="CP1171" s="24"/>
      <c r="CQ1171" s="38"/>
    </row>
    <row r="1172" spans="2:95">
      <c r="B1172" s="34"/>
      <c r="C1172" s="23"/>
      <c r="D1172" s="24"/>
      <c r="E1172" s="35"/>
      <c r="F1172" s="23"/>
      <c r="G1172" s="24"/>
      <c r="H1172" s="35"/>
      <c r="I1172" s="23"/>
      <c r="J1172" s="24"/>
      <c r="K1172" s="35"/>
      <c r="L1172" s="23"/>
      <c r="M1172" s="24"/>
      <c r="N1172" s="35"/>
      <c r="O1172" s="23"/>
      <c r="P1172" s="24"/>
      <c r="Q1172" s="35"/>
      <c r="R1172" s="23"/>
      <c r="S1172" s="24"/>
      <c r="T1172" s="35"/>
      <c r="U1172" s="23"/>
      <c r="V1172" s="24"/>
      <c r="W1172" s="35"/>
      <c r="X1172" s="23"/>
      <c r="Y1172" s="24"/>
      <c r="Z1172" s="35"/>
      <c r="AA1172" s="23"/>
      <c r="AB1172" s="24"/>
      <c r="AC1172" s="35"/>
      <c r="AD1172" s="23"/>
      <c r="AE1172" s="24"/>
      <c r="AF1172" s="35"/>
      <c r="AG1172" s="23"/>
      <c r="AH1172" s="24"/>
      <c r="AI1172" s="35"/>
      <c r="AJ1172" s="23"/>
      <c r="AK1172" s="24"/>
      <c r="AL1172" s="35"/>
      <c r="AM1172" s="23"/>
      <c r="AN1172" s="24"/>
      <c r="AO1172" s="35"/>
      <c r="AP1172" s="23"/>
      <c r="AQ1172" s="24"/>
      <c r="AR1172" s="35"/>
      <c r="AS1172" s="23"/>
      <c r="AT1172" s="24"/>
      <c r="AU1172" s="35"/>
      <c r="AV1172" s="23"/>
      <c r="AW1172" s="24"/>
      <c r="AX1172" s="35"/>
      <c r="AY1172" s="23"/>
      <c r="AZ1172" s="24"/>
      <c r="BA1172" s="35"/>
      <c r="BB1172" s="23"/>
      <c r="BC1172" s="24"/>
      <c r="BD1172" s="35"/>
      <c r="BE1172" s="23"/>
      <c r="BF1172" s="24"/>
      <c r="BG1172" s="35"/>
      <c r="BH1172" s="23"/>
      <c r="BI1172" s="24"/>
      <c r="BJ1172" s="35"/>
      <c r="BK1172" s="23"/>
      <c r="BL1172" s="24"/>
      <c r="BM1172" s="35"/>
      <c r="BN1172" s="23"/>
      <c r="BO1172" s="24"/>
      <c r="BP1172" s="35"/>
      <c r="BQ1172" s="23"/>
      <c r="BR1172" s="24"/>
      <c r="BS1172" s="35"/>
      <c r="BT1172" s="23"/>
      <c r="BU1172" s="24"/>
      <c r="BV1172" s="35"/>
      <c r="BW1172" s="23"/>
      <c r="BX1172" s="24"/>
      <c r="BY1172" s="35"/>
      <c r="BZ1172" s="23"/>
      <c r="CA1172" s="24"/>
      <c r="CB1172" s="35"/>
      <c r="CC1172" s="23"/>
      <c r="CD1172" s="24"/>
      <c r="CE1172" s="35"/>
      <c r="CF1172" s="23"/>
      <c r="CG1172" s="24"/>
      <c r="CH1172" s="35"/>
      <c r="CI1172" s="23"/>
      <c r="CJ1172" s="24"/>
      <c r="CK1172" s="35"/>
      <c r="CL1172" s="23"/>
      <c r="CM1172" s="24"/>
      <c r="CN1172" s="35"/>
      <c r="CO1172" s="23"/>
      <c r="CP1172" s="24"/>
      <c r="CQ1172" s="38"/>
    </row>
    <row r="1173" spans="2:95">
      <c r="B1173" s="34"/>
      <c r="C1173" s="23"/>
      <c r="D1173" s="24"/>
      <c r="E1173" s="35"/>
      <c r="F1173" s="23"/>
      <c r="G1173" s="24"/>
      <c r="H1173" s="35"/>
      <c r="I1173" s="23"/>
      <c r="J1173" s="24"/>
      <c r="K1173" s="35"/>
      <c r="L1173" s="23"/>
      <c r="M1173" s="24"/>
      <c r="N1173" s="35"/>
      <c r="O1173" s="23"/>
      <c r="P1173" s="24"/>
      <c r="Q1173" s="35"/>
      <c r="R1173" s="23"/>
      <c r="S1173" s="24"/>
      <c r="T1173" s="35"/>
      <c r="U1173" s="23"/>
      <c r="V1173" s="24"/>
      <c r="W1173" s="35"/>
      <c r="X1173" s="23"/>
      <c r="Y1173" s="24"/>
      <c r="Z1173" s="35"/>
      <c r="AA1173" s="23"/>
      <c r="AB1173" s="24"/>
      <c r="AC1173" s="35"/>
      <c r="AD1173" s="23"/>
      <c r="AE1173" s="24"/>
      <c r="AF1173" s="35"/>
      <c r="AG1173" s="23"/>
      <c r="AH1173" s="24"/>
      <c r="AI1173" s="35"/>
      <c r="AJ1173" s="23"/>
      <c r="AK1173" s="24"/>
      <c r="AL1173" s="35"/>
      <c r="AM1173" s="23"/>
      <c r="AN1173" s="24"/>
      <c r="AO1173" s="35"/>
      <c r="AP1173" s="23"/>
      <c r="AQ1173" s="24"/>
      <c r="AR1173" s="35"/>
      <c r="AS1173" s="23"/>
      <c r="AT1173" s="24"/>
      <c r="AU1173" s="35"/>
      <c r="AV1173" s="23"/>
      <c r="AW1173" s="24"/>
      <c r="AX1173" s="35"/>
      <c r="AY1173" s="23"/>
      <c r="AZ1173" s="24"/>
      <c r="BA1173" s="35"/>
      <c r="BB1173" s="23"/>
      <c r="BC1173" s="24"/>
      <c r="BD1173" s="35"/>
      <c r="BE1173" s="23"/>
      <c r="BF1173" s="24"/>
      <c r="BG1173" s="35"/>
      <c r="BH1173" s="23"/>
      <c r="BI1173" s="24"/>
      <c r="BJ1173" s="35"/>
      <c r="BK1173" s="23"/>
      <c r="BL1173" s="24"/>
      <c r="BM1173" s="35"/>
      <c r="BN1173" s="23"/>
      <c r="BO1173" s="24"/>
      <c r="BP1173" s="35"/>
      <c r="BQ1173" s="23"/>
      <c r="BR1173" s="24"/>
      <c r="BS1173" s="35"/>
      <c r="BT1173" s="23"/>
      <c r="BU1173" s="24"/>
      <c r="BV1173" s="35"/>
      <c r="BW1173" s="23"/>
      <c r="BX1173" s="24"/>
      <c r="BY1173" s="35"/>
      <c r="BZ1173" s="23"/>
      <c r="CA1173" s="24"/>
      <c r="CB1173" s="35"/>
      <c r="CC1173" s="23"/>
      <c r="CD1173" s="24"/>
      <c r="CE1173" s="35"/>
      <c r="CF1173" s="23"/>
      <c r="CG1173" s="24"/>
      <c r="CH1173" s="35"/>
      <c r="CI1173" s="23"/>
      <c r="CJ1173" s="24"/>
      <c r="CK1173" s="35"/>
      <c r="CL1173" s="23"/>
      <c r="CM1173" s="24"/>
      <c r="CN1173" s="35"/>
      <c r="CO1173" s="23"/>
      <c r="CP1173" s="24"/>
      <c r="CQ1173" s="38"/>
    </row>
    <row r="1174" spans="2:95">
      <c r="B1174" s="34"/>
      <c r="C1174" s="23"/>
      <c r="D1174" s="24"/>
      <c r="E1174" s="35"/>
      <c r="F1174" s="23"/>
      <c r="G1174" s="24"/>
      <c r="H1174" s="35"/>
      <c r="I1174" s="23"/>
      <c r="J1174" s="24"/>
      <c r="K1174" s="35"/>
      <c r="L1174" s="23"/>
      <c r="M1174" s="24"/>
      <c r="N1174" s="35"/>
      <c r="O1174" s="23"/>
      <c r="P1174" s="24"/>
      <c r="Q1174" s="35"/>
      <c r="R1174" s="23"/>
      <c r="S1174" s="24"/>
      <c r="T1174" s="35"/>
      <c r="U1174" s="23"/>
      <c r="V1174" s="24"/>
      <c r="W1174" s="35"/>
      <c r="X1174" s="23"/>
      <c r="Y1174" s="24"/>
      <c r="Z1174" s="35"/>
      <c r="AA1174" s="23"/>
      <c r="AB1174" s="24"/>
      <c r="AC1174" s="35"/>
      <c r="AD1174" s="23"/>
      <c r="AE1174" s="24"/>
      <c r="AF1174" s="35"/>
      <c r="AG1174" s="23"/>
      <c r="AH1174" s="24"/>
      <c r="AI1174" s="35"/>
      <c r="AJ1174" s="23"/>
      <c r="AK1174" s="24"/>
      <c r="AL1174" s="35"/>
      <c r="AM1174" s="23"/>
      <c r="AN1174" s="24"/>
      <c r="AO1174" s="35"/>
      <c r="AP1174" s="23"/>
      <c r="AQ1174" s="24"/>
      <c r="AR1174" s="35"/>
      <c r="AS1174" s="23"/>
      <c r="AT1174" s="24"/>
      <c r="AU1174" s="35"/>
      <c r="AV1174" s="23"/>
      <c r="AW1174" s="24"/>
      <c r="AX1174" s="35"/>
      <c r="AY1174" s="23"/>
      <c r="AZ1174" s="24"/>
      <c r="BA1174" s="35"/>
      <c r="BB1174" s="23"/>
      <c r="BC1174" s="24"/>
      <c r="BD1174" s="35"/>
      <c r="BE1174" s="23"/>
      <c r="BF1174" s="24"/>
      <c r="BG1174" s="35"/>
      <c r="BH1174" s="23"/>
      <c r="BI1174" s="24"/>
      <c r="BJ1174" s="35"/>
      <c r="BK1174" s="23"/>
      <c r="BL1174" s="24"/>
      <c r="BM1174" s="35"/>
      <c r="BN1174" s="23"/>
      <c r="BO1174" s="24"/>
      <c r="BP1174" s="35"/>
      <c r="BQ1174" s="23"/>
      <c r="BR1174" s="24"/>
      <c r="BS1174" s="35"/>
      <c r="BT1174" s="23"/>
      <c r="BU1174" s="24"/>
      <c r="BV1174" s="35"/>
      <c r="BW1174" s="23"/>
      <c r="BX1174" s="24"/>
      <c r="BY1174" s="35"/>
      <c r="BZ1174" s="23"/>
      <c r="CA1174" s="24"/>
      <c r="CB1174" s="35"/>
      <c r="CC1174" s="23"/>
      <c r="CD1174" s="24"/>
      <c r="CE1174" s="35"/>
      <c r="CF1174" s="23"/>
      <c r="CG1174" s="24"/>
      <c r="CH1174" s="35"/>
      <c r="CI1174" s="23"/>
      <c r="CJ1174" s="24"/>
      <c r="CK1174" s="35"/>
      <c r="CL1174" s="23"/>
      <c r="CM1174" s="24"/>
      <c r="CN1174" s="35"/>
      <c r="CO1174" s="23"/>
      <c r="CP1174" s="24"/>
      <c r="CQ1174" s="38"/>
    </row>
    <row r="1175" spans="2:95">
      <c r="B1175" s="34"/>
      <c r="C1175" s="23"/>
      <c r="D1175" s="24"/>
      <c r="E1175" s="35"/>
      <c r="F1175" s="23"/>
      <c r="G1175" s="24"/>
      <c r="H1175" s="35"/>
      <c r="I1175" s="23"/>
      <c r="J1175" s="24"/>
      <c r="K1175" s="35"/>
      <c r="L1175" s="23"/>
      <c r="M1175" s="24"/>
      <c r="N1175" s="35"/>
      <c r="O1175" s="23"/>
      <c r="P1175" s="24"/>
      <c r="Q1175" s="35"/>
      <c r="R1175" s="23"/>
      <c r="S1175" s="24"/>
      <c r="T1175" s="35"/>
      <c r="U1175" s="23"/>
      <c r="V1175" s="24"/>
      <c r="W1175" s="35"/>
      <c r="X1175" s="23"/>
      <c r="Y1175" s="24"/>
      <c r="Z1175" s="35"/>
      <c r="AA1175" s="23"/>
      <c r="AB1175" s="24"/>
      <c r="AC1175" s="35"/>
      <c r="AD1175" s="23"/>
      <c r="AE1175" s="24"/>
      <c r="AF1175" s="35"/>
      <c r="AG1175" s="23"/>
      <c r="AH1175" s="24"/>
      <c r="AI1175" s="35"/>
      <c r="AJ1175" s="23"/>
      <c r="AK1175" s="24"/>
      <c r="AL1175" s="35"/>
      <c r="AM1175" s="23"/>
      <c r="AN1175" s="24"/>
      <c r="AO1175" s="35"/>
      <c r="AP1175" s="23"/>
      <c r="AQ1175" s="24"/>
      <c r="AR1175" s="35"/>
      <c r="AS1175" s="23"/>
      <c r="AT1175" s="24"/>
      <c r="AU1175" s="35"/>
      <c r="AV1175" s="23"/>
      <c r="AW1175" s="24"/>
      <c r="AX1175" s="35"/>
      <c r="AY1175" s="23"/>
      <c r="AZ1175" s="24"/>
      <c r="BA1175" s="35"/>
      <c r="BB1175" s="23"/>
      <c r="BC1175" s="24"/>
      <c r="BD1175" s="35"/>
      <c r="BE1175" s="23"/>
      <c r="BF1175" s="24"/>
      <c r="BG1175" s="35"/>
      <c r="BH1175" s="23"/>
      <c r="BI1175" s="24"/>
      <c r="BJ1175" s="35"/>
      <c r="BK1175" s="23"/>
      <c r="BL1175" s="24"/>
      <c r="BM1175" s="35"/>
      <c r="BN1175" s="23"/>
      <c r="BO1175" s="24"/>
      <c r="BP1175" s="35"/>
      <c r="BQ1175" s="23"/>
      <c r="BR1175" s="24"/>
      <c r="BS1175" s="35"/>
      <c r="BT1175" s="23"/>
      <c r="BU1175" s="24"/>
      <c r="BV1175" s="35"/>
      <c r="BW1175" s="23"/>
      <c r="BX1175" s="24"/>
      <c r="BY1175" s="35"/>
      <c r="BZ1175" s="23"/>
      <c r="CA1175" s="24"/>
      <c r="CB1175" s="35"/>
      <c r="CC1175" s="23"/>
      <c r="CD1175" s="24"/>
      <c r="CE1175" s="35"/>
      <c r="CF1175" s="23"/>
      <c r="CG1175" s="24"/>
      <c r="CH1175" s="35"/>
      <c r="CI1175" s="23"/>
      <c r="CJ1175" s="24"/>
      <c r="CK1175" s="35"/>
      <c r="CL1175" s="23"/>
      <c r="CM1175" s="24"/>
      <c r="CN1175" s="35"/>
      <c r="CO1175" s="23"/>
      <c r="CP1175" s="24"/>
      <c r="CQ1175" s="38"/>
    </row>
    <row r="1176" spans="2:95">
      <c r="B1176" s="34"/>
      <c r="C1176" s="23"/>
      <c r="D1176" s="24"/>
      <c r="E1176" s="35"/>
      <c r="F1176" s="23"/>
      <c r="G1176" s="24"/>
      <c r="H1176" s="35"/>
      <c r="I1176" s="23"/>
      <c r="J1176" s="24"/>
      <c r="K1176" s="35"/>
      <c r="L1176" s="23"/>
      <c r="M1176" s="24"/>
      <c r="N1176" s="35"/>
      <c r="O1176" s="23"/>
      <c r="P1176" s="24"/>
      <c r="Q1176" s="35"/>
      <c r="R1176" s="23"/>
      <c r="S1176" s="24"/>
      <c r="T1176" s="35"/>
      <c r="U1176" s="23"/>
      <c r="V1176" s="24"/>
      <c r="W1176" s="35"/>
      <c r="X1176" s="23"/>
      <c r="Y1176" s="24"/>
      <c r="Z1176" s="35"/>
      <c r="AA1176" s="23"/>
      <c r="AB1176" s="24"/>
      <c r="AC1176" s="35"/>
      <c r="AD1176" s="23"/>
      <c r="AE1176" s="24"/>
      <c r="AF1176" s="35"/>
      <c r="AG1176" s="23"/>
      <c r="AH1176" s="24"/>
      <c r="AI1176" s="35"/>
      <c r="AJ1176" s="23"/>
      <c r="AK1176" s="24"/>
      <c r="AL1176" s="35"/>
      <c r="AM1176" s="23"/>
      <c r="AN1176" s="24"/>
      <c r="AO1176" s="35"/>
      <c r="AP1176" s="23"/>
      <c r="AQ1176" s="24"/>
      <c r="AR1176" s="35"/>
      <c r="AS1176" s="23"/>
      <c r="AT1176" s="24"/>
      <c r="AU1176" s="35"/>
      <c r="AV1176" s="23"/>
      <c r="AW1176" s="24"/>
      <c r="AX1176" s="35"/>
      <c r="AY1176" s="23"/>
      <c r="AZ1176" s="24"/>
      <c r="BA1176" s="35"/>
      <c r="BB1176" s="23"/>
      <c r="BC1176" s="24"/>
      <c r="BD1176" s="35"/>
      <c r="BE1176" s="23"/>
      <c r="BF1176" s="24"/>
      <c r="BG1176" s="35"/>
      <c r="BH1176" s="23"/>
      <c r="BI1176" s="24"/>
      <c r="BJ1176" s="35"/>
      <c r="BK1176" s="23"/>
      <c r="BL1176" s="24"/>
      <c r="BM1176" s="35"/>
      <c r="BN1176" s="23"/>
      <c r="BO1176" s="24"/>
      <c r="BP1176" s="35"/>
      <c r="BQ1176" s="23"/>
      <c r="BR1176" s="24"/>
      <c r="BS1176" s="35"/>
      <c r="BT1176" s="23"/>
      <c r="BU1176" s="24"/>
      <c r="BV1176" s="35"/>
      <c r="BW1176" s="23"/>
      <c r="BX1176" s="24"/>
      <c r="BY1176" s="35"/>
      <c r="BZ1176" s="23"/>
      <c r="CA1176" s="24"/>
      <c r="CB1176" s="35"/>
      <c r="CC1176" s="23"/>
      <c r="CD1176" s="24"/>
      <c r="CE1176" s="35"/>
      <c r="CF1176" s="23"/>
      <c r="CG1176" s="24"/>
      <c r="CH1176" s="35"/>
      <c r="CI1176" s="23"/>
      <c r="CJ1176" s="24"/>
      <c r="CK1176" s="35"/>
      <c r="CL1176" s="23"/>
      <c r="CM1176" s="24"/>
      <c r="CN1176" s="35"/>
      <c r="CO1176" s="23"/>
      <c r="CP1176" s="24"/>
      <c r="CQ1176" s="38"/>
    </row>
    <row r="1177" spans="2:95">
      <c r="B1177" s="34"/>
      <c r="C1177" s="23"/>
      <c r="D1177" s="24"/>
      <c r="E1177" s="35"/>
      <c r="F1177" s="23"/>
      <c r="G1177" s="24"/>
      <c r="H1177" s="35"/>
      <c r="I1177" s="23"/>
      <c r="J1177" s="24"/>
      <c r="K1177" s="35"/>
      <c r="L1177" s="23"/>
      <c r="M1177" s="24"/>
      <c r="N1177" s="35"/>
      <c r="O1177" s="23"/>
      <c r="P1177" s="24"/>
      <c r="Q1177" s="35"/>
      <c r="R1177" s="23"/>
      <c r="S1177" s="24"/>
      <c r="T1177" s="35"/>
      <c r="U1177" s="23"/>
      <c r="V1177" s="24"/>
      <c r="W1177" s="35"/>
      <c r="X1177" s="23"/>
      <c r="Y1177" s="24"/>
      <c r="Z1177" s="35"/>
      <c r="AA1177" s="23"/>
      <c r="AB1177" s="24"/>
      <c r="AC1177" s="35"/>
      <c r="AD1177" s="23"/>
      <c r="AE1177" s="24"/>
      <c r="AF1177" s="35"/>
      <c r="AG1177" s="23"/>
      <c r="AH1177" s="24"/>
      <c r="AI1177" s="35"/>
      <c r="AJ1177" s="23"/>
      <c r="AK1177" s="24"/>
      <c r="AL1177" s="35"/>
      <c r="AM1177" s="23"/>
      <c r="AN1177" s="24"/>
      <c r="AO1177" s="35"/>
      <c r="AP1177" s="23"/>
      <c r="AQ1177" s="24"/>
      <c r="AR1177" s="35"/>
      <c r="AS1177" s="23"/>
      <c r="AT1177" s="24"/>
      <c r="AU1177" s="35"/>
      <c r="AV1177" s="23"/>
      <c r="AW1177" s="24"/>
      <c r="AX1177" s="35"/>
      <c r="AY1177" s="23"/>
      <c r="AZ1177" s="24"/>
      <c r="BA1177" s="35"/>
      <c r="BB1177" s="23"/>
      <c r="BC1177" s="24"/>
      <c r="BD1177" s="35"/>
      <c r="BE1177" s="23"/>
      <c r="BF1177" s="24"/>
      <c r="BG1177" s="35"/>
      <c r="BH1177" s="23"/>
      <c r="BI1177" s="24"/>
      <c r="BJ1177" s="35"/>
      <c r="BK1177" s="23"/>
      <c r="BL1177" s="24"/>
      <c r="BM1177" s="35"/>
      <c r="BN1177" s="23"/>
      <c r="BO1177" s="24"/>
      <c r="BP1177" s="35"/>
      <c r="BQ1177" s="23"/>
      <c r="BR1177" s="24"/>
      <c r="BS1177" s="35"/>
      <c r="BT1177" s="23"/>
      <c r="BU1177" s="24"/>
      <c r="BV1177" s="35"/>
      <c r="BW1177" s="23"/>
      <c r="BX1177" s="24"/>
      <c r="BY1177" s="35"/>
      <c r="BZ1177" s="23"/>
      <c r="CA1177" s="24"/>
      <c r="CB1177" s="35"/>
      <c r="CC1177" s="23"/>
      <c r="CD1177" s="24"/>
      <c r="CE1177" s="35"/>
      <c r="CF1177" s="23"/>
      <c r="CG1177" s="24"/>
      <c r="CH1177" s="35"/>
      <c r="CI1177" s="23"/>
      <c r="CJ1177" s="24"/>
      <c r="CK1177" s="35"/>
      <c r="CL1177" s="23"/>
      <c r="CM1177" s="24"/>
      <c r="CN1177" s="35"/>
      <c r="CO1177" s="23"/>
      <c r="CP1177" s="24"/>
      <c r="CQ1177" s="38"/>
    </row>
    <row r="1178" spans="2:95">
      <c r="B1178" s="34"/>
      <c r="C1178" s="23"/>
      <c r="D1178" s="24"/>
      <c r="E1178" s="35"/>
      <c r="F1178" s="23"/>
      <c r="G1178" s="24"/>
      <c r="H1178" s="35"/>
      <c r="I1178" s="23"/>
      <c r="J1178" s="24"/>
      <c r="K1178" s="35"/>
      <c r="L1178" s="23"/>
      <c r="M1178" s="24"/>
      <c r="N1178" s="35"/>
      <c r="O1178" s="23"/>
      <c r="P1178" s="24"/>
      <c r="Q1178" s="35"/>
      <c r="R1178" s="23"/>
      <c r="S1178" s="24"/>
      <c r="T1178" s="35"/>
      <c r="U1178" s="23"/>
      <c r="V1178" s="24"/>
      <c r="W1178" s="35"/>
      <c r="X1178" s="23"/>
      <c r="Y1178" s="24"/>
      <c r="Z1178" s="35"/>
      <c r="AA1178" s="23"/>
      <c r="AB1178" s="24"/>
      <c r="AC1178" s="35"/>
      <c r="AD1178" s="23"/>
      <c r="AE1178" s="24"/>
      <c r="AF1178" s="35"/>
      <c r="AG1178" s="23"/>
      <c r="AH1178" s="24"/>
      <c r="AI1178" s="35"/>
      <c r="AJ1178" s="23"/>
      <c r="AK1178" s="24"/>
      <c r="AL1178" s="35"/>
      <c r="AM1178" s="23"/>
      <c r="AN1178" s="24"/>
      <c r="AO1178" s="35"/>
      <c r="AP1178" s="23"/>
      <c r="AQ1178" s="24"/>
      <c r="AR1178" s="35"/>
      <c r="AS1178" s="23"/>
      <c r="AT1178" s="24"/>
      <c r="AU1178" s="35"/>
      <c r="AV1178" s="23"/>
      <c r="AW1178" s="24"/>
      <c r="AX1178" s="35"/>
      <c r="AY1178" s="23"/>
      <c r="AZ1178" s="24"/>
      <c r="BA1178" s="35"/>
      <c r="BB1178" s="23"/>
      <c r="BC1178" s="24"/>
      <c r="BD1178" s="35"/>
      <c r="BE1178" s="23"/>
      <c r="BF1178" s="24"/>
      <c r="BG1178" s="35"/>
      <c r="BH1178" s="23"/>
      <c r="BI1178" s="24"/>
      <c r="BJ1178" s="35"/>
      <c r="BK1178" s="23"/>
      <c r="BL1178" s="24"/>
      <c r="BM1178" s="35"/>
      <c r="BN1178" s="23"/>
      <c r="BO1178" s="24"/>
      <c r="BP1178" s="35"/>
      <c r="BQ1178" s="23"/>
      <c r="BR1178" s="24"/>
      <c r="BS1178" s="35"/>
      <c r="BT1178" s="23"/>
      <c r="BU1178" s="24"/>
      <c r="BV1178" s="35"/>
      <c r="BW1178" s="23"/>
      <c r="BX1178" s="24"/>
      <c r="BY1178" s="35"/>
      <c r="BZ1178" s="23"/>
      <c r="CA1178" s="24"/>
      <c r="CB1178" s="35"/>
      <c r="CC1178" s="23"/>
      <c r="CD1178" s="24"/>
      <c r="CE1178" s="35"/>
      <c r="CF1178" s="23"/>
      <c r="CG1178" s="24"/>
      <c r="CH1178" s="35"/>
      <c r="CI1178" s="23"/>
      <c r="CJ1178" s="24"/>
      <c r="CK1178" s="35"/>
      <c r="CL1178" s="23"/>
      <c r="CM1178" s="24"/>
      <c r="CN1178" s="35"/>
      <c r="CO1178" s="23"/>
      <c r="CP1178" s="24"/>
      <c r="CQ1178" s="38"/>
    </row>
    <row r="1179" spans="2:95">
      <c r="B1179" s="34"/>
      <c r="C1179" s="23"/>
      <c r="D1179" s="24"/>
      <c r="E1179" s="35"/>
      <c r="F1179" s="23"/>
      <c r="G1179" s="24"/>
      <c r="H1179" s="35"/>
      <c r="I1179" s="23"/>
      <c r="J1179" s="24"/>
      <c r="K1179" s="35"/>
      <c r="L1179" s="23"/>
      <c r="M1179" s="24"/>
      <c r="N1179" s="35"/>
      <c r="O1179" s="23"/>
      <c r="P1179" s="24"/>
      <c r="Q1179" s="35"/>
      <c r="R1179" s="23"/>
      <c r="S1179" s="24"/>
      <c r="T1179" s="35"/>
      <c r="U1179" s="23"/>
      <c r="V1179" s="24"/>
      <c r="W1179" s="35"/>
      <c r="X1179" s="23"/>
      <c r="Y1179" s="24"/>
      <c r="Z1179" s="35"/>
      <c r="AA1179" s="23"/>
      <c r="AB1179" s="24"/>
      <c r="AC1179" s="35"/>
      <c r="AD1179" s="23"/>
      <c r="AE1179" s="24"/>
      <c r="AF1179" s="35"/>
      <c r="AG1179" s="23"/>
      <c r="AH1179" s="24"/>
      <c r="AI1179" s="35"/>
      <c r="AJ1179" s="23"/>
      <c r="AK1179" s="24"/>
      <c r="AL1179" s="35"/>
      <c r="AM1179" s="23"/>
      <c r="AN1179" s="24"/>
      <c r="AO1179" s="35"/>
      <c r="AP1179" s="23"/>
      <c r="AQ1179" s="24"/>
      <c r="AR1179" s="35"/>
      <c r="AS1179" s="23"/>
      <c r="AT1179" s="24"/>
      <c r="AU1179" s="35"/>
      <c r="AV1179" s="23"/>
      <c r="AW1179" s="24"/>
      <c r="AX1179" s="35"/>
      <c r="AY1179" s="23"/>
      <c r="AZ1179" s="24"/>
      <c r="BA1179" s="35"/>
      <c r="BB1179" s="23"/>
      <c r="BC1179" s="24"/>
      <c r="BD1179" s="35"/>
      <c r="BE1179" s="23"/>
      <c r="BF1179" s="24"/>
      <c r="BG1179" s="35"/>
      <c r="BH1179" s="23"/>
      <c r="BI1179" s="24"/>
      <c r="BJ1179" s="35"/>
      <c r="BK1179" s="23"/>
      <c r="BL1179" s="24"/>
      <c r="BM1179" s="35"/>
      <c r="BN1179" s="23"/>
      <c r="BO1179" s="24"/>
      <c r="BP1179" s="35"/>
      <c r="BQ1179" s="23"/>
      <c r="BR1179" s="24"/>
      <c r="BS1179" s="35"/>
      <c r="BT1179" s="23"/>
      <c r="BU1179" s="24"/>
      <c r="BV1179" s="35"/>
      <c r="BW1179" s="23"/>
      <c r="BX1179" s="24"/>
      <c r="BY1179" s="35"/>
      <c r="BZ1179" s="23"/>
      <c r="CA1179" s="24"/>
      <c r="CB1179" s="35"/>
      <c r="CC1179" s="23"/>
      <c r="CD1179" s="24"/>
      <c r="CE1179" s="35"/>
      <c r="CF1179" s="23"/>
      <c r="CG1179" s="24"/>
      <c r="CH1179" s="35"/>
      <c r="CI1179" s="23"/>
      <c r="CJ1179" s="24"/>
      <c r="CK1179" s="35"/>
      <c r="CL1179" s="23"/>
      <c r="CM1179" s="24"/>
      <c r="CN1179" s="35"/>
      <c r="CO1179" s="23"/>
      <c r="CP1179" s="24"/>
      <c r="CQ1179" s="38"/>
    </row>
    <row r="1180" spans="2:95">
      <c r="B1180" s="34"/>
      <c r="C1180" s="23"/>
      <c r="D1180" s="24"/>
      <c r="E1180" s="35"/>
      <c r="F1180" s="23"/>
      <c r="G1180" s="24"/>
      <c r="H1180" s="35"/>
      <c r="I1180" s="23"/>
      <c r="J1180" s="24"/>
      <c r="K1180" s="35"/>
      <c r="L1180" s="23"/>
      <c r="M1180" s="24"/>
      <c r="N1180" s="35"/>
      <c r="O1180" s="23"/>
      <c r="P1180" s="24"/>
      <c r="Q1180" s="35"/>
      <c r="R1180" s="23"/>
      <c r="S1180" s="24"/>
      <c r="T1180" s="35"/>
      <c r="U1180" s="23"/>
      <c r="V1180" s="24"/>
      <c r="W1180" s="35"/>
      <c r="X1180" s="23"/>
      <c r="Y1180" s="24"/>
      <c r="Z1180" s="35"/>
      <c r="AA1180" s="23"/>
      <c r="AB1180" s="24"/>
      <c r="AC1180" s="35"/>
      <c r="AD1180" s="23"/>
      <c r="AE1180" s="24"/>
      <c r="AF1180" s="35"/>
      <c r="AG1180" s="23"/>
      <c r="AH1180" s="24"/>
      <c r="AI1180" s="35"/>
      <c r="AJ1180" s="23"/>
      <c r="AK1180" s="24"/>
      <c r="AL1180" s="35"/>
      <c r="AM1180" s="23"/>
      <c r="AN1180" s="24"/>
      <c r="AO1180" s="35"/>
      <c r="AP1180" s="23"/>
      <c r="AQ1180" s="24"/>
      <c r="AR1180" s="35"/>
      <c r="AS1180" s="23"/>
      <c r="AT1180" s="24"/>
      <c r="AU1180" s="35"/>
      <c r="AV1180" s="23"/>
      <c r="AW1180" s="24"/>
      <c r="AX1180" s="35"/>
      <c r="AY1180" s="23"/>
      <c r="AZ1180" s="24"/>
      <c r="BA1180" s="35"/>
      <c r="BB1180" s="23"/>
      <c r="BC1180" s="24"/>
      <c r="BD1180" s="35"/>
      <c r="BE1180" s="23"/>
      <c r="BF1180" s="24"/>
      <c r="BG1180" s="35"/>
      <c r="BH1180" s="23"/>
      <c r="BI1180" s="24"/>
      <c r="BJ1180" s="35"/>
      <c r="BK1180" s="23"/>
      <c r="BL1180" s="24"/>
      <c r="BM1180" s="35"/>
      <c r="BN1180" s="23"/>
      <c r="BO1180" s="24"/>
      <c r="BP1180" s="35"/>
      <c r="BQ1180" s="23"/>
      <c r="BR1180" s="24"/>
      <c r="BS1180" s="35"/>
      <c r="BT1180" s="23"/>
      <c r="BU1180" s="24"/>
      <c r="BV1180" s="35"/>
      <c r="BW1180" s="23"/>
      <c r="BX1180" s="24"/>
      <c r="BY1180" s="35"/>
      <c r="BZ1180" s="23"/>
      <c r="CA1180" s="24"/>
      <c r="CB1180" s="35"/>
      <c r="CC1180" s="23"/>
      <c r="CD1180" s="24"/>
      <c r="CE1180" s="35"/>
      <c r="CF1180" s="23"/>
      <c r="CG1180" s="24"/>
      <c r="CH1180" s="35"/>
      <c r="CI1180" s="23"/>
      <c r="CJ1180" s="24"/>
      <c r="CK1180" s="35"/>
      <c r="CL1180" s="23"/>
      <c r="CM1180" s="24"/>
      <c r="CN1180" s="35"/>
      <c r="CO1180" s="23"/>
      <c r="CP1180" s="24"/>
      <c r="CQ1180" s="38"/>
    </row>
    <row r="1181" spans="2:95">
      <c r="B1181" s="34"/>
      <c r="C1181" s="23"/>
      <c r="D1181" s="24"/>
      <c r="E1181" s="35"/>
      <c r="F1181" s="23"/>
      <c r="G1181" s="24"/>
      <c r="H1181" s="35"/>
      <c r="I1181" s="23"/>
      <c r="J1181" s="24"/>
      <c r="K1181" s="35"/>
      <c r="L1181" s="23"/>
      <c r="M1181" s="24"/>
      <c r="N1181" s="35"/>
      <c r="O1181" s="23"/>
      <c r="P1181" s="24"/>
      <c r="Q1181" s="35"/>
      <c r="R1181" s="23"/>
      <c r="S1181" s="24"/>
      <c r="T1181" s="35"/>
      <c r="U1181" s="23"/>
      <c r="V1181" s="24"/>
      <c r="W1181" s="35"/>
      <c r="X1181" s="23"/>
      <c r="Y1181" s="24"/>
      <c r="Z1181" s="35"/>
      <c r="AA1181" s="23"/>
      <c r="AB1181" s="24"/>
      <c r="AC1181" s="35"/>
      <c r="AD1181" s="23"/>
      <c r="AE1181" s="24"/>
      <c r="AF1181" s="35"/>
      <c r="AG1181" s="23"/>
      <c r="AH1181" s="24"/>
      <c r="AI1181" s="35"/>
      <c r="AJ1181" s="23"/>
      <c r="AK1181" s="24"/>
      <c r="AL1181" s="35"/>
      <c r="AM1181" s="23"/>
      <c r="AN1181" s="24"/>
      <c r="AO1181" s="35"/>
      <c r="AP1181" s="23"/>
      <c r="AQ1181" s="24"/>
      <c r="AR1181" s="35"/>
      <c r="AS1181" s="23"/>
      <c r="AT1181" s="24"/>
      <c r="AU1181" s="35"/>
      <c r="AV1181" s="23"/>
      <c r="AW1181" s="24"/>
      <c r="AX1181" s="35"/>
      <c r="AY1181" s="23"/>
      <c r="AZ1181" s="24"/>
      <c r="BA1181" s="35"/>
      <c r="BB1181" s="23"/>
      <c r="BC1181" s="24"/>
      <c r="BD1181" s="35"/>
      <c r="BE1181" s="23"/>
      <c r="BF1181" s="24"/>
      <c r="BG1181" s="35"/>
      <c r="BH1181" s="23"/>
      <c r="BI1181" s="24"/>
      <c r="BJ1181" s="35"/>
      <c r="BK1181" s="23"/>
      <c r="BL1181" s="24"/>
      <c r="BM1181" s="35"/>
      <c r="BN1181" s="23"/>
      <c r="BO1181" s="24"/>
      <c r="BP1181" s="35"/>
      <c r="BQ1181" s="23"/>
      <c r="BR1181" s="24"/>
      <c r="BS1181" s="35"/>
      <c r="BT1181" s="23"/>
      <c r="BU1181" s="24"/>
      <c r="BV1181" s="35"/>
      <c r="BW1181" s="23"/>
      <c r="BX1181" s="24"/>
      <c r="BY1181" s="35"/>
      <c r="BZ1181" s="23"/>
      <c r="CA1181" s="24"/>
      <c r="CB1181" s="35"/>
      <c r="CC1181" s="23"/>
      <c r="CD1181" s="24"/>
      <c r="CE1181" s="35"/>
      <c r="CF1181" s="23"/>
      <c r="CG1181" s="24"/>
      <c r="CH1181" s="35"/>
      <c r="CI1181" s="23"/>
      <c r="CJ1181" s="24"/>
      <c r="CK1181" s="35"/>
      <c r="CL1181" s="23"/>
      <c r="CM1181" s="24"/>
      <c r="CN1181" s="35"/>
      <c r="CO1181" s="23"/>
      <c r="CP1181" s="24"/>
      <c r="CQ1181" s="38"/>
    </row>
    <row r="1182" spans="2:95">
      <c r="B1182" s="34"/>
      <c r="C1182" s="23"/>
      <c r="D1182" s="24"/>
      <c r="E1182" s="35"/>
      <c r="F1182" s="23"/>
      <c r="G1182" s="24"/>
      <c r="H1182" s="35"/>
      <c r="I1182" s="23"/>
      <c r="J1182" s="24"/>
      <c r="K1182" s="35"/>
      <c r="L1182" s="23"/>
      <c r="M1182" s="24"/>
      <c r="N1182" s="35"/>
      <c r="O1182" s="23"/>
      <c r="P1182" s="24"/>
      <c r="Q1182" s="35"/>
      <c r="R1182" s="23"/>
      <c r="S1182" s="24"/>
      <c r="T1182" s="35"/>
      <c r="U1182" s="23"/>
      <c r="V1182" s="24"/>
      <c r="W1182" s="35"/>
      <c r="X1182" s="23"/>
      <c r="Y1182" s="24"/>
      <c r="Z1182" s="35"/>
      <c r="AA1182" s="23"/>
      <c r="AB1182" s="24"/>
      <c r="AC1182" s="35"/>
      <c r="AD1182" s="23"/>
      <c r="AE1182" s="24"/>
      <c r="AF1182" s="35"/>
      <c r="AG1182" s="23"/>
      <c r="AH1182" s="24"/>
      <c r="AI1182" s="35"/>
      <c r="AJ1182" s="23"/>
      <c r="AK1182" s="24"/>
      <c r="AL1182" s="35"/>
      <c r="AM1182" s="23"/>
      <c r="AN1182" s="24"/>
      <c r="AO1182" s="35"/>
      <c r="AP1182" s="23"/>
      <c r="AQ1182" s="24"/>
      <c r="AR1182" s="35"/>
      <c r="AS1182" s="23"/>
      <c r="AT1182" s="24"/>
      <c r="AU1182" s="35"/>
      <c r="AV1182" s="23"/>
      <c r="AW1182" s="24"/>
      <c r="AX1182" s="35"/>
      <c r="AY1182" s="23"/>
      <c r="AZ1182" s="24"/>
      <c r="BA1182" s="35"/>
      <c r="BB1182" s="23"/>
      <c r="BC1182" s="24"/>
      <c r="BD1182" s="35"/>
      <c r="BE1182" s="23"/>
      <c r="BF1182" s="24"/>
      <c r="BG1182" s="35"/>
      <c r="BH1182" s="23"/>
      <c r="BI1182" s="24"/>
      <c r="BJ1182" s="35"/>
      <c r="BK1182" s="23"/>
      <c r="BL1182" s="24"/>
      <c r="BM1182" s="35"/>
      <c r="BN1182" s="23"/>
      <c r="BO1182" s="24"/>
      <c r="BP1182" s="35"/>
      <c r="BQ1182" s="23"/>
      <c r="BR1182" s="24"/>
      <c r="BS1182" s="35"/>
      <c r="BT1182" s="23"/>
      <c r="BU1182" s="24"/>
      <c r="BV1182" s="35"/>
      <c r="BW1182" s="23"/>
      <c r="BX1182" s="24"/>
      <c r="BY1182" s="35"/>
      <c r="BZ1182" s="23"/>
      <c r="CA1182" s="24"/>
      <c r="CB1182" s="35"/>
      <c r="CC1182" s="23"/>
      <c r="CD1182" s="24"/>
      <c r="CE1182" s="35"/>
      <c r="CF1182" s="23"/>
      <c r="CG1182" s="24"/>
      <c r="CH1182" s="35"/>
      <c r="CI1182" s="23"/>
      <c r="CJ1182" s="24"/>
      <c r="CK1182" s="35"/>
      <c r="CL1182" s="23"/>
      <c r="CM1182" s="24"/>
      <c r="CN1182" s="35"/>
      <c r="CO1182" s="23"/>
      <c r="CP1182" s="24"/>
      <c r="CQ1182" s="38"/>
    </row>
    <row r="1183" spans="2:95">
      <c r="B1183" s="34"/>
      <c r="C1183" s="23"/>
      <c r="D1183" s="24"/>
      <c r="E1183" s="35"/>
      <c r="F1183" s="23"/>
      <c r="G1183" s="24"/>
      <c r="H1183" s="35"/>
      <c r="I1183" s="23"/>
      <c r="J1183" s="24"/>
      <c r="K1183" s="35"/>
      <c r="L1183" s="23"/>
      <c r="M1183" s="24"/>
      <c r="N1183" s="35"/>
      <c r="O1183" s="23"/>
      <c r="P1183" s="24"/>
      <c r="Q1183" s="35"/>
      <c r="R1183" s="23"/>
      <c r="S1183" s="24"/>
      <c r="T1183" s="35"/>
      <c r="U1183" s="23"/>
      <c r="V1183" s="24"/>
      <c r="W1183" s="35"/>
      <c r="X1183" s="23"/>
      <c r="Y1183" s="24"/>
      <c r="Z1183" s="35"/>
      <c r="AA1183" s="23"/>
      <c r="AB1183" s="24"/>
      <c r="AC1183" s="35"/>
      <c r="AD1183" s="23"/>
      <c r="AE1183" s="24"/>
      <c r="AF1183" s="35"/>
      <c r="AG1183" s="23"/>
      <c r="AH1183" s="24"/>
      <c r="AI1183" s="35"/>
      <c r="AJ1183" s="23"/>
      <c r="AK1183" s="24"/>
      <c r="AL1183" s="35"/>
      <c r="AM1183" s="23"/>
      <c r="AN1183" s="24"/>
      <c r="AO1183" s="35"/>
      <c r="AP1183" s="23"/>
      <c r="AQ1183" s="24"/>
      <c r="AR1183" s="35"/>
      <c r="AS1183" s="23"/>
      <c r="AT1183" s="24"/>
      <c r="AU1183" s="35"/>
      <c r="AV1183" s="23"/>
      <c r="AW1183" s="24"/>
      <c r="AX1183" s="35"/>
      <c r="AY1183" s="23"/>
      <c r="AZ1183" s="24"/>
      <c r="BA1183" s="35"/>
      <c r="BB1183" s="23"/>
      <c r="BC1183" s="24"/>
      <c r="BD1183" s="35"/>
      <c r="BE1183" s="23"/>
      <c r="BF1183" s="24"/>
      <c r="BG1183" s="35"/>
      <c r="BH1183" s="23"/>
      <c r="BI1183" s="24"/>
      <c r="BJ1183" s="35"/>
      <c r="BK1183" s="23"/>
      <c r="BL1183" s="24"/>
      <c r="BM1183" s="35"/>
      <c r="BN1183" s="23"/>
      <c r="BO1183" s="24"/>
      <c r="BP1183" s="35"/>
      <c r="BQ1183" s="23"/>
      <c r="BR1183" s="24"/>
      <c r="BS1183" s="35"/>
      <c r="BT1183" s="23"/>
      <c r="BU1183" s="24"/>
      <c r="BV1183" s="35"/>
      <c r="BW1183" s="23"/>
      <c r="BX1183" s="24"/>
      <c r="BY1183" s="35"/>
      <c r="BZ1183" s="23"/>
      <c r="CA1183" s="24"/>
      <c r="CB1183" s="35"/>
      <c r="CC1183" s="23"/>
      <c r="CD1183" s="24"/>
      <c r="CE1183" s="35"/>
      <c r="CF1183" s="23"/>
      <c r="CG1183" s="24"/>
      <c r="CH1183" s="35"/>
      <c r="CI1183" s="23"/>
      <c r="CJ1183" s="24"/>
      <c r="CK1183" s="35"/>
      <c r="CL1183" s="23"/>
      <c r="CM1183" s="24"/>
      <c r="CN1183" s="35"/>
      <c r="CO1183" s="23"/>
      <c r="CP1183" s="24"/>
      <c r="CQ1183" s="38"/>
    </row>
    <row r="1184" spans="2:95">
      <c r="B1184" s="34"/>
      <c r="C1184" s="23"/>
      <c r="D1184" s="24"/>
      <c r="E1184" s="35"/>
      <c r="F1184" s="23"/>
      <c r="G1184" s="24"/>
      <c r="H1184" s="35"/>
      <c r="I1184" s="23"/>
      <c r="J1184" s="24"/>
      <c r="K1184" s="35"/>
      <c r="L1184" s="23"/>
      <c r="M1184" s="24"/>
      <c r="N1184" s="35"/>
      <c r="O1184" s="23"/>
      <c r="P1184" s="24"/>
      <c r="Q1184" s="35"/>
      <c r="R1184" s="23"/>
      <c r="S1184" s="24"/>
      <c r="T1184" s="35"/>
      <c r="U1184" s="23"/>
      <c r="V1184" s="24"/>
      <c r="W1184" s="35"/>
      <c r="X1184" s="23"/>
      <c r="Y1184" s="24"/>
      <c r="Z1184" s="35"/>
      <c r="AA1184" s="23"/>
      <c r="AB1184" s="24"/>
      <c r="AC1184" s="35"/>
      <c r="AD1184" s="23"/>
      <c r="AE1184" s="24"/>
      <c r="AF1184" s="35"/>
      <c r="AG1184" s="23"/>
      <c r="AH1184" s="24"/>
      <c r="AI1184" s="35"/>
      <c r="AJ1184" s="23"/>
      <c r="AK1184" s="24"/>
      <c r="AL1184" s="35"/>
      <c r="AM1184" s="23"/>
      <c r="AN1184" s="24"/>
      <c r="AO1184" s="35"/>
      <c r="AP1184" s="23"/>
      <c r="AQ1184" s="24"/>
      <c r="AR1184" s="35"/>
      <c r="AS1184" s="23"/>
      <c r="AT1184" s="24"/>
      <c r="AU1184" s="35"/>
      <c r="AV1184" s="23"/>
      <c r="AW1184" s="24"/>
      <c r="AX1184" s="35"/>
      <c r="AY1184" s="23"/>
      <c r="AZ1184" s="24"/>
      <c r="BA1184" s="35"/>
      <c r="BB1184" s="23"/>
      <c r="BC1184" s="24"/>
      <c r="BD1184" s="35"/>
      <c r="BE1184" s="23"/>
      <c r="BF1184" s="24"/>
      <c r="BG1184" s="35"/>
      <c r="BH1184" s="23"/>
      <c r="BI1184" s="24"/>
      <c r="BJ1184" s="35"/>
      <c r="BK1184" s="23"/>
      <c r="BL1184" s="24"/>
      <c r="BM1184" s="35"/>
      <c r="BN1184" s="23"/>
      <c r="BO1184" s="24"/>
      <c r="BP1184" s="35"/>
      <c r="BQ1184" s="23"/>
      <c r="BR1184" s="24"/>
      <c r="BS1184" s="35"/>
      <c r="BT1184" s="23"/>
      <c r="BU1184" s="24"/>
      <c r="BV1184" s="35"/>
      <c r="BW1184" s="23"/>
      <c r="BX1184" s="24"/>
      <c r="BY1184" s="35"/>
      <c r="BZ1184" s="23"/>
      <c r="CA1184" s="24"/>
      <c r="CB1184" s="35"/>
      <c r="CC1184" s="23"/>
      <c r="CD1184" s="24"/>
      <c r="CE1184" s="35"/>
      <c r="CF1184" s="23"/>
      <c r="CG1184" s="24"/>
      <c r="CH1184" s="35"/>
      <c r="CI1184" s="23"/>
      <c r="CJ1184" s="24"/>
      <c r="CK1184" s="35"/>
      <c r="CL1184" s="23"/>
      <c r="CM1184" s="24"/>
      <c r="CN1184" s="35"/>
      <c r="CO1184" s="23"/>
      <c r="CP1184" s="24"/>
      <c r="CQ1184" s="38"/>
    </row>
    <row r="1185" spans="2:95">
      <c r="B1185" s="34"/>
      <c r="C1185" s="23"/>
      <c r="D1185" s="24"/>
      <c r="E1185" s="35"/>
      <c r="F1185" s="23"/>
      <c r="G1185" s="24"/>
      <c r="H1185" s="35"/>
      <c r="I1185" s="23"/>
      <c r="J1185" s="24"/>
      <c r="K1185" s="35"/>
      <c r="L1185" s="23"/>
      <c r="M1185" s="24"/>
      <c r="N1185" s="35"/>
      <c r="O1185" s="23"/>
      <c r="P1185" s="24"/>
      <c r="Q1185" s="35"/>
      <c r="R1185" s="23"/>
      <c r="S1185" s="24"/>
      <c r="T1185" s="35"/>
      <c r="U1185" s="23"/>
      <c r="V1185" s="24"/>
      <c r="W1185" s="35"/>
      <c r="X1185" s="23"/>
      <c r="Y1185" s="24"/>
      <c r="Z1185" s="35"/>
      <c r="AA1185" s="23"/>
      <c r="AB1185" s="24"/>
      <c r="AC1185" s="35"/>
      <c r="AD1185" s="23"/>
      <c r="AE1185" s="24"/>
      <c r="AF1185" s="35"/>
      <c r="AG1185" s="23"/>
      <c r="AH1185" s="24"/>
      <c r="AI1185" s="35"/>
      <c r="AJ1185" s="23"/>
      <c r="AK1185" s="24"/>
      <c r="AL1185" s="35"/>
      <c r="AM1185" s="23"/>
      <c r="AN1185" s="24"/>
      <c r="AO1185" s="35"/>
      <c r="AP1185" s="23"/>
      <c r="AQ1185" s="24"/>
      <c r="AR1185" s="35"/>
      <c r="AS1185" s="23"/>
      <c r="AT1185" s="24"/>
      <c r="AU1185" s="35"/>
      <c r="AV1185" s="23"/>
      <c r="AW1185" s="24"/>
      <c r="AX1185" s="35"/>
      <c r="AY1185" s="23"/>
      <c r="AZ1185" s="24"/>
      <c r="BA1185" s="35"/>
      <c r="BB1185" s="23"/>
      <c r="BC1185" s="24"/>
      <c r="BD1185" s="35"/>
      <c r="BE1185" s="23"/>
      <c r="BF1185" s="24"/>
      <c r="BG1185" s="35"/>
      <c r="BH1185" s="23"/>
      <c r="BI1185" s="24"/>
      <c r="BJ1185" s="35"/>
      <c r="BK1185" s="23"/>
      <c r="BL1185" s="24"/>
      <c r="BM1185" s="35"/>
      <c r="BN1185" s="23"/>
      <c r="BO1185" s="24"/>
      <c r="BP1185" s="35"/>
      <c r="BQ1185" s="23"/>
      <c r="BR1185" s="24"/>
      <c r="BS1185" s="35"/>
      <c r="BT1185" s="23"/>
      <c r="BU1185" s="24"/>
      <c r="BV1185" s="35"/>
      <c r="BW1185" s="23"/>
      <c r="BX1185" s="24"/>
      <c r="BY1185" s="35"/>
      <c r="BZ1185" s="23"/>
      <c r="CA1185" s="24"/>
      <c r="CB1185" s="35"/>
      <c r="CC1185" s="23"/>
      <c r="CD1185" s="24"/>
      <c r="CE1185" s="35"/>
      <c r="CF1185" s="23"/>
      <c r="CG1185" s="24"/>
      <c r="CH1185" s="35"/>
      <c r="CI1185" s="23"/>
      <c r="CJ1185" s="24"/>
      <c r="CK1185" s="35"/>
      <c r="CL1185" s="23"/>
      <c r="CM1185" s="24"/>
      <c r="CN1185" s="35"/>
      <c r="CO1185" s="23"/>
      <c r="CP1185" s="24"/>
      <c r="CQ1185" s="38"/>
    </row>
    <row r="1186" spans="2:95">
      <c r="B1186" s="34"/>
      <c r="C1186" s="23"/>
      <c r="D1186" s="24"/>
      <c r="E1186" s="35"/>
      <c r="F1186" s="23"/>
      <c r="G1186" s="24"/>
      <c r="H1186" s="35"/>
      <c r="I1186" s="23"/>
      <c r="J1186" s="24"/>
      <c r="K1186" s="35"/>
      <c r="L1186" s="23"/>
      <c r="M1186" s="24"/>
      <c r="N1186" s="35"/>
      <c r="O1186" s="23"/>
      <c r="P1186" s="24"/>
      <c r="Q1186" s="35"/>
      <c r="R1186" s="23"/>
      <c r="S1186" s="24"/>
      <c r="T1186" s="35"/>
      <c r="U1186" s="23"/>
      <c r="V1186" s="24"/>
      <c r="W1186" s="35"/>
      <c r="X1186" s="23"/>
      <c r="Y1186" s="24"/>
      <c r="Z1186" s="35"/>
      <c r="AA1186" s="23"/>
      <c r="AB1186" s="24"/>
      <c r="AC1186" s="35"/>
      <c r="AD1186" s="23"/>
      <c r="AE1186" s="24"/>
      <c r="AF1186" s="35"/>
      <c r="AG1186" s="23"/>
      <c r="AH1186" s="24"/>
      <c r="AI1186" s="35"/>
      <c r="AJ1186" s="23"/>
      <c r="AK1186" s="24"/>
      <c r="AL1186" s="35"/>
      <c r="AM1186" s="23"/>
      <c r="AN1186" s="24"/>
      <c r="AO1186" s="35"/>
      <c r="AP1186" s="23"/>
      <c r="AQ1186" s="24"/>
      <c r="AR1186" s="35"/>
      <c r="AS1186" s="23"/>
      <c r="AT1186" s="24"/>
      <c r="AU1186" s="35"/>
      <c r="AV1186" s="23"/>
      <c r="AW1186" s="24"/>
      <c r="AX1186" s="35"/>
      <c r="AY1186" s="23"/>
      <c r="AZ1186" s="24"/>
      <c r="BA1186" s="35"/>
      <c r="BB1186" s="23"/>
      <c r="BC1186" s="24"/>
      <c r="BD1186" s="35"/>
      <c r="BE1186" s="23"/>
      <c r="BF1186" s="24"/>
      <c r="BG1186" s="35"/>
      <c r="BH1186" s="23"/>
      <c r="BI1186" s="24"/>
      <c r="BJ1186" s="35"/>
      <c r="BK1186" s="23"/>
      <c r="BL1186" s="24"/>
      <c r="BM1186" s="35"/>
      <c r="BN1186" s="23"/>
      <c r="BO1186" s="24"/>
      <c r="BP1186" s="35"/>
      <c r="BQ1186" s="23"/>
      <c r="BR1186" s="24"/>
      <c r="BS1186" s="35"/>
      <c r="BT1186" s="23"/>
      <c r="BU1186" s="24"/>
      <c r="BV1186" s="35"/>
      <c r="BW1186" s="23"/>
      <c r="BX1186" s="24"/>
      <c r="BY1186" s="35"/>
      <c r="BZ1186" s="23"/>
      <c r="CA1186" s="24"/>
      <c r="CB1186" s="35"/>
      <c r="CC1186" s="23"/>
      <c r="CD1186" s="24"/>
      <c r="CE1186" s="35"/>
      <c r="CF1186" s="23"/>
      <c r="CG1186" s="24"/>
      <c r="CH1186" s="35"/>
      <c r="CI1186" s="23"/>
      <c r="CJ1186" s="24"/>
      <c r="CK1186" s="35"/>
      <c r="CL1186" s="23"/>
      <c r="CM1186" s="24"/>
      <c r="CN1186" s="35"/>
      <c r="CO1186" s="23"/>
      <c r="CP1186" s="24"/>
      <c r="CQ1186" s="38"/>
    </row>
    <row r="1187" spans="2:95">
      <c r="B1187" s="34"/>
      <c r="C1187" s="23"/>
      <c r="D1187" s="24"/>
      <c r="E1187" s="35"/>
      <c r="F1187" s="23"/>
      <c r="G1187" s="24"/>
      <c r="H1187" s="35"/>
      <c r="I1187" s="23"/>
      <c r="J1187" s="24"/>
      <c r="K1187" s="35"/>
      <c r="L1187" s="23"/>
      <c r="M1187" s="24"/>
      <c r="N1187" s="35"/>
      <c r="O1187" s="23"/>
      <c r="P1187" s="24"/>
      <c r="Q1187" s="35"/>
      <c r="R1187" s="23"/>
      <c r="S1187" s="24"/>
      <c r="T1187" s="35"/>
      <c r="U1187" s="23"/>
      <c r="V1187" s="24"/>
      <c r="W1187" s="35"/>
      <c r="X1187" s="23"/>
      <c r="Y1187" s="24"/>
      <c r="Z1187" s="35"/>
      <c r="AA1187" s="23"/>
      <c r="AB1187" s="24"/>
      <c r="AC1187" s="35"/>
      <c r="AD1187" s="23"/>
      <c r="AE1187" s="24"/>
      <c r="AF1187" s="35"/>
      <c r="AG1187" s="23"/>
      <c r="AH1187" s="24"/>
      <c r="AI1187" s="35"/>
      <c r="AJ1187" s="23"/>
      <c r="AK1187" s="24"/>
      <c r="AL1187" s="35"/>
      <c r="AM1187" s="23"/>
      <c r="AN1187" s="24"/>
      <c r="AO1187" s="35"/>
      <c r="AP1187" s="23"/>
      <c r="AQ1187" s="24"/>
      <c r="AR1187" s="35"/>
      <c r="AS1187" s="23"/>
      <c r="AT1187" s="24"/>
      <c r="AU1187" s="35"/>
      <c r="AV1187" s="23"/>
      <c r="AW1187" s="24"/>
      <c r="AX1187" s="35"/>
      <c r="AY1187" s="23"/>
      <c r="AZ1187" s="24"/>
      <c r="BA1187" s="35"/>
      <c r="BB1187" s="23"/>
      <c r="BC1187" s="24"/>
      <c r="BD1187" s="35"/>
      <c r="BE1187" s="23"/>
      <c r="BF1187" s="24"/>
      <c r="BG1187" s="35"/>
      <c r="BH1187" s="23"/>
      <c r="BI1187" s="24"/>
      <c r="BJ1187" s="35"/>
      <c r="BK1187" s="23"/>
      <c r="BL1187" s="24"/>
      <c r="BM1187" s="35"/>
      <c r="BN1187" s="23"/>
      <c r="BO1187" s="24"/>
      <c r="BP1187" s="35"/>
      <c r="BQ1187" s="23"/>
      <c r="BR1187" s="24"/>
      <c r="BS1187" s="35"/>
      <c r="BT1187" s="23"/>
      <c r="BU1187" s="24"/>
      <c r="BV1187" s="35"/>
      <c r="BW1187" s="23"/>
      <c r="BX1187" s="24"/>
      <c r="BY1187" s="35"/>
      <c r="BZ1187" s="23"/>
      <c r="CA1187" s="24"/>
      <c r="CB1187" s="35"/>
      <c r="CC1187" s="23"/>
      <c r="CD1187" s="24"/>
      <c r="CE1187" s="35"/>
      <c r="CF1187" s="23"/>
      <c r="CG1187" s="24"/>
      <c r="CH1187" s="35"/>
      <c r="CI1187" s="23"/>
      <c r="CJ1187" s="24"/>
      <c r="CK1187" s="35"/>
      <c r="CL1187" s="23"/>
      <c r="CM1187" s="24"/>
      <c r="CN1187" s="35"/>
      <c r="CO1187" s="23"/>
      <c r="CP1187" s="24"/>
      <c r="CQ1187" s="38"/>
    </row>
    <row r="1188" spans="2:95">
      <c r="B1188" s="34"/>
      <c r="C1188" s="23"/>
      <c r="D1188" s="24"/>
      <c r="E1188" s="35"/>
      <c r="F1188" s="23"/>
      <c r="G1188" s="24"/>
      <c r="H1188" s="35"/>
      <c r="I1188" s="23"/>
      <c r="J1188" s="24"/>
      <c r="K1188" s="35"/>
      <c r="L1188" s="23"/>
      <c r="M1188" s="24"/>
      <c r="N1188" s="35"/>
      <c r="O1188" s="23"/>
      <c r="P1188" s="24"/>
      <c r="Q1188" s="35"/>
      <c r="R1188" s="23"/>
      <c r="S1188" s="24"/>
      <c r="T1188" s="35"/>
      <c r="U1188" s="23"/>
      <c r="V1188" s="24"/>
      <c r="W1188" s="35"/>
      <c r="X1188" s="23"/>
      <c r="Y1188" s="24"/>
      <c r="Z1188" s="35"/>
      <c r="AA1188" s="23"/>
      <c r="AB1188" s="24"/>
      <c r="AC1188" s="35"/>
      <c r="AD1188" s="23"/>
      <c r="AE1188" s="24"/>
      <c r="AF1188" s="35"/>
      <c r="AG1188" s="23"/>
      <c r="AH1188" s="24"/>
      <c r="AI1188" s="35"/>
      <c r="AJ1188" s="23"/>
      <c r="AK1188" s="24"/>
      <c r="AL1188" s="35"/>
      <c r="AM1188" s="23"/>
      <c r="AN1188" s="24"/>
      <c r="AO1188" s="35"/>
      <c r="AP1188" s="23"/>
      <c r="AQ1188" s="24"/>
      <c r="AR1188" s="35"/>
      <c r="AS1188" s="23"/>
      <c r="AT1188" s="24"/>
      <c r="AU1188" s="35"/>
      <c r="AV1188" s="23"/>
      <c r="AW1188" s="24"/>
      <c r="AX1188" s="35"/>
      <c r="AY1188" s="23"/>
      <c r="AZ1188" s="24"/>
      <c r="BA1188" s="35"/>
      <c r="BB1188" s="23"/>
      <c r="BC1188" s="24"/>
      <c r="BD1188" s="35"/>
      <c r="BE1188" s="23"/>
      <c r="BF1188" s="24"/>
      <c r="BG1188" s="35"/>
      <c r="BH1188" s="23"/>
      <c r="BI1188" s="24"/>
      <c r="BJ1188" s="35"/>
      <c r="BK1188" s="23"/>
      <c r="BL1188" s="24"/>
      <c r="BM1188" s="35"/>
      <c r="BN1188" s="23"/>
      <c r="BO1188" s="24"/>
      <c r="BP1188" s="35"/>
      <c r="BQ1188" s="23"/>
      <c r="BR1188" s="24"/>
      <c r="BS1188" s="35"/>
      <c r="BT1188" s="23"/>
      <c r="BU1188" s="24"/>
      <c r="BV1188" s="35"/>
      <c r="BW1188" s="23"/>
      <c r="BX1188" s="24"/>
      <c r="BY1188" s="35"/>
      <c r="BZ1188" s="23"/>
      <c r="CA1188" s="24"/>
      <c r="CB1188" s="35"/>
      <c r="CC1188" s="23"/>
      <c r="CD1188" s="24"/>
      <c r="CE1188" s="35"/>
      <c r="CF1188" s="23"/>
      <c r="CG1188" s="24"/>
      <c r="CH1188" s="35"/>
      <c r="CI1188" s="23"/>
      <c r="CJ1188" s="24"/>
      <c r="CK1188" s="35"/>
      <c r="CL1188" s="23"/>
      <c r="CM1188" s="24"/>
      <c r="CN1188" s="35"/>
      <c r="CO1188" s="23"/>
      <c r="CP1188" s="24"/>
      <c r="CQ1188" s="38"/>
    </row>
    <row r="1189" spans="2:95">
      <c r="B1189" s="34"/>
      <c r="C1189" s="23"/>
      <c r="D1189" s="24"/>
      <c r="E1189" s="35"/>
      <c r="F1189" s="23"/>
      <c r="G1189" s="24"/>
      <c r="H1189" s="35"/>
      <c r="I1189" s="23"/>
      <c r="J1189" s="24"/>
      <c r="K1189" s="35"/>
      <c r="L1189" s="23"/>
      <c r="M1189" s="24"/>
      <c r="N1189" s="35"/>
      <c r="O1189" s="23"/>
      <c r="P1189" s="24"/>
      <c r="Q1189" s="35"/>
      <c r="R1189" s="23"/>
      <c r="S1189" s="24"/>
      <c r="T1189" s="35"/>
      <c r="U1189" s="23"/>
      <c r="V1189" s="24"/>
      <c r="W1189" s="35"/>
      <c r="X1189" s="23"/>
      <c r="Y1189" s="24"/>
      <c r="Z1189" s="35"/>
      <c r="AA1189" s="23"/>
      <c r="AB1189" s="24"/>
      <c r="AC1189" s="35"/>
      <c r="AD1189" s="23"/>
      <c r="AE1189" s="24"/>
      <c r="AF1189" s="35"/>
      <c r="AG1189" s="23"/>
      <c r="AH1189" s="24"/>
      <c r="AI1189" s="35"/>
      <c r="AJ1189" s="23"/>
      <c r="AK1189" s="24"/>
      <c r="AL1189" s="35"/>
      <c r="AM1189" s="23"/>
      <c r="AN1189" s="24"/>
      <c r="AO1189" s="35"/>
      <c r="AP1189" s="23"/>
      <c r="AQ1189" s="24"/>
      <c r="AR1189" s="35"/>
      <c r="AS1189" s="23"/>
      <c r="AT1189" s="24"/>
      <c r="AU1189" s="35"/>
      <c r="AV1189" s="23"/>
      <c r="AW1189" s="24"/>
      <c r="AX1189" s="35"/>
      <c r="AY1189" s="23"/>
      <c r="AZ1189" s="24"/>
      <c r="BA1189" s="35"/>
      <c r="BB1189" s="23"/>
      <c r="BC1189" s="24"/>
      <c r="BD1189" s="35"/>
      <c r="BE1189" s="23"/>
      <c r="BF1189" s="24"/>
      <c r="BG1189" s="35"/>
      <c r="BH1189" s="23"/>
      <c r="BI1189" s="24"/>
      <c r="BJ1189" s="35"/>
      <c r="BK1189" s="23"/>
      <c r="BL1189" s="24"/>
      <c r="BM1189" s="35"/>
      <c r="BN1189" s="23"/>
      <c r="BO1189" s="24"/>
      <c r="BP1189" s="35"/>
      <c r="BQ1189" s="23"/>
      <c r="BR1189" s="24"/>
      <c r="BS1189" s="35"/>
      <c r="BT1189" s="23"/>
      <c r="BU1189" s="24"/>
      <c r="BV1189" s="35"/>
      <c r="BW1189" s="23"/>
      <c r="BX1189" s="24"/>
      <c r="BY1189" s="35"/>
      <c r="BZ1189" s="23"/>
      <c r="CA1189" s="24"/>
      <c r="CB1189" s="35"/>
      <c r="CC1189" s="23"/>
      <c r="CD1189" s="24"/>
      <c r="CE1189" s="35"/>
      <c r="CF1189" s="23"/>
      <c r="CG1189" s="24"/>
      <c r="CH1189" s="35"/>
      <c r="CI1189" s="23"/>
      <c r="CJ1189" s="24"/>
      <c r="CK1189" s="35"/>
      <c r="CL1189" s="23"/>
      <c r="CM1189" s="24"/>
      <c r="CN1189" s="35"/>
      <c r="CO1189" s="23"/>
      <c r="CP1189" s="24"/>
      <c r="CQ1189" s="38"/>
    </row>
    <row r="1190" spans="2:95">
      <c r="B1190" s="34"/>
      <c r="C1190" s="23"/>
      <c r="D1190" s="24"/>
      <c r="E1190" s="35"/>
      <c r="F1190" s="23"/>
      <c r="G1190" s="24"/>
      <c r="H1190" s="35"/>
      <c r="I1190" s="23"/>
      <c r="J1190" s="24"/>
      <c r="K1190" s="35"/>
      <c r="L1190" s="23"/>
      <c r="M1190" s="24"/>
      <c r="N1190" s="35"/>
      <c r="O1190" s="23"/>
      <c r="P1190" s="24"/>
      <c r="Q1190" s="35"/>
      <c r="R1190" s="23"/>
      <c r="S1190" s="24"/>
      <c r="T1190" s="35"/>
      <c r="U1190" s="23"/>
      <c r="V1190" s="24"/>
      <c r="W1190" s="35"/>
      <c r="X1190" s="23"/>
      <c r="Y1190" s="24"/>
      <c r="Z1190" s="35"/>
      <c r="AA1190" s="23"/>
      <c r="AB1190" s="24"/>
      <c r="AC1190" s="35"/>
      <c r="AD1190" s="23"/>
      <c r="AE1190" s="24"/>
      <c r="AF1190" s="35"/>
      <c r="AG1190" s="23"/>
      <c r="AH1190" s="24"/>
      <c r="AI1190" s="35"/>
      <c r="AJ1190" s="23"/>
      <c r="AK1190" s="24"/>
      <c r="AL1190" s="35"/>
      <c r="AM1190" s="23"/>
      <c r="AN1190" s="24"/>
      <c r="AO1190" s="35"/>
      <c r="AP1190" s="23"/>
      <c r="AQ1190" s="24"/>
      <c r="AR1190" s="35"/>
      <c r="AS1190" s="23"/>
      <c r="AT1190" s="24"/>
      <c r="AU1190" s="35"/>
      <c r="AV1190" s="23"/>
      <c r="AW1190" s="24"/>
      <c r="AX1190" s="35"/>
      <c r="AY1190" s="23"/>
      <c r="AZ1190" s="24"/>
      <c r="BA1190" s="35"/>
      <c r="BB1190" s="23"/>
      <c r="BC1190" s="24"/>
      <c r="BD1190" s="35"/>
      <c r="BE1190" s="23"/>
      <c r="BF1190" s="24"/>
      <c r="BG1190" s="35"/>
      <c r="BH1190" s="23"/>
      <c r="BI1190" s="24"/>
      <c r="BJ1190" s="35"/>
      <c r="BK1190" s="23"/>
      <c r="BL1190" s="24"/>
      <c r="BM1190" s="35"/>
      <c r="BN1190" s="23"/>
      <c r="BO1190" s="24"/>
      <c r="BP1190" s="35"/>
      <c r="BQ1190" s="23"/>
      <c r="BR1190" s="24"/>
      <c r="BS1190" s="35"/>
      <c r="BT1190" s="23"/>
      <c r="BU1190" s="24"/>
      <c r="BV1190" s="35"/>
      <c r="BW1190" s="23"/>
      <c r="BX1190" s="24"/>
      <c r="BY1190" s="35"/>
      <c r="BZ1190" s="23"/>
      <c r="CA1190" s="24"/>
      <c r="CB1190" s="35"/>
      <c r="CC1190" s="23"/>
      <c r="CD1190" s="24"/>
      <c r="CE1190" s="35"/>
      <c r="CF1190" s="23"/>
      <c r="CG1190" s="24"/>
      <c r="CH1190" s="35"/>
      <c r="CI1190" s="23"/>
      <c r="CJ1190" s="24"/>
      <c r="CK1190" s="35"/>
      <c r="CL1190" s="23"/>
      <c r="CM1190" s="24"/>
      <c r="CN1190" s="35"/>
      <c r="CO1190" s="23"/>
      <c r="CP1190" s="24"/>
      <c r="CQ1190" s="38"/>
    </row>
    <row r="1191" spans="2:95">
      <c r="B1191" s="34"/>
      <c r="C1191" s="23"/>
      <c r="D1191" s="24"/>
      <c r="E1191" s="35"/>
      <c r="F1191" s="23"/>
      <c r="G1191" s="24"/>
      <c r="H1191" s="35"/>
      <c r="I1191" s="23"/>
      <c r="J1191" s="24"/>
      <c r="K1191" s="35"/>
      <c r="L1191" s="23"/>
      <c r="M1191" s="24"/>
      <c r="N1191" s="35"/>
      <c r="O1191" s="23"/>
      <c r="P1191" s="24"/>
      <c r="Q1191" s="35"/>
      <c r="R1191" s="23"/>
      <c r="S1191" s="24"/>
      <c r="T1191" s="35"/>
      <c r="U1191" s="23"/>
      <c r="V1191" s="24"/>
      <c r="W1191" s="35"/>
      <c r="X1191" s="23"/>
      <c r="Y1191" s="24"/>
      <c r="Z1191" s="35"/>
      <c r="AA1191" s="23"/>
      <c r="AB1191" s="24"/>
      <c r="AC1191" s="35"/>
      <c r="AD1191" s="23"/>
      <c r="AE1191" s="24"/>
      <c r="AF1191" s="35"/>
      <c r="AG1191" s="23"/>
      <c r="AH1191" s="24"/>
      <c r="AI1191" s="35"/>
      <c r="AJ1191" s="23"/>
      <c r="AK1191" s="24"/>
      <c r="AL1191" s="35"/>
      <c r="AM1191" s="23"/>
      <c r="AN1191" s="24"/>
      <c r="AO1191" s="35"/>
      <c r="AP1191" s="23"/>
      <c r="AQ1191" s="24"/>
      <c r="AR1191" s="35"/>
      <c r="AS1191" s="23"/>
      <c r="AT1191" s="24"/>
      <c r="AU1191" s="35"/>
      <c r="AV1191" s="23"/>
      <c r="AW1191" s="24"/>
      <c r="AX1191" s="35"/>
      <c r="AY1191" s="23"/>
      <c r="AZ1191" s="24"/>
      <c r="BA1191" s="35"/>
      <c r="BB1191" s="23"/>
      <c r="BC1191" s="24"/>
      <c r="BD1191" s="35"/>
      <c r="BE1191" s="23"/>
      <c r="BF1191" s="24"/>
      <c r="BG1191" s="35"/>
      <c r="BH1191" s="23"/>
      <c r="BI1191" s="24"/>
      <c r="BJ1191" s="35"/>
      <c r="BK1191" s="23"/>
      <c r="BL1191" s="24"/>
      <c r="BM1191" s="35"/>
      <c r="BN1191" s="23"/>
      <c r="BO1191" s="24"/>
      <c r="BP1191" s="35"/>
      <c r="BQ1191" s="23"/>
      <c r="BR1191" s="24"/>
      <c r="BS1191" s="35"/>
      <c r="BT1191" s="23"/>
      <c r="BU1191" s="24"/>
      <c r="BV1191" s="35"/>
      <c r="BW1191" s="23"/>
      <c r="BX1191" s="24"/>
      <c r="BY1191" s="35"/>
      <c r="BZ1191" s="23"/>
      <c r="CA1191" s="24"/>
      <c r="CB1191" s="35"/>
      <c r="CC1191" s="23"/>
      <c r="CD1191" s="24"/>
      <c r="CE1191" s="35"/>
      <c r="CF1191" s="23"/>
      <c r="CG1191" s="24"/>
      <c r="CH1191" s="35"/>
      <c r="CI1191" s="23"/>
      <c r="CJ1191" s="24"/>
      <c r="CK1191" s="35"/>
      <c r="CL1191" s="23"/>
      <c r="CM1191" s="24"/>
      <c r="CN1191" s="35"/>
      <c r="CO1191" s="23"/>
      <c r="CP1191" s="24"/>
      <c r="CQ1191" s="38"/>
    </row>
    <row r="1192" spans="2:95">
      <c r="B1192" s="34"/>
      <c r="C1192" s="23"/>
      <c r="D1192" s="24"/>
      <c r="E1192" s="35"/>
      <c r="F1192" s="23"/>
      <c r="G1192" s="24"/>
      <c r="H1192" s="35"/>
      <c r="I1192" s="23"/>
      <c r="J1192" s="24"/>
      <c r="K1192" s="35"/>
      <c r="L1192" s="23"/>
      <c r="M1192" s="24"/>
      <c r="N1192" s="35"/>
      <c r="O1192" s="23"/>
      <c r="P1192" s="24"/>
      <c r="Q1192" s="35"/>
      <c r="R1192" s="23"/>
      <c r="S1192" s="24"/>
      <c r="T1192" s="35"/>
      <c r="U1192" s="23"/>
      <c r="V1192" s="24"/>
      <c r="W1192" s="35"/>
      <c r="X1192" s="23"/>
      <c r="Y1192" s="24"/>
      <c r="Z1192" s="35"/>
      <c r="AA1192" s="23"/>
      <c r="AB1192" s="24"/>
      <c r="AC1192" s="35"/>
      <c r="AD1192" s="23"/>
      <c r="AE1192" s="24"/>
      <c r="AF1192" s="35"/>
      <c r="AG1192" s="23"/>
      <c r="AH1192" s="24"/>
      <c r="AI1192" s="35"/>
      <c r="AJ1192" s="23"/>
      <c r="AK1192" s="24"/>
      <c r="AL1192" s="35"/>
      <c r="AM1192" s="23"/>
      <c r="AN1192" s="24"/>
      <c r="AO1192" s="35"/>
      <c r="AP1192" s="23"/>
      <c r="AQ1192" s="24"/>
      <c r="AR1192" s="35"/>
      <c r="AS1192" s="23"/>
      <c r="AT1192" s="24"/>
      <c r="AU1192" s="35"/>
      <c r="AV1192" s="23"/>
      <c r="AW1192" s="24"/>
      <c r="AX1192" s="35"/>
      <c r="AY1192" s="23"/>
      <c r="AZ1192" s="24"/>
      <c r="BA1192" s="35"/>
      <c r="BB1192" s="23"/>
      <c r="BC1192" s="24"/>
      <c r="BD1192" s="35"/>
      <c r="BE1192" s="23"/>
      <c r="BF1192" s="24"/>
      <c r="BG1192" s="35"/>
      <c r="BH1192" s="23"/>
      <c r="BI1192" s="24"/>
      <c r="BJ1192" s="35"/>
      <c r="BK1192" s="23"/>
      <c r="BL1192" s="24"/>
      <c r="BM1192" s="35"/>
      <c r="BN1192" s="23"/>
      <c r="BO1192" s="24"/>
      <c r="BP1192" s="35"/>
      <c r="BQ1192" s="23"/>
      <c r="BR1192" s="24"/>
      <c r="BS1192" s="35"/>
      <c r="BT1192" s="23"/>
      <c r="BU1192" s="24"/>
      <c r="BV1192" s="35"/>
      <c r="BW1192" s="23"/>
      <c r="BX1192" s="24"/>
      <c r="BY1192" s="35"/>
      <c r="BZ1192" s="23"/>
      <c r="CA1192" s="24"/>
      <c r="CB1192" s="35"/>
      <c r="CC1192" s="23"/>
      <c r="CD1192" s="24"/>
      <c r="CE1192" s="35"/>
      <c r="CF1192" s="23"/>
      <c r="CG1192" s="24"/>
      <c r="CH1192" s="35"/>
      <c r="CI1192" s="23"/>
      <c r="CJ1192" s="24"/>
      <c r="CK1192" s="35"/>
      <c r="CL1192" s="23"/>
      <c r="CM1192" s="24"/>
      <c r="CN1192" s="35"/>
      <c r="CO1192" s="23"/>
      <c r="CP1192" s="24"/>
      <c r="CQ1192" s="38"/>
    </row>
    <row r="1193" spans="2:95">
      <c r="B1193" s="34"/>
      <c r="C1193" s="23"/>
      <c r="D1193" s="24"/>
      <c r="E1193" s="35"/>
      <c r="F1193" s="23"/>
      <c r="G1193" s="24"/>
      <c r="H1193" s="35"/>
      <c r="I1193" s="23"/>
      <c r="J1193" s="24"/>
      <c r="K1193" s="35"/>
      <c r="L1193" s="23"/>
      <c r="M1193" s="24"/>
      <c r="N1193" s="35"/>
      <c r="O1193" s="23"/>
      <c r="P1193" s="24"/>
      <c r="Q1193" s="35"/>
      <c r="R1193" s="23"/>
      <c r="S1193" s="24"/>
      <c r="T1193" s="35"/>
      <c r="U1193" s="23"/>
      <c r="V1193" s="24"/>
      <c r="W1193" s="35"/>
      <c r="X1193" s="23"/>
      <c r="Y1193" s="24"/>
      <c r="Z1193" s="35"/>
      <c r="AA1193" s="23"/>
      <c r="AB1193" s="24"/>
      <c r="AC1193" s="35"/>
      <c r="AD1193" s="23"/>
      <c r="AE1193" s="24"/>
      <c r="AF1193" s="35"/>
      <c r="AG1193" s="23"/>
      <c r="AH1193" s="24"/>
      <c r="AI1193" s="35"/>
      <c r="AJ1193" s="23"/>
      <c r="AK1193" s="24"/>
      <c r="AL1193" s="35"/>
      <c r="AM1193" s="23"/>
      <c r="AN1193" s="24"/>
      <c r="AO1193" s="35"/>
      <c r="AP1193" s="23"/>
      <c r="AQ1193" s="24"/>
      <c r="AR1193" s="35"/>
      <c r="AS1193" s="23"/>
      <c r="AT1193" s="24"/>
      <c r="AU1193" s="35"/>
      <c r="AV1193" s="23"/>
      <c r="AW1193" s="24"/>
      <c r="AX1193" s="35"/>
      <c r="AY1193" s="23"/>
      <c r="AZ1193" s="24"/>
      <c r="BA1193" s="35"/>
      <c r="BB1193" s="23"/>
      <c r="BC1193" s="24"/>
      <c r="BD1193" s="35"/>
      <c r="BE1193" s="23"/>
      <c r="BF1193" s="24"/>
      <c r="BG1193" s="35"/>
      <c r="BH1193" s="23"/>
      <c r="BI1193" s="24"/>
      <c r="BJ1193" s="35"/>
      <c r="BK1193" s="23"/>
      <c r="BL1193" s="24"/>
      <c r="BM1193" s="35"/>
      <c r="BN1193" s="23"/>
      <c r="BO1193" s="24"/>
      <c r="BP1193" s="35"/>
      <c r="BQ1193" s="23"/>
      <c r="BR1193" s="24"/>
      <c r="BS1193" s="35"/>
      <c r="BT1193" s="23"/>
      <c r="BU1193" s="24"/>
      <c r="BV1193" s="35"/>
      <c r="BW1193" s="23"/>
      <c r="BX1193" s="24"/>
      <c r="BY1193" s="35"/>
      <c r="BZ1193" s="23"/>
      <c r="CA1193" s="24"/>
      <c r="CB1193" s="35"/>
      <c r="CC1193" s="23"/>
      <c r="CD1193" s="24"/>
      <c r="CE1193" s="35"/>
      <c r="CF1193" s="23"/>
      <c r="CG1193" s="24"/>
      <c r="CH1193" s="35"/>
      <c r="CI1193" s="23"/>
      <c r="CJ1193" s="24"/>
      <c r="CK1193" s="35"/>
      <c r="CL1193" s="23"/>
      <c r="CM1193" s="24"/>
      <c r="CN1193" s="35"/>
      <c r="CO1193" s="23"/>
      <c r="CP1193" s="24"/>
      <c r="CQ1193" s="38"/>
    </row>
    <row r="1194" spans="2:95">
      <c r="B1194" s="34"/>
      <c r="C1194" s="23"/>
      <c r="D1194" s="24"/>
      <c r="E1194" s="35"/>
      <c r="F1194" s="23"/>
      <c r="G1194" s="24"/>
      <c r="H1194" s="35"/>
      <c r="I1194" s="23"/>
      <c r="J1194" s="24"/>
      <c r="K1194" s="35"/>
      <c r="L1194" s="23"/>
      <c r="M1194" s="24"/>
      <c r="N1194" s="35"/>
      <c r="O1194" s="23"/>
      <c r="P1194" s="24"/>
      <c r="Q1194" s="35"/>
      <c r="R1194" s="23"/>
      <c r="S1194" s="24"/>
      <c r="T1194" s="35"/>
      <c r="U1194" s="23"/>
      <c r="V1194" s="24"/>
      <c r="W1194" s="35"/>
      <c r="X1194" s="23"/>
      <c r="Y1194" s="24"/>
      <c r="Z1194" s="35"/>
      <c r="AA1194" s="23"/>
      <c r="AB1194" s="24"/>
      <c r="AC1194" s="35"/>
      <c r="AD1194" s="23"/>
      <c r="AE1194" s="24"/>
      <c r="AF1194" s="35"/>
      <c r="AG1194" s="23"/>
      <c r="AH1194" s="24"/>
      <c r="AI1194" s="35"/>
      <c r="AJ1194" s="23"/>
      <c r="AK1194" s="24"/>
      <c r="AL1194" s="35"/>
      <c r="AM1194" s="23"/>
      <c r="AN1194" s="24"/>
      <c r="AO1194" s="35"/>
      <c r="AP1194" s="23"/>
      <c r="AQ1194" s="24"/>
      <c r="AR1194" s="35"/>
      <c r="AS1194" s="23"/>
      <c r="AT1194" s="24"/>
      <c r="AU1194" s="35"/>
      <c r="AV1194" s="23"/>
      <c r="AW1194" s="24"/>
      <c r="AX1194" s="35"/>
      <c r="AY1194" s="23"/>
      <c r="AZ1194" s="24"/>
      <c r="BA1194" s="35"/>
      <c r="BB1194" s="23"/>
      <c r="BC1194" s="24"/>
      <c r="BD1194" s="35"/>
      <c r="BE1194" s="23"/>
      <c r="BF1194" s="24"/>
      <c r="BG1194" s="35"/>
      <c r="BH1194" s="23"/>
      <c r="BI1194" s="24"/>
      <c r="BJ1194" s="35"/>
      <c r="BK1194" s="23"/>
      <c r="BL1194" s="24"/>
      <c r="BM1194" s="35"/>
      <c r="BN1194" s="23"/>
      <c r="BO1194" s="24"/>
      <c r="BP1194" s="35"/>
      <c r="BQ1194" s="23"/>
      <c r="BR1194" s="24"/>
      <c r="BS1194" s="35"/>
      <c r="BT1194" s="23"/>
      <c r="BU1194" s="24"/>
      <c r="BV1194" s="35"/>
      <c r="BW1194" s="23"/>
      <c r="BX1194" s="24"/>
      <c r="BY1194" s="35"/>
      <c r="BZ1194" s="23"/>
      <c r="CA1194" s="24"/>
      <c r="CB1194" s="35"/>
      <c r="CC1194" s="23"/>
      <c r="CD1194" s="24"/>
      <c r="CE1194" s="35"/>
      <c r="CF1194" s="23"/>
      <c r="CG1194" s="24"/>
      <c r="CH1194" s="35"/>
      <c r="CI1194" s="23"/>
      <c r="CJ1194" s="24"/>
      <c r="CK1194" s="35"/>
      <c r="CL1194" s="23"/>
      <c r="CM1194" s="24"/>
      <c r="CN1194" s="35"/>
      <c r="CO1194" s="23"/>
      <c r="CP1194" s="24"/>
      <c r="CQ1194" s="38"/>
    </row>
    <row r="1195" spans="2:95">
      <c r="B1195" s="34"/>
      <c r="C1195" s="23"/>
      <c r="D1195" s="24"/>
      <c r="E1195" s="35"/>
      <c r="F1195" s="23"/>
      <c r="G1195" s="24"/>
      <c r="H1195" s="35"/>
      <c r="I1195" s="23"/>
      <c r="J1195" s="24"/>
      <c r="K1195" s="35"/>
      <c r="L1195" s="23"/>
      <c r="M1195" s="24"/>
      <c r="N1195" s="35"/>
      <c r="O1195" s="23"/>
      <c r="P1195" s="24"/>
      <c r="Q1195" s="35"/>
      <c r="R1195" s="23"/>
      <c r="S1195" s="24"/>
      <c r="T1195" s="35"/>
      <c r="U1195" s="23"/>
      <c r="V1195" s="24"/>
      <c r="W1195" s="35"/>
      <c r="X1195" s="23"/>
      <c r="Y1195" s="24"/>
      <c r="Z1195" s="35"/>
      <c r="AA1195" s="23"/>
      <c r="AB1195" s="24"/>
      <c r="AC1195" s="35"/>
      <c r="AD1195" s="23"/>
      <c r="AE1195" s="24"/>
      <c r="AF1195" s="35"/>
      <c r="AG1195" s="23"/>
      <c r="AH1195" s="24"/>
      <c r="AI1195" s="35"/>
      <c r="AJ1195" s="23"/>
      <c r="AK1195" s="24"/>
      <c r="AL1195" s="35"/>
      <c r="AM1195" s="23"/>
      <c r="AN1195" s="24"/>
      <c r="AO1195" s="35"/>
      <c r="AP1195" s="23"/>
      <c r="AQ1195" s="24"/>
      <c r="AR1195" s="35"/>
      <c r="AS1195" s="23"/>
      <c r="AT1195" s="24"/>
      <c r="AU1195" s="35"/>
      <c r="AV1195" s="23"/>
      <c r="AW1195" s="24"/>
      <c r="AX1195" s="35"/>
      <c r="AY1195" s="23"/>
      <c r="AZ1195" s="24"/>
      <c r="BA1195" s="35"/>
      <c r="BB1195" s="23"/>
      <c r="BC1195" s="24"/>
      <c r="BD1195" s="35"/>
      <c r="BE1195" s="23"/>
      <c r="BF1195" s="24"/>
      <c r="BG1195" s="35"/>
      <c r="BH1195" s="23"/>
      <c r="BI1195" s="24"/>
      <c r="BJ1195" s="35"/>
      <c r="BK1195" s="23"/>
      <c r="BL1195" s="24"/>
      <c r="BM1195" s="35"/>
      <c r="BN1195" s="23"/>
      <c r="BO1195" s="24"/>
      <c r="BP1195" s="35"/>
      <c r="BQ1195" s="23"/>
      <c r="BR1195" s="24"/>
      <c r="BS1195" s="35"/>
      <c r="BT1195" s="23"/>
      <c r="BU1195" s="24"/>
      <c r="BV1195" s="35"/>
      <c r="BW1195" s="23"/>
      <c r="BX1195" s="24"/>
      <c r="BY1195" s="35"/>
      <c r="BZ1195" s="23"/>
      <c r="CA1195" s="24"/>
      <c r="CB1195" s="35"/>
      <c r="CC1195" s="23"/>
      <c r="CD1195" s="24"/>
      <c r="CE1195" s="35"/>
      <c r="CF1195" s="23"/>
      <c r="CG1195" s="24"/>
      <c r="CH1195" s="35"/>
      <c r="CI1195" s="23"/>
      <c r="CJ1195" s="24"/>
      <c r="CK1195" s="35"/>
      <c r="CL1195" s="23"/>
      <c r="CM1195" s="24"/>
      <c r="CN1195" s="35"/>
      <c r="CO1195" s="23"/>
      <c r="CP1195" s="24"/>
      <c r="CQ1195" s="38"/>
    </row>
    <row r="1196" spans="2:95">
      <c r="B1196" s="34"/>
      <c r="C1196" s="23"/>
      <c r="D1196" s="24"/>
      <c r="E1196" s="35"/>
      <c r="F1196" s="23"/>
      <c r="G1196" s="24"/>
      <c r="H1196" s="35"/>
      <c r="I1196" s="23"/>
      <c r="J1196" s="24"/>
      <c r="K1196" s="35"/>
      <c r="L1196" s="23"/>
      <c r="M1196" s="24"/>
      <c r="N1196" s="35"/>
      <c r="O1196" s="23"/>
      <c r="P1196" s="24"/>
      <c r="Q1196" s="35"/>
      <c r="R1196" s="23"/>
      <c r="S1196" s="24"/>
      <c r="T1196" s="35"/>
      <c r="U1196" s="23"/>
      <c r="V1196" s="24"/>
      <c r="W1196" s="35"/>
      <c r="X1196" s="23"/>
      <c r="Y1196" s="24"/>
      <c r="Z1196" s="35"/>
      <c r="AA1196" s="23"/>
      <c r="AB1196" s="24"/>
      <c r="AC1196" s="35"/>
      <c r="AD1196" s="23"/>
      <c r="AE1196" s="24"/>
      <c r="AF1196" s="35"/>
      <c r="AG1196" s="23"/>
      <c r="AH1196" s="24"/>
      <c r="AI1196" s="35"/>
      <c r="AJ1196" s="23"/>
      <c r="AK1196" s="24"/>
      <c r="AL1196" s="35"/>
      <c r="AM1196" s="23"/>
      <c r="AN1196" s="24"/>
      <c r="AO1196" s="35"/>
      <c r="AP1196" s="23"/>
      <c r="AQ1196" s="24"/>
      <c r="AR1196" s="35"/>
      <c r="AS1196" s="23"/>
      <c r="AT1196" s="24"/>
      <c r="AU1196" s="35"/>
      <c r="AV1196" s="23"/>
      <c r="AW1196" s="24"/>
      <c r="AX1196" s="35"/>
      <c r="AY1196" s="23"/>
      <c r="AZ1196" s="24"/>
      <c r="BA1196" s="35"/>
      <c r="BB1196" s="23"/>
      <c r="BC1196" s="24"/>
      <c r="BD1196" s="35"/>
      <c r="BE1196" s="23"/>
      <c r="BF1196" s="24"/>
      <c r="BG1196" s="35"/>
      <c r="BH1196" s="23"/>
      <c r="BI1196" s="24"/>
      <c r="BJ1196" s="35"/>
      <c r="BK1196" s="23"/>
      <c r="BL1196" s="24"/>
      <c r="BM1196" s="35"/>
      <c r="BN1196" s="23"/>
      <c r="BO1196" s="24"/>
      <c r="BP1196" s="35"/>
      <c r="BQ1196" s="23"/>
      <c r="BR1196" s="24"/>
      <c r="BS1196" s="35"/>
      <c r="BT1196" s="23"/>
      <c r="BU1196" s="24"/>
      <c r="BV1196" s="35"/>
      <c r="BW1196" s="23"/>
      <c r="BX1196" s="24"/>
      <c r="BY1196" s="35"/>
      <c r="BZ1196" s="23"/>
      <c r="CA1196" s="24"/>
      <c r="CB1196" s="35"/>
      <c r="CC1196" s="23"/>
      <c r="CD1196" s="24"/>
      <c r="CE1196" s="35"/>
      <c r="CF1196" s="23"/>
      <c r="CG1196" s="24"/>
      <c r="CH1196" s="35"/>
      <c r="CI1196" s="23"/>
      <c r="CJ1196" s="24"/>
      <c r="CK1196" s="35"/>
      <c r="CL1196" s="23"/>
      <c r="CM1196" s="24"/>
      <c r="CN1196" s="35"/>
      <c r="CO1196" s="23"/>
      <c r="CP1196" s="24"/>
      <c r="CQ1196" s="38"/>
    </row>
    <row r="1197" spans="2:95">
      <c r="B1197" s="34"/>
      <c r="C1197" s="23"/>
      <c r="D1197" s="24"/>
      <c r="E1197" s="35"/>
      <c r="F1197" s="23"/>
      <c r="G1197" s="24"/>
      <c r="H1197" s="35"/>
      <c r="I1197" s="23"/>
      <c r="J1197" s="24"/>
      <c r="K1197" s="35"/>
      <c r="L1197" s="23"/>
      <c r="M1197" s="24"/>
      <c r="N1197" s="35"/>
      <c r="O1197" s="23"/>
      <c r="P1197" s="24"/>
      <c r="Q1197" s="35"/>
      <c r="R1197" s="23"/>
      <c r="S1197" s="24"/>
      <c r="T1197" s="35"/>
      <c r="U1197" s="23"/>
      <c r="V1197" s="24"/>
      <c r="W1197" s="35"/>
      <c r="X1197" s="23"/>
      <c r="Y1197" s="24"/>
      <c r="Z1197" s="35"/>
      <c r="AA1197" s="23"/>
      <c r="AB1197" s="24"/>
      <c r="AC1197" s="35"/>
      <c r="AD1197" s="23"/>
      <c r="AE1197" s="24"/>
      <c r="AF1197" s="35"/>
      <c r="AG1197" s="23"/>
      <c r="AH1197" s="24"/>
      <c r="AI1197" s="35"/>
      <c r="AJ1197" s="23"/>
      <c r="AK1197" s="24"/>
      <c r="AL1197" s="35"/>
      <c r="AM1197" s="23"/>
      <c r="AN1197" s="24"/>
      <c r="AO1197" s="35"/>
      <c r="AP1197" s="23"/>
      <c r="AQ1197" s="24"/>
      <c r="AR1197" s="35"/>
      <c r="AS1197" s="23"/>
      <c r="AT1197" s="24"/>
      <c r="AU1197" s="35"/>
      <c r="AV1197" s="23"/>
      <c r="AW1197" s="24"/>
      <c r="AX1197" s="35"/>
      <c r="AY1197" s="23"/>
      <c r="AZ1197" s="24"/>
      <c r="BA1197" s="35"/>
      <c r="BB1197" s="23"/>
      <c r="BC1197" s="24"/>
      <c r="BD1197" s="35"/>
      <c r="BE1197" s="23"/>
      <c r="BF1197" s="24"/>
      <c r="BG1197" s="35"/>
      <c r="BH1197" s="23"/>
      <c r="BI1197" s="24"/>
      <c r="BJ1197" s="35"/>
      <c r="BK1197" s="23"/>
      <c r="BL1197" s="24"/>
      <c r="BM1197" s="35"/>
      <c r="BN1197" s="23"/>
      <c r="BO1197" s="24"/>
      <c r="BP1197" s="35"/>
      <c r="BQ1197" s="23"/>
      <c r="BR1197" s="24"/>
      <c r="BS1197" s="35"/>
      <c r="BT1197" s="23"/>
      <c r="BU1197" s="24"/>
      <c r="BV1197" s="35"/>
      <c r="BW1197" s="23"/>
      <c r="BX1197" s="24"/>
      <c r="BY1197" s="35"/>
      <c r="BZ1197" s="23"/>
      <c r="CA1197" s="24"/>
      <c r="CB1197" s="35"/>
      <c r="CC1197" s="23"/>
      <c r="CD1197" s="24"/>
      <c r="CE1197" s="35"/>
      <c r="CF1197" s="23"/>
      <c r="CG1197" s="24"/>
      <c r="CH1197" s="35"/>
      <c r="CI1197" s="23"/>
      <c r="CJ1197" s="24"/>
      <c r="CK1197" s="35"/>
      <c r="CL1197" s="23"/>
      <c r="CM1197" s="24"/>
      <c r="CN1197" s="35"/>
      <c r="CO1197" s="23"/>
      <c r="CP1197" s="24"/>
      <c r="CQ1197" s="38"/>
    </row>
    <row r="1198" spans="2:95">
      <c r="B1198" s="34"/>
      <c r="C1198" s="23"/>
      <c r="D1198" s="24"/>
      <c r="E1198" s="35"/>
      <c r="F1198" s="23"/>
      <c r="G1198" s="24"/>
      <c r="H1198" s="35"/>
      <c r="I1198" s="23"/>
      <c r="J1198" s="24"/>
      <c r="K1198" s="35"/>
      <c r="L1198" s="23"/>
      <c r="M1198" s="24"/>
      <c r="N1198" s="35"/>
      <c r="O1198" s="23"/>
      <c r="P1198" s="24"/>
      <c r="Q1198" s="35"/>
      <c r="R1198" s="23"/>
      <c r="S1198" s="24"/>
      <c r="T1198" s="35"/>
      <c r="U1198" s="23"/>
      <c r="V1198" s="24"/>
      <c r="W1198" s="35"/>
      <c r="X1198" s="23"/>
      <c r="Y1198" s="24"/>
      <c r="Z1198" s="35"/>
      <c r="AA1198" s="23"/>
      <c r="AB1198" s="24"/>
      <c r="AC1198" s="35"/>
      <c r="AD1198" s="23"/>
      <c r="AE1198" s="24"/>
      <c r="AF1198" s="35"/>
      <c r="AG1198" s="23"/>
      <c r="AH1198" s="24"/>
      <c r="AI1198" s="35"/>
      <c r="AJ1198" s="23"/>
      <c r="AK1198" s="24"/>
      <c r="AL1198" s="35"/>
      <c r="AM1198" s="23"/>
      <c r="AN1198" s="24"/>
      <c r="AO1198" s="35"/>
      <c r="AP1198" s="23"/>
      <c r="AQ1198" s="24"/>
      <c r="AR1198" s="35"/>
      <c r="AS1198" s="23"/>
      <c r="AT1198" s="24"/>
      <c r="AU1198" s="35"/>
      <c r="AV1198" s="23"/>
      <c r="AW1198" s="24"/>
      <c r="AX1198" s="35"/>
      <c r="AY1198" s="23"/>
      <c r="AZ1198" s="24"/>
      <c r="BA1198" s="35"/>
      <c r="BB1198" s="23"/>
      <c r="BC1198" s="24"/>
      <c r="BD1198" s="35"/>
      <c r="BE1198" s="23"/>
      <c r="BF1198" s="24"/>
      <c r="BG1198" s="35"/>
      <c r="BH1198" s="23"/>
      <c r="BI1198" s="24"/>
      <c r="BJ1198" s="35"/>
      <c r="BK1198" s="23"/>
      <c r="BL1198" s="24"/>
      <c r="BM1198" s="35"/>
      <c r="BN1198" s="23"/>
      <c r="BO1198" s="24"/>
      <c r="BP1198" s="35"/>
      <c r="BQ1198" s="23"/>
      <c r="BR1198" s="24"/>
      <c r="BS1198" s="35"/>
      <c r="BT1198" s="23"/>
      <c r="BU1198" s="24"/>
      <c r="BV1198" s="35"/>
      <c r="BW1198" s="23"/>
      <c r="BX1198" s="24"/>
      <c r="BY1198" s="35"/>
      <c r="BZ1198" s="23"/>
      <c r="CA1198" s="24"/>
      <c r="CB1198" s="35"/>
      <c r="CC1198" s="23"/>
      <c r="CD1198" s="24"/>
      <c r="CE1198" s="35"/>
      <c r="CF1198" s="23"/>
      <c r="CG1198" s="24"/>
      <c r="CH1198" s="35"/>
      <c r="CI1198" s="23"/>
      <c r="CJ1198" s="24"/>
      <c r="CK1198" s="35"/>
      <c r="CL1198" s="23"/>
      <c r="CM1198" s="24"/>
      <c r="CN1198" s="35"/>
      <c r="CO1198" s="23"/>
      <c r="CP1198" s="24"/>
      <c r="CQ1198" s="38"/>
    </row>
    <row r="1199" spans="2:95">
      <c r="B1199" s="34"/>
      <c r="C1199" s="23"/>
      <c r="D1199" s="24"/>
      <c r="E1199" s="35"/>
      <c r="F1199" s="23"/>
      <c r="G1199" s="24"/>
      <c r="H1199" s="35"/>
      <c r="I1199" s="23"/>
      <c r="J1199" s="24"/>
      <c r="K1199" s="35"/>
      <c r="L1199" s="23"/>
      <c r="M1199" s="24"/>
      <c r="N1199" s="35"/>
      <c r="O1199" s="23"/>
      <c r="P1199" s="24"/>
      <c r="Q1199" s="35"/>
      <c r="R1199" s="23"/>
      <c r="S1199" s="24"/>
      <c r="T1199" s="35"/>
      <c r="U1199" s="23"/>
      <c r="V1199" s="24"/>
      <c r="W1199" s="35"/>
      <c r="X1199" s="23"/>
      <c r="Y1199" s="24"/>
      <c r="Z1199" s="35"/>
      <c r="AA1199" s="23"/>
      <c r="AB1199" s="24"/>
      <c r="AC1199" s="35"/>
      <c r="AD1199" s="23"/>
      <c r="AE1199" s="24"/>
      <c r="AF1199" s="35"/>
      <c r="AG1199" s="23"/>
      <c r="AH1199" s="24"/>
      <c r="AI1199" s="35"/>
      <c r="AJ1199" s="23"/>
      <c r="AK1199" s="24"/>
      <c r="AL1199" s="35"/>
      <c r="AM1199" s="23"/>
      <c r="AN1199" s="24"/>
      <c r="AO1199" s="35"/>
      <c r="AP1199" s="23"/>
      <c r="AQ1199" s="24"/>
      <c r="AR1199" s="35"/>
      <c r="AS1199" s="23"/>
      <c r="AT1199" s="24"/>
      <c r="AU1199" s="35"/>
      <c r="AV1199" s="23"/>
      <c r="AW1199" s="24"/>
      <c r="AX1199" s="35"/>
      <c r="AY1199" s="23"/>
      <c r="AZ1199" s="24"/>
      <c r="BA1199" s="35"/>
      <c r="BB1199" s="23"/>
      <c r="BC1199" s="24"/>
      <c r="BD1199" s="35"/>
      <c r="BE1199" s="23"/>
      <c r="BF1199" s="24"/>
      <c r="BG1199" s="35"/>
      <c r="BH1199" s="23"/>
      <c r="BI1199" s="24"/>
      <c r="BJ1199" s="35"/>
      <c r="BK1199" s="23"/>
      <c r="BL1199" s="24"/>
      <c r="BM1199" s="35"/>
      <c r="BN1199" s="23"/>
      <c r="BO1199" s="24"/>
      <c r="BP1199" s="35"/>
      <c r="BQ1199" s="23"/>
      <c r="BR1199" s="24"/>
      <c r="BS1199" s="35"/>
      <c r="BT1199" s="23"/>
      <c r="BU1199" s="24"/>
      <c r="BV1199" s="35"/>
      <c r="BW1199" s="23"/>
      <c r="BX1199" s="24"/>
      <c r="BY1199" s="35"/>
      <c r="BZ1199" s="23"/>
      <c r="CA1199" s="24"/>
      <c r="CB1199" s="35"/>
      <c r="CC1199" s="23"/>
      <c r="CD1199" s="24"/>
      <c r="CE1199" s="35"/>
      <c r="CF1199" s="23"/>
      <c r="CG1199" s="24"/>
      <c r="CH1199" s="35"/>
      <c r="CI1199" s="23"/>
      <c r="CJ1199" s="24"/>
      <c r="CK1199" s="35"/>
      <c r="CL1199" s="23"/>
      <c r="CM1199" s="24"/>
      <c r="CN1199" s="35"/>
      <c r="CO1199" s="23"/>
      <c r="CP1199" s="24"/>
      <c r="CQ1199" s="38"/>
    </row>
    <row r="1200" spans="2:95">
      <c r="B1200" s="34"/>
      <c r="C1200" s="23"/>
      <c r="D1200" s="24"/>
      <c r="E1200" s="35"/>
      <c r="F1200" s="23"/>
      <c r="G1200" s="24"/>
      <c r="H1200" s="35"/>
      <c r="I1200" s="23"/>
      <c r="J1200" s="24"/>
      <c r="K1200" s="35"/>
      <c r="L1200" s="23"/>
      <c r="M1200" s="24"/>
      <c r="N1200" s="35"/>
      <c r="O1200" s="23"/>
      <c r="P1200" s="24"/>
      <c r="Q1200" s="35"/>
      <c r="R1200" s="23"/>
      <c r="S1200" s="24"/>
      <c r="T1200" s="35"/>
      <c r="U1200" s="23"/>
      <c r="V1200" s="24"/>
      <c r="W1200" s="35"/>
      <c r="X1200" s="23"/>
      <c r="Y1200" s="24"/>
      <c r="Z1200" s="35"/>
      <c r="AA1200" s="23"/>
      <c r="AB1200" s="24"/>
      <c r="AC1200" s="35"/>
      <c r="AD1200" s="23"/>
      <c r="AE1200" s="24"/>
      <c r="AF1200" s="35"/>
      <c r="AG1200" s="23"/>
      <c r="AH1200" s="24"/>
      <c r="AI1200" s="35"/>
      <c r="AJ1200" s="23"/>
      <c r="AK1200" s="24"/>
      <c r="AL1200" s="35"/>
      <c r="AM1200" s="23"/>
      <c r="AN1200" s="24"/>
      <c r="AO1200" s="35"/>
      <c r="AP1200" s="23"/>
      <c r="AQ1200" s="24"/>
      <c r="AR1200" s="35"/>
      <c r="AS1200" s="23"/>
      <c r="AT1200" s="24"/>
      <c r="AU1200" s="35"/>
      <c r="AV1200" s="23"/>
      <c r="AW1200" s="24"/>
      <c r="AX1200" s="35"/>
      <c r="AY1200" s="23"/>
      <c r="AZ1200" s="24"/>
      <c r="BA1200" s="35"/>
      <c r="BB1200" s="23"/>
      <c r="BC1200" s="24"/>
      <c r="BD1200" s="35"/>
      <c r="BE1200" s="23"/>
      <c r="BF1200" s="24"/>
      <c r="BG1200" s="35"/>
      <c r="BH1200" s="23"/>
      <c r="BI1200" s="24"/>
      <c r="BJ1200" s="35"/>
      <c r="BK1200" s="23"/>
      <c r="BL1200" s="24"/>
      <c r="BM1200" s="35"/>
      <c r="BN1200" s="23"/>
      <c r="BO1200" s="24"/>
      <c r="BP1200" s="35"/>
      <c r="BQ1200" s="23"/>
      <c r="BR1200" s="24"/>
      <c r="BS1200" s="35"/>
      <c r="BT1200" s="23"/>
      <c r="BU1200" s="24"/>
      <c r="BV1200" s="35"/>
      <c r="BW1200" s="23"/>
      <c r="BX1200" s="24"/>
      <c r="BY1200" s="35"/>
      <c r="BZ1200" s="23"/>
      <c r="CA1200" s="24"/>
      <c r="CB1200" s="35"/>
      <c r="CC1200" s="23"/>
      <c r="CD1200" s="24"/>
      <c r="CE1200" s="35"/>
      <c r="CF1200" s="23"/>
      <c r="CG1200" s="24"/>
      <c r="CH1200" s="35"/>
      <c r="CI1200" s="23"/>
      <c r="CJ1200" s="24"/>
      <c r="CK1200" s="35"/>
      <c r="CL1200" s="23"/>
      <c r="CM1200" s="24"/>
      <c r="CN1200" s="35"/>
      <c r="CO1200" s="23"/>
      <c r="CP1200" s="24"/>
      <c r="CQ1200" s="38"/>
    </row>
    <row r="1201" spans="2:95">
      <c r="B1201" s="34"/>
      <c r="C1201" s="23"/>
      <c r="D1201" s="24"/>
      <c r="E1201" s="35"/>
      <c r="F1201" s="23"/>
      <c r="G1201" s="24"/>
      <c r="H1201" s="35"/>
      <c r="I1201" s="23"/>
      <c r="J1201" s="24"/>
      <c r="K1201" s="35"/>
      <c r="L1201" s="23"/>
      <c r="M1201" s="24"/>
      <c r="N1201" s="35"/>
      <c r="O1201" s="23"/>
      <c r="P1201" s="24"/>
      <c r="Q1201" s="35"/>
      <c r="R1201" s="23"/>
      <c r="S1201" s="24"/>
      <c r="T1201" s="35"/>
      <c r="U1201" s="23"/>
      <c r="V1201" s="24"/>
      <c r="W1201" s="35"/>
      <c r="X1201" s="23"/>
      <c r="Y1201" s="24"/>
      <c r="Z1201" s="35"/>
      <c r="AA1201" s="23"/>
      <c r="AB1201" s="24"/>
      <c r="AC1201" s="35"/>
      <c r="AD1201" s="23"/>
      <c r="AE1201" s="24"/>
      <c r="AF1201" s="35"/>
      <c r="AG1201" s="23"/>
      <c r="AH1201" s="24"/>
      <c r="AI1201" s="35"/>
      <c r="AJ1201" s="23"/>
      <c r="AK1201" s="24"/>
      <c r="AL1201" s="35"/>
      <c r="AM1201" s="23"/>
      <c r="AN1201" s="24"/>
      <c r="AO1201" s="35"/>
      <c r="AP1201" s="23"/>
      <c r="AQ1201" s="24"/>
      <c r="AR1201" s="35"/>
      <c r="AS1201" s="23"/>
      <c r="AT1201" s="24"/>
      <c r="AU1201" s="35"/>
      <c r="AV1201" s="23"/>
      <c r="AW1201" s="24"/>
      <c r="AX1201" s="35"/>
      <c r="AY1201" s="23"/>
      <c r="AZ1201" s="24"/>
      <c r="BA1201" s="35"/>
      <c r="BB1201" s="23"/>
      <c r="BC1201" s="24"/>
      <c r="BD1201" s="35"/>
      <c r="BE1201" s="23"/>
      <c r="BF1201" s="24"/>
      <c r="BG1201" s="35"/>
      <c r="BH1201" s="23"/>
      <c r="BI1201" s="24"/>
      <c r="BJ1201" s="35"/>
      <c r="BK1201" s="23"/>
      <c r="BL1201" s="24"/>
      <c r="BM1201" s="35"/>
      <c r="BN1201" s="23"/>
      <c r="BO1201" s="24"/>
      <c r="BP1201" s="35"/>
      <c r="BQ1201" s="23"/>
      <c r="BR1201" s="24"/>
      <c r="BS1201" s="35"/>
      <c r="BT1201" s="23"/>
      <c r="BU1201" s="24"/>
      <c r="BV1201" s="35"/>
      <c r="BW1201" s="23"/>
      <c r="BX1201" s="24"/>
      <c r="BY1201" s="35"/>
      <c r="BZ1201" s="23"/>
      <c r="CA1201" s="24"/>
      <c r="CB1201" s="35"/>
      <c r="CC1201" s="23"/>
      <c r="CD1201" s="24"/>
      <c r="CE1201" s="35"/>
      <c r="CF1201" s="23"/>
      <c r="CG1201" s="24"/>
      <c r="CH1201" s="35"/>
      <c r="CI1201" s="23"/>
      <c r="CJ1201" s="24"/>
      <c r="CK1201" s="35"/>
      <c r="CL1201" s="23"/>
      <c r="CM1201" s="24"/>
      <c r="CN1201" s="35"/>
      <c r="CO1201" s="23"/>
      <c r="CP1201" s="24"/>
      <c r="CQ1201" s="38"/>
    </row>
    <row r="1202" spans="2:95">
      <c r="B1202" s="34"/>
      <c r="C1202" s="23"/>
      <c r="D1202" s="24"/>
      <c r="E1202" s="35"/>
      <c r="F1202" s="23"/>
      <c r="G1202" s="24"/>
      <c r="H1202" s="35"/>
      <c r="I1202" s="23"/>
      <c r="J1202" s="24"/>
      <c r="K1202" s="35"/>
      <c r="L1202" s="23"/>
      <c r="M1202" s="24"/>
      <c r="N1202" s="35"/>
      <c r="O1202" s="23"/>
      <c r="P1202" s="24"/>
      <c r="Q1202" s="35"/>
      <c r="R1202" s="23"/>
      <c r="S1202" s="24"/>
      <c r="T1202" s="35"/>
      <c r="U1202" s="23"/>
      <c r="V1202" s="24"/>
      <c r="W1202" s="35"/>
      <c r="X1202" s="23"/>
      <c r="Y1202" s="24"/>
      <c r="Z1202" s="35"/>
      <c r="AA1202" s="23"/>
      <c r="AB1202" s="24"/>
      <c r="AC1202" s="35"/>
      <c r="AD1202" s="23"/>
      <c r="AE1202" s="24"/>
      <c r="AF1202" s="35"/>
      <c r="AG1202" s="23"/>
      <c r="AH1202" s="24"/>
      <c r="AI1202" s="35"/>
      <c r="AJ1202" s="23"/>
      <c r="AK1202" s="24"/>
      <c r="AL1202" s="35"/>
      <c r="AM1202" s="23"/>
      <c r="AN1202" s="24"/>
      <c r="AO1202" s="35"/>
      <c r="AP1202" s="23"/>
      <c r="AQ1202" s="24"/>
      <c r="AR1202" s="35"/>
      <c r="AS1202" s="23"/>
      <c r="AT1202" s="24"/>
      <c r="AU1202" s="35"/>
      <c r="AV1202" s="23"/>
      <c r="AW1202" s="24"/>
      <c r="AX1202" s="35"/>
      <c r="AY1202" s="23"/>
      <c r="AZ1202" s="24"/>
      <c r="BA1202" s="35"/>
      <c r="BB1202" s="23"/>
      <c r="BC1202" s="24"/>
      <c r="BD1202" s="35"/>
      <c r="BE1202" s="23"/>
      <c r="BF1202" s="24"/>
      <c r="BG1202" s="35"/>
      <c r="BH1202" s="23"/>
      <c r="BI1202" s="24"/>
      <c r="BJ1202" s="35"/>
      <c r="BK1202" s="23"/>
      <c r="BL1202" s="24"/>
      <c r="BM1202" s="35"/>
      <c r="BN1202" s="23"/>
      <c r="BO1202" s="24"/>
      <c r="BP1202" s="35"/>
      <c r="BQ1202" s="23"/>
      <c r="BR1202" s="24"/>
      <c r="BS1202" s="35"/>
      <c r="BT1202" s="23"/>
      <c r="BU1202" s="24"/>
      <c r="BV1202" s="35"/>
      <c r="BW1202" s="23"/>
      <c r="BX1202" s="24"/>
      <c r="BY1202" s="35"/>
      <c r="BZ1202" s="23"/>
      <c r="CA1202" s="24"/>
      <c r="CB1202" s="35"/>
      <c r="CC1202" s="23"/>
      <c r="CD1202" s="24"/>
      <c r="CE1202" s="35"/>
      <c r="CF1202" s="23"/>
      <c r="CG1202" s="24"/>
      <c r="CH1202" s="35"/>
      <c r="CI1202" s="23"/>
      <c r="CJ1202" s="24"/>
      <c r="CK1202" s="35"/>
      <c r="CL1202" s="23"/>
      <c r="CM1202" s="24"/>
      <c r="CN1202" s="35"/>
      <c r="CO1202" s="23"/>
      <c r="CP1202" s="24"/>
      <c r="CQ1202" s="38"/>
    </row>
    <row r="1203" spans="2:95">
      <c r="B1203" s="34"/>
      <c r="C1203" s="23"/>
      <c r="D1203" s="24"/>
      <c r="E1203" s="35"/>
      <c r="F1203" s="23"/>
      <c r="G1203" s="24"/>
      <c r="H1203" s="35"/>
      <c r="I1203" s="23"/>
      <c r="J1203" s="24"/>
      <c r="K1203" s="35"/>
      <c r="L1203" s="23"/>
      <c r="M1203" s="24"/>
      <c r="N1203" s="35"/>
      <c r="O1203" s="23"/>
      <c r="P1203" s="24"/>
      <c r="Q1203" s="35"/>
      <c r="R1203" s="23"/>
      <c r="S1203" s="24"/>
      <c r="T1203" s="35"/>
      <c r="U1203" s="23"/>
      <c r="V1203" s="24"/>
      <c r="W1203" s="35"/>
      <c r="X1203" s="23"/>
      <c r="Y1203" s="24"/>
      <c r="Z1203" s="35"/>
      <c r="AA1203" s="23"/>
      <c r="AB1203" s="24"/>
      <c r="AC1203" s="35"/>
      <c r="AD1203" s="23"/>
      <c r="AE1203" s="24"/>
      <c r="AF1203" s="35"/>
      <c r="AG1203" s="23"/>
      <c r="AH1203" s="24"/>
      <c r="AI1203" s="35"/>
      <c r="AJ1203" s="23"/>
      <c r="AK1203" s="24"/>
      <c r="AL1203" s="35"/>
      <c r="AM1203" s="23"/>
      <c r="AN1203" s="24"/>
      <c r="AO1203" s="35"/>
      <c r="AP1203" s="23"/>
      <c r="AQ1203" s="24"/>
      <c r="AR1203" s="35"/>
      <c r="AS1203" s="23"/>
      <c r="AT1203" s="24"/>
      <c r="AU1203" s="35"/>
      <c r="AV1203" s="23"/>
      <c r="AW1203" s="24"/>
      <c r="AX1203" s="35"/>
      <c r="AY1203" s="23"/>
      <c r="AZ1203" s="24"/>
      <c r="BA1203" s="35"/>
      <c r="BB1203" s="23"/>
      <c r="BC1203" s="24"/>
      <c r="BD1203" s="35"/>
      <c r="BE1203" s="23"/>
      <c r="BF1203" s="24"/>
      <c r="BG1203" s="35"/>
      <c r="BH1203" s="23"/>
      <c r="BI1203" s="24"/>
      <c r="BJ1203" s="35"/>
      <c r="BK1203" s="23"/>
      <c r="BL1203" s="24"/>
      <c r="BM1203" s="35"/>
      <c r="BN1203" s="23"/>
      <c r="BO1203" s="24"/>
      <c r="BP1203" s="35"/>
      <c r="BQ1203" s="23"/>
      <c r="BR1203" s="24"/>
      <c r="BS1203" s="35"/>
      <c r="BT1203" s="23"/>
      <c r="BU1203" s="24"/>
      <c r="BV1203" s="35"/>
      <c r="BW1203" s="23"/>
      <c r="BX1203" s="24"/>
      <c r="BY1203" s="35"/>
      <c r="BZ1203" s="23"/>
      <c r="CA1203" s="24"/>
      <c r="CB1203" s="35"/>
      <c r="CC1203" s="23"/>
      <c r="CD1203" s="24"/>
      <c r="CE1203" s="35"/>
      <c r="CF1203" s="23"/>
      <c r="CG1203" s="24"/>
      <c r="CH1203" s="35"/>
      <c r="CI1203" s="23"/>
      <c r="CJ1203" s="24"/>
      <c r="CK1203" s="35"/>
      <c r="CL1203" s="23"/>
      <c r="CM1203" s="24"/>
      <c r="CN1203" s="35"/>
      <c r="CO1203" s="23"/>
      <c r="CP1203" s="24"/>
      <c r="CQ1203" s="38"/>
    </row>
    <row r="1204" spans="2:95">
      <c r="B1204" s="34"/>
      <c r="C1204" s="23"/>
      <c r="D1204" s="24"/>
      <c r="E1204" s="35"/>
      <c r="F1204" s="23"/>
      <c r="G1204" s="24"/>
      <c r="H1204" s="35"/>
      <c r="I1204" s="23"/>
      <c r="J1204" s="24"/>
      <c r="K1204" s="35"/>
      <c r="L1204" s="23"/>
      <c r="M1204" s="24"/>
      <c r="N1204" s="35"/>
      <c r="O1204" s="23"/>
      <c r="P1204" s="24"/>
      <c r="Q1204" s="35"/>
      <c r="R1204" s="23"/>
      <c r="S1204" s="24"/>
      <c r="T1204" s="35"/>
      <c r="U1204" s="23"/>
      <c r="V1204" s="24"/>
      <c r="W1204" s="35"/>
      <c r="X1204" s="23"/>
      <c r="Y1204" s="24"/>
      <c r="Z1204" s="35"/>
      <c r="AA1204" s="23"/>
      <c r="AB1204" s="24"/>
      <c r="AC1204" s="35"/>
      <c r="AD1204" s="23"/>
      <c r="AE1204" s="24"/>
      <c r="AF1204" s="35"/>
      <c r="AG1204" s="23"/>
      <c r="AH1204" s="24"/>
      <c r="AI1204" s="35"/>
      <c r="AJ1204" s="23"/>
      <c r="AK1204" s="24"/>
      <c r="AL1204" s="35"/>
      <c r="AM1204" s="23"/>
      <c r="AN1204" s="24"/>
      <c r="AO1204" s="35"/>
      <c r="AP1204" s="23"/>
      <c r="AQ1204" s="24"/>
      <c r="AR1204" s="35"/>
      <c r="AS1204" s="23"/>
      <c r="AT1204" s="24"/>
      <c r="AU1204" s="35"/>
      <c r="AV1204" s="23"/>
      <c r="AW1204" s="24"/>
      <c r="AX1204" s="35"/>
      <c r="AY1204" s="23"/>
      <c r="AZ1204" s="24"/>
      <c r="BA1204" s="35"/>
      <c r="BB1204" s="23"/>
      <c r="BC1204" s="24"/>
      <c r="BD1204" s="35"/>
      <c r="BE1204" s="23"/>
      <c r="BF1204" s="24"/>
      <c r="BG1204" s="35"/>
      <c r="BH1204" s="23"/>
      <c r="BI1204" s="24"/>
      <c r="BJ1204" s="35"/>
      <c r="BK1204" s="23"/>
      <c r="BL1204" s="24"/>
      <c r="BM1204" s="35"/>
      <c r="BN1204" s="23"/>
      <c r="BO1204" s="24"/>
      <c r="BP1204" s="35"/>
      <c r="BQ1204" s="23"/>
      <c r="BR1204" s="24"/>
      <c r="BS1204" s="35"/>
      <c r="BT1204" s="23"/>
      <c r="BU1204" s="24"/>
      <c r="BV1204" s="35"/>
      <c r="BW1204" s="23"/>
      <c r="BX1204" s="24"/>
      <c r="BY1204" s="35"/>
      <c r="BZ1204" s="23"/>
      <c r="CA1204" s="24"/>
      <c r="CB1204" s="35"/>
      <c r="CC1204" s="23"/>
      <c r="CD1204" s="24"/>
      <c r="CE1204" s="35"/>
      <c r="CF1204" s="23"/>
      <c r="CG1204" s="24"/>
      <c r="CH1204" s="35"/>
      <c r="CI1204" s="23"/>
      <c r="CJ1204" s="24"/>
      <c r="CK1204" s="35"/>
      <c r="CL1204" s="23"/>
      <c r="CM1204" s="24"/>
      <c r="CN1204" s="35"/>
      <c r="CO1204" s="23"/>
      <c r="CP1204" s="24"/>
      <c r="CQ1204" s="38"/>
    </row>
    <row r="1205" spans="2:95">
      <c r="B1205" s="34"/>
      <c r="C1205" s="23"/>
      <c r="D1205" s="24"/>
      <c r="E1205" s="35"/>
      <c r="F1205" s="23"/>
      <c r="G1205" s="24"/>
      <c r="H1205" s="35"/>
      <c r="I1205" s="23"/>
      <c r="J1205" s="24"/>
      <c r="K1205" s="35"/>
      <c r="L1205" s="23"/>
      <c r="M1205" s="24"/>
      <c r="N1205" s="35"/>
      <c r="O1205" s="23"/>
      <c r="P1205" s="24"/>
      <c r="Q1205" s="35"/>
      <c r="R1205" s="23"/>
      <c r="S1205" s="24"/>
      <c r="T1205" s="35"/>
      <c r="U1205" s="23"/>
      <c r="V1205" s="24"/>
      <c r="W1205" s="35"/>
      <c r="X1205" s="23"/>
      <c r="Y1205" s="24"/>
      <c r="Z1205" s="35"/>
      <c r="AA1205" s="23"/>
      <c r="AB1205" s="24"/>
      <c r="AC1205" s="35"/>
      <c r="AD1205" s="23"/>
      <c r="AE1205" s="24"/>
      <c r="AF1205" s="35"/>
      <c r="AG1205" s="23"/>
      <c r="AH1205" s="24"/>
      <c r="AI1205" s="35"/>
      <c r="AJ1205" s="23"/>
      <c r="AK1205" s="24"/>
      <c r="AL1205" s="35"/>
      <c r="AM1205" s="23"/>
      <c r="AN1205" s="24"/>
      <c r="AO1205" s="35"/>
      <c r="AP1205" s="23"/>
      <c r="AQ1205" s="24"/>
      <c r="AR1205" s="35"/>
      <c r="AS1205" s="23"/>
      <c r="AT1205" s="24"/>
      <c r="AU1205" s="35"/>
      <c r="AV1205" s="23"/>
      <c r="AW1205" s="24"/>
      <c r="AX1205" s="35"/>
      <c r="AY1205" s="23"/>
      <c r="AZ1205" s="24"/>
      <c r="BA1205" s="35"/>
      <c r="BB1205" s="23"/>
      <c r="BC1205" s="24"/>
      <c r="BD1205" s="35"/>
      <c r="BE1205" s="23"/>
      <c r="BF1205" s="24"/>
      <c r="BG1205" s="35"/>
      <c r="BH1205" s="23"/>
      <c r="BI1205" s="24"/>
      <c r="BJ1205" s="35"/>
      <c r="BK1205" s="23"/>
      <c r="BL1205" s="24"/>
      <c r="BM1205" s="35"/>
      <c r="BN1205" s="23"/>
      <c r="BO1205" s="24"/>
      <c r="BP1205" s="35"/>
      <c r="BQ1205" s="23"/>
      <c r="BR1205" s="24"/>
      <c r="BS1205" s="35"/>
      <c r="BT1205" s="23"/>
      <c r="BU1205" s="24"/>
      <c r="BV1205" s="35"/>
      <c r="BW1205" s="23"/>
      <c r="BX1205" s="24"/>
      <c r="BY1205" s="35"/>
      <c r="BZ1205" s="23"/>
      <c r="CA1205" s="24"/>
      <c r="CB1205" s="35"/>
      <c r="CC1205" s="23"/>
      <c r="CD1205" s="24"/>
      <c r="CE1205" s="35"/>
      <c r="CF1205" s="23"/>
      <c r="CG1205" s="24"/>
      <c r="CH1205" s="35"/>
      <c r="CI1205" s="23"/>
      <c r="CJ1205" s="24"/>
      <c r="CK1205" s="35"/>
      <c r="CL1205" s="23"/>
      <c r="CM1205" s="24"/>
      <c r="CN1205" s="35"/>
      <c r="CO1205" s="23"/>
      <c r="CP1205" s="24"/>
      <c r="CQ1205" s="38"/>
    </row>
    <row r="1206" spans="2:95">
      <c r="B1206" s="34"/>
      <c r="C1206" s="23"/>
      <c r="D1206" s="24"/>
      <c r="E1206" s="35"/>
      <c r="F1206" s="23"/>
      <c r="G1206" s="24"/>
      <c r="H1206" s="35"/>
      <c r="I1206" s="23"/>
      <c r="J1206" s="24"/>
      <c r="K1206" s="35"/>
      <c r="L1206" s="23"/>
      <c r="M1206" s="24"/>
      <c r="N1206" s="35"/>
      <c r="O1206" s="23"/>
      <c r="P1206" s="24"/>
      <c r="Q1206" s="35"/>
      <c r="R1206" s="23"/>
      <c r="S1206" s="24"/>
      <c r="T1206" s="35"/>
      <c r="U1206" s="23"/>
      <c r="V1206" s="24"/>
      <c r="W1206" s="35"/>
      <c r="X1206" s="23"/>
      <c r="Y1206" s="24"/>
      <c r="Z1206" s="35"/>
      <c r="AA1206" s="23"/>
      <c r="AB1206" s="24"/>
      <c r="AC1206" s="35"/>
      <c r="AD1206" s="23"/>
      <c r="AE1206" s="24"/>
      <c r="AF1206" s="35"/>
      <c r="AG1206" s="23"/>
      <c r="AH1206" s="24"/>
      <c r="AI1206" s="35"/>
      <c r="AJ1206" s="23"/>
      <c r="AK1206" s="24"/>
      <c r="AL1206" s="35"/>
      <c r="AM1206" s="23"/>
      <c r="AN1206" s="24"/>
      <c r="AO1206" s="35"/>
      <c r="AP1206" s="23"/>
      <c r="AQ1206" s="24"/>
      <c r="AR1206" s="35"/>
      <c r="AS1206" s="23"/>
      <c r="AT1206" s="24"/>
      <c r="AU1206" s="35"/>
      <c r="AV1206" s="23"/>
      <c r="AW1206" s="24"/>
      <c r="AX1206" s="35"/>
      <c r="AY1206" s="23"/>
      <c r="AZ1206" s="24"/>
      <c r="BA1206" s="35"/>
      <c r="BB1206" s="23"/>
      <c r="BC1206" s="24"/>
      <c r="BD1206" s="35"/>
      <c r="BE1206" s="23"/>
      <c r="BF1206" s="24"/>
      <c r="BG1206" s="35"/>
      <c r="BH1206" s="23"/>
      <c r="BI1206" s="24"/>
      <c r="BJ1206" s="35"/>
      <c r="BK1206" s="23"/>
      <c r="BL1206" s="24"/>
      <c r="BM1206" s="35"/>
      <c r="BN1206" s="23"/>
      <c r="BO1206" s="24"/>
      <c r="BP1206" s="35"/>
      <c r="BQ1206" s="23"/>
      <c r="BR1206" s="24"/>
      <c r="BS1206" s="35"/>
      <c r="BT1206" s="23"/>
      <c r="BU1206" s="24"/>
      <c r="BV1206" s="35"/>
      <c r="BW1206" s="23"/>
      <c r="BX1206" s="24"/>
      <c r="BY1206" s="35"/>
      <c r="BZ1206" s="23"/>
      <c r="CA1206" s="24"/>
      <c r="CB1206" s="35"/>
      <c r="CC1206" s="23"/>
      <c r="CD1206" s="24"/>
      <c r="CE1206" s="35"/>
      <c r="CF1206" s="23"/>
      <c r="CG1206" s="24"/>
      <c r="CH1206" s="35"/>
      <c r="CI1206" s="23"/>
      <c r="CJ1206" s="24"/>
      <c r="CK1206" s="35"/>
      <c r="CL1206" s="23"/>
      <c r="CM1206" s="24"/>
      <c r="CN1206" s="35"/>
      <c r="CO1206" s="23"/>
      <c r="CP1206" s="24"/>
      <c r="CQ1206" s="38"/>
    </row>
    <row r="1207" spans="2:95">
      <c r="B1207" s="34"/>
      <c r="C1207" s="23"/>
      <c r="D1207" s="24"/>
      <c r="E1207" s="35"/>
      <c r="F1207" s="23"/>
      <c r="G1207" s="24"/>
      <c r="H1207" s="35"/>
      <c r="I1207" s="23"/>
      <c r="J1207" s="24"/>
      <c r="K1207" s="35"/>
      <c r="L1207" s="23"/>
      <c r="M1207" s="24"/>
      <c r="N1207" s="35"/>
      <c r="O1207" s="23"/>
      <c r="P1207" s="24"/>
      <c r="Q1207" s="35"/>
      <c r="R1207" s="23"/>
      <c r="S1207" s="24"/>
      <c r="T1207" s="35"/>
      <c r="U1207" s="23"/>
      <c r="V1207" s="24"/>
      <c r="W1207" s="35"/>
      <c r="X1207" s="23"/>
      <c r="Y1207" s="24"/>
      <c r="Z1207" s="35"/>
      <c r="AA1207" s="23"/>
      <c r="AB1207" s="24"/>
      <c r="AC1207" s="35"/>
      <c r="AD1207" s="23"/>
      <c r="AE1207" s="24"/>
      <c r="AF1207" s="35"/>
      <c r="AG1207" s="23"/>
      <c r="AH1207" s="24"/>
      <c r="AI1207" s="35"/>
      <c r="AJ1207" s="23"/>
      <c r="AK1207" s="24"/>
      <c r="AL1207" s="35"/>
      <c r="AM1207" s="23"/>
      <c r="AN1207" s="24"/>
      <c r="AO1207" s="35"/>
      <c r="AP1207" s="23"/>
      <c r="AQ1207" s="24"/>
      <c r="AR1207" s="35"/>
      <c r="AS1207" s="23"/>
      <c r="AT1207" s="24"/>
      <c r="AU1207" s="35"/>
      <c r="AV1207" s="23"/>
      <c r="AW1207" s="24"/>
      <c r="AX1207" s="35"/>
      <c r="AY1207" s="23"/>
      <c r="AZ1207" s="24"/>
      <c r="BA1207" s="35"/>
      <c r="BB1207" s="23"/>
      <c r="BC1207" s="24"/>
      <c r="BD1207" s="35"/>
      <c r="BE1207" s="23"/>
      <c r="BF1207" s="24"/>
      <c r="BG1207" s="35"/>
      <c r="BH1207" s="23"/>
      <c r="BI1207" s="24"/>
      <c r="BJ1207" s="35"/>
      <c r="BK1207" s="23"/>
      <c r="BL1207" s="24"/>
      <c r="BM1207" s="35"/>
      <c r="BN1207" s="23"/>
      <c r="BO1207" s="24"/>
      <c r="BP1207" s="35"/>
      <c r="BQ1207" s="23"/>
      <c r="BR1207" s="24"/>
      <c r="BS1207" s="35"/>
      <c r="BT1207" s="23"/>
      <c r="BU1207" s="24"/>
      <c r="BV1207" s="35"/>
      <c r="BW1207" s="23"/>
      <c r="BX1207" s="24"/>
      <c r="BY1207" s="35"/>
      <c r="BZ1207" s="23"/>
      <c r="CA1207" s="24"/>
      <c r="CB1207" s="35"/>
      <c r="CC1207" s="23"/>
      <c r="CD1207" s="24"/>
      <c r="CE1207" s="35"/>
      <c r="CF1207" s="23"/>
      <c r="CG1207" s="24"/>
      <c r="CH1207" s="35"/>
      <c r="CI1207" s="23"/>
      <c r="CJ1207" s="24"/>
      <c r="CK1207" s="35"/>
      <c r="CL1207" s="23"/>
      <c r="CM1207" s="24"/>
      <c r="CN1207" s="35"/>
      <c r="CO1207" s="23"/>
      <c r="CP1207" s="24"/>
      <c r="CQ1207" s="38"/>
    </row>
    <row r="1208" spans="2:95">
      <c r="B1208" s="34"/>
      <c r="C1208" s="23"/>
      <c r="D1208" s="24"/>
      <c r="E1208" s="35"/>
      <c r="F1208" s="23"/>
      <c r="G1208" s="24"/>
      <c r="H1208" s="35"/>
      <c r="I1208" s="23"/>
      <c r="J1208" s="24"/>
      <c r="K1208" s="35"/>
      <c r="L1208" s="23"/>
      <c r="M1208" s="24"/>
      <c r="N1208" s="35"/>
      <c r="O1208" s="23"/>
      <c r="P1208" s="24"/>
      <c r="Q1208" s="35"/>
      <c r="R1208" s="23"/>
      <c r="S1208" s="24"/>
      <c r="T1208" s="35"/>
      <c r="U1208" s="23"/>
      <c r="V1208" s="24"/>
      <c r="W1208" s="35"/>
      <c r="X1208" s="23"/>
      <c r="Y1208" s="24"/>
      <c r="Z1208" s="35"/>
      <c r="AA1208" s="23"/>
      <c r="AB1208" s="24"/>
      <c r="AC1208" s="35"/>
      <c r="AD1208" s="23"/>
      <c r="AE1208" s="24"/>
      <c r="AF1208" s="35"/>
      <c r="AG1208" s="23"/>
      <c r="AH1208" s="24"/>
      <c r="AI1208" s="35"/>
      <c r="AJ1208" s="23"/>
      <c r="AK1208" s="24"/>
      <c r="AL1208" s="35"/>
      <c r="AM1208" s="23"/>
      <c r="AN1208" s="24"/>
      <c r="AO1208" s="35"/>
      <c r="AP1208" s="23"/>
      <c r="AQ1208" s="24"/>
      <c r="AR1208" s="35"/>
      <c r="AS1208" s="23"/>
      <c r="AT1208" s="24"/>
      <c r="AU1208" s="35"/>
      <c r="AV1208" s="23"/>
      <c r="AW1208" s="24"/>
      <c r="AX1208" s="35"/>
      <c r="AY1208" s="23"/>
      <c r="AZ1208" s="24"/>
      <c r="BA1208" s="35"/>
      <c r="BB1208" s="23"/>
      <c r="BC1208" s="24"/>
      <c r="BD1208" s="35"/>
      <c r="BE1208" s="23"/>
      <c r="BF1208" s="24"/>
      <c r="BG1208" s="35"/>
      <c r="BH1208" s="23"/>
      <c r="BI1208" s="24"/>
      <c r="BJ1208" s="35"/>
      <c r="BK1208" s="23"/>
      <c r="BL1208" s="24"/>
      <c r="BM1208" s="35"/>
      <c r="BN1208" s="23"/>
      <c r="BO1208" s="24"/>
      <c r="BP1208" s="35"/>
      <c r="BQ1208" s="23"/>
      <c r="BR1208" s="24"/>
      <c r="BS1208" s="35"/>
      <c r="BT1208" s="23"/>
      <c r="BU1208" s="24"/>
      <c r="BV1208" s="35"/>
      <c r="BW1208" s="23"/>
      <c r="BX1208" s="24"/>
      <c r="BY1208" s="35"/>
      <c r="BZ1208" s="23"/>
      <c r="CA1208" s="24"/>
      <c r="CB1208" s="35"/>
      <c r="CC1208" s="23"/>
      <c r="CD1208" s="24"/>
      <c r="CE1208" s="35"/>
      <c r="CF1208" s="23"/>
      <c r="CG1208" s="24"/>
      <c r="CH1208" s="35"/>
      <c r="CI1208" s="23"/>
      <c r="CJ1208" s="24"/>
      <c r="CK1208" s="35"/>
      <c r="CL1208" s="23"/>
      <c r="CM1208" s="24"/>
      <c r="CN1208" s="35"/>
      <c r="CO1208" s="23"/>
      <c r="CP1208" s="24"/>
      <c r="CQ1208" s="38"/>
    </row>
    <row r="1209" spans="2:95">
      <c r="B1209" s="34"/>
      <c r="C1209" s="23"/>
      <c r="D1209" s="24"/>
      <c r="E1209" s="35"/>
      <c r="F1209" s="23"/>
      <c r="G1209" s="24"/>
      <c r="H1209" s="35"/>
      <c r="I1209" s="23"/>
      <c r="J1209" s="24"/>
      <c r="K1209" s="35"/>
      <c r="L1209" s="23"/>
      <c r="M1209" s="24"/>
      <c r="N1209" s="35"/>
      <c r="O1209" s="23"/>
      <c r="P1209" s="24"/>
      <c r="Q1209" s="35"/>
      <c r="R1209" s="23"/>
      <c r="S1209" s="24"/>
      <c r="T1209" s="35"/>
      <c r="U1209" s="23"/>
      <c r="V1209" s="24"/>
      <c r="W1209" s="35"/>
      <c r="X1209" s="23"/>
      <c r="Y1209" s="24"/>
      <c r="Z1209" s="35"/>
      <c r="AA1209" s="23"/>
      <c r="AB1209" s="24"/>
      <c r="AC1209" s="35"/>
      <c r="AD1209" s="23"/>
      <c r="AE1209" s="24"/>
      <c r="AF1209" s="35"/>
      <c r="AG1209" s="23"/>
      <c r="AH1209" s="24"/>
      <c r="AI1209" s="35"/>
      <c r="AJ1209" s="23"/>
      <c r="AK1209" s="24"/>
      <c r="AL1209" s="35"/>
      <c r="AM1209" s="23"/>
      <c r="AN1209" s="24"/>
      <c r="AO1209" s="35"/>
      <c r="AP1209" s="23"/>
      <c r="AQ1209" s="24"/>
      <c r="AR1209" s="35"/>
      <c r="AS1209" s="23"/>
      <c r="AT1209" s="24"/>
      <c r="AU1209" s="35"/>
      <c r="AV1209" s="23"/>
      <c r="AW1209" s="24"/>
      <c r="AX1209" s="35"/>
      <c r="AY1209" s="23"/>
      <c r="AZ1209" s="24"/>
      <c r="BA1209" s="35"/>
      <c r="BB1209" s="23"/>
      <c r="BC1209" s="24"/>
      <c r="BD1209" s="35"/>
      <c r="BE1209" s="23"/>
      <c r="BF1209" s="24"/>
      <c r="BG1209" s="35"/>
      <c r="BH1209" s="23"/>
      <c r="BI1209" s="24"/>
      <c r="BJ1209" s="35"/>
      <c r="BK1209" s="23"/>
      <c r="BL1209" s="24"/>
      <c r="BM1209" s="35"/>
      <c r="BN1209" s="23"/>
      <c r="BO1209" s="24"/>
      <c r="BP1209" s="35"/>
      <c r="BQ1209" s="23"/>
      <c r="BR1209" s="24"/>
      <c r="BS1209" s="35"/>
      <c r="BT1209" s="23"/>
      <c r="BU1209" s="24"/>
      <c r="BV1209" s="35"/>
      <c r="BW1209" s="23"/>
      <c r="BX1209" s="24"/>
      <c r="BY1209" s="35"/>
      <c r="BZ1209" s="23"/>
      <c r="CA1209" s="24"/>
      <c r="CB1209" s="35"/>
      <c r="CC1209" s="23"/>
      <c r="CD1209" s="24"/>
      <c r="CE1209" s="35"/>
      <c r="CF1209" s="23"/>
      <c r="CG1209" s="24"/>
      <c r="CH1209" s="35"/>
      <c r="CI1209" s="23"/>
      <c r="CJ1209" s="24"/>
      <c r="CK1209" s="35"/>
      <c r="CL1209" s="23"/>
      <c r="CM1209" s="24"/>
      <c r="CN1209" s="35"/>
      <c r="CO1209" s="23"/>
      <c r="CP1209" s="24"/>
      <c r="CQ1209" s="38"/>
    </row>
    <row r="1210" spans="2:95">
      <c r="B1210" s="34"/>
      <c r="C1210" s="23"/>
      <c r="D1210" s="24"/>
      <c r="E1210" s="35"/>
      <c r="F1210" s="23"/>
      <c r="G1210" s="24"/>
      <c r="H1210" s="35"/>
      <c r="I1210" s="23"/>
      <c r="J1210" s="24"/>
      <c r="K1210" s="35"/>
      <c r="L1210" s="23"/>
      <c r="M1210" s="24"/>
      <c r="N1210" s="35"/>
      <c r="O1210" s="23"/>
      <c r="P1210" s="24"/>
      <c r="Q1210" s="35"/>
      <c r="R1210" s="23"/>
      <c r="S1210" s="24"/>
      <c r="T1210" s="35"/>
      <c r="U1210" s="23"/>
      <c r="V1210" s="24"/>
      <c r="W1210" s="35"/>
      <c r="X1210" s="23"/>
      <c r="Y1210" s="24"/>
      <c r="Z1210" s="35"/>
      <c r="AA1210" s="23"/>
      <c r="AB1210" s="24"/>
      <c r="AC1210" s="35"/>
      <c r="AD1210" s="23"/>
      <c r="AE1210" s="24"/>
      <c r="AF1210" s="35"/>
      <c r="AG1210" s="23"/>
      <c r="AH1210" s="24"/>
      <c r="AI1210" s="35"/>
      <c r="AJ1210" s="23"/>
      <c r="AK1210" s="24"/>
      <c r="AL1210" s="35"/>
      <c r="AM1210" s="23"/>
      <c r="AN1210" s="24"/>
      <c r="AO1210" s="35"/>
      <c r="AP1210" s="23"/>
      <c r="AQ1210" s="24"/>
      <c r="AR1210" s="35"/>
      <c r="AS1210" s="23"/>
      <c r="AT1210" s="24"/>
      <c r="AU1210" s="35"/>
      <c r="AV1210" s="23"/>
      <c r="AW1210" s="24"/>
      <c r="AX1210" s="35"/>
      <c r="AY1210" s="23"/>
      <c r="AZ1210" s="24"/>
      <c r="BA1210" s="35"/>
      <c r="BB1210" s="23"/>
      <c r="BC1210" s="24"/>
      <c r="BD1210" s="35"/>
      <c r="BE1210" s="23"/>
      <c r="BF1210" s="24"/>
      <c r="BG1210" s="35"/>
      <c r="BH1210" s="23"/>
      <c r="BI1210" s="24"/>
      <c r="BJ1210" s="35"/>
      <c r="BK1210" s="23"/>
      <c r="BL1210" s="24"/>
      <c r="BM1210" s="35"/>
      <c r="BN1210" s="23"/>
      <c r="BO1210" s="24"/>
      <c r="BP1210" s="35"/>
      <c r="BQ1210" s="23"/>
      <c r="BR1210" s="24"/>
      <c r="BS1210" s="35"/>
      <c r="BT1210" s="23"/>
      <c r="BU1210" s="24"/>
      <c r="BV1210" s="35"/>
      <c r="BW1210" s="23"/>
      <c r="BX1210" s="24"/>
      <c r="BY1210" s="35"/>
      <c r="BZ1210" s="23"/>
      <c r="CA1210" s="24"/>
      <c r="CB1210" s="35"/>
      <c r="CC1210" s="23"/>
      <c r="CD1210" s="24"/>
      <c r="CE1210" s="35"/>
      <c r="CF1210" s="23"/>
      <c r="CG1210" s="24"/>
      <c r="CH1210" s="35"/>
      <c r="CI1210" s="23"/>
      <c r="CJ1210" s="24"/>
      <c r="CK1210" s="35"/>
      <c r="CL1210" s="23"/>
      <c r="CM1210" s="24"/>
      <c r="CN1210" s="35"/>
      <c r="CO1210" s="23"/>
      <c r="CP1210" s="24"/>
      <c r="CQ1210" s="38"/>
    </row>
    <row r="1211" spans="2:95">
      <c r="B1211" s="34"/>
      <c r="C1211" s="23"/>
      <c r="D1211" s="24"/>
      <c r="E1211" s="35"/>
      <c r="F1211" s="23"/>
      <c r="G1211" s="24"/>
      <c r="H1211" s="35"/>
      <c r="I1211" s="23"/>
      <c r="J1211" s="24"/>
      <c r="K1211" s="35"/>
      <c r="L1211" s="23"/>
      <c r="M1211" s="24"/>
      <c r="N1211" s="35"/>
      <c r="O1211" s="23"/>
      <c r="P1211" s="24"/>
      <c r="Q1211" s="35"/>
      <c r="R1211" s="23"/>
      <c r="S1211" s="24"/>
      <c r="T1211" s="35"/>
      <c r="U1211" s="23"/>
      <c r="V1211" s="24"/>
      <c r="W1211" s="35"/>
      <c r="X1211" s="23"/>
      <c r="Y1211" s="24"/>
      <c r="Z1211" s="35"/>
      <c r="AA1211" s="23"/>
      <c r="AB1211" s="24"/>
      <c r="AC1211" s="35"/>
      <c r="AD1211" s="23"/>
      <c r="AE1211" s="24"/>
      <c r="AF1211" s="35"/>
      <c r="AG1211" s="23"/>
      <c r="AH1211" s="24"/>
      <c r="AI1211" s="35"/>
      <c r="AJ1211" s="23"/>
      <c r="AK1211" s="24"/>
      <c r="AL1211" s="35"/>
      <c r="AM1211" s="23"/>
      <c r="AN1211" s="24"/>
      <c r="AO1211" s="35"/>
      <c r="AP1211" s="23"/>
      <c r="AQ1211" s="24"/>
      <c r="AR1211" s="35"/>
      <c r="AS1211" s="23"/>
      <c r="AT1211" s="24"/>
      <c r="AU1211" s="35"/>
      <c r="AV1211" s="23"/>
      <c r="AW1211" s="24"/>
      <c r="AX1211" s="35"/>
      <c r="AY1211" s="23"/>
      <c r="AZ1211" s="24"/>
      <c r="BA1211" s="35"/>
      <c r="BB1211" s="23"/>
      <c r="BC1211" s="24"/>
      <c r="BD1211" s="35"/>
      <c r="BE1211" s="23"/>
      <c r="BF1211" s="24"/>
      <c r="BG1211" s="35"/>
      <c r="BH1211" s="23"/>
      <c r="BI1211" s="24"/>
      <c r="BJ1211" s="35"/>
      <c r="BK1211" s="23"/>
      <c r="BL1211" s="24"/>
      <c r="BM1211" s="35"/>
      <c r="BN1211" s="23"/>
      <c r="BO1211" s="24"/>
      <c r="BP1211" s="35"/>
      <c r="BQ1211" s="23"/>
      <c r="BR1211" s="24"/>
      <c r="BS1211" s="35"/>
      <c r="BT1211" s="23"/>
      <c r="BU1211" s="24"/>
      <c r="BV1211" s="35"/>
      <c r="BW1211" s="23"/>
      <c r="BX1211" s="24"/>
      <c r="BY1211" s="35"/>
      <c r="BZ1211" s="23"/>
      <c r="CA1211" s="24"/>
      <c r="CB1211" s="35"/>
      <c r="CC1211" s="23"/>
      <c r="CD1211" s="24"/>
      <c r="CE1211" s="35"/>
      <c r="CF1211" s="23"/>
      <c r="CG1211" s="24"/>
      <c r="CH1211" s="35"/>
      <c r="CI1211" s="23"/>
      <c r="CJ1211" s="24"/>
      <c r="CK1211" s="35"/>
      <c r="CL1211" s="23"/>
      <c r="CM1211" s="24"/>
      <c r="CN1211" s="35"/>
      <c r="CO1211" s="23"/>
      <c r="CP1211" s="24"/>
      <c r="CQ1211" s="38"/>
    </row>
    <row r="1212" spans="2:95">
      <c r="B1212" s="34"/>
      <c r="C1212" s="23"/>
      <c r="D1212" s="24"/>
      <c r="E1212" s="35"/>
      <c r="F1212" s="23"/>
      <c r="G1212" s="24"/>
      <c r="H1212" s="35"/>
      <c r="I1212" s="23"/>
      <c r="J1212" s="24"/>
      <c r="K1212" s="35"/>
      <c r="L1212" s="23"/>
      <c r="M1212" s="24"/>
      <c r="N1212" s="35"/>
      <c r="O1212" s="23"/>
      <c r="P1212" s="24"/>
      <c r="Q1212" s="35"/>
      <c r="R1212" s="23"/>
      <c r="S1212" s="24"/>
      <c r="T1212" s="35"/>
      <c r="U1212" s="23"/>
      <c r="V1212" s="24"/>
      <c r="W1212" s="35"/>
      <c r="X1212" s="23"/>
      <c r="Y1212" s="24"/>
      <c r="Z1212" s="35"/>
      <c r="AA1212" s="23"/>
      <c r="AB1212" s="24"/>
      <c r="AC1212" s="35"/>
      <c r="AD1212" s="23"/>
      <c r="AE1212" s="24"/>
      <c r="AF1212" s="35"/>
      <c r="AG1212" s="23"/>
      <c r="AH1212" s="24"/>
      <c r="AI1212" s="35"/>
      <c r="AJ1212" s="23"/>
      <c r="AK1212" s="24"/>
      <c r="AL1212" s="35"/>
      <c r="AM1212" s="23"/>
      <c r="AN1212" s="24"/>
      <c r="AO1212" s="35"/>
      <c r="AP1212" s="23"/>
      <c r="AQ1212" s="24"/>
      <c r="AR1212" s="35"/>
      <c r="AS1212" s="23"/>
      <c r="AT1212" s="24"/>
      <c r="AU1212" s="35"/>
      <c r="AV1212" s="23"/>
      <c r="AW1212" s="24"/>
      <c r="AX1212" s="35"/>
      <c r="AY1212" s="23"/>
      <c r="AZ1212" s="24"/>
      <c r="BA1212" s="35"/>
      <c r="BB1212" s="23"/>
      <c r="BC1212" s="24"/>
      <c r="BD1212" s="35"/>
      <c r="BE1212" s="23"/>
      <c r="BF1212" s="24"/>
      <c r="BG1212" s="35"/>
      <c r="BH1212" s="23"/>
      <c r="BI1212" s="24"/>
      <c r="BJ1212" s="35"/>
      <c r="BK1212" s="23"/>
      <c r="BL1212" s="24"/>
      <c r="BM1212" s="35"/>
      <c r="BN1212" s="23"/>
      <c r="BO1212" s="24"/>
      <c r="BP1212" s="35"/>
      <c r="BQ1212" s="23"/>
      <c r="BR1212" s="24"/>
      <c r="BS1212" s="35"/>
      <c r="BT1212" s="23"/>
      <c r="BU1212" s="24"/>
      <c r="BV1212" s="35"/>
      <c r="BW1212" s="23"/>
      <c r="BX1212" s="24"/>
      <c r="BY1212" s="35"/>
      <c r="BZ1212" s="23"/>
      <c r="CA1212" s="24"/>
      <c r="CB1212" s="35"/>
      <c r="CC1212" s="23"/>
      <c r="CD1212" s="24"/>
      <c r="CE1212" s="35"/>
      <c r="CF1212" s="23"/>
      <c r="CG1212" s="24"/>
      <c r="CH1212" s="35"/>
      <c r="CI1212" s="23"/>
      <c r="CJ1212" s="24"/>
      <c r="CK1212" s="35"/>
      <c r="CL1212" s="23"/>
      <c r="CM1212" s="24"/>
      <c r="CN1212" s="35"/>
      <c r="CO1212" s="23"/>
      <c r="CP1212" s="24"/>
      <c r="CQ1212" s="38"/>
    </row>
    <row r="1213" spans="2:95">
      <c r="B1213" s="34"/>
      <c r="C1213" s="23"/>
      <c r="D1213" s="24"/>
      <c r="E1213" s="35"/>
      <c r="F1213" s="23"/>
      <c r="G1213" s="24"/>
      <c r="H1213" s="35"/>
      <c r="I1213" s="23"/>
      <c r="J1213" s="24"/>
      <c r="K1213" s="35"/>
      <c r="L1213" s="23"/>
      <c r="M1213" s="24"/>
      <c r="N1213" s="35"/>
      <c r="O1213" s="23"/>
      <c r="P1213" s="24"/>
      <c r="Q1213" s="35"/>
      <c r="R1213" s="23"/>
      <c r="S1213" s="24"/>
      <c r="T1213" s="35"/>
      <c r="U1213" s="23"/>
      <c r="V1213" s="24"/>
      <c r="W1213" s="35"/>
      <c r="X1213" s="23"/>
      <c r="Y1213" s="24"/>
      <c r="Z1213" s="35"/>
      <c r="AA1213" s="23"/>
      <c r="AB1213" s="24"/>
      <c r="AC1213" s="35"/>
      <c r="AD1213" s="23"/>
      <c r="AE1213" s="24"/>
      <c r="AF1213" s="35"/>
      <c r="AG1213" s="23"/>
      <c r="AH1213" s="24"/>
      <c r="AI1213" s="35"/>
      <c r="AJ1213" s="23"/>
      <c r="AK1213" s="24"/>
      <c r="AL1213" s="35"/>
      <c r="AM1213" s="23"/>
      <c r="AN1213" s="24"/>
      <c r="AO1213" s="35"/>
      <c r="AP1213" s="23"/>
      <c r="AQ1213" s="24"/>
      <c r="AR1213" s="35"/>
      <c r="AS1213" s="23"/>
      <c r="AT1213" s="24"/>
      <c r="AU1213" s="35"/>
      <c r="AV1213" s="23"/>
      <c r="AW1213" s="24"/>
      <c r="AX1213" s="35"/>
      <c r="AY1213" s="23"/>
      <c r="AZ1213" s="24"/>
      <c r="BA1213" s="35"/>
      <c r="BB1213" s="23"/>
      <c r="BC1213" s="24"/>
      <c r="BD1213" s="35"/>
      <c r="BE1213" s="23"/>
      <c r="BF1213" s="24"/>
      <c r="BG1213" s="35"/>
      <c r="BH1213" s="23"/>
      <c r="BI1213" s="24"/>
      <c r="BJ1213" s="35"/>
      <c r="BK1213" s="23"/>
      <c r="BL1213" s="24"/>
      <c r="BM1213" s="35"/>
      <c r="BN1213" s="23"/>
      <c r="BO1213" s="24"/>
      <c r="BP1213" s="35"/>
      <c r="BQ1213" s="23"/>
      <c r="BR1213" s="24"/>
      <c r="BS1213" s="35"/>
      <c r="BT1213" s="23"/>
      <c r="BU1213" s="24"/>
      <c r="BV1213" s="35"/>
      <c r="BW1213" s="23"/>
      <c r="BX1213" s="24"/>
      <c r="BY1213" s="35"/>
      <c r="BZ1213" s="23"/>
      <c r="CA1213" s="24"/>
      <c r="CB1213" s="35"/>
      <c r="CC1213" s="23"/>
      <c r="CD1213" s="24"/>
      <c r="CE1213" s="35"/>
      <c r="CF1213" s="23"/>
      <c r="CG1213" s="24"/>
      <c r="CH1213" s="35"/>
      <c r="CI1213" s="23"/>
      <c r="CJ1213" s="24"/>
      <c r="CK1213" s="35"/>
      <c r="CL1213" s="23"/>
      <c r="CM1213" s="24"/>
      <c r="CN1213" s="35"/>
      <c r="CO1213" s="23"/>
      <c r="CP1213" s="24"/>
      <c r="CQ1213" s="38"/>
    </row>
    <row r="1214" spans="2:95">
      <c r="B1214" s="34"/>
      <c r="C1214" s="23"/>
      <c r="D1214" s="24"/>
      <c r="E1214" s="35"/>
      <c r="F1214" s="23"/>
      <c r="G1214" s="24"/>
      <c r="H1214" s="35"/>
      <c r="I1214" s="23"/>
      <c r="J1214" s="24"/>
      <c r="K1214" s="35"/>
      <c r="L1214" s="23"/>
      <c r="M1214" s="24"/>
      <c r="N1214" s="35"/>
      <c r="O1214" s="23"/>
      <c r="P1214" s="24"/>
      <c r="Q1214" s="35"/>
      <c r="R1214" s="23"/>
      <c r="S1214" s="24"/>
      <c r="T1214" s="35"/>
      <c r="U1214" s="23"/>
      <c r="V1214" s="24"/>
      <c r="W1214" s="35"/>
      <c r="X1214" s="23"/>
      <c r="Y1214" s="24"/>
      <c r="Z1214" s="35"/>
      <c r="AA1214" s="23"/>
      <c r="AB1214" s="24"/>
      <c r="AC1214" s="35"/>
      <c r="AD1214" s="23"/>
      <c r="AE1214" s="24"/>
      <c r="AF1214" s="35"/>
      <c r="AG1214" s="23"/>
      <c r="AH1214" s="24"/>
      <c r="AI1214" s="35"/>
      <c r="AJ1214" s="23"/>
      <c r="AK1214" s="24"/>
      <c r="AL1214" s="35"/>
      <c r="AM1214" s="23"/>
      <c r="AN1214" s="24"/>
      <c r="AO1214" s="35"/>
      <c r="AP1214" s="23"/>
      <c r="AQ1214" s="24"/>
      <c r="AR1214" s="35"/>
      <c r="AS1214" s="23"/>
      <c r="AT1214" s="24"/>
      <c r="AU1214" s="35"/>
      <c r="AV1214" s="23"/>
      <c r="AW1214" s="24"/>
      <c r="AX1214" s="35"/>
      <c r="AY1214" s="23"/>
      <c r="AZ1214" s="24"/>
      <c r="BA1214" s="35"/>
      <c r="BB1214" s="23"/>
      <c r="BC1214" s="24"/>
      <c r="BD1214" s="35"/>
      <c r="BE1214" s="23"/>
      <c r="BF1214" s="24"/>
      <c r="BG1214" s="35"/>
      <c r="BH1214" s="23"/>
      <c r="BI1214" s="24"/>
      <c r="BJ1214" s="35"/>
      <c r="BK1214" s="23"/>
      <c r="BL1214" s="24"/>
      <c r="BM1214" s="35"/>
      <c r="BN1214" s="23"/>
      <c r="BO1214" s="24"/>
      <c r="BP1214" s="35"/>
      <c r="BQ1214" s="23"/>
      <c r="BR1214" s="24"/>
      <c r="BS1214" s="35"/>
      <c r="BT1214" s="23"/>
      <c r="BU1214" s="24"/>
      <c r="BV1214" s="35"/>
      <c r="BW1214" s="23"/>
      <c r="BX1214" s="24"/>
      <c r="BY1214" s="35"/>
      <c r="BZ1214" s="23"/>
      <c r="CA1214" s="24"/>
      <c r="CB1214" s="35"/>
      <c r="CC1214" s="23"/>
      <c r="CD1214" s="24"/>
      <c r="CE1214" s="35"/>
      <c r="CF1214" s="23"/>
      <c r="CG1214" s="24"/>
      <c r="CH1214" s="35"/>
      <c r="CI1214" s="23"/>
      <c r="CJ1214" s="24"/>
      <c r="CK1214" s="35"/>
      <c r="CL1214" s="23"/>
      <c r="CM1214" s="24"/>
      <c r="CN1214" s="35"/>
      <c r="CO1214" s="23"/>
      <c r="CP1214" s="24"/>
      <c r="CQ1214" s="38"/>
    </row>
    <row r="1215" spans="2:95">
      <c r="B1215" s="34"/>
      <c r="C1215" s="23"/>
      <c r="D1215" s="24"/>
      <c r="E1215" s="35"/>
      <c r="F1215" s="23"/>
      <c r="G1215" s="24"/>
      <c r="H1215" s="35"/>
      <c r="I1215" s="23"/>
      <c r="J1215" s="24"/>
      <c r="K1215" s="35"/>
      <c r="L1215" s="23"/>
      <c r="M1215" s="24"/>
      <c r="N1215" s="35"/>
      <c r="O1215" s="23"/>
      <c r="P1215" s="24"/>
      <c r="Q1215" s="35"/>
      <c r="R1215" s="23"/>
      <c r="S1215" s="24"/>
      <c r="T1215" s="35"/>
      <c r="U1215" s="23"/>
      <c r="V1215" s="24"/>
      <c r="W1215" s="35"/>
      <c r="X1215" s="23"/>
      <c r="Y1215" s="24"/>
      <c r="Z1215" s="35"/>
      <c r="AA1215" s="23"/>
      <c r="AB1215" s="24"/>
      <c r="AC1215" s="35"/>
      <c r="AD1215" s="23"/>
      <c r="AE1215" s="24"/>
      <c r="AF1215" s="35"/>
      <c r="AG1215" s="23"/>
      <c r="AH1215" s="24"/>
      <c r="AI1215" s="35"/>
      <c r="AJ1215" s="23"/>
      <c r="AK1215" s="24"/>
      <c r="AL1215" s="35"/>
      <c r="AM1215" s="23"/>
      <c r="AN1215" s="24"/>
      <c r="AO1215" s="35"/>
      <c r="AP1215" s="23"/>
      <c r="AQ1215" s="24"/>
      <c r="AR1215" s="35"/>
      <c r="AS1215" s="23"/>
      <c r="AT1215" s="24"/>
      <c r="AU1215" s="35"/>
      <c r="AV1215" s="23"/>
      <c r="AW1215" s="24"/>
      <c r="AX1215" s="35"/>
      <c r="AY1215" s="23"/>
      <c r="AZ1215" s="24"/>
      <c r="BA1215" s="35"/>
      <c r="BB1215" s="23"/>
      <c r="BC1215" s="24"/>
      <c r="BD1215" s="35"/>
      <c r="BE1215" s="23"/>
      <c r="BF1215" s="24"/>
      <c r="BG1215" s="35"/>
      <c r="BH1215" s="23"/>
      <c r="BI1215" s="24"/>
      <c r="BJ1215" s="35"/>
      <c r="BK1215" s="23"/>
      <c r="BL1215" s="24"/>
      <c r="BM1215" s="35"/>
      <c r="BN1215" s="23"/>
      <c r="BO1215" s="24"/>
      <c r="BP1215" s="35"/>
      <c r="BQ1215" s="23"/>
      <c r="BR1215" s="24"/>
      <c r="BS1215" s="35"/>
      <c r="BT1215" s="23"/>
      <c r="BU1215" s="24"/>
      <c r="BV1215" s="35"/>
      <c r="BW1215" s="23"/>
      <c r="BX1215" s="24"/>
      <c r="BY1215" s="35"/>
      <c r="BZ1215" s="23"/>
      <c r="CA1215" s="24"/>
      <c r="CB1215" s="35"/>
      <c r="CC1215" s="23"/>
      <c r="CD1215" s="24"/>
      <c r="CE1215" s="35"/>
      <c r="CF1215" s="23"/>
      <c r="CG1215" s="24"/>
      <c r="CH1215" s="35"/>
      <c r="CI1215" s="23"/>
      <c r="CJ1215" s="24"/>
      <c r="CK1215" s="35"/>
      <c r="CL1215" s="23"/>
      <c r="CM1215" s="24"/>
      <c r="CN1215" s="35"/>
      <c r="CO1215" s="23"/>
      <c r="CP1215" s="24"/>
      <c r="CQ1215" s="38"/>
    </row>
    <row r="1216" spans="2:95">
      <c r="B1216" s="34"/>
      <c r="C1216" s="23"/>
      <c r="D1216" s="24"/>
      <c r="E1216" s="35"/>
      <c r="F1216" s="23"/>
      <c r="G1216" s="24"/>
      <c r="H1216" s="35"/>
      <c r="I1216" s="23"/>
      <c r="J1216" s="24"/>
      <c r="K1216" s="35"/>
      <c r="L1216" s="23"/>
      <c r="M1216" s="24"/>
      <c r="N1216" s="35"/>
      <c r="O1216" s="23"/>
      <c r="P1216" s="24"/>
      <c r="Q1216" s="35"/>
      <c r="R1216" s="23"/>
      <c r="S1216" s="24"/>
      <c r="T1216" s="35"/>
      <c r="U1216" s="23"/>
      <c r="V1216" s="24"/>
      <c r="W1216" s="35"/>
      <c r="X1216" s="23"/>
      <c r="Y1216" s="24"/>
      <c r="Z1216" s="35"/>
      <c r="AA1216" s="23"/>
      <c r="AB1216" s="24"/>
      <c r="AC1216" s="35"/>
      <c r="AD1216" s="23"/>
      <c r="AE1216" s="24"/>
      <c r="AF1216" s="35"/>
      <c r="AG1216" s="23"/>
      <c r="AH1216" s="24"/>
      <c r="AI1216" s="35"/>
      <c r="AJ1216" s="23"/>
      <c r="AK1216" s="24"/>
      <c r="AL1216" s="35"/>
      <c r="AM1216" s="23"/>
      <c r="AN1216" s="24"/>
      <c r="AO1216" s="35"/>
      <c r="AP1216" s="23"/>
      <c r="AQ1216" s="24"/>
      <c r="AR1216" s="35"/>
      <c r="AS1216" s="23"/>
      <c r="AT1216" s="24"/>
      <c r="AU1216" s="35"/>
      <c r="AV1216" s="23"/>
      <c r="AW1216" s="24"/>
      <c r="AX1216" s="35"/>
      <c r="AY1216" s="23"/>
      <c r="AZ1216" s="24"/>
      <c r="BA1216" s="35"/>
      <c r="BB1216" s="23"/>
      <c r="BC1216" s="24"/>
      <c r="BD1216" s="35"/>
      <c r="BE1216" s="23"/>
      <c r="BF1216" s="24"/>
      <c r="BG1216" s="35"/>
      <c r="BH1216" s="23"/>
      <c r="BI1216" s="24"/>
      <c r="BJ1216" s="35"/>
      <c r="BK1216" s="23"/>
      <c r="BL1216" s="24"/>
      <c r="BM1216" s="35"/>
      <c r="BN1216" s="23"/>
      <c r="BO1216" s="24"/>
      <c r="BP1216" s="35"/>
      <c r="BQ1216" s="23"/>
      <c r="BR1216" s="24"/>
      <c r="BS1216" s="35"/>
      <c r="BT1216" s="23"/>
      <c r="BU1216" s="24"/>
      <c r="BV1216" s="35"/>
      <c r="BW1216" s="23"/>
      <c r="BX1216" s="24"/>
      <c r="BY1216" s="35"/>
      <c r="BZ1216" s="23"/>
      <c r="CA1216" s="24"/>
      <c r="CB1216" s="35"/>
      <c r="CC1216" s="23"/>
      <c r="CD1216" s="24"/>
      <c r="CE1216" s="35"/>
      <c r="CF1216" s="23"/>
      <c r="CG1216" s="24"/>
      <c r="CH1216" s="35"/>
      <c r="CI1216" s="23"/>
      <c r="CJ1216" s="24"/>
      <c r="CK1216" s="35"/>
      <c r="CL1216" s="23"/>
      <c r="CM1216" s="24"/>
      <c r="CN1216" s="35"/>
      <c r="CO1216" s="23"/>
      <c r="CP1216" s="24"/>
      <c r="CQ1216" s="38"/>
    </row>
    <row r="1217" spans="2:95">
      <c r="B1217" s="34"/>
      <c r="C1217" s="23"/>
      <c r="D1217" s="24"/>
      <c r="E1217" s="35"/>
      <c r="F1217" s="23"/>
      <c r="G1217" s="24"/>
      <c r="H1217" s="35"/>
      <c r="I1217" s="23"/>
      <c r="J1217" s="24"/>
      <c r="K1217" s="35"/>
      <c r="L1217" s="23"/>
      <c r="M1217" s="24"/>
      <c r="N1217" s="35"/>
      <c r="O1217" s="23"/>
      <c r="P1217" s="24"/>
      <c r="Q1217" s="35"/>
      <c r="R1217" s="23"/>
      <c r="S1217" s="24"/>
      <c r="T1217" s="35"/>
      <c r="U1217" s="23"/>
      <c r="V1217" s="24"/>
      <c r="W1217" s="35"/>
      <c r="X1217" s="23"/>
      <c r="Y1217" s="24"/>
      <c r="Z1217" s="35"/>
      <c r="AA1217" s="23"/>
      <c r="AB1217" s="24"/>
      <c r="AC1217" s="35"/>
      <c r="AD1217" s="23"/>
      <c r="AE1217" s="24"/>
      <c r="AF1217" s="35"/>
      <c r="AG1217" s="23"/>
      <c r="AH1217" s="24"/>
      <c r="AI1217" s="35"/>
      <c r="AJ1217" s="23"/>
      <c r="AK1217" s="24"/>
      <c r="AL1217" s="35"/>
      <c r="AM1217" s="23"/>
      <c r="AN1217" s="24"/>
      <c r="AO1217" s="35"/>
      <c r="AP1217" s="23"/>
      <c r="AQ1217" s="24"/>
      <c r="AR1217" s="35"/>
      <c r="AS1217" s="23"/>
      <c r="AT1217" s="24"/>
      <c r="AU1217" s="35"/>
      <c r="AV1217" s="23"/>
      <c r="AW1217" s="24"/>
      <c r="AX1217" s="35"/>
      <c r="AY1217" s="23"/>
      <c r="AZ1217" s="24"/>
      <c r="BA1217" s="35"/>
      <c r="BB1217" s="23"/>
      <c r="BC1217" s="24"/>
      <c r="BD1217" s="35"/>
      <c r="BE1217" s="23"/>
      <c r="BF1217" s="24"/>
      <c r="BG1217" s="35"/>
      <c r="BH1217" s="23"/>
      <c r="BI1217" s="24"/>
      <c r="BJ1217" s="35"/>
      <c r="BK1217" s="23"/>
      <c r="BL1217" s="24"/>
      <c r="BM1217" s="35"/>
      <c r="BN1217" s="23"/>
      <c r="BO1217" s="24"/>
      <c r="BP1217" s="35"/>
      <c r="BQ1217" s="23"/>
      <c r="BR1217" s="24"/>
      <c r="BS1217" s="35"/>
      <c r="BT1217" s="23"/>
      <c r="BU1217" s="24"/>
      <c r="BV1217" s="35"/>
      <c r="BW1217" s="23"/>
      <c r="BX1217" s="24"/>
      <c r="BY1217" s="35"/>
      <c r="BZ1217" s="23"/>
      <c r="CA1217" s="24"/>
      <c r="CB1217" s="35"/>
      <c r="CC1217" s="23"/>
      <c r="CD1217" s="24"/>
      <c r="CE1217" s="35"/>
      <c r="CF1217" s="23"/>
      <c r="CG1217" s="24"/>
      <c r="CH1217" s="35"/>
      <c r="CI1217" s="23"/>
      <c r="CJ1217" s="24"/>
      <c r="CK1217" s="35"/>
      <c r="CL1217" s="23"/>
      <c r="CM1217" s="24"/>
      <c r="CN1217" s="35"/>
      <c r="CO1217" s="23"/>
      <c r="CP1217" s="24"/>
      <c r="CQ1217" s="38"/>
    </row>
    <row r="1218" spans="2:95">
      <c r="B1218" s="34"/>
      <c r="C1218" s="23"/>
      <c r="D1218" s="24"/>
      <c r="E1218" s="35"/>
      <c r="F1218" s="23"/>
      <c r="G1218" s="24"/>
      <c r="H1218" s="35"/>
      <c r="I1218" s="23"/>
      <c r="J1218" s="24"/>
      <c r="K1218" s="35"/>
      <c r="L1218" s="23"/>
      <c r="M1218" s="24"/>
      <c r="N1218" s="35"/>
      <c r="O1218" s="23"/>
      <c r="P1218" s="24"/>
      <c r="Q1218" s="35"/>
      <c r="R1218" s="23"/>
      <c r="S1218" s="24"/>
      <c r="T1218" s="35"/>
      <c r="U1218" s="23"/>
      <c r="V1218" s="24"/>
      <c r="W1218" s="35"/>
      <c r="X1218" s="23"/>
      <c r="Y1218" s="24"/>
      <c r="Z1218" s="35"/>
      <c r="AA1218" s="23"/>
      <c r="AB1218" s="24"/>
      <c r="AC1218" s="35"/>
      <c r="AD1218" s="23"/>
      <c r="AE1218" s="24"/>
      <c r="AF1218" s="35"/>
      <c r="AG1218" s="23"/>
      <c r="AH1218" s="24"/>
      <c r="AI1218" s="35"/>
      <c r="AJ1218" s="23"/>
      <c r="AK1218" s="24"/>
      <c r="AL1218" s="35"/>
      <c r="AM1218" s="23"/>
      <c r="AN1218" s="24"/>
      <c r="AO1218" s="35"/>
      <c r="AP1218" s="23"/>
      <c r="AQ1218" s="24"/>
      <c r="AR1218" s="35"/>
      <c r="AS1218" s="23"/>
      <c r="AT1218" s="24"/>
      <c r="AU1218" s="35"/>
      <c r="AV1218" s="23"/>
      <c r="AW1218" s="24"/>
      <c r="AX1218" s="35"/>
      <c r="AY1218" s="23"/>
      <c r="AZ1218" s="24"/>
      <c r="BA1218" s="35"/>
      <c r="BB1218" s="23"/>
      <c r="BC1218" s="24"/>
      <c r="BD1218" s="35"/>
      <c r="BE1218" s="23"/>
      <c r="BF1218" s="24"/>
      <c r="BG1218" s="35"/>
      <c r="BH1218" s="23"/>
      <c r="BI1218" s="24"/>
      <c r="BJ1218" s="35"/>
      <c r="BK1218" s="23"/>
      <c r="BL1218" s="24"/>
      <c r="BM1218" s="35"/>
      <c r="BN1218" s="23"/>
      <c r="BO1218" s="24"/>
      <c r="BP1218" s="35"/>
      <c r="BQ1218" s="23"/>
      <c r="BR1218" s="24"/>
      <c r="BS1218" s="35"/>
      <c r="BT1218" s="23"/>
      <c r="BU1218" s="24"/>
      <c r="BV1218" s="35"/>
      <c r="BW1218" s="23"/>
      <c r="BX1218" s="24"/>
      <c r="BY1218" s="35"/>
      <c r="BZ1218" s="23"/>
      <c r="CA1218" s="24"/>
      <c r="CB1218" s="35"/>
      <c r="CC1218" s="23"/>
      <c r="CD1218" s="24"/>
      <c r="CE1218" s="35"/>
      <c r="CF1218" s="23"/>
      <c r="CG1218" s="24"/>
      <c r="CH1218" s="35"/>
      <c r="CI1218" s="23"/>
      <c r="CJ1218" s="24"/>
      <c r="CK1218" s="35"/>
      <c r="CL1218" s="23"/>
      <c r="CM1218" s="24"/>
      <c r="CN1218" s="35"/>
      <c r="CO1218" s="23"/>
      <c r="CP1218" s="24"/>
      <c r="CQ1218" s="38"/>
    </row>
    <row r="1219" spans="2:95">
      <c r="B1219" s="34"/>
      <c r="C1219" s="23"/>
      <c r="D1219" s="24"/>
      <c r="E1219" s="35"/>
      <c r="F1219" s="23"/>
      <c r="G1219" s="24"/>
      <c r="H1219" s="35"/>
      <c r="I1219" s="23"/>
      <c r="J1219" s="24"/>
      <c r="K1219" s="35"/>
      <c r="L1219" s="23"/>
      <c r="M1219" s="24"/>
      <c r="N1219" s="35"/>
      <c r="O1219" s="23"/>
      <c r="P1219" s="24"/>
      <c r="Q1219" s="35"/>
      <c r="R1219" s="23"/>
      <c r="S1219" s="24"/>
      <c r="T1219" s="35"/>
      <c r="U1219" s="23"/>
      <c r="V1219" s="24"/>
      <c r="W1219" s="35"/>
      <c r="X1219" s="23"/>
      <c r="Y1219" s="24"/>
      <c r="Z1219" s="35"/>
      <c r="AA1219" s="23"/>
      <c r="AB1219" s="24"/>
      <c r="AC1219" s="35"/>
      <c r="AD1219" s="23"/>
      <c r="AE1219" s="24"/>
      <c r="AF1219" s="35"/>
      <c r="AG1219" s="23"/>
      <c r="AH1219" s="24"/>
      <c r="AI1219" s="35"/>
      <c r="AJ1219" s="23"/>
      <c r="AK1219" s="24"/>
      <c r="AL1219" s="35"/>
      <c r="AM1219" s="23"/>
      <c r="AN1219" s="24"/>
      <c r="AO1219" s="35"/>
      <c r="AP1219" s="23"/>
      <c r="AQ1219" s="24"/>
      <c r="AR1219" s="35"/>
      <c r="AS1219" s="23"/>
      <c r="AT1219" s="24"/>
      <c r="AU1219" s="35"/>
      <c r="AV1219" s="23"/>
      <c r="AW1219" s="24"/>
      <c r="AX1219" s="35"/>
      <c r="AY1219" s="23"/>
      <c r="AZ1219" s="24"/>
      <c r="BA1219" s="35"/>
      <c r="BB1219" s="23"/>
      <c r="BC1219" s="24"/>
      <c r="BD1219" s="35"/>
      <c r="BE1219" s="23"/>
      <c r="BF1219" s="24"/>
      <c r="BG1219" s="35"/>
      <c r="BH1219" s="23"/>
      <c r="BI1219" s="24"/>
      <c r="BJ1219" s="35"/>
      <c r="BK1219" s="23"/>
      <c r="BL1219" s="24"/>
      <c r="BM1219" s="35"/>
      <c r="BN1219" s="23"/>
      <c r="BO1219" s="24"/>
      <c r="BP1219" s="35"/>
      <c r="BQ1219" s="23"/>
      <c r="BR1219" s="24"/>
      <c r="BS1219" s="35"/>
      <c r="BT1219" s="23"/>
      <c r="BU1219" s="24"/>
      <c r="BV1219" s="35"/>
      <c r="BW1219" s="23"/>
      <c r="BX1219" s="24"/>
      <c r="BY1219" s="35"/>
      <c r="BZ1219" s="23"/>
      <c r="CA1219" s="24"/>
      <c r="CB1219" s="35"/>
      <c r="CC1219" s="23"/>
      <c r="CD1219" s="24"/>
      <c r="CE1219" s="35"/>
      <c r="CF1219" s="23"/>
      <c r="CG1219" s="24"/>
      <c r="CH1219" s="35"/>
      <c r="CI1219" s="23"/>
      <c r="CJ1219" s="24"/>
      <c r="CK1219" s="35"/>
      <c r="CL1219" s="23"/>
      <c r="CM1219" s="24"/>
      <c r="CN1219" s="35"/>
      <c r="CO1219" s="23"/>
      <c r="CP1219" s="24"/>
      <c r="CQ1219" s="38"/>
    </row>
    <row r="1220" spans="2:95">
      <c r="B1220" s="34"/>
      <c r="C1220" s="23"/>
      <c r="D1220" s="24"/>
      <c r="E1220" s="35"/>
      <c r="F1220" s="23"/>
      <c r="G1220" s="24"/>
      <c r="H1220" s="35"/>
      <c r="I1220" s="23"/>
      <c r="J1220" s="24"/>
      <c r="K1220" s="35"/>
      <c r="L1220" s="23"/>
      <c r="M1220" s="24"/>
      <c r="N1220" s="35"/>
      <c r="O1220" s="23"/>
      <c r="P1220" s="24"/>
      <c r="Q1220" s="35"/>
      <c r="R1220" s="23"/>
      <c r="S1220" s="24"/>
      <c r="T1220" s="35"/>
      <c r="U1220" s="23"/>
      <c r="V1220" s="24"/>
      <c r="W1220" s="35"/>
      <c r="X1220" s="23"/>
      <c r="Y1220" s="24"/>
      <c r="Z1220" s="35"/>
      <c r="AA1220" s="23"/>
      <c r="AB1220" s="24"/>
      <c r="AC1220" s="35"/>
      <c r="AD1220" s="23"/>
      <c r="AE1220" s="24"/>
      <c r="AF1220" s="35"/>
      <c r="AG1220" s="23"/>
      <c r="AH1220" s="24"/>
      <c r="AI1220" s="35"/>
      <c r="AJ1220" s="23"/>
      <c r="AK1220" s="24"/>
      <c r="AL1220" s="35"/>
      <c r="AM1220" s="23"/>
      <c r="AN1220" s="24"/>
      <c r="AO1220" s="35"/>
      <c r="AP1220" s="23"/>
      <c r="AQ1220" s="24"/>
      <c r="AR1220" s="35"/>
      <c r="AS1220" s="23"/>
      <c r="AT1220" s="24"/>
      <c r="AU1220" s="35"/>
      <c r="AV1220" s="23"/>
      <c r="AW1220" s="24"/>
      <c r="AX1220" s="35"/>
      <c r="AY1220" s="23"/>
      <c r="AZ1220" s="24"/>
      <c r="BA1220" s="35"/>
      <c r="BB1220" s="23"/>
      <c r="BC1220" s="24"/>
      <c r="BD1220" s="35"/>
      <c r="BE1220" s="23"/>
      <c r="BF1220" s="24"/>
      <c r="BG1220" s="35"/>
      <c r="BH1220" s="23"/>
      <c r="BI1220" s="24"/>
      <c r="BJ1220" s="35"/>
      <c r="BK1220" s="23"/>
      <c r="BL1220" s="24"/>
      <c r="BM1220" s="35"/>
      <c r="BN1220" s="23"/>
      <c r="BO1220" s="24"/>
      <c r="BP1220" s="35"/>
      <c r="BQ1220" s="23"/>
      <c r="BR1220" s="24"/>
      <c r="BS1220" s="35"/>
      <c r="BT1220" s="23"/>
      <c r="BU1220" s="24"/>
      <c r="BV1220" s="35"/>
      <c r="BW1220" s="23"/>
      <c r="BX1220" s="24"/>
      <c r="BY1220" s="35"/>
      <c r="BZ1220" s="23"/>
      <c r="CA1220" s="24"/>
      <c r="CB1220" s="35"/>
      <c r="CC1220" s="23"/>
      <c r="CD1220" s="24"/>
      <c r="CE1220" s="35"/>
      <c r="CF1220" s="23"/>
      <c r="CG1220" s="24"/>
      <c r="CH1220" s="35"/>
      <c r="CI1220" s="23"/>
      <c r="CJ1220" s="24"/>
      <c r="CK1220" s="35"/>
      <c r="CL1220" s="23"/>
      <c r="CM1220" s="24"/>
      <c r="CN1220" s="35"/>
      <c r="CO1220" s="23"/>
      <c r="CP1220" s="24"/>
      <c r="CQ1220" s="38"/>
    </row>
    <row r="1221" spans="2:95">
      <c r="B1221" s="34"/>
      <c r="C1221" s="23"/>
      <c r="D1221" s="24"/>
      <c r="E1221" s="35"/>
      <c r="F1221" s="23"/>
      <c r="G1221" s="24"/>
      <c r="H1221" s="35"/>
      <c r="I1221" s="23"/>
      <c r="J1221" s="24"/>
      <c r="K1221" s="35"/>
      <c r="L1221" s="23"/>
      <c r="M1221" s="24"/>
      <c r="N1221" s="35"/>
      <c r="O1221" s="23"/>
      <c r="P1221" s="24"/>
      <c r="Q1221" s="35"/>
      <c r="R1221" s="23"/>
      <c r="S1221" s="24"/>
      <c r="T1221" s="35"/>
      <c r="U1221" s="23"/>
      <c r="V1221" s="24"/>
      <c r="W1221" s="35"/>
      <c r="X1221" s="23"/>
      <c r="Y1221" s="24"/>
      <c r="Z1221" s="35"/>
      <c r="AA1221" s="23"/>
      <c r="AB1221" s="24"/>
      <c r="AC1221" s="35"/>
      <c r="AD1221" s="23"/>
      <c r="AE1221" s="24"/>
      <c r="AF1221" s="35"/>
      <c r="AG1221" s="23"/>
      <c r="AH1221" s="24"/>
      <c r="AI1221" s="35"/>
      <c r="AJ1221" s="23"/>
      <c r="AK1221" s="24"/>
      <c r="AL1221" s="35"/>
      <c r="AM1221" s="23"/>
      <c r="AN1221" s="24"/>
      <c r="AO1221" s="35"/>
      <c r="AP1221" s="23"/>
      <c r="AQ1221" s="24"/>
      <c r="AR1221" s="35"/>
      <c r="AS1221" s="23"/>
      <c r="AT1221" s="24"/>
      <c r="AU1221" s="35"/>
      <c r="AV1221" s="23"/>
      <c r="AW1221" s="24"/>
      <c r="AX1221" s="35"/>
      <c r="AY1221" s="23"/>
      <c r="AZ1221" s="24"/>
      <c r="BA1221" s="35"/>
      <c r="BB1221" s="23"/>
      <c r="BC1221" s="24"/>
      <c r="BD1221" s="35"/>
      <c r="BE1221" s="23"/>
      <c r="BF1221" s="24"/>
      <c r="BG1221" s="35"/>
      <c r="BH1221" s="23"/>
      <c r="BI1221" s="24"/>
      <c r="BJ1221" s="35"/>
      <c r="BK1221" s="23"/>
      <c r="BL1221" s="24"/>
      <c r="BM1221" s="35"/>
      <c r="BN1221" s="23"/>
      <c r="BO1221" s="24"/>
      <c r="BP1221" s="35"/>
      <c r="BQ1221" s="23"/>
      <c r="BR1221" s="24"/>
      <c r="BS1221" s="35"/>
      <c r="BT1221" s="23"/>
      <c r="BU1221" s="24"/>
      <c r="BV1221" s="35"/>
      <c r="BW1221" s="23"/>
      <c r="BX1221" s="24"/>
      <c r="BY1221" s="35"/>
      <c r="BZ1221" s="23"/>
      <c r="CA1221" s="24"/>
      <c r="CB1221" s="35"/>
      <c r="CC1221" s="23"/>
      <c r="CD1221" s="24"/>
      <c r="CE1221" s="35"/>
      <c r="CF1221" s="23"/>
      <c r="CG1221" s="24"/>
      <c r="CH1221" s="35"/>
      <c r="CI1221" s="23"/>
      <c r="CJ1221" s="24"/>
      <c r="CK1221" s="35"/>
      <c r="CL1221" s="23"/>
      <c r="CM1221" s="24"/>
      <c r="CN1221" s="35"/>
      <c r="CO1221" s="23"/>
      <c r="CP1221" s="24"/>
      <c r="CQ1221" s="38"/>
    </row>
    <row r="1222" spans="2:95">
      <c r="B1222" s="34"/>
      <c r="C1222" s="23"/>
      <c r="D1222" s="24"/>
      <c r="E1222" s="35"/>
      <c r="F1222" s="23"/>
      <c r="G1222" s="24"/>
      <c r="H1222" s="35"/>
      <c r="I1222" s="23"/>
      <c r="J1222" s="24"/>
      <c r="K1222" s="35"/>
      <c r="L1222" s="23"/>
      <c r="M1222" s="24"/>
      <c r="N1222" s="35"/>
      <c r="O1222" s="23"/>
      <c r="P1222" s="24"/>
      <c r="Q1222" s="35"/>
      <c r="R1222" s="23"/>
      <c r="S1222" s="24"/>
      <c r="T1222" s="35"/>
      <c r="U1222" s="23"/>
      <c r="V1222" s="24"/>
      <c r="W1222" s="35"/>
      <c r="X1222" s="23"/>
      <c r="Y1222" s="24"/>
      <c r="Z1222" s="35"/>
      <c r="AA1222" s="23"/>
      <c r="AB1222" s="24"/>
      <c r="AC1222" s="35"/>
      <c r="AD1222" s="23"/>
      <c r="AE1222" s="24"/>
      <c r="AF1222" s="35"/>
      <c r="AG1222" s="23"/>
      <c r="AH1222" s="24"/>
      <c r="AI1222" s="35"/>
      <c r="AJ1222" s="23"/>
      <c r="AK1222" s="24"/>
      <c r="AL1222" s="35"/>
      <c r="AM1222" s="23"/>
      <c r="AN1222" s="24"/>
      <c r="AO1222" s="35"/>
      <c r="AP1222" s="23"/>
      <c r="AQ1222" s="24"/>
      <c r="AR1222" s="35"/>
      <c r="AS1222" s="23"/>
      <c r="AT1222" s="24"/>
      <c r="AU1222" s="35"/>
      <c r="AV1222" s="23"/>
      <c r="AW1222" s="24"/>
      <c r="AX1222" s="35"/>
      <c r="AY1222" s="23"/>
      <c r="AZ1222" s="24"/>
      <c r="BA1222" s="35"/>
      <c r="BB1222" s="23"/>
      <c r="BC1222" s="24"/>
      <c r="BD1222" s="35"/>
      <c r="BE1222" s="23"/>
      <c r="BF1222" s="24"/>
      <c r="BG1222" s="35"/>
      <c r="BH1222" s="23"/>
      <c r="BI1222" s="24"/>
      <c r="BJ1222" s="35"/>
      <c r="BK1222" s="23"/>
      <c r="BL1222" s="24"/>
      <c r="BM1222" s="35"/>
      <c r="BN1222" s="23"/>
      <c r="BO1222" s="24"/>
      <c r="BP1222" s="35"/>
      <c r="BQ1222" s="23"/>
      <c r="BR1222" s="24"/>
      <c r="BS1222" s="35"/>
      <c r="BT1222" s="23"/>
      <c r="BU1222" s="24"/>
      <c r="BV1222" s="35"/>
      <c r="BW1222" s="23"/>
      <c r="BX1222" s="24"/>
      <c r="BY1222" s="35"/>
      <c r="BZ1222" s="23"/>
      <c r="CA1222" s="24"/>
      <c r="CB1222" s="35"/>
      <c r="CC1222" s="23"/>
      <c r="CD1222" s="24"/>
      <c r="CE1222" s="35"/>
      <c r="CF1222" s="23"/>
      <c r="CG1222" s="24"/>
      <c r="CH1222" s="35"/>
      <c r="CI1222" s="23"/>
      <c r="CJ1222" s="24"/>
      <c r="CK1222" s="35"/>
      <c r="CL1222" s="23"/>
      <c r="CM1222" s="24"/>
      <c r="CN1222" s="35"/>
      <c r="CO1222" s="23"/>
      <c r="CP1222" s="24"/>
      <c r="CQ1222" s="38"/>
    </row>
    <row r="1223" spans="2:95">
      <c r="B1223" s="34"/>
      <c r="C1223" s="23"/>
      <c r="D1223" s="24"/>
      <c r="E1223" s="35"/>
      <c r="F1223" s="23"/>
      <c r="G1223" s="24"/>
      <c r="H1223" s="35"/>
      <c r="I1223" s="23"/>
      <c r="J1223" s="24"/>
      <c r="K1223" s="35"/>
      <c r="L1223" s="23"/>
      <c r="M1223" s="24"/>
      <c r="N1223" s="35"/>
      <c r="O1223" s="23"/>
      <c r="P1223" s="24"/>
      <c r="Q1223" s="35"/>
      <c r="R1223" s="23"/>
      <c r="S1223" s="24"/>
      <c r="T1223" s="35"/>
      <c r="U1223" s="23"/>
      <c r="V1223" s="24"/>
      <c r="W1223" s="35"/>
      <c r="X1223" s="23"/>
      <c r="Y1223" s="24"/>
      <c r="Z1223" s="35"/>
      <c r="AA1223" s="23"/>
      <c r="AB1223" s="24"/>
      <c r="AC1223" s="35"/>
      <c r="AD1223" s="23"/>
      <c r="AE1223" s="24"/>
      <c r="AF1223" s="35"/>
      <c r="AG1223" s="23"/>
      <c r="AH1223" s="24"/>
      <c r="AI1223" s="35"/>
      <c r="AJ1223" s="23"/>
      <c r="AK1223" s="24"/>
      <c r="AL1223" s="35"/>
      <c r="AM1223" s="23"/>
      <c r="AN1223" s="24"/>
      <c r="AO1223" s="35"/>
      <c r="AP1223" s="23"/>
      <c r="AQ1223" s="24"/>
      <c r="AR1223" s="35"/>
      <c r="AS1223" s="23"/>
      <c r="AT1223" s="24"/>
      <c r="AU1223" s="35"/>
      <c r="AV1223" s="23"/>
      <c r="AW1223" s="24"/>
      <c r="AX1223" s="35"/>
      <c r="AY1223" s="23"/>
      <c r="AZ1223" s="24"/>
      <c r="BA1223" s="35"/>
      <c r="BB1223" s="23"/>
      <c r="BC1223" s="24"/>
      <c r="BD1223" s="35"/>
      <c r="BE1223" s="23"/>
      <c r="BF1223" s="24"/>
      <c r="BG1223" s="35"/>
      <c r="BH1223" s="23"/>
      <c r="BI1223" s="24"/>
      <c r="BJ1223" s="35"/>
      <c r="BK1223" s="23"/>
      <c r="BL1223" s="24"/>
      <c r="BM1223" s="35"/>
      <c r="BN1223" s="23"/>
      <c r="BO1223" s="24"/>
      <c r="BP1223" s="35"/>
      <c r="BQ1223" s="23"/>
      <c r="BR1223" s="24"/>
      <c r="BS1223" s="35"/>
      <c r="BT1223" s="23"/>
      <c r="BU1223" s="24"/>
      <c r="BV1223" s="35"/>
      <c r="BW1223" s="23"/>
      <c r="BX1223" s="24"/>
      <c r="BY1223" s="35"/>
      <c r="BZ1223" s="23"/>
      <c r="CA1223" s="24"/>
      <c r="CB1223" s="35"/>
      <c r="CC1223" s="23"/>
      <c r="CD1223" s="24"/>
      <c r="CE1223" s="35"/>
      <c r="CF1223" s="23"/>
      <c r="CG1223" s="24"/>
      <c r="CH1223" s="35"/>
      <c r="CI1223" s="23"/>
      <c r="CJ1223" s="24"/>
      <c r="CK1223" s="35"/>
      <c r="CL1223" s="23"/>
      <c r="CM1223" s="24"/>
      <c r="CN1223" s="35"/>
      <c r="CO1223" s="23"/>
      <c r="CP1223" s="24"/>
      <c r="CQ1223" s="38"/>
    </row>
    <row r="1224" spans="2:95">
      <c r="B1224" s="34"/>
      <c r="C1224" s="23"/>
      <c r="D1224" s="24"/>
      <c r="E1224" s="35"/>
      <c r="F1224" s="23"/>
      <c r="G1224" s="24"/>
      <c r="H1224" s="35"/>
      <c r="I1224" s="23"/>
      <c r="J1224" s="24"/>
      <c r="K1224" s="35"/>
      <c r="L1224" s="23"/>
      <c r="M1224" s="24"/>
      <c r="N1224" s="35"/>
      <c r="O1224" s="23"/>
      <c r="P1224" s="24"/>
      <c r="Q1224" s="35"/>
      <c r="R1224" s="23"/>
      <c r="S1224" s="24"/>
      <c r="T1224" s="35"/>
      <c r="U1224" s="23"/>
      <c r="V1224" s="24"/>
      <c r="W1224" s="35"/>
      <c r="X1224" s="23"/>
      <c r="Y1224" s="24"/>
      <c r="Z1224" s="35"/>
      <c r="AA1224" s="23"/>
      <c r="AB1224" s="24"/>
      <c r="AC1224" s="35"/>
      <c r="AD1224" s="23"/>
      <c r="AE1224" s="24"/>
      <c r="AF1224" s="35"/>
      <c r="AG1224" s="23"/>
      <c r="AH1224" s="24"/>
      <c r="AI1224" s="35"/>
      <c r="AJ1224" s="23"/>
      <c r="AK1224" s="24"/>
      <c r="AL1224" s="35"/>
      <c r="AM1224" s="23"/>
      <c r="AN1224" s="24"/>
      <c r="AO1224" s="35"/>
      <c r="AP1224" s="23"/>
      <c r="AQ1224" s="24"/>
      <c r="AR1224" s="35"/>
      <c r="AS1224" s="23"/>
      <c r="AT1224" s="24"/>
      <c r="AU1224" s="35"/>
      <c r="AV1224" s="23"/>
      <c r="AW1224" s="24"/>
      <c r="AX1224" s="35"/>
      <c r="AY1224" s="23"/>
      <c r="AZ1224" s="24"/>
      <c r="BA1224" s="35"/>
      <c r="BB1224" s="23"/>
      <c r="BC1224" s="24"/>
      <c r="BD1224" s="35"/>
      <c r="BE1224" s="23"/>
      <c r="BF1224" s="24"/>
      <c r="BG1224" s="35"/>
      <c r="BH1224" s="23"/>
      <c r="BI1224" s="24"/>
      <c r="BJ1224" s="35"/>
      <c r="BK1224" s="23"/>
      <c r="BL1224" s="24"/>
      <c r="BM1224" s="35"/>
      <c r="BN1224" s="23"/>
      <c r="BO1224" s="24"/>
      <c r="BP1224" s="35"/>
      <c r="BQ1224" s="23"/>
      <c r="BR1224" s="24"/>
      <c r="BS1224" s="35"/>
      <c r="BT1224" s="23"/>
      <c r="BU1224" s="24"/>
      <c r="BV1224" s="35"/>
      <c r="BW1224" s="23"/>
      <c r="BX1224" s="24"/>
      <c r="BY1224" s="35"/>
      <c r="BZ1224" s="23"/>
      <c r="CA1224" s="24"/>
      <c r="CB1224" s="35"/>
      <c r="CC1224" s="23"/>
      <c r="CD1224" s="24"/>
      <c r="CE1224" s="35"/>
      <c r="CF1224" s="23"/>
      <c r="CG1224" s="24"/>
      <c r="CH1224" s="35"/>
      <c r="CI1224" s="23"/>
      <c r="CJ1224" s="24"/>
      <c r="CK1224" s="35"/>
      <c r="CL1224" s="23"/>
      <c r="CM1224" s="24"/>
      <c r="CN1224" s="35"/>
      <c r="CO1224" s="23"/>
      <c r="CP1224" s="24"/>
      <c r="CQ1224" s="38"/>
    </row>
    <row r="1225" spans="2:95">
      <c r="B1225" s="34"/>
      <c r="C1225" s="23"/>
      <c r="D1225" s="24"/>
      <c r="E1225" s="35"/>
      <c r="F1225" s="23"/>
      <c r="G1225" s="24"/>
      <c r="H1225" s="35"/>
      <c r="I1225" s="23"/>
      <c r="J1225" s="24"/>
      <c r="K1225" s="35"/>
      <c r="L1225" s="23"/>
      <c r="M1225" s="24"/>
      <c r="N1225" s="35"/>
      <c r="O1225" s="23"/>
      <c r="P1225" s="24"/>
      <c r="Q1225" s="35"/>
      <c r="R1225" s="23"/>
      <c r="S1225" s="24"/>
      <c r="T1225" s="35"/>
      <c r="U1225" s="23"/>
      <c r="V1225" s="24"/>
      <c r="W1225" s="35"/>
      <c r="X1225" s="23"/>
      <c r="Y1225" s="24"/>
      <c r="Z1225" s="35"/>
      <c r="AA1225" s="23"/>
      <c r="AB1225" s="24"/>
      <c r="AC1225" s="35"/>
      <c r="AD1225" s="23"/>
      <c r="AE1225" s="24"/>
      <c r="AF1225" s="35"/>
      <c r="AG1225" s="23"/>
      <c r="AH1225" s="24"/>
      <c r="AI1225" s="35"/>
      <c r="AJ1225" s="23"/>
      <c r="AK1225" s="24"/>
      <c r="AL1225" s="35"/>
      <c r="AM1225" s="23"/>
      <c r="AN1225" s="24"/>
      <c r="AO1225" s="35"/>
      <c r="AP1225" s="23"/>
      <c r="AQ1225" s="24"/>
      <c r="AR1225" s="35"/>
      <c r="AS1225" s="23"/>
      <c r="AT1225" s="24"/>
      <c r="AU1225" s="35"/>
      <c r="AV1225" s="23"/>
      <c r="AW1225" s="24"/>
      <c r="AX1225" s="35"/>
      <c r="AY1225" s="23"/>
      <c r="AZ1225" s="24"/>
      <c r="BA1225" s="35"/>
      <c r="BB1225" s="23"/>
      <c r="BC1225" s="24"/>
      <c r="BD1225" s="35"/>
      <c r="BE1225" s="23"/>
      <c r="BF1225" s="24"/>
      <c r="BG1225" s="35"/>
      <c r="BH1225" s="23"/>
      <c r="BI1225" s="24"/>
      <c r="BJ1225" s="35"/>
      <c r="BK1225" s="23"/>
      <c r="BL1225" s="24"/>
      <c r="BM1225" s="35"/>
      <c r="BN1225" s="23"/>
      <c r="BO1225" s="24"/>
      <c r="BP1225" s="35"/>
      <c r="BQ1225" s="23"/>
      <c r="BR1225" s="24"/>
      <c r="BS1225" s="35"/>
      <c r="BT1225" s="23"/>
      <c r="BU1225" s="24"/>
      <c r="BV1225" s="35"/>
      <c r="BW1225" s="23"/>
      <c r="BX1225" s="24"/>
      <c r="BY1225" s="35"/>
      <c r="BZ1225" s="23"/>
      <c r="CA1225" s="24"/>
      <c r="CB1225" s="35"/>
      <c r="CC1225" s="23"/>
      <c r="CD1225" s="24"/>
      <c r="CE1225" s="35"/>
      <c r="CF1225" s="23"/>
      <c r="CG1225" s="24"/>
      <c r="CH1225" s="35"/>
      <c r="CI1225" s="23"/>
      <c r="CJ1225" s="24"/>
      <c r="CK1225" s="35"/>
      <c r="CL1225" s="23"/>
      <c r="CM1225" s="24"/>
      <c r="CN1225" s="35"/>
      <c r="CO1225" s="23"/>
      <c r="CP1225" s="24"/>
      <c r="CQ1225" s="38"/>
    </row>
    <row r="1226" spans="2:95">
      <c r="B1226" s="34"/>
      <c r="C1226" s="23"/>
      <c r="D1226" s="24"/>
      <c r="E1226" s="35"/>
      <c r="F1226" s="23"/>
      <c r="G1226" s="24"/>
      <c r="H1226" s="35"/>
      <c r="I1226" s="23"/>
      <c r="J1226" s="24"/>
      <c r="K1226" s="35"/>
      <c r="L1226" s="23"/>
      <c r="M1226" s="24"/>
      <c r="N1226" s="35"/>
      <c r="O1226" s="23"/>
      <c r="P1226" s="24"/>
      <c r="Q1226" s="35"/>
      <c r="R1226" s="23"/>
      <c r="S1226" s="24"/>
      <c r="T1226" s="35"/>
      <c r="U1226" s="23"/>
      <c r="V1226" s="24"/>
      <c r="W1226" s="35"/>
      <c r="X1226" s="23"/>
      <c r="Y1226" s="24"/>
      <c r="Z1226" s="35"/>
      <c r="AA1226" s="23"/>
      <c r="AB1226" s="24"/>
      <c r="AC1226" s="35"/>
      <c r="AD1226" s="23"/>
      <c r="AE1226" s="24"/>
      <c r="AF1226" s="35"/>
      <c r="AG1226" s="23"/>
      <c r="AH1226" s="24"/>
      <c r="AI1226" s="35"/>
      <c r="AJ1226" s="23"/>
      <c r="AK1226" s="24"/>
      <c r="AL1226" s="35"/>
      <c r="AM1226" s="23"/>
      <c r="AN1226" s="24"/>
      <c r="AO1226" s="35"/>
      <c r="AP1226" s="23"/>
      <c r="AQ1226" s="24"/>
      <c r="AR1226" s="35"/>
      <c r="AS1226" s="23"/>
      <c r="AT1226" s="24"/>
      <c r="AU1226" s="35"/>
      <c r="AV1226" s="23"/>
      <c r="AW1226" s="24"/>
      <c r="AX1226" s="35"/>
      <c r="AY1226" s="23"/>
      <c r="AZ1226" s="24"/>
      <c r="BA1226" s="35"/>
      <c r="BB1226" s="23"/>
      <c r="BC1226" s="24"/>
      <c r="BD1226" s="35"/>
      <c r="BE1226" s="23"/>
      <c r="BF1226" s="24"/>
      <c r="BG1226" s="35"/>
      <c r="BH1226" s="23"/>
      <c r="BI1226" s="24"/>
      <c r="BJ1226" s="35"/>
      <c r="BK1226" s="23"/>
      <c r="BL1226" s="24"/>
      <c r="BM1226" s="35"/>
      <c r="BN1226" s="23"/>
      <c r="BO1226" s="24"/>
      <c r="BP1226" s="35"/>
      <c r="BQ1226" s="23"/>
      <c r="BR1226" s="24"/>
      <c r="BS1226" s="35"/>
      <c r="BT1226" s="23"/>
      <c r="BU1226" s="24"/>
      <c r="BV1226" s="35"/>
      <c r="BW1226" s="23"/>
      <c r="BX1226" s="24"/>
      <c r="BY1226" s="35"/>
      <c r="BZ1226" s="23"/>
      <c r="CA1226" s="24"/>
      <c r="CB1226" s="35"/>
      <c r="CC1226" s="23"/>
      <c r="CD1226" s="24"/>
      <c r="CE1226" s="35"/>
      <c r="CF1226" s="23"/>
      <c r="CG1226" s="24"/>
      <c r="CH1226" s="35"/>
      <c r="CI1226" s="23"/>
      <c r="CJ1226" s="24"/>
      <c r="CK1226" s="35"/>
      <c r="CL1226" s="23"/>
      <c r="CM1226" s="24"/>
      <c r="CN1226" s="35"/>
      <c r="CO1226" s="23"/>
      <c r="CP1226" s="24"/>
      <c r="CQ1226" s="38"/>
    </row>
    <row r="1227" spans="2:95">
      <c r="B1227" s="34"/>
      <c r="C1227" s="23"/>
      <c r="D1227" s="24"/>
      <c r="E1227" s="35"/>
      <c r="F1227" s="23"/>
      <c r="G1227" s="24"/>
      <c r="H1227" s="35"/>
      <c r="I1227" s="23"/>
      <c r="J1227" s="24"/>
      <c r="K1227" s="35"/>
      <c r="L1227" s="23"/>
      <c r="M1227" s="24"/>
      <c r="N1227" s="35"/>
      <c r="O1227" s="23"/>
      <c r="P1227" s="24"/>
      <c r="Q1227" s="35"/>
      <c r="R1227" s="23"/>
      <c r="S1227" s="24"/>
      <c r="T1227" s="35"/>
      <c r="U1227" s="23"/>
      <c r="V1227" s="24"/>
      <c r="W1227" s="35"/>
      <c r="X1227" s="23"/>
      <c r="Y1227" s="24"/>
      <c r="Z1227" s="35"/>
      <c r="AA1227" s="23"/>
      <c r="AB1227" s="24"/>
      <c r="AC1227" s="35"/>
      <c r="AD1227" s="23"/>
      <c r="AE1227" s="24"/>
      <c r="AF1227" s="35"/>
      <c r="AG1227" s="23"/>
      <c r="AH1227" s="24"/>
      <c r="AI1227" s="35"/>
      <c r="AJ1227" s="23"/>
      <c r="AK1227" s="24"/>
      <c r="AL1227" s="35"/>
      <c r="AM1227" s="23"/>
      <c r="AN1227" s="24"/>
      <c r="AO1227" s="35"/>
      <c r="AP1227" s="23"/>
      <c r="AQ1227" s="24"/>
      <c r="AR1227" s="35"/>
      <c r="AS1227" s="23"/>
      <c r="AT1227" s="24"/>
      <c r="AU1227" s="35"/>
      <c r="AV1227" s="23"/>
      <c r="AW1227" s="24"/>
      <c r="AX1227" s="35"/>
      <c r="AY1227" s="23"/>
      <c r="AZ1227" s="24"/>
      <c r="BA1227" s="35"/>
      <c r="BB1227" s="23"/>
      <c r="BC1227" s="24"/>
      <c r="BD1227" s="35"/>
      <c r="BE1227" s="23"/>
      <c r="BF1227" s="24"/>
      <c r="BG1227" s="35"/>
      <c r="BH1227" s="23"/>
      <c r="BI1227" s="24"/>
      <c r="BJ1227" s="35"/>
      <c r="BK1227" s="23"/>
      <c r="BL1227" s="24"/>
      <c r="BM1227" s="35"/>
      <c r="BN1227" s="23"/>
      <c r="BO1227" s="24"/>
      <c r="BP1227" s="35"/>
      <c r="BQ1227" s="23"/>
      <c r="BR1227" s="24"/>
      <c r="BS1227" s="35"/>
      <c r="BT1227" s="23"/>
      <c r="BU1227" s="24"/>
      <c r="BV1227" s="35"/>
      <c r="BW1227" s="23"/>
      <c r="BX1227" s="24"/>
      <c r="BY1227" s="35"/>
      <c r="BZ1227" s="23"/>
      <c r="CA1227" s="24"/>
      <c r="CB1227" s="35"/>
      <c r="CC1227" s="23"/>
      <c r="CD1227" s="24"/>
      <c r="CE1227" s="35"/>
      <c r="CF1227" s="23"/>
      <c r="CG1227" s="24"/>
      <c r="CH1227" s="35"/>
      <c r="CI1227" s="23"/>
      <c r="CJ1227" s="24"/>
      <c r="CK1227" s="35"/>
      <c r="CL1227" s="23"/>
      <c r="CM1227" s="24"/>
      <c r="CN1227" s="35"/>
      <c r="CO1227" s="23"/>
      <c r="CP1227" s="24"/>
      <c r="CQ1227" s="38"/>
    </row>
    <row r="1228" spans="2:95">
      <c r="B1228" s="34"/>
      <c r="C1228" s="23"/>
      <c r="D1228" s="24"/>
      <c r="E1228" s="35"/>
      <c r="F1228" s="23"/>
      <c r="G1228" s="24"/>
      <c r="H1228" s="35"/>
      <c r="I1228" s="23"/>
      <c r="J1228" s="24"/>
      <c r="K1228" s="35"/>
      <c r="L1228" s="23"/>
      <c r="M1228" s="24"/>
      <c r="N1228" s="35"/>
      <c r="O1228" s="23"/>
      <c r="P1228" s="24"/>
      <c r="Q1228" s="35"/>
      <c r="R1228" s="23"/>
      <c r="S1228" s="24"/>
      <c r="T1228" s="35"/>
      <c r="U1228" s="23"/>
      <c r="V1228" s="24"/>
      <c r="W1228" s="35"/>
      <c r="X1228" s="23"/>
      <c r="Y1228" s="24"/>
      <c r="Z1228" s="35"/>
      <c r="AA1228" s="23"/>
      <c r="AB1228" s="24"/>
      <c r="AC1228" s="35"/>
      <c r="AD1228" s="23"/>
      <c r="AE1228" s="24"/>
      <c r="AF1228" s="35"/>
      <c r="AG1228" s="23"/>
      <c r="AH1228" s="24"/>
      <c r="AI1228" s="35"/>
      <c r="AJ1228" s="23"/>
      <c r="AK1228" s="24"/>
      <c r="AL1228" s="35"/>
      <c r="AM1228" s="23"/>
      <c r="AN1228" s="24"/>
      <c r="AO1228" s="35"/>
      <c r="AP1228" s="23"/>
      <c r="AQ1228" s="24"/>
      <c r="AR1228" s="35"/>
      <c r="AS1228" s="23"/>
      <c r="AT1228" s="24"/>
      <c r="AU1228" s="35"/>
      <c r="AV1228" s="23"/>
      <c r="AW1228" s="24"/>
      <c r="AX1228" s="35"/>
      <c r="AY1228" s="23"/>
      <c r="AZ1228" s="24"/>
      <c r="BA1228" s="35"/>
      <c r="BB1228" s="23"/>
      <c r="BC1228" s="24"/>
      <c r="BD1228" s="35"/>
      <c r="BE1228" s="23"/>
      <c r="BF1228" s="24"/>
      <c r="BG1228" s="35"/>
      <c r="BH1228" s="23"/>
      <c r="BI1228" s="24"/>
      <c r="BJ1228" s="35"/>
      <c r="BK1228" s="23"/>
      <c r="BL1228" s="24"/>
      <c r="BM1228" s="35"/>
      <c r="BN1228" s="23"/>
      <c r="BO1228" s="24"/>
      <c r="BP1228" s="35"/>
      <c r="BQ1228" s="23"/>
      <c r="BR1228" s="24"/>
      <c r="BS1228" s="35"/>
      <c r="BT1228" s="23"/>
      <c r="BU1228" s="24"/>
      <c r="BV1228" s="35"/>
      <c r="BW1228" s="23"/>
      <c r="BX1228" s="24"/>
      <c r="BY1228" s="35"/>
      <c r="BZ1228" s="23"/>
      <c r="CA1228" s="24"/>
      <c r="CB1228" s="35"/>
      <c r="CC1228" s="23"/>
      <c r="CD1228" s="24"/>
      <c r="CE1228" s="35"/>
      <c r="CF1228" s="23"/>
      <c r="CG1228" s="24"/>
      <c r="CH1228" s="35"/>
      <c r="CI1228" s="23"/>
      <c r="CJ1228" s="24"/>
      <c r="CK1228" s="35"/>
      <c r="CL1228" s="23"/>
      <c r="CM1228" s="24"/>
      <c r="CN1228" s="35"/>
      <c r="CO1228" s="23"/>
      <c r="CP1228" s="24"/>
      <c r="CQ1228" s="38"/>
    </row>
    <row r="1229" spans="2:95">
      <c r="B1229" s="34"/>
      <c r="C1229" s="23"/>
      <c r="D1229" s="24"/>
      <c r="E1229" s="35"/>
      <c r="F1229" s="23"/>
      <c r="G1229" s="24"/>
      <c r="H1229" s="35"/>
      <c r="I1229" s="23"/>
      <c r="J1229" s="24"/>
      <c r="K1229" s="35"/>
      <c r="L1229" s="23"/>
      <c r="M1229" s="24"/>
      <c r="N1229" s="35"/>
      <c r="O1229" s="23"/>
      <c r="P1229" s="24"/>
      <c r="Q1229" s="35"/>
      <c r="R1229" s="23"/>
      <c r="S1229" s="24"/>
      <c r="T1229" s="35"/>
      <c r="U1229" s="23"/>
      <c r="V1229" s="24"/>
      <c r="W1229" s="35"/>
      <c r="X1229" s="23"/>
      <c r="Y1229" s="24"/>
      <c r="Z1229" s="35"/>
      <c r="AA1229" s="23"/>
      <c r="AB1229" s="24"/>
      <c r="AC1229" s="35"/>
      <c r="AD1229" s="23"/>
      <c r="AE1229" s="24"/>
      <c r="AF1229" s="35"/>
      <c r="AG1229" s="23"/>
      <c r="AH1229" s="24"/>
      <c r="AI1229" s="35"/>
      <c r="AJ1229" s="23"/>
      <c r="AK1229" s="24"/>
      <c r="AL1229" s="35"/>
      <c r="AM1229" s="23"/>
      <c r="AN1229" s="24"/>
      <c r="AO1229" s="35"/>
      <c r="AP1229" s="23"/>
      <c r="AQ1229" s="24"/>
      <c r="AR1229" s="35"/>
      <c r="AS1229" s="23"/>
      <c r="AT1229" s="24"/>
      <c r="AU1229" s="35"/>
      <c r="AV1229" s="23"/>
      <c r="AW1229" s="24"/>
      <c r="AX1229" s="35"/>
      <c r="AY1229" s="23"/>
      <c r="AZ1229" s="24"/>
      <c r="BA1229" s="35"/>
      <c r="BB1229" s="23"/>
      <c r="BC1229" s="24"/>
      <c r="BD1229" s="35"/>
      <c r="BE1229" s="23"/>
      <c r="BF1229" s="24"/>
      <c r="BG1229" s="35"/>
      <c r="BH1229" s="23"/>
      <c r="BI1229" s="24"/>
      <c r="BJ1229" s="35"/>
      <c r="BK1229" s="23"/>
      <c r="BL1229" s="24"/>
      <c r="BM1229" s="35"/>
      <c r="BN1229" s="23"/>
      <c r="BO1229" s="24"/>
      <c r="BP1229" s="35"/>
      <c r="BQ1229" s="23"/>
      <c r="BR1229" s="24"/>
      <c r="BS1229" s="35"/>
      <c r="BT1229" s="23"/>
      <c r="BU1229" s="24"/>
      <c r="BV1229" s="35"/>
      <c r="BW1229" s="23"/>
      <c r="BX1229" s="24"/>
      <c r="BY1229" s="35"/>
      <c r="BZ1229" s="23"/>
      <c r="CA1229" s="24"/>
      <c r="CB1229" s="35"/>
      <c r="CC1229" s="23"/>
      <c r="CD1229" s="24"/>
      <c r="CE1229" s="35"/>
      <c r="CF1229" s="23"/>
      <c r="CG1229" s="24"/>
      <c r="CH1229" s="35"/>
      <c r="CI1229" s="23"/>
      <c r="CJ1229" s="24"/>
      <c r="CK1229" s="35"/>
      <c r="CL1229" s="23"/>
      <c r="CM1229" s="24"/>
      <c r="CN1229" s="35"/>
      <c r="CO1229" s="23"/>
      <c r="CP1229" s="24"/>
      <c r="CQ1229" s="38"/>
    </row>
    <row r="1230" spans="2:95">
      <c r="B1230" s="34"/>
      <c r="C1230" s="23"/>
      <c r="D1230" s="24"/>
      <c r="E1230" s="35"/>
      <c r="F1230" s="23"/>
      <c r="G1230" s="24"/>
      <c r="H1230" s="35"/>
      <c r="I1230" s="23"/>
      <c r="J1230" s="24"/>
      <c r="K1230" s="35"/>
      <c r="L1230" s="23"/>
      <c r="M1230" s="24"/>
      <c r="N1230" s="35"/>
      <c r="O1230" s="23"/>
      <c r="P1230" s="24"/>
      <c r="Q1230" s="35"/>
      <c r="R1230" s="23"/>
      <c r="S1230" s="24"/>
      <c r="T1230" s="35"/>
      <c r="U1230" s="23"/>
      <c r="V1230" s="24"/>
      <c r="W1230" s="35"/>
      <c r="X1230" s="23"/>
      <c r="Y1230" s="24"/>
      <c r="Z1230" s="35"/>
      <c r="AA1230" s="23"/>
      <c r="AB1230" s="24"/>
      <c r="AC1230" s="35"/>
      <c r="AD1230" s="23"/>
      <c r="AE1230" s="24"/>
      <c r="AF1230" s="35"/>
      <c r="AG1230" s="23"/>
      <c r="AH1230" s="24"/>
      <c r="AI1230" s="35"/>
      <c r="AJ1230" s="23"/>
      <c r="AK1230" s="24"/>
      <c r="AL1230" s="35"/>
      <c r="AM1230" s="23"/>
      <c r="AN1230" s="24"/>
      <c r="AO1230" s="35"/>
      <c r="AP1230" s="23"/>
      <c r="AQ1230" s="24"/>
      <c r="AR1230" s="35"/>
      <c r="AS1230" s="23"/>
      <c r="AT1230" s="24"/>
      <c r="AU1230" s="35"/>
      <c r="AV1230" s="23"/>
      <c r="AW1230" s="24"/>
      <c r="AX1230" s="35"/>
      <c r="AY1230" s="23"/>
      <c r="AZ1230" s="24"/>
      <c r="BA1230" s="35"/>
      <c r="BB1230" s="23"/>
      <c r="BC1230" s="24"/>
      <c r="BD1230" s="35"/>
      <c r="BE1230" s="23"/>
      <c r="BF1230" s="24"/>
      <c r="BG1230" s="35"/>
      <c r="BH1230" s="23"/>
      <c r="BI1230" s="24"/>
      <c r="BJ1230" s="35"/>
      <c r="BK1230" s="23"/>
      <c r="BL1230" s="24"/>
      <c r="BM1230" s="35"/>
      <c r="BN1230" s="23"/>
      <c r="BO1230" s="24"/>
      <c r="BP1230" s="35"/>
      <c r="BQ1230" s="23"/>
      <c r="BR1230" s="24"/>
      <c r="BS1230" s="35"/>
      <c r="BT1230" s="23"/>
      <c r="BU1230" s="24"/>
      <c r="BV1230" s="35"/>
      <c r="BW1230" s="23"/>
      <c r="BX1230" s="24"/>
      <c r="BY1230" s="35"/>
      <c r="BZ1230" s="23"/>
      <c r="CA1230" s="24"/>
      <c r="CB1230" s="35"/>
      <c r="CC1230" s="23"/>
      <c r="CD1230" s="24"/>
      <c r="CE1230" s="35"/>
      <c r="CF1230" s="23"/>
      <c r="CG1230" s="24"/>
      <c r="CH1230" s="35"/>
      <c r="CI1230" s="23"/>
      <c r="CJ1230" s="24"/>
      <c r="CK1230" s="35"/>
      <c r="CL1230" s="23"/>
      <c r="CM1230" s="24"/>
      <c r="CN1230" s="35"/>
      <c r="CO1230" s="23"/>
      <c r="CP1230" s="24"/>
      <c r="CQ1230" s="38"/>
    </row>
    <row r="1231" spans="2:95">
      <c r="B1231" s="34"/>
      <c r="C1231" s="23"/>
      <c r="D1231" s="24"/>
      <c r="E1231" s="35"/>
      <c r="F1231" s="23"/>
      <c r="G1231" s="24"/>
      <c r="H1231" s="35"/>
      <c r="I1231" s="23"/>
      <c r="J1231" s="24"/>
      <c r="K1231" s="35"/>
      <c r="L1231" s="23"/>
      <c r="M1231" s="24"/>
      <c r="N1231" s="35"/>
      <c r="O1231" s="23"/>
      <c r="P1231" s="24"/>
      <c r="Q1231" s="35"/>
      <c r="R1231" s="23"/>
      <c r="S1231" s="24"/>
      <c r="T1231" s="35"/>
      <c r="U1231" s="23"/>
      <c r="V1231" s="24"/>
      <c r="W1231" s="35"/>
      <c r="X1231" s="23"/>
      <c r="Y1231" s="24"/>
      <c r="Z1231" s="35"/>
      <c r="AA1231" s="23"/>
      <c r="AB1231" s="24"/>
      <c r="AC1231" s="35"/>
      <c r="AD1231" s="23"/>
      <c r="AE1231" s="24"/>
      <c r="AF1231" s="35"/>
      <c r="AG1231" s="23"/>
      <c r="AH1231" s="24"/>
      <c r="AI1231" s="35"/>
      <c r="AJ1231" s="23"/>
      <c r="AK1231" s="24"/>
      <c r="AL1231" s="35"/>
      <c r="AM1231" s="23"/>
      <c r="AN1231" s="24"/>
      <c r="AO1231" s="35"/>
      <c r="AP1231" s="23"/>
      <c r="AQ1231" s="24"/>
      <c r="AR1231" s="35"/>
      <c r="AS1231" s="23"/>
      <c r="AT1231" s="24"/>
      <c r="AU1231" s="35"/>
      <c r="AV1231" s="23"/>
      <c r="AW1231" s="24"/>
      <c r="AX1231" s="35"/>
      <c r="AY1231" s="23"/>
      <c r="AZ1231" s="24"/>
      <c r="BA1231" s="35"/>
      <c r="BB1231" s="23"/>
      <c r="BC1231" s="24"/>
      <c r="BD1231" s="35"/>
      <c r="BE1231" s="23"/>
      <c r="BF1231" s="24"/>
      <c r="BG1231" s="35"/>
      <c r="BH1231" s="23"/>
      <c r="BI1231" s="24"/>
      <c r="BJ1231" s="35"/>
      <c r="BK1231" s="23"/>
      <c r="BL1231" s="24"/>
      <c r="BM1231" s="35"/>
      <c r="BN1231" s="23"/>
      <c r="BO1231" s="24"/>
      <c r="BP1231" s="35"/>
      <c r="BQ1231" s="23"/>
      <c r="BR1231" s="24"/>
      <c r="BS1231" s="35"/>
      <c r="BT1231" s="23"/>
      <c r="BU1231" s="24"/>
      <c r="BV1231" s="35"/>
      <c r="BW1231" s="23"/>
      <c r="BX1231" s="24"/>
      <c r="BY1231" s="35"/>
      <c r="BZ1231" s="23"/>
      <c r="CA1231" s="24"/>
      <c r="CB1231" s="35"/>
      <c r="CC1231" s="23"/>
      <c r="CD1231" s="24"/>
      <c r="CE1231" s="35"/>
      <c r="CF1231" s="23"/>
      <c r="CG1231" s="24"/>
      <c r="CH1231" s="35"/>
      <c r="CI1231" s="23"/>
      <c r="CJ1231" s="24"/>
      <c r="CK1231" s="35"/>
      <c r="CL1231" s="23"/>
      <c r="CM1231" s="24"/>
      <c r="CN1231" s="35"/>
      <c r="CO1231" s="23"/>
      <c r="CP1231" s="24"/>
      <c r="CQ1231" s="38"/>
    </row>
    <row r="1232" spans="2:95">
      <c r="B1232" s="34"/>
      <c r="C1232" s="23"/>
      <c r="D1232" s="24"/>
      <c r="E1232" s="35"/>
      <c r="F1232" s="23"/>
      <c r="G1232" s="24"/>
      <c r="H1232" s="35"/>
      <c r="I1232" s="23"/>
      <c r="J1232" s="24"/>
      <c r="K1232" s="35"/>
      <c r="L1232" s="23"/>
      <c r="M1232" s="24"/>
      <c r="N1232" s="35"/>
      <c r="O1232" s="23"/>
      <c r="P1232" s="24"/>
      <c r="Q1232" s="35"/>
      <c r="R1232" s="23"/>
      <c r="S1232" s="24"/>
      <c r="T1232" s="35"/>
      <c r="U1232" s="23"/>
      <c r="V1232" s="24"/>
      <c r="W1232" s="35"/>
      <c r="X1232" s="23"/>
      <c r="Y1232" s="24"/>
      <c r="Z1232" s="35"/>
      <c r="AA1232" s="23"/>
      <c r="AB1232" s="24"/>
      <c r="AC1232" s="35"/>
      <c r="AD1232" s="23"/>
      <c r="AE1232" s="24"/>
      <c r="AF1232" s="35"/>
      <c r="AG1232" s="23"/>
      <c r="AH1232" s="24"/>
      <c r="AI1232" s="35"/>
      <c r="AJ1232" s="23"/>
      <c r="AK1232" s="24"/>
      <c r="AL1232" s="35"/>
      <c r="AM1232" s="23"/>
      <c r="AN1232" s="24"/>
      <c r="AO1232" s="35"/>
      <c r="AP1232" s="23"/>
      <c r="AQ1232" s="24"/>
      <c r="AR1232" s="35"/>
      <c r="AS1232" s="23"/>
      <c r="AT1232" s="24"/>
      <c r="AU1232" s="35"/>
      <c r="AV1232" s="23"/>
      <c r="AW1232" s="24"/>
      <c r="AX1232" s="35"/>
      <c r="AY1232" s="23"/>
      <c r="AZ1232" s="24"/>
      <c r="BA1232" s="35"/>
      <c r="BB1232" s="23"/>
      <c r="BC1232" s="24"/>
      <c r="BD1232" s="35"/>
      <c r="BE1232" s="23"/>
      <c r="BF1232" s="24"/>
      <c r="BG1232" s="35"/>
      <c r="BH1232" s="23"/>
      <c r="BI1232" s="24"/>
      <c r="BJ1232" s="35"/>
      <c r="BK1232" s="23"/>
      <c r="BL1232" s="24"/>
      <c r="BM1232" s="35"/>
      <c r="BN1232" s="23"/>
      <c r="BO1232" s="24"/>
      <c r="BP1232" s="35"/>
      <c r="BQ1232" s="23"/>
      <c r="BR1232" s="24"/>
      <c r="BS1232" s="35"/>
      <c r="BT1232" s="23"/>
      <c r="BU1232" s="24"/>
      <c r="BV1232" s="35"/>
      <c r="BW1232" s="23"/>
      <c r="BX1232" s="24"/>
      <c r="BY1232" s="35"/>
      <c r="BZ1232" s="23"/>
      <c r="CA1232" s="24"/>
      <c r="CB1232" s="35"/>
      <c r="CC1232" s="23"/>
      <c r="CD1232" s="24"/>
      <c r="CE1232" s="35"/>
      <c r="CF1232" s="23"/>
      <c r="CG1232" s="24"/>
      <c r="CH1232" s="35"/>
      <c r="CI1232" s="23"/>
      <c r="CJ1232" s="24"/>
      <c r="CK1232" s="35"/>
      <c r="CL1232" s="23"/>
      <c r="CM1232" s="24"/>
      <c r="CN1232" s="35"/>
      <c r="CO1232" s="23"/>
      <c r="CP1232" s="24"/>
      <c r="CQ1232" s="38"/>
    </row>
    <row r="1233" spans="2:95">
      <c r="B1233" s="34"/>
      <c r="C1233" s="23"/>
      <c r="D1233" s="24"/>
      <c r="E1233" s="35"/>
      <c r="F1233" s="23"/>
      <c r="G1233" s="24"/>
      <c r="H1233" s="35"/>
      <c r="I1233" s="23"/>
      <c r="J1233" s="24"/>
      <c r="K1233" s="35"/>
      <c r="L1233" s="23"/>
      <c r="M1233" s="24"/>
      <c r="N1233" s="35"/>
      <c r="O1233" s="23"/>
      <c r="P1233" s="24"/>
      <c r="Q1233" s="35"/>
      <c r="R1233" s="23"/>
      <c r="S1233" s="24"/>
      <c r="T1233" s="35"/>
      <c r="U1233" s="23"/>
      <c r="V1233" s="24"/>
      <c r="W1233" s="35"/>
      <c r="X1233" s="23"/>
      <c r="Y1233" s="24"/>
      <c r="Z1233" s="35"/>
      <c r="AA1233" s="23"/>
      <c r="AB1233" s="24"/>
      <c r="AC1233" s="35"/>
      <c r="AD1233" s="23"/>
      <c r="AE1233" s="24"/>
      <c r="AF1233" s="35"/>
      <c r="AG1233" s="23"/>
      <c r="AH1233" s="24"/>
      <c r="AI1233" s="35"/>
      <c r="AJ1233" s="23"/>
      <c r="AK1233" s="24"/>
      <c r="AL1233" s="35"/>
      <c r="AM1233" s="23"/>
      <c r="AN1233" s="24"/>
      <c r="AO1233" s="35"/>
      <c r="AP1233" s="23"/>
      <c r="AQ1233" s="24"/>
      <c r="AR1233" s="35"/>
      <c r="AS1233" s="23"/>
      <c r="AT1233" s="24"/>
      <c r="AU1233" s="35"/>
      <c r="AV1233" s="23"/>
      <c r="AW1233" s="24"/>
      <c r="AX1233" s="35"/>
      <c r="AY1233" s="23"/>
      <c r="AZ1233" s="24"/>
      <c r="BA1233" s="35"/>
      <c r="BB1233" s="23"/>
      <c r="BC1233" s="24"/>
      <c r="BD1233" s="35"/>
      <c r="BE1233" s="23"/>
      <c r="BF1233" s="24"/>
      <c r="BG1233" s="35"/>
      <c r="BH1233" s="23"/>
      <c r="BI1233" s="24"/>
      <c r="BJ1233" s="35"/>
      <c r="BK1233" s="23"/>
      <c r="BL1233" s="24"/>
      <c r="BM1233" s="35"/>
      <c r="BN1233" s="23"/>
      <c r="BO1233" s="24"/>
      <c r="BP1233" s="35"/>
      <c r="BQ1233" s="23"/>
      <c r="BR1233" s="24"/>
      <c r="BS1233" s="35"/>
      <c r="BT1233" s="23"/>
      <c r="BU1233" s="24"/>
      <c r="BV1233" s="35"/>
      <c r="BW1233" s="23"/>
      <c r="BX1233" s="24"/>
      <c r="BY1233" s="35"/>
      <c r="BZ1233" s="23"/>
      <c r="CA1233" s="24"/>
      <c r="CB1233" s="35"/>
      <c r="CC1233" s="23"/>
      <c r="CD1233" s="24"/>
      <c r="CE1233" s="35"/>
      <c r="CF1233" s="23"/>
      <c r="CG1233" s="24"/>
      <c r="CH1233" s="35"/>
      <c r="CI1233" s="23"/>
      <c r="CJ1233" s="24"/>
      <c r="CK1233" s="35"/>
      <c r="CL1233" s="23"/>
      <c r="CM1233" s="24"/>
      <c r="CN1233" s="35"/>
      <c r="CO1233" s="23"/>
      <c r="CP1233" s="24"/>
      <c r="CQ1233" s="38"/>
    </row>
    <row r="1234" spans="2:95">
      <c r="B1234" s="34"/>
      <c r="C1234" s="23"/>
      <c r="D1234" s="24"/>
      <c r="E1234" s="35"/>
      <c r="F1234" s="23"/>
      <c r="G1234" s="24"/>
      <c r="H1234" s="35"/>
      <c r="I1234" s="23"/>
      <c r="J1234" s="24"/>
      <c r="K1234" s="35"/>
      <c r="L1234" s="23"/>
      <c r="M1234" s="24"/>
      <c r="N1234" s="35"/>
      <c r="O1234" s="23"/>
      <c r="P1234" s="24"/>
      <c r="Q1234" s="35"/>
      <c r="R1234" s="23"/>
      <c r="S1234" s="24"/>
      <c r="T1234" s="35"/>
      <c r="U1234" s="23"/>
      <c r="V1234" s="24"/>
      <c r="W1234" s="35"/>
      <c r="X1234" s="23"/>
      <c r="Y1234" s="24"/>
      <c r="Z1234" s="35"/>
      <c r="AA1234" s="23"/>
      <c r="AB1234" s="24"/>
      <c r="AC1234" s="35"/>
      <c r="AD1234" s="23"/>
      <c r="AE1234" s="24"/>
      <c r="AF1234" s="35"/>
      <c r="AG1234" s="23"/>
      <c r="AH1234" s="24"/>
      <c r="AI1234" s="35"/>
      <c r="AJ1234" s="23"/>
      <c r="AK1234" s="24"/>
      <c r="AL1234" s="35"/>
      <c r="AM1234" s="23"/>
      <c r="AN1234" s="24"/>
      <c r="AO1234" s="35"/>
      <c r="AP1234" s="23"/>
      <c r="AQ1234" s="24"/>
      <c r="AR1234" s="35"/>
      <c r="AS1234" s="23"/>
      <c r="AT1234" s="24"/>
      <c r="AU1234" s="35"/>
      <c r="AV1234" s="23"/>
      <c r="AW1234" s="24"/>
      <c r="AX1234" s="35"/>
      <c r="AY1234" s="23"/>
      <c r="AZ1234" s="24"/>
      <c r="BA1234" s="35"/>
      <c r="BB1234" s="23"/>
      <c r="BC1234" s="24"/>
      <c r="BD1234" s="35"/>
      <c r="BE1234" s="23"/>
      <c r="BF1234" s="24"/>
      <c r="BG1234" s="35"/>
      <c r="BH1234" s="23"/>
      <c r="BI1234" s="24"/>
      <c r="BJ1234" s="35"/>
      <c r="BK1234" s="23"/>
      <c r="BL1234" s="24"/>
      <c r="BM1234" s="35"/>
      <c r="BN1234" s="23"/>
      <c r="BO1234" s="24"/>
      <c r="BP1234" s="35"/>
      <c r="BQ1234" s="23"/>
      <c r="BR1234" s="24"/>
      <c r="BS1234" s="35"/>
      <c r="BT1234" s="23"/>
      <c r="BU1234" s="24"/>
      <c r="BV1234" s="35"/>
      <c r="BW1234" s="23"/>
      <c r="BX1234" s="24"/>
      <c r="BY1234" s="35"/>
      <c r="BZ1234" s="23"/>
      <c r="CA1234" s="24"/>
      <c r="CB1234" s="35"/>
      <c r="CC1234" s="23"/>
      <c r="CD1234" s="24"/>
      <c r="CE1234" s="35"/>
      <c r="CF1234" s="23"/>
      <c r="CG1234" s="24"/>
      <c r="CH1234" s="35"/>
      <c r="CI1234" s="23"/>
      <c r="CJ1234" s="24"/>
      <c r="CK1234" s="35"/>
      <c r="CL1234" s="23"/>
      <c r="CM1234" s="24"/>
      <c r="CN1234" s="35"/>
      <c r="CO1234" s="23"/>
      <c r="CP1234" s="24"/>
      <c r="CQ1234" s="38"/>
    </row>
    <row r="1235" spans="2:95">
      <c r="B1235" s="34"/>
      <c r="C1235" s="23"/>
      <c r="D1235" s="24"/>
      <c r="E1235" s="35"/>
      <c r="F1235" s="23"/>
      <c r="G1235" s="24"/>
      <c r="H1235" s="35"/>
      <c r="I1235" s="23"/>
      <c r="J1235" s="24"/>
      <c r="K1235" s="35"/>
      <c r="L1235" s="23"/>
      <c r="M1235" s="24"/>
      <c r="N1235" s="35"/>
      <c r="O1235" s="23"/>
      <c r="P1235" s="24"/>
      <c r="Q1235" s="35"/>
      <c r="R1235" s="23"/>
      <c r="S1235" s="24"/>
      <c r="T1235" s="35"/>
      <c r="U1235" s="23"/>
      <c r="V1235" s="24"/>
      <c r="W1235" s="35"/>
      <c r="X1235" s="23"/>
      <c r="Y1235" s="24"/>
      <c r="Z1235" s="35"/>
      <c r="AA1235" s="23"/>
      <c r="AB1235" s="24"/>
      <c r="AC1235" s="35"/>
      <c r="AD1235" s="23"/>
      <c r="AE1235" s="24"/>
      <c r="AF1235" s="35"/>
      <c r="AG1235" s="23"/>
      <c r="AH1235" s="24"/>
      <c r="AI1235" s="35"/>
      <c r="AJ1235" s="23"/>
      <c r="AK1235" s="24"/>
      <c r="AL1235" s="35"/>
      <c r="AM1235" s="23"/>
      <c r="AN1235" s="24"/>
      <c r="AO1235" s="35"/>
      <c r="AP1235" s="23"/>
      <c r="AQ1235" s="24"/>
      <c r="AR1235" s="35"/>
      <c r="AS1235" s="23"/>
      <c r="AT1235" s="24"/>
      <c r="AU1235" s="35"/>
      <c r="AV1235" s="23"/>
      <c r="AW1235" s="24"/>
      <c r="AX1235" s="35"/>
      <c r="AY1235" s="23"/>
      <c r="AZ1235" s="24"/>
      <c r="BA1235" s="35"/>
      <c r="BB1235" s="23"/>
      <c r="BC1235" s="24"/>
      <c r="BD1235" s="35"/>
      <c r="BE1235" s="23"/>
      <c r="BF1235" s="24"/>
      <c r="BG1235" s="35"/>
      <c r="BH1235" s="23"/>
      <c r="BI1235" s="24"/>
      <c r="BJ1235" s="35"/>
      <c r="BK1235" s="23"/>
      <c r="BL1235" s="24"/>
      <c r="BM1235" s="35"/>
      <c r="BN1235" s="23"/>
      <c r="BO1235" s="24"/>
      <c r="BP1235" s="35"/>
      <c r="BQ1235" s="23"/>
      <c r="BR1235" s="24"/>
      <c r="BS1235" s="35"/>
      <c r="BT1235" s="23"/>
      <c r="BU1235" s="24"/>
      <c r="BV1235" s="35"/>
      <c r="BW1235" s="23"/>
      <c r="BX1235" s="24"/>
      <c r="BY1235" s="35"/>
      <c r="BZ1235" s="23"/>
      <c r="CA1235" s="24"/>
      <c r="CB1235" s="35"/>
      <c r="CC1235" s="23"/>
      <c r="CD1235" s="24"/>
      <c r="CE1235" s="35"/>
      <c r="CF1235" s="23"/>
      <c r="CG1235" s="24"/>
      <c r="CH1235" s="35"/>
      <c r="CI1235" s="23"/>
      <c r="CJ1235" s="24"/>
      <c r="CK1235" s="35"/>
      <c r="CL1235" s="23"/>
      <c r="CM1235" s="24"/>
      <c r="CN1235" s="35"/>
      <c r="CO1235" s="23"/>
      <c r="CP1235" s="24"/>
      <c r="CQ1235" s="38"/>
    </row>
    <row r="1236" spans="2:95">
      <c r="B1236" s="34"/>
      <c r="C1236" s="23"/>
      <c r="D1236" s="24"/>
      <c r="E1236" s="35"/>
      <c r="F1236" s="23"/>
      <c r="G1236" s="24"/>
      <c r="H1236" s="35"/>
      <c r="I1236" s="23"/>
      <c r="J1236" s="24"/>
      <c r="K1236" s="35"/>
      <c r="L1236" s="23"/>
      <c r="M1236" s="24"/>
      <c r="N1236" s="35"/>
      <c r="O1236" s="23"/>
      <c r="P1236" s="24"/>
      <c r="Q1236" s="35"/>
      <c r="R1236" s="23"/>
      <c r="S1236" s="24"/>
      <c r="T1236" s="35"/>
      <c r="U1236" s="23"/>
      <c r="V1236" s="24"/>
      <c r="W1236" s="35"/>
      <c r="X1236" s="23"/>
      <c r="Y1236" s="24"/>
      <c r="Z1236" s="35"/>
      <c r="AA1236" s="23"/>
      <c r="AB1236" s="24"/>
      <c r="AC1236" s="35"/>
      <c r="AD1236" s="23"/>
      <c r="AE1236" s="24"/>
      <c r="AF1236" s="35"/>
      <c r="AG1236" s="23"/>
      <c r="AH1236" s="24"/>
      <c r="AI1236" s="35"/>
      <c r="AJ1236" s="23"/>
      <c r="AK1236" s="24"/>
      <c r="AL1236" s="35"/>
      <c r="AM1236" s="23"/>
      <c r="AN1236" s="24"/>
      <c r="AO1236" s="35"/>
      <c r="AP1236" s="23"/>
      <c r="AQ1236" s="24"/>
      <c r="AR1236" s="35"/>
      <c r="AS1236" s="23"/>
      <c r="AT1236" s="24"/>
      <c r="AU1236" s="35"/>
      <c r="AV1236" s="23"/>
      <c r="AW1236" s="24"/>
      <c r="AX1236" s="35"/>
      <c r="AY1236" s="23"/>
      <c r="AZ1236" s="24"/>
      <c r="BA1236" s="35"/>
      <c r="BB1236" s="23"/>
      <c r="BC1236" s="24"/>
      <c r="BD1236" s="35"/>
      <c r="BE1236" s="23"/>
      <c r="BF1236" s="24"/>
      <c r="BG1236" s="35"/>
      <c r="BH1236" s="23"/>
      <c r="BI1236" s="24"/>
      <c r="BJ1236" s="35"/>
      <c r="BK1236" s="23"/>
      <c r="BL1236" s="24"/>
      <c r="BM1236" s="35"/>
      <c r="BN1236" s="23"/>
      <c r="BO1236" s="24"/>
      <c r="BP1236" s="35"/>
      <c r="BQ1236" s="23"/>
      <c r="BR1236" s="24"/>
      <c r="BS1236" s="35"/>
      <c r="BT1236" s="23"/>
      <c r="BU1236" s="24"/>
      <c r="BV1236" s="35"/>
      <c r="BW1236" s="23"/>
      <c r="BX1236" s="24"/>
      <c r="BY1236" s="35"/>
      <c r="BZ1236" s="23"/>
      <c r="CA1236" s="24"/>
      <c r="CB1236" s="35"/>
      <c r="CC1236" s="23"/>
      <c r="CD1236" s="24"/>
      <c r="CE1236" s="35"/>
      <c r="CF1236" s="23"/>
      <c r="CG1236" s="24"/>
      <c r="CH1236" s="35"/>
      <c r="CI1236" s="23"/>
      <c r="CJ1236" s="24"/>
      <c r="CK1236" s="35"/>
      <c r="CL1236" s="23"/>
      <c r="CM1236" s="24"/>
      <c r="CN1236" s="35"/>
      <c r="CO1236" s="23"/>
      <c r="CP1236" s="24"/>
      <c r="CQ1236" s="38"/>
    </row>
    <row r="1237" spans="2:95">
      <c r="B1237" s="34"/>
      <c r="C1237" s="23"/>
      <c r="D1237" s="24"/>
      <c r="E1237" s="35"/>
      <c r="F1237" s="23"/>
      <c r="G1237" s="24"/>
      <c r="H1237" s="35"/>
      <c r="I1237" s="23"/>
      <c r="J1237" s="24"/>
      <c r="K1237" s="35"/>
      <c r="L1237" s="23"/>
      <c r="M1237" s="24"/>
      <c r="N1237" s="35"/>
      <c r="O1237" s="23"/>
      <c r="P1237" s="24"/>
      <c r="Q1237" s="35"/>
      <c r="R1237" s="23"/>
      <c r="S1237" s="24"/>
      <c r="T1237" s="35"/>
      <c r="U1237" s="23"/>
      <c r="V1237" s="24"/>
      <c r="W1237" s="35"/>
      <c r="X1237" s="23"/>
      <c r="Y1237" s="24"/>
      <c r="Z1237" s="35"/>
      <c r="AA1237" s="23"/>
      <c r="AB1237" s="24"/>
      <c r="AC1237" s="35"/>
      <c r="AD1237" s="23"/>
      <c r="AE1237" s="24"/>
      <c r="AF1237" s="35"/>
      <c r="AG1237" s="23"/>
      <c r="AH1237" s="24"/>
      <c r="AI1237" s="35"/>
      <c r="AJ1237" s="23"/>
      <c r="AK1237" s="24"/>
      <c r="AL1237" s="35"/>
      <c r="AM1237" s="23"/>
      <c r="AN1237" s="24"/>
      <c r="AO1237" s="35"/>
      <c r="AP1237" s="23"/>
      <c r="AQ1237" s="24"/>
      <c r="AR1237" s="35"/>
      <c r="AS1237" s="23"/>
      <c r="AT1237" s="24"/>
      <c r="AU1237" s="35"/>
      <c r="AV1237" s="23"/>
      <c r="AW1237" s="24"/>
      <c r="AX1237" s="35"/>
      <c r="AY1237" s="23"/>
      <c r="AZ1237" s="24"/>
      <c r="BA1237" s="35"/>
      <c r="BB1237" s="23"/>
      <c r="BC1237" s="24"/>
      <c r="BD1237" s="35"/>
      <c r="BE1237" s="23"/>
      <c r="BF1237" s="24"/>
      <c r="BG1237" s="35"/>
      <c r="BH1237" s="23"/>
      <c r="BI1237" s="24"/>
      <c r="BJ1237" s="35"/>
      <c r="BK1237" s="23"/>
      <c r="BL1237" s="24"/>
      <c r="BM1237" s="35"/>
      <c r="BN1237" s="23"/>
      <c r="BO1237" s="24"/>
      <c r="BP1237" s="35"/>
      <c r="BQ1237" s="23"/>
      <c r="BR1237" s="24"/>
      <c r="BS1237" s="35"/>
      <c r="BT1237" s="23"/>
      <c r="BU1237" s="24"/>
      <c r="BV1237" s="35"/>
      <c r="BW1237" s="23"/>
      <c r="BX1237" s="24"/>
      <c r="BY1237" s="35"/>
      <c r="BZ1237" s="23"/>
      <c r="CA1237" s="24"/>
      <c r="CB1237" s="35"/>
      <c r="CC1237" s="23"/>
      <c r="CD1237" s="24"/>
      <c r="CE1237" s="35"/>
      <c r="CF1237" s="23"/>
      <c r="CG1237" s="24"/>
      <c r="CH1237" s="35"/>
      <c r="CI1237" s="23"/>
      <c r="CJ1237" s="24"/>
      <c r="CK1237" s="35"/>
      <c r="CL1237" s="23"/>
      <c r="CM1237" s="24"/>
      <c r="CN1237" s="35"/>
      <c r="CO1237" s="23"/>
      <c r="CP1237" s="24"/>
      <c r="CQ1237" s="38"/>
    </row>
    <row r="1238" spans="2:95">
      <c r="B1238" s="34"/>
      <c r="C1238" s="23"/>
      <c r="D1238" s="24"/>
      <c r="E1238" s="35"/>
      <c r="F1238" s="23"/>
      <c r="G1238" s="24"/>
      <c r="H1238" s="35"/>
      <c r="I1238" s="23"/>
      <c r="J1238" s="24"/>
      <c r="K1238" s="35"/>
      <c r="L1238" s="23"/>
      <c r="M1238" s="24"/>
      <c r="N1238" s="35"/>
      <c r="O1238" s="23"/>
      <c r="P1238" s="24"/>
      <c r="Q1238" s="35"/>
      <c r="R1238" s="23"/>
      <c r="S1238" s="24"/>
      <c r="T1238" s="35"/>
      <c r="U1238" s="23"/>
      <c r="V1238" s="24"/>
      <c r="W1238" s="35"/>
      <c r="X1238" s="23"/>
      <c r="Y1238" s="24"/>
      <c r="Z1238" s="35"/>
      <c r="AA1238" s="23"/>
      <c r="AB1238" s="24"/>
      <c r="AC1238" s="35"/>
      <c r="AD1238" s="23"/>
      <c r="AE1238" s="24"/>
      <c r="AF1238" s="35"/>
      <c r="AG1238" s="23"/>
      <c r="AH1238" s="24"/>
      <c r="AI1238" s="35"/>
      <c r="AJ1238" s="23"/>
      <c r="AK1238" s="24"/>
      <c r="AL1238" s="35"/>
      <c r="AM1238" s="23"/>
      <c r="AN1238" s="24"/>
      <c r="AO1238" s="35"/>
      <c r="AP1238" s="23"/>
      <c r="AQ1238" s="24"/>
      <c r="AR1238" s="35"/>
      <c r="AS1238" s="23"/>
      <c r="AT1238" s="24"/>
      <c r="AU1238" s="35"/>
      <c r="AV1238" s="23"/>
      <c r="AW1238" s="24"/>
      <c r="AX1238" s="35"/>
      <c r="AY1238" s="23"/>
      <c r="AZ1238" s="24"/>
      <c r="BA1238" s="35"/>
      <c r="BB1238" s="23"/>
      <c r="BC1238" s="24"/>
      <c r="BD1238" s="35"/>
      <c r="BE1238" s="23"/>
      <c r="BF1238" s="24"/>
      <c r="BG1238" s="35"/>
      <c r="BH1238" s="23"/>
      <c r="BI1238" s="24"/>
      <c r="BJ1238" s="35"/>
      <c r="BK1238" s="23"/>
      <c r="BL1238" s="24"/>
      <c r="BM1238" s="35"/>
      <c r="BN1238" s="23"/>
      <c r="BO1238" s="24"/>
      <c r="BP1238" s="35"/>
      <c r="BQ1238" s="23"/>
      <c r="BR1238" s="24"/>
      <c r="BS1238" s="35"/>
      <c r="BT1238" s="23"/>
      <c r="BU1238" s="24"/>
      <c r="BV1238" s="35"/>
      <c r="BW1238" s="23"/>
      <c r="BX1238" s="24"/>
      <c r="BY1238" s="35"/>
      <c r="BZ1238" s="23"/>
      <c r="CA1238" s="24"/>
      <c r="CB1238" s="35"/>
      <c r="CC1238" s="23"/>
      <c r="CD1238" s="24"/>
      <c r="CE1238" s="35"/>
      <c r="CF1238" s="23"/>
      <c r="CG1238" s="24"/>
      <c r="CH1238" s="35"/>
      <c r="CI1238" s="23"/>
      <c r="CJ1238" s="24"/>
      <c r="CK1238" s="35"/>
      <c r="CL1238" s="23"/>
      <c r="CM1238" s="24"/>
      <c r="CN1238" s="35"/>
      <c r="CO1238" s="23"/>
      <c r="CP1238" s="24"/>
      <c r="CQ1238" s="38"/>
    </row>
    <row r="1239" spans="2:95">
      <c r="B1239" s="34"/>
      <c r="C1239" s="23"/>
      <c r="D1239" s="24"/>
      <c r="E1239" s="35"/>
      <c r="F1239" s="23"/>
      <c r="G1239" s="24"/>
      <c r="H1239" s="35"/>
      <c r="I1239" s="23"/>
      <c r="J1239" s="24"/>
      <c r="K1239" s="35"/>
      <c r="L1239" s="23"/>
      <c r="M1239" s="24"/>
      <c r="N1239" s="35"/>
      <c r="O1239" s="23"/>
      <c r="P1239" s="24"/>
      <c r="Q1239" s="35"/>
      <c r="R1239" s="23"/>
      <c r="S1239" s="24"/>
      <c r="T1239" s="35"/>
      <c r="U1239" s="23"/>
      <c r="V1239" s="24"/>
      <c r="W1239" s="35"/>
      <c r="X1239" s="23"/>
      <c r="Y1239" s="24"/>
      <c r="Z1239" s="35"/>
      <c r="AA1239" s="23"/>
      <c r="AB1239" s="24"/>
      <c r="AC1239" s="35"/>
      <c r="AD1239" s="23"/>
      <c r="AE1239" s="24"/>
      <c r="AF1239" s="35"/>
      <c r="AG1239" s="23"/>
      <c r="AH1239" s="24"/>
      <c r="AI1239" s="35"/>
      <c r="AJ1239" s="23"/>
      <c r="AK1239" s="24"/>
      <c r="AL1239" s="35"/>
      <c r="AM1239" s="23"/>
      <c r="AN1239" s="24"/>
      <c r="AO1239" s="35"/>
      <c r="AP1239" s="23"/>
      <c r="AQ1239" s="24"/>
      <c r="AR1239" s="35"/>
      <c r="AS1239" s="23"/>
      <c r="AT1239" s="24"/>
      <c r="AU1239" s="35"/>
      <c r="AV1239" s="23"/>
      <c r="AW1239" s="24"/>
      <c r="AX1239" s="35"/>
      <c r="AY1239" s="23"/>
      <c r="AZ1239" s="24"/>
      <c r="BA1239" s="35"/>
      <c r="BB1239" s="23"/>
      <c r="BC1239" s="24"/>
      <c r="BD1239" s="35"/>
      <c r="BE1239" s="23"/>
      <c r="BF1239" s="24"/>
      <c r="BG1239" s="35"/>
      <c r="BH1239" s="23"/>
      <c r="BI1239" s="24"/>
      <c r="BJ1239" s="35"/>
      <c r="BK1239" s="23"/>
      <c r="BL1239" s="24"/>
      <c r="BM1239" s="35"/>
      <c r="BN1239" s="23"/>
      <c r="BO1239" s="24"/>
      <c r="BP1239" s="35"/>
      <c r="BQ1239" s="23"/>
      <c r="BR1239" s="24"/>
      <c r="BS1239" s="35"/>
      <c r="BT1239" s="23"/>
      <c r="BU1239" s="24"/>
      <c r="BV1239" s="35"/>
      <c r="BW1239" s="23"/>
      <c r="BX1239" s="24"/>
      <c r="BY1239" s="35"/>
      <c r="BZ1239" s="23"/>
      <c r="CA1239" s="24"/>
      <c r="CB1239" s="35"/>
      <c r="CC1239" s="23"/>
      <c r="CD1239" s="24"/>
      <c r="CE1239" s="35"/>
      <c r="CF1239" s="23"/>
      <c r="CG1239" s="24"/>
      <c r="CH1239" s="35"/>
      <c r="CI1239" s="23"/>
      <c r="CJ1239" s="24"/>
      <c r="CK1239" s="35"/>
      <c r="CL1239" s="23"/>
      <c r="CM1239" s="24"/>
      <c r="CN1239" s="35"/>
      <c r="CO1239" s="23"/>
      <c r="CP1239" s="24"/>
      <c r="CQ1239" s="38"/>
    </row>
    <row r="1240" spans="2:95">
      <c r="B1240" s="34"/>
      <c r="C1240" s="23"/>
      <c r="D1240" s="24"/>
      <c r="E1240" s="35"/>
      <c r="F1240" s="23"/>
      <c r="G1240" s="24"/>
      <c r="H1240" s="35"/>
      <c r="I1240" s="23"/>
      <c r="J1240" s="24"/>
      <c r="K1240" s="35"/>
      <c r="L1240" s="23"/>
      <c r="M1240" s="24"/>
      <c r="N1240" s="35"/>
      <c r="O1240" s="23"/>
      <c r="P1240" s="24"/>
      <c r="Q1240" s="35"/>
      <c r="R1240" s="23"/>
      <c r="S1240" s="24"/>
      <c r="T1240" s="35"/>
      <c r="U1240" s="23"/>
      <c r="V1240" s="24"/>
      <c r="W1240" s="35"/>
      <c r="X1240" s="23"/>
      <c r="Y1240" s="24"/>
      <c r="Z1240" s="35"/>
      <c r="AA1240" s="23"/>
      <c r="AB1240" s="24"/>
      <c r="AC1240" s="35"/>
      <c r="AD1240" s="23"/>
      <c r="AE1240" s="24"/>
      <c r="AF1240" s="35"/>
      <c r="AG1240" s="23"/>
      <c r="AH1240" s="24"/>
      <c r="AI1240" s="35"/>
      <c r="AJ1240" s="23"/>
      <c r="AK1240" s="24"/>
      <c r="AL1240" s="35"/>
      <c r="AM1240" s="23"/>
      <c r="AN1240" s="24"/>
      <c r="AO1240" s="35"/>
      <c r="AP1240" s="23"/>
      <c r="AQ1240" s="24"/>
      <c r="AR1240" s="35"/>
      <c r="AS1240" s="23"/>
      <c r="AT1240" s="24"/>
      <c r="AU1240" s="35"/>
      <c r="AV1240" s="23"/>
      <c r="AW1240" s="24"/>
      <c r="AX1240" s="35"/>
      <c r="AY1240" s="23"/>
      <c r="AZ1240" s="24"/>
      <c r="BA1240" s="35"/>
      <c r="BB1240" s="23"/>
      <c r="BC1240" s="24"/>
      <c r="BD1240" s="35"/>
      <c r="BE1240" s="23"/>
      <c r="BF1240" s="24"/>
      <c r="BG1240" s="35"/>
      <c r="BH1240" s="23"/>
      <c r="BI1240" s="24"/>
      <c r="BJ1240" s="35"/>
      <c r="BK1240" s="23"/>
      <c r="BL1240" s="24"/>
      <c r="BM1240" s="35"/>
      <c r="BN1240" s="23"/>
      <c r="BO1240" s="24"/>
      <c r="BP1240" s="35"/>
      <c r="BQ1240" s="23"/>
      <c r="BR1240" s="24"/>
      <c r="BS1240" s="35"/>
      <c r="BT1240" s="23"/>
      <c r="BU1240" s="24"/>
      <c r="BV1240" s="35"/>
      <c r="BW1240" s="23"/>
      <c r="BX1240" s="24"/>
      <c r="BY1240" s="35"/>
      <c r="BZ1240" s="23"/>
      <c r="CA1240" s="24"/>
      <c r="CB1240" s="35"/>
      <c r="CC1240" s="23"/>
      <c r="CD1240" s="24"/>
      <c r="CE1240" s="35"/>
      <c r="CF1240" s="23"/>
      <c r="CG1240" s="24"/>
      <c r="CH1240" s="35"/>
      <c r="CI1240" s="23"/>
      <c r="CJ1240" s="24"/>
      <c r="CK1240" s="35"/>
      <c r="CL1240" s="23"/>
      <c r="CM1240" s="24"/>
      <c r="CN1240" s="35"/>
      <c r="CO1240" s="23"/>
      <c r="CP1240" s="24"/>
      <c r="CQ1240" s="38"/>
    </row>
    <row r="1241" spans="2:95">
      <c r="B1241" s="34"/>
      <c r="C1241" s="23"/>
      <c r="D1241" s="24"/>
      <c r="E1241" s="35"/>
      <c r="F1241" s="23"/>
      <c r="G1241" s="24"/>
      <c r="H1241" s="35"/>
      <c r="I1241" s="23"/>
      <c r="J1241" s="24"/>
      <c r="K1241" s="35"/>
      <c r="L1241" s="23"/>
      <c r="M1241" s="24"/>
      <c r="N1241" s="35"/>
      <c r="O1241" s="23"/>
      <c r="P1241" s="24"/>
      <c r="Q1241" s="35"/>
      <c r="R1241" s="23"/>
      <c r="S1241" s="24"/>
      <c r="T1241" s="35"/>
      <c r="U1241" s="23"/>
      <c r="V1241" s="24"/>
      <c r="W1241" s="35"/>
      <c r="X1241" s="23"/>
      <c r="Y1241" s="24"/>
      <c r="Z1241" s="35"/>
      <c r="AA1241" s="23"/>
      <c r="AB1241" s="24"/>
      <c r="AC1241" s="35"/>
      <c r="AD1241" s="23"/>
      <c r="AE1241" s="24"/>
      <c r="AF1241" s="35"/>
      <c r="AG1241" s="23"/>
      <c r="AH1241" s="24"/>
      <c r="AI1241" s="35"/>
      <c r="AJ1241" s="23"/>
      <c r="AK1241" s="24"/>
      <c r="AL1241" s="35"/>
      <c r="AM1241" s="23"/>
      <c r="AN1241" s="24"/>
      <c r="AO1241" s="35"/>
      <c r="AP1241" s="23"/>
      <c r="AQ1241" s="24"/>
      <c r="AR1241" s="35"/>
      <c r="AS1241" s="23"/>
      <c r="AT1241" s="24"/>
      <c r="AU1241" s="35"/>
      <c r="AV1241" s="23"/>
      <c r="AW1241" s="24"/>
      <c r="AX1241" s="35"/>
      <c r="AY1241" s="23"/>
      <c r="AZ1241" s="24"/>
      <c r="BA1241" s="35"/>
      <c r="BB1241" s="23"/>
      <c r="BC1241" s="24"/>
      <c r="BD1241" s="35"/>
      <c r="BE1241" s="23"/>
      <c r="BF1241" s="24"/>
      <c r="BG1241" s="35"/>
      <c r="BH1241" s="23"/>
      <c r="BI1241" s="24"/>
      <c r="BJ1241" s="35"/>
      <c r="BK1241" s="23"/>
      <c r="BL1241" s="24"/>
      <c r="BM1241" s="35"/>
      <c r="BN1241" s="23"/>
      <c r="BO1241" s="24"/>
      <c r="BP1241" s="35"/>
      <c r="BQ1241" s="23"/>
      <c r="BR1241" s="24"/>
      <c r="BS1241" s="35"/>
      <c r="BT1241" s="23"/>
      <c r="BU1241" s="24"/>
      <c r="BV1241" s="35"/>
      <c r="BW1241" s="23"/>
      <c r="BX1241" s="24"/>
      <c r="BY1241" s="35"/>
      <c r="BZ1241" s="23"/>
      <c r="CA1241" s="24"/>
      <c r="CB1241" s="35"/>
      <c r="CC1241" s="23"/>
      <c r="CD1241" s="24"/>
      <c r="CE1241" s="35"/>
      <c r="CF1241" s="23"/>
      <c r="CG1241" s="24"/>
      <c r="CH1241" s="35"/>
      <c r="CI1241" s="23"/>
      <c r="CJ1241" s="24"/>
      <c r="CK1241" s="35"/>
      <c r="CL1241" s="23"/>
      <c r="CM1241" s="24"/>
      <c r="CN1241" s="35"/>
      <c r="CO1241" s="23"/>
      <c r="CP1241" s="24"/>
      <c r="CQ1241" s="38"/>
    </row>
    <row r="1242" spans="2:95">
      <c r="B1242" s="34"/>
      <c r="C1242" s="23"/>
      <c r="D1242" s="24"/>
      <c r="E1242" s="35"/>
      <c r="F1242" s="23"/>
      <c r="G1242" s="24"/>
      <c r="H1242" s="35"/>
      <c r="I1242" s="23"/>
      <c r="J1242" s="24"/>
      <c r="K1242" s="35"/>
      <c r="L1242" s="23"/>
      <c r="M1242" s="24"/>
      <c r="N1242" s="35"/>
      <c r="O1242" s="23"/>
      <c r="P1242" s="24"/>
      <c r="Q1242" s="35"/>
      <c r="R1242" s="23"/>
      <c r="S1242" s="24"/>
      <c r="T1242" s="35"/>
      <c r="U1242" s="23"/>
      <c r="V1242" s="24"/>
      <c r="W1242" s="35"/>
      <c r="X1242" s="23"/>
      <c r="Y1242" s="24"/>
      <c r="Z1242" s="35"/>
      <c r="AA1242" s="23"/>
      <c r="AB1242" s="24"/>
      <c r="AC1242" s="35"/>
      <c r="AD1242" s="23"/>
      <c r="AE1242" s="24"/>
      <c r="AF1242" s="35"/>
      <c r="AG1242" s="23"/>
      <c r="AH1242" s="24"/>
      <c r="AI1242" s="35"/>
      <c r="AJ1242" s="23"/>
      <c r="AK1242" s="24"/>
      <c r="AL1242" s="35"/>
      <c r="AM1242" s="23"/>
      <c r="AN1242" s="24"/>
      <c r="AO1242" s="35"/>
      <c r="AP1242" s="23"/>
      <c r="AQ1242" s="24"/>
      <c r="AR1242" s="35"/>
      <c r="AS1242" s="23"/>
      <c r="AT1242" s="24"/>
      <c r="AU1242" s="35"/>
      <c r="AV1242" s="23"/>
      <c r="AW1242" s="24"/>
      <c r="AX1242" s="35"/>
      <c r="AY1242" s="23"/>
      <c r="AZ1242" s="24"/>
      <c r="BA1242" s="35"/>
      <c r="BB1242" s="23"/>
      <c r="BC1242" s="24"/>
      <c r="BD1242" s="35"/>
      <c r="BE1242" s="23"/>
      <c r="BF1242" s="24"/>
      <c r="BG1242" s="35"/>
      <c r="BH1242" s="23"/>
      <c r="BI1242" s="24"/>
      <c r="BJ1242" s="35"/>
      <c r="BK1242" s="23"/>
      <c r="BL1242" s="24"/>
      <c r="BM1242" s="35"/>
      <c r="BN1242" s="23"/>
      <c r="BO1242" s="24"/>
      <c r="BP1242" s="35"/>
      <c r="BQ1242" s="23"/>
      <c r="BR1242" s="24"/>
      <c r="BS1242" s="35"/>
      <c r="BT1242" s="23"/>
      <c r="BU1242" s="24"/>
      <c r="BV1242" s="35"/>
      <c r="BW1242" s="23"/>
      <c r="BX1242" s="24"/>
      <c r="BY1242" s="35"/>
      <c r="BZ1242" s="23"/>
      <c r="CA1242" s="24"/>
      <c r="CB1242" s="35"/>
      <c r="CC1242" s="23"/>
      <c r="CD1242" s="24"/>
      <c r="CE1242" s="35"/>
      <c r="CF1242" s="23"/>
      <c r="CG1242" s="24"/>
      <c r="CH1242" s="35"/>
      <c r="CI1242" s="23"/>
      <c r="CJ1242" s="24"/>
      <c r="CK1242" s="35"/>
      <c r="CL1242" s="23"/>
      <c r="CM1242" s="24"/>
      <c r="CN1242" s="35"/>
      <c r="CO1242" s="23"/>
      <c r="CP1242" s="24"/>
      <c r="CQ1242" s="38"/>
    </row>
    <row r="1243" spans="2:95">
      <c r="B1243" s="34"/>
      <c r="C1243" s="23"/>
      <c r="D1243" s="24"/>
      <c r="E1243" s="35"/>
      <c r="F1243" s="23"/>
      <c r="G1243" s="24"/>
      <c r="H1243" s="35"/>
      <c r="I1243" s="23"/>
      <c r="J1243" s="24"/>
      <c r="K1243" s="35"/>
      <c r="L1243" s="23"/>
      <c r="M1243" s="24"/>
      <c r="N1243" s="35"/>
      <c r="O1243" s="23"/>
      <c r="P1243" s="24"/>
      <c r="Q1243" s="35"/>
      <c r="R1243" s="23"/>
      <c r="S1243" s="24"/>
      <c r="T1243" s="35"/>
      <c r="U1243" s="23"/>
      <c r="V1243" s="24"/>
      <c r="W1243" s="35"/>
      <c r="X1243" s="23"/>
      <c r="Y1243" s="24"/>
      <c r="Z1243" s="35"/>
      <c r="AA1243" s="23"/>
      <c r="AB1243" s="24"/>
      <c r="AC1243" s="35"/>
      <c r="AD1243" s="23"/>
      <c r="AE1243" s="24"/>
      <c r="AF1243" s="35"/>
      <c r="AG1243" s="23"/>
      <c r="AH1243" s="24"/>
      <c r="AI1243" s="35"/>
      <c r="AJ1243" s="23"/>
      <c r="AK1243" s="24"/>
      <c r="AL1243" s="35"/>
      <c r="AM1243" s="23"/>
      <c r="AN1243" s="24"/>
      <c r="AO1243" s="35"/>
      <c r="AP1243" s="23"/>
      <c r="AQ1243" s="24"/>
      <c r="AR1243" s="35"/>
      <c r="AS1243" s="23"/>
      <c r="AT1243" s="24"/>
      <c r="AU1243" s="35"/>
      <c r="AV1243" s="23"/>
      <c r="AW1243" s="24"/>
      <c r="AX1243" s="35"/>
      <c r="AY1243" s="23"/>
      <c r="AZ1243" s="24"/>
      <c r="BA1243" s="35"/>
      <c r="BB1243" s="23"/>
      <c r="BC1243" s="24"/>
      <c r="BD1243" s="35"/>
      <c r="BE1243" s="23"/>
      <c r="BF1243" s="24"/>
      <c r="BG1243" s="35"/>
      <c r="BH1243" s="23"/>
      <c r="BI1243" s="24"/>
      <c r="BJ1243" s="35"/>
      <c r="BK1243" s="23"/>
      <c r="BL1243" s="24"/>
      <c r="BM1243" s="35"/>
      <c r="BN1243" s="23"/>
      <c r="BO1243" s="24"/>
      <c r="BP1243" s="35"/>
      <c r="BQ1243" s="23"/>
      <c r="BR1243" s="24"/>
      <c r="BS1243" s="35"/>
      <c r="BT1243" s="23"/>
      <c r="BU1243" s="24"/>
      <c r="BV1243" s="35"/>
      <c r="BW1243" s="23"/>
      <c r="BX1243" s="24"/>
      <c r="BY1243" s="35"/>
      <c r="BZ1243" s="23"/>
      <c r="CA1243" s="24"/>
      <c r="CB1243" s="35"/>
      <c r="CC1243" s="23"/>
      <c r="CD1243" s="24"/>
      <c r="CE1243" s="35"/>
      <c r="CF1243" s="23"/>
      <c r="CG1243" s="24"/>
      <c r="CH1243" s="35"/>
      <c r="CI1243" s="23"/>
      <c r="CJ1243" s="24"/>
      <c r="CK1243" s="35"/>
      <c r="CL1243" s="23"/>
      <c r="CM1243" s="24"/>
      <c r="CN1243" s="35"/>
      <c r="CO1243" s="23"/>
      <c r="CP1243" s="24"/>
      <c r="CQ1243" s="38"/>
    </row>
    <row r="1244" spans="2:95">
      <c r="B1244" s="34"/>
      <c r="C1244" s="23"/>
      <c r="D1244" s="24"/>
      <c r="E1244" s="35"/>
      <c r="F1244" s="23"/>
      <c r="G1244" s="24"/>
      <c r="H1244" s="35"/>
      <c r="I1244" s="23"/>
      <c r="J1244" s="24"/>
      <c r="K1244" s="35"/>
      <c r="L1244" s="23"/>
      <c r="M1244" s="24"/>
      <c r="N1244" s="35"/>
      <c r="O1244" s="23"/>
      <c r="P1244" s="24"/>
      <c r="Q1244" s="35"/>
      <c r="R1244" s="23"/>
      <c r="S1244" s="24"/>
      <c r="T1244" s="35"/>
      <c r="U1244" s="23"/>
      <c r="V1244" s="24"/>
      <c r="W1244" s="35"/>
      <c r="X1244" s="23"/>
      <c r="Y1244" s="24"/>
      <c r="Z1244" s="35"/>
      <c r="AA1244" s="23"/>
      <c r="AB1244" s="24"/>
      <c r="AC1244" s="35"/>
      <c r="AD1244" s="23"/>
      <c r="AE1244" s="24"/>
      <c r="AF1244" s="35"/>
      <c r="AG1244" s="23"/>
      <c r="AH1244" s="24"/>
      <c r="AI1244" s="35"/>
      <c r="AJ1244" s="23"/>
      <c r="AK1244" s="24"/>
      <c r="AL1244" s="35"/>
      <c r="AM1244" s="23"/>
      <c r="AN1244" s="24"/>
      <c r="AO1244" s="35"/>
      <c r="AP1244" s="23"/>
      <c r="AQ1244" s="24"/>
      <c r="AR1244" s="35"/>
      <c r="AS1244" s="23"/>
      <c r="AT1244" s="24"/>
      <c r="AU1244" s="35"/>
      <c r="AV1244" s="23"/>
      <c r="AW1244" s="24"/>
      <c r="AX1244" s="35"/>
      <c r="AY1244" s="23"/>
      <c r="AZ1244" s="24"/>
      <c r="BA1244" s="35"/>
      <c r="BB1244" s="23"/>
      <c r="BC1244" s="24"/>
      <c r="BD1244" s="35"/>
      <c r="BE1244" s="23"/>
      <c r="BF1244" s="24"/>
      <c r="BG1244" s="35"/>
      <c r="BH1244" s="23"/>
      <c r="BI1244" s="24"/>
      <c r="BJ1244" s="35"/>
      <c r="BK1244" s="23"/>
      <c r="BL1244" s="24"/>
      <c r="BM1244" s="35"/>
      <c r="BN1244" s="23"/>
      <c r="BO1244" s="24"/>
      <c r="BP1244" s="35"/>
      <c r="BQ1244" s="23"/>
      <c r="BR1244" s="24"/>
      <c r="BS1244" s="35"/>
      <c r="BT1244" s="23"/>
      <c r="BU1244" s="24"/>
      <c r="BV1244" s="35"/>
      <c r="BW1244" s="23"/>
      <c r="BX1244" s="24"/>
      <c r="BY1244" s="35"/>
      <c r="BZ1244" s="23"/>
      <c r="CA1244" s="24"/>
      <c r="CB1244" s="35"/>
      <c r="CC1244" s="23"/>
      <c r="CD1244" s="24"/>
      <c r="CE1244" s="35"/>
      <c r="CF1244" s="23"/>
      <c r="CG1244" s="24"/>
      <c r="CH1244" s="35"/>
      <c r="CI1244" s="23"/>
      <c r="CJ1244" s="24"/>
      <c r="CK1244" s="35"/>
      <c r="CL1244" s="23"/>
      <c r="CM1244" s="24"/>
      <c r="CN1244" s="35"/>
      <c r="CO1244" s="23"/>
      <c r="CP1244" s="24"/>
      <c r="CQ1244" s="38"/>
    </row>
    <row r="1245" spans="2:95">
      <c r="B1245" s="34"/>
      <c r="C1245" s="23"/>
      <c r="D1245" s="24"/>
      <c r="E1245" s="35"/>
      <c r="F1245" s="23"/>
      <c r="G1245" s="24"/>
      <c r="H1245" s="35"/>
      <c r="I1245" s="23"/>
      <c r="J1245" s="24"/>
      <c r="K1245" s="35"/>
      <c r="L1245" s="23"/>
      <c r="M1245" s="24"/>
      <c r="N1245" s="35"/>
      <c r="O1245" s="23"/>
      <c r="P1245" s="24"/>
      <c r="Q1245" s="35"/>
      <c r="R1245" s="23"/>
      <c r="S1245" s="24"/>
      <c r="T1245" s="35"/>
      <c r="U1245" s="23"/>
      <c r="V1245" s="24"/>
      <c r="W1245" s="35"/>
      <c r="X1245" s="23"/>
      <c r="Y1245" s="24"/>
      <c r="Z1245" s="35"/>
      <c r="AA1245" s="23"/>
      <c r="AB1245" s="24"/>
      <c r="AC1245" s="35"/>
      <c r="AD1245" s="23"/>
      <c r="AE1245" s="24"/>
      <c r="AF1245" s="35"/>
      <c r="AG1245" s="23"/>
      <c r="AH1245" s="24"/>
      <c r="AI1245" s="35"/>
      <c r="AJ1245" s="23"/>
      <c r="AK1245" s="24"/>
      <c r="AL1245" s="35"/>
      <c r="AM1245" s="23"/>
      <c r="AN1245" s="24"/>
      <c r="AO1245" s="35"/>
      <c r="AP1245" s="23"/>
      <c r="AQ1245" s="24"/>
      <c r="AR1245" s="35"/>
      <c r="AS1245" s="23"/>
      <c r="AT1245" s="24"/>
      <c r="AU1245" s="35"/>
      <c r="AV1245" s="23"/>
      <c r="AW1245" s="24"/>
      <c r="AX1245" s="35"/>
      <c r="AY1245" s="23"/>
      <c r="AZ1245" s="24"/>
      <c r="BA1245" s="35"/>
      <c r="BB1245" s="23"/>
      <c r="BC1245" s="24"/>
      <c r="BD1245" s="35"/>
      <c r="BE1245" s="23"/>
      <c r="BF1245" s="24"/>
      <c r="BG1245" s="35"/>
      <c r="BH1245" s="23"/>
      <c r="BI1245" s="24"/>
      <c r="BJ1245" s="35"/>
      <c r="BK1245" s="23"/>
      <c r="BL1245" s="24"/>
      <c r="BM1245" s="35"/>
      <c r="BN1245" s="23"/>
      <c r="BO1245" s="24"/>
      <c r="BP1245" s="35"/>
      <c r="BQ1245" s="23"/>
      <c r="BR1245" s="24"/>
      <c r="BS1245" s="35"/>
      <c r="BT1245" s="23"/>
      <c r="BU1245" s="24"/>
      <c r="BV1245" s="35"/>
      <c r="BW1245" s="23"/>
      <c r="BX1245" s="24"/>
      <c r="BY1245" s="35"/>
      <c r="BZ1245" s="23"/>
      <c r="CA1245" s="24"/>
      <c r="CB1245" s="35"/>
      <c r="CC1245" s="23"/>
      <c r="CD1245" s="24"/>
      <c r="CE1245" s="35"/>
      <c r="CF1245" s="23"/>
      <c r="CG1245" s="24"/>
      <c r="CH1245" s="35"/>
      <c r="CI1245" s="23"/>
      <c r="CJ1245" s="24"/>
      <c r="CK1245" s="35"/>
      <c r="CL1245" s="23"/>
      <c r="CM1245" s="24"/>
      <c r="CN1245" s="35"/>
      <c r="CO1245" s="23"/>
      <c r="CP1245" s="24"/>
      <c r="CQ1245" s="38"/>
    </row>
    <row r="1246" spans="2:95">
      <c r="B1246" s="34"/>
      <c r="C1246" s="23"/>
      <c r="D1246" s="24"/>
      <c r="E1246" s="35"/>
      <c r="F1246" s="23"/>
      <c r="G1246" s="24"/>
      <c r="H1246" s="35"/>
      <c r="I1246" s="23"/>
      <c r="J1246" s="24"/>
      <c r="K1246" s="35"/>
      <c r="L1246" s="23"/>
      <c r="M1246" s="24"/>
      <c r="N1246" s="35"/>
      <c r="O1246" s="23"/>
      <c r="P1246" s="24"/>
      <c r="Q1246" s="35"/>
      <c r="R1246" s="23"/>
      <c r="S1246" s="24"/>
      <c r="T1246" s="35"/>
      <c r="U1246" s="23"/>
      <c r="V1246" s="24"/>
      <c r="W1246" s="35"/>
      <c r="X1246" s="23"/>
      <c r="Y1246" s="24"/>
      <c r="Z1246" s="35"/>
      <c r="AA1246" s="23"/>
      <c r="AB1246" s="24"/>
      <c r="AC1246" s="35"/>
      <c r="AD1246" s="23"/>
      <c r="AE1246" s="24"/>
      <c r="AF1246" s="35"/>
      <c r="AG1246" s="23"/>
      <c r="AH1246" s="24"/>
      <c r="AI1246" s="35"/>
      <c r="AJ1246" s="23"/>
      <c r="AK1246" s="24"/>
      <c r="AL1246" s="35"/>
      <c r="AM1246" s="23"/>
      <c r="AN1246" s="24"/>
      <c r="AO1246" s="35"/>
      <c r="AP1246" s="23"/>
      <c r="AQ1246" s="24"/>
      <c r="AR1246" s="35"/>
      <c r="AS1246" s="23"/>
      <c r="AT1246" s="24"/>
      <c r="AU1246" s="35"/>
      <c r="AV1246" s="23"/>
      <c r="AW1246" s="24"/>
      <c r="AX1246" s="35"/>
      <c r="AY1246" s="23"/>
      <c r="AZ1246" s="24"/>
      <c r="BA1246" s="35"/>
      <c r="BB1246" s="23"/>
      <c r="BC1246" s="24"/>
      <c r="BD1246" s="35"/>
      <c r="BE1246" s="23"/>
      <c r="BF1246" s="24"/>
      <c r="BG1246" s="35"/>
      <c r="BH1246" s="23"/>
      <c r="BI1246" s="24"/>
      <c r="BJ1246" s="35"/>
      <c r="BK1246" s="23"/>
      <c r="BL1246" s="24"/>
      <c r="BM1246" s="35"/>
      <c r="BN1246" s="23"/>
      <c r="BO1246" s="24"/>
      <c r="BP1246" s="35"/>
      <c r="BQ1246" s="23"/>
      <c r="BR1246" s="24"/>
      <c r="BS1246" s="35"/>
      <c r="BT1246" s="23"/>
      <c r="BU1246" s="24"/>
      <c r="BV1246" s="35"/>
      <c r="BW1246" s="23"/>
      <c r="BX1246" s="24"/>
      <c r="BY1246" s="35"/>
      <c r="BZ1246" s="23"/>
      <c r="CA1246" s="24"/>
      <c r="CB1246" s="35"/>
      <c r="CC1246" s="23"/>
      <c r="CD1246" s="24"/>
      <c r="CE1246" s="35"/>
      <c r="CF1246" s="23"/>
      <c r="CG1246" s="24"/>
      <c r="CH1246" s="35"/>
      <c r="CI1246" s="23"/>
      <c r="CJ1246" s="24"/>
      <c r="CK1246" s="35"/>
      <c r="CL1246" s="23"/>
      <c r="CM1246" s="24"/>
      <c r="CN1246" s="35"/>
      <c r="CO1246" s="23"/>
      <c r="CP1246" s="24"/>
      <c r="CQ1246" s="38"/>
    </row>
    <row r="1247" spans="2:95">
      <c r="B1247" s="34"/>
      <c r="C1247" s="23"/>
      <c r="D1247" s="24"/>
      <c r="E1247" s="35"/>
      <c r="F1247" s="23"/>
      <c r="G1247" s="24"/>
      <c r="H1247" s="35"/>
      <c r="I1247" s="23"/>
      <c r="J1247" s="24"/>
      <c r="K1247" s="35"/>
      <c r="L1247" s="23"/>
      <c r="M1247" s="24"/>
      <c r="N1247" s="35"/>
      <c r="O1247" s="23"/>
      <c r="P1247" s="24"/>
      <c r="Q1247" s="35"/>
      <c r="R1247" s="23"/>
      <c r="S1247" s="24"/>
      <c r="T1247" s="35"/>
      <c r="U1247" s="23"/>
      <c r="V1247" s="24"/>
      <c r="W1247" s="35"/>
      <c r="X1247" s="23"/>
      <c r="Y1247" s="24"/>
      <c r="Z1247" s="35"/>
      <c r="AA1247" s="23"/>
      <c r="AB1247" s="24"/>
      <c r="AC1247" s="35"/>
      <c r="AD1247" s="23"/>
      <c r="AE1247" s="24"/>
      <c r="AF1247" s="35"/>
      <c r="AG1247" s="23"/>
      <c r="AH1247" s="24"/>
      <c r="AI1247" s="35"/>
      <c r="AJ1247" s="23"/>
      <c r="AK1247" s="24"/>
      <c r="AL1247" s="35"/>
      <c r="AM1247" s="23"/>
      <c r="AN1247" s="24"/>
      <c r="AO1247" s="35"/>
      <c r="AP1247" s="23"/>
      <c r="AQ1247" s="24"/>
      <c r="AR1247" s="35"/>
      <c r="AS1247" s="23"/>
      <c r="AT1247" s="24"/>
      <c r="AU1247" s="35"/>
      <c r="AV1247" s="23"/>
      <c r="AW1247" s="24"/>
      <c r="AX1247" s="35"/>
      <c r="AY1247" s="23"/>
      <c r="AZ1247" s="24"/>
      <c r="BA1247" s="35"/>
      <c r="BB1247" s="23"/>
      <c r="BC1247" s="24"/>
      <c r="BD1247" s="35"/>
      <c r="BE1247" s="23"/>
      <c r="BF1247" s="24"/>
      <c r="BG1247" s="35"/>
      <c r="BH1247" s="23"/>
      <c r="BI1247" s="24"/>
      <c r="BJ1247" s="35"/>
      <c r="BK1247" s="23"/>
      <c r="BL1247" s="24"/>
      <c r="BM1247" s="35"/>
      <c r="BN1247" s="23"/>
      <c r="BO1247" s="24"/>
      <c r="BP1247" s="35"/>
      <c r="BQ1247" s="23"/>
      <c r="BR1247" s="24"/>
      <c r="BS1247" s="35"/>
      <c r="BT1247" s="23"/>
      <c r="BU1247" s="24"/>
      <c r="BV1247" s="35"/>
      <c r="BW1247" s="23"/>
      <c r="BX1247" s="24"/>
      <c r="BY1247" s="35"/>
      <c r="BZ1247" s="23"/>
      <c r="CA1247" s="24"/>
      <c r="CB1247" s="35"/>
      <c r="CC1247" s="23"/>
      <c r="CD1247" s="24"/>
      <c r="CE1247" s="35"/>
      <c r="CF1247" s="23"/>
      <c r="CG1247" s="24"/>
      <c r="CH1247" s="35"/>
      <c r="CI1247" s="23"/>
      <c r="CJ1247" s="24"/>
      <c r="CK1247" s="35"/>
      <c r="CL1247" s="23"/>
      <c r="CM1247" s="24"/>
      <c r="CN1247" s="35"/>
      <c r="CO1247" s="23"/>
      <c r="CP1247" s="24"/>
      <c r="CQ1247" s="38"/>
    </row>
    <row r="1248" spans="2:95">
      <c r="B1248" s="34"/>
      <c r="C1248" s="23"/>
      <c r="D1248" s="24"/>
      <c r="E1248" s="35"/>
      <c r="F1248" s="23"/>
      <c r="G1248" s="24"/>
      <c r="H1248" s="35"/>
      <c r="I1248" s="23"/>
      <c r="J1248" s="24"/>
      <c r="K1248" s="35"/>
      <c r="L1248" s="23"/>
      <c r="M1248" s="24"/>
      <c r="N1248" s="35"/>
      <c r="O1248" s="23"/>
      <c r="P1248" s="24"/>
      <c r="Q1248" s="35"/>
      <c r="R1248" s="23"/>
      <c r="S1248" s="24"/>
      <c r="T1248" s="35"/>
      <c r="U1248" s="23"/>
      <c r="V1248" s="24"/>
      <c r="W1248" s="35"/>
      <c r="X1248" s="23"/>
      <c r="Y1248" s="24"/>
      <c r="Z1248" s="35"/>
      <c r="AA1248" s="23"/>
      <c r="AB1248" s="24"/>
      <c r="AC1248" s="35"/>
      <c r="AD1248" s="23"/>
      <c r="AE1248" s="24"/>
      <c r="AF1248" s="35"/>
      <c r="AG1248" s="23"/>
      <c r="AH1248" s="24"/>
      <c r="AI1248" s="35"/>
      <c r="AJ1248" s="23"/>
      <c r="AK1248" s="24"/>
      <c r="AL1248" s="35"/>
      <c r="AM1248" s="23"/>
      <c r="AN1248" s="24"/>
      <c r="AO1248" s="35"/>
      <c r="AP1248" s="23"/>
      <c r="AQ1248" s="24"/>
      <c r="AR1248" s="35"/>
      <c r="AS1248" s="23"/>
      <c r="AT1248" s="24"/>
      <c r="AU1248" s="35"/>
      <c r="AV1248" s="23"/>
      <c r="AW1248" s="24"/>
      <c r="AX1248" s="35"/>
      <c r="AY1248" s="23"/>
      <c r="AZ1248" s="24"/>
      <c r="BA1248" s="35"/>
      <c r="BB1248" s="23"/>
      <c r="BC1248" s="24"/>
      <c r="BD1248" s="35"/>
      <c r="BE1248" s="23"/>
      <c r="BF1248" s="24"/>
      <c r="BG1248" s="35"/>
      <c r="BH1248" s="23"/>
      <c r="BI1248" s="24"/>
      <c r="BJ1248" s="35"/>
      <c r="BK1248" s="23"/>
      <c r="BL1248" s="24"/>
      <c r="BM1248" s="35"/>
      <c r="BN1248" s="23"/>
      <c r="BO1248" s="24"/>
      <c r="BP1248" s="35"/>
      <c r="BQ1248" s="23"/>
      <c r="BR1248" s="24"/>
      <c r="BS1248" s="35"/>
      <c r="BT1248" s="23"/>
      <c r="BU1248" s="24"/>
      <c r="BV1248" s="35"/>
      <c r="BW1248" s="23"/>
      <c r="BX1248" s="24"/>
      <c r="BY1248" s="35"/>
      <c r="BZ1248" s="23"/>
      <c r="CA1248" s="24"/>
      <c r="CB1248" s="35"/>
      <c r="CC1248" s="23"/>
      <c r="CD1248" s="24"/>
      <c r="CE1248" s="35"/>
      <c r="CF1248" s="23"/>
      <c r="CG1248" s="24"/>
      <c r="CH1248" s="35"/>
      <c r="CI1248" s="23"/>
      <c r="CJ1248" s="24"/>
      <c r="CK1248" s="35"/>
      <c r="CL1248" s="23"/>
      <c r="CM1248" s="24"/>
      <c r="CN1248" s="35"/>
      <c r="CO1248" s="23"/>
      <c r="CP1248" s="24"/>
      <c r="CQ1248" s="38"/>
    </row>
    <row r="1249" spans="2:95">
      <c r="B1249" s="34"/>
      <c r="C1249" s="23"/>
      <c r="D1249" s="24"/>
      <c r="E1249" s="35"/>
      <c r="F1249" s="23"/>
      <c r="G1249" s="24"/>
      <c r="H1249" s="35"/>
      <c r="I1249" s="23"/>
      <c r="J1249" s="24"/>
      <c r="K1249" s="35"/>
      <c r="L1249" s="23"/>
      <c r="M1249" s="24"/>
      <c r="N1249" s="35"/>
      <c r="O1249" s="23"/>
      <c r="P1249" s="24"/>
      <c r="Q1249" s="35"/>
      <c r="R1249" s="23"/>
      <c r="S1249" s="24"/>
      <c r="T1249" s="35"/>
      <c r="U1249" s="23"/>
      <c r="V1249" s="24"/>
      <c r="W1249" s="35"/>
      <c r="X1249" s="23"/>
      <c r="Y1249" s="24"/>
      <c r="Z1249" s="35"/>
      <c r="AA1249" s="23"/>
      <c r="AB1249" s="24"/>
      <c r="AC1249" s="35"/>
      <c r="AD1249" s="23"/>
      <c r="AE1249" s="24"/>
      <c r="AF1249" s="35"/>
      <c r="AG1249" s="23"/>
      <c r="AH1249" s="24"/>
      <c r="AI1249" s="35"/>
      <c r="AJ1249" s="23"/>
      <c r="AK1249" s="24"/>
      <c r="AL1249" s="35"/>
      <c r="AM1249" s="23"/>
      <c r="AN1249" s="24"/>
      <c r="AO1249" s="35"/>
      <c r="AP1249" s="23"/>
      <c r="AQ1249" s="24"/>
      <c r="AR1249" s="35"/>
      <c r="AS1249" s="23"/>
      <c r="AT1249" s="24"/>
      <c r="AU1249" s="35"/>
      <c r="AV1249" s="23"/>
      <c r="AW1249" s="24"/>
      <c r="AX1249" s="35"/>
      <c r="AY1249" s="23"/>
      <c r="AZ1249" s="24"/>
      <c r="BA1249" s="35"/>
      <c r="BB1249" s="23"/>
      <c r="BC1249" s="24"/>
      <c r="BD1249" s="35"/>
      <c r="BE1249" s="23"/>
      <c r="BF1249" s="24"/>
      <c r="BG1249" s="35"/>
      <c r="BH1249" s="23"/>
      <c r="BI1249" s="24"/>
      <c r="BJ1249" s="35"/>
      <c r="BK1249" s="23"/>
      <c r="BL1249" s="24"/>
      <c r="BM1249" s="35"/>
      <c r="BN1249" s="23"/>
      <c r="BO1249" s="24"/>
      <c r="BP1249" s="35"/>
      <c r="BQ1249" s="23"/>
      <c r="BR1249" s="24"/>
      <c r="BS1249" s="35"/>
      <c r="BT1249" s="23"/>
      <c r="BU1249" s="24"/>
      <c r="BV1249" s="35"/>
      <c r="BW1249" s="23"/>
      <c r="BX1249" s="24"/>
      <c r="BY1249" s="35"/>
      <c r="BZ1249" s="23"/>
      <c r="CA1249" s="24"/>
      <c r="CB1249" s="35"/>
      <c r="CC1249" s="23"/>
      <c r="CD1249" s="24"/>
      <c r="CE1249" s="35"/>
      <c r="CF1249" s="23"/>
      <c r="CG1249" s="24"/>
      <c r="CH1249" s="35"/>
      <c r="CI1249" s="23"/>
      <c r="CJ1249" s="24"/>
      <c r="CK1249" s="35"/>
      <c r="CL1249" s="23"/>
      <c r="CM1249" s="24"/>
      <c r="CN1249" s="35"/>
      <c r="CO1249" s="23"/>
      <c r="CP1249" s="24"/>
      <c r="CQ1249" s="38"/>
    </row>
    <row r="1250" spans="2:95">
      <c r="B1250" s="34"/>
      <c r="C1250" s="23"/>
      <c r="D1250" s="24"/>
      <c r="E1250" s="35"/>
      <c r="F1250" s="23"/>
      <c r="G1250" s="24"/>
      <c r="H1250" s="35"/>
      <c r="I1250" s="23"/>
      <c r="J1250" s="24"/>
      <c r="K1250" s="35"/>
      <c r="L1250" s="23"/>
      <c r="M1250" s="24"/>
      <c r="N1250" s="35"/>
      <c r="O1250" s="23"/>
      <c r="P1250" s="24"/>
      <c r="Q1250" s="35"/>
      <c r="R1250" s="23"/>
      <c r="S1250" s="24"/>
      <c r="T1250" s="35"/>
      <c r="U1250" s="23"/>
      <c r="V1250" s="24"/>
      <c r="W1250" s="35"/>
      <c r="X1250" s="23"/>
      <c r="Y1250" s="24"/>
      <c r="Z1250" s="35"/>
      <c r="AA1250" s="23"/>
      <c r="AB1250" s="24"/>
      <c r="AC1250" s="35"/>
      <c r="AD1250" s="23"/>
      <c r="AE1250" s="24"/>
      <c r="AF1250" s="35"/>
      <c r="AG1250" s="23"/>
      <c r="AH1250" s="24"/>
      <c r="AI1250" s="35"/>
      <c r="AJ1250" s="23"/>
      <c r="AK1250" s="24"/>
      <c r="AL1250" s="35"/>
      <c r="AM1250" s="23"/>
      <c r="AN1250" s="24"/>
      <c r="AO1250" s="35"/>
      <c r="AP1250" s="23"/>
      <c r="AQ1250" s="24"/>
      <c r="AR1250" s="35"/>
      <c r="AS1250" s="23"/>
      <c r="AT1250" s="24"/>
      <c r="AU1250" s="35"/>
      <c r="AV1250" s="23"/>
      <c r="AW1250" s="24"/>
      <c r="AX1250" s="35"/>
      <c r="AY1250" s="23"/>
      <c r="AZ1250" s="24"/>
      <c r="BA1250" s="35"/>
      <c r="BB1250" s="23"/>
      <c r="BC1250" s="24"/>
      <c r="BD1250" s="35"/>
      <c r="BE1250" s="23"/>
      <c r="BF1250" s="24"/>
      <c r="BG1250" s="35"/>
      <c r="BH1250" s="23"/>
      <c r="BI1250" s="24"/>
      <c r="BJ1250" s="35"/>
      <c r="BK1250" s="23"/>
      <c r="BL1250" s="24"/>
      <c r="BM1250" s="35"/>
      <c r="BN1250" s="23"/>
      <c r="BO1250" s="24"/>
      <c r="BP1250" s="35"/>
      <c r="BQ1250" s="23"/>
      <c r="BR1250" s="24"/>
      <c r="BS1250" s="35"/>
      <c r="BT1250" s="23"/>
      <c r="BU1250" s="24"/>
      <c r="BV1250" s="35"/>
      <c r="BW1250" s="23"/>
      <c r="BX1250" s="24"/>
      <c r="BY1250" s="35"/>
      <c r="BZ1250" s="23"/>
      <c r="CA1250" s="24"/>
      <c r="CB1250" s="35"/>
      <c r="CC1250" s="23"/>
      <c r="CD1250" s="24"/>
      <c r="CE1250" s="35"/>
      <c r="CF1250" s="23"/>
      <c r="CG1250" s="24"/>
      <c r="CH1250" s="35"/>
      <c r="CI1250" s="23"/>
      <c r="CJ1250" s="24"/>
      <c r="CK1250" s="35"/>
      <c r="CL1250" s="23"/>
      <c r="CM1250" s="24"/>
      <c r="CN1250" s="35"/>
      <c r="CO1250" s="23"/>
      <c r="CP1250" s="24"/>
      <c r="CQ1250" s="38"/>
    </row>
    <row r="1251" spans="2:95">
      <c r="B1251" s="34"/>
      <c r="C1251" s="23"/>
      <c r="D1251" s="24"/>
      <c r="E1251" s="35"/>
      <c r="F1251" s="23"/>
      <c r="G1251" s="24"/>
      <c r="H1251" s="35"/>
      <c r="I1251" s="23"/>
      <c r="J1251" s="24"/>
      <c r="K1251" s="35"/>
      <c r="L1251" s="23"/>
      <c r="M1251" s="24"/>
      <c r="N1251" s="35"/>
      <c r="O1251" s="23"/>
      <c r="P1251" s="24"/>
      <c r="Q1251" s="35"/>
      <c r="R1251" s="23"/>
      <c r="S1251" s="24"/>
      <c r="T1251" s="35"/>
      <c r="U1251" s="23"/>
      <c r="V1251" s="24"/>
      <c r="W1251" s="35"/>
      <c r="X1251" s="23"/>
      <c r="Y1251" s="24"/>
      <c r="Z1251" s="35"/>
      <c r="AA1251" s="23"/>
      <c r="AB1251" s="24"/>
      <c r="AC1251" s="35"/>
      <c r="AD1251" s="23"/>
      <c r="AE1251" s="24"/>
      <c r="AF1251" s="35"/>
      <c r="AG1251" s="23"/>
      <c r="AH1251" s="24"/>
      <c r="AI1251" s="35"/>
      <c r="AJ1251" s="23"/>
      <c r="AK1251" s="24"/>
      <c r="AL1251" s="35"/>
      <c r="AM1251" s="23"/>
      <c r="AN1251" s="24"/>
      <c r="AO1251" s="35"/>
      <c r="AP1251" s="23"/>
      <c r="AQ1251" s="24"/>
      <c r="AR1251" s="35"/>
      <c r="AS1251" s="23"/>
      <c r="AT1251" s="24"/>
      <c r="AU1251" s="35"/>
      <c r="AV1251" s="23"/>
      <c r="AW1251" s="24"/>
      <c r="AX1251" s="35"/>
      <c r="AY1251" s="23"/>
      <c r="AZ1251" s="24"/>
      <c r="BA1251" s="35"/>
      <c r="BB1251" s="23"/>
      <c r="BC1251" s="24"/>
      <c r="BD1251" s="35"/>
      <c r="BE1251" s="23"/>
      <c r="BF1251" s="24"/>
      <c r="BG1251" s="35"/>
      <c r="BH1251" s="23"/>
      <c r="BI1251" s="24"/>
      <c r="BJ1251" s="35"/>
      <c r="BK1251" s="23"/>
      <c r="BL1251" s="24"/>
      <c r="BM1251" s="35"/>
      <c r="BN1251" s="23"/>
      <c r="BO1251" s="24"/>
      <c r="BP1251" s="35"/>
      <c r="BQ1251" s="23"/>
      <c r="BR1251" s="24"/>
      <c r="BS1251" s="35"/>
      <c r="BT1251" s="23"/>
      <c r="BU1251" s="24"/>
      <c r="BV1251" s="35"/>
      <c r="BW1251" s="23"/>
      <c r="BX1251" s="24"/>
      <c r="BY1251" s="35"/>
      <c r="BZ1251" s="23"/>
      <c r="CA1251" s="24"/>
      <c r="CB1251" s="35"/>
      <c r="CC1251" s="23"/>
      <c r="CD1251" s="24"/>
      <c r="CE1251" s="35"/>
      <c r="CF1251" s="23"/>
      <c r="CG1251" s="24"/>
      <c r="CH1251" s="35"/>
      <c r="CI1251" s="23"/>
      <c r="CJ1251" s="24"/>
      <c r="CK1251" s="35"/>
      <c r="CL1251" s="23"/>
      <c r="CM1251" s="24"/>
      <c r="CN1251" s="35"/>
      <c r="CO1251" s="23"/>
      <c r="CP1251" s="24"/>
      <c r="CQ1251" s="38"/>
    </row>
    <row r="1252" spans="2:95">
      <c r="B1252" s="34"/>
      <c r="C1252" s="23"/>
      <c r="D1252" s="24"/>
      <c r="E1252" s="35"/>
      <c r="F1252" s="23"/>
      <c r="G1252" s="24"/>
      <c r="H1252" s="35"/>
      <c r="I1252" s="23"/>
      <c r="J1252" s="24"/>
      <c r="K1252" s="35"/>
      <c r="L1252" s="23"/>
      <c r="M1252" s="24"/>
      <c r="N1252" s="35"/>
      <c r="O1252" s="23"/>
      <c r="P1252" s="24"/>
      <c r="Q1252" s="35"/>
      <c r="R1252" s="23"/>
      <c r="S1252" s="24"/>
      <c r="T1252" s="35"/>
      <c r="U1252" s="23"/>
      <c r="V1252" s="24"/>
      <c r="W1252" s="35"/>
      <c r="X1252" s="23"/>
      <c r="Y1252" s="24"/>
      <c r="Z1252" s="35"/>
      <c r="AA1252" s="23"/>
      <c r="AB1252" s="24"/>
      <c r="AC1252" s="35"/>
      <c r="AD1252" s="23"/>
      <c r="AE1252" s="24"/>
      <c r="AF1252" s="35"/>
      <c r="AG1252" s="23"/>
      <c r="AH1252" s="24"/>
      <c r="AI1252" s="35"/>
      <c r="AJ1252" s="23"/>
      <c r="AK1252" s="24"/>
      <c r="AL1252" s="35"/>
      <c r="AM1252" s="23"/>
      <c r="AN1252" s="24"/>
      <c r="AO1252" s="35"/>
      <c r="AP1252" s="23"/>
      <c r="AQ1252" s="24"/>
      <c r="AR1252" s="35"/>
      <c r="AS1252" s="23"/>
      <c r="AT1252" s="24"/>
      <c r="AU1252" s="35"/>
      <c r="AV1252" s="23"/>
      <c r="AW1252" s="24"/>
      <c r="AX1252" s="35"/>
      <c r="AY1252" s="23"/>
      <c r="AZ1252" s="24"/>
      <c r="BA1252" s="35"/>
      <c r="BB1252" s="23"/>
      <c r="BC1252" s="24"/>
      <c r="BD1252" s="35"/>
      <c r="BE1252" s="23"/>
      <c r="BF1252" s="24"/>
      <c r="BG1252" s="35"/>
      <c r="BH1252" s="23"/>
      <c r="BI1252" s="24"/>
      <c r="BJ1252" s="35"/>
      <c r="BK1252" s="23"/>
      <c r="BL1252" s="24"/>
      <c r="BM1252" s="35"/>
      <c r="BN1252" s="23"/>
      <c r="BO1252" s="24"/>
      <c r="BP1252" s="35"/>
      <c r="BQ1252" s="23"/>
      <c r="BR1252" s="24"/>
      <c r="BS1252" s="35"/>
      <c r="BT1252" s="23"/>
      <c r="BU1252" s="24"/>
      <c r="BV1252" s="35"/>
      <c r="BW1252" s="23"/>
      <c r="BX1252" s="24"/>
      <c r="BY1252" s="35"/>
      <c r="BZ1252" s="23"/>
      <c r="CA1252" s="24"/>
      <c r="CB1252" s="35"/>
      <c r="CC1252" s="23"/>
      <c r="CD1252" s="24"/>
      <c r="CE1252" s="35"/>
      <c r="CF1252" s="23"/>
      <c r="CG1252" s="24"/>
      <c r="CH1252" s="35"/>
      <c r="CI1252" s="23"/>
      <c r="CJ1252" s="24"/>
      <c r="CK1252" s="35"/>
      <c r="CL1252" s="23"/>
      <c r="CM1252" s="24"/>
      <c r="CN1252" s="35"/>
      <c r="CO1252" s="23"/>
      <c r="CP1252" s="24"/>
      <c r="CQ1252" s="38"/>
    </row>
    <row r="1253" spans="2:95">
      <c r="B1253" s="34"/>
      <c r="C1253" s="23"/>
      <c r="D1253" s="24"/>
      <c r="E1253" s="35"/>
      <c r="F1253" s="23"/>
      <c r="G1253" s="24"/>
      <c r="H1253" s="35"/>
      <c r="I1253" s="23"/>
      <c r="J1253" s="24"/>
      <c r="K1253" s="35"/>
      <c r="L1253" s="23"/>
      <c r="M1253" s="24"/>
      <c r="N1253" s="35"/>
      <c r="O1253" s="23"/>
      <c r="P1253" s="24"/>
      <c r="Q1253" s="35"/>
      <c r="R1253" s="23"/>
      <c r="S1253" s="24"/>
      <c r="T1253" s="35"/>
      <c r="U1253" s="23"/>
      <c r="V1253" s="24"/>
      <c r="W1253" s="35"/>
      <c r="X1253" s="23"/>
      <c r="Y1253" s="24"/>
      <c r="Z1253" s="35"/>
      <c r="AA1253" s="23"/>
      <c r="AB1253" s="24"/>
      <c r="AC1253" s="35"/>
      <c r="AD1253" s="23"/>
      <c r="AE1253" s="24"/>
      <c r="AF1253" s="35"/>
      <c r="AG1253" s="23"/>
      <c r="AH1253" s="24"/>
      <c r="AI1253" s="35"/>
      <c r="AJ1253" s="23"/>
      <c r="AK1253" s="24"/>
      <c r="AL1253" s="35"/>
      <c r="AM1253" s="23"/>
      <c r="AN1253" s="24"/>
      <c r="AO1253" s="35"/>
      <c r="AP1253" s="23"/>
      <c r="AQ1253" s="24"/>
      <c r="AR1253" s="35"/>
      <c r="AS1253" s="23"/>
      <c r="AT1253" s="24"/>
      <c r="AU1253" s="35"/>
      <c r="AV1253" s="23"/>
      <c r="AW1253" s="24"/>
      <c r="AX1253" s="35"/>
      <c r="AY1253" s="23"/>
      <c r="AZ1253" s="24"/>
      <c r="BA1253" s="35"/>
      <c r="BB1253" s="23"/>
      <c r="BC1253" s="24"/>
      <c r="BD1253" s="35"/>
      <c r="BE1253" s="23"/>
      <c r="BF1253" s="24"/>
      <c r="BG1253" s="35"/>
      <c r="BH1253" s="23"/>
      <c r="BI1253" s="24"/>
      <c r="BJ1253" s="35"/>
      <c r="BK1253" s="23"/>
      <c r="BL1253" s="24"/>
      <c r="BM1253" s="35"/>
      <c r="BN1253" s="23"/>
      <c r="BO1253" s="24"/>
      <c r="BP1253" s="35"/>
      <c r="BQ1253" s="23"/>
      <c r="BR1253" s="24"/>
      <c r="BS1253" s="35"/>
      <c r="BT1253" s="23"/>
      <c r="BU1253" s="24"/>
      <c r="BV1253" s="35"/>
      <c r="BW1253" s="23"/>
      <c r="BX1253" s="24"/>
      <c r="BY1253" s="35"/>
      <c r="BZ1253" s="23"/>
      <c r="CA1253" s="24"/>
      <c r="CB1253" s="35"/>
      <c r="CC1253" s="23"/>
      <c r="CD1253" s="24"/>
      <c r="CE1253" s="35"/>
      <c r="CF1253" s="23"/>
      <c r="CG1253" s="24"/>
      <c r="CH1253" s="35"/>
      <c r="CI1253" s="23"/>
      <c r="CJ1253" s="24"/>
      <c r="CK1253" s="35"/>
      <c r="CL1253" s="23"/>
      <c r="CM1253" s="24"/>
      <c r="CN1253" s="35"/>
      <c r="CO1253" s="23"/>
      <c r="CP1253" s="24"/>
      <c r="CQ1253" s="38"/>
    </row>
    <row r="1254" spans="2:95">
      <c r="B1254" s="34"/>
      <c r="C1254" s="23"/>
      <c r="D1254" s="24"/>
      <c r="E1254" s="35"/>
      <c r="F1254" s="23"/>
      <c r="G1254" s="24"/>
      <c r="H1254" s="35"/>
      <c r="I1254" s="23"/>
      <c r="J1254" s="24"/>
      <c r="K1254" s="35"/>
      <c r="L1254" s="23"/>
      <c r="M1254" s="24"/>
      <c r="N1254" s="35"/>
      <c r="O1254" s="23"/>
      <c r="P1254" s="24"/>
      <c r="Q1254" s="35"/>
      <c r="R1254" s="23"/>
      <c r="S1254" s="24"/>
      <c r="T1254" s="35"/>
      <c r="U1254" s="23"/>
      <c r="V1254" s="24"/>
      <c r="W1254" s="35"/>
      <c r="X1254" s="23"/>
      <c r="Y1254" s="24"/>
      <c r="Z1254" s="35"/>
      <c r="AA1254" s="23"/>
      <c r="AB1254" s="24"/>
      <c r="AC1254" s="35"/>
      <c r="AD1254" s="23"/>
      <c r="AE1254" s="24"/>
      <c r="AF1254" s="35"/>
      <c r="AG1254" s="23"/>
      <c r="AH1254" s="24"/>
      <c r="AI1254" s="35"/>
      <c r="AJ1254" s="23"/>
      <c r="AK1254" s="24"/>
      <c r="AL1254" s="35"/>
      <c r="AM1254" s="23"/>
      <c r="AN1254" s="24"/>
      <c r="AO1254" s="35"/>
      <c r="AP1254" s="23"/>
      <c r="AQ1254" s="24"/>
      <c r="AR1254" s="35"/>
      <c r="AS1254" s="23"/>
      <c r="AT1254" s="24"/>
      <c r="AU1254" s="35"/>
      <c r="AV1254" s="23"/>
      <c r="AW1254" s="24"/>
      <c r="AX1254" s="35"/>
      <c r="AY1254" s="23"/>
      <c r="AZ1254" s="24"/>
      <c r="BA1254" s="35"/>
      <c r="BB1254" s="23"/>
      <c r="BC1254" s="24"/>
      <c r="BD1254" s="35"/>
      <c r="BE1254" s="23"/>
      <c r="BF1254" s="24"/>
      <c r="BG1254" s="35"/>
      <c r="BH1254" s="23"/>
      <c r="BI1254" s="24"/>
      <c r="BJ1254" s="35"/>
      <c r="BK1254" s="23"/>
      <c r="BL1254" s="24"/>
      <c r="BM1254" s="35"/>
      <c r="BN1254" s="23"/>
      <c r="BO1254" s="24"/>
      <c r="BP1254" s="35"/>
      <c r="BQ1254" s="23"/>
      <c r="BR1254" s="24"/>
      <c r="BS1254" s="35"/>
      <c r="BT1254" s="23"/>
      <c r="BU1254" s="24"/>
      <c r="BV1254" s="35"/>
      <c r="BW1254" s="23"/>
      <c r="BX1254" s="24"/>
      <c r="BY1254" s="35"/>
      <c r="BZ1254" s="23"/>
      <c r="CA1254" s="24"/>
      <c r="CB1254" s="35"/>
      <c r="CC1254" s="23"/>
      <c r="CD1254" s="24"/>
      <c r="CE1254" s="35"/>
      <c r="CF1254" s="23"/>
      <c r="CG1254" s="24"/>
      <c r="CH1254" s="35"/>
      <c r="CI1254" s="23"/>
      <c r="CJ1254" s="24"/>
      <c r="CK1254" s="35"/>
      <c r="CL1254" s="23"/>
      <c r="CM1254" s="24"/>
      <c r="CN1254" s="35"/>
      <c r="CO1254" s="23"/>
      <c r="CP1254" s="24"/>
      <c r="CQ1254" s="38"/>
    </row>
    <row r="1255" spans="2:95">
      <c r="B1255" s="34"/>
      <c r="C1255" s="23"/>
      <c r="D1255" s="24"/>
      <c r="E1255" s="35"/>
      <c r="F1255" s="23"/>
      <c r="G1255" s="24"/>
      <c r="H1255" s="35"/>
      <c r="I1255" s="23"/>
      <c r="J1255" s="24"/>
      <c r="K1255" s="35"/>
      <c r="L1255" s="23"/>
      <c r="M1255" s="24"/>
      <c r="N1255" s="35"/>
      <c r="O1255" s="23"/>
      <c r="P1255" s="24"/>
      <c r="Q1255" s="35"/>
      <c r="R1255" s="23"/>
      <c r="S1255" s="24"/>
      <c r="T1255" s="35"/>
      <c r="U1255" s="23"/>
      <c r="V1255" s="24"/>
      <c r="W1255" s="35"/>
      <c r="X1255" s="23"/>
      <c r="Y1255" s="24"/>
      <c r="Z1255" s="35"/>
      <c r="AA1255" s="23"/>
      <c r="AB1255" s="24"/>
      <c r="AC1255" s="35"/>
      <c r="AD1255" s="23"/>
      <c r="AE1255" s="24"/>
      <c r="AF1255" s="35"/>
      <c r="AG1255" s="23"/>
      <c r="AH1255" s="24"/>
      <c r="AI1255" s="35"/>
      <c r="AJ1255" s="23"/>
      <c r="AK1255" s="24"/>
      <c r="AL1255" s="35"/>
      <c r="AM1255" s="23"/>
      <c r="AN1255" s="24"/>
      <c r="AO1255" s="35"/>
      <c r="AP1255" s="23"/>
      <c r="AQ1255" s="24"/>
      <c r="AR1255" s="35"/>
      <c r="AS1255" s="23"/>
      <c r="AT1255" s="24"/>
      <c r="AU1255" s="35"/>
      <c r="AV1255" s="23"/>
      <c r="AW1255" s="24"/>
      <c r="AX1255" s="35"/>
      <c r="AY1255" s="23"/>
      <c r="AZ1255" s="24"/>
      <c r="BA1255" s="35"/>
      <c r="BB1255" s="23"/>
      <c r="BC1255" s="24"/>
      <c r="BD1255" s="35"/>
      <c r="BE1255" s="23"/>
      <c r="BF1255" s="24"/>
      <c r="BG1255" s="35"/>
      <c r="BH1255" s="23"/>
      <c r="BI1255" s="24"/>
      <c r="BJ1255" s="35"/>
      <c r="BK1255" s="23"/>
      <c r="BL1255" s="24"/>
      <c r="BM1255" s="35"/>
      <c r="BN1255" s="23"/>
      <c r="BO1255" s="24"/>
      <c r="BP1255" s="35"/>
      <c r="BQ1255" s="23"/>
      <c r="BR1255" s="24"/>
      <c r="BS1255" s="35"/>
      <c r="BT1255" s="23"/>
      <c r="BU1255" s="24"/>
      <c r="BV1255" s="35"/>
      <c r="BW1255" s="23"/>
      <c r="BX1255" s="24"/>
      <c r="BY1255" s="35"/>
      <c r="BZ1255" s="23"/>
      <c r="CA1255" s="24"/>
      <c r="CB1255" s="35"/>
      <c r="CC1255" s="23"/>
      <c r="CD1255" s="24"/>
      <c r="CE1255" s="35"/>
      <c r="CF1255" s="23"/>
      <c r="CG1255" s="24"/>
      <c r="CH1255" s="35"/>
      <c r="CI1255" s="23"/>
      <c r="CJ1255" s="24"/>
      <c r="CK1255" s="35"/>
      <c r="CL1255" s="23"/>
      <c r="CM1255" s="24"/>
      <c r="CN1255" s="35"/>
      <c r="CO1255" s="23"/>
      <c r="CP1255" s="24"/>
      <c r="CQ1255" s="38"/>
    </row>
    <row r="1256" spans="2:95">
      <c r="B1256" s="34"/>
      <c r="C1256" s="23"/>
      <c r="D1256" s="24"/>
      <c r="E1256" s="35"/>
      <c r="F1256" s="23"/>
      <c r="G1256" s="24"/>
      <c r="H1256" s="35"/>
      <c r="I1256" s="23"/>
      <c r="J1256" s="24"/>
      <c r="K1256" s="35"/>
      <c r="L1256" s="23"/>
      <c r="M1256" s="24"/>
      <c r="N1256" s="35"/>
      <c r="O1256" s="23"/>
      <c r="P1256" s="24"/>
      <c r="Q1256" s="35"/>
      <c r="R1256" s="23"/>
      <c r="S1256" s="24"/>
      <c r="T1256" s="35"/>
      <c r="U1256" s="23"/>
      <c r="V1256" s="24"/>
      <c r="W1256" s="35"/>
      <c r="X1256" s="23"/>
      <c r="Y1256" s="24"/>
      <c r="Z1256" s="35"/>
      <c r="AA1256" s="23"/>
      <c r="AB1256" s="24"/>
      <c r="AC1256" s="35"/>
      <c r="AD1256" s="23"/>
      <c r="AE1256" s="24"/>
      <c r="AF1256" s="35"/>
      <c r="AG1256" s="23"/>
      <c r="AH1256" s="24"/>
      <c r="AI1256" s="35"/>
      <c r="AJ1256" s="23"/>
      <c r="AK1256" s="24"/>
      <c r="AL1256" s="35"/>
      <c r="AM1256" s="23"/>
      <c r="AN1256" s="24"/>
      <c r="AO1256" s="35"/>
      <c r="AP1256" s="23"/>
      <c r="AQ1256" s="24"/>
      <c r="AR1256" s="35"/>
      <c r="AS1256" s="23"/>
      <c r="AT1256" s="24"/>
      <c r="AU1256" s="35"/>
      <c r="AV1256" s="23"/>
      <c r="AW1256" s="24"/>
      <c r="AX1256" s="35"/>
      <c r="AY1256" s="23"/>
      <c r="AZ1256" s="24"/>
      <c r="BA1256" s="35"/>
      <c r="BB1256" s="23"/>
      <c r="BC1256" s="24"/>
      <c r="BD1256" s="35"/>
      <c r="BE1256" s="23"/>
      <c r="BF1256" s="24"/>
      <c r="BG1256" s="35"/>
      <c r="BH1256" s="23"/>
      <c r="BI1256" s="24"/>
      <c r="BJ1256" s="35"/>
      <c r="BK1256" s="23"/>
      <c r="BL1256" s="24"/>
      <c r="BM1256" s="35"/>
      <c r="BN1256" s="23"/>
      <c r="BO1256" s="24"/>
      <c r="BP1256" s="35"/>
      <c r="BQ1256" s="23"/>
      <c r="BR1256" s="24"/>
      <c r="BS1256" s="35"/>
      <c r="BT1256" s="23"/>
      <c r="BU1256" s="24"/>
      <c r="BV1256" s="35"/>
      <c r="BW1256" s="23"/>
      <c r="BX1256" s="24"/>
      <c r="BY1256" s="35"/>
      <c r="BZ1256" s="23"/>
      <c r="CA1256" s="24"/>
      <c r="CB1256" s="35"/>
      <c r="CC1256" s="23"/>
      <c r="CD1256" s="24"/>
      <c r="CE1256" s="35"/>
      <c r="CF1256" s="23"/>
      <c r="CG1256" s="24"/>
      <c r="CH1256" s="35"/>
      <c r="CI1256" s="23"/>
      <c r="CJ1256" s="24"/>
      <c r="CK1256" s="35"/>
      <c r="CL1256" s="23"/>
      <c r="CM1256" s="24"/>
      <c r="CN1256" s="35"/>
      <c r="CO1256" s="23"/>
      <c r="CP1256" s="24"/>
      <c r="CQ1256" s="38"/>
    </row>
    <row r="1257" spans="2:95">
      <c r="B1257" s="34"/>
      <c r="C1257" s="23"/>
      <c r="D1257" s="24"/>
      <c r="E1257" s="35"/>
      <c r="F1257" s="23"/>
      <c r="G1257" s="24"/>
      <c r="H1257" s="35"/>
      <c r="I1257" s="23"/>
      <c r="J1257" s="24"/>
      <c r="K1257" s="35"/>
      <c r="L1257" s="23"/>
      <c r="M1257" s="24"/>
      <c r="N1257" s="35"/>
      <c r="O1257" s="23"/>
      <c r="P1257" s="24"/>
      <c r="Q1257" s="35"/>
      <c r="R1257" s="23"/>
      <c r="S1257" s="24"/>
      <c r="T1257" s="35"/>
      <c r="U1257" s="23"/>
      <c r="V1257" s="24"/>
      <c r="W1257" s="35"/>
      <c r="X1257" s="23"/>
      <c r="Y1257" s="24"/>
      <c r="Z1257" s="35"/>
      <c r="AA1257" s="23"/>
      <c r="AB1257" s="24"/>
      <c r="AC1257" s="35"/>
      <c r="AD1257" s="23"/>
      <c r="AE1257" s="24"/>
      <c r="AF1257" s="35"/>
      <c r="AG1257" s="23"/>
      <c r="AH1257" s="24"/>
      <c r="AI1257" s="35"/>
      <c r="AJ1257" s="23"/>
      <c r="AK1257" s="24"/>
      <c r="AL1257" s="35"/>
      <c r="AM1257" s="23"/>
      <c r="AN1257" s="24"/>
      <c r="AO1257" s="35"/>
      <c r="AP1257" s="23"/>
      <c r="AQ1257" s="24"/>
      <c r="AR1257" s="35"/>
      <c r="AS1257" s="23"/>
      <c r="AT1257" s="24"/>
      <c r="AU1257" s="35"/>
      <c r="AV1257" s="23"/>
      <c r="AW1257" s="24"/>
      <c r="AX1257" s="35"/>
      <c r="AY1257" s="23"/>
      <c r="AZ1257" s="24"/>
      <c r="BA1257" s="35"/>
      <c r="BB1257" s="23"/>
      <c r="BC1257" s="24"/>
      <c r="BD1257" s="35"/>
      <c r="BE1257" s="23"/>
      <c r="BF1257" s="24"/>
      <c r="BG1257" s="35"/>
      <c r="BH1257" s="23"/>
      <c r="BI1257" s="24"/>
      <c r="BJ1257" s="35"/>
      <c r="BK1257" s="23"/>
      <c r="BL1257" s="24"/>
      <c r="BM1257" s="35"/>
      <c r="BN1257" s="23"/>
      <c r="BO1257" s="24"/>
      <c r="BP1257" s="35"/>
      <c r="BQ1257" s="23"/>
      <c r="BR1257" s="24"/>
      <c r="BS1257" s="35"/>
      <c r="BT1257" s="23"/>
      <c r="BU1257" s="24"/>
      <c r="BV1257" s="35"/>
      <c r="BW1257" s="23"/>
      <c r="BX1257" s="24"/>
      <c r="BY1257" s="35"/>
      <c r="BZ1257" s="23"/>
      <c r="CA1257" s="24"/>
      <c r="CB1257" s="35"/>
      <c r="CC1257" s="23"/>
      <c r="CD1257" s="24"/>
      <c r="CE1257" s="35"/>
      <c r="CF1257" s="23"/>
      <c r="CG1257" s="24"/>
      <c r="CH1257" s="35"/>
      <c r="CI1257" s="23"/>
      <c r="CJ1257" s="24"/>
      <c r="CK1257" s="35"/>
      <c r="CL1257" s="23"/>
      <c r="CM1257" s="24"/>
      <c r="CN1257" s="35"/>
      <c r="CO1257" s="23"/>
      <c r="CP1257" s="24"/>
      <c r="CQ1257" s="38"/>
    </row>
    <row r="1258" spans="2:95">
      <c r="B1258" s="34"/>
      <c r="C1258" s="23"/>
      <c r="D1258" s="24"/>
      <c r="E1258" s="35"/>
      <c r="F1258" s="23"/>
      <c r="G1258" s="24"/>
      <c r="H1258" s="35"/>
      <c r="I1258" s="23"/>
      <c r="J1258" s="24"/>
      <c r="K1258" s="35"/>
      <c r="L1258" s="23"/>
      <c r="M1258" s="24"/>
      <c r="N1258" s="35"/>
      <c r="O1258" s="23"/>
      <c r="P1258" s="24"/>
      <c r="Q1258" s="35"/>
      <c r="R1258" s="23"/>
      <c r="S1258" s="24"/>
      <c r="T1258" s="35"/>
      <c r="U1258" s="23"/>
      <c r="V1258" s="24"/>
      <c r="W1258" s="35"/>
      <c r="X1258" s="23"/>
      <c r="Y1258" s="24"/>
      <c r="Z1258" s="35"/>
      <c r="AA1258" s="23"/>
      <c r="AB1258" s="24"/>
      <c r="AC1258" s="35"/>
      <c r="AD1258" s="23"/>
      <c r="AE1258" s="24"/>
      <c r="AF1258" s="35"/>
      <c r="AG1258" s="23"/>
      <c r="AH1258" s="24"/>
      <c r="AI1258" s="35"/>
      <c r="AJ1258" s="23"/>
      <c r="AK1258" s="24"/>
      <c r="AL1258" s="35"/>
      <c r="AM1258" s="23"/>
      <c r="AN1258" s="24"/>
      <c r="AO1258" s="35"/>
      <c r="AP1258" s="23"/>
      <c r="AQ1258" s="24"/>
      <c r="AR1258" s="35"/>
      <c r="AS1258" s="23"/>
      <c r="AT1258" s="24"/>
      <c r="AU1258" s="35"/>
      <c r="AV1258" s="23"/>
      <c r="AW1258" s="24"/>
      <c r="AX1258" s="35"/>
      <c r="AY1258" s="23"/>
      <c r="AZ1258" s="24"/>
      <c r="BA1258" s="35"/>
      <c r="BB1258" s="23"/>
      <c r="BC1258" s="24"/>
      <c r="BD1258" s="35"/>
      <c r="BE1258" s="23"/>
      <c r="BF1258" s="24"/>
      <c r="BG1258" s="35"/>
      <c r="BH1258" s="23"/>
      <c r="BI1258" s="24"/>
      <c r="BJ1258" s="35"/>
      <c r="BK1258" s="23"/>
      <c r="BL1258" s="24"/>
      <c r="BM1258" s="35"/>
      <c r="BN1258" s="23"/>
      <c r="BO1258" s="24"/>
      <c r="BP1258" s="35"/>
      <c r="BQ1258" s="23"/>
      <c r="BR1258" s="24"/>
      <c r="BS1258" s="35"/>
      <c r="BT1258" s="23"/>
      <c r="BU1258" s="24"/>
      <c r="BV1258" s="35"/>
      <c r="BW1258" s="23"/>
      <c r="BX1258" s="24"/>
      <c r="BY1258" s="35"/>
      <c r="BZ1258" s="23"/>
      <c r="CA1258" s="24"/>
      <c r="CB1258" s="35"/>
      <c r="CC1258" s="23"/>
      <c r="CD1258" s="24"/>
      <c r="CE1258" s="35"/>
      <c r="CF1258" s="23"/>
      <c r="CG1258" s="24"/>
      <c r="CH1258" s="35"/>
      <c r="CI1258" s="23"/>
      <c r="CJ1258" s="24"/>
      <c r="CK1258" s="35"/>
      <c r="CL1258" s="23"/>
      <c r="CM1258" s="24"/>
      <c r="CN1258" s="35"/>
      <c r="CO1258" s="23"/>
      <c r="CP1258" s="24"/>
      <c r="CQ1258" s="38"/>
    </row>
    <row r="1259" spans="2:95">
      <c r="B1259" s="34"/>
      <c r="C1259" s="23"/>
      <c r="D1259" s="24"/>
      <c r="E1259" s="35"/>
      <c r="F1259" s="23"/>
      <c r="G1259" s="24"/>
      <c r="H1259" s="35"/>
      <c r="I1259" s="23"/>
      <c r="J1259" s="24"/>
      <c r="K1259" s="35"/>
      <c r="L1259" s="23"/>
      <c r="M1259" s="24"/>
      <c r="N1259" s="35"/>
      <c r="O1259" s="23"/>
      <c r="P1259" s="24"/>
      <c r="Q1259" s="35"/>
      <c r="R1259" s="23"/>
      <c r="S1259" s="24"/>
      <c r="T1259" s="35"/>
      <c r="U1259" s="23"/>
      <c r="V1259" s="24"/>
      <c r="W1259" s="35"/>
      <c r="X1259" s="23"/>
      <c r="Y1259" s="24"/>
      <c r="Z1259" s="35"/>
      <c r="AA1259" s="23"/>
      <c r="AB1259" s="24"/>
      <c r="AC1259" s="35"/>
      <c r="AD1259" s="23"/>
      <c r="AE1259" s="24"/>
      <c r="AF1259" s="35"/>
      <c r="AG1259" s="23"/>
      <c r="AH1259" s="24"/>
      <c r="AI1259" s="35"/>
      <c r="AJ1259" s="23"/>
      <c r="AK1259" s="24"/>
      <c r="AL1259" s="35"/>
      <c r="AM1259" s="23"/>
      <c r="AN1259" s="24"/>
      <c r="AO1259" s="35"/>
      <c r="AP1259" s="23"/>
      <c r="AQ1259" s="24"/>
      <c r="AR1259" s="35"/>
      <c r="AS1259" s="23"/>
      <c r="AT1259" s="24"/>
      <c r="AU1259" s="35"/>
      <c r="AV1259" s="23"/>
      <c r="AW1259" s="24"/>
      <c r="AX1259" s="35"/>
      <c r="AY1259" s="23"/>
      <c r="AZ1259" s="24"/>
      <c r="BA1259" s="35"/>
      <c r="BB1259" s="23"/>
      <c r="BC1259" s="24"/>
      <c r="BD1259" s="35"/>
      <c r="BE1259" s="23"/>
      <c r="BF1259" s="24"/>
      <c r="BG1259" s="35"/>
      <c r="BH1259" s="23"/>
      <c r="BI1259" s="24"/>
      <c r="BJ1259" s="35"/>
      <c r="BK1259" s="23"/>
      <c r="BL1259" s="24"/>
      <c r="BM1259" s="35"/>
      <c r="BN1259" s="23"/>
      <c r="BO1259" s="24"/>
      <c r="BP1259" s="35"/>
      <c r="BQ1259" s="23"/>
      <c r="BR1259" s="24"/>
      <c r="BS1259" s="35"/>
      <c r="BT1259" s="23"/>
      <c r="BU1259" s="24"/>
      <c r="BV1259" s="35"/>
      <c r="BW1259" s="23"/>
      <c r="BX1259" s="24"/>
      <c r="BY1259" s="35"/>
      <c r="BZ1259" s="23"/>
      <c r="CA1259" s="24"/>
      <c r="CB1259" s="35"/>
      <c r="CC1259" s="23"/>
      <c r="CD1259" s="24"/>
      <c r="CE1259" s="35"/>
      <c r="CF1259" s="23"/>
      <c r="CG1259" s="24"/>
      <c r="CH1259" s="35"/>
      <c r="CI1259" s="23"/>
      <c r="CJ1259" s="24"/>
      <c r="CK1259" s="35"/>
      <c r="CL1259" s="23"/>
      <c r="CM1259" s="24"/>
      <c r="CN1259" s="35"/>
      <c r="CO1259" s="23"/>
      <c r="CP1259" s="24"/>
      <c r="CQ1259" s="38"/>
    </row>
    <row r="1260" spans="2:95">
      <c r="B1260" s="34"/>
      <c r="C1260" s="23"/>
      <c r="D1260" s="24"/>
      <c r="E1260" s="35"/>
      <c r="F1260" s="23"/>
      <c r="G1260" s="24"/>
      <c r="H1260" s="35"/>
      <c r="I1260" s="23"/>
      <c r="J1260" s="24"/>
      <c r="K1260" s="35"/>
      <c r="L1260" s="23"/>
      <c r="M1260" s="24"/>
      <c r="N1260" s="35"/>
      <c r="O1260" s="23"/>
      <c r="P1260" s="24"/>
      <c r="Q1260" s="35"/>
      <c r="R1260" s="23"/>
      <c r="S1260" s="24"/>
      <c r="T1260" s="35"/>
      <c r="U1260" s="23"/>
      <c r="V1260" s="24"/>
      <c r="W1260" s="35"/>
      <c r="X1260" s="23"/>
      <c r="Y1260" s="24"/>
      <c r="Z1260" s="35"/>
      <c r="AA1260" s="23"/>
      <c r="AB1260" s="24"/>
      <c r="AC1260" s="35"/>
      <c r="AD1260" s="23"/>
      <c r="AE1260" s="24"/>
      <c r="AF1260" s="35"/>
      <c r="AG1260" s="23"/>
      <c r="AH1260" s="24"/>
      <c r="AI1260" s="35"/>
      <c r="AJ1260" s="23"/>
      <c r="AK1260" s="24"/>
      <c r="AL1260" s="35"/>
      <c r="AM1260" s="23"/>
      <c r="AN1260" s="24"/>
      <c r="AO1260" s="35"/>
      <c r="AP1260" s="23"/>
      <c r="AQ1260" s="24"/>
      <c r="AR1260" s="35"/>
      <c r="AS1260" s="23"/>
      <c r="AT1260" s="24"/>
      <c r="AU1260" s="35"/>
      <c r="AV1260" s="23"/>
      <c r="AW1260" s="24"/>
      <c r="AX1260" s="35"/>
      <c r="AY1260" s="23"/>
      <c r="AZ1260" s="24"/>
      <c r="BA1260" s="35"/>
      <c r="BB1260" s="23"/>
      <c r="BC1260" s="24"/>
      <c r="BD1260" s="35"/>
      <c r="BE1260" s="23"/>
      <c r="BF1260" s="24"/>
      <c r="BG1260" s="35"/>
      <c r="BH1260" s="23"/>
      <c r="BI1260" s="24"/>
      <c r="BJ1260" s="35"/>
      <c r="BK1260" s="23"/>
      <c r="BL1260" s="24"/>
      <c r="BM1260" s="35"/>
      <c r="BN1260" s="23"/>
      <c r="BO1260" s="24"/>
      <c r="BP1260" s="35"/>
      <c r="BQ1260" s="23"/>
      <c r="BR1260" s="24"/>
      <c r="BS1260" s="35"/>
      <c r="BT1260" s="23"/>
      <c r="BU1260" s="24"/>
      <c r="BV1260" s="35"/>
      <c r="BW1260" s="23"/>
      <c r="BX1260" s="24"/>
      <c r="BY1260" s="35"/>
      <c r="BZ1260" s="23"/>
      <c r="CA1260" s="24"/>
      <c r="CB1260" s="35"/>
      <c r="CC1260" s="23"/>
      <c r="CD1260" s="24"/>
      <c r="CE1260" s="35"/>
      <c r="CF1260" s="23"/>
      <c r="CG1260" s="24"/>
      <c r="CH1260" s="35"/>
      <c r="CI1260" s="23"/>
      <c r="CJ1260" s="24"/>
      <c r="CK1260" s="35"/>
      <c r="CL1260" s="23"/>
      <c r="CM1260" s="24"/>
      <c r="CN1260" s="35"/>
      <c r="CO1260" s="23"/>
      <c r="CP1260" s="24"/>
      <c r="CQ1260" s="38"/>
    </row>
    <row r="1261" spans="2:95">
      <c r="B1261" s="34"/>
      <c r="C1261" s="23"/>
      <c r="D1261" s="24"/>
      <c r="E1261" s="35"/>
      <c r="F1261" s="23"/>
      <c r="G1261" s="24"/>
      <c r="H1261" s="35"/>
      <c r="I1261" s="23"/>
      <c r="J1261" s="24"/>
      <c r="K1261" s="35"/>
      <c r="L1261" s="23"/>
      <c r="M1261" s="24"/>
      <c r="N1261" s="35"/>
      <c r="O1261" s="23"/>
      <c r="P1261" s="24"/>
      <c r="Q1261" s="35"/>
      <c r="R1261" s="23"/>
      <c r="S1261" s="24"/>
      <c r="T1261" s="35"/>
      <c r="U1261" s="23"/>
      <c r="V1261" s="24"/>
      <c r="W1261" s="35"/>
      <c r="X1261" s="23"/>
      <c r="Y1261" s="24"/>
      <c r="Z1261" s="35"/>
      <c r="AA1261" s="23"/>
      <c r="AB1261" s="24"/>
      <c r="AC1261" s="35"/>
      <c r="AD1261" s="23"/>
      <c r="AE1261" s="24"/>
      <c r="AF1261" s="35"/>
      <c r="AG1261" s="23"/>
      <c r="AH1261" s="24"/>
      <c r="AI1261" s="35"/>
      <c r="AJ1261" s="23"/>
      <c r="AK1261" s="24"/>
      <c r="AL1261" s="35"/>
      <c r="AM1261" s="23"/>
      <c r="AN1261" s="24"/>
      <c r="AO1261" s="35"/>
      <c r="AP1261" s="23"/>
      <c r="AQ1261" s="24"/>
      <c r="AR1261" s="35"/>
      <c r="AS1261" s="23"/>
      <c r="AT1261" s="24"/>
      <c r="AU1261" s="35"/>
      <c r="AV1261" s="23"/>
      <c r="AW1261" s="24"/>
      <c r="AX1261" s="35"/>
      <c r="AY1261" s="23"/>
      <c r="AZ1261" s="24"/>
      <c r="BA1261" s="35"/>
      <c r="BB1261" s="23"/>
      <c r="BC1261" s="24"/>
      <c r="BD1261" s="35"/>
      <c r="BE1261" s="23"/>
      <c r="BF1261" s="24"/>
      <c r="BG1261" s="35"/>
      <c r="BH1261" s="23"/>
      <c r="BI1261" s="24"/>
      <c r="BJ1261" s="35"/>
      <c r="BK1261" s="23"/>
      <c r="BL1261" s="24"/>
      <c r="BM1261" s="35"/>
      <c r="BN1261" s="23"/>
      <c r="BO1261" s="24"/>
      <c r="BP1261" s="35"/>
      <c r="BQ1261" s="23"/>
      <c r="BR1261" s="24"/>
      <c r="BS1261" s="35"/>
      <c r="BT1261" s="23"/>
      <c r="BU1261" s="24"/>
      <c r="BV1261" s="35"/>
      <c r="BW1261" s="23"/>
      <c r="BX1261" s="24"/>
      <c r="BY1261" s="35"/>
      <c r="BZ1261" s="23"/>
      <c r="CA1261" s="24"/>
      <c r="CB1261" s="35"/>
      <c r="CC1261" s="23"/>
      <c r="CD1261" s="24"/>
      <c r="CE1261" s="35"/>
      <c r="CF1261" s="23"/>
      <c r="CG1261" s="24"/>
      <c r="CH1261" s="35"/>
      <c r="CI1261" s="23"/>
      <c r="CJ1261" s="24"/>
      <c r="CK1261" s="35"/>
      <c r="CL1261" s="23"/>
      <c r="CM1261" s="24"/>
      <c r="CN1261" s="35"/>
      <c r="CO1261" s="23"/>
      <c r="CP1261" s="24"/>
      <c r="CQ1261" s="38"/>
    </row>
    <row r="1262" spans="2:95">
      <c r="B1262" s="34"/>
      <c r="C1262" s="23"/>
      <c r="D1262" s="24"/>
      <c r="E1262" s="35"/>
      <c r="F1262" s="23"/>
      <c r="G1262" s="24"/>
      <c r="H1262" s="35"/>
      <c r="I1262" s="23"/>
      <c r="J1262" s="24"/>
      <c r="K1262" s="35"/>
      <c r="L1262" s="23"/>
      <c r="M1262" s="24"/>
      <c r="N1262" s="35"/>
      <c r="O1262" s="23"/>
      <c r="P1262" s="24"/>
      <c r="Q1262" s="35"/>
      <c r="R1262" s="23"/>
      <c r="S1262" s="24"/>
      <c r="T1262" s="35"/>
      <c r="U1262" s="23"/>
      <c r="V1262" s="24"/>
      <c r="W1262" s="35"/>
      <c r="X1262" s="23"/>
      <c r="Y1262" s="24"/>
      <c r="Z1262" s="35"/>
      <c r="AA1262" s="23"/>
      <c r="AB1262" s="24"/>
      <c r="AC1262" s="35"/>
      <c r="AD1262" s="23"/>
      <c r="AE1262" s="24"/>
      <c r="AF1262" s="35"/>
      <c r="AG1262" s="23"/>
      <c r="AH1262" s="24"/>
      <c r="AI1262" s="35"/>
      <c r="AJ1262" s="23"/>
      <c r="AK1262" s="24"/>
      <c r="AL1262" s="35"/>
      <c r="AM1262" s="23"/>
      <c r="AN1262" s="24"/>
      <c r="AO1262" s="35"/>
      <c r="AP1262" s="23"/>
      <c r="AQ1262" s="24"/>
      <c r="AR1262" s="35"/>
      <c r="AS1262" s="23"/>
      <c r="AT1262" s="24"/>
      <c r="AU1262" s="35"/>
      <c r="AV1262" s="23"/>
      <c r="AW1262" s="24"/>
      <c r="AX1262" s="35"/>
      <c r="AY1262" s="23"/>
      <c r="AZ1262" s="24"/>
      <c r="BA1262" s="35"/>
      <c r="BB1262" s="23"/>
      <c r="BC1262" s="24"/>
      <c r="BD1262" s="35"/>
      <c r="BE1262" s="23"/>
      <c r="BF1262" s="24"/>
      <c r="BG1262" s="35"/>
      <c r="BH1262" s="23"/>
      <c r="BI1262" s="24"/>
      <c r="BJ1262" s="35"/>
      <c r="BK1262" s="23"/>
      <c r="BL1262" s="24"/>
      <c r="BM1262" s="35"/>
      <c r="BN1262" s="23"/>
      <c r="BO1262" s="24"/>
      <c r="BP1262" s="35"/>
      <c r="BQ1262" s="23"/>
      <c r="BR1262" s="24"/>
      <c r="BS1262" s="35"/>
      <c r="BT1262" s="23"/>
      <c r="BU1262" s="24"/>
      <c r="BV1262" s="35"/>
      <c r="BW1262" s="23"/>
      <c r="BX1262" s="24"/>
      <c r="BY1262" s="35"/>
      <c r="BZ1262" s="23"/>
      <c r="CA1262" s="24"/>
      <c r="CB1262" s="35"/>
      <c r="CC1262" s="23"/>
      <c r="CD1262" s="24"/>
      <c r="CE1262" s="35"/>
      <c r="CF1262" s="23"/>
      <c r="CG1262" s="24"/>
      <c r="CH1262" s="35"/>
      <c r="CI1262" s="23"/>
      <c r="CJ1262" s="24"/>
      <c r="CK1262" s="35"/>
      <c r="CL1262" s="23"/>
      <c r="CM1262" s="24"/>
      <c r="CN1262" s="35"/>
      <c r="CO1262" s="23"/>
      <c r="CP1262" s="24"/>
      <c r="CQ1262" s="38"/>
    </row>
    <row r="1263" spans="2:95">
      <c r="B1263" s="34"/>
      <c r="C1263" s="23"/>
      <c r="D1263" s="24"/>
      <c r="E1263" s="35"/>
      <c r="F1263" s="23"/>
      <c r="G1263" s="24"/>
      <c r="H1263" s="35"/>
      <c r="I1263" s="23"/>
      <c r="J1263" s="24"/>
      <c r="K1263" s="35"/>
      <c r="L1263" s="23"/>
      <c r="M1263" s="24"/>
      <c r="N1263" s="35"/>
      <c r="O1263" s="23"/>
      <c r="P1263" s="24"/>
      <c r="Q1263" s="35"/>
      <c r="R1263" s="23"/>
      <c r="S1263" s="24"/>
      <c r="T1263" s="35"/>
      <c r="U1263" s="23"/>
      <c r="V1263" s="24"/>
      <c r="W1263" s="35"/>
      <c r="X1263" s="23"/>
      <c r="Y1263" s="24"/>
      <c r="Z1263" s="35"/>
      <c r="AA1263" s="23"/>
      <c r="AB1263" s="24"/>
      <c r="AC1263" s="35"/>
      <c r="AD1263" s="23"/>
      <c r="AE1263" s="24"/>
      <c r="AF1263" s="35"/>
      <c r="AG1263" s="23"/>
      <c r="AH1263" s="24"/>
      <c r="AI1263" s="35"/>
      <c r="AJ1263" s="23"/>
      <c r="AK1263" s="24"/>
      <c r="AL1263" s="35"/>
      <c r="AM1263" s="23"/>
      <c r="AN1263" s="24"/>
      <c r="AO1263" s="35"/>
      <c r="AP1263" s="23"/>
      <c r="AQ1263" s="24"/>
      <c r="AR1263" s="35"/>
      <c r="AS1263" s="23"/>
      <c r="AT1263" s="24"/>
      <c r="AU1263" s="35"/>
      <c r="AV1263" s="23"/>
      <c r="AW1263" s="24"/>
      <c r="AX1263" s="35"/>
      <c r="AY1263" s="23"/>
      <c r="AZ1263" s="24"/>
      <c r="BA1263" s="35"/>
      <c r="BB1263" s="23"/>
      <c r="BC1263" s="24"/>
      <c r="BD1263" s="35"/>
      <c r="BE1263" s="23"/>
      <c r="BF1263" s="24"/>
      <c r="BG1263" s="35"/>
      <c r="BH1263" s="23"/>
      <c r="BI1263" s="24"/>
      <c r="BJ1263" s="35"/>
      <c r="BK1263" s="23"/>
      <c r="BL1263" s="24"/>
      <c r="BM1263" s="35"/>
      <c r="BN1263" s="23"/>
      <c r="BO1263" s="24"/>
      <c r="BP1263" s="35"/>
      <c r="BQ1263" s="23"/>
      <c r="BR1263" s="24"/>
      <c r="BS1263" s="35"/>
      <c r="BT1263" s="23"/>
      <c r="BU1263" s="24"/>
      <c r="BV1263" s="35"/>
      <c r="BW1263" s="23"/>
      <c r="BX1263" s="24"/>
      <c r="BY1263" s="35"/>
      <c r="BZ1263" s="23"/>
      <c r="CA1263" s="24"/>
      <c r="CB1263" s="35"/>
      <c r="CC1263" s="23"/>
      <c r="CD1263" s="24"/>
      <c r="CE1263" s="35"/>
      <c r="CF1263" s="23"/>
      <c r="CG1263" s="24"/>
      <c r="CH1263" s="35"/>
      <c r="CI1263" s="23"/>
      <c r="CJ1263" s="24"/>
      <c r="CK1263" s="35"/>
      <c r="CL1263" s="23"/>
      <c r="CM1263" s="24"/>
      <c r="CN1263" s="35"/>
      <c r="CO1263" s="23"/>
      <c r="CP1263" s="24"/>
      <c r="CQ1263" s="38"/>
    </row>
    <row r="1264" spans="2:95">
      <c r="B1264" s="34"/>
      <c r="C1264" s="23"/>
      <c r="D1264" s="24"/>
      <c r="E1264" s="35"/>
      <c r="F1264" s="23"/>
      <c r="G1264" s="24"/>
      <c r="H1264" s="35"/>
      <c r="I1264" s="23"/>
      <c r="J1264" s="24"/>
      <c r="K1264" s="35"/>
      <c r="L1264" s="23"/>
      <c r="M1264" s="24"/>
      <c r="N1264" s="35"/>
      <c r="O1264" s="23"/>
      <c r="P1264" s="24"/>
      <c r="Q1264" s="35"/>
      <c r="R1264" s="23"/>
      <c r="S1264" s="24"/>
      <c r="T1264" s="35"/>
      <c r="U1264" s="23"/>
      <c r="V1264" s="24"/>
      <c r="W1264" s="35"/>
      <c r="X1264" s="23"/>
      <c r="Y1264" s="24"/>
      <c r="Z1264" s="35"/>
      <c r="AA1264" s="23"/>
      <c r="AB1264" s="24"/>
      <c r="AC1264" s="35"/>
      <c r="AD1264" s="23"/>
      <c r="AE1264" s="24"/>
      <c r="AF1264" s="35"/>
      <c r="AG1264" s="23"/>
      <c r="AH1264" s="24"/>
      <c r="AI1264" s="35"/>
      <c r="AJ1264" s="23"/>
      <c r="AK1264" s="24"/>
      <c r="AL1264" s="35"/>
      <c r="AM1264" s="23"/>
      <c r="AN1264" s="24"/>
      <c r="AO1264" s="35"/>
      <c r="AP1264" s="23"/>
      <c r="AQ1264" s="24"/>
      <c r="AR1264" s="35"/>
      <c r="AS1264" s="23"/>
      <c r="AT1264" s="24"/>
      <c r="AU1264" s="35"/>
      <c r="AV1264" s="23"/>
      <c r="AW1264" s="24"/>
      <c r="AX1264" s="35"/>
      <c r="AY1264" s="23"/>
      <c r="AZ1264" s="24"/>
      <c r="BA1264" s="35"/>
      <c r="BB1264" s="23"/>
      <c r="BC1264" s="24"/>
      <c r="BD1264" s="35"/>
      <c r="BE1264" s="23"/>
      <c r="BF1264" s="24"/>
      <c r="BG1264" s="35"/>
      <c r="BH1264" s="23"/>
      <c r="BI1264" s="24"/>
      <c r="BJ1264" s="35"/>
      <c r="BK1264" s="23"/>
      <c r="BL1264" s="24"/>
      <c r="BM1264" s="35"/>
      <c r="BN1264" s="23"/>
      <c r="BO1264" s="24"/>
      <c r="BP1264" s="35"/>
      <c r="BQ1264" s="23"/>
      <c r="BR1264" s="24"/>
      <c r="BS1264" s="35"/>
      <c r="BT1264" s="23"/>
      <c r="BU1264" s="24"/>
      <c r="BV1264" s="35"/>
      <c r="BW1264" s="23"/>
      <c r="BX1264" s="24"/>
      <c r="BY1264" s="35"/>
      <c r="BZ1264" s="23"/>
      <c r="CA1264" s="24"/>
      <c r="CB1264" s="35"/>
      <c r="CC1264" s="23"/>
      <c r="CD1264" s="24"/>
      <c r="CE1264" s="35"/>
      <c r="CF1264" s="23"/>
      <c r="CG1264" s="24"/>
      <c r="CH1264" s="35"/>
      <c r="CI1264" s="23"/>
      <c r="CJ1264" s="24"/>
      <c r="CK1264" s="35"/>
      <c r="CL1264" s="23"/>
      <c r="CM1264" s="24"/>
      <c r="CN1264" s="35"/>
      <c r="CO1264" s="23"/>
      <c r="CP1264" s="24"/>
      <c r="CQ1264" s="38"/>
    </row>
    <row r="1265" spans="2:95">
      <c r="B1265" s="34"/>
      <c r="C1265" s="23"/>
      <c r="D1265" s="24"/>
      <c r="E1265" s="35"/>
      <c r="F1265" s="23"/>
      <c r="G1265" s="24"/>
      <c r="H1265" s="35"/>
      <c r="I1265" s="23"/>
      <c r="J1265" s="24"/>
      <c r="K1265" s="35"/>
      <c r="L1265" s="23"/>
      <c r="M1265" s="24"/>
      <c r="N1265" s="35"/>
      <c r="O1265" s="23"/>
      <c r="P1265" s="24"/>
      <c r="Q1265" s="35"/>
      <c r="R1265" s="23"/>
      <c r="S1265" s="24"/>
      <c r="T1265" s="35"/>
      <c r="U1265" s="23"/>
      <c r="V1265" s="24"/>
      <c r="W1265" s="35"/>
      <c r="X1265" s="23"/>
      <c r="Y1265" s="24"/>
      <c r="Z1265" s="35"/>
      <c r="AA1265" s="23"/>
      <c r="AB1265" s="24"/>
      <c r="AC1265" s="35"/>
      <c r="AD1265" s="23"/>
      <c r="AE1265" s="24"/>
      <c r="AF1265" s="35"/>
      <c r="AG1265" s="23"/>
      <c r="AH1265" s="24"/>
      <c r="AI1265" s="35"/>
      <c r="AJ1265" s="23"/>
      <c r="AK1265" s="24"/>
      <c r="AL1265" s="35"/>
      <c r="AM1265" s="23"/>
      <c r="AN1265" s="24"/>
      <c r="AO1265" s="35"/>
      <c r="AP1265" s="23"/>
      <c r="AQ1265" s="24"/>
      <c r="AR1265" s="35"/>
      <c r="AS1265" s="23"/>
      <c r="AT1265" s="24"/>
      <c r="AU1265" s="35"/>
      <c r="AV1265" s="23"/>
      <c r="AW1265" s="24"/>
      <c r="AX1265" s="35"/>
      <c r="AY1265" s="23"/>
      <c r="AZ1265" s="24"/>
      <c r="BA1265" s="35"/>
      <c r="BB1265" s="23"/>
      <c r="BC1265" s="24"/>
      <c r="BD1265" s="35"/>
      <c r="BE1265" s="23"/>
      <c r="BF1265" s="24"/>
      <c r="BG1265" s="35"/>
      <c r="BH1265" s="23"/>
      <c r="BI1265" s="24"/>
      <c r="BJ1265" s="35"/>
      <c r="BK1265" s="23"/>
      <c r="BL1265" s="24"/>
      <c r="BM1265" s="35"/>
      <c r="BN1265" s="23"/>
      <c r="BO1265" s="24"/>
      <c r="BP1265" s="35"/>
      <c r="BQ1265" s="23"/>
      <c r="BR1265" s="24"/>
      <c r="BS1265" s="35"/>
      <c r="BT1265" s="23"/>
      <c r="BU1265" s="24"/>
      <c r="BV1265" s="35"/>
      <c r="BW1265" s="23"/>
      <c r="BX1265" s="24"/>
      <c r="BY1265" s="35"/>
      <c r="BZ1265" s="23"/>
      <c r="CA1265" s="24"/>
      <c r="CB1265" s="35"/>
      <c r="CC1265" s="23"/>
      <c r="CD1265" s="24"/>
      <c r="CE1265" s="35"/>
      <c r="CF1265" s="23"/>
      <c r="CG1265" s="24"/>
      <c r="CH1265" s="35"/>
      <c r="CI1265" s="23"/>
      <c r="CJ1265" s="24"/>
      <c r="CK1265" s="35"/>
      <c r="CL1265" s="23"/>
      <c r="CM1265" s="24"/>
      <c r="CN1265" s="35"/>
      <c r="CO1265" s="23"/>
      <c r="CP1265" s="24"/>
      <c r="CQ1265" s="38"/>
    </row>
    <row r="1266" spans="2:95">
      <c r="B1266" s="34"/>
      <c r="C1266" s="23"/>
      <c r="D1266" s="24"/>
      <c r="E1266" s="35"/>
      <c r="F1266" s="23"/>
      <c r="G1266" s="24"/>
      <c r="H1266" s="35"/>
      <c r="I1266" s="23"/>
      <c r="J1266" s="24"/>
      <c r="K1266" s="35"/>
      <c r="L1266" s="23"/>
      <c r="M1266" s="24"/>
      <c r="N1266" s="35"/>
      <c r="O1266" s="23"/>
      <c r="P1266" s="24"/>
      <c r="Q1266" s="35"/>
      <c r="R1266" s="23"/>
      <c r="S1266" s="24"/>
      <c r="T1266" s="35"/>
      <c r="U1266" s="23"/>
      <c r="V1266" s="24"/>
      <c r="W1266" s="35"/>
      <c r="X1266" s="23"/>
      <c r="Y1266" s="24"/>
      <c r="Z1266" s="35"/>
      <c r="AA1266" s="23"/>
      <c r="AB1266" s="24"/>
      <c r="AC1266" s="35"/>
      <c r="AD1266" s="23"/>
      <c r="AE1266" s="24"/>
      <c r="AF1266" s="35"/>
      <c r="AG1266" s="23"/>
      <c r="AH1266" s="24"/>
      <c r="AI1266" s="35"/>
      <c r="AJ1266" s="23"/>
      <c r="AK1266" s="24"/>
      <c r="AL1266" s="35"/>
      <c r="AM1266" s="23"/>
      <c r="AN1266" s="24"/>
      <c r="AO1266" s="35"/>
      <c r="AP1266" s="23"/>
      <c r="AQ1266" s="24"/>
      <c r="AR1266" s="35"/>
      <c r="AS1266" s="23"/>
      <c r="AT1266" s="24"/>
      <c r="AU1266" s="35"/>
      <c r="AV1266" s="23"/>
      <c r="AW1266" s="24"/>
      <c r="AX1266" s="35"/>
      <c r="AY1266" s="23"/>
      <c r="AZ1266" s="24"/>
      <c r="BA1266" s="35"/>
      <c r="BB1266" s="23"/>
      <c r="BC1266" s="24"/>
      <c r="BD1266" s="35"/>
      <c r="BE1266" s="23"/>
      <c r="BF1266" s="24"/>
      <c r="BG1266" s="35"/>
      <c r="BH1266" s="23"/>
      <c r="BI1266" s="24"/>
      <c r="BJ1266" s="35"/>
      <c r="BK1266" s="23"/>
      <c r="BL1266" s="24"/>
      <c r="BM1266" s="35"/>
      <c r="BN1266" s="23"/>
      <c r="BO1266" s="24"/>
      <c r="BP1266" s="35"/>
      <c r="BQ1266" s="23"/>
      <c r="BR1266" s="24"/>
      <c r="BS1266" s="35"/>
      <c r="BT1266" s="23"/>
      <c r="BU1266" s="24"/>
      <c r="BV1266" s="35"/>
      <c r="BW1266" s="23"/>
      <c r="BX1266" s="24"/>
      <c r="BY1266" s="35"/>
      <c r="BZ1266" s="23"/>
      <c r="CA1266" s="24"/>
      <c r="CB1266" s="35"/>
      <c r="CC1266" s="23"/>
      <c r="CD1266" s="24"/>
      <c r="CE1266" s="35"/>
      <c r="CF1266" s="23"/>
      <c r="CG1266" s="24"/>
      <c r="CH1266" s="35"/>
      <c r="CI1266" s="23"/>
      <c r="CJ1266" s="24"/>
      <c r="CK1266" s="35"/>
      <c r="CL1266" s="23"/>
      <c r="CM1266" s="24"/>
      <c r="CN1266" s="35"/>
      <c r="CO1266" s="23"/>
      <c r="CP1266" s="24"/>
      <c r="CQ1266" s="38"/>
    </row>
    <row r="1267" spans="2:95">
      <c r="B1267" s="34"/>
      <c r="C1267" s="23"/>
      <c r="D1267" s="24"/>
      <c r="E1267" s="35"/>
      <c r="F1267" s="23"/>
      <c r="G1267" s="24"/>
      <c r="H1267" s="35"/>
      <c r="I1267" s="23"/>
      <c r="J1267" s="24"/>
      <c r="K1267" s="35"/>
      <c r="L1267" s="23"/>
      <c r="M1267" s="24"/>
      <c r="N1267" s="35"/>
      <c r="O1267" s="23"/>
      <c r="P1267" s="24"/>
      <c r="Q1267" s="35"/>
      <c r="R1267" s="23"/>
      <c r="S1267" s="24"/>
      <c r="T1267" s="35"/>
      <c r="U1267" s="23"/>
      <c r="V1267" s="24"/>
      <c r="W1267" s="35"/>
      <c r="X1267" s="23"/>
      <c r="Y1267" s="24"/>
      <c r="Z1267" s="35"/>
      <c r="AA1267" s="23"/>
      <c r="AB1267" s="24"/>
      <c r="AC1267" s="35"/>
      <c r="AD1267" s="23"/>
      <c r="AE1267" s="24"/>
      <c r="AF1267" s="35"/>
      <c r="AG1267" s="23"/>
      <c r="AH1267" s="24"/>
      <c r="AI1267" s="35"/>
      <c r="AJ1267" s="23"/>
      <c r="AK1267" s="24"/>
      <c r="AL1267" s="35"/>
      <c r="AM1267" s="23"/>
      <c r="AN1267" s="24"/>
      <c r="AO1267" s="35"/>
      <c r="AP1267" s="23"/>
      <c r="AQ1267" s="24"/>
      <c r="AR1267" s="35"/>
      <c r="AS1267" s="23"/>
      <c r="AT1267" s="24"/>
      <c r="AU1267" s="35"/>
      <c r="AV1267" s="23"/>
      <c r="AW1267" s="24"/>
      <c r="AX1267" s="35"/>
      <c r="AY1267" s="23"/>
      <c r="AZ1267" s="24"/>
      <c r="BA1267" s="35"/>
      <c r="BB1267" s="23"/>
      <c r="BC1267" s="24"/>
      <c r="BD1267" s="35"/>
      <c r="BE1267" s="23"/>
      <c r="BF1267" s="24"/>
      <c r="BG1267" s="35"/>
      <c r="BH1267" s="23"/>
      <c r="BI1267" s="24"/>
      <c r="BJ1267" s="35"/>
      <c r="BK1267" s="23"/>
      <c r="BL1267" s="24"/>
      <c r="BM1267" s="35"/>
      <c r="BN1267" s="23"/>
      <c r="BO1267" s="24"/>
      <c r="BP1267" s="35"/>
      <c r="BQ1267" s="23"/>
      <c r="BR1267" s="24"/>
      <c r="BS1267" s="35"/>
      <c r="BT1267" s="23"/>
      <c r="BU1267" s="24"/>
      <c r="BV1267" s="35"/>
      <c r="BW1267" s="23"/>
      <c r="BX1267" s="24"/>
      <c r="BY1267" s="35"/>
      <c r="BZ1267" s="23"/>
      <c r="CA1267" s="24"/>
      <c r="CB1267" s="35"/>
      <c r="CC1267" s="23"/>
      <c r="CD1267" s="24"/>
      <c r="CE1267" s="35"/>
      <c r="CF1267" s="23"/>
      <c r="CG1267" s="24"/>
      <c r="CH1267" s="35"/>
      <c r="CI1267" s="23"/>
      <c r="CJ1267" s="24"/>
      <c r="CK1267" s="35"/>
      <c r="CL1267" s="23"/>
      <c r="CM1267" s="24"/>
      <c r="CN1267" s="35"/>
      <c r="CO1267" s="23"/>
      <c r="CP1267" s="24"/>
      <c r="CQ1267" s="38"/>
    </row>
    <row r="1268" spans="2:95">
      <c r="B1268" s="34"/>
      <c r="C1268" s="23"/>
      <c r="D1268" s="24"/>
      <c r="E1268" s="35"/>
      <c r="F1268" s="23"/>
      <c r="G1268" s="24"/>
      <c r="H1268" s="35"/>
      <c r="I1268" s="23"/>
      <c r="J1268" s="24"/>
      <c r="K1268" s="35"/>
      <c r="L1268" s="23"/>
      <c r="M1268" s="24"/>
      <c r="N1268" s="35"/>
      <c r="O1268" s="23"/>
      <c r="P1268" s="24"/>
      <c r="Q1268" s="35"/>
      <c r="R1268" s="23"/>
      <c r="S1268" s="24"/>
      <c r="T1268" s="35"/>
      <c r="U1268" s="23"/>
      <c r="V1268" s="24"/>
      <c r="W1268" s="35"/>
      <c r="X1268" s="23"/>
      <c r="Y1268" s="24"/>
      <c r="Z1268" s="35"/>
      <c r="AA1268" s="23"/>
      <c r="AB1268" s="24"/>
      <c r="AC1268" s="35"/>
      <c r="AD1268" s="23"/>
      <c r="AE1268" s="24"/>
      <c r="AF1268" s="35"/>
      <c r="AG1268" s="23"/>
      <c r="AH1268" s="24"/>
      <c r="AI1268" s="35"/>
      <c r="AJ1268" s="23"/>
      <c r="AK1268" s="24"/>
      <c r="AL1268" s="35"/>
      <c r="AM1268" s="23"/>
      <c r="AN1268" s="24"/>
      <c r="AO1268" s="35"/>
      <c r="AP1268" s="23"/>
      <c r="AQ1268" s="24"/>
      <c r="AR1268" s="35"/>
      <c r="AS1268" s="23"/>
      <c r="AT1268" s="24"/>
      <c r="AU1268" s="35"/>
      <c r="AV1268" s="23"/>
      <c r="AW1268" s="24"/>
      <c r="AX1268" s="35"/>
      <c r="AY1268" s="23"/>
      <c r="AZ1268" s="24"/>
      <c r="BA1268" s="35"/>
      <c r="BB1268" s="23"/>
      <c r="BC1268" s="24"/>
      <c r="BD1268" s="35"/>
      <c r="BE1268" s="23"/>
      <c r="BF1268" s="24"/>
      <c r="BG1268" s="35"/>
      <c r="BH1268" s="23"/>
      <c r="BI1268" s="24"/>
      <c r="BJ1268" s="35"/>
      <c r="BK1268" s="23"/>
      <c r="BL1268" s="24"/>
      <c r="BM1268" s="35"/>
      <c r="BN1268" s="23"/>
      <c r="BO1268" s="24"/>
      <c r="BP1268" s="35"/>
      <c r="BQ1268" s="23"/>
      <c r="BR1268" s="24"/>
      <c r="BS1268" s="35"/>
      <c r="BT1268" s="23"/>
      <c r="BU1268" s="24"/>
      <c r="BV1268" s="35"/>
      <c r="BW1268" s="23"/>
      <c r="BX1268" s="24"/>
      <c r="BY1268" s="35"/>
      <c r="BZ1268" s="23"/>
      <c r="CA1268" s="24"/>
      <c r="CB1268" s="35"/>
      <c r="CC1268" s="23"/>
      <c r="CD1268" s="24"/>
      <c r="CE1268" s="35"/>
      <c r="CF1268" s="23"/>
      <c r="CG1268" s="24"/>
      <c r="CH1268" s="35"/>
      <c r="CI1268" s="23"/>
      <c r="CJ1268" s="24"/>
      <c r="CK1268" s="35"/>
      <c r="CL1268" s="23"/>
      <c r="CM1268" s="24"/>
      <c r="CN1268" s="35"/>
      <c r="CO1268" s="23"/>
      <c r="CP1268" s="24"/>
      <c r="CQ1268" s="38"/>
    </row>
    <row r="1269" spans="2:95">
      <c r="B1269" s="34"/>
      <c r="C1269" s="23"/>
      <c r="D1269" s="24"/>
      <c r="E1269" s="35"/>
      <c r="F1269" s="23"/>
      <c r="G1269" s="24"/>
      <c r="H1269" s="35"/>
      <c r="I1269" s="23"/>
      <c r="J1269" s="24"/>
      <c r="K1269" s="35"/>
      <c r="L1269" s="23"/>
      <c r="M1269" s="24"/>
      <c r="N1269" s="35"/>
      <c r="O1269" s="23"/>
      <c r="P1269" s="24"/>
      <c r="Q1269" s="35"/>
      <c r="R1269" s="23"/>
      <c r="S1269" s="24"/>
      <c r="T1269" s="35"/>
      <c r="U1269" s="23"/>
      <c r="V1269" s="24"/>
      <c r="W1269" s="35"/>
      <c r="X1269" s="23"/>
      <c r="Y1269" s="24"/>
      <c r="Z1269" s="35"/>
      <c r="AA1269" s="23"/>
      <c r="AB1269" s="24"/>
      <c r="AC1269" s="35"/>
      <c r="AD1269" s="23"/>
      <c r="AE1269" s="24"/>
      <c r="AF1269" s="35"/>
      <c r="AG1269" s="23"/>
      <c r="AH1269" s="24"/>
      <c r="AI1269" s="35"/>
      <c r="AJ1269" s="23"/>
      <c r="AK1269" s="24"/>
      <c r="AL1269" s="35"/>
      <c r="AM1269" s="23"/>
      <c r="AN1269" s="24"/>
      <c r="AO1269" s="35"/>
      <c r="AP1269" s="23"/>
      <c r="AQ1269" s="24"/>
      <c r="AR1269" s="35"/>
      <c r="AS1269" s="23"/>
      <c r="AT1269" s="24"/>
      <c r="AU1269" s="35"/>
      <c r="AV1269" s="23"/>
      <c r="AW1269" s="24"/>
      <c r="AX1269" s="35"/>
      <c r="AY1269" s="23"/>
      <c r="AZ1269" s="24"/>
      <c r="BA1269" s="35"/>
      <c r="BB1269" s="23"/>
      <c r="BC1269" s="24"/>
      <c r="BD1269" s="35"/>
      <c r="BE1269" s="23"/>
      <c r="BF1269" s="24"/>
      <c r="BG1269" s="35"/>
      <c r="BH1269" s="23"/>
      <c r="BI1269" s="24"/>
      <c r="BJ1269" s="35"/>
      <c r="BK1269" s="23"/>
      <c r="BL1269" s="24"/>
      <c r="BM1269" s="35"/>
      <c r="BN1269" s="23"/>
      <c r="BO1269" s="24"/>
      <c r="BP1269" s="35"/>
      <c r="BQ1269" s="23"/>
      <c r="BR1269" s="24"/>
      <c r="BS1269" s="35"/>
      <c r="BT1269" s="23"/>
      <c r="BU1269" s="24"/>
      <c r="BV1269" s="35"/>
      <c r="BW1269" s="23"/>
      <c r="BX1269" s="24"/>
      <c r="BY1269" s="35"/>
      <c r="BZ1269" s="23"/>
      <c r="CA1269" s="24"/>
      <c r="CB1269" s="35"/>
      <c r="CC1269" s="23"/>
      <c r="CD1269" s="24"/>
      <c r="CE1269" s="35"/>
      <c r="CF1269" s="23"/>
      <c r="CG1269" s="24"/>
      <c r="CH1269" s="35"/>
      <c r="CI1269" s="23"/>
      <c r="CJ1269" s="24"/>
      <c r="CK1269" s="35"/>
      <c r="CL1269" s="23"/>
      <c r="CM1269" s="24"/>
      <c r="CN1269" s="35"/>
      <c r="CO1269" s="23"/>
      <c r="CP1269" s="24"/>
      <c r="CQ1269" s="38"/>
    </row>
    <row r="1270" spans="2:95">
      <c r="B1270" s="34"/>
      <c r="C1270" s="23"/>
      <c r="D1270" s="24"/>
      <c r="E1270" s="35"/>
      <c r="F1270" s="23"/>
      <c r="G1270" s="24"/>
      <c r="H1270" s="35"/>
      <c r="I1270" s="23"/>
      <c r="J1270" s="24"/>
      <c r="K1270" s="35"/>
      <c r="L1270" s="23"/>
      <c r="M1270" s="24"/>
      <c r="N1270" s="35"/>
      <c r="O1270" s="23"/>
      <c r="P1270" s="24"/>
      <c r="Q1270" s="35"/>
      <c r="R1270" s="23"/>
      <c r="S1270" s="24"/>
      <c r="T1270" s="35"/>
      <c r="U1270" s="23"/>
      <c r="V1270" s="24"/>
      <c r="W1270" s="35"/>
      <c r="X1270" s="23"/>
      <c r="Y1270" s="24"/>
      <c r="Z1270" s="35"/>
      <c r="AA1270" s="23"/>
      <c r="AB1270" s="24"/>
      <c r="AC1270" s="35"/>
      <c r="AD1270" s="23"/>
      <c r="AE1270" s="24"/>
      <c r="AF1270" s="35"/>
      <c r="AG1270" s="23"/>
      <c r="AH1270" s="24"/>
      <c r="AI1270" s="35"/>
      <c r="AJ1270" s="23"/>
      <c r="AK1270" s="24"/>
      <c r="AL1270" s="35"/>
      <c r="AM1270" s="23"/>
      <c r="AN1270" s="24"/>
      <c r="AO1270" s="35"/>
      <c r="AP1270" s="23"/>
      <c r="AQ1270" s="24"/>
      <c r="AR1270" s="35"/>
      <c r="AS1270" s="23"/>
      <c r="AT1270" s="24"/>
      <c r="AU1270" s="35"/>
      <c r="AV1270" s="23"/>
      <c r="AW1270" s="24"/>
      <c r="AX1270" s="35"/>
      <c r="AY1270" s="23"/>
      <c r="AZ1270" s="24"/>
      <c r="BA1270" s="35"/>
      <c r="BB1270" s="23"/>
      <c r="BC1270" s="24"/>
      <c r="BD1270" s="35"/>
      <c r="BE1270" s="23"/>
      <c r="BF1270" s="24"/>
      <c r="BG1270" s="35"/>
      <c r="BH1270" s="23"/>
      <c r="BI1270" s="24"/>
      <c r="BJ1270" s="35"/>
      <c r="BK1270" s="23"/>
      <c r="BL1270" s="24"/>
      <c r="BM1270" s="35"/>
      <c r="BN1270" s="23"/>
      <c r="BO1270" s="24"/>
      <c r="BP1270" s="35"/>
      <c r="BQ1270" s="23"/>
      <c r="BR1270" s="24"/>
      <c r="BS1270" s="35"/>
      <c r="BT1270" s="23"/>
      <c r="BU1270" s="24"/>
      <c r="BV1270" s="35"/>
      <c r="BW1270" s="23"/>
      <c r="BX1270" s="24"/>
      <c r="BY1270" s="35"/>
      <c r="BZ1270" s="23"/>
      <c r="CA1270" s="24"/>
      <c r="CB1270" s="35"/>
      <c r="CC1270" s="23"/>
      <c r="CD1270" s="24"/>
      <c r="CE1270" s="35"/>
      <c r="CF1270" s="23"/>
      <c r="CG1270" s="24"/>
      <c r="CH1270" s="35"/>
      <c r="CI1270" s="23"/>
      <c r="CJ1270" s="24"/>
      <c r="CK1270" s="35"/>
      <c r="CL1270" s="23"/>
      <c r="CM1270" s="24"/>
      <c r="CN1270" s="35"/>
      <c r="CO1270" s="23"/>
      <c r="CP1270" s="24"/>
      <c r="CQ1270" s="38"/>
    </row>
    <row r="1271" spans="2:95">
      <c r="B1271" s="34"/>
      <c r="C1271" s="23"/>
      <c r="D1271" s="24"/>
      <c r="E1271" s="35"/>
      <c r="F1271" s="23"/>
      <c r="G1271" s="24"/>
      <c r="H1271" s="35"/>
      <c r="I1271" s="23"/>
      <c r="J1271" s="24"/>
      <c r="K1271" s="35"/>
      <c r="L1271" s="23"/>
      <c r="M1271" s="24"/>
      <c r="N1271" s="35"/>
      <c r="O1271" s="23"/>
      <c r="P1271" s="24"/>
      <c r="Q1271" s="35"/>
      <c r="R1271" s="23"/>
      <c r="S1271" s="24"/>
      <c r="T1271" s="35"/>
      <c r="U1271" s="23"/>
      <c r="V1271" s="24"/>
      <c r="W1271" s="35"/>
      <c r="X1271" s="23"/>
      <c r="Y1271" s="24"/>
      <c r="Z1271" s="35"/>
      <c r="AA1271" s="23"/>
      <c r="AB1271" s="24"/>
      <c r="AC1271" s="35"/>
      <c r="AD1271" s="23"/>
      <c r="AE1271" s="24"/>
      <c r="AF1271" s="35"/>
      <c r="AG1271" s="23"/>
      <c r="AH1271" s="24"/>
      <c r="AI1271" s="35"/>
      <c r="AJ1271" s="23"/>
      <c r="AK1271" s="24"/>
      <c r="AL1271" s="35"/>
      <c r="AM1271" s="23"/>
      <c r="AN1271" s="24"/>
      <c r="AO1271" s="35"/>
      <c r="AP1271" s="23"/>
      <c r="AQ1271" s="24"/>
      <c r="AR1271" s="35"/>
      <c r="AS1271" s="23"/>
      <c r="AT1271" s="24"/>
      <c r="AU1271" s="35"/>
      <c r="AV1271" s="23"/>
      <c r="AW1271" s="24"/>
      <c r="AX1271" s="35"/>
      <c r="AY1271" s="23"/>
      <c r="AZ1271" s="24"/>
      <c r="BA1271" s="35"/>
      <c r="BB1271" s="23"/>
      <c r="BC1271" s="24"/>
      <c r="BD1271" s="35"/>
      <c r="BE1271" s="23"/>
      <c r="BF1271" s="24"/>
      <c r="BG1271" s="35"/>
      <c r="BH1271" s="23"/>
      <c r="BI1271" s="24"/>
      <c r="BJ1271" s="35"/>
      <c r="BK1271" s="23"/>
      <c r="BL1271" s="24"/>
      <c r="BM1271" s="35"/>
      <c r="BN1271" s="23"/>
      <c r="BO1271" s="24"/>
      <c r="BP1271" s="35"/>
      <c r="BQ1271" s="23"/>
      <c r="BR1271" s="24"/>
      <c r="BS1271" s="35"/>
      <c r="BT1271" s="23"/>
      <c r="BU1271" s="24"/>
      <c r="BV1271" s="35"/>
      <c r="BW1271" s="23"/>
      <c r="BX1271" s="24"/>
      <c r="BY1271" s="35"/>
      <c r="BZ1271" s="23"/>
      <c r="CA1271" s="24"/>
      <c r="CB1271" s="35"/>
      <c r="CC1271" s="23"/>
      <c r="CD1271" s="24"/>
      <c r="CE1271" s="35"/>
      <c r="CF1271" s="23"/>
      <c r="CG1271" s="24"/>
      <c r="CH1271" s="35"/>
      <c r="CI1271" s="23"/>
      <c r="CJ1271" s="24"/>
      <c r="CK1271" s="35"/>
      <c r="CL1271" s="23"/>
      <c r="CM1271" s="24"/>
      <c r="CN1271" s="35"/>
      <c r="CO1271" s="23"/>
      <c r="CP1271" s="24"/>
      <c r="CQ1271" s="38"/>
    </row>
    <row r="1272" spans="2:95">
      <c r="B1272" s="34"/>
      <c r="C1272" s="23"/>
      <c r="D1272" s="24"/>
      <c r="E1272" s="35"/>
      <c r="F1272" s="23"/>
      <c r="G1272" s="24"/>
      <c r="H1272" s="35"/>
      <c r="I1272" s="23"/>
      <c r="J1272" s="24"/>
      <c r="K1272" s="35"/>
      <c r="L1272" s="23"/>
      <c r="M1272" s="24"/>
      <c r="N1272" s="35"/>
      <c r="O1272" s="23"/>
      <c r="P1272" s="24"/>
      <c r="Q1272" s="35"/>
      <c r="R1272" s="23"/>
      <c r="S1272" s="24"/>
      <c r="T1272" s="35"/>
      <c r="U1272" s="23"/>
      <c r="V1272" s="24"/>
      <c r="W1272" s="35"/>
      <c r="X1272" s="23"/>
      <c r="Y1272" s="24"/>
      <c r="Z1272" s="35"/>
      <c r="AA1272" s="23"/>
      <c r="AB1272" s="24"/>
      <c r="AC1272" s="35"/>
      <c r="AD1272" s="23"/>
      <c r="AE1272" s="24"/>
      <c r="AF1272" s="35"/>
      <c r="AG1272" s="23"/>
      <c r="AH1272" s="24"/>
      <c r="AI1272" s="35"/>
      <c r="AJ1272" s="23"/>
      <c r="AK1272" s="24"/>
      <c r="AL1272" s="35"/>
      <c r="AM1272" s="23"/>
      <c r="AN1272" s="24"/>
      <c r="AO1272" s="35"/>
      <c r="AP1272" s="23"/>
      <c r="AQ1272" s="24"/>
      <c r="AR1272" s="35"/>
      <c r="AS1272" s="23"/>
      <c r="AT1272" s="24"/>
      <c r="AU1272" s="35"/>
      <c r="AV1272" s="23"/>
      <c r="AW1272" s="24"/>
      <c r="AX1272" s="35"/>
      <c r="AY1272" s="23"/>
      <c r="AZ1272" s="24"/>
      <c r="BA1272" s="35"/>
      <c r="BB1272" s="23"/>
      <c r="BC1272" s="24"/>
      <c r="BD1272" s="35"/>
      <c r="BE1272" s="23"/>
      <c r="BF1272" s="24"/>
      <c r="BG1272" s="35"/>
      <c r="BH1272" s="23"/>
      <c r="BI1272" s="24"/>
      <c r="BJ1272" s="35"/>
      <c r="BK1272" s="23"/>
      <c r="BL1272" s="24"/>
      <c r="BM1272" s="35"/>
      <c r="BN1272" s="23"/>
      <c r="BO1272" s="24"/>
      <c r="BP1272" s="35"/>
      <c r="BQ1272" s="23"/>
      <c r="BR1272" s="24"/>
      <c r="BS1272" s="35"/>
      <c r="BT1272" s="23"/>
      <c r="BU1272" s="24"/>
      <c r="BV1272" s="35"/>
      <c r="BW1272" s="23"/>
      <c r="BX1272" s="24"/>
      <c r="BY1272" s="35"/>
      <c r="BZ1272" s="23"/>
      <c r="CA1272" s="24"/>
      <c r="CB1272" s="35"/>
      <c r="CC1272" s="23"/>
      <c r="CD1272" s="24"/>
      <c r="CE1272" s="35"/>
      <c r="CF1272" s="23"/>
      <c r="CG1272" s="24"/>
      <c r="CH1272" s="35"/>
      <c r="CI1272" s="23"/>
      <c r="CJ1272" s="24"/>
      <c r="CK1272" s="35"/>
      <c r="CL1272" s="23"/>
      <c r="CM1272" s="24"/>
      <c r="CN1272" s="35"/>
      <c r="CO1272" s="23"/>
      <c r="CP1272" s="24"/>
      <c r="CQ1272" s="38"/>
    </row>
    <row r="1273" spans="2:95">
      <c r="B1273" s="34"/>
      <c r="C1273" s="23"/>
      <c r="D1273" s="24"/>
      <c r="E1273" s="35"/>
      <c r="F1273" s="23"/>
      <c r="G1273" s="24"/>
      <c r="H1273" s="35"/>
      <c r="I1273" s="23"/>
      <c r="J1273" s="24"/>
      <c r="K1273" s="35"/>
      <c r="L1273" s="23"/>
      <c r="M1273" s="24"/>
      <c r="N1273" s="35"/>
      <c r="O1273" s="23"/>
      <c r="P1273" s="24"/>
      <c r="Q1273" s="35"/>
      <c r="R1273" s="23"/>
      <c r="S1273" s="24"/>
      <c r="T1273" s="35"/>
      <c r="U1273" s="23"/>
      <c r="V1273" s="24"/>
      <c r="W1273" s="35"/>
      <c r="X1273" s="23"/>
      <c r="Y1273" s="24"/>
      <c r="Z1273" s="35"/>
      <c r="AA1273" s="23"/>
      <c r="AB1273" s="24"/>
      <c r="AC1273" s="35"/>
      <c r="AD1273" s="23"/>
      <c r="AE1273" s="24"/>
      <c r="AF1273" s="35"/>
      <c r="AG1273" s="23"/>
      <c r="AH1273" s="24"/>
      <c r="AI1273" s="35"/>
      <c r="AJ1273" s="23"/>
      <c r="AK1273" s="24"/>
      <c r="AL1273" s="35"/>
      <c r="AM1273" s="23"/>
      <c r="AN1273" s="24"/>
      <c r="AO1273" s="35"/>
      <c r="AP1273" s="23"/>
      <c r="AQ1273" s="24"/>
      <c r="AR1273" s="35"/>
      <c r="AS1273" s="23"/>
      <c r="AT1273" s="24"/>
      <c r="AU1273" s="35"/>
      <c r="AV1273" s="23"/>
      <c r="AW1273" s="24"/>
      <c r="AX1273" s="35"/>
      <c r="AY1273" s="23"/>
      <c r="AZ1273" s="24"/>
      <c r="BA1273" s="35"/>
      <c r="BB1273" s="23"/>
      <c r="BC1273" s="24"/>
      <c r="BD1273" s="35"/>
      <c r="BE1273" s="23"/>
      <c r="BF1273" s="24"/>
      <c r="BG1273" s="35"/>
      <c r="BH1273" s="23"/>
      <c r="BI1273" s="24"/>
      <c r="BJ1273" s="35"/>
      <c r="BK1273" s="23"/>
      <c r="BL1273" s="24"/>
      <c r="BM1273" s="35"/>
      <c r="BN1273" s="23"/>
      <c r="BO1273" s="24"/>
      <c r="BP1273" s="35"/>
      <c r="BQ1273" s="23"/>
      <c r="BR1273" s="24"/>
      <c r="BS1273" s="35"/>
      <c r="BT1273" s="23"/>
      <c r="BU1273" s="24"/>
      <c r="BV1273" s="35"/>
      <c r="BW1273" s="23"/>
      <c r="BX1273" s="24"/>
      <c r="BY1273" s="35"/>
      <c r="BZ1273" s="23"/>
      <c r="CA1273" s="24"/>
      <c r="CB1273" s="35"/>
      <c r="CC1273" s="23"/>
      <c r="CD1273" s="24"/>
      <c r="CE1273" s="35"/>
      <c r="CF1273" s="23"/>
      <c r="CG1273" s="24"/>
      <c r="CH1273" s="35"/>
      <c r="CI1273" s="23"/>
      <c r="CJ1273" s="24"/>
      <c r="CK1273" s="35"/>
      <c r="CL1273" s="23"/>
      <c r="CM1273" s="24"/>
      <c r="CN1273" s="35"/>
      <c r="CO1273" s="23"/>
      <c r="CP1273" s="24"/>
      <c r="CQ1273" s="38"/>
    </row>
    <row r="1274" spans="2:95">
      <c r="B1274" s="34"/>
      <c r="C1274" s="23"/>
      <c r="D1274" s="24"/>
      <c r="E1274" s="35"/>
      <c r="F1274" s="23"/>
      <c r="G1274" s="24"/>
      <c r="H1274" s="35"/>
      <c r="I1274" s="23"/>
      <c r="J1274" s="24"/>
      <c r="K1274" s="35"/>
      <c r="L1274" s="23"/>
      <c r="M1274" s="24"/>
      <c r="N1274" s="35"/>
      <c r="O1274" s="23"/>
      <c r="P1274" s="24"/>
      <c r="Q1274" s="35"/>
      <c r="R1274" s="23"/>
      <c r="S1274" s="24"/>
      <c r="T1274" s="35"/>
      <c r="U1274" s="23"/>
      <c r="V1274" s="24"/>
      <c r="W1274" s="35"/>
      <c r="X1274" s="23"/>
      <c r="Y1274" s="24"/>
      <c r="Z1274" s="35"/>
      <c r="AA1274" s="23"/>
      <c r="AB1274" s="24"/>
      <c r="AC1274" s="35"/>
      <c r="AD1274" s="23"/>
      <c r="AE1274" s="24"/>
      <c r="AF1274" s="35"/>
      <c r="AG1274" s="23"/>
      <c r="AH1274" s="24"/>
      <c r="AI1274" s="35"/>
      <c r="AJ1274" s="23"/>
      <c r="AK1274" s="24"/>
      <c r="AL1274" s="35"/>
      <c r="AM1274" s="23"/>
      <c r="AN1274" s="24"/>
      <c r="AO1274" s="35"/>
      <c r="AP1274" s="23"/>
      <c r="AQ1274" s="24"/>
      <c r="AR1274" s="35"/>
      <c r="AS1274" s="23"/>
      <c r="AT1274" s="24"/>
      <c r="AU1274" s="35"/>
      <c r="AV1274" s="23"/>
      <c r="AW1274" s="24"/>
      <c r="AX1274" s="35"/>
      <c r="AY1274" s="23"/>
      <c r="AZ1274" s="24"/>
      <c r="BA1274" s="35"/>
      <c r="BB1274" s="23"/>
      <c r="BC1274" s="24"/>
      <c r="BD1274" s="35"/>
      <c r="BE1274" s="23"/>
      <c r="BF1274" s="24"/>
      <c r="BG1274" s="35"/>
      <c r="BH1274" s="23"/>
      <c r="BI1274" s="24"/>
      <c r="BJ1274" s="35"/>
      <c r="BK1274" s="23"/>
      <c r="BL1274" s="24"/>
      <c r="BM1274" s="35"/>
      <c r="BN1274" s="23"/>
      <c r="BO1274" s="24"/>
      <c r="BP1274" s="35"/>
      <c r="BQ1274" s="23"/>
      <c r="BR1274" s="24"/>
      <c r="BS1274" s="35"/>
      <c r="BT1274" s="23"/>
      <c r="BU1274" s="24"/>
      <c r="BV1274" s="35"/>
      <c r="BW1274" s="23"/>
      <c r="BX1274" s="24"/>
      <c r="BY1274" s="35"/>
      <c r="BZ1274" s="23"/>
      <c r="CA1274" s="24"/>
      <c r="CB1274" s="35"/>
      <c r="CC1274" s="23"/>
      <c r="CD1274" s="24"/>
      <c r="CE1274" s="35"/>
      <c r="CF1274" s="23"/>
      <c r="CG1274" s="24"/>
      <c r="CH1274" s="35"/>
      <c r="CI1274" s="23"/>
      <c r="CJ1274" s="24"/>
      <c r="CK1274" s="35"/>
      <c r="CL1274" s="23"/>
      <c r="CM1274" s="24"/>
      <c r="CN1274" s="35"/>
      <c r="CO1274" s="23"/>
      <c r="CP1274" s="24"/>
      <c r="CQ1274" s="38"/>
    </row>
    <row r="1275" spans="2:95">
      <c r="B1275" s="34"/>
      <c r="C1275" s="23"/>
      <c r="D1275" s="24"/>
      <c r="E1275" s="35"/>
      <c r="F1275" s="23"/>
      <c r="G1275" s="24"/>
      <c r="H1275" s="35"/>
      <c r="I1275" s="23"/>
      <c r="J1275" s="24"/>
      <c r="K1275" s="35"/>
      <c r="L1275" s="23"/>
      <c r="M1275" s="24"/>
      <c r="N1275" s="35"/>
      <c r="O1275" s="23"/>
      <c r="P1275" s="24"/>
      <c r="Q1275" s="35"/>
      <c r="R1275" s="23"/>
      <c r="S1275" s="24"/>
      <c r="T1275" s="35"/>
      <c r="U1275" s="23"/>
      <c r="V1275" s="24"/>
      <c r="W1275" s="35"/>
      <c r="X1275" s="23"/>
      <c r="Y1275" s="24"/>
      <c r="Z1275" s="35"/>
      <c r="AA1275" s="23"/>
      <c r="AB1275" s="24"/>
      <c r="AC1275" s="35"/>
      <c r="AD1275" s="23"/>
      <c r="AE1275" s="24"/>
      <c r="AF1275" s="35"/>
      <c r="AG1275" s="23"/>
      <c r="AH1275" s="24"/>
      <c r="AI1275" s="35"/>
      <c r="AJ1275" s="23"/>
      <c r="AK1275" s="24"/>
      <c r="AL1275" s="35"/>
      <c r="AM1275" s="23"/>
      <c r="AN1275" s="24"/>
      <c r="AO1275" s="35"/>
      <c r="AP1275" s="23"/>
      <c r="AQ1275" s="24"/>
      <c r="AR1275" s="35"/>
      <c r="AS1275" s="23"/>
      <c r="AT1275" s="24"/>
      <c r="AU1275" s="35"/>
      <c r="AV1275" s="23"/>
      <c r="AW1275" s="24"/>
      <c r="AX1275" s="35"/>
      <c r="AY1275" s="23"/>
      <c r="AZ1275" s="24"/>
      <c r="BA1275" s="35"/>
      <c r="BB1275" s="23"/>
      <c r="BC1275" s="24"/>
      <c r="BD1275" s="35"/>
      <c r="BE1275" s="23"/>
      <c r="BF1275" s="24"/>
      <c r="BG1275" s="35"/>
      <c r="BH1275" s="23"/>
      <c r="BI1275" s="24"/>
      <c r="BJ1275" s="35"/>
      <c r="BK1275" s="23"/>
      <c r="BL1275" s="24"/>
      <c r="BM1275" s="35"/>
      <c r="BN1275" s="23"/>
      <c r="BO1275" s="24"/>
      <c r="BP1275" s="35"/>
      <c r="BQ1275" s="23"/>
      <c r="BR1275" s="24"/>
      <c r="BS1275" s="35"/>
      <c r="BT1275" s="23"/>
      <c r="BU1275" s="24"/>
      <c r="BV1275" s="35"/>
      <c r="BW1275" s="23"/>
      <c r="BX1275" s="24"/>
      <c r="BY1275" s="35"/>
      <c r="BZ1275" s="23"/>
      <c r="CA1275" s="24"/>
      <c r="CB1275" s="35"/>
      <c r="CC1275" s="23"/>
      <c r="CD1275" s="24"/>
      <c r="CE1275" s="35"/>
      <c r="CF1275" s="23"/>
      <c r="CG1275" s="24"/>
      <c r="CH1275" s="35"/>
      <c r="CI1275" s="23"/>
      <c r="CJ1275" s="24"/>
      <c r="CK1275" s="35"/>
      <c r="CL1275" s="23"/>
      <c r="CM1275" s="24"/>
      <c r="CN1275" s="35"/>
      <c r="CO1275" s="23"/>
      <c r="CP1275" s="24"/>
      <c r="CQ1275" s="38"/>
    </row>
    <row r="1276" spans="2:95">
      <c r="B1276" s="34"/>
      <c r="C1276" s="23"/>
      <c r="D1276" s="24"/>
      <c r="E1276" s="35"/>
      <c r="F1276" s="23"/>
      <c r="G1276" s="24"/>
      <c r="H1276" s="35"/>
      <c r="I1276" s="23"/>
      <c r="J1276" s="24"/>
      <c r="K1276" s="35"/>
      <c r="L1276" s="23"/>
      <c r="M1276" s="24"/>
      <c r="N1276" s="35"/>
      <c r="O1276" s="23"/>
      <c r="P1276" s="24"/>
      <c r="Q1276" s="35"/>
      <c r="R1276" s="23"/>
      <c r="S1276" s="24"/>
      <c r="T1276" s="35"/>
      <c r="U1276" s="23"/>
      <c r="V1276" s="24"/>
      <c r="W1276" s="35"/>
      <c r="X1276" s="23"/>
      <c r="Y1276" s="24"/>
      <c r="Z1276" s="35"/>
      <c r="AA1276" s="23"/>
      <c r="AB1276" s="24"/>
      <c r="AC1276" s="35"/>
      <c r="AD1276" s="23"/>
      <c r="AE1276" s="24"/>
      <c r="AF1276" s="35"/>
      <c r="AG1276" s="23"/>
      <c r="AH1276" s="24"/>
      <c r="AI1276" s="35"/>
      <c r="AJ1276" s="23"/>
      <c r="AK1276" s="24"/>
      <c r="AL1276" s="35"/>
      <c r="AM1276" s="23"/>
      <c r="AN1276" s="24"/>
      <c r="AO1276" s="35"/>
      <c r="AP1276" s="23"/>
      <c r="AQ1276" s="24"/>
      <c r="AR1276" s="35"/>
      <c r="AS1276" s="23"/>
      <c r="AT1276" s="24"/>
      <c r="AU1276" s="35"/>
      <c r="AV1276" s="23"/>
      <c r="AW1276" s="24"/>
      <c r="AX1276" s="35"/>
      <c r="AY1276" s="23"/>
      <c r="AZ1276" s="24"/>
      <c r="BA1276" s="35"/>
      <c r="BB1276" s="23"/>
      <c r="BC1276" s="24"/>
      <c r="BD1276" s="35"/>
      <c r="BE1276" s="23"/>
      <c r="BF1276" s="24"/>
      <c r="BG1276" s="35"/>
      <c r="BH1276" s="23"/>
      <c r="BI1276" s="24"/>
      <c r="BJ1276" s="35"/>
      <c r="BK1276" s="23"/>
      <c r="BL1276" s="24"/>
      <c r="BM1276" s="35"/>
      <c r="BN1276" s="23"/>
      <c r="BO1276" s="24"/>
      <c r="BP1276" s="35"/>
      <c r="BQ1276" s="23"/>
      <c r="BR1276" s="24"/>
      <c r="BS1276" s="35"/>
      <c r="BT1276" s="23"/>
      <c r="BU1276" s="24"/>
      <c r="BV1276" s="35"/>
      <c r="BW1276" s="23"/>
      <c r="BX1276" s="24"/>
      <c r="BY1276" s="35"/>
      <c r="BZ1276" s="23"/>
      <c r="CA1276" s="24"/>
      <c r="CB1276" s="35"/>
      <c r="CC1276" s="23"/>
      <c r="CD1276" s="24"/>
      <c r="CE1276" s="35"/>
      <c r="CF1276" s="23"/>
      <c r="CG1276" s="24"/>
      <c r="CH1276" s="35"/>
      <c r="CI1276" s="23"/>
      <c r="CJ1276" s="24"/>
      <c r="CK1276" s="35"/>
      <c r="CL1276" s="23"/>
      <c r="CM1276" s="24"/>
      <c r="CN1276" s="35"/>
      <c r="CO1276" s="23"/>
      <c r="CP1276" s="24"/>
      <c r="CQ1276" s="38"/>
    </row>
    <row r="1277" spans="2:95">
      <c r="B1277" s="34"/>
      <c r="C1277" s="23"/>
      <c r="D1277" s="24"/>
      <c r="E1277" s="35"/>
      <c r="F1277" s="23"/>
      <c r="G1277" s="24"/>
      <c r="H1277" s="35"/>
      <c r="I1277" s="23"/>
      <c r="J1277" s="24"/>
      <c r="K1277" s="35"/>
      <c r="L1277" s="23"/>
      <c r="M1277" s="24"/>
      <c r="N1277" s="35"/>
      <c r="O1277" s="23"/>
      <c r="P1277" s="24"/>
      <c r="Q1277" s="35"/>
      <c r="R1277" s="23"/>
      <c r="S1277" s="24"/>
      <c r="T1277" s="35"/>
      <c r="U1277" s="23"/>
      <c r="V1277" s="24"/>
      <c r="W1277" s="35"/>
      <c r="X1277" s="23"/>
      <c r="Y1277" s="24"/>
      <c r="Z1277" s="35"/>
      <c r="AA1277" s="23"/>
      <c r="AB1277" s="24"/>
      <c r="AC1277" s="35"/>
      <c r="AD1277" s="23"/>
      <c r="AE1277" s="24"/>
      <c r="AF1277" s="35"/>
      <c r="AG1277" s="23"/>
      <c r="AH1277" s="24"/>
      <c r="AI1277" s="35"/>
      <c r="AJ1277" s="23"/>
      <c r="AK1277" s="24"/>
      <c r="AL1277" s="35"/>
      <c r="AM1277" s="23"/>
      <c r="AN1277" s="24"/>
      <c r="AO1277" s="35"/>
      <c r="AP1277" s="23"/>
      <c r="AQ1277" s="24"/>
      <c r="AR1277" s="35"/>
      <c r="AS1277" s="23"/>
      <c r="AT1277" s="24"/>
      <c r="AU1277" s="35"/>
      <c r="AV1277" s="23"/>
      <c r="AW1277" s="24"/>
      <c r="AX1277" s="35"/>
      <c r="AY1277" s="23"/>
      <c r="AZ1277" s="24"/>
      <c r="BA1277" s="35"/>
      <c r="BB1277" s="23"/>
      <c r="BC1277" s="24"/>
      <c r="BD1277" s="35"/>
      <c r="BE1277" s="23"/>
      <c r="BF1277" s="24"/>
      <c r="BG1277" s="35"/>
      <c r="BH1277" s="23"/>
      <c r="BI1277" s="24"/>
      <c r="BJ1277" s="35"/>
      <c r="BK1277" s="23"/>
      <c r="BL1277" s="24"/>
      <c r="BM1277" s="35"/>
      <c r="BN1277" s="23"/>
      <c r="BO1277" s="24"/>
      <c r="BP1277" s="35"/>
      <c r="BQ1277" s="23"/>
      <c r="BR1277" s="24"/>
      <c r="BS1277" s="35"/>
      <c r="BT1277" s="23"/>
      <c r="BU1277" s="24"/>
      <c r="BV1277" s="35"/>
      <c r="BW1277" s="23"/>
      <c r="BX1277" s="24"/>
      <c r="BY1277" s="35"/>
      <c r="BZ1277" s="23"/>
      <c r="CA1277" s="24"/>
      <c r="CB1277" s="35"/>
      <c r="CC1277" s="23"/>
      <c r="CD1277" s="24"/>
      <c r="CE1277" s="35"/>
      <c r="CF1277" s="23"/>
      <c r="CG1277" s="24"/>
      <c r="CH1277" s="35"/>
      <c r="CI1277" s="23"/>
      <c r="CJ1277" s="24"/>
      <c r="CK1277" s="35"/>
      <c r="CL1277" s="23"/>
      <c r="CM1277" s="24"/>
      <c r="CN1277" s="35"/>
      <c r="CO1277" s="23"/>
      <c r="CP1277" s="24"/>
      <c r="CQ1277" s="38"/>
    </row>
    <row r="1278" spans="2:95">
      <c r="B1278" s="34"/>
      <c r="C1278" s="23"/>
      <c r="D1278" s="24"/>
      <c r="E1278" s="35"/>
      <c r="F1278" s="23"/>
      <c r="G1278" s="24"/>
      <c r="H1278" s="35"/>
      <c r="I1278" s="23"/>
      <c r="J1278" s="24"/>
      <c r="K1278" s="35"/>
      <c r="L1278" s="23"/>
      <c r="M1278" s="24"/>
      <c r="N1278" s="35"/>
      <c r="O1278" s="23"/>
      <c r="P1278" s="24"/>
      <c r="Q1278" s="35"/>
      <c r="R1278" s="23"/>
      <c r="S1278" s="24"/>
      <c r="T1278" s="35"/>
      <c r="U1278" s="23"/>
      <c r="V1278" s="24"/>
      <c r="W1278" s="35"/>
      <c r="X1278" s="23"/>
      <c r="Y1278" s="24"/>
      <c r="Z1278" s="35"/>
      <c r="AA1278" s="23"/>
      <c r="AB1278" s="24"/>
      <c r="AC1278" s="35"/>
      <c r="AD1278" s="23"/>
      <c r="AE1278" s="24"/>
      <c r="AF1278" s="35"/>
      <c r="AG1278" s="23"/>
      <c r="AH1278" s="24"/>
      <c r="AI1278" s="35"/>
      <c r="AJ1278" s="23"/>
      <c r="AK1278" s="24"/>
      <c r="AL1278" s="35"/>
      <c r="AM1278" s="23"/>
      <c r="AN1278" s="24"/>
      <c r="AO1278" s="35"/>
      <c r="AP1278" s="23"/>
      <c r="AQ1278" s="24"/>
      <c r="AR1278" s="35"/>
      <c r="AS1278" s="23"/>
      <c r="AT1278" s="24"/>
      <c r="AU1278" s="35"/>
      <c r="AV1278" s="23"/>
      <c r="AW1278" s="24"/>
      <c r="AX1278" s="35"/>
      <c r="AY1278" s="23"/>
      <c r="AZ1278" s="24"/>
      <c r="BA1278" s="35"/>
      <c r="BB1278" s="23"/>
      <c r="BC1278" s="24"/>
      <c r="BD1278" s="35"/>
      <c r="BE1278" s="23"/>
      <c r="BF1278" s="24"/>
      <c r="BG1278" s="35"/>
      <c r="BH1278" s="23"/>
      <c r="BI1278" s="24"/>
      <c r="BJ1278" s="35"/>
      <c r="BK1278" s="23"/>
      <c r="BL1278" s="24"/>
      <c r="BM1278" s="35"/>
      <c r="BN1278" s="23"/>
      <c r="BO1278" s="24"/>
      <c r="BP1278" s="35"/>
      <c r="BQ1278" s="23"/>
      <c r="BR1278" s="24"/>
      <c r="BS1278" s="35"/>
      <c r="BT1278" s="23"/>
      <c r="BU1278" s="24"/>
      <c r="BV1278" s="35"/>
      <c r="BW1278" s="23"/>
      <c r="BX1278" s="24"/>
      <c r="BY1278" s="35"/>
      <c r="BZ1278" s="23"/>
      <c r="CA1278" s="24"/>
      <c r="CB1278" s="35"/>
      <c r="CC1278" s="23"/>
      <c r="CD1278" s="24"/>
      <c r="CE1278" s="35"/>
      <c r="CF1278" s="23"/>
      <c r="CG1278" s="24"/>
      <c r="CH1278" s="35"/>
      <c r="CI1278" s="23"/>
      <c r="CJ1278" s="24"/>
      <c r="CK1278" s="35"/>
      <c r="CL1278" s="23"/>
      <c r="CM1278" s="24"/>
      <c r="CN1278" s="35"/>
      <c r="CO1278" s="23"/>
      <c r="CP1278" s="24"/>
      <c r="CQ1278" s="38"/>
    </row>
    <row r="1279" spans="2:95">
      <c r="B1279" s="34"/>
      <c r="C1279" s="23"/>
      <c r="D1279" s="24"/>
      <c r="E1279" s="35"/>
      <c r="F1279" s="23"/>
      <c r="G1279" s="24"/>
      <c r="H1279" s="35"/>
      <c r="I1279" s="23"/>
      <c r="J1279" s="24"/>
      <c r="K1279" s="35"/>
      <c r="L1279" s="23"/>
      <c r="M1279" s="24"/>
      <c r="N1279" s="35"/>
      <c r="O1279" s="23"/>
      <c r="P1279" s="24"/>
      <c r="Q1279" s="35"/>
      <c r="R1279" s="23"/>
      <c r="S1279" s="24"/>
      <c r="T1279" s="35"/>
      <c r="U1279" s="23"/>
      <c r="V1279" s="24"/>
      <c r="W1279" s="35"/>
      <c r="X1279" s="23"/>
      <c r="Y1279" s="24"/>
      <c r="Z1279" s="35"/>
      <c r="AA1279" s="23"/>
      <c r="AB1279" s="24"/>
      <c r="AC1279" s="35"/>
      <c r="AD1279" s="23"/>
      <c r="AE1279" s="24"/>
      <c r="AF1279" s="35"/>
      <c r="AG1279" s="23"/>
      <c r="AH1279" s="24"/>
      <c r="AI1279" s="35"/>
      <c r="AJ1279" s="23"/>
      <c r="AK1279" s="24"/>
      <c r="AL1279" s="35"/>
      <c r="AM1279" s="23"/>
      <c r="AN1279" s="24"/>
      <c r="AO1279" s="35"/>
      <c r="AP1279" s="23"/>
      <c r="AQ1279" s="24"/>
      <c r="AR1279" s="35"/>
      <c r="AS1279" s="23"/>
      <c r="AT1279" s="24"/>
      <c r="AU1279" s="35"/>
      <c r="AV1279" s="23"/>
      <c r="AW1279" s="24"/>
      <c r="AX1279" s="35"/>
      <c r="AY1279" s="23"/>
      <c r="AZ1279" s="24"/>
      <c r="BA1279" s="35"/>
      <c r="BB1279" s="23"/>
      <c r="BC1279" s="24"/>
      <c r="BD1279" s="35"/>
      <c r="BE1279" s="23"/>
      <c r="BF1279" s="24"/>
      <c r="BG1279" s="35"/>
      <c r="BH1279" s="23"/>
      <c r="BI1279" s="24"/>
      <c r="BJ1279" s="35"/>
      <c r="BK1279" s="23"/>
      <c r="BL1279" s="24"/>
      <c r="BM1279" s="35"/>
      <c r="BN1279" s="23"/>
      <c r="BO1279" s="24"/>
      <c r="BP1279" s="35"/>
      <c r="BQ1279" s="23"/>
      <c r="BR1279" s="24"/>
      <c r="BS1279" s="35"/>
      <c r="BT1279" s="23"/>
      <c r="BU1279" s="24"/>
      <c r="BV1279" s="35"/>
      <c r="BW1279" s="23"/>
      <c r="BX1279" s="24"/>
      <c r="BY1279" s="35"/>
      <c r="BZ1279" s="23"/>
      <c r="CA1279" s="24"/>
      <c r="CB1279" s="35"/>
      <c r="CC1279" s="23"/>
      <c r="CD1279" s="24"/>
      <c r="CE1279" s="35"/>
      <c r="CF1279" s="23"/>
      <c r="CG1279" s="24"/>
      <c r="CH1279" s="35"/>
      <c r="CI1279" s="23"/>
      <c r="CJ1279" s="24"/>
      <c r="CK1279" s="35"/>
      <c r="CL1279" s="23"/>
      <c r="CM1279" s="24"/>
      <c r="CN1279" s="35"/>
      <c r="CO1279" s="23"/>
      <c r="CP1279" s="24"/>
      <c r="CQ1279" s="38"/>
    </row>
    <row r="1280" spans="2:95">
      <c r="B1280" s="34"/>
      <c r="C1280" s="23"/>
      <c r="D1280" s="24"/>
      <c r="E1280" s="35"/>
      <c r="F1280" s="23"/>
      <c r="G1280" s="24"/>
      <c r="H1280" s="35"/>
      <c r="I1280" s="23"/>
      <c r="J1280" s="24"/>
      <c r="K1280" s="35"/>
      <c r="L1280" s="23"/>
      <c r="M1280" s="24"/>
      <c r="N1280" s="35"/>
      <c r="O1280" s="23"/>
      <c r="P1280" s="24"/>
      <c r="Q1280" s="35"/>
      <c r="R1280" s="23"/>
      <c r="S1280" s="24"/>
      <c r="T1280" s="35"/>
      <c r="U1280" s="23"/>
      <c r="V1280" s="24"/>
      <c r="W1280" s="35"/>
      <c r="X1280" s="23"/>
      <c r="Y1280" s="24"/>
      <c r="Z1280" s="35"/>
      <c r="AA1280" s="23"/>
      <c r="AB1280" s="24"/>
      <c r="AC1280" s="35"/>
      <c r="AD1280" s="23"/>
      <c r="AE1280" s="24"/>
      <c r="AF1280" s="35"/>
      <c r="AG1280" s="23"/>
      <c r="AH1280" s="24"/>
      <c r="AI1280" s="35"/>
      <c r="AJ1280" s="23"/>
      <c r="AK1280" s="24"/>
      <c r="AL1280" s="35"/>
      <c r="AM1280" s="23"/>
      <c r="AN1280" s="24"/>
      <c r="AO1280" s="35"/>
      <c r="AP1280" s="23"/>
      <c r="AQ1280" s="24"/>
      <c r="AR1280" s="35"/>
      <c r="AS1280" s="23"/>
      <c r="AT1280" s="24"/>
      <c r="AU1280" s="35"/>
      <c r="AV1280" s="23"/>
      <c r="AW1280" s="24"/>
      <c r="AX1280" s="35"/>
      <c r="AY1280" s="23"/>
      <c r="AZ1280" s="24"/>
      <c r="BA1280" s="35"/>
      <c r="BB1280" s="23"/>
      <c r="BC1280" s="24"/>
      <c r="BD1280" s="35"/>
      <c r="BE1280" s="23"/>
      <c r="BF1280" s="24"/>
      <c r="BG1280" s="35"/>
      <c r="BH1280" s="23"/>
      <c r="BI1280" s="24"/>
      <c r="BJ1280" s="35"/>
      <c r="BK1280" s="23"/>
      <c r="BL1280" s="24"/>
      <c r="BM1280" s="35"/>
      <c r="BN1280" s="23"/>
      <c r="BO1280" s="24"/>
      <c r="BP1280" s="35"/>
      <c r="BQ1280" s="23"/>
      <c r="BR1280" s="24"/>
      <c r="BS1280" s="35"/>
      <c r="BT1280" s="23"/>
      <c r="BU1280" s="24"/>
      <c r="BV1280" s="35"/>
      <c r="BW1280" s="23"/>
      <c r="BX1280" s="24"/>
      <c r="BY1280" s="35"/>
      <c r="BZ1280" s="23"/>
      <c r="CA1280" s="24"/>
      <c r="CB1280" s="35"/>
      <c r="CC1280" s="23"/>
      <c r="CD1280" s="24"/>
      <c r="CE1280" s="35"/>
      <c r="CF1280" s="23"/>
      <c r="CG1280" s="24"/>
      <c r="CH1280" s="35"/>
      <c r="CI1280" s="23"/>
      <c r="CJ1280" s="24"/>
      <c r="CK1280" s="35"/>
      <c r="CL1280" s="23"/>
      <c r="CM1280" s="24"/>
      <c r="CN1280" s="35"/>
      <c r="CO1280" s="23"/>
      <c r="CP1280" s="24"/>
      <c r="CQ1280" s="38"/>
    </row>
    <row r="1281" spans="2:95">
      <c r="B1281" s="34"/>
      <c r="C1281" s="23"/>
      <c r="D1281" s="24"/>
      <c r="E1281" s="35"/>
      <c r="F1281" s="23"/>
      <c r="G1281" s="24"/>
      <c r="H1281" s="35"/>
      <c r="I1281" s="23"/>
      <c r="J1281" s="24"/>
      <c r="K1281" s="35"/>
      <c r="L1281" s="23"/>
      <c r="M1281" s="24"/>
      <c r="N1281" s="35"/>
      <c r="O1281" s="23"/>
      <c r="P1281" s="24"/>
      <c r="Q1281" s="35"/>
      <c r="R1281" s="23"/>
      <c r="S1281" s="24"/>
      <c r="T1281" s="35"/>
      <c r="U1281" s="23"/>
      <c r="V1281" s="24"/>
      <c r="W1281" s="35"/>
      <c r="X1281" s="23"/>
      <c r="Y1281" s="24"/>
      <c r="Z1281" s="35"/>
      <c r="AA1281" s="23"/>
      <c r="AB1281" s="24"/>
      <c r="AC1281" s="35"/>
      <c r="AD1281" s="23"/>
      <c r="AE1281" s="24"/>
      <c r="AF1281" s="35"/>
      <c r="AG1281" s="23"/>
      <c r="AH1281" s="24"/>
      <c r="AI1281" s="35"/>
      <c r="AJ1281" s="23"/>
      <c r="AK1281" s="24"/>
      <c r="AL1281" s="35"/>
      <c r="AM1281" s="23"/>
      <c r="AN1281" s="24"/>
      <c r="AO1281" s="35"/>
      <c r="AP1281" s="23"/>
      <c r="AQ1281" s="24"/>
      <c r="AR1281" s="35"/>
      <c r="AS1281" s="23"/>
      <c r="AT1281" s="24"/>
      <c r="AU1281" s="35"/>
      <c r="AV1281" s="23"/>
      <c r="AW1281" s="24"/>
      <c r="AX1281" s="35"/>
      <c r="AY1281" s="23"/>
      <c r="AZ1281" s="24"/>
      <c r="BA1281" s="35"/>
      <c r="BB1281" s="23"/>
      <c r="BC1281" s="24"/>
      <c r="BD1281" s="35"/>
      <c r="BE1281" s="23"/>
      <c r="BF1281" s="24"/>
      <c r="BG1281" s="35"/>
      <c r="BH1281" s="23"/>
      <c r="BI1281" s="24"/>
      <c r="BJ1281" s="35"/>
      <c r="BK1281" s="23"/>
      <c r="BL1281" s="24"/>
      <c r="BM1281" s="35"/>
      <c r="BN1281" s="23"/>
      <c r="BO1281" s="24"/>
      <c r="BP1281" s="35"/>
      <c r="BQ1281" s="23"/>
      <c r="BR1281" s="24"/>
      <c r="BS1281" s="35"/>
      <c r="BT1281" s="23"/>
      <c r="BU1281" s="24"/>
      <c r="BV1281" s="35"/>
      <c r="BW1281" s="23"/>
      <c r="BX1281" s="24"/>
      <c r="BY1281" s="35"/>
      <c r="BZ1281" s="23"/>
      <c r="CA1281" s="24"/>
      <c r="CB1281" s="35"/>
      <c r="CC1281" s="23"/>
      <c r="CD1281" s="24"/>
      <c r="CE1281" s="35"/>
      <c r="CF1281" s="23"/>
      <c r="CG1281" s="24"/>
      <c r="CH1281" s="35"/>
      <c r="CI1281" s="23"/>
      <c r="CJ1281" s="24"/>
      <c r="CK1281" s="35"/>
      <c r="CL1281" s="23"/>
      <c r="CM1281" s="24"/>
      <c r="CN1281" s="35"/>
      <c r="CO1281" s="23"/>
      <c r="CP1281" s="24"/>
      <c r="CQ1281" s="38"/>
    </row>
    <row r="1282" spans="2:95">
      <c r="B1282" s="34"/>
      <c r="C1282" s="23"/>
      <c r="D1282" s="24"/>
      <c r="E1282" s="35"/>
      <c r="F1282" s="23"/>
      <c r="G1282" s="24"/>
      <c r="H1282" s="35"/>
      <c r="I1282" s="23"/>
      <c r="J1282" s="24"/>
      <c r="K1282" s="35"/>
      <c r="L1282" s="23"/>
      <c r="M1282" s="24"/>
      <c r="N1282" s="35"/>
      <c r="O1282" s="23"/>
      <c r="P1282" s="24"/>
      <c r="Q1282" s="35"/>
      <c r="R1282" s="23"/>
      <c r="S1282" s="24"/>
      <c r="T1282" s="35"/>
      <c r="U1282" s="23"/>
      <c r="V1282" s="24"/>
      <c r="W1282" s="35"/>
      <c r="X1282" s="23"/>
      <c r="Y1282" s="24"/>
      <c r="Z1282" s="35"/>
      <c r="AA1282" s="23"/>
      <c r="AB1282" s="24"/>
      <c r="AC1282" s="35"/>
      <c r="AD1282" s="23"/>
      <c r="AE1282" s="24"/>
      <c r="AF1282" s="35"/>
      <c r="AG1282" s="23"/>
      <c r="AH1282" s="24"/>
      <c r="AI1282" s="35"/>
      <c r="AJ1282" s="23"/>
      <c r="AK1282" s="24"/>
      <c r="AL1282" s="35"/>
      <c r="AM1282" s="23"/>
      <c r="AN1282" s="24"/>
      <c r="AO1282" s="35"/>
      <c r="AP1282" s="23"/>
      <c r="AQ1282" s="24"/>
      <c r="AR1282" s="35"/>
      <c r="AS1282" s="23"/>
      <c r="AT1282" s="24"/>
      <c r="AU1282" s="35"/>
      <c r="AV1282" s="23"/>
      <c r="AW1282" s="24"/>
      <c r="AX1282" s="35"/>
      <c r="AY1282" s="23"/>
      <c r="AZ1282" s="24"/>
      <c r="BA1282" s="35"/>
      <c r="BB1282" s="23"/>
      <c r="BC1282" s="24"/>
      <c r="BD1282" s="35"/>
      <c r="BE1282" s="23"/>
      <c r="BF1282" s="24"/>
      <c r="BG1282" s="35"/>
      <c r="BH1282" s="23"/>
      <c r="BI1282" s="24"/>
      <c r="BJ1282" s="35"/>
      <c r="BK1282" s="23"/>
      <c r="BL1282" s="24"/>
      <c r="BM1282" s="35"/>
      <c r="BN1282" s="23"/>
      <c r="BO1282" s="24"/>
      <c r="BP1282" s="35"/>
      <c r="BQ1282" s="23"/>
      <c r="BR1282" s="24"/>
      <c r="BS1282" s="35"/>
      <c r="BT1282" s="23"/>
      <c r="BU1282" s="24"/>
      <c r="BV1282" s="35"/>
      <c r="BW1282" s="23"/>
      <c r="BX1282" s="24"/>
      <c r="BY1282" s="35"/>
      <c r="BZ1282" s="23"/>
      <c r="CA1282" s="24"/>
      <c r="CB1282" s="35"/>
      <c r="CC1282" s="23"/>
      <c r="CD1282" s="24"/>
      <c r="CE1282" s="35"/>
      <c r="CF1282" s="23"/>
      <c r="CG1282" s="24"/>
      <c r="CH1282" s="35"/>
      <c r="CI1282" s="23"/>
      <c r="CJ1282" s="24"/>
      <c r="CK1282" s="35"/>
      <c r="CL1282" s="23"/>
      <c r="CM1282" s="24"/>
      <c r="CN1282" s="35"/>
      <c r="CO1282" s="23"/>
      <c r="CP1282" s="24"/>
      <c r="CQ1282" s="38"/>
    </row>
    <row r="1283" spans="2:95">
      <c r="B1283" s="34"/>
      <c r="C1283" s="23"/>
      <c r="D1283" s="24"/>
      <c r="E1283" s="35"/>
      <c r="F1283" s="23"/>
      <c r="G1283" s="24"/>
      <c r="H1283" s="35"/>
      <c r="I1283" s="23"/>
      <c r="J1283" s="24"/>
      <c r="K1283" s="35"/>
      <c r="L1283" s="23"/>
      <c r="M1283" s="24"/>
      <c r="N1283" s="35"/>
      <c r="O1283" s="23"/>
      <c r="P1283" s="24"/>
      <c r="Q1283" s="35"/>
      <c r="R1283" s="23"/>
      <c r="S1283" s="24"/>
      <c r="T1283" s="35"/>
      <c r="U1283" s="23"/>
      <c r="V1283" s="24"/>
      <c r="W1283" s="35"/>
      <c r="X1283" s="23"/>
      <c r="Y1283" s="24"/>
      <c r="Z1283" s="35"/>
      <c r="AA1283" s="23"/>
      <c r="AB1283" s="24"/>
      <c r="AC1283" s="35"/>
      <c r="AD1283" s="23"/>
      <c r="AE1283" s="24"/>
      <c r="AF1283" s="35"/>
      <c r="AG1283" s="23"/>
      <c r="AH1283" s="24"/>
      <c r="AI1283" s="35"/>
      <c r="AJ1283" s="23"/>
      <c r="AK1283" s="24"/>
      <c r="AL1283" s="35"/>
      <c r="AM1283" s="23"/>
      <c r="AN1283" s="24"/>
      <c r="AO1283" s="35"/>
      <c r="AP1283" s="23"/>
      <c r="AQ1283" s="24"/>
      <c r="AR1283" s="35"/>
      <c r="AS1283" s="23"/>
      <c r="AT1283" s="24"/>
      <c r="AU1283" s="35"/>
      <c r="AV1283" s="23"/>
      <c r="AW1283" s="24"/>
      <c r="AX1283" s="35"/>
      <c r="AY1283" s="23"/>
      <c r="AZ1283" s="24"/>
      <c r="BA1283" s="35"/>
      <c r="BB1283" s="23"/>
      <c r="BC1283" s="24"/>
      <c r="BD1283" s="35"/>
      <c r="BE1283" s="23"/>
      <c r="BF1283" s="24"/>
      <c r="BG1283" s="35"/>
      <c r="BH1283" s="23"/>
      <c r="BI1283" s="24"/>
      <c r="BJ1283" s="35"/>
      <c r="BK1283" s="23"/>
      <c r="BL1283" s="24"/>
      <c r="BM1283" s="35"/>
      <c r="BN1283" s="23"/>
      <c r="BO1283" s="24"/>
      <c r="BP1283" s="35"/>
      <c r="BQ1283" s="23"/>
      <c r="BR1283" s="24"/>
      <c r="BS1283" s="35"/>
      <c r="BT1283" s="23"/>
      <c r="BU1283" s="24"/>
      <c r="BV1283" s="35"/>
      <c r="BW1283" s="23"/>
      <c r="BX1283" s="24"/>
      <c r="BY1283" s="35"/>
      <c r="BZ1283" s="23"/>
      <c r="CA1283" s="24"/>
      <c r="CB1283" s="35"/>
      <c r="CC1283" s="23"/>
      <c r="CD1283" s="24"/>
      <c r="CE1283" s="35"/>
      <c r="CF1283" s="23"/>
      <c r="CG1283" s="24"/>
      <c r="CH1283" s="35"/>
      <c r="CI1283" s="23"/>
      <c r="CJ1283" s="24"/>
      <c r="CK1283" s="35"/>
      <c r="CL1283" s="23"/>
      <c r="CM1283" s="24"/>
      <c r="CN1283" s="35"/>
      <c r="CO1283" s="23"/>
      <c r="CP1283" s="24"/>
      <c r="CQ1283" s="38"/>
    </row>
    <row r="1284" spans="2:95">
      <c r="B1284" s="34"/>
      <c r="C1284" s="23"/>
      <c r="D1284" s="24"/>
      <c r="E1284" s="35"/>
      <c r="F1284" s="23"/>
      <c r="G1284" s="24"/>
      <c r="H1284" s="35"/>
      <c r="I1284" s="23"/>
      <c r="J1284" s="24"/>
      <c r="K1284" s="35"/>
      <c r="L1284" s="23"/>
      <c r="M1284" s="24"/>
      <c r="N1284" s="35"/>
      <c r="O1284" s="23"/>
      <c r="P1284" s="24"/>
      <c r="Q1284" s="35"/>
      <c r="R1284" s="23"/>
      <c r="S1284" s="24"/>
      <c r="T1284" s="35"/>
      <c r="U1284" s="23"/>
      <c r="V1284" s="24"/>
      <c r="W1284" s="35"/>
      <c r="X1284" s="23"/>
      <c r="Y1284" s="24"/>
      <c r="Z1284" s="35"/>
      <c r="AA1284" s="23"/>
      <c r="AB1284" s="24"/>
      <c r="AC1284" s="35"/>
      <c r="AD1284" s="23"/>
      <c r="AE1284" s="24"/>
      <c r="AF1284" s="35"/>
      <c r="AG1284" s="23"/>
      <c r="AH1284" s="24"/>
      <c r="AI1284" s="35"/>
      <c r="AJ1284" s="23"/>
      <c r="AK1284" s="24"/>
      <c r="AL1284" s="35"/>
      <c r="AM1284" s="23"/>
      <c r="AN1284" s="24"/>
      <c r="AO1284" s="35"/>
      <c r="AP1284" s="23"/>
      <c r="AQ1284" s="24"/>
      <c r="AR1284" s="35"/>
      <c r="AS1284" s="23"/>
      <c r="AT1284" s="24"/>
      <c r="AU1284" s="35"/>
      <c r="AV1284" s="23"/>
      <c r="AW1284" s="24"/>
      <c r="AX1284" s="35"/>
      <c r="AY1284" s="23"/>
      <c r="AZ1284" s="24"/>
      <c r="BA1284" s="35"/>
      <c r="BB1284" s="23"/>
      <c r="BC1284" s="24"/>
      <c r="BD1284" s="35"/>
      <c r="BE1284" s="23"/>
      <c r="BF1284" s="24"/>
      <c r="BG1284" s="35"/>
      <c r="BH1284" s="23"/>
      <c r="BI1284" s="24"/>
      <c r="BJ1284" s="35"/>
      <c r="BK1284" s="23"/>
      <c r="BL1284" s="24"/>
      <c r="BM1284" s="35"/>
      <c r="BN1284" s="23"/>
      <c r="BO1284" s="24"/>
      <c r="BP1284" s="35"/>
      <c r="BQ1284" s="23"/>
      <c r="BR1284" s="24"/>
      <c r="BS1284" s="35"/>
      <c r="BT1284" s="23"/>
      <c r="BU1284" s="24"/>
      <c r="BV1284" s="35"/>
      <c r="BW1284" s="23"/>
      <c r="BX1284" s="24"/>
      <c r="BY1284" s="35"/>
      <c r="BZ1284" s="23"/>
      <c r="CA1284" s="24"/>
      <c r="CB1284" s="35"/>
      <c r="CC1284" s="23"/>
      <c r="CD1284" s="24"/>
      <c r="CE1284" s="35"/>
      <c r="CF1284" s="23"/>
      <c r="CG1284" s="24"/>
      <c r="CH1284" s="35"/>
      <c r="CI1284" s="23"/>
      <c r="CJ1284" s="24"/>
      <c r="CK1284" s="35"/>
      <c r="CL1284" s="23"/>
      <c r="CM1284" s="24"/>
      <c r="CN1284" s="35"/>
      <c r="CO1284" s="23"/>
      <c r="CP1284" s="24"/>
      <c r="CQ1284" s="38"/>
    </row>
    <row r="1285" spans="2:95">
      <c r="B1285" s="34"/>
      <c r="C1285" s="23"/>
      <c r="D1285" s="24"/>
      <c r="E1285" s="35"/>
      <c r="F1285" s="23"/>
      <c r="G1285" s="24"/>
      <c r="H1285" s="35"/>
      <c r="I1285" s="23"/>
      <c r="J1285" s="24"/>
      <c r="K1285" s="35"/>
      <c r="L1285" s="23"/>
      <c r="M1285" s="24"/>
      <c r="N1285" s="35"/>
      <c r="O1285" s="23"/>
      <c r="P1285" s="24"/>
      <c r="Q1285" s="35"/>
      <c r="R1285" s="23"/>
      <c r="S1285" s="24"/>
      <c r="T1285" s="35"/>
      <c r="U1285" s="23"/>
      <c r="V1285" s="24"/>
      <c r="W1285" s="35"/>
      <c r="X1285" s="23"/>
      <c r="Y1285" s="24"/>
      <c r="Z1285" s="35"/>
      <c r="AA1285" s="23"/>
      <c r="AB1285" s="24"/>
      <c r="AC1285" s="35"/>
      <c r="AD1285" s="23"/>
      <c r="AE1285" s="24"/>
      <c r="AF1285" s="35"/>
      <c r="AG1285" s="23"/>
      <c r="AH1285" s="24"/>
      <c r="AI1285" s="35"/>
      <c r="AJ1285" s="23"/>
      <c r="AK1285" s="24"/>
      <c r="AL1285" s="35"/>
      <c r="AM1285" s="23"/>
      <c r="AN1285" s="24"/>
      <c r="AO1285" s="35"/>
      <c r="AP1285" s="23"/>
      <c r="AQ1285" s="24"/>
      <c r="AR1285" s="35"/>
      <c r="AS1285" s="23"/>
      <c r="AT1285" s="24"/>
      <c r="AU1285" s="35"/>
      <c r="AV1285" s="23"/>
      <c r="AW1285" s="24"/>
      <c r="AX1285" s="35"/>
      <c r="AY1285" s="23"/>
      <c r="AZ1285" s="24"/>
      <c r="BA1285" s="35"/>
      <c r="BB1285" s="23"/>
      <c r="BC1285" s="24"/>
      <c r="BD1285" s="35"/>
      <c r="BE1285" s="23"/>
      <c r="BF1285" s="24"/>
      <c r="BG1285" s="35"/>
      <c r="BH1285" s="23"/>
      <c r="BI1285" s="24"/>
      <c r="BJ1285" s="35"/>
      <c r="BK1285" s="23"/>
      <c r="BL1285" s="24"/>
      <c r="BM1285" s="35"/>
      <c r="BN1285" s="23"/>
      <c r="BO1285" s="24"/>
      <c r="BP1285" s="35"/>
      <c r="BQ1285" s="23"/>
      <c r="BR1285" s="24"/>
      <c r="BS1285" s="35"/>
      <c r="BT1285" s="23"/>
      <c r="BU1285" s="24"/>
      <c r="BV1285" s="35"/>
      <c r="BW1285" s="23"/>
      <c r="BX1285" s="24"/>
      <c r="BY1285" s="35"/>
      <c r="BZ1285" s="23"/>
      <c r="CA1285" s="24"/>
      <c r="CB1285" s="35"/>
      <c r="CC1285" s="23"/>
      <c r="CD1285" s="24"/>
      <c r="CE1285" s="35"/>
      <c r="CF1285" s="23"/>
      <c r="CG1285" s="24"/>
      <c r="CH1285" s="35"/>
      <c r="CI1285" s="23"/>
      <c r="CJ1285" s="24"/>
      <c r="CK1285" s="35"/>
      <c r="CL1285" s="23"/>
      <c r="CM1285" s="24"/>
      <c r="CN1285" s="35"/>
      <c r="CO1285" s="23"/>
      <c r="CP1285" s="24"/>
      <c r="CQ1285" s="38"/>
    </row>
    <row r="1286" spans="2:95">
      <c r="B1286" s="34"/>
      <c r="C1286" s="23"/>
      <c r="D1286" s="24"/>
      <c r="E1286" s="35"/>
      <c r="F1286" s="23"/>
      <c r="G1286" s="24"/>
      <c r="H1286" s="35"/>
      <c r="I1286" s="23"/>
      <c r="J1286" s="24"/>
      <c r="K1286" s="35"/>
      <c r="L1286" s="23"/>
      <c r="M1286" s="24"/>
      <c r="N1286" s="35"/>
      <c r="O1286" s="23"/>
      <c r="P1286" s="24"/>
      <c r="Q1286" s="35"/>
      <c r="R1286" s="23"/>
      <c r="S1286" s="24"/>
      <c r="T1286" s="35"/>
      <c r="U1286" s="23"/>
      <c r="V1286" s="24"/>
      <c r="W1286" s="35"/>
      <c r="X1286" s="23"/>
      <c r="Y1286" s="24"/>
      <c r="Z1286" s="35"/>
      <c r="AA1286" s="23"/>
      <c r="AB1286" s="24"/>
      <c r="AC1286" s="35"/>
      <c r="AD1286" s="23"/>
      <c r="AE1286" s="24"/>
      <c r="AF1286" s="35"/>
      <c r="AG1286" s="23"/>
      <c r="AH1286" s="24"/>
      <c r="AI1286" s="35"/>
      <c r="AJ1286" s="23"/>
      <c r="AK1286" s="24"/>
      <c r="AL1286" s="35"/>
      <c r="AM1286" s="23"/>
      <c r="AN1286" s="24"/>
      <c r="AO1286" s="35"/>
      <c r="AP1286" s="23"/>
      <c r="AQ1286" s="24"/>
      <c r="AR1286" s="35"/>
      <c r="AS1286" s="23"/>
      <c r="AT1286" s="24"/>
      <c r="AU1286" s="35"/>
      <c r="AV1286" s="23"/>
      <c r="AW1286" s="24"/>
      <c r="AX1286" s="35"/>
      <c r="AY1286" s="23"/>
      <c r="AZ1286" s="24"/>
      <c r="BA1286" s="35"/>
      <c r="BB1286" s="23"/>
      <c r="BC1286" s="24"/>
      <c r="BD1286" s="35"/>
      <c r="BE1286" s="23"/>
      <c r="BF1286" s="24"/>
      <c r="BG1286" s="35"/>
      <c r="BH1286" s="23"/>
      <c r="BI1286" s="24"/>
      <c r="BJ1286" s="35"/>
      <c r="BK1286" s="23"/>
      <c r="BL1286" s="24"/>
      <c r="BM1286" s="35"/>
      <c r="BN1286" s="23"/>
      <c r="BO1286" s="24"/>
      <c r="BP1286" s="35"/>
      <c r="BQ1286" s="23"/>
      <c r="BR1286" s="24"/>
      <c r="BS1286" s="35"/>
      <c r="BT1286" s="23"/>
      <c r="BU1286" s="24"/>
      <c r="BV1286" s="35"/>
      <c r="BW1286" s="23"/>
      <c r="BX1286" s="24"/>
      <c r="BY1286" s="35"/>
      <c r="BZ1286" s="23"/>
      <c r="CA1286" s="24"/>
      <c r="CB1286" s="35"/>
      <c r="CC1286" s="23"/>
      <c r="CD1286" s="24"/>
      <c r="CE1286" s="35"/>
      <c r="CF1286" s="23"/>
      <c r="CG1286" s="24"/>
      <c r="CH1286" s="35"/>
      <c r="CI1286" s="23"/>
      <c r="CJ1286" s="24"/>
      <c r="CK1286" s="35"/>
      <c r="CL1286" s="23"/>
      <c r="CM1286" s="24"/>
      <c r="CN1286" s="35"/>
      <c r="CO1286" s="23"/>
      <c r="CP1286" s="24"/>
      <c r="CQ1286" s="38"/>
    </row>
    <row r="1287" spans="2:95">
      <c r="B1287" s="34"/>
      <c r="C1287" s="23"/>
      <c r="D1287" s="24"/>
      <c r="E1287" s="35"/>
      <c r="F1287" s="23"/>
      <c r="G1287" s="24"/>
      <c r="H1287" s="35"/>
      <c r="I1287" s="23"/>
      <c r="J1287" s="24"/>
      <c r="K1287" s="35"/>
      <c r="L1287" s="23"/>
      <c r="M1287" s="24"/>
      <c r="N1287" s="35"/>
      <c r="O1287" s="23"/>
      <c r="P1287" s="24"/>
      <c r="Q1287" s="35"/>
      <c r="R1287" s="23"/>
      <c r="S1287" s="24"/>
      <c r="T1287" s="35"/>
      <c r="U1287" s="23"/>
      <c r="V1287" s="24"/>
      <c r="W1287" s="35"/>
      <c r="X1287" s="23"/>
      <c r="Y1287" s="24"/>
      <c r="Z1287" s="35"/>
      <c r="AA1287" s="23"/>
      <c r="AB1287" s="24"/>
      <c r="AC1287" s="35"/>
      <c r="AD1287" s="23"/>
      <c r="AE1287" s="24"/>
      <c r="AF1287" s="35"/>
      <c r="AG1287" s="23"/>
      <c r="AH1287" s="24"/>
      <c r="AI1287" s="35"/>
      <c r="AJ1287" s="23"/>
      <c r="AK1287" s="24"/>
      <c r="AL1287" s="35"/>
      <c r="AM1287" s="23"/>
      <c r="AN1287" s="24"/>
      <c r="AO1287" s="35"/>
      <c r="AP1287" s="23"/>
      <c r="AQ1287" s="24"/>
      <c r="AR1287" s="35"/>
      <c r="AS1287" s="23"/>
      <c r="AT1287" s="24"/>
      <c r="AU1287" s="35"/>
      <c r="AV1287" s="23"/>
      <c r="AW1287" s="24"/>
      <c r="AX1287" s="35"/>
      <c r="AY1287" s="23"/>
      <c r="AZ1287" s="24"/>
      <c r="BA1287" s="35"/>
      <c r="BB1287" s="23"/>
      <c r="BC1287" s="24"/>
      <c r="BD1287" s="35"/>
      <c r="BE1287" s="23"/>
      <c r="BF1287" s="24"/>
      <c r="BG1287" s="35"/>
      <c r="BH1287" s="23"/>
      <c r="BI1287" s="24"/>
      <c r="BJ1287" s="35"/>
      <c r="BK1287" s="23"/>
      <c r="BL1287" s="24"/>
      <c r="BM1287" s="35"/>
      <c r="BN1287" s="23"/>
      <c r="BO1287" s="24"/>
      <c r="BP1287" s="35"/>
      <c r="BQ1287" s="23"/>
      <c r="BR1287" s="24"/>
      <c r="BS1287" s="35"/>
      <c r="BT1287" s="23"/>
      <c r="BU1287" s="24"/>
      <c r="BV1287" s="35"/>
      <c r="BW1287" s="23"/>
      <c r="BX1287" s="24"/>
      <c r="BY1287" s="35"/>
      <c r="BZ1287" s="23"/>
      <c r="CA1287" s="24"/>
      <c r="CB1287" s="35"/>
      <c r="CC1287" s="23"/>
      <c r="CD1287" s="24"/>
      <c r="CE1287" s="35"/>
      <c r="CF1287" s="23"/>
      <c r="CG1287" s="24"/>
      <c r="CH1287" s="35"/>
      <c r="CI1287" s="23"/>
      <c r="CJ1287" s="24"/>
      <c r="CK1287" s="35"/>
      <c r="CL1287" s="23"/>
      <c r="CM1287" s="24"/>
      <c r="CN1287" s="35"/>
      <c r="CO1287" s="23"/>
      <c r="CP1287" s="24"/>
      <c r="CQ1287" s="38"/>
    </row>
    <row r="1288" spans="2:95">
      <c r="B1288" s="34"/>
      <c r="C1288" s="23"/>
      <c r="D1288" s="24"/>
      <c r="E1288" s="35"/>
      <c r="F1288" s="23"/>
      <c r="G1288" s="24"/>
      <c r="H1288" s="35"/>
      <c r="I1288" s="23"/>
      <c r="J1288" s="24"/>
      <c r="K1288" s="35"/>
      <c r="L1288" s="23"/>
      <c r="M1288" s="24"/>
      <c r="N1288" s="35"/>
      <c r="O1288" s="23"/>
      <c r="P1288" s="24"/>
      <c r="Q1288" s="35"/>
      <c r="R1288" s="23"/>
      <c r="S1288" s="24"/>
      <c r="T1288" s="35"/>
      <c r="U1288" s="23"/>
      <c r="V1288" s="24"/>
      <c r="W1288" s="35"/>
      <c r="X1288" s="23"/>
      <c r="Y1288" s="24"/>
      <c r="Z1288" s="35"/>
      <c r="AA1288" s="23"/>
      <c r="AB1288" s="24"/>
      <c r="AC1288" s="35"/>
      <c r="AD1288" s="23"/>
      <c r="AE1288" s="24"/>
      <c r="AF1288" s="35"/>
      <c r="AG1288" s="23"/>
      <c r="AH1288" s="24"/>
      <c r="AI1288" s="35"/>
      <c r="AJ1288" s="23"/>
      <c r="AK1288" s="24"/>
      <c r="AL1288" s="35"/>
      <c r="AM1288" s="23"/>
      <c r="AN1288" s="24"/>
      <c r="AO1288" s="35"/>
      <c r="AP1288" s="23"/>
      <c r="AQ1288" s="24"/>
      <c r="AR1288" s="35"/>
      <c r="AS1288" s="23"/>
      <c r="AT1288" s="24"/>
      <c r="AU1288" s="35"/>
      <c r="AV1288" s="23"/>
      <c r="AW1288" s="24"/>
      <c r="AX1288" s="35"/>
      <c r="AY1288" s="23"/>
      <c r="AZ1288" s="24"/>
      <c r="BA1288" s="35"/>
      <c r="BB1288" s="23"/>
      <c r="BC1288" s="24"/>
      <c r="BD1288" s="35"/>
      <c r="BE1288" s="23"/>
      <c r="BF1288" s="24"/>
      <c r="BG1288" s="35"/>
      <c r="BH1288" s="23"/>
      <c r="BI1288" s="24"/>
      <c r="BJ1288" s="35"/>
      <c r="BK1288" s="23"/>
      <c r="BL1288" s="24"/>
      <c r="BM1288" s="35"/>
      <c r="BN1288" s="23"/>
      <c r="BO1288" s="24"/>
      <c r="BP1288" s="35"/>
      <c r="BQ1288" s="23"/>
      <c r="BR1288" s="24"/>
      <c r="BS1288" s="35"/>
      <c r="BT1288" s="23"/>
      <c r="BU1288" s="24"/>
      <c r="BV1288" s="35"/>
      <c r="BW1288" s="23"/>
      <c r="BX1288" s="24"/>
      <c r="BY1288" s="35"/>
      <c r="BZ1288" s="23"/>
      <c r="CA1288" s="24"/>
      <c r="CB1288" s="35"/>
      <c r="CC1288" s="23"/>
      <c r="CD1288" s="24"/>
      <c r="CE1288" s="35"/>
      <c r="CF1288" s="23"/>
      <c r="CG1288" s="24"/>
      <c r="CH1288" s="35"/>
      <c r="CI1288" s="23"/>
      <c r="CJ1288" s="24"/>
      <c r="CK1288" s="35"/>
      <c r="CL1288" s="23"/>
      <c r="CM1288" s="24"/>
      <c r="CN1288" s="35"/>
      <c r="CO1288" s="23"/>
      <c r="CP1288" s="24"/>
      <c r="CQ1288" s="38"/>
    </row>
    <row r="1289" spans="2:95">
      <c r="B1289" s="34"/>
      <c r="C1289" s="23"/>
      <c r="D1289" s="24"/>
      <c r="E1289" s="35"/>
      <c r="F1289" s="23"/>
      <c r="G1289" s="24"/>
      <c r="H1289" s="35"/>
      <c r="I1289" s="23"/>
      <c r="J1289" s="24"/>
      <c r="K1289" s="35"/>
      <c r="L1289" s="23"/>
      <c r="M1289" s="24"/>
      <c r="N1289" s="35"/>
      <c r="O1289" s="23"/>
      <c r="P1289" s="24"/>
      <c r="Q1289" s="35"/>
      <c r="R1289" s="23"/>
      <c r="S1289" s="24"/>
      <c r="T1289" s="35"/>
      <c r="U1289" s="23"/>
      <c r="V1289" s="24"/>
      <c r="W1289" s="35"/>
      <c r="X1289" s="23"/>
      <c r="Y1289" s="24"/>
      <c r="Z1289" s="35"/>
      <c r="AA1289" s="23"/>
      <c r="AB1289" s="24"/>
      <c r="AC1289" s="35"/>
      <c r="AD1289" s="23"/>
      <c r="AE1289" s="24"/>
      <c r="AF1289" s="35"/>
      <c r="AG1289" s="23"/>
      <c r="AH1289" s="24"/>
      <c r="AI1289" s="35"/>
      <c r="AJ1289" s="23"/>
      <c r="AK1289" s="24"/>
      <c r="AL1289" s="35"/>
      <c r="AM1289" s="23"/>
      <c r="AN1289" s="24"/>
      <c r="AO1289" s="35"/>
      <c r="AP1289" s="23"/>
      <c r="AQ1289" s="24"/>
      <c r="AR1289" s="35"/>
      <c r="AS1289" s="23"/>
      <c r="AT1289" s="24"/>
      <c r="AU1289" s="35"/>
      <c r="AV1289" s="23"/>
      <c r="AW1289" s="24"/>
      <c r="AX1289" s="35"/>
      <c r="AY1289" s="23"/>
      <c r="AZ1289" s="24"/>
      <c r="BA1289" s="35"/>
      <c r="BB1289" s="23"/>
      <c r="BC1289" s="24"/>
      <c r="BD1289" s="35"/>
      <c r="BE1289" s="23"/>
      <c r="BF1289" s="24"/>
      <c r="BG1289" s="35"/>
      <c r="BH1289" s="23"/>
      <c r="BI1289" s="24"/>
      <c r="BJ1289" s="35"/>
      <c r="BK1289" s="23"/>
      <c r="BL1289" s="24"/>
      <c r="BM1289" s="35"/>
      <c r="BN1289" s="23"/>
      <c r="BO1289" s="24"/>
      <c r="BP1289" s="35"/>
      <c r="BQ1289" s="23"/>
      <c r="BR1289" s="24"/>
      <c r="BS1289" s="35"/>
      <c r="BT1289" s="23"/>
      <c r="BU1289" s="24"/>
      <c r="BV1289" s="35"/>
      <c r="BW1289" s="23"/>
      <c r="BX1289" s="24"/>
      <c r="BY1289" s="35"/>
      <c r="BZ1289" s="23"/>
      <c r="CA1289" s="24"/>
      <c r="CB1289" s="35"/>
      <c r="CC1289" s="23"/>
      <c r="CD1289" s="24"/>
      <c r="CE1289" s="35"/>
      <c r="CF1289" s="23"/>
      <c r="CG1289" s="24"/>
      <c r="CH1289" s="35"/>
      <c r="CI1289" s="23"/>
      <c r="CJ1289" s="24"/>
      <c r="CK1289" s="35"/>
      <c r="CL1289" s="23"/>
      <c r="CM1289" s="24"/>
      <c r="CN1289" s="35"/>
      <c r="CO1289" s="23"/>
      <c r="CP1289" s="24"/>
      <c r="CQ1289" s="38"/>
    </row>
    <row r="1290" spans="2:95">
      <c r="B1290" s="34"/>
      <c r="C1290" s="23"/>
      <c r="D1290" s="24"/>
      <c r="E1290" s="35"/>
      <c r="F1290" s="23"/>
      <c r="G1290" s="24"/>
      <c r="H1290" s="35"/>
      <c r="I1290" s="23"/>
      <c r="J1290" s="24"/>
      <c r="K1290" s="35"/>
      <c r="L1290" s="23"/>
      <c r="M1290" s="24"/>
      <c r="N1290" s="35"/>
      <c r="O1290" s="23"/>
      <c r="P1290" s="24"/>
      <c r="Q1290" s="35"/>
      <c r="R1290" s="23"/>
      <c r="S1290" s="24"/>
      <c r="T1290" s="35"/>
      <c r="U1290" s="23"/>
      <c r="V1290" s="24"/>
      <c r="W1290" s="35"/>
      <c r="X1290" s="23"/>
      <c r="Y1290" s="24"/>
      <c r="Z1290" s="35"/>
      <c r="AA1290" s="23"/>
      <c r="AB1290" s="24"/>
      <c r="AC1290" s="35"/>
      <c r="AD1290" s="23"/>
      <c r="AE1290" s="24"/>
      <c r="AF1290" s="35"/>
      <c r="AG1290" s="23"/>
      <c r="AH1290" s="24"/>
      <c r="AI1290" s="35"/>
      <c r="AJ1290" s="23"/>
      <c r="AK1290" s="24"/>
      <c r="AL1290" s="35"/>
      <c r="AM1290" s="23"/>
      <c r="AN1290" s="24"/>
      <c r="AO1290" s="35"/>
      <c r="AP1290" s="23"/>
      <c r="AQ1290" s="24"/>
      <c r="AR1290" s="35"/>
      <c r="AS1290" s="23"/>
      <c r="AT1290" s="24"/>
      <c r="AU1290" s="35"/>
      <c r="AV1290" s="23"/>
      <c r="AW1290" s="24"/>
      <c r="AX1290" s="35"/>
      <c r="AY1290" s="23"/>
      <c r="AZ1290" s="24"/>
      <c r="BA1290" s="35"/>
      <c r="BB1290" s="23"/>
      <c r="BC1290" s="24"/>
      <c r="BD1290" s="35"/>
      <c r="BE1290" s="23"/>
      <c r="BF1290" s="24"/>
      <c r="BG1290" s="35"/>
      <c r="BH1290" s="23"/>
      <c r="BI1290" s="24"/>
      <c r="BJ1290" s="35"/>
      <c r="BK1290" s="23"/>
      <c r="BL1290" s="24"/>
      <c r="BM1290" s="35"/>
      <c r="BN1290" s="23"/>
      <c r="BO1290" s="24"/>
      <c r="BP1290" s="35"/>
      <c r="BQ1290" s="23"/>
      <c r="BR1290" s="24"/>
      <c r="BS1290" s="35"/>
      <c r="BT1290" s="23"/>
      <c r="BU1290" s="24"/>
      <c r="BV1290" s="35"/>
      <c r="BW1290" s="23"/>
      <c r="BX1290" s="24"/>
      <c r="BY1290" s="35"/>
      <c r="BZ1290" s="23"/>
      <c r="CA1290" s="24"/>
      <c r="CB1290" s="35"/>
      <c r="CC1290" s="23"/>
      <c r="CD1290" s="24"/>
      <c r="CE1290" s="35"/>
      <c r="CF1290" s="23"/>
      <c r="CG1290" s="24"/>
      <c r="CH1290" s="35"/>
      <c r="CI1290" s="23"/>
      <c r="CJ1290" s="24"/>
      <c r="CK1290" s="35"/>
      <c r="CL1290" s="23"/>
      <c r="CM1290" s="24"/>
      <c r="CN1290" s="35"/>
      <c r="CO1290" s="23"/>
      <c r="CP1290" s="24"/>
      <c r="CQ1290" s="38"/>
    </row>
    <row r="1291" spans="2:95">
      <c r="B1291" s="34"/>
      <c r="C1291" s="23"/>
      <c r="D1291" s="24"/>
      <c r="E1291" s="35"/>
      <c r="F1291" s="23"/>
      <c r="G1291" s="24"/>
      <c r="H1291" s="35"/>
      <c r="I1291" s="23"/>
      <c r="J1291" s="24"/>
      <c r="K1291" s="35"/>
      <c r="L1291" s="23"/>
      <c r="M1291" s="24"/>
      <c r="N1291" s="35"/>
      <c r="O1291" s="23"/>
      <c r="P1291" s="24"/>
      <c r="Q1291" s="35"/>
      <c r="R1291" s="23"/>
      <c r="S1291" s="24"/>
      <c r="T1291" s="35"/>
      <c r="U1291" s="23"/>
      <c r="V1291" s="24"/>
      <c r="W1291" s="35"/>
      <c r="X1291" s="23"/>
      <c r="Y1291" s="24"/>
      <c r="Z1291" s="35"/>
      <c r="AA1291" s="23"/>
      <c r="AB1291" s="24"/>
      <c r="AC1291" s="35"/>
      <c r="AD1291" s="23"/>
      <c r="AE1291" s="24"/>
      <c r="AF1291" s="35"/>
      <c r="AG1291" s="23"/>
      <c r="AH1291" s="24"/>
      <c r="AI1291" s="35"/>
      <c r="AJ1291" s="23"/>
      <c r="AK1291" s="24"/>
      <c r="AL1291" s="35"/>
      <c r="AM1291" s="23"/>
      <c r="AN1291" s="24"/>
      <c r="AO1291" s="35"/>
      <c r="AP1291" s="23"/>
      <c r="AQ1291" s="24"/>
      <c r="AR1291" s="35"/>
      <c r="AS1291" s="23"/>
      <c r="AT1291" s="24"/>
      <c r="AU1291" s="35"/>
      <c r="AV1291" s="23"/>
      <c r="AW1291" s="24"/>
      <c r="AX1291" s="35"/>
      <c r="AY1291" s="23"/>
      <c r="AZ1291" s="24"/>
      <c r="BA1291" s="35"/>
      <c r="BB1291" s="23"/>
      <c r="BC1291" s="24"/>
      <c r="BD1291" s="35"/>
      <c r="BE1291" s="23"/>
      <c r="BF1291" s="24"/>
      <c r="BG1291" s="35"/>
      <c r="BH1291" s="23"/>
      <c r="BI1291" s="24"/>
      <c r="BJ1291" s="35"/>
      <c r="BK1291" s="23"/>
      <c r="BL1291" s="24"/>
      <c r="BM1291" s="35"/>
      <c r="BN1291" s="23"/>
      <c r="BO1291" s="24"/>
      <c r="BP1291" s="35"/>
      <c r="BQ1291" s="23"/>
      <c r="BR1291" s="24"/>
      <c r="BS1291" s="35"/>
      <c r="BT1291" s="23"/>
      <c r="BU1291" s="24"/>
      <c r="BV1291" s="35"/>
      <c r="BW1291" s="23"/>
      <c r="BX1291" s="24"/>
      <c r="BY1291" s="35"/>
      <c r="BZ1291" s="23"/>
      <c r="CA1291" s="24"/>
      <c r="CB1291" s="35"/>
      <c r="CC1291" s="23"/>
      <c r="CD1291" s="24"/>
      <c r="CE1291" s="35"/>
      <c r="CF1291" s="23"/>
      <c r="CG1291" s="24"/>
      <c r="CH1291" s="35"/>
      <c r="CI1291" s="23"/>
      <c r="CJ1291" s="24"/>
      <c r="CK1291" s="35"/>
      <c r="CL1291" s="23"/>
      <c r="CM1291" s="24"/>
      <c r="CN1291" s="35"/>
      <c r="CO1291" s="23"/>
      <c r="CP1291" s="24"/>
      <c r="CQ1291" s="38"/>
    </row>
    <row r="1292" spans="2:95">
      <c r="B1292" s="34"/>
      <c r="C1292" s="23"/>
      <c r="D1292" s="24"/>
      <c r="E1292" s="35"/>
      <c r="F1292" s="23"/>
      <c r="G1292" s="24"/>
      <c r="H1292" s="35"/>
      <c r="I1292" s="23"/>
      <c r="J1292" s="24"/>
      <c r="K1292" s="35"/>
      <c r="L1292" s="23"/>
      <c r="M1292" s="24"/>
      <c r="N1292" s="35"/>
      <c r="O1292" s="23"/>
      <c r="P1292" s="24"/>
      <c r="Q1292" s="35"/>
      <c r="R1292" s="23"/>
      <c r="S1292" s="24"/>
      <c r="T1292" s="35"/>
      <c r="U1292" s="23"/>
      <c r="V1292" s="24"/>
      <c r="W1292" s="35"/>
      <c r="X1292" s="23"/>
      <c r="Y1292" s="24"/>
      <c r="Z1292" s="35"/>
      <c r="AA1292" s="23"/>
      <c r="AB1292" s="24"/>
      <c r="AC1292" s="35"/>
      <c r="AD1292" s="23"/>
      <c r="AE1292" s="24"/>
      <c r="AF1292" s="35"/>
      <c r="AG1292" s="23"/>
      <c r="AH1292" s="24"/>
      <c r="AI1292" s="35"/>
      <c r="AJ1292" s="23"/>
      <c r="AK1292" s="24"/>
      <c r="AL1292" s="35"/>
      <c r="AM1292" s="23"/>
      <c r="AN1292" s="24"/>
      <c r="AO1292" s="35"/>
      <c r="AP1292" s="23"/>
      <c r="AQ1292" s="24"/>
      <c r="AR1292" s="35"/>
      <c r="AS1292" s="23"/>
      <c r="AT1292" s="24"/>
      <c r="AU1292" s="35"/>
      <c r="AV1292" s="23"/>
      <c r="AW1292" s="24"/>
      <c r="AX1292" s="35"/>
      <c r="AY1292" s="23"/>
      <c r="AZ1292" s="24"/>
      <c r="BA1292" s="35"/>
      <c r="BB1292" s="23"/>
      <c r="BC1292" s="24"/>
      <c r="BD1292" s="35"/>
      <c r="BE1292" s="23"/>
      <c r="BF1292" s="24"/>
      <c r="BG1292" s="35"/>
      <c r="BH1292" s="23"/>
      <c r="BI1292" s="24"/>
      <c r="BJ1292" s="35"/>
      <c r="BK1292" s="23"/>
      <c r="BL1292" s="24"/>
      <c r="BM1292" s="35"/>
      <c r="BN1292" s="23"/>
      <c r="BO1292" s="24"/>
      <c r="BP1292" s="35"/>
      <c r="BQ1292" s="23"/>
      <c r="BR1292" s="24"/>
      <c r="BS1292" s="35"/>
      <c r="BT1292" s="23"/>
      <c r="BU1292" s="24"/>
      <c r="BV1292" s="35"/>
      <c r="BW1292" s="23"/>
      <c r="BX1292" s="24"/>
      <c r="BY1292" s="35"/>
      <c r="BZ1292" s="23"/>
      <c r="CA1292" s="24"/>
      <c r="CB1292" s="35"/>
      <c r="CC1292" s="23"/>
      <c r="CD1292" s="24"/>
      <c r="CE1292" s="35"/>
      <c r="CF1292" s="23"/>
      <c r="CG1292" s="24"/>
      <c r="CH1292" s="35"/>
      <c r="CI1292" s="23"/>
      <c r="CJ1292" s="24"/>
      <c r="CK1292" s="35"/>
      <c r="CL1292" s="23"/>
      <c r="CM1292" s="24"/>
      <c r="CN1292" s="35"/>
      <c r="CO1292" s="23"/>
      <c r="CP1292" s="24"/>
      <c r="CQ1292" s="38"/>
    </row>
    <row r="1293" spans="2:95">
      <c r="B1293" s="34"/>
      <c r="C1293" s="23"/>
      <c r="D1293" s="24"/>
      <c r="E1293" s="35"/>
      <c r="F1293" s="23"/>
      <c r="G1293" s="24"/>
      <c r="H1293" s="35"/>
      <c r="I1293" s="23"/>
      <c r="J1293" s="24"/>
      <c r="K1293" s="35"/>
      <c r="L1293" s="23"/>
      <c r="M1293" s="24"/>
      <c r="N1293" s="35"/>
      <c r="O1293" s="23"/>
      <c r="P1293" s="24"/>
      <c r="Q1293" s="35"/>
      <c r="R1293" s="23"/>
      <c r="S1293" s="24"/>
      <c r="T1293" s="35"/>
      <c r="U1293" s="23"/>
      <c r="V1293" s="24"/>
      <c r="W1293" s="35"/>
      <c r="X1293" s="23"/>
      <c r="Y1293" s="24"/>
      <c r="Z1293" s="35"/>
      <c r="AA1293" s="23"/>
      <c r="AB1293" s="24"/>
      <c r="AC1293" s="35"/>
      <c r="AD1293" s="23"/>
      <c r="AE1293" s="24"/>
      <c r="AF1293" s="35"/>
      <c r="AG1293" s="23"/>
      <c r="AH1293" s="24"/>
      <c r="AI1293" s="35"/>
      <c r="AJ1293" s="23"/>
      <c r="AK1293" s="24"/>
      <c r="AL1293" s="35"/>
      <c r="AM1293" s="23"/>
      <c r="AN1293" s="24"/>
      <c r="AO1293" s="35"/>
      <c r="AP1293" s="23"/>
      <c r="AQ1293" s="24"/>
      <c r="AR1293" s="35"/>
      <c r="AS1293" s="23"/>
      <c r="AT1293" s="24"/>
      <c r="AU1293" s="35"/>
      <c r="AV1293" s="23"/>
      <c r="AW1293" s="24"/>
      <c r="AX1293" s="35"/>
      <c r="AY1293" s="23"/>
      <c r="AZ1293" s="24"/>
      <c r="BA1293" s="35"/>
      <c r="BB1293" s="23"/>
      <c r="BC1293" s="24"/>
      <c r="BD1293" s="35"/>
      <c r="BE1293" s="23"/>
      <c r="BF1293" s="24"/>
      <c r="BG1293" s="35"/>
      <c r="BH1293" s="23"/>
      <c r="BI1293" s="24"/>
      <c r="BJ1293" s="35"/>
      <c r="BK1293" s="23"/>
      <c r="BL1293" s="24"/>
      <c r="BM1293" s="35"/>
      <c r="BN1293" s="23"/>
      <c r="BO1293" s="24"/>
      <c r="BP1293" s="35"/>
      <c r="BQ1293" s="23"/>
      <c r="BR1293" s="24"/>
      <c r="BS1293" s="35"/>
      <c r="BT1293" s="23"/>
      <c r="BU1293" s="24"/>
      <c r="BV1293" s="35"/>
      <c r="BW1293" s="23"/>
      <c r="BX1293" s="24"/>
      <c r="BY1293" s="35"/>
      <c r="BZ1293" s="23"/>
      <c r="CA1293" s="24"/>
      <c r="CB1293" s="35"/>
      <c r="CC1293" s="23"/>
      <c r="CD1293" s="24"/>
      <c r="CE1293" s="35"/>
      <c r="CF1293" s="23"/>
      <c r="CG1293" s="24"/>
      <c r="CH1293" s="35"/>
      <c r="CI1293" s="23"/>
      <c r="CJ1293" s="24"/>
      <c r="CK1293" s="35"/>
      <c r="CL1293" s="23"/>
      <c r="CM1293" s="24"/>
      <c r="CN1293" s="35"/>
      <c r="CO1293" s="23"/>
      <c r="CP1293" s="24"/>
      <c r="CQ1293" s="38"/>
    </row>
    <row r="1294" spans="2:95">
      <c r="B1294" s="34"/>
      <c r="C1294" s="23"/>
      <c r="D1294" s="24"/>
      <c r="E1294" s="35"/>
      <c r="F1294" s="23"/>
      <c r="G1294" s="24"/>
      <c r="H1294" s="35"/>
      <c r="I1294" s="23"/>
      <c r="J1294" s="24"/>
      <c r="K1294" s="35"/>
      <c r="L1294" s="23"/>
      <c r="M1294" s="24"/>
      <c r="N1294" s="35"/>
      <c r="O1294" s="23"/>
      <c r="P1294" s="24"/>
      <c r="Q1294" s="35"/>
      <c r="R1294" s="23"/>
      <c r="S1294" s="24"/>
      <c r="T1294" s="35"/>
      <c r="U1294" s="23"/>
      <c r="V1294" s="24"/>
      <c r="W1294" s="35"/>
      <c r="X1294" s="23"/>
      <c r="Y1294" s="24"/>
      <c r="Z1294" s="35"/>
      <c r="AA1294" s="23"/>
      <c r="AB1294" s="24"/>
      <c r="AC1294" s="35"/>
      <c r="AD1294" s="23"/>
      <c r="AE1294" s="24"/>
      <c r="AF1294" s="35"/>
      <c r="AG1294" s="23"/>
      <c r="AH1294" s="24"/>
      <c r="AI1294" s="35"/>
      <c r="AJ1294" s="23"/>
      <c r="AK1294" s="24"/>
      <c r="AL1294" s="35"/>
      <c r="AM1294" s="23"/>
      <c r="AN1294" s="24"/>
      <c r="AO1294" s="35"/>
      <c r="AP1294" s="23"/>
      <c r="AQ1294" s="24"/>
      <c r="AR1294" s="35"/>
      <c r="AS1294" s="23"/>
      <c r="AT1294" s="24"/>
      <c r="AU1294" s="35"/>
      <c r="AV1294" s="23"/>
      <c r="AW1294" s="24"/>
      <c r="AX1294" s="35"/>
      <c r="AY1294" s="23"/>
      <c r="AZ1294" s="24"/>
      <c r="BA1294" s="35"/>
      <c r="BB1294" s="23"/>
      <c r="BC1294" s="24"/>
      <c r="BD1294" s="35"/>
      <c r="BE1294" s="23"/>
      <c r="BF1294" s="24"/>
      <c r="BG1294" s="35"/>
      <c r="BH1294" s="23"/>
      <c r="BI1294" s="24"/>
      <c r="BJ1294" s="35"/>
      <c r="BK1294" s="23"/>
      <c r="BL1294" s="24"/>
      <c r="BM1294" s="35"/>
      <c r="BN1294" s="23"/>
      <c r="BO1294" s="24"/>
      <c r="BP1294" s="35"/>
      <c r="BQ1294" s="23"/>
      <c r="BR1294" s="24"/>
      <c r="BS1294" s="35"/>
      <c r="BT1294" s="23"/>
      <c r="BU1294" s="24"/>
      <c r="BV1294" s="35"/>
      <c r="BW1294" s="23"/>
      <c r="BX1294" s="24"/>
      <c r="BY1294" s="35"/>
      <c r="BZ1294" s="23"/>
      <c r="CA1294" s="24"/>
      <c r="CB1294" s="35"/>
      <c r="CC1294" s="23"/>
      <c r="CD1294" s="24"/>
      <c r="CE1294" s="35"/>
      <c r="CF1294" s="23"/>
      <c r="CG1294" s="24"/>
      <c r="CH1294" s="35"/>
      <c r="CI1294" s="23"/>
      <c r="CJ1294" s="24"/>
      <c r="CK1294" s="35"/>
      <c r="CL1294" s="23"/>
      <c r="CM1294" s="24"/>
      <c r="CN1294" s="35"/>
      <c r="CO1294" s="23"/>
      <c r="CP1294" s="24"/>
      <c r="CQ1294" s="38"/>
    </row>
    <row r="1295" spans="2:95">
      <c r="B1295" s="34"/>
      <c r="C1295" s="23"/>
      <c r="D1295" s="24"/>
      <c r="E1295" s="35"/>
      <c r="F1295" s="23"/>
      <c r="G1295" s="24"/>
      <c r="H1295" s="35"/>
      <c r="I1295" s="23"/>
      <c r="J1295" s="24"/>
      <c r="K1295" s="35"/>
      <c r="L1295" s="23"/>
      <c r="M1295" s="24"/>
      <c r="N1295" s="35"/>
      <c r="O1295" s="23"/>
      <c r="P1295" s="24"/>
      <c r="Q1295" s="35"/>
      <c r="R1295" s="23"/>
      <c r="S1295" s="24"/>
      <c r="T1295" s="35"/>
      <c r="U1295" s="23"/>
      <c r="V1295" s="24"/>
      <c r="W1295" s="35"/>
      <c r="X1295" s="23"/>
      <c r="Y1295" s="24"/>
      <c r="Z1295" s="35"/>
      <c r="AA1295" s="23"/>
      <c r="AB1295" s="24"/>
      <c r="AC1295" s="35"/>
      <c r="AD1295" s="23"/>
      <c r="AE1295" s="24"/>
      <c r="AF1295" s="35"/>
      <c r="AG1295" s="23"/>
      <c r="AH1295" s="24"/>
      <c r="AI1295" s="35"/>
      <c r="AJ1295" s="23"/>
      <c r="AK1295" s="24"/>
      <c r="AL1295" s="35"/>
      <c r="AM1295" s="23"/>
      <c r="AN1295" s="24"/>
      <c r="AO1295" s="35"/>
      <c r="AP1295" s="23"/>
      <c r="AQ1295" s="24"/>
      <c r="AR1295" s="35"/>
      <c r="AS1295" s="23"/>
      <c r="AT1295" s="24"/>
      <c r="AU1295" s="35"/>
      <c r="AV1295" s="23"/>
      <c r="AW1295" s="24"/>
      <c r="AX1295" s="35"/>
      <c r="AY1295" s="23"/>
      <c r="AZ1295" s="24"/>
      <c r="BA1295" s="35"/>
      <c r="BB1295" s="23"/>
      <c r="BC1295" s="24"/>
      <c r="BD1295" s="35"/>
      <c r="BE1295" s="23"/>
      <c r="BF1295" s="24"/>
      <c r="BG1295" s="35"/>
      <c r="BH1295" s="23"/>
      <c r="BI1295" s="24"/>
      <c r="BJ1295" s="35"/>
      <c r="BK1295" s="23"/>
      <c r="BL1295" s="24"/>
      <c r="BM1295" s="35"/>
      <c r="BN1295" s="23"/>
      <c r="BO1295" s="24"/>
      <c r="BP1295" s="35"/>
      <c r="BQ1295" s="23"/>
      <c r="BR1295" s="24"/>
      <c r="BS1295" s="35"/>
      <c r="BT1295" s="23"/>
      <c r="BU1295" s="24"/>
      <c r="BV1295" s="35"/>
      <c r="BW1295" s="23"/>
      <c r="BX1295" s="24"/>
      <c r="BY1295" s="35"/>
      <c r="BZ1295" s="23"/>
      <c r="CA1295" s="24"/>
      <c r="CB1295" s="35"/>
      <c r="CC1295" s="23"/>
      <c r="CD1295" s="24"/>
      <c r="CE1295" s="35"/>
      <c r="CF1295" s="23"/>
      <c r="CG1295" s="24"/>
      <c r="CH1295" s="35"/>
      <c r="CI1295" s="23"/>
      <c r="CJ1295" s="24"/>
      <c r="CK1295" s="35"/>
      <c r="CL1295" s="23"/>
      <c r="CM1295" s="24"/>
      <c r="CN1295" s="35"/>
      <c r="CO1295" s="23"/>
      <c r="CP1295" s="24"/>
      <c r="CQ1295" s="38"/>
    </row>
    <row r="1296" spans="2:95">
      <c r="B1296" s="34"/>
      <c r="C1296" s="23"/>
      <c r="D1296" s="24"/>
      <c r="E1296" s="35"/>
      <c r="F1296" s="23"/>
      <c r="G1296" s="24"/>
      <c r="H1296" s="35"/>
      <c r="I1296" s="23"/>
      <c r="J1296" s="24"/>
      <c r="K1296" s="35"/>
      <c r="L1296" s="23"/>
      <c r="M1296" s="24"/>
      <c r="N1296" s="35"/>
      <c r="O1296" s="23"/>
      <c r="P1296" s="24"/>
      <c r="Q1296" s="35"/>
      <c r="R1296" s="23"/>
      <c r="S1296" s="24"/>
      <c r="T1296" s="35"/>
      <c r="U1296" s="23"/>
      <c r="V1296" s="24"/>
      <c r="W1296" s="35"/>
      <c r="X1296" s="23"/>
      <c r="Y1296" s="24"/>
      <c r="Z1296" s="35"/>
      <c r="AA1296" s="23"/>
      <c r="AB1296" s="24"/>
      <c r="AC1296" s="35"/>
      <c r="AD1296" s="23"/>
      <c r="AE1296" s="24"/>
      <c r="AF1296" s="35"/>
      <c r="AG1296" s="23"/>
      <c r="AH1296" s="24"/>
      <c r="AI1296" s="35"/>
      <c r="AJ1296" s="23"/>
      <c r="AK1296" s="24"/>
      <c r="AL1296" s="35"/>
      <c r="AM1296" s="23"/>
      <c r="AN1296" s="24"/>
      <c r="AO1296" s="35"/>
      <c r="AP1296" s="23"/>
      <c r="AQ1296" s="24"/>
      <c r="AR1296" s="35"/>
      <c r="AS1296" s="23"/>
      <c r="AT1296" s="24"/>
      <c r="AU1296" s="35"/>
      <c r="AV1296" s="23"/>
      <c r="AW1296" s="24"/>
      <c r="AX1296" s="35"/>
      <c r="AY1296" s="23"/>
      <c r="AZ1296" s="24"/>
      <c r="BA1296" s="35"/>
      <c r="BB1296" s="23"/>
      <c r="BC1296" s="24"/>
      <c r="BD1296" s="35"/>
      <c r="BE1296" s="23"/>
      <c r="BF1296" s="24"/>
      <c r="BG1296" s="35"/>
      <c r="BH1296" s="23"/>
      <c r="BI1296" s="24"/>
      <c r="BJ1296" s="35"/>
      <c r="BK1296" s="23"/>
      <c r="BL1296" s="24"/>
      <c r="BM1296" s="35"/>
      <c r="BN1296" s="23"/>
      <c r="BO1296" s="24"/>
      <c r="BP1296" s="35"/>
      <c r="BQ1296" s="23"/>
      <c r="BR1296" s="24"/>
      <c r="BS1296" s="35"/>
      <c r="BT1296" s="23"/>
      <c r="BU1296" s="24"/>
      <c r="BV1296" s="35"/>
      <c r="BW1296" s="23"/>
      <c r="BX1296" s="24"/>
      <c r="BY1296" s="35"/>
      <c r="BZ1296" s="23"/>
      <c r="CA1296" s="24"/>
      <c r="CB1296" s="35"/>
      <c r="CC1296" s="23"/>
      <c r="CD1296" s="24"/>
      <c r="CE1296" s="35"/>
      <c r="CF1296" s="23"/>
      <c r="CG1296" s="24"/>
      <c r="CH1296" s="35"/>
      <c r="CI1296" s="23"/>
      <c r="CJ1296" s="24"/>
      <c r="CK1296" s="35"/>
      <c r="CL1296" s="23"/>
      <c r="CM1296" s="24"/>
      <c r="CN1296" s="35"/>
      <c r="CO1296" s="23"/>
      <c r="CP1296" s="24"/>
      <c r="CQ1296" s="38"/>
    </row>
    <row r="1297" spans="2:95">
      <c r="B1297" s="34"/>
      <c r="C1297" s="23"/>
      <c r="D1297" s="24"/>
      <c r="E1297" s="35"/>
      <c r="F1297" s="23"/>
      <c r="G1297" s="24"/>
      <c r="H1297" s="35"/>
      <c r="I1297" s="23"/>
      <c r="J1297" s="24"/>
      <c r="K1297" s="35"/>
      <c r="L1297" s="23"/>
      <c r="M1297" s="24"/>
      <c r="N1297" s="35"/>
      <c r="O1297" s="23"/>
      <c r="P1297" s="24"/>
      <c r="Q1297" s="35"/>
      <c r="R1297" s="23"/>
      <c r="S1297" s="24"/>
      <c r="T1297" s="35"/>
      <c r="U1297" s="23"/>
      <c r="V1297" s="24"/>
      <c r="W1297" s="35"/>
      <c r="X1297" s="23"/>
      <c r="Y1297" s="24"/>
      <c r="Z1297" s="35"/>
      <c r="AA1297" s="23"/>
      <c r="AB1297" s="24"/>
      <c r="AC1297" s="35"/>
      <c r="AD1297" s="23"/>
      <c r="AE1297" s="24"/>
      <c r="AF1297" s="35"/>
      <c r="AG1297" s="23"/>
      <c r="AH1297" s="24"/>
      <c r="AI1297" s="35"/>
      <c r="AJ1297" s="23"/>
      <c r="AK1297" s="24"/>
      <c r="AL1297" s="35"/>
      <c r="AM1297" s="23"/>
      <c r="AN1297" s="24"/>
      <c r="AO1297" s="35"/>
      <c r="AP1297" s="23"/>
      <c r="AQ1297" s="24"/>
      <c r="AR1297" s="35"/>
      <c r="AS1297" s="23"/>
      <c r="AT1297" s="24"/>
      <c r="AU1297" s="35"/>
      <c r="AV1297" s="23"/>
      <c r="AW1297" s="24"/>
      <c r="AX1297" s="35"/>
      <c r="AY1297" s="23"/>
      <c r="AZ1297" s="24"/>
      <c r="BA1297" s="35"/>
      <c r="BB1297" s="23"/>
      <c r="BC1297" s="24"/>
      <c r="BD1297" s="35"/>
      <c r="BE1297" s="23"/>
      <c r="BF1297" s="24"/>
      <c r="BG1297" s="35"/>
      <c r="BH1297" s="23"/>
      <c r="BI1297" s="24"/>
      <c r="BJ1297" s="35"/>
      <c r="BK1297" s="23"/>
      <c r="BL1297" s="24"/>
      <c r="BM1297" s="35"/>
      <c r="BN1297" s="23"/>
      <c r="BO1297" s="24"/>
      <c r="BP1297" s="35"/>
      <c r="BQ1297" s="23"/>
      <c r="BR1297" s="24"/>
      <c r="BS1297" s="35"/>
      <c r="BT1297" s="23"/>
      <c r="BU1297" s="24"/>
      <c r="BV1297" s="35"/>
      <c r="BW1297" s="23"/>
      <c r="BX1297" s="24"/>
      <c r="BY1297" s="35"/>
      <c r="BZ1297" s="23"/>
      <c r="CA1297" s="24"/>
      <c r="CB1297" s="35"/>
      <c r="CC1297" s="23"/>
      <c r="CD1297" s="24"/>
      <c r="CE1297" s="35"/>
      <c r="CF1297" s="23"/>
      <c r="CG1297" s="24"/>
      <c r="CH1297" s="35"/>
      <c r="CI1297" s="23"/>
      <c r="CJ1297" s="24"/>
      <c r="CK1297" s="35"/>
      <c r="CL1297" s="23"/>
      <c r="CM1297" s="24"/>
      <c r="CN1297" s="35"/>
      <c r="CO1297" s="23"/>
      <c r="CP1297" s="24"/>
      <c r="CQ1297" s="38"/>
    </row>
    <row r="1298" spans="2:95">
      <c r="B1298" s="34"/>
      <c r="C1298" s="23"/>
      <c r="D1298" s="24"/>
      <c r="E1298" s="35"/>
      <c r="F1298" s="23"/>
      <c r="G1298" s="24"/>
      <c r="H1298" s="35"/>
      <c r="I1298" s="23"/>
      <c r="J1298" s="24"/>
      <c r="K1298" s="35"/>
      <c r="L1298" s="23"/>
      <c r="M1298" s="24"/>
      <c r="N1298" s="35"/>
      <c r="O1298" s="23"/>
      <c r="P1298" s="24"/>
      <c r="Q1298" s="35"/>
      <c r="R1298" s="23"/>
      <c r="S1298" s="24"/>
      <c r="T1298" s="35"/>
      <c r="U1298" s="23"/>
      <c r="V1298" s="24"/>
      <c r="W1298" s="35"/>
      <c r="X1298" s="23"/>
      <c r="Y1298" s="24"/>
      <c r="Z1298" s="35"/>
      <c r="AA1298" s="23"/>
      <c r="AB1298" s="24"/>
      <c r="AC1298" s="35"/>
      <c r="AD1298" s="23"/>
      <c r="AE1298" s="24"/>
      <c r="AF1298" s="35"/>
      <c r="AG1298" s="23"/>
      <c r="AH1298" s="24"/>
      <c r="AI1298" s="35"/>
      <c r="AJ1298" s="23"/>
      <c r="AK1298" s="24"/>
      <c r="AL1298" s="35"/>
      <c r="AM1298" s="23"/>
      <c r="AN1298" s="24"/>
      <c r="AO1298" s="35"/>
      <c r="AP1298" s="23"/>
      <c r="AQ1298" s="24"/>
      <c r="AR1298" s="35"/>
      <c r="AS1298" s="23"/>
      <c r="AT1298" s="24"/>
      <c r="AU1298" s="35"/>
      <c r="AV1298" s="23"/>
      <c r="AW1298" s="24"/>
      <c r="AX1298" s="35"/>
      <c r="AY1298" s="23"/>
      <c r="AZ1298" s="24"/>
      <c r="BA1298" s="35"/>
      <c r="BB1298" s="23"/>
      <c r="BC1298" s="24"/>
      <c r="BD1298" s="35"/>
      <c r="BE1298" s="23"/>
      <c r="BF1298" s="24"/>
      <c r="BG1298" s="35"/>
      <c r="BH1298" s="23"/>
      <c r="BI1298" s="24"/>
      <c r="BJ1298" s="35"/>
      <c r="BK1298" s="23"/>
      <c r="BL1298" s="24"/>
      <c r="BM1298" s="35"/>
      <c r="BN1298" s="23"/>
      <c r="BO1298" s="24"/>
      <c r="BP1298" s="35"/>
      <c r="BQ1298" s="23"/>
      <c r="BR1298" s="24"/>
      <c r="BS1298" s="35"/>
      <c r="BT1298" s="23"/>
      <c r="BU1298" s="24"/>
      <c r="BV1298" s="35"/>
      <c r="BW1298" s="23"/>
      <c r="BX1298" s="24"/>
      <c r="BY1298" s="35"/>
      <c r="BZ1298" s="23"/>
      <c r="CA1298" s="24"/>
      <c r="CB1298" s="35"/>
      <c r="CC1298" s="23"/>
      <c r="CD1298" s="24"/>
      <c r="CE1298" s="35"/>
      <c r="CF1298" s="23"/>
      <c r="CG1298" s="24"/>
      <c r="CH1298" s="35"/>
      <c r="CI1298" s="23"/>
      <c r="CJ1298" s="24"/>
      <c r="CK1298" s="35"/>
      <c r="CL1298" s="23"/>
      <c r="CM1298" s="24"/>
      <c r="CN1298" s="35"/>
      <c r="CO1298" s="23"/>
      <c r="CP1298" s="24"/>
      <c r="CQ1298" s="38"/>
    </row>
    <row r="1299" spans="2:95">
      <c r="B1299" s="34"/>
      <c r="C1299" s="23"/>
      <c r="D1299" s="24"/>
      <c r="E1299" s="35"/>
      <c r="F1299" s="23"/>
      <c r="G1299" s="24"/>
      <c r="H1299" s="35"/>
      <c r="I1299" s="23"/>
      <c r="J1299" s="24"/>
      <c r="K1299" s="35"/>
      <c r="L1299" s="23"/>
      <c r="M1299" s="24"/>
      <c r="N1299" s="35"/>
      <c r="O1299" s="23"/>
      <c r="P1299" s="24"/>
      <c r="Q1299" s="35"/>
      <c r="R1299" s="23"/>
      <c r="S1299" s="24"/>
      <c r="T1299" s="35"/>
      <c r="U1299" s="23"/>
      <c r="V1299" s="24"/>
      <c r="W1299" s="35"/>
      <c r="X1299" s="23"/>
      <c r="Y1299" s="24"/>
      <c r="Z1299" s="35"/>
      <c r="AA1299" s="23"/>
      <c r="AB1299" s="24"/>
      <c r="AC1299" s="35"/>
      <c r="AD1299" s="23"/>
      <c r="AE1299" s="24"/>
      <c r="AF1299" s="35"/>
      <c r="AG1299" s="23"/>
      <c r="AH1299" s="24"/>
      <c r="AI1299" s="35"/>
      <c r="AJ1299" s="23"/>
      <c r="AK1299" s="24"/>
      <c r="AL1299" s="35"/>
      <c r="AM1299" s="23"/>
      <c r="AN1299" s="24"/>
      <c r="AO1299" s="35"/>
      <c r="AP1299" s="23"/>
      <c r="AQ1299" s="24"/>
      <c r="AR1299" s="35"/>
      <c r="AS1299" s="23"/>
      <c r="AT1299" s="24"/>
      <c r="AU1299" s="35"/>
      <c r="AV1299" s="23"/>
      <c r="AW1299" s="24"/>
      <c r="AX1299" s="35"/>
      <c r="AY1299" s="23"/>
      <c r="AZ1299" s="24"/>
      <c r="BA1299" s="35"/>
      <c r="BB1299" s="23"/>
      <c r="BC1299" s="24"/>
      <c r="BD1299" s="35"/>
      <c r="BE1299" s="23"/>
      <c r="BF1299" s="24"/>
      <c r="BG1299" s="35"/>
      <c r="BH1299" s="23"/>
      <c r="BI1299" s="24"/>
      <c r="BJ1299" s="35"/>
      <c r="BK1299" s="23"/>
      <c r="BL1299" s="24"/>
      <c r="BM1299" s="35"/>
      <c r="BN1299" s="23"/>
      <c r="BO1299" s="24"/>
      <c r="BP1299" s="35"/>
      <c r="BQ1299" s="23"/>
      <c r="BR1299" s="24"/>
      <c r="BS1299" s="35"/>
      <c r="BT1299" s="23"/>
      <c r="BU1299" s="24"/>
      <c r="BV1299" s="35"/>
      <c r="BW1299" s="23"/>
      <c r="BX1299" s="24"/>
      <c r="BY1299" s="35"/>
      <c r="BZ1299" s="23"/>
      <c r="CA1299" s="24"/>
      <c r="CB1299" s="35"/>
      <c r="CC1299" s="23"/>
      <c r="CD1299" s="24"/>
      <c r="CE1299" s="35"/>
      <c r="CF1299" s="23"/>
      <c r="CG1299" s="24"/>
      <c r="CH1299" s="35"/>
      <c r="CI1299" s="23"/>
      <c r="CJ1299" s="24"/>
      <c r="CK1299" s="35"/>
      <c r="CL1299" s="23"/>
      <c r="CM1299" s="24"/>
      <c r="CN1299" s="35"/>
      <c r="CO1299" s="23"/>
      <c r="CP1299" s="24"/>
      <c r="CQ1299" s="38"/>
    </row>
    <row r="1300" spans="2:95">
      <c r="B1300" s="34"/>
      <c r="C1300" s="23"/>
      <c r="D1300" s="24"/>
      <c r="E1300" s="35"/>
      <c r="F1300" s="23"/>
      <c r="G1300" s="24"/>
      <c r="H1300" s="35"/>
      <c r="I1300" s="23"/>
      <c r="J1300" s="24"/>
      <c r="K1300" s="35"/>
      <c r="L1300" s="23"/>
      <c r="M1300" s="24"/>
      <c r="N1300" s="35"/>
      <c r="O1300" s="23"/>
      <c r="P1300" s="24"/>
      <c r="Q1300" s="35"/>
      <c r="R1300" s="23"/>
      <c r="S1300" s="24"/>
      <c r="T1300" s="35"/>
      <c r="U1300" s="23"/>
      <c r="V1300" s="24"/>
      <c r="W1300" s="35"/>
      <c r="X1300" s="23"/>
      <c r="Y1300" s="24"/>
      <c r="Z1300" s="35"/>
      <c r="AA1300" s="23"/>
      <c r="AB1300" s="24"/>
      <c r="AC1300" s="35"/>
      <c r="AD1300" s="23"/>
      <c r="AE1300" s="24"/>
      <c r="AF1300" s="35"/>
      <c r="AG1300" s="23"/>
      <c r="AH1300" s="24"/>
      <c r="AI1300" s="35"/>
      <c r="AJ1300" s="23"/>
      <c r="AK1300" s="24"/>
      <c r="AL1300" s="35"/>
      <c r="AM1300" s="23"/>
      <c r="AN1300" s="24"/>
      <c r="AO1300" s="35"/>
      <c r="AP1300" s="23"/>
      <c r="AQ1300" s="24"/>
      <c r="AR1300" s="35"/>
      <c r="AS1300" s="23"/>
      <c r="AT1300" s="24"/>
      <c r="AU1300" s="35"/>
      <c r="AV1300" s="23"/>
      <c r="AW1300" s="24"/>
      <c r="AX1300" s="35"/>
      <c r="AY1300" s="23"/>
      <c r="AZ1300" s="24"/>
      <c r="BA1300" s="35"/>
      <c r="BB1300" s="23"/>
      <c r="BC1300" s="24"/>
      <c r="BD1300" s="35"/>
      <c r="BE1300" s="23"/>
      <c r="BF1300" s="24"/>
      <c r="BG1300" s="35"/>
      <c r="BH1300" s="23"/>
      <c r="BI1300" s="24"/>
      <c r="BJ1300" s="35"/>
      <c r="BK1300" s="23"/>
      <c r="BL1300" s="24"/>
      <c r="BM1300" s="35"/>
      <c r="BN1300" s="23"/>
      <c r="BO1300" s="24"/>
      <c r="BP1300" s="35"/>
      <c r="BQ1300" s="23"/>
      <c r="BR1300" s="24"/>
      <c r="BS1300" s="35"/>
      <c r="BT1300" s="23"/>
      <c r="BU1300" s="24"/>
      <c r="BV1300" s="35"/>
      <c r="BW1300" s="23"/>
      <c r="BX1300" s="24"/>
      <c r="BY1300" s="35"/>
      <c r="BZ1300" s="23"/>
      <c r="CA1300" s="24"/>
      <c r="CB1300" s="35"/>
      <c r="CC1300" s="23"/>
      <c r="CD1300" s="24"/>
      <c r="CE1300" s="35"/>
      <c r="CF1300" s="23"/>
      <c r="CG1300" s="24"/>
      <c r="CH1300" s="35"/>
      <c r="CI1300" s="23"/>
      <c r="CJ1300" s="24"/>
      <c r="CK1300" s="35"/>
      <c r="CL1300" s="23"/>
      <c r="CM1300" s="24"/>
      <c r="CN1300" s="35"/>
      <c r="CO1300" s="23"/>
      <c r="CP1300" s="24"/>
      <c r="CQ1300" s="38"/>
    </row>
    <row r="1301" spans="2:95">
      <c r="B1301" s="34"/>
      <c r="C1301" s="23"/>
      <c r="D1301" s="24"/>
      <c r="E1301" s="35"/>
      <c r="F1301" s="23"/>
      <c r="G1301" s="24"/>
      <c r="H1301" s="35"/>
      <c r="I1301" s="23"/>
      <c r="J1301" s="24"/>
      <c r="K1301" s="35"/>
      <c r="L1301" s="23"/>
      <c r="M1301" s="24"/>
      <c r="N1301" s="35"/>
      <c r="O1301" s="23"/>
      <c r="P1301" s="24"/>
      <c r="Q1301" s="35"/>
      <c r="R1301" s="23"/>
      <c r="S1301" s="24"/>
      <c r="T1301" s="35"/>
      <c r="U1301" s="23"/>
      <c r="V1301" s="24"/>
      <c r="W1301" s="35"/>
      <c r="X1301" s="23"/>
      <c r="Y1301" s="24"/>
      <c r="Z1301" s="35"/>
      <c r="AA1301" s="23"/>
      <c r="AB1301" s="24"/>
      <c r="AC1301" s="35"/>
      <c r="AD1301" s="23"/>
      <c r="AE1301" s="24"/>
      <c r="AF1301" s="35"/>
      <c r="AG1301" s="23"/>
      <c r="AH1301" s="24"/>
      <c r="AI1301" s="35"/>
      <c r="AJ1301" s="23"/>
      <c r="AK1301" s="24"/>
      <c r="AL1301" s="35"/>
      <c r="AM1301" s="23"/>
      <c r="AN1301" s="24"/>
      <c r="AO1301" s="35"/>
      <c r="AP1301" s="23"/>
      <c r="AQ1301" s="24"/>
      <c r="AR1301" s="35"/>
      <c r="AS1301" s="23"/>
      <c r="AT1301" s="24"/>
      <c r="AU1301" s="35"/>
      <c r="AV1301" s="23"/>
      <c r="AW1301" s="24"/>
      <c r="AX1301" s="35"/>
      <c r="AY1301" s="23"/>
      <c r="AZ1301" s="24"/>
      <c r="BA1301" s="35"/>
      <c r="BB1301" s="23"/>
      <c r="BC1301" s="24"/>
      <c r="BD1301" s="35"/>
      <c r="BE1301" s="23"/>
      <c r="BF1301" s="24"/>
      <c r="BG1301" s="35"/>
      <c r="BH1301" s="23"/>
      <c r="BI1301" s="24"/>
      <c r="BJ1301" s="35"/>
      <c r="BK1301" s="23"/>
      <c r="BL1301" s="24"/>
      <c r="BM1301" s="35"/>
      <c r="BN1301" s="23"/>
      <c r="BO1301" s="24"/>
      <c r="BP1301" s="35"/>
      <c r="BQ1301" s="23"/>
      <c r="BR1301" s="24"/>
      <c r="BS1301" s="35"/>
      <c r="BT1301" s="23"/>
      <c r="BU1301" s="24"/>
      <c r="BV1301" s="35"/>
      <c r="BW1301" s="23"/>
      <c r="BX1301" s="24"/>
      <c r="BY1301" s="35"/>
      <c r="BZ1301" s="23"/>
      <c r="CA1301" s="24"/>
      <c r="CB1301" s="35"/>
      <c r="CC1301" s="23"/>
      <c r="CD1301" s="24"/>
      <c r="CE1301" s="35"/>
      <c r="CF1301" s="23"/>
      <c r="CG1301" s="24"/>
      <c r="CH1301" s="35"/>
      <c r="CI1301" s="23"/>
      <c r="CJ1301" s="24"/>
      <c r="CK1301" s="35"/>
      <c r="CL1301" s="23"/>
      <c r="CM1301" s="24"/>
      <c r="CN1301" s="35"/>
      <c r="CO1301" s="23"/>
      <c r="CP1301" s="24"/>
      <c r="CQ1301" s="38"/>
    </row>
    <row r="1302" spans="2:95">
      <c r="B1302" s="34"/>
      <c r="C1302" s="23"/>
      <c r="D1302" s="24"/>
      <c r="E1302" s="35"/>
      <c r="F1302" s="23"/>
      <c r="G1302" s="24"/>
      <c r="H1302" s="35"/>
      <c r="I1302" s="23"/>
      <c r="J1302" s="24"/>
      <c r="K1302" s="35"/>
      <c r="L1302" s="23"/>
      <c r="M1302" s="24"/>
      <c r="N1302" s="35"/>
      <c r="O1302" s="23"/>
      <c r="P1302" s="24"/>
      <c r="Q1302" s="35"/>
      <c r="R1302" s="23"/>
      <c r="S1302" s="24"/>
      <c r="T1302" s="35"/>
      <c r="U1302" s="23"/>
      <c r="V1302" s="24"/>
      <c r="W1302" s="35"/>
      <c r="X1302" s="23"/>
      <c r="Y1302" s="24"/>
      <c r="Z1302" s="35"/>
      <c r="AA1302" s="23"/>
      <c r="AB1302" s="24"/>
      <c r="AC1302" s="35"/>
      <c r="AD1302" s="23"/>
      <c r="AE1302" s="24"/>
      <c r="AF1302" s="35"/>
      <c r="AG1302" s="23"/>
      <c r="AH1302" s="24"/>
      <c r="AI1302" s="35"/>
      <c r="AJ1302" s="23"/>
      <c r="AK1302" s="24"/>
      <c r="AL1302" s="35"/>
      <c r="AM1302" s="23"/>
      <c r="AN1302" s="24"/>
      <c r="AO1302" s="35"/>
      <c r="AP1302" s="23"/>
      <c r="AQ1302" s="24"/>
      <c r="AR1302" s="35"/>
      <c r="AS1302" s="23"/>
      <c r="AT1302" s="24"/>
      <c r="AU1302" s="35"/>
      <c r="AV1302" s="23"/>
      <c r="AW1302" s="24"/>
      <c r="AX1302" s="35"/>
      <c r="AY1302" s="23"/>
      <c r="AZ1302" s="24"/>
      <c r="BA1302" s="35"/>
      <c r="BB1302" s="23"/>
      <c r="BC1302" s="24"/>
      <c r="BD1302" s="35"/>
      <c r="BE1302" s="23"/>
      <c r="BF1302" s="24"/>
      <c r="BG1302" s="35"/>
      <c r="BH1302" s="23"/>
      <c r="BI1302" s="24"/>
      <c r="BJ1302" s="35"/>
      <c r="BK1302" s="23"/>
      <c r="BL1302" s="24"/>
      <c r="BM1302" s="35"/>
      <c r="BN1302" s="23"/>
      <c r="BO1302" s="24"/>
      <c r="BP1302" s="35"/>
      <c r="BQ1302" s="23"/>
      <c r="BR1302" s="24"/>
      <c r="BS1302" s="35"/>
      <c r="BT1302" s="23"/>
      <c r="BU1302" s="24"/>
      <c r="BV1302" s="35"/>
      <c r="BW1302" s="23"/>
      <c r="BX1302" s="24"/>
      <c r="BY1302" s="35"/>
      <c r="BZ1302" s="23"/>
      <c r="CA1302" s="24"/>
      <c r="CB1302" s="35"/>
      <c r="CC1302" s="23"/>
      <c r="CD1302" s="24"/>
      <c r="CE1302" s="35"/>
      <c r="CF1302" s="23"/>
      <c r="CG1302" s="24"/>
      <c r="CH1302" s="35"/>
      <c r="CI1302" s="23"/>
      <c r="CJ1302" s="24"/>
      <c r="CK1302" s="35"/>
      <c r="CL1302" s="23"/>
      <c r="CM1302" s="24"/>
      <c r="CN1302" s="35"/>
      <c r="CO1302" s="23"/>
      <c r="CP1302" s="24"/>
      <c r="CQ1302" s="38"/>
    </row>
    <row r="1303" spans="2:95">
      <c r="B1303" s="34"/>
      <c r="C1303" s="23"/>
      <c r="D1303" s="24"/>
      <c r="E1303" s="35"/>
      <c r="F1303" s="23"/>
      <c r="G1303" s="24"/>
      <c r="H1303" s="35"/>
      <c r="I1303" s="23"/>
      <c r="J1303" s="24"/>
      <c r="K1303" s="35"/>
      <c r="L1303" s="23"/>
      <c r="M1303" s="24"/>
      <c r="N1303" s="35"/>
      <c r="O1303" s="23"/>
      <c r="P1303" s="24"/>
      <c r="Q1303" s="35"/>
      <c r="R1303" s="23"/>
      <c r="S1303" s="24"/>
      <c r="T1303" s="35"/>
      <c r="U1303" s="23"/>
      <c r="V1303" s="24"/>
      <c r="W1303" s="35"/>
      <c r="X1303" s="23"/>
      <c r="Y1303" s="24"/>
      <c r="Z1303" s="35"/>
      <c r="AA1303" s="23"/>
      <c r="AB1303" s="24"/>
      <c r="AC1303" s="35"/>
      <c r="AD1303" s="23"/>
      <c r="AE1303" s="24"/>
      <c r="AF1303" s="35"/>
      <c r="AG1303" s="23"/>
      <c r="AH1303" s="24"/>
      <c r="AI1303" s="35"/>
      <c r="AJ1303" s="23"/>
      <c r="AK1303" s="24"/>
      <c r="AL1303" s="35"/>
      <c r="AM1303" s="23"/>
      <c r="AN1303" s="24"/>
      <c r="AO1303" s="35"/>
      <c r="AP1303" s="23"/>
      <c r="AQ1303" s="24"/>
      <c r="AR1303" s="35"/>
      <c r="AS1303" s="23"/>
      <c r="AT1303" s="24"/>
      <c r="AU1303" s="35"/>
      <c r="AV1303" s="23"/>
      <c r="AW1303" s="24"/>
      <c r="AX1303" s="35"/>
      <c r="AY1303" s="23"/>
      <c r="AZ1303" s="24"/>
      <c r="BA1303" s="35"/>
      <c r="BB1303" s="23"/>
      <c r="BC1303" s="24"/>
      <c r="BD1303" s="35"/>
      <c r="BE1303" s="23"/>
      <c r="BF1303" s="24"/>
      <c r="BG1303" s="35"/>
      <c r="BH1303" s="23"/>
      <c r="BI1303" s="24"/>
      <c r="BJ1303" s="35"/>
      <c r="BK1303" s="23"/>
      <c r="BL1303" s="24"/>
      <c r="BM1303" s="35"/>
      <c r="BN1303" s="23"/>
      <c r="BO1303" s="24"/>
      <c r="BP1303" s="35"/>
      <c r="BQ1303" s="23"/>
      <c r="BR1303" s="24"/>
      <c r="BS1303" s="35"/>
      <c r="BT1303" s="23"/>
      <c r="BU1303" s="24"/>
      <c r="BV1303" s="35"/>
      <c r="BW1303" s="23"/>
      <c r="BX1303" s="24"/>
      <c r="BY1303" s="35"/>
      <c r="BZ1303" s="23"/>
      <c r="CA1303" s="24"/>
      <c r="CB1303" s="35"/>
      <c r="CC1303" s="23"/>
      <c r="CD1303" s="24"/>
      <c r="CE1303" s="35"/>
      <c r="CF1303" s="23"/>
      <c r="CG1303" s="24"/>
      <c r="CH1303" s="35"/>
      <c r="CI1303" s="23"/>
      <c r="CJ1303" s="24"/>
      <c r="CK1303" s="35"/>
      <c r="CL1303" s="23"/>
      <c r="CM1303" s="24"/>
      <c r="CN1303" s="35"/>
      <c r="CO1303" s="23"/>
      <c r="CP1303" s="24"/>
      <c r="CQ1303" s="38"/>
    </row>
    <row r="1304" spans="2:95">
      <c r="B1304" s="34"/>
      <c r="C1304" s="23"/>
      <c r="D1304" s="24"/>
      <c r="E1304" s="35"/>
      <c r="F1304" s="23"/>
      <c r="G1304" s="24"/>
      <c r="H1304" s="35"/>
      <c r="I1304" s="23"/>
      <c r="J1304" s="24"/>
      <c r="K1304" s="35"/>
      <c r="L1304" s="23"/>
      <c r="M1304" s="24"/>
      <c r="N1304" s="35"/>
      <c r="O1304" s="23"/>
      <c r="P1304" s="24"/>
      <c r="Q1304" s="35"/>
      <c r="R1304" s="23"/>
      <c r="S1304" s="24"/>
      <c r="T1304" s="35"/>
      <c r="U1304" s="23"/>
      <c r="V1304" s="24"/>
      <c r="W1304" s="35"/>
      <c r="X1304" s="23"/>
      <c r="Y1304" s="24"/>
      <c r="Z1304" s="35"/>
      <c r="AA1304" s="23"/>
      <c r="AB1304" s="24"/>
      <c r="AC1304" s="35"/>
      <c r="AD1304" s="23"/>
      <c r="AE1304" s="24"/>
      <c r="AF1304" s="35"/>
      <c r="AG1304" s="23"/>
      <c r="AH1304" s="24"/>
      <c r="AI1304" s="35"/>
      <c r="AJ1304" s="23"/>
      <c r="AK1304" s="24"/>
      <c r="AL1304" s="35"/>
      <c r="AM1304" s="23"/>
      <c r="AN1304" s="24"/>
      <c r="AO1304" s="35"/>
      <c r="AP1304" s="23"/>
      <c r="AQ1304" s="24"/>
      <c r="AR1304" s="35"/>
      <c r="AS1304" s="23"/>
      <c r="AT1304" s="24"/>
      <c r="AU1304" s="35"/>
      <c r="AV1304" s="23"/>
      <c r="AW1304" s="24"/>
      <c r="AX1304" s="35"/>
      <c r="AY1304" s="23"/>
      <c r="AZ1304" s="24"/>
      <c r="BA1304" s="35"/>
      <c r="BB1304" s="23"/>
      <c r="BC1304" s="24"/>
      <c r="BD1304" s="35"/>
      <c r="BE1304" s="23"/>
      <c r="BF1304" s="24"/>
      <c r="BG1304" s="35"/>
      <c r="BH1304" s="23"/>
      <c r="BI1304" s="24"/>
      <c r="BJ1304" s="35"/>
      <c r="BK1304" s="23"/>
      <c r="BL1304" s="24"/>
      <c r="BM1304" s="35"/>
      <c r="BN1304" s="23"/>
      <c r="BO1304" s="24"/>
      <c r="BP1304" s="35"/>
      <c r="BQ1304" s="23"/>
      <c r="BR1304" s="24"/>
      <c r="BS1304" s="35"/>
      <c r="BT1304" s="23"/>
      <c r="BU1304" s="24"/>
      <c r="BV1304" s="35"/>
      <c r="BW1304" s="23"/>
      <c r="BX1304" s="24"/>
      <c r="BY1304" s="35"/>
      <c r="BZ1304" s="23"/>
      <c r="CA1304" s="24"/>
      <c r="CB1304" s="35"/>
      <c r="CC1304" s="23"/>
      <c r="CD1304" s="24"/>
      <c r="CE1304" s="35"/>
      <c r="CF1304" s="23"/>
      <c r="CG1304" s="24"/>
      <c r="CH1304" s="35"/>
      <c r="CI1304" s="23"/>
      <c r="CJ1304" s="24"/>
      <c r="CK1304" s="35"/>
      <c r="CL1304" s="23"/>
      <c r="CM1304" s="24"/>
      <c r="CN1304" s="35"/>
      <c r="CO1304" s="23"/>
      <c r="CP1304" s="24"/>
      <c r="CQ1304" s="38"/>
    </row>
    <row r="1305" spans="2:95">
      <c r="B1305" s="34"/>
      <c r="C1305" s="23"/>
      <c r="D1305" s="24"/>
      <c r="E1305" s="35"/>
      <c r="F1305" s="23"/>
      <c r="G1305" s="24"/>
      <c r="H1305" s="35"/>
      <c r="I1305" s="23"/>
      <c r="J1305" s="24"/>
      <c r="K1305" s="35"/>
      <c r="L1305" s="23"/>
      <c r="M1305" s="24"/>
      <c r="N1305" s="35"/>
      <c r="O1305" s="23"/>
      <c r="P1305" s="24"/>
      <c r="Q1305" s="35"/>
      <c r="R1305" s="23"/>
      <c r="S1305" s="24"/>
      <c r="T1305" s="35"/>
      <c r="U1305" s="23"/>
      <c r="V1305" s="24"/>
      <c r="W1305" s="35"/>
      <c r="X1305" s="23"/>
      <c r="Y1305" s="24"/>
      <c r="Z1305" s="35"/>
      <c r="AA1305" s="23"/>
      <c r="AB1305" s="24"/>
      <c r="AC1305" s="35"/>
      <c r="AD1305" s="23"/>
      <c r="AE1305" s="24"/>
      <c r="AF1305" s="35"/>
      <c r="AG1305" s="23"/>
      <c r="AH1305" s="24"/>
      <c r="AI1305" s="35"/>
      <c r="AJ1305" s="23"/>
      <c r="AK1305" s="24"/>
      <c r="AL1305" s="35"/>
      <c r="AM1305" s="23"/>
      <c r="AN1305" s="24"/>
      <c r="AO1305" s="35"/>
      <c r="AP1305" s="23"/>
      <c r="AQ1305" s="24"/>
      <c r="AR1305" s="35"/>
      <c r="AS1305" s="23"/>
      <c r="AT1305" s="24"/>
      <c r="AU1305" s="35"/>
      <c r="AV1305" s="23"/>
      <c r="AW1305" s="24"/>
      <c r="AX1305" s="35"/>
      <c r="AY1305" s="23"/>
      <c r="AZ1305" s="24"/>
      <c r="BA1305" s="35"/>
      <c r="BB1305" s="23"/>
      <c r="BC1305" s="24"/>
      <c r="BD1305" s="35"/>
      <c r="BE1305" s="23"/>
      <c r="BF1305" s="24"/>
      <c r="BG1305" s="35"/>
      <c r="BH1305" s="23"/>
      <c r="BI1305" s="24"/>
      <c r="BJ1305" s="35"/>
      <c r="BK1305" s="23"/>
      <c r="BL1305" s="24"/>
      <c r="BM1305" s="35"/>
      <c r="BN1305" s="23"/>
      <c r="BO1305" s="24"/>
      <c r="BP1305" s="35"/>
      <c r="BQ1305" s="23"/>
      <c r="BR1305" s="24"/>
      <c r="BS1305" s="35"/>
      <c r="BT1305" s="23"/>
      <c r="BU1305" s="24"/>
      <c r="BV1305" s="35"/>
      <c r="BW1305" s="23"/>
      <c r="BX1305" s="24"/>
      <c r="BY1305" s="35"/>
      <c r="BZ1305" s="23"/>
      <c r="CA1305" s="24"/>
      <c r="CB1305" s="35"/>
      <c r="CC1305" s="23"/>
      <c r="CD1305" s="24"/>
      <c r="CE1305" s="35"/>
      <c r="CF1305" s="23"/>
      <c r="CG1305" s="24"/>
      <c r="CH1305" s="35"/>
      <c r="CI1305" s="23"/>
      <c r="CJ1305" s="24"/>
      <c r="CK1305" s="35"/>
      <c r="CL1305" s="23"/>
      <c r="CM1305" s="24"/>
      <c r="CN1305" s="35"/>
      <c r="CO1305" s="23"/>
      <c r="CP1305" s="24"/>
      <c r="CQ1305" s="38"/>
    </row>
    <row r="1306" spans="2:95">
      <c r="B1306" s="34"/>
      <c r="C1306" s="23"/>
      <c r="D1306" s="24"/>
      <c r="E1306" s="35"/>
      <c r="F1306" s="23"/>
      <c r="G1306" s="24"/>
      <c r="H1306" s="35"/>
      <c r="I1306" s="23"/>
      <c r="J1306" s="24"/>
      <c r="K1306" s="35"/>
      <c r="L1306" s="23"/>
      <c r="M1306" s="24"/>
      <c r="N1306" s="35"/>
      <c r="O1306" s="23"/>
      <c r="P1306" s="24"/>
      <c r="Q1306" s="35"/>
      <c r="R1306" s="23"/>
      <c r="S1306" s="24"/>
      <c r="T1306" s="35"/>
      <c r="U1306" s="23"/>
      <c r="V1306" s="24"/>
      <c r="W1306" s="35"/>
      <c r="X1306" s="23"/>
      <c r="Y1306" s="24"/>
      <c r="Z1306" s="35"/>
      <c r="AA1306" s="23"/>
      <c r="AB1306" s="24"/>
      <c r="AC1306" s="35"/>
      <c r="AD1306" s="23"/>
      <c r="AE1306" s="24"/>
      <c r="AF1306" s="35"/>
      <c r="AG1306" s="23"/>
      <c r="AH1306" s="24"/>
      <c r="AI1306" s="35"/>
      <c r="AJ1306" s="23"/>
      <c r="AK1306" s="24"/>
      <c r="AL1306" s="35"/>
      <c r="AM1306" s="23"/>
      <c r="AN1306" s="24"/>
      <c r="AO1306" s="35"/>
      <c r="AP1306" s="23"/>
      <c r="AQ1306" s="24"/>
      <c r="AR1306" s="35"/>
      <c r="AS1306" s="23"/>
      <c r="AT1306" s="24"/>
      <c r="AU1306" s="35"/>
      <c r="AV1306" s="23"/>
      <c r="AW1306" s="24"/>
      <c r="AX1306" s="35"/>
      <c r="AY1306" s="23"/>
      <c r="AZ1306" s="24"/>
      <c r="BA1306" s="35"/>
      <c r="BB1306" s="23"/>
      <c r="BC1306" s="24"/>
      <c r="BD1306" s="35"/>
      <c r="BE1306" s="23"/>
      <c r="BF1306" s="24"/>
      <c r="BG1306" s="35"/>
      <c r="BH1306" s="23"/>
      <c r="BI1306" s="24"/>
      <c r="BJ1306" s="35"/>
      <c r="BK1306" s="23"/>
      <c r="BL1306" s="24"/>
      <c r="BM1306" s="35"/>
      <c r="BN1306" s="23"/>
      <c r="BO1306" s="24"/>
      <c r="BP1306" s="35"/>
      <c r="BQ1306" s="23"/>
      <c r="BR1306" s="24"/>
      <c r="BS1306" s="35"/>
      <c r="BT1306" s="23"/>
      <c r="BU1306" s="24"/>
      <c r="BV1306" s="35"/>
      <c r="BW1306" s="23"/>
      <c r="BX1306" s="24"/>
      <c r="BY1306" s="35"/>
      <c r="BZ1306" s="23"/>
      <c r="CA1306" s="24"/>
      <c r="CB1306" s="35"/>
      <c r="CC1306" s="23"/>
      <c r="CD1306" s="24"/>
      <c r="CE1306" s="35"/>
      <c r="CF1306" s="23"/>
      <c r="CG1306" s="24"/>
      <c r="CH1306" s="35"/>
      <c r="CI1306" s="23"/>
      <c r="CJ1306" s="24"/>
      <c r="CK1306" s="35"/>
      <c r="CL1306" s="23"/>
      <c r="CM1306" s="24"/>
      <c r="CN1306" s="35"/>
      <c r="CO1306" s="23"/>
      <c r="CP1306" s="24"/>
      <c r="CQ1306" s="38"/>
    </row>
    <row r="1307" spans="2:95">
      <c r="B1307" s="34"/>
      <c r="C1307" s="23"/>
      <c r="D1307" s="24"/>
      <c r="E1307" s="35"/>
      <c r="F1307" s="23"/>
      <c r="G1307" s="24"/>
      <c r="H1307" s="35"/>
      <c r="I1307" s="23"/>
      <c r="J1307" s="24"/>
      <c r="K1307" s="35"/>
      <c r="L1307" s="23"/>
      <c r="M1307" s="24"/>
      <c r="N1307" s="35"/>
      <c r="O1307" s="23"/>
      <c r="P1307" s="24"/>
      <c r="Q1307" s="35"/>
      <c r="R1307" s="23"/>
      <c r="S1307" s="24"/>
      <c r="T1307" s="35"/>
      <c r="U1307" s="23"/>
      <c r="V1307" s="24"/>
      <c r="W1307" s="35"/>
      <c r="X1307" s="23"/>
      <c r="Y1307" s="24"/>
      <c r="Z1307" s="35"/>
      <c r="AA1307" s="23"/>
      <c r="AB1307" s="24"/>
      <c r="AC1307" s="35"/>
      <c r="AD1307" s="23"/>
      <c r="AE1307" s="24"/>
      <c r="AF1307" s="35"/>
      <c r="AG1307" s="23"/>
      <c r="AH1307" s="24"/>
      <c r="AI1307" s="35"/>
      <c r="AJ1307" s="23"/>
      <c r="AK1307" s="24"/>
      <c r="AL1307" s="35"/>
      <c r="AM1307" s="23"/>
      <c r="AN1307" s="24"/>
      <c r="AO1307" s="35"/>
      <c r="AP1307" s="23"/>
      <c r="AQ1307" s="24"/>
      <c r="AR1307" s="35"/>
      <c r="AS1307" s="23"/>
      <c r="AT1307" s="24"/>
      <c r="AU1307" s="35"/>
      <c r="AV1307" s="23"/>
      <c r="AW1307" s="24"/>
      <c r="AX1307" s="35"/>
      <c r="AY1307" s="23"/>
      <c r="AZ1307" s="24"/>
      <c r="BA1307" s="35"/>
      <c r="BB1307" s="23"/>
      <c r="BC1307" s="24"/>
      <c r="BD1307" s="35"/>
      <c r="BE1307" s="23"/>
      <c r="BF1307" s="24"/>
      <c r="BG1307" s="35"/>
      <c r="BH1307" s="23"/>
      <c r="BI1307" s="24"/>
      <c r="BJ1307" s="35"/>
      <c r="BK1307" s="23"/>
      <c r="BL1307" s="24"/>
      <c r="BM1307" s="35"/>
      <c r="BN1307" s="23"/>
      <c r="BO1307" s="24"/>
      <c r="BP1307" s="35"/>
      <c r="BQ1307" s="23"/>
      <c r="BR1307" s="24"/>
      <c r="BS1307" s="35"/>
      <c r="BT1307" s="23"/>
      <c r="BU1307" s="24"/>
      <c r="BV1307" s="35"/>
      <c r="BW1307" s="23"/>
      <c r="BX1307" s="24"/>
      <c r="BY1307" s="35"/>
      <c r="BZ1307" s="23"/>
      <c r="CA1307" s="24"/>
      <c r="CB1307" s="35"/>
      <c r="CC1307" s="23"/>
      <c r="CD1307" s="24"/>
      <c r="CE1307" s="35"/>
      <c r="CF1307" s="23"/>
      <c r="CG1307" s="24"/>
      <c r="CH1307" s="35"/>
      <c r="CI1307" s="23"/>
      <c r="CJ1307" s="24"/>
      <c r="CK1307" s="35"/>
      <c r="CL1307" s="23"/>
      <c r="CM1307" s="24"/>
      <c r="CN1307" s="35"/>
      <c r="CO1307" s="23"/>
      <c r="CP1307" s="24"/>
      <c r="CQ1307" s="38"/>
    </row>
    <row r="1308" spans="2:95">
      <c r="B1308" s="34"/>
      <c r="C1308" s="23"/>
      <c r="D1308" s="24"/>
      <c r="E1308" s="35"/>
      <c r="F1308" s="23"/>
      <c r="G1308" s="24"/>
      <c r="H1308" s="35"/>
      <c r="I1308" s="23"/>
      <c r="J1308" s="24"/>
      <c r="K1308" s="35"/>
      <c r="L1308" s="23"/>
      <c r="M1308" s="24"/>
      <c r="N1308" s="35"/>
      <c r="O1308" s="23"/>
      <c r="P1308" s="24"/>
      <c r="Q1308" s="35"/>
      <c r="R1308" s="23"/>
      <c r="S1308" s="24"/>
      <c r="T1308" s="35"/>
      <c r="U1308" s="23"/>
      <c r="V1308" s="24"/>
      <c r="W1308" s="35"/>
      <c r="X1308" s="23"/>
      <c r="Y1308" s="24"/>
      <c r="Z1308" s="35"/>
      <c r="AA1308" s="23"/>
      <c r="AB1308" s="24"/>
      <c r="AC1308" s="35"/>
      <c r="AD1308" s="23"/>
      <c r="AE1308" s="24"/>
      <c r="AF1308" s="35"/>
      <c r="AG1308" s="23"/>
      <c r="AH1308" s="24"/>
      <c r="AI1308" s="35"/>
      <c r="AJ1308" s="23"/>
      <c r="AK1308" s="24"/>
      <c r="AL1308" s="35"/>
      <c r="AM1308" s="23"/>
      <c r="AN1308" s="24"/>
      <c r="AO1308" s="35"/>
      <c r="AP1308" s="23"/>
      <c r="AQ1308" s="24"/>
      <c r="AR1308" s="35"/>
      <c r="AS1308" s="23"/>
      <c r="AT1308" s="24"/>
      <c r="AU1308" s="35"/>
      <c r="AV1308" s="23"/>
      <c r="AW1308" s="24"/>
      <c r="AX1308" s="35"/>
      <c r="AY1308" s="23"/>
      <c r="AZ1308" s="24"/>
      <c r="BA1308" s="35"/>
      <c r="BB1308" s="23"/>
      <c r="BC1308" s="24"/>
      <c r="BD1308" s="35"/>
      <c r="BE1308" s="23"/>
      <c r="BF1308" s="24"/>
      <c r="BG1308" s="35"/>
      <c r="BH1308" s="23"/>
      <c r="BI1308" s="24"/>
      <c r="BJ1308" s="35"/>
      <c r="BK1308" s="23"/>
      <c r="BL1308" s="24"/>
      <c r="BM1308" s="35"/>
      <c r="BN1308" s="23"/>
      <c r="BO1308" s="24"/>
      <c r="BP1308" s="35"/>
      <c r="BQ1308" s="23"/>
      <c r="BR1308" s="24"/>
      <c r="BS1308" s="35"/>
      <c r="BT1308" s="23"/>
      <c r="BU1308" s="24"/>
      <c r="BV1308" s="35"/>
      <c r="BW1308" s="23"/>
      <c r="BX1308" s="24"/>
      <c r="BY1308" s="35"/>
      <c r="BZ1308" s="23"/>
      <c r="CA1308" s="24"/>
      <c r="CB1308" s="35"/>
      <c r="CC1308" s="23"/>
      <c r="CD1308" s="24"/>
      <c r="CE1308" s="35"/>
      <c r="CF1308" s="23"/>
      <c r="CG1308" s="24"/>
      <c r="CH1308" s="35"/>
      <c r="CI1308" s="23"/>
      <c r="CJ1308" s="24"/>
      <c r="CK1308" s="35"/>
      <c r="CL1308" s="23"/>
      <c r="CM1308" s="24"/>
      <c r="CN1308" s="35"/>
      <c r="CO1308" s="23"/>
      <c r="CP1308" s="24"/>
      <c r="CQ1308" s="38"/>
    </row>
    <row r="1309" spans="2:95">
      <c r="B1309" s="34"/>
      <c r="C1309" s="23"/>
      <c r="D1309" s="24"/>
      <c r="E1309" s="35"/>
      <c r="F1309" s="23"/>
      <c r="G1309" s="24"/>
      <c r="H1309" s="35"/>
      <c r="I1309" s="23"/>
      <c r="J1309" s="24"/>
      <c r="K1309" s="35"/>
      <c r="L1309" s="23"/>
      <c r="M1309" s="24"/>
      <c r="N1309" s="35"/>
      <c r="O1309" s="23"/>
      <c r="P1309" s="24"/>
      <c r="Q1309" s="35"/>
      <c r="R1309" s="23"/>
      <c r="S1309" s="24"/>
      <c r="T1309" s="35"/>
      <c r="U1309" s="23"/>
      <c r="V1309" s="24"/>
      <c r="W1309" s="35"/>
      <c r="X1309" s="23"/>
      <c r="Y1309" s="24"/>
      <c r="Z1309" s="35"/>
      <c r="AA1309" s="23"/>
      <c r="AB1309" s="24"/>
      <c r="AC1309" s="35"/>
      <c r="AD1309" s="23"/>
      <c r="AE1309" s="24"/>
      <c r="AF1309" s="35"/>
      <c r="AG1309" s="23"/>
      <c r="AH1309" s="24"/>
      <c r="AI1309" s="35"/>
      <c r="AJ1309" s="23"/>
      <c r="AK1309" s="24"/>
      <c r="AL1309" s="35"/>
      <c r="AM1309" s="23"/>
      <c r="AN1309" s="24"/>
      <c r="AO1309" s="35"/>
      <c r="AP1309" s="23"/>
      <c r="AQ1309" s="24"/>
      <c r="AR1309" s="35"/>
      <c r="AS1309" s="23"/>
      <c r="AT1309" s="24"/>
      <c r="AU1309" s="35"/>
      <c r="AV1309" s="23"/>
      <c r="AW1309" s="24"/>
      <c r="AX1309" s="35"/>
      <c r="AY1309" s="23"/>
      <c r="AZ1309" s="24"/>
      <c r="BA1309" s="35"/>
      <c r="BB1309" s="23"/>
      <c r="BC1309" s="24"/>
      <c r="BD1309" s="35"/>
      <c r="BE1309" s="23"/>
      <c r="BF1309" s="24"/>
      <c r="BG1309" s="35"/>
      <c r="BH1309" s="23"/>
      <c r="BI1309" s="24"/>
      <c r="BJ1309" s="35"/>
      <c r="BK1309" s="23"/>
      <c r="BL1309" s="24"/>
      <c r="BM1309" s="35"/>
      <c r="BN1309" s="23"/>
      <c r="BO1309" s="24"/>
      <c r="BP1309" s="35"/>
      <c r="BQ1309" s="23"/>
      <c r="BR1309" s="24"/>
      <c r="BS1309" s="35"/>
      <c r="BT1309" s="23"/>
      <c r="BU1309" s="24"/>
      <c r="BV1309" s="35"/>
      <c r="BW1309" s="23"/>
      <c r="BX1309" s="24"/>
      <c r="BY1309" s="35"/>
      <c r="BZ1309" s="23"/>
      <c r="CA1309" s="24"/>
      <c r="CB1309" s="35"/>
      <c r="CC1309" s="23"/>
      <c r="CD1309" s="24"/>
      <c r="CE1309" s="35"/>
      <c r="CF1309" s="23"/>
      <c r="CG1309" s="24"/>
      <c r="CH1309" s="35"/>
      <c r="CI1309" s="23"/>
      <c r="CJ1309" s="24"/>
      <c r="CK1309" s="35"/>
      <c r="CL1309" s="23"/>
      <c r="CM1309" s="24"/>
      <c r="CN1309" s="35"/>
      <c r="CO1309" s="23"/>
      <c r="CP1309" s="24"/>
      <c r="CQ1309" s="38"/>
    </row>
    <row r="1310" spans="2:95">
      <c r="B1310" s="34"/>
      <c r="C1310" s="23"/>
      <c r="D1310" s="24"/>
      <c r="E1310" s="35"/>
      <c r="F1310" s="23"/>
      <c r="G1310" s="24"/>
      <c r="H1310" s="35"/>
      <c r="I1310" s="23"/>
      <c r="J1310" s="24"/>
      <c r="K1310" s="35"/>
      <c r="L1310" s="23"/>
      <c r="M1310" s="24"/>
      <c r="N1310" s="35"/>
      <c r="O1310" s="23"/>
      <c r="P1310" s="24"/>
      <c r="Q1310" s="35"/>
      <c r="R1310" s="23"/>
      <c r="S1310" s="24"/>
      <c r="T1310" s="35"/>
      <c r="U1310" s="23"/>
      <c r="V1310" s="24"/>
      <c r="W1310" s="35"/>
      <c r="X1310" s="23"/>
      <c r="Y1310" s="24"/>
      <c r="Z1310" s="35"/>
      <c r="AA1310" s="23"/>
      <c r="AB1310" s="24"/>
      <c r="AC1310" s="35"/>
      <c r="AD1310" s="23"/>
      <c r="AE1310" s="24"/>
      <c r="AF1310" s="35"/>
      <c r="AG1310" s="23"/>
      <c r="AH1310" s="24"/>
      <c r="AI1310" s="35"/>
      <c r="AJ1310" s="23"/>
      <c r="AK1310" s="24"/>
      <c r="AL1310" s="35"/>
      <c r="AM1310" s="23"/>
      <c r="AN1310" s="24"/>
      <c r="AO1310" s="35"/>
      <c r="AP1310" s="23"/>
      <c r="AQ1310" s="24"/>
      <c r="AR1310" s="35"/>
      <c r="AS1310" s="23"/>
      <c r="AT1310" s="24"/>
      <c r="AU1310" s="35"/>
      <c r="AV1310" s="23"/>
      <c r="AW1310" s="24"/>
      <c r="AX1310" s="35"/>
      <c r="AY1310" s="23"/>
      <c r="AZ1310" s="24"/>
      <c r="BA1310" s="35"/>
      <c r="BB1310" s="23"/>
      <c r="BC1310" s="24"/>
      <c r="BD1310" s="35"/>
      <c r="BE1310" s="23"/>
      <c r="BF1310" s="24"/>
      <c r="BG1310" s="35"/>
      <c r="BH1310" s="23"/>
      <c r="BI1310" s="24"/>
      <c r="BJ1310" s="35"/>
      <c r="BK1310" s="23"/>
      <c r="BL1310" s="24"/>
      <c r="BM1310" s="35"/>
      <c r="BN1310" s="23"/>
      <c r="BO1310" s="24"/>
      <c r="BP1310" s="35"/>
      <c r="BQ1310" s="23"/>
      <c r="BR1310" s="24"/>
      <c r="BS1310" s="35"/>
      <c r="BT1310" s="23"/>
      <c r="BU1310" s="24"/>
      <c r="BV1310" s="35"/>
      <c r="BW1310" s="23"/>
      <c r="BX1310" s="24"/>
      <c r="BY1310" s="35"/>
      <c r="BZ1310" s="23"/>
      <c r="CA1310" s="24"/>
      <c r="CB1310" s="35"/>
      <c r="CC1310" s="23"/>
      <c r="CD1310" s="24"/>
      <c r="CE1310" s="35"/>
      <c r="CF1310" s="23"/>
      <c r="CG1310" s="24"/>
      <c r="CH1310" s="35"/>
      <c r="CI1310" s="23"/>
      <c r="CJ1310" s="24"/>
      <c r="CK1310" s="35"/>
      <c r="CL1310" s="23"/>
      <c r="CM1310" s="24"/>
      <c r="CN1310" s="35"/>
      <c r="CO1310" s="23"/>
      <c r="CP1310" s="24"/>
      <c r="CQ1310" s="38"/>
    </row>
    <row r="1311" spans="2:95">
      <c r="B1311" s="34"/>
      <c r="C1311" s="23"/>
      <c r="D1311" s="24"/>
      <c r="E1311" s="35"/>
      <c r="F1311" s="23"/>
      <c r="G1311" s="24"/>
      <c r="H1311" s="35"/>
      <c r="I1311" s="23"/>
      <c r="J1311" s="24"/>
      <c r="K1311" s="35"/>
      <c r="L1311" s="23"/>
      <c r="M1311" s="24"/>
      <c r="N1311" s="35"/>
      <c r="O1311" s="23"/>
      <c r="P1311" s="24"/>
      <c r="Q1311" s="35"/>
      <c r="R1311" s="23"/>
      <c r="S1311" s="24"/>
      <c r="T1311" s="35"/>
      <c r="U1311" s="23"/>
      <c r="V1311" s="24"/>
      <c r="W1311" s="35"/>
      <c r="X1311" s="23"/>
      <c r="Y1311" s="24"/>
      <c r="Z1311" s="35"/>
      <c r="AA1311" s="23"/>
      <c r="AB1311" s="24"/>
      <c r="AC1311" s="35"/>
      <c r="AD1311" s="23"/>
      <c r="AE1311" s="24"/>
      <c r="AF1311" s="35"/>
      <c r="AG1311" s="23"/>
      <c r="AH1311" s="24"/>
      <c r="AI1311" s="35"/>
      <c r="AJ1311" s="23"/>
      <c r="AK1311" s="24"/>
      <c r="AL1311" s="35"/>
      <c r="AM1311" s="23"/>
      <c r="AN1311" s="24"/>
      <c r="AO1311" s="35"/>
      <c r="AP1311" s="23"/>
      <c r="AQ1311" s="24"/>
      <c r="AR1311" s="35"/>
      <c r="AS1311" s="23"/>
      <c r="AT1311" s="24"/>
      <c r="AU1311" s="35"/>
      <c r="AV1311" s="23"/>
      <c r="AW1311" s="24"/>
      <c r="AX1311" s="35"/>
      <c r="AY1311" s="23"/>
      <c r="AZ1311" s="24"/>
      <c r="BA1311" s="35"/>
      <c r="BB1311" s="23"/>
      <c r="BC1311" s="24"/>
      <c r="BD1311" s="35"/>
      <c r="BE1311" s="23"/>
      <c r="BF1311" s="24"/>
      <c r="BG1311" s="35"/>
      <c r="BH1311" s="23"/>
      <c r="BI1311" s="24"/>
      <c r="BJ1311" s="35"/>
      <c r="BK1311" s="23"/>
      <c r="BL1311" s="24"/>
      <c r="BM1311" s="35"/>
      <c r="BN1311" s="23"/>
      <c r="BO1311" s="24"/>
      <c r="BP1311" s="35"/>
      <c r="BQ1311" s="23"/>
      <c r="BR1311" s="24"/>
      <c r="BS1311" s="35"/>
      <c r="BT1311" s="23"/>
      <c r="BU1311" s="24"/>
      <c r="BV1311" s="35"/>
      <c r="BW1311" s="23"/>
      <c r="BX1311" s="24"/>
      <c r="BY1311" s="35"/>
      <c r="BZ1311" s="23"/>
      <c r="CA1311" s="24"/>
      <c r="CB1311" s="35"/>
      <c r="CC1311" s="23"/>
      <c r="CD1311" s="24"/>
      <c r="CE1311" s="35"/>
      <c r="CF1311" s="23"/>
      <c r="CG1311" s="24"/>
      <c r="CH1311" s="35"/>
      <c r="CI1311" s="23"/>
      <c r="CJ1311" s="24"/>
      <c r="CK1311" s="35"/>
      <c r="CL1311" s="23"/>
      <c r="CM1311" s="24"/>
      <c r="CN1311" s="35"/>
      <c r="CO1311" s="23"/>
      <c r="CP1311" s="24"/>
      <c r="CQ1311" s="38"/>
    </row>
    <row r="1312" spans="2:95">
      <c r="B1312" s="34"/>
      <c r="C1312" s="23"/>
      <c r="D1312" s="24"/>
      <c r="E1312" s="35"/>
      <c r="F1312" s="23"/>
      <c r="G1312" s="24"/>
      <c r="H1312" s="35"/>
      <c r="I1312" s="23"/>
      <c r="J1312" s="24"/>
      <c r="K1312" s="35"/>
      <c r="L1312" s="23"/>
      <c r="M1312" s="24"/>
      <c r="N1312" s="35"/>
      <c r="O1312" s="23"/>
      <c r="P1312" s="24"/>
      <c r="Q1312" s="35"/>
      <c r="R1312" s="23"/>
      <c r="S1312" s="24"/>
      <c r="T1312" s="35"/>
      <c r="U1312" s="23"/>
      <c r="V1312" s="24"/>
      <c r="W1312" s="35"/>
      <c r="X1312" s="23"/>
      <c r="Y1312" s="24"/>
      <c r="Z1312" s="35"/>
      <c r="AA1312" s="23"/>
      <c r="AB1312" s="24"/>
      <c r="AC1312" s="35"/>
      <c r="AD1312" s="23"/>
      <c r="AE1312" s="24"/>
      <c r="AF1312" s="35"/>
      <c r="AG1312" s="23"/>
      <c r="AH1312" s="24"/>
      <c r="AI1312" s="35"/>
      <c r="AJ1312" s="23"/>
      <c r="AK1312" s="24"/>
      <c r="AL1312" s="35"/>
      <c r="AM1312" s="23"/>
      <c r="AN1312" s="24"/>
      <c r="AO1312" s="35"/>
      <c r="AP1312" s="23"/>
      <c r="AQ1312" s="24"/>
      <c r="AR1312" s="35"/>
      <c r="AS1312" s="23"/>
      <c r="AT1312" s="24"/>
      <c r="AU1312" s="35"/>
      <c r="AV1312" s="23"/>
      <c r="AW1312" s="24"/>
      <c r="AX1312" s="35"/>
      <c r="AY1312" s="23"/>
      <c r="AZ1312" s="24"/>
      <c r="BA1312" s="35"/>
      <c r="BB1312" s="23"/>
      <c r="BC1312" s="24"/>
      <c r="BD1312" s="35"/>
      <c r="BE1312" s="23"/>
      <c r="BF1312" s="24"/>
      <c r="BG1312" s="35"/>
      <c r="BH1312" s="23"/>
      <c r="BI1312" s="24"/>
      <c r="BJ1312" s="35"/>
      <c r="BK1312" s="23"/>
      <c r="BL1312" s="24"/>
      <c r="BM1312" s="35"/>
      <c r="BN1312" s="23"/>
      <c r="BO1312" s="24"/>
      <c r="BP1312" s="35"/>
      <c r="BQ1312" s="23"/>
      <c r="BR1312" s="24"/>
      <c r="BS1312" s="35"/>
      <c r="BT1312" s="23"/>
      <c r="BU1312" s="24"/>
      <c r="BV1312" s="35"/>
      <c r="BW1312" s="23"/>
      <c r="BX1312" s="24"/>
      <c r="BY1312" s="35"/>
      <c r="BZ1312" s="23"/>
      <c r="CA1312" s="24"/>
      <c r="CB1312" s="35"/>
      <c r="CC1312" s="23"/>
      <c r="CD1312" s="24"/>
      <c r="CE1312" s="35"/>
      <c r="CF1312" s="23"/>
      <c r="CG1312" s="24"/>
      <c r="CH1312" s="35"/>
      <c r="CI1312" s="23"/>
      <c r="CJ1312" s="24"/>
      <c r="CK1312" s="35"/>
      <c r="CL1312" s="23"/>
      <c r="CM1312" s="24"/>
      <c r="CN1312" s="35"/>
      <c r="CO1312" s="23"/>
      <c r="CP1312" s="24"/>
      <c r="CQ1312" s="38"/>
    </row>
    <row r="1313" spans="2:95">
      <c r="B1313" s="34"/>
      <c r="C1313" s="23"/>
      <c r="D1313" s="24"/>
      <c r="E1313" s="35"/>
      <c r="F1313" s="23"/>
      <c r="G1313" s="24"/>
      <c r="H1313" s="35"/>
      <c r="I1313" s="23"/>
      <c r="J1313" s="24"/>
      <c r="K1313" s="35"/>
      <c r="L1313" s="23"/>
      <c r="M1313" s="24"/>
      <c r="N1313" s="35"/>
      <c r="O1313" s="23"/>
      <c r="P1313" s="24"/>
      <c r="Q1313" s="35"/>
      <c r="R1313" s="23"/>
      <c r="S1313" s="24"/>
      <c r="T1313" s="35"/>
      <c r="U1313" s="23"/>
      <c r="V1313" s="24"/>
      <c r="W1313" s="35"/>
      <c r="X1313" s="23"/>
      <c r="Y1313" s="24"/>
      <c r="Z1313" s="35"/>
      <c r="AA1313" s="23"/>
      <c r="AB1313" s="24"/>
      <c r="AC1313" s="35"/>
      <c r="AD1313" s="23"/>
      <c r="AE1313" s="24"/>
      <c r="AF1313" s="35"/>
      <c r="AG1313" s="23"/>
      <c r="AH1313" s="24"/>
      <c r="AI1313" s="35"/>
      <c r="AJ1313" s="23"/>
      <c r="AK1313" s="24"/>
      <c r="AL1313" s="35"/>
      <c r="AM1313" s="23"/>
      <c r="AN1313" s="24"/>
      <c r="AO1313" s="35"/>
      <c r="AP1313" s="23"/>
      <c r="AQ1313" s="24"/>
      <c r="AR1313" s="35"/>
      <c r="AS1313" s="23"/>
      <c r="AT1313" s="24"/>
      <c r="AU1313" s="35"/>
      <c r="AV1313" s="23"/>
      <c r="AW1313" s="24"/>
      <c r="AX1313" s="35"/>
      <c r="AY1313" s="23"/>
      <c r="AZ1313" s="24"/>
      <c r="BA1313" s="35"/>
      <c r="BB1313" s="23"/>
      <c r="BC1313" s="24"/>
      <c r="BD1313" s="35"/>
      <c r="BE1313" s="23"/>
      <c r="BF1313" s="24"/>
      <c r="BG1313" s="35"/>
      <c r="BH1313" s="23"/>
      <c r="BI1313" s="24"/>
      <c r="BJ1313" s="35"/>
      <c r="BK1313" s="23"/>
      <c r="BL1313" s="24"/>
      <c r="BM1313" s="35"/>
      <c r="BN1313" s="23"/>
      <c r="BO1313" s="24"/>
      <c r="BP1313" s="35"/>
      <c r="BQ1313" s="23"/>
      <c r="BR1313" s="24"/>
      <c r="BS1313" s="35"/>
      <c r="BT1313" s="23"/>
      <c r="BU1313" s="24"/>
      <c r="BV1313" s="35"/>
      <c r="BW1313" s="23"/>
      <c r="BX1313" s="24"/>
      <c r="BY1313" s="35"/>
      <c r="BZ1313" s="23"/>
      <c r="CA1313" s="24"/>
      <c r="CB1313" s="35"/>
      <c r="CC1313" s="23"/>
      <c r="CD1313" s="24"/>
      <c r="CE1313" s="35"/>
      <c r="CF1313" s="23"/>
      <c r="CG1313" s="24"/>
      <c r="CH1313" s="35"/>
      <c r="CI1313" s="23"/>
      <c r="CJ1313" s="24"/>
      <c r="CK1313" s="35"/>
      <c r="CL1313" s="23"/>
      <c r="CM1313" s="24"/>
      <c r="CN1313" s="35"/>
      <c r="CO1313" s="23"/>
      <c r="CP1313" s="24"/>
      <c r="CQ1313" s="38"/>
    </row>
    <row r="1314" spans="2:95">
      <c r="B1314" s="34"/>
      <c r="C1314" s="23"/>
      <c r="D1314" s="24"/>
      <c r="E1314" s="35"/>
      <c r="F1314" s="23"/>
      <c r="G1314" s="24"/>
      <c r="H1314" s="35"/>
      <c r="I1314" s="23"/>
      <c r="J1314" s="24"/>
      <c r="K1314" s="35"/>
      <c r="L1314" s="23"/>
      <c r="M1314" s="24"/>
      <c r="N1314" s="35"/>
      <c r="O1314" s="23"/>
      <c r="P1314" s="24"/>
      <c r="Q1314" s="35"/>
      <c r="R1314" s="23"/>
      <c r="S1314" s="24"/>
      <c r="T1314" s="35"/>
      <c r="U1314" s="23"/>
      <c r="V1314" s="24"/>
      <c r="W1314" s="35"/>
      <c r="X1314" s="23"/>
      <c r="Y1314" s="24"/>
      <c r="Z1314" s="35"/>
      <c r="AA1314" s="23"/>
      <c r="AB1314" s="24"/>
      <c r="AC1314" s="35"/>
      <c r="AD1314" s="23"/>
      <c r="AE1314" s="24"/>
      <c r="AF1314" s="35"/>
      <c r="AG1314" s="23"/>
      <c r="AH1314" s="24"/>
      <c r="AI1314" s="35"/>
      <c r="AJ1314" s="23"/>
      <c r="AK1314" s="24"/>
      <c r="AL1314" s="35"/>
      <c r="AM1314" s="23"/>
      <c r="AN1314" s="24"/>
      <c r="AO1314" s="35"/>
      <c r="AP1314" s="23"/>
      <c r="AQ1314" s="24"/>
      <c r="AR1314" s="35"/>
      <c r="AS1314" s="23"/>
      <c r="AT1314" s="24"/>
      <c r="AU1314" s="35"/>
      <c r="AV1314" s="23"/>
      <c r="AW1314" s="24"/>
      <c r="AX1314" s="35"/>
      <c r="AY1314" s="23"/>
      <c r="AZ1314" s="24"/>
      <c r="BA1314" s="35"/>
      <c r="BB1314" s="23"/>
      <c r="BC1314" s="24"/>
      <c r="BD1314" s="35"/>
      <c r="BE1314" s="23"/>
      <c r="BF1314" s="24"/>
      <c r="BG1314" s="35"/>
      <c r="BH1314" s="23"/>
      <c r="BI1314" s="24"/>
      <c r="BJ1314" s="35"/>
      <c r="BK1314" s="23"/>
      <c r="BL1314" s="24"/>
      <c r="BM1314" s="35"/>
      <c r="BN1314" s="23"/>
      <c r="BO1314" s="24"/>
      <c r="BP1314" s="35"/>
      <c r="BQ1314" s="23"/>
      <c r="BR1314" s="24"/>
      <c r="BS1314" s="35"/>
      <c r="BT1314" s="23"/>
      <c r="BU1314" s="24"/>
      <c r="BV1314" s="35"/>
      <c r="BW1314" s="23"/>
      <c r="BX1314" s="24"/>
      <c r="BY1314" s="35"/>
      <c r="BZ1314" s="23"/>
      <c r="CA1314" s="24"/>
      <c r="CB1314" s="35"/>
      <c r="CC1314" s="23"/>
      <c r="CD1314" s="24"/>
      <c r="CE1314" s="35"/>
      <c r="CF1314" s="23"/>
      <c r="CG1314" s="24"/>
      <c r="CH1314" s="35"/>
      <c r="CI1314" s="23"/>
      <c r="CJ1314" s="24"/>
      <c r="CK1314" s="35"/>
      <c r="CL1314" s="23"/>
      <c r="CM1314" s="24"/>
      <c r="CN1314" s="35"/>
      <c r="CO1314" s="23"/>
      <c r="CP1314" s="24"/>
      <c r="CQ1314" s="38"/>
    </row>
    <row r="1315" spans="2:95">
      <c r="B1315" s="34"/>
      <c r="C1315" s="23"/>
      <c r="D1315" s="24"/>
      <c r="E1315" s="35"/>
      <c r="F1315" s="23"/>
      <c r="G1315" s="24"/>
      <c r="H1315" s="35"/>
      <c r="I1315" s="23"/>
      <c r="J1315" s="24"/>
      <c r="K1315" s="35"/>
      <c r="L1315" s="23"/>
      <c r="M1315" s="24"/>
      <c r="N1315" s="35"/>
      <c r="O1315" s="23"/>
      <c r="P1315" s="24"/>
      <c r="Q1315" s="35"/>
      <c r="R1315" s="23"/>
      <c r="S1315" s="24"/>
      <c r="T1315" s="35"/>
      <c r="U1315" s="23"/>
      <c r="V1315" s="24"/>
      <c r="W1315" s="35"/>
      <c r="X1315" s="23"/>
      <c r="Y1315" s="24"/>
      <c r="Z1315" s="35"/>
      <c r="AA1315" s="23"/>
      <c r="AB1315" s="24"/>
      <c r="AC1315" s="35"/>
      <c r="AD1315" s="23"/>
      <c r="AE1315" s="24"/>
      <c r="AF1315" s="35"/>
      <c r="AG1315" s="23"/>
      <c r="AH1315" s="24"/>
      <c r="AI1315" s="35"/>
      <c r="AJ1315" s="23"/>
      <c r="AK1315" s="24"/>
      <c r="AL1315" s="35"/>
      <c r="AM1315" s="23"/>
      <c r="AN1315" s="24"/>
      <c r="AO1315" s="35"/>
      <c r="AP1315" s="23"/>
      <c r="AQ1315" s="24"/>
      <c r="AR1315" s="35"/>
      <c r="AS1315" s="23"/>
      <c r="AT1315" s="24"/>
      <c r="AU1315" s="35"/>
      <c r="AV1315" s="23"/>
      <c r="AW1315" s="24"/>
      <c r="AX1315" s="35"/>
      <c r="AY1315" s="23"/>
      <c r="AZ1315" s="24"/>
      <c r="BA1315" s="35"/>
      <c r="BB1315" s="23"/>
      <c r="BC1315" s="24"/>
      <c r="BD1315" s="35"/>
      <c r="BE1315" s="23"/>
      <c r="BF1315" s="24"/>
      <c r="BG1315" s="35"/>
      <c r="BH1315" s="23"/>
      <c r="BI1315" s="24"/>
      <c r="BJ1315" s="35"/>
      <c r="BK1315" s="23"/>
      <c r="BL1315" s="24"/>
      <c r="BM1315" s="35"/>
      <c r="BN1315" s="23"/>
      <c r="BO1315" s="24"/>
      <c r="BP1315" s="35"/>
      <c r="BQ1315" s="23"/>
      <c r="BR1315" s="24"/>
      <c r="BS1315" s="35"/>
      <c r="BT1315" s="23"/>
      <c r="BU1315" s="24"/>
      <c r="BV1315" s="35"/>
      <c r="BW1315" s="23"/>
      <c r="BX1315" s="24"/>
      <c r="BY1315" s="35"/>
      <c r="BZ1315" s="23"/>
      <c r="CA1315" s="24"/>
      <c r="CB1315" s="35"/>
      <c r="CC1315" s="23"/>
      <c r="CD1315" s="24"/>
      <c r="CE1315" s="35"/>
      <c r="CF1315" s="23"/>
      <c r="CG1315" s="24"/>
      <c r="CH1315" s="35"/>
      <c r="CI1315" s="23"/>
      <c r="CJ1315" s="24"/>
      <c r="CK1315" s="35"/>
      <c r="CL1315" s="23"/>
      <c r="CM1315" s="24"/>
      <c r="CN1315" s="35"/>
      <c r="CO1315" s="23"/>
      <c r="CP1315" s="24"/>
      <c r="CQ1315" s="38"/>
    </row>
    <row r="1316" spans="2:95">
      <c r="B1316" s="34"/>
      <c r="C1316" s="23"/>
      <c r="D1316" s="24"/>
      <c r="E1316" s="35"/>
      <c r="F1316" s="23"/>
      <c r="G1316" s="24"/>
      <c r="H1316" s="35"/>
      <c r="I1316" s="23"/>
      <c r="J1316" s="24"/>
      <c r="K1316" s="35"/>
      <c r="L1316" s="23"/>
      <c r="M1316" s="24"/>
      <c r="N1316" s="35"/>
      <c r="O1316" s="23"/>
      <c r="P1316" s="24"/>
      <c r="Q1316" s="35"/>
      <c r="R1316" s="23"/>
      <c r="S1316" s="24"/>
      <c r="T1316" s="35"/>
      <c r="U1316" s="23"/>
      <c r="V1316" s="24"/>
      <c r="W1316" s="35"/>
      <c r="X1316" s="23"/>
      <c r="Y1316" s="24"/>
      <c r="Z1316" s="35"/>
      <c r="AA1316" s="23"/>
      <c r="AB1316" s="24"/>
      <c r="AC1316" s="35"/>
      <c r="AD1316" s="23"/>
      <c r="AE1316" s="24"/>
      <c r="AF1316" s="35"/>
      <c r="AG1316" s="23"/>
      <c r="AH1316" s="24"/>
      <c r="AI1316" s="35"/>
      <c r="AJ1316" s="23"/>
      <c r="AK1316" s="24"/>
      <c r="AL1316" s="35"/>
      <c r="AM1316" s="23"/>
      <c r="AN1316" s="24"/>
      <c r="AO1316" s="35"/>
      <c r="AP1316" s="23"/>
      <c r="AQ1316" s="24"/>
      <c r="AR1316" s="35"/>
      <c r="AS1316" s="23"/>
      <c r="AT1316" s="24"/>
      <c r="AU1316" s="35"/>
      <c r="AV1316" s="23"/>
      <c r="AW1316" s="24"/>
      <c r="AX1316" s="35"/>
      <c r="AY1316" s="23"/>
      <c r="AZ1316" s="24"/>
      <c r="BA1316" s="35"/>
      <c r="BB1316" s="23"/>
      <c r="BC1316" s="24"/>
      <c r="BD1316" s="35"/>
      <c r="BE1316" s="23"/>
      <c r="BF1316" s="24"/>
      <c r="BG1316" s="35"/>
      <c r="BH1316" s="23"/>
      <c r="BI1316" s="24"/>
      <c r="BJ1316" s="35"/>
      <c r="BK1316" s="23"/>
      <c r="BL1316" s="24"/>
      <c r="BM1316" s="35"/>
      <c r="BN1316" s="23"/>
      <c r="BO1316" s="24"/>
      <c r="BP1316" s="35"/>
      <c r="BQ1316" s="23"/>
      <c r="BR1316" s="24"/>
      <c r="BS1316" s="35"/>
      <c r="BT1316" s="23"/>
      <c r="BU1316" s="24"/>
      <c r="BV1316" s="35"/>
      <c r="BW1316" s="23"/>
      <c r="BX1316" s="24"/>
      <c r="BY1316" s="35"/>
      <c r="BZ1316" s="23"/>
      <c r="CA1316" s="24"/>
      <c r="CB1316" s="35"/>
      <c r="CC1316" s="23"/>
      <c r="CD1316" s="24"/>
      <c r="CE1316" s="35"/>
      <c r="CF1316" s="23"/>
      <c r="CG1316" s="24"/>
      <c r="CH1316" s="35"/>
      <c r="CI1316" s="23"/>
      <c r="CJ1316" s="24"/>
      <c r="CK1316" s="35"/>
      <c r="CL1316" s="23"/>
      <c r="CM1316" s="24"/>
      <c r="CN1316" s="35"/>
      <c r="CO1316" s="23"/>
      <c r="CP1316" s="24"/>
      <c r="CQ1316" s="38"/>
    </row>
    <row r="1317" spans="2:95">
      <c r="B1317" s="34"/>
      <c r="C1317" s="23"/>
      <c r="D1317" s="24"/>
      <c r="E1317" s="35"/>
      <c r="F1317" s="23"/>
      <c r="G1317" s="24"/>
      <c r="H1317" s="35"/>
      <c r="I1317" s="23"/>
      <c r="J1317" s="24"/>
      <c r="K1317" s="35"/>
      <c r="L1317" s="23"/>
      <c r="M1317" s="24"/>
      <c r="N1317" s="35"/>
      <c r="O1317" s="23"/>
      <c r="P1317" s="24"/>
      <c r="Q1317" s="35"/>
      <c r="R1317" s="23"/>
      <c r="S1317" s="24"/>
      <c r="T1317" s="35"/>
      <c r="U1317" s="23"/>
      <c r="V1317" s="24"/>
      <c r="W1317" s="35"/>
      <c r="X1317" s="23"/>
      <c r="Y1317" s="24"/>
      <c r="Z1317" s="35"/>
      <c r="AA1317" s="23"/>
      <c r="AB1317" s="24"/>
      <c r="AC1317" s="35"/>
      <c r="AD1317" s="23"/>
      <c r="AE1317" s="24"/>
      <c r="AF1317" s="35"/>
      <c r="AG1317" s="23"/>
      <c r="AH1317" s="24"/>
      <c r="AI1317" s="35"/>
      <c r="AJ1317" s="23"/>
      <c r="AK1317" s="24"/>
      <c r="AL1317" s="35"/>
      <c r="AM1317" s="23"/>
      <c r="AN1317" s="24"/>
      <c r="AO1317" s="35"/>
      <c r="AP1317" s="23"/>
      <c r="AQ1317" s="24"/>
      <c r="AR1317" s="35"/>
      <c r="AS1317" s="23"/>
      <c r="AT1317" s="24"/>
      <c r="AU1317" s="35"/>
      <c r="AV1317" s="23"/>
      <c r="AW1317" s="24"/>
      <c r="AX1317" s="35"/>
      <c r="AY1317" s="23"/>
      <c r="AZ1317" s="24"/>
      <c r="BA1317" s="35"/>
      <c r="BB1317" s="23"/>
      <c r="BC1317" s="24"/>
      <c r="BD1317" s="35"/>
      <c r="BE1317" s="23"/>
      <c r="BF1317" s="24"/>
      <c r="BG1317" s="35"/>
      <c r="BH1317" s="23"/>
      <c r="BI1317" s="24"/>
      <c r="BJ1317" s="35"/>
      <c r="BK1317" s="23"/>
      <c r="BL1317" s="24"/>
      <c r="BM1317" s="35"/>
      <c r="BN1317" s="23"/>
      <c r="BO1317" s="24"/>
      <c r="BP1317" s="35"/>
      <c r="BQ1317" s="23"/>
      <c r="BR1317" s="24"/>
      <c r="BS1317" s="35"/>
      <c r="BT1317" s="23"/>
      <c r="BU1317" s="24"/>
      <c r="BV1317" s="35"/>
      <c r="BW1317" s="23"/>
      <c r="BX1317" s="24"/>
      <c r="BY1317" s="35"/>
      <c r="BZ1317" s="23"/>
      <c r="CA1317" s="24"/>
      <c r="CB1317" s="35"/>
      <c r="CC1317" s="23"/>
      <c r="CD1317" s="24"/>
      <c r="CE1317" s="35"/>
      <c r="CF1317" s="23"/>
      <c r="CG1317" s="24"/>
      <c r="CH1317" s="35"/>
      <c r="CI1317" s="23"/>
      <c r="CJ1317" s="24"/>
      <c r="CK1317" s="35"/>
      <c r="CL1317" s="23"/>
      <c r="CM1317" s="24"/>
      <c r="CN1317" s="35"/>
      <c r="CO1317" s="23"/>
      <c r="CP1317" s="24"/>
      <c r="CQ1317" s="38"/>
    </row>
    <row r="1318" spans="2:95">
      <c r="B1318" s="34"/>
      <c r="C1318" s="23"/>
      <c r="D1318" s="24"/>
      <c r="E1318" s="35"/>
      <c r="F1318" s="23"/>
      <c r="G1318" s="24"/>
      <c r="H1318" s="35"/>
      <c r="I1318" s="23"/>
      <c r="J1318" s="24"/>
      <c r="K1318" s="35"/>
      <c r="L1318" s="23"/>
      <c r="M1318" s="24"/>
      <c r="N1318" s="35"/>
      <c r="O1318" s="23"/>
      <c r="P1318" s="24"/>
      <c r="Q1318" s="35"/>
      <c r="R1318" s="23"/>
      <c r="S1318" s="24"/>
      <c r="T1318" s="35"/>
      <c r="U1318" s="23"/>
      <c r="V1318" s="24"/>
      <c r="W1318" s="35"/>
      <c r="X1318" s="23"/>
      <c r="Y1318" s="24"/>
      <c r="Z1318" s="35"/>
      <c r="AA1318" s="23"/>
      <c r="AB1318" s="24"/>
      <c r="AC1318" s="35"/>
      <c r="AD1318" s="23"/>
      <c r="AE1318" s="24"/>
      <c r="AF1318" s="35"/>
      <c r="AG1318" s="23"/>
      <c r="AH1318" s="24"/>
      <c r="AI1318" s="35"/>
      <c r="AJ1318" s="23"/>
      <c r="AK1318" s="24"/>
      <c r="AL1318" s="35"/>
      <c r="AM1318" s="23"/>
      <c r="AN1318" s="24"/>
      <c r="AO1318" s="35"/>
      <c r="AP1318" s="23"/>
      <c r="AQ1318" s="24"/>
      <c r="AR1318" s="35"/>
      <c r="AS1318" s="23"/>
      <c r="AT1318" s="24"/>
      <c r="AU1318" s="35"/>
      <c r="AV1318" s="23"/>
      <c r="AW1318" s="24"/>
      <c r="AX1318" s="35"/>
      <c r="AY1318" s="23"/>
      <c r="AZ1318" s="24"/>
      <c r="BA1318" s="35"/>
      <c r="BB1318" s="23"/>
      <c r="BC1318" s="24"/>
      <c r="BD1318" s="35"/>
      <c r="BE1318" s="23"/>
      <c r="BF1318" s="24"/>
      <c r="BG1318" s="35"/>
      <c r="BH1318" s="23"/>
      <c r="BI1318" s="24"/>
      <c r="BJ1318" s="35"/>
      <c r="BK1318" s="23"/>
      <c r="BL1318" s="24"/>
      <c r="BM1318" s="35"/>
      <c r="BN1318" s="23"/>
      <c r="BO1318" s="24"/>
      <c r="BP1318" s="35"/>
      <c r="BQ1318" s="23"/>
      <c r="BR1318" s="24"/>
      <c r="BS1318" s="35"/>
      <c r="BT1318" s="23"/>
      <c r="BU1318" s="24"/>
      <c r="BV1318" s="35"/>
      <c r="BW1318" s="23"/>
      <c r="BX1318" s="24"/>
      <c r="BY1318" s="35"/>
      <c r="BZ1318" s="23"/>
      <c r="CA1318" s="24"/>
      <c r="CB1318" s="35"/>
      <c r="CC1318" s="23"/>
      <c r="CD1318" s="24"/>
      <c r="CE1318" s="35"/>
      <c r="CF1318" s="23"/>
      <c r="CG1318" s="24"/>
      <c r="CH1318" s="35"/>
      <c r="CI1318" s="23"/>
      <c r="CJ1318" s="24"/>
      <c r="CK1318" s="35"/>
      <c r="CL1318" s="23"/>
      <c r="CM1318" s="24"/>
      <c r="CN1318" s="35"/>
      <c r="CO1318" s="23"/>
      <c r="CP1318" s="24"/>
      <c r="CQ1318" s="38"/>
    </row>
    <row r="1319" spans="2:95">
      <c r="B1319" s="34"/>
      <c r="C1319" s="23"/>
      <c r="D1319" s="24"/>
      <c r="E1319" s="35"/>
      <c r="F1319" s="23"/>
      <c r="G1319" s="24"/>
      <c r="H1319" s="35"/>
      <c r="I1319" s="23"/>
      <c r="J1319" s="24"/>
      <c r="K1319" s="35"/>
      <c r="L1319" s="23"/>
      <c r="M1319" s="24"/>
      <c r="N1319" s="35"/>
      <c r="O1319" s="23"/>
      <c r="P1319" s="24"/>
      <c r="Q1319" s="35"/>
      <c r="R1319" s="23"/>
      <c r="S1319" s="24"/>
      <c r="T1319" s="35"/>
      <c r="U1319" s="23"/>
      <c r="V1319" s="24"/>
      <c r="W1319" s="35"/>
      <c r="X1319" s="23"/>
      <c r="Y1319" s="24"/>
      <c r="Z1319" s="35"/>
      <c r="AA1319" s="23"/>
      <c r="AB1319" s="24"/>
      <c r="AC1319" s="35"/>
      <c r="AD1319" s="23"/>
      <c r="AE1319" s="24"/>
      <c r="AF1319" s="35"/>
      <c r="AG1319" s="23"/>
      <c r="AH1319" s="24"/>
      <c r="AI1319" s="35"/>
      <c r="AJ1319" s="23"/>
      <c r="AK1319" s="24"/>
      <c r="AL1319" s="35"/>
      <c r="AM1319" s="23"/>
      <c r="AN1319" s="24"/>
      <c r="AO1319" s="35"/>
      <c r="AP1319" s="23"/>
      <c r="AQ1319" s="24"/>
      <c r="AR1319" s="35"/>
      <c r="AS1319" s="23"/>
      <c r="AT1319" s="24"/>
      <c r="AU1319" s="35"/>
      <c r="AV1319" s="23"/>
      <c r="AW1319" s="24"/>
      <c r="AX1319" s="35"/>
      <c r="AY1319" s="23"/>
      <c r="AZ1319" s="24"/>
      <c r="BA1319" s="35"/>
      <c r="BB1319" s="23"/>
      <c r="BC1319" s="24"/>
      <c r="BD1319" s="35"/>
      <c r="BE1319" s="23"/>
      <c r="BF1319" s="24"/>
      <c r="BG1319" s="35"/>
      <c r="BH1319" s="23"/>
      <c r="BI1319" s="24"/>
      <c r="BJ1319" s="35"/>
      <c r="BK1319" s="23"/>
      <c r="BL1319" s="24"/>
      <c r="BM1319" s="35"/>
      <c r="BN1319" s="23"/>
      <c r="BO1319" s="24"/>
      <c r="BP1319" s="35"/>
      <c r="BQ1319" s="23"/>
      <c r="BR1319" s="24"/>
      <c r="BS1319" s="35"/>
      <c r="BT1319" s="23"/>
      <c r="BU1319" s="24"/>
      <c r="BV1319" s="35"/>
      <c r="BW1319" s="23"/>
      <c r="BX1319" s="24"/>
      <c r="BY1319" s="35"/>
      <c r="BZ1319" s="23"/>
      <c r="CA1319" s="24"/>
      <c r="CB1319" s="35"/>
      <c r="CC1319" s="23"/>
      <c r="CD1319" s="24"/>
      <c r="CE1319" s="35"/>
      <c r="CF1319" s="23"/>
      <c r="CG1319" s="24"/>
      <c r="CH1319" s="35"/>
      <c r="CI1319" s="23"/>
      <c r="CJ1319" s="24"/>
      <c r="CK1319" s="35"/>
      <c r="CL1319" s="23"/>
      <c r="CM1319" s="24"/>
      <c r="CN1319" s="35"/>
      <c r="CO1319" s="23"/>
      <c r="CP1319" s="24"/>
      <c r="CQ1319" s="38"/>
    </row>
    <row r="1320" spans="2:95">
      <c r="B1320" s="34"/>
      <c r="C1320" s="23"/>
      <c r="D1320" s="24"/>
      <c r="E1320" s="35"/>
      <c r="F1320" s="23"/>
      <c r="G1320" s="24"/>
      <c r="H1320" s="35"/>
      <c r="I1320" s="23"/>
      <c r="J1320" s="24"/>
      <c r="K1320" s="35"/>
      <c r="L1320" s="23"/>
      <c r="M1320" s="24"/>
      <c r="N1320" s="35"/>
      <c r="O1320" s="23"/>
      <c r="P1320" s="24"/>
      <c r="Q1320" s="35"/>
      <c r="R1320" s="23"/>
      <c r="S1320" s="24"/>
      <c r="T1320" s="35"/>
      <c r="U1320" s="23"/>
      <c r="V1320" s="24"/>
      <c r="W1320" s="35"/>
      <c r="X1320" s="23"/>
      <c r="Y1320" s="24"/>
      <c r="Z1320" s="35"/>
      <c r="AA1320" s="23"/>
      <c r="AB1320" s="24"/>
      <c r="AC1320" s="35"/>
      <c r="AD1320" s="23"/>
      <c r="AE1320" s="24"/>
      <c r="AF1320" s="35"/>
      <c r="AG1320" s="23"/>
      <c r="AH1320" s="24"/>
      <c r="AI1320" s="35"/>
      <c r="AJ1320" s="23"/>
      <c r="AK1320" s="24"/>
      <c r="AL1320" s="35"/>
      <c r="AM1320" s="23"/>
      <c r="AN1320" s="24"/>
      <c r="AO1320" s="35"/>
      <c r="AP1320" s="23"/>
      <c r="AQ1320" s="24"/>
      <c r="AR1320" s="35"/>
      <c r="AS1320" s="23"/>
      <c r="AT1320" s="24"/>
      <c r="AU1320" s="35"/>
      <c r="AV1320" s="23"/>
      <c r="AW1320" s="24"/>
      <c r="AX1320" s="35"/>
      <c r="AY1320" s="23"/>
      <c r="AZ1320" s="24"/>
      <c r="BA1320" s="35"/>
      <c r="BB1320" s="23"/>
      <c r="BC1320" s="24"/>
      <c r="BD1320" s="35"/>
      <c r="BE1320" s="23"/>
      <c r="BF1320" s="24"/>
      <c r="BG1320" s="35"/>
      <c r="BH1320" s="23"/>
      <c r="BI1320" s="24"/>
      <c r="BJ1320" s="35"/>
      <c r="BK1320" s="23"/>
      <c r="BL1320" s="24"/>
      <c r="BM1320" s="35"/>
      <c r="BN1320" s="23"/>
      <c r="BO1320" s="24"/>
      <c r="BP1320" s="35"/>
      <c r="BQ1320" s="23"/>
      <c r="BR1320" s="24"/>
      <c r="BS1320" s="35"/>
      <c r="BT1320" s="23"/>
      <c r="BU1320" s="24"/>
      <c r="BV1320" s="35"/>
      <c r="BW1320" s="23"/>
      <c r="BX1320" s="24"/>
      <c r="BY1320" s="35"/>
      <c r="BZ1320" s="23"/>
      <c r="CA1320" s="24"/>
      <c r="CB1320" s="35"/>
      <c r="CC1320" s="23"/>
      <c r="CD1320" s="24"/>
      <c r="CE1320" s="35"/>
      <c r="CF1320" s="23"/>
      <c r="CG1320" s="24"/>
      <c r="CH1320" s="35"/>
      <c r="CI1320" s="23"/>
      <c r="CJ1320" s="24"/>
      <c r="CK1320" s="35"/>
      <c r="CL1320" s="23"/>
      <c r="CM1320" s="24"/>
      <c r="CN1320" s="35"/>
      <c r="CO1320" s="23"/>
      <c r="CP1320" s="24"/>
      <c r="CQ1320" s="38"/>
    </row>
    <row r="1321" spans="2:95">
      <c r="B1321" s="34"/>
      <c r="C1321" s="23"/>
      <c r="D1321" s="24"/>
      <c r="E1321" s="35"/>
      <c r="F1321" s="23"/>
      <c r="G1321" s="24"/>
      <c r="H1321" s="35"/>
      <c r="I1321" s="23"/>
      <c r="J1321" s="24"/>
      <c r="K1321" s="35"/>
      <c r="L1321" s="23"/>
      <c r="M1321" s="24"/>
      <c r="N1321" s="35"/>
      <c r="O1321" s="23"/>
      <c r="P1321" s="24"/>
      <c r="Q1321" s="35"/>
      <c r="R1321" s="23"/>
      <c r="S1321" s="24"/>
      <c r="T1321" s="35"/>
      <c r="U1321" s="23"/>
      <c r="V1321" s="24"/>
      <c r="W1321" s="35"/>
      <c r="X1321" s="23"/>
      <c r="Y1321" s="24"/>
      <c r="Z1321" s="35"/>
      <c r="AA1321" s="23"/>
      <c r="AB1321" s="24"/>
      <c r="AC1321" s="35"/>
      <c r="AD1321" s="23"/>
      <c r="AE1321" s="24"/>
      <c r="AF1321" s="35"/>
      <c r="AG1321" s="23"/>
      <c r="AH1321" s="24"/>
      <c r="AI1321" s="35"/>
      <c r="AJ1321" s="23"/>
      <c r="AK1321" s="24"/>
      <c r="AL1321" s="35"/>
      <c r="AM1321" s="23"/>
      <c r="AN1321" s="24"/>
      <c r="AO1321" s="35"/>
      <c r="AP1321" s="23"/>
      <c r="AQ1321" s="24"/>
      <c r="AR1321" s="35"/>
      <c r="AS1321" s="23"/>
      <c r="AT1321" s="24"/>
      <c r="AU1321" s="35"/>
      <c r="AV1321" s="23"/>
      <c r="AW1321" s="24"/>
      <c r="AX1321" s="35"/>
      <c r="AY1321" s="23"/>
      <c r="AZ1321" s="24"/>
      <c r="BA1321" s="35"/>
      <c r="BB1321" s="23"/>
      <c r="BC1321" s="24"/>
      <c r="BD1321" s="35"/>
      <c r="BE1321" s="23"/>
      <c r="BF1321" s="24"/>
      <c r="BG1321" s="35"/>
      <c r="BH1321" s="23"/>
      <c r="BI1321" s="24"/>
      <c r="BJ1321" s="35"/>
      <c r="BK1321" s="23"/>
      <c r="BL1321" s="24"/>
      <c r="BM1321" s="35"/>
      <c r="BN1321" s="23"/>
      <c r="BO1321" s="24"/>
      <c r="BP1321" s="35"/>
      <c r="BQ1321" s="23"/>
      <c r="BR1321" s="24"/>
      <c r="BS1321" s="35"/>
      <c r="BT1321" s="23"/>
      <c r="BU1321" s="24"/>
      <c r="BV1321" s="35"/>
      <c r="BW1321" s="23"/>
      <c r="BX1321" s="24"/>
      <c r="BY1321" s="35"/>
      <c r="BZ1321" s="23"/>
      <c r="CA1321" s="24"/>
      <c r="CB1321" s="35"/>
      <c r="CC1321" s="23"/>
      <c r="CD1321" s="24"/>
      <c r="CE1321" s="35"/>
      <c r="CF1321" s="23"/>
      <c r="CG1321" s="24"/>
      <c r="CH1321" s="35"/>
      <c r="CI1321" s="23"/>
      <c r="CJ1321" s="24"/>
      <c r="CK1321" s="35"/>
      <c r="CL1321" s="23"/>
      <c r="CM1321" s="24"/>
      <c r="CN1321" s="35"/>
      <c r="CO1321" s="23"/>
      <c r="CP1321" s="24"/>
      <c r="CQ1321" s="38"/>
    </row>
    <row r="1322" spans="2:95">
      <c r="B1322" s="34"/>
      <c r="C1322" s="23"/>
      <c r="D1322" s="24"/>
      <c r="E1322" s="35"/>
      <c r="F1322" s="23"/>
      <c r="G1322" s="24"/>
      <c r="H1322" s="35"/>
      <c r="I1322" s="23"/>
      <c r="J1322" s="24"/>
      <c r="K1322" s="35"/>
      <c r="L1322" s="23"/>
      <c r="M1322" s="24"/>
      <c r="N1322" s="35"/>
      <c r="O1322" s="23"/>
      <c r="P1322" s="24"/>
      <c r="Q1322" s="35"/>
      <c r="R1322" s="23"/>
      <c r="S1322" s="24"/>
      <c r="T1322" s="35"/>
      <c r="U1322" s="23"/>
      <c r="V1322" s="24"/>
      <c r="W1322" s="35"/>
      <c r="X1322" s="23"/>
      <c r="Y1322" s="24"/>
      <c r="Z1322" s="35"/>
      <c r="AA1322" s="23"/>
      <c r="AB1322" s="24"/>
      <c r="AC1322" s="35"/>
      <c r="AD1322" s="23"/>
      <c r="AE1322" s="24"/>
      <c r="AF1322" s="35"/>
      <c r="AG1322" s="23"/>
      <c r="AH1322" s="24"/>
      <c r="AI1322" s="35"/>
      <c r="AJ1322" s="23"/>
      <c r="AK1322" s="24"/>
      <c r="AL1322" s="35"/>
      <c r="AM1322" s="23"/>
      <c r="AN1322" s="24"/>
      <c r="AO1322" s="35"/>
      <c r="AP1322" s="23"/>
      <c r="AQ1322" s="24"/>
      <c r="AR1322" s="35"/>
      <c r="AS1322" s="23"/>
      <c r="AT1322" s="24"/>
      <c r="AU1322" s="35"/>
      <c r="AV1322" s="23"/>
      <c r="AW1322" s="24"/>
      <c r="AX1322" s="35"/>
      <c r="AY1322" s="23"/>
      <c r="AZ1322" s="24"/>
      <c r="BA1322" s="35"/>
      <c r="BB1322" s="23"/>
      <c r="BC1322" s="24"/>
      <c r="BD1322" s="35"/>
      <c r="BE1322" s="23"/>
      <c r="BF1322" s="24"/>
      <c r="BG1322" s="35"/>
      <c r="BH1322" s="23"/>
      <c r="BI1322" s="24"/>
      <c r="BJ1322" s="35"/>
      <c r="BK1322" s="23"/>
      <c r="BL1322" s="24"/>
      <c r="BM1322" s="35"/>
      <c r="BN1322" s="23"/>
      <c r="BO1322" s="24"/>
      <c r="BP1322" s="35"/>
      <c r="BQ1322" s="23"/>
      <c r="BR1322" s="24"/>
      <c r="BS1322" s="35"/>
      <c r="BT1322" s="23"/>
      <c r="BU1322" s="24"/>
      <c r="BV1322" s="35"/>
      <c r="BW1322" s="23"/>
      <c r="BX1322" s="24"/>
      <c r="BY1322" s="35"/>
      <c r="BZ1322" s="23"/>
      <c r="CA1322" s="24"/>
      <c r="CB1322" s="35"/>
      <c r="CC1322" s="23"/>
      <c r="CD1322" s="24"/>
      <c r="CE1322" s="35"/>
      <c r="CF1322" s="23"/>
      <c r="CG1322" s="24"/>
      <c r="CH1322" s="35"/>
      <c r="CI1322" s="23"/>
      <c r="CJ1322" s="24"/>
      <c r="CK1322" s="35"/>
      <c r="CL1322" s="23"/>
      <c r="CM1322" s="24"/>
      <c r="CN1322" s="35"/>
      <c r="CO1322" s="23"/>
      <c r="CP1322" s="24"/>
      <c r="CQ1322" s="38"/>
    </row>
    <row r="1323" spans="2:95">
      <c r="B1323" s="34"/>
      <c r="C1323" s="23"/>
      <c r="D1323" s="24"/>
      <c r="E1323" s="35"/>
      <c r="F1323" s="23"/>
      <c r="G1323" s="24"/>
      <c r="H1323" s="35"/>
      <c r="I1323" s="23"/>
      <c r="J1323" s="24"/>
      <c r="K1323" s="35"/>
      <c r="L1323" s="23"/>
      <c r="M1323" s="24"/>
      <c r="N1323" s="35"/>
      <c r="O1323" s="23"/>
      <c r="P1323" s="24"/>
      <c r="Q1323" s="35"/>
      <c r="R1323" s="23"/>
      <c r="S1323" s="24"/>
      <c r="T1323" s="35"/>
      <c r="U1323" s="23"/>
      <c r="V1323" s="24"/>
      <c r="W1323" s="35"/>
      <c r="X1323" s="23"/>
      <c r="Y1323" s="24"/>
      <c r="Z1323" s="35"/>
      <c r="AA1323" s="23"/>
      <c r="AB1323" s="24"/>
      <c r="AC1323" s="35"/>
      <c r="AD1323" s="23"/>
      <c r="AE1323" s="24"/>
      <c r="AF1323" s="35"/>
      <c r="AG1323" s="23"/>
      <c r="AH1323" s="24"/>
      <c r="AI1323" s="35"/>
      <c r="AJ1323" s="23"/>
      <c r="AK1323" s="24"/>
      <c r="AL1323" s="35"/>
      <c r="AM1323" s="23"/>
      <c r="AN1323" s="24"/>
      <c r="AO1323" s="35"/>
      <c r="AP1323" s="23"/>
      <c r="AQ1323" s="24"/>
      <c r="AR1323" s="35"/>
      <c r="AS1323" s="23"/>
      <c r="AT1323" s="24"/>
      <c r="AU1323" s="35"/>
      <c r="AV1323" s="23"/>
      <c r="AW1323" s="24"/>
      <c r="AX1323" s="35"/>
      <c r="AY1323" s="23"/>
      <c r="AZ1323" s="24"/>
      <c r="BA1323" s="35"/>
      <c r="BB1323" s="23"/>
      <c r="BC1323" s="24"/>
      <c r="BD1323" s="35"/>
      <c r="BE1323" s="23"/>
      <c r="BF1323" s="24"/>
      <c r="BG1323" s="35"/>
      <c r="BH1323" s="23"/>
      <c r="BI1323" s="24"/>
      <c r="BJ1323" s="35"/>
      <c r="BK1323" s="23"/>
      <c r="BL1323" s="24"/>
      <c r="BM1323" s="35"/>
      <c r="BN1323" s="23"/>
      <c r="BO1323" s="24"/>
      <c r="BP1323" s="35"/>
      <c r="BQ1323" s="23"/>
      <c r="BR1323" s="24"/>
      <c r="BS1323" s="35"/>
      <c r="BT1323" s="23"/>
      <c r="BU1323" s="24"/>
      <c r="BV1323" s="35"/>
      <c r="BW1323" s="23"/>
      <c r="BX1323" s="24"/>
      <c r="BY1323" s="35"/>
      <c r="BZ1323" s="23"/>
      <c r="CA1323" s="24"/>
      <c r="CB1323" s="35"/>
      <c r="CC1323" s="23"/>
      <c r="CD1323" s="24"/>
      <c r="CE1323" s="35"/>
      <c r="CF1323" s="23"/>
      <c r="CG1323" s="24"/>
      <c r="CH1323" s="35"/>
      <c r="CI1323" s="23"/>
      <c r="CJ1323" s="24"/>
      <c r="CK1323" s="35"/>
      <c r="CL1323" s="23"/>
      <c r="CM1323" s="24"/>
      <c r="CN1323" s="35"/>
      <c r="CO1323" s="23"/>
      <c r="CP1323" s="24"/>
      <c r="CQ1323" s="38"/>
    </row>
    <row r="1324" spans="2:95">
      <c r="B1324" s="34"/>
      <c r="C1324" s="23"/>
      <c r="D1324" s="24"/>
      <c r="E1324" s="35"/>
      <c r="F1324" s="23"/>
      <c r="G1324" s="24"/>
      <c r="H1324" s="35"/>
      <c r="I1324" s="23"/>
      <c r="J1324" s="24"/>
      <c r="K1324" s="35"/>
      <c r="L1324" s="23"/>
      <c r="M1324" s="24"/>
      <c r="N1324" s="35"/>
      <c r="O1324" s="23"/>
      <c r="P1324" s="24"/>
      <c r="Q1324" s="35"/>
      <c r="R1324" s="23"/>
      <c r="S1324" s="24"/>
      <c r="T1324" s="35"/>
      <c r="U1324" s="23"/>
      <c r="V1324" s="24"/>
      <c r="W1324" s="35"/>
      <c r="X1324" s="23"/>
      <c r="Y1324" s="24"/>
      <c r="Z1324" s="35"/>
      <c r="AA1324" s="23"/>
      <c r="AB1324" s="24"/>
      <c r="AC1324" s="35"/>
      <c r="AD1324" s="23"/>
      <c r="AE1324" s="24"/>
      <c r="AF1324" s="35"/>
      <c r="AG1324" s="23"/>
      <c r="AH1324" s="24"/>
      <c r="AI1324" s="35"/>
      <c r="AJ1324" s="23"/>
      <c r="AK1324" s="24"/>
      <c r="AL1324" s="35"/>
      <c r="AM1324" s="23"/>
      <c r="AN1324" s="24"/>
      <c r="AO1324" s="35"/>
      <c r="AP1324" s="23"/>
      <c r="AQ1324" s="24"/>
      <c r="AR1324" s="35"/>
      <c r="AS1324" s="23"/>
      <c r="AT1324" s="24"/>
      <c r="AU1324" s="35"/>
      <c r="AV1324" s="23"/>
      <c r="AW1324" s="24"/>
      <c r="AX1324" s="35"/>
      <c r="AY1324" s="23"/>
      <c r="AZ1324" s="24"/>
      <c r="BA1324" s="35"/>
      <c r="BB1324" s="23"/>
      <c r="BC1324" s="24"/>
      <c r="BD1324" s="35"/>
      <c r="BE1324" s="23"/>
      <c r="BF1324" s="24"/>
      <c r="BG1324" s="35"/>
      <c r="BH1324" s="23"/>
      <c r="BI1324" s="24"/>
      <c r="BJ1324" s="35"/>
      <c r="BK1324" s="23"/>
      <c r="BL1324" s="24"/>
      <c r="BM1324" s="35"/>
      <c r="BN1324" s="23"/>
      <c r="BO1324" s="24"/>
      <c r="BP1324" s="35"/>
      <c r="BQ1324" s="23"/>
      <c r="BR1324" s="24"/>
      <c r="BS1324" s="35"/>
      <c r="BT1324" s="23"/>
      <c r="BU1324" s="24"/>
      <c r="BV1324" s="35"/>
      <c r="BW1324" s="23"/>
      <c r="BX1324" s="24"/>
      <c r="BY1324" s="35"/>
      <c r="BZ1324" s="23"/>
      <c r="CA1324" s="24"/>
      <c r="CB1324" s="35"/>
      <c r="CC1324" s="23"/>
      <c r="CD1324" s="24"/>
      <c r="CE1324" s="35"/>
      <c r="CF1324" s="23"/>
      <c r="CG1324" s="24"/>
      <c r="CH1324" s="35"/>
      <c r="CI1324" s="23"/>
      <c r="CJ1324" s="24"/>
      <c r="CK1324" s="35"/>
      <c r="CL1324" s="23"/>
      <c r="CM1324" s="24"/>
      <c r="CN1324" s="35"/>
      <c r="CO1324" s="23"/>
      <c r="CP1324" s="24"/>
      <c r="CQ1324" s="38"/>
    </row>
    <row r="1325" spans="2:95">
      <c r="B1325" s="34"/>
      <c r="C1325" s="23"/>
      <c r="D1325" s="24"/>
      <c r="E1325" s="35"/>
      <c r="F1325" s="23"/>
      <c r="G1325" s="24"/>
      <c r="H1325" s="35"/>
      <c r="I1325" s="23"/>
      <c r="J1325" s="24"/>
      <c r="K1325" s="35"/>
      <c r="L1325" s="23"/>
      <c r="M1325" s="24"/>
      <c r="N1325" s="35"/>
      <c r="O1325" s="23"/>
      <c r="P1325" s="24"/>
      <c r="Q1325" s="35"/>
      <c r="R1325" s="23"/>
      <c r="S1325" s="24"/>
      <c r="T1325" s="35"/>
      <c r="U1325" s="23"/>
      <c r="V1325" s="24"/>
      <c r="W1325" s="35"/>
      <c r="X1325" s="23"/>
      <c r="Y1325" s="24"/>
      <c r="Z1325" s="35"/>
      <c r="AA1325" s="23"/>
      <c r="AB1325" s="24"/>
      <c r="AC1325" s="35"/>
      <c r="AD1325" s="23"/>
      <c r="AE1325" s="24"/>
      <c r="AF1325" s="35"/>
      <c r="AG1325" s="23"/>
      <c r="AH1325" s="24"/>
      <c r="AI1325" s="35"/>
      <c r="AJ1325" s="23"/>
      <c r="AK1325" s="24"/>
      <c r="AL1325" s="35"/>
      <c r="AM1325" s="23"/>
      <c r="AN1325" s="24"/>
      <c r="AO1325" s="35"/>
      <c r="AP1325" s="23"/>
      <c r="AQ1325" s="24"/>
      <c r="AR1325" s="35"/>
      <c r="AS1325" s="23"/>
      <c r="AT1325" s="24"/>
      <c r="AU1325" s="35"/>
      <c r="AV1325" s="23"/>
      <c r="AW1325" s="24"/>
      <c r="AX1325" s="35"/>
      <c r="AY1325" s="23"/>
      <c r="AZ1325" s="24"/>
      <c r="BA1325" s="35"/>
      <c r="BB1325" s="23"/>
      <c r="BC1325" s="24"/>
      <c r="BD1325" s="35"/>
      <c r="BE1325" s="23"/>
      <c r="BF1325" s="24"/>
      <c r="BG1325" s="35"/>
      <c r="BH1325" s="23"/>
      <c r="BI1325" s="24"/>
      <c r="BJ1325" s="35"/>
      <c r="BK1325" s="23"/>
      <c r="BL1325" s="24"/>
      <c r="BM1325" s="35"/>
      <c r="BN1325" s="23"/>
      <c r="BO1325" s="24"/>
      <c r="BP1325" s="35"/>
      <c r="BQ1325" s="23"/>
      <c r="BR1325" s="24"/>
      <c r="BS1325" s="35"/>
      <c r="BT1325" s="23"/>
      <c r="BU1325" s="24"/>
      <c r="BV1325" s="35"/>
      <c r="BW1325" s="23"/>
      <c r="BX1325" s="24"/>
      <c r="BY1325" s="35"/>
      <c r="BZ1325" s="23"/>
      <c r="CA1325" s="24"/>
      <c r="CB1325" s="35"/>
      <c r="CC1325" s="23"/>
      <c r="CD1325" s="24"/>
      <c r="CE1325" s="35"/>
      <c r="CF1325" s="23"/>
      <c r="CG1325" s="24"/>
      <c r="CH1325" s="35"/>
      <c r="CI1325" s="23"/>
      <c r="CJ1325" s="24"/>
      <c r="CK1325" s="35"/>
      <c r="CL1325" s="23"/>
      <c r="CM1325" s="24"/>
      <c r="CN1325" s="35"/>
      <c r="CO1325" s="23"/>
      <c r="CP1325" s="24"/>
      <c r="CQ1325" s="38"/>
    </row>
    <row r="1326" spans="2:95">
      <c r="B1326" s="34"/>
      <c r="C1326" s="23"/>
      <c r="D1326" s="24"/>
      <c r="E1326" s="35"/>
      <c r="F1326" s="23"/>
      <c r="G1326" s="24"/>
      <c r="H1326" s="35"/>
      <c r="I1326" s="23"/>
      <c r="J1326" s="24"/>
      <c r="K1326" s="35"/>
      <c r="L1326" s="23"/>
      <c r="M1326" s="24"/>
      <c r="N1326" s="35"/>
      <c r="O1326" s="23"/>
      <c r="P1326" s="24"/>
      <c r="Q1326" s="35"/>
      <c r="R1326" s="23"/>
      <c r="S1326" s="24"/>
      <c r="T1326" s="35"/>
      <c r="U1326" s="23"/>
      <c r="V1326" s="24"/>
      <c r="W1326" s="35"/>
      <c r="X1326" s="23"/>
      <c r="Y1326" s="24"/>
      <c r="Z1326" s="35"/>
      <c r="AA1326" s="23"/>
      <c r="AB1326" s="24"/>
      <c r="AC1326" s="35"/>
      <c r="AD1326" s="23"/>
      <c r="AE1326" s="24"/>
      <c r="AF1326" s="35"/>
      <c r="AG1326" s="23"/>
      <c r="AH1326" s="24"/>
      <c r="AI1326" s="35"/>
      <c r="AJ1326" s="23"/>
      <c r="AK1326" s="24"/>
      <c r="AL1326" s="35"/>
      <c r="AM1326" s="23"/>
      <c r="AN1326" s="24"/>
      <c r="AO1326" s="35"/>
      <c r="AP1326" s="23"/>
      <c r="AQ1326" s="24"/>
      <c r="AR1326" s="35"/>
      <c r="AS1326" s="23"/>
      <c r="AT1326" s="24"/>
      <c r="AU1326" s="35"/>
      <c r="AV1326" s="23"/>
      <c r="AW1326" s="24"/>
      <c r="AX1326" s="35"/>
      <c r="AY1326" s="23"/>
      <c r="AZ1326" s="24"/>
      <c r="BA1326" s="35"/>
      <c r="BB1326" s="23"/>
      <c r="BC1326" s="24"/>
      <c r="BD1326" s="35"/>
      <c r="BE1326" s="23"/>
      <c r="BF1326" s="24"/>
      <c r="BG1326" s="35"/>
      <c r="BH1326" s="23"/>
      <c r="BI1326" s="24"/>
      <c r="BJ1326" s="35"/>
      <c r="BK1326" s="23"/>
      <c r="BL1326" s="24"/>
      <c r="BM1326" s="35"/>
      <c r="BN1326" s="23"/>
      <c r="BO1326" s="24"/>
      <c r="BP1326" s="35"/>
      <c r="BQ1326" s="23"/>
      <c r="BR1326" s="24"/>
      <c r="BS1326" s="35"/>
      <c r="BT1326" s="23"/>
      <c r="BU1326" s="24"/>
      <c r="BV1326" s="35"/>
      <c r="BW1326" s="23"/>
      <c r="BX1326" s="24"/>
      <c r="BY1326" s="35"/>
      <c r="BZ1326" s="23"/>
      <c r="CA1326" s="24"/>
      <c r="CB1326" s="35"/>
      <c r="CC1326" s="23"/>
      <c r="CD1326" s="24"/>
      <c r="CE1326" s="35"/>
      <c r="CF1326" s="23"/>
      <c r="CG1326" s="24"/>
      <c r="CH1326" s="35"/>
      <c r="CI1326" s="23"/>
      <c r="CJ1326" s="24"/>
      <c r="CK1326" s="35"/>
      <c r="CL1326" s="23"/>
      <c r="CM1326" s="24"/>
      <c r="CN1326" s="35"/>
      <c r="CO1326" s="23"/>
      <c r="CP1326" s="24"/>
      <c r="CQ1326" s="38"/>
    </row>
    <row r="1327" spans="2:95">
      <c r="B1327" s="34"/>
      <c r="C1327" s="23"/>
      <c r="D1327" s="24"/>
      <c r="E1327" s="35"/>
      <c r="F1327" s="23"/>
      <c r="G1327" s="24"/>
      <c r="H1327" s="35"/>
      <c r="I1327" s="23"/>
      <c r="J1327" s="24"/>
      <c r="K1327" s="35"/>
      <c r="L1327" s="23"/>
      <c r="M1327" s="24"/>
      <c r="N1327" s="35"/>
      <c r="O1327" s="23"/>
      <c r="P1327" s="24"/>
      <c r="Q1327" s="35"/>
      <c r="R1327" s="23"/>
      <c r="S1327" s="24"/>
      <c r="T1327" s="35"/>
      <c r="U1327" s="23"/>
      <c r="V1327" s="24"/>
      <c r="W1327" s="35"/>
      <c r="X1327" s="23"/>
      <c r="Y1327" s="24"/>
      <c r="Z1327" s="35"/>
      <c r="AA1327" s="23"/>
      <c r="AB1327" s="24"/>
      <c r="AC1327" s="35"/>
      <c r="AD1327" s="23"/>
      <c r="AE1327" s="24"/>
      <c r="AF1327" s="35"/>
      <c r="AG1327" s="23"/>
      <c r="AH1327" s="24"/>
      <c r="AI1327" s="35"/>
      <c r="AJ1327" s="23"/>
      <c r="AK1327" s="24"/>
      <c r="AL1327" s="35"/>
      <c r="AM1327" s="23"/>
      <c r="AN1327" s="24"/>
      <c r="AO1327" s="35"/>
      <c r="AP1327" s="23"/>
      <c r="AQ1327" s="24"/>
      <c r="AR1327" s="35"/>
      <c r="AS1327" s="23"/>
      <c r="AT1327" s="24"/>
      <c r="AU1327" s="35"/>
      <c r="AV1327" s="23"/>
      <c r="AW1327" s="24"/>
      <c r="AX1327" s="35"/>
      <c r="AY1327" s="23"/>
      <c r="AZ1327" s="24"/>
      <c r="BA1327" s="35"/>
      <c r="BB1327" s="23"/>
      <c r="BC1327" s="24"/>
      <c r="BD1327" s="35"/>
      <c r="BE1327" s="23"/>
      <c r="BF1327" s="24"/>
      <c r="BG1327" s="35"/>
      <c r="BH1327" s="23"/>
      <c r="BI1327" s="24"/>
      <c r="BJ1327" s="35"/>
      <c r="BK1327" s="23"/>
      <c r="BL1327" s="24"/>
      <c r="BM1327" s="35"/>
      <c r="BN1327" s="23"/>
      <c r="BO1327" s="24"/>
      <c r="BP1327" s="35"/>
      <c r="BQ1327" s="23"/>
      <c r="BR1327" s="24"/>
      <c r="BS1327" s="35"/>
      <c r="BT1327" s="23"/>
      <c r="BU1327" s="24"/>
      <c r="BV1327" s="35"/>
      <c r="BW1327" s="23"/>
      <c r="BX1327" s="24"/>
      <c r="BY1327" s="35"/>
      <c r="BZ1327" s="23"/>
      <c r="CA1327" s="24"/>
      <c r="CB1327" s="35"/>
      <c r="CC1327" s="23"/>
      <c r="CD1327" s="24"/>
      <c r="CE1327" s="35"/>
      <c r="CF1327" s="23"/>
      <c r="CG1327" s="24"/>
      <c r="CH1327" s="35"/>
      <c r="CI1327" s="23"/>
      <c r="CJ1327" s="24"/>
      <c r="CK1327" s="35"/>
      <c r="CL1327" s="23"/>
      <c r="CM1327" s="24"/>
      <c r="CN1327" s="35"/>
      <c r="CO1327" s="23"/>
      <c r="CP1327" s="24"/>
      <c r="CQ1327" s="38"/>
    </row>
    <row r="1328" spans="2:95">
      <c r="B1328" s="34"/>
      <c r="C1328" s="23"/>
      <c r="D1328" s="24"/>
      <c r="E1328" s="35"/>
      <c r="F1328" s="23"/>
      <c r="G1328" s="24"/>
      <c r="H1328" s="35"/>
      <c r="I1328" s="23"/>
      <c r="J1328" s="24"/>
      <c r="K1328" s="35"/>
      <c r="L1328" s="23"/>
      <c r="M1328" s="24"/>
      <c r="N1328" s="35"/>
      <c r="O1328" s="23"/>
      <c r="P1328" s="24"/>
      <c r="Q1328" s="35"/>
      <c r="R1328" s="23"/>
      <c r="S1328" s="24"/>
      <c r="T1328" s="35"/>
      <c r="U1328" s="23"/>
      <c r="V1328" s="24"/>
      <c r="W1328" s="35"/>
      <c r="X1328" s="23"/>
      <c r="Y1328" s="24"/>
      <c r="Z1328" s="35"/>
      <c r="AA1328" s="23"/>
      <c r="AB1328" s="24"/>
      <c r="AC1328" s="35"/>
      <c r="AD1328" s="23"/>
      <c r="AE1328" s="24"/>
      <c r="AF1328" s="35"/>
      <c r="AG1328" s="23"/>
      <c r="AH1328" s="24"/>
      <c r="AI1328" s="35"/>
      <c r="AJ1328" s="23"/>
      <c r="AK1328" s="24"/>
      <c r="AL1328" s="35"/>
      <c r="AM1328" s="23"/>
      <c r="AN1328" s="24"/>
      <c r="AO1328" s="35"/>
      <c r="AP1328" s="23"/>
      <c r="AQ1328" s="24"/>
      <c r="AR1328" s="35"/>
      <c r="AS1328" s="23"/>
      <c r="AT1328" s="24"/>
      <c r="AU1328" s="35"/>
      <c r="AV1328" s="23"/>
      <c r="AW1328" s="24"/>
      <c r="AX1328" s="35"/>
      <c r="AY1328" s="23"/>
      <c r="AZ1328" s="24"/>
      <c r="BA1328" s="35"/>
      <c r="BB1328" s="23"/>
      <c r="BC1328" s="24"/>
      <c r="BD1328" s="35"/>
      <c r="BE1328" s="23"/>
      <c r="BF1328" s="24"/>
      <c r="BG1328" s="35"/>
      <c r="BH1328" s="23"/>
      <c r="BI1328" s="24"/>
      <c r="BJ1328" s="35"/>
      <c r="BK1328" s="23"/>
      <c r="BL1328" s="24"/>
      <c r="BM1328" s="35"/>
      <c r="BN1328" s="23"/>
      <c r="BO1328" s="24"/>
      <c r="BP1328" s="35"/>
      <c r="BQ1328" s="23"/>
      <c r="BR1328" s="24"/>
      <c r="BS1328" s="35"/>
      <c r="BT1328" s="23"/>
      <c r="BU1328" s="24"/>
      <c r="BV1328" s="35"/>
      <c r="BW1328" s="23"/>
      <c r="BX1328" s="24"/>
      <c r="BY1328" s="35"/>
      <c r="BZ1328" s="23"/>
      <c r="CA1328" s="24"/>
      <c r="CB1328" s="35"/>
      <c r="CC1328" s="23"/>
      <c r="CD1328" s="24"/>
      <c r="CE1328" s="35"/>
      <c r="CF1328" s="23"/>
      <c r="CG1328" s="24"/>
      <c r="CH1328" s="35"/>
      <c r="CI1328" s="23"/>
      <c r="CJ1328" s="24"/>
      <c r="CK1328" s="35"/>
      <c r="CL1328" s="23"/>
      <c r="CM1328" s="24"/>
      <c r="CN1328" s="35"/>
      <c r="CO1328" s="23"/>
      <c r="CP1328" s="24"/>
      <c r="CQ1328" s="38"/>
    </row>
    <row r="1329" spans="2:95">
      <c r="B1329" s="34"/>
      <c r="C1329" s="23"/>
      <c r="D1329" s="24"/>
      <c r="E1329" s="35"/>
      <c r="F1329" s="23"/>
      <c r="G1329" s="24"/>
      <c r="H1329" s="35"/>
      <c r="I1329" s="23"/>
      <c r="J1329" s="24"/>
      <c r="K1329" s="35"/>
      <c r="L1329" s="23"/>
      <c r="M1329" s="24"/>
      <c r="N1329" s="35"/>
      <c r="O1329" s="23"/>
      <c r="P1329" s="24"/>
      <c r="Q1329" s="35"/>
      <c r="R1329" s="23"/>
      <c r="S1329" s="24"/>
      <c r="T1329" s="35"/>
      <c r="U1329" s="23"/>
      <c r="V1329" s="24"/>
      <c r="W1329" s="35"/>
      <c r="X1329" s="23"/>
      <c r="Y1329" s="24"/>
      <c r="Z1329" s="35"/>
      <c r="AA1329" s="23"/>
      <c r="AB1329" s="24"/>
      <c r="AC1329" s="35"/>
      <c r="AD1329" s="23"/>
      <c r="AE1329" s="24"/>
      <c r="AF1329" s="35"/>
      <c r="AG1329" s="23"/>
      <c r="AH1329" s="24"/>
      <c r="AI1329" s="35"/>
      <c r="AJ1329" s="23"/>
      <c r="AK1329" s="24"/>
      <c r="AL1329" s="35"/>
      <c r="AM1329" s="23"/>
      <c r="AN1329" s="24"/>
      <c r="AO1329" s="35"/>
      <c r="AP1329" s="23"/>
      <c r="AQ1329" s="24"/>
      <c r="AR1329" s="35"/>
      <c r="AS1329" s="23"/>
      <c r="AT1329" s="24"/>
      <c r="AU1329" s="35"/>
      <c r="AV1329" s="23"/>
      <c r="AW1329" s="24"/>
      <c r="AX1329" s="35"/>
      <c r="AY1329" s="23"/>
      <c r="AZ1329" s="24"/>
      <c r="BA1329" s="35"/>
      <c r="BB1329" s="23"/>
      <c r="BC1329" s="24"/>
      <c r="BD1329" s="35"/>
      <c r="BE1329" s="23"/>
      <c r="BF1329" s="24"/>
      <c r="BG1329" s="35"/>
      <c r="BH1329" s="23"/>
      <c r="BI1329" s="24"/>
      <c r="BJ1329" s="35"/>
      <c r="BK1329" s="23"/>
      <c r="BL1329" s="24"/>
      <c r="BM1329" s="35"/>
      <c r="BN1329" s="23"/>
      <c r="BO1329" s="24"/>
      <c r="BP1329" s="35"/>
      <c r="BQ1329" s="23"/>
      <c r="BR1329" s="24"/>
      <c r="BS1329" s="35"/>
      <c r="BT1329" s="23"/>
      <c r="BU1329" s="24"/>
      <c r="BV1329" s="35"/>
      <c r="BW1329" s="23"/>
      <c r="BX1329" s="24"/>
      <c r="BY1329" s="35"/>
      <c r="BZ1329" s="23"/>
      <c r="CA1329" s="24"/>
      <c r="CB1329" s="35"/>
      <c r="CC1329" s="23"/>
      <c r="CD1329" s="24"/>
      <c r="CE1329" s="35"/>
      <c r="CF1329" s="23"/>
      <c r="CG1329" s="24"/>
      <c r="CH1329" s="35"/>
      <c r="CI1329" s="23"/>
      <c r="CJ1329" s="24"/>
      <c r="CK1329" s="35"/>
      <c r="CL1329" s="23"/>
      <c r="CM1329" s="24"/>
      <c r="CN1329" s="35"/>
      <c r="CO1329" s="23"/>
      <c r="CP1329" s="24"/>
      <c r="CQ1329" s="38"/>
    </row>
    <row r="1330" spans="2:95">
      <c r="B1330" s="34"/>
      <c r="C1330" s="23"/>
      <c r="D1330" s="24"/>
      <c r="E1330" s="35"/>
      <c r="F1330" s="23"/>
      <c r="G1330" s="24"/>
      <c r="H1330" s="35"/>
      <c r="I1330" s="23"/>
      <c r="J1330" s="24"/>
      <c r="K1330" s="35"/>
      <c r="L1330" s="23"/>
      <c r="M1330" s="24"/>
      <c r="N1330" s="35"/>
      <c r="O1330" s="23"/>
      <c r="P1330" s="24"/>
      <c r="Q1330" s="35"/>
      <c r="R1330" s="23"/>
      <c r="S1330" s="24"/>
      <c r="T1330" s="35"/>
      <c r="U1330" s="23"/>
      <c r="V1330" s="24"/>
      <c r="W1330" s="35"/>
      <c r="X1330" s="23"/>
      <c r="Y1330" s="24"/>
      <c r="Z1330" s="35"/>
      <c r="AA1330" s="23"/>
      <c r="AB1330" s="24"/>
      <c r="AC1330" s="35"/>
      <c r="AD1330" s="23"/>
      <c r="AE1330" s="24"/>
      <c r="AF1330" s="35"/>
      <c r="AG1330" s="23"/>
      <c r="AH1330" s="24"/>
      <c r="AI1330" s="35"/>
      <c r="AJ1330" s="23"/>
      <c r="AK1330" s="24"/>
      <c r="AL1330" s="35"/>
      <c r="AM1330" s="23"/>
      <c r="AN1330" s="24"/>
      <c r="AO1330" s="35"/>
      <c r="AP1330" s="23"/>
      <c r="AQ1330" s="24"/>
      <c r="AR1330" s="35"/>
      <c r="AS1330" s="23"/>
      <c r="AT1330" s="24"/>
      <c r="AU1330" s="35"/>
      <c r="AV1330" s="23"/>
      <c r="AW1330" s="24"/>
      <c r="AX1330" s="35"/>
      <c r="AY1330" s="23"/>
      <c r="AZ1330" s="24"/>
      <c r="BA1330" s="35"/>
      <c r="BB1330" s="23"/>
      <c r="BC1330" s="24"/>
      <c r="BD1330" s="35"/>
      <c r="BE1330" s="23"/>
      <c r="BF1330" s="24"/>
      <c r="BG1330" s="35"/>
      <c r="BH1330" s="23"/>
      <c r="BI1330" s="24"/>
      <c r="BJ1330" s="35"/>
      <c r="BK1330" s="23"/>
      <c r="BL1330" s="24"/>
      <c r="BM1330" s="35"/>
      <c r="BN1330" s="23"/>
      <c r="BO1330" s="24"/>
      <c r="BP1330" s="35"/>
      <c r="BQ1330" s="23"/>
      <c r="BR1330" s="24"/>
      <c r="BS1330" s="35"/>
      <c r="BT1330" s="23"/>
      <c r="BU1330" s="24"/>
      <c r="BV1330" s="35"/>
      <c r="BW1330" s="23"/>
      <c r="BX1330" s="24"/>
      <c r="BY1330" s="35"/>
      <c r="BZ1330" s="23"/>
      <c r="CA1330" s="24"/>
      <c r="CB1330" s="35"/>
      <c r="CC1330" s="23"/>
      <c r="CD1330" s="24"/>
      <c r="CE1330" s="35"/>
      <c r="CF1330" s="23"/>
      <c r="CG1330" s="24"/>
      <c r="CH1330" s="35"/>
      <c r="CI1330" s="23"/>
      <c r="CJ1330" s="24"/>
      <c r="CK1330" s="35"/>
      <c r="CL1330" s="23"/>
      <c r="CM1330" s="24"/>
      <c r="CN1330" s="35"/>
      <c r="CO1330" s="23"/>
      <c r="CP1330" s="24"/>
      <c r="CQ1330" s="38"/>
    </row>
    <row r="1331" spans="2:95">
      <c r="B1331" s="34"/>
      <c r="C1331" s="23"/>
      <c r="D1331" s="24"/>
      <c r="E1331" s="35"/>
      <c r="F1331" s="23"/>
      <c r="G1331" s="24"/>
      <c r="H1331" s="35"/>
      <c r="I1331" s="23"/>
      <c r="J1331" s="24"/>
      <c r="K1331" s="35"/>
      <c r="L1331" s="23"/>
      <c r="M1331" s="24"/>
      <c r="N1331" s="35"/>
      <c r="O1331" s="23"/>
      <c r="P1331" s="24"/>
      <c r="Q1331" s="35"/>
      <c r="R1331" s="23"/>
      <c r="S1331" s="24"/>
      <c r="T1331" s="35"/>
      <c r="U1331" s="23"/>
      <c r="V1331" s="24"/>
      <c r="W1331" s="35"/>
      <c r="X1331" s="23"/>
      <c r="Y1331" s="24"/>
      <c r="Z1331" s="35"/>
      <c r="AA1331" s="23"/>
      <c r="AB1331" s="24"/>
      <c r="AC1331" s="35"/>
      <c r="AD1331" s="23"/>
      <c r="AE1331" s="24"/>
      <c r="AF1331" s="35"/>
      <c r="AG1331" s="23"/>
      <c r="AH1331" s="24"/>
      <c r="AI1331" s="35"/>
      <c r="AJ1331" s="23"/>
      <c r="AK1331" s="24"/>
      <c r="AL1331" s="35"/>
      <c r="AM1331" s="23"/>
      <c r="AN1331" s="24"/>
      <c r="AO1331" s="35"/>
      <c r="AP1331" s="23"/>
      <c r="AQ1331" s="24"/>
      <c r="AR1331" s="35"/>
      <c r="AS1331" s="23"/>
      <c r="AT1331" s="24"/>
      <c r="AU1331" s="35"/>
      <c r="AV1331" s="23"/>
      <c r="AW1331" s="24"/>
      <c r="AX1331" s="35"/>
      <c r="AY1331" s="23"/>
      <c r="AZ1331" s="24"/>
      <c r="BA1331" s="35"/>
      <c r="BB1331" s="23"/>
      <c r="BC1331" s="24"/>
      <c r="BD1331" s="35"/>
      <c r="BE1331" s="23"/>
      <c r="BF1331" s="24"/>
      <c r="BG1331" s="35"/>
      <c r="BH1331" s="23"/>
      <c r="BI1331" s="24"/>
      <c r="BJ1331" s="35"/>
      <c r="BK1331" s="23"/>
      <c r="BL1331" s="24"/>
      <c r="BM1331" s="35"/>
      <c r="BN1331" s="23"/>
      <c r="BO1331" s="24"/>
      <c r="BP1331" s="35"/>
      <c r="BQ1331" s="23"/>
      <c r="BR1331" s="24"/>
      <c r="BS1331" s="35"/>
      <c r="BT1331" s="23"/>
      <c r="BU1331" s="24"/>
      <c r="BV1331" s="35"/>
      <c r="BW1331" s="23"/>
      <c r="BX1331" s="24"/>
      <c r="BY1331" s="35"/>
      <c r="BZ1331" s="23"/>
      <c r="CA1331" s="24"/>
      <c r="CB1331" s="35"/>
      <c r="CC1331" s="23"/>
      <c r="CD1331" s="24"/>
      <c r="CE1331" s="35"/>
      <c r="CF1331" s="23"/>
      <c r="CG1331" s="24"/>
      <c r="CH1331" s="35"/>
      <c r="CI1331" s="23"/>
      <c r="CJ1331" s="24"/>
      <c r="CK1331" s="35"/>
      <c r="CL1331" s="23"/>
      <c r="CM1331" s="24"/>
      <c r="CN1331" s="35"/>
      <c r="CO1331" s="23"/>
      <c r="CP1331" s="24"/>
      <c r="CQ1331" s="38"/>
    </row>
    <row r="1332" spans="2:95">
      <c r="B1332" s="34"/>
      <c r="C1332" s="23"/>
      <c r="D1332" s="24"/>
      <c r="E1332" s="35"/>
      <c r="F1332" s="23"/>
      <c r="G1332" s="24"/>
      <c r="H1332" s="35"/>
      <c r="I1332" s="23"/>
      <c r="J1332" s="24"/>
      <c r="K1332" s="35"/>
      <c r="L1332" s="23"/>
      <c r="M1332" s="24"/>
      <c r="N1332" s="35"/>
      <c r="O1332" s="23"/>
      <c r="P1332" s="24"/>
      <c r="Q1332" s="35"/>
      <c r="R1332" s="23"/>
      <c r="S1332" s="24"/>
      <c r="T1332" s="35"/>
      <c r="U1332" s="23"/>
      <c r="V1332" s="24"/>
      <c r="W1332" s="35"/>
      <c r="X1332" s="23"/>
      <c r="Y1332" s="24"/>
      <c r="Z1332" s="35"/>
      <c r="AA1332" s="23"/>
      <c r="AB1332" s="24"/>
      <c r="AC1332" s="35"/>
      <c r="AD1332" s="23"/>
      <c r="AE1332" s="24"/>
      <c r="AF1332" s="35"/>
      <c r="AG1332" s="23"/>
      <c r="AH1332" s="24"/>
      <c r="AI1332" s="35"/>
      <c r="AJ1332" s="23"/>
      <c r="AK1332" s="24"/>
      <c r="AL1332" s="35"/>
      <c r="AM1332" s="23"/>
      <c r="AN1332" s="24"/>
      <c r="AO1332" s="35"/>
      <c r="AP1332" s="23"/>
      <c r="AQ1332" s="24"/>
      <c r="AR1332" s="35"/>
      <c r="AS1332" s="23"/>
      <c r="AT1332" s="24"/>
      <c r="AU1332" s="35"/>
      <c r="AV1332" s="23"/>
      <c r="AW1332" s="24"/>
      <c r="AX1332" s="35"/>
      <c r="AY1332" s="23"/>
      <c r="AZ1332" s="24"/>
      <c r="BA1332" s="35"/>
      <c r="BB1332" s="23"/>
      <c r="BC1332" s="24"/>
      <c r="BD1332" s="35"/>
      <c r="BE1332" s="23"/>
      <c r="BF1332" s="24"/>
      <c r="BG1332" s="35"/>
      <c r="BH1332" s="23"/>
      <c r="BI1332" s="24"/>
      <c r="BJ1332" s="35"/>
      <c r="BK1332" s="23"/>
      <c r="BL1332" s="24"/>
      <c r="BM1332" s="35"/>
      <c r="BN1332" s="23"/>
      <c r="BO1332" s="24"/>
      <c r="BP1332" s="35"/>
      <c r="BQ1332" s="23"/>
      <c r="BR1332" s="24"/>
      <c r="BS1332" s="35"/>
      <c r="BT1332" s="23"/>
      <c r="BU1332" s="24"/>
      <c r="BV1332" s="35"/>
      <c r="BW1332" s="23"/>
      <c r="BX1332" s="24"/>
      <c r="BY1332" s="35"/>
      <c r="BZ1332" s="23"/>
      <c r="CA1332" s="24"/>
      <c r="CB1332" s="35"/>
      <c r="CC1332" s="23"/>
      <c r="CD1332" s="24"/>
      <c r="CE1332" s="35"/>
      <c r="CF1332" s="23"/>
      <c r="CG1332" s="24"/>
      <c r="CH1332" s="35"/>
      <c r="CI1332" s="23"/>
      <c r="CJ1332" s="24"/>
      <c r="CK1332" s="35"/>
      <c r="CL1332" s="23"/>
      <c r="CM1332" s="24"/>
      <c r="CN1332" s="35"/>
      <c r="CO1332" s="23"/>
      <c r="CP1332" s="24"/>
      <c r="CQ1332" s="38"/>
    </row>
    <row r="1333" spans="2:95">
      <c r="B1333" s="34"/>
      <c r="C1333" s="23"/>
      <c r="D1333" s="24"/>
      <c r="E1333" s="35"/>
      <c r="F1333" s="23"/>
      <c r="G1333" s="24"/>
      <c r="H1333" s="35"/>
      <c r="I1333" s="23"/>
      <c r="J1333" s="24"/>
      <c r="K1333" s="35"/>
      <c r="L1333" s="23"/>
      <c r="M1333" s="24"/>
      <c r="N1333" s="35"/>
      <c r="O1333" s="23"/>
      <c r="P1333" s="24"/>
      <c r="Q1333" s="35"/>
      <c r="R1333" s="23"/>
      <c r="S1333" s="24"/>
      <c r="T1333" s="35"/>
      <c r="U1333" s="23"/>
      <c r="V1333" s="24"/>
      <c r="W1333" s="35"/>
      <c r="X1333" s="23"/>
      <c r="Y1333" s="24"/>
      <c r="Z1333" s="35"/>
      <c r="AA1333" s="23"/>
      <c r="AB1333" s="24"/>
      <c r="AC1333" s="35"/>
      <c r="AD1333" s="23"/>
      <c r="AE1333" s="24"/>
      <c r="AF1333" s="35"/>
      <c r="AG1333" s="23"/>
      <c r="AH1333" s="24"/>
      <c r="AI1333" s="35"/>
      <c r="AJ1333" s="23"/>
      <c r="AK1333" s="24"/>
      <c r="AL1333" s="35"/>
      <c r="AM1333" s="23"/>
      <c r="AN1333" s="24"/>
      <c r="AO1333" s="35"/>
      <c r="AP1333" s="23"/>
      <c r="AQ1333" s="24"/>
      <c r="AR1333" s="35"/>
      <c r="AS1333" s="23"/>
      <c r="AT1333" s="24"/>
      <c r="AU1333" s="35"/>
      <c r="AV1333" s="23"/>
      <c r="AW1333" s="24"/>
      <c r="AX1333" s="35"/>
      <c r="AY1333" s="23"/>
      <c r="AZ1333" s="24"/>
      <c r="BA1333" s="35"/>
      <c r="BB1333" s="23"/>
      <c r="BC1333" s="24"/>
      <c r="BD1333" s="35"/>
      <c r="BE1333" s="23"/>
      <c r="BF1333" s="24"/>
      <c r="BG1333" s="35"/>
      <c r="BH1333" s="23"/>
      <c r="BI1333" s="24"/>
      <c r="BJ1333" s="35"/>
      <c r="BK1333" s="23"/>
      <c r="BL1333" s="24"/>
      <c r="BM1333" s="35"/>
      <c r="BN1333" s="23"/>
      <c r="BO1333" s="24"/>
      <c r="BP1333" s="35"/>
      <c r="BQ1333" s="23"/>
      <c r="BR1333" s="24"/>
      <c r="BS1333" s="35"/>
      <c r="BT1333" s="23"/>
      <c r="BU1333" s="24"/>
      <c r="BV1333" s="35"/>
      <c r="BW1333" s="23"/>
      <c r="BX1333" s="24"/>
      <c r="BY1333" s="35"/>
      <c r="BZ1333" s="23"/>
      <c r="CA1333" s="24"/>
      <c r="CB1333" s="35"/>
      <c r="CC1333" s="23"/>
      <c r="CD1333" s="24"/>
      <c r="CE1333" s="35"/>
      <c r="CF1333" s="23"/>
      <c r="CG1333" s="24"/>
      <c r="CH1333" s="35"/>
      <c r="CI1333" s="23"/>
      <c r="CJ1333" s="24"/>
      <c r="CK1333" s="35"/>
      <c r="CL1333" s="23"/>
      <c r="CM1333" s="24"/>
      <c r="CN1333" s="35"/>
      <c r="CO1333" s="23"/>
      <c r="CP1333" s="24"/>
      <c r="CQ1333" s="38"/>
    </row>
    <row r="1334" spans="2:95">
      <c r="B1334" s="34"/>
      <c r="C1334" s="23"/>
      <c r="D1334" s="24"/>
      <c r="E1334" s="35"/>
      <c r="F1334" s="23"/>
      <c r="G1334" s="24"/>
      <c r="H1334" s="35"/>
      <c r="I1334" s="23"/>
      <c r="J1334" s="24"/>
      <c r="K1334" s="35"/>
      <c r="L1334" s="23"/>
      <c r="M1334" s="24"/>
      <c r="N1334" s="35"/>
      <c r="O1334" s="23"/>
      <c r="P1334" s="24"/>
      <c r="Q1334" s="35"/>
      <c r="R1334" s="23"/>
      <c r="S1334" s="24"/>
      <c r="T1334" s="35"/>
      <c r="U1334" s="23"/>
      <c r="V1334" s="24"/>
      <c r="W1334" s="35"/>
      <c r="X1334" s="23"/>
      <c r="Y1334" s="24"/>
      <c r="Z1334" s="35"/>
      <c r="AA1334" s="23"/>
      <c r="AB1334" s="24"/>
      <c r="AC1334" s="35"/>
      <c r="AD1334" s="23"/>
      <c r="AE1334" s="24"/>
      <c r="AF1334" s="35"/>
      <c r="AG1334" s="23"/>
      <c r="AH1334" s="24"/>
      <c r="AI1334" s="35"/>
      <c r="AJ1334" s="23"/>
      <c r="AK1334" s="24"/>
      <c r="AL1334" s="35"/>
      <c r="AM1334" s="23"/>
      <c r="AN1334" s="24"/>
      <c r="AO1334" s="35"/>
      <c r="AP1334" s="23"/>
      <c r="AQ1334" s="24"/>
      <c r="AR1334" s="35"/>
      <c r="AS1334" s="23"/>
      <c r="AT1334" s="24"/>
      <c r="AU1334" s="35"/>
      <c r="AV1334" s="23"/>
      <c r="AW1334" s="24"/>
      <c r="AX1334" s="35"/>
      <c r="AY1334" s="23"/>
      <c r="AZ1334" s="24"/>
      <c r="BA1334" s="35"/>
      <c r="BB1334" s="23"/>
      <c r="BC1334" s="24"/>
      <c r="BD1334" s="35"/>
      <c r="BE1334" s="23"/>
      <c r="BF1334" s="24"/>
      <c r="BG1334" s="35"/>
      <c r="BH1334" s="23"/>
      <c r="BI1334" s="24"/>
      <c r="BJ1334" s="35"/>
      <c r="BK1334" s="23"/>
      <c r="BL1334" s="24"/>
      <c r="BM1334" s="35"/>
      <c r="BN1334" s="23"/>
      <c r="BO1334" s="24"/>
      <c r="BP1334" s="35"/>
      <c r="BQ1334" s="23"/>
      <c r="BR1334" s="24"/>
      <c r="BS1334" s="35"/>
      <c r="BT1334" s="23"/>
      <c r="BU1334" s="24"/>
      <c r="BV1334" s="35"/>
      <c r="BW1334" s="23"/>
      <c r="BX1334" s="24"/>
      <c r="BY1334" s="35"/>
      <c r="BZ1334" s="23"/>
      <c r="CA1334" s="24"/>
      <c r="CB1334" s="35"/>
      <c r="CC1334" s="23"/>
      <c r="CD1334" s="24"/>
      <c r="CE1334" s="35"/>
      <c r="CF1334" s="23"/>
      <c r="CG1334" s="24"/>
      <c r="CH1334" s="35"/>
      <c r="CI1334" s="23"/>
      <c r="CJ1334" s="24"/>
      <c r="CK1334" s="35"/>
      <c r="CL1334" s="23"/>
      <c r="CM1334" s="24"/>
      <c r="CN1334" s="35"/>
      <c r="CO1334" s="23"/>
      <c r="CP1334" s="24"/>
      <c r="CQ1334" s="38"/>
    </row>
    <row r="1335" spans="2:95">
      <c r="B1335" s="34"/>
      <c r="C1335" s="23"/>
      <c r="D1335" s="24"/>
      <c r="E1335" s="35"/>
      <c r="F1335" s="23"/>
      <c r="G1335" s="24"/>
      <c r="H1335" s="35"/>
      <c r="I1335" s="23"/>
      <c r="J1335" s="24"/>
      <c r="K1335" s="35"/>
      <c r="L1335" s="23"/>
      <c r="M1335" s="24"/>
      <c r="N1335" s="35"/>
      <c r="O1335" s="23"/>
      <c r="P1335" s="24"/>
      <c r="Q1335" s="35"/>
      <c r="R1335" s="23"/>
      <c r="S1335" s="24"/>
      <c r="T1335" s="35"/>
      <c r="U1335" s="23"/>
      <c r="V1335" s="24"/>
      <c r="W1335" s="35"/>
      <c r="X1335" s="23"/>
      <c r="Y1335" s="24"/>
      <c r="Z1335" s="35"/>
      <c r="AA1335" s="23"/>
      <c r="AB1335" s="24"/>
      <c r="AC1335" s="35"/>
      <c r="AD1335" s="23"/>
      <c r="AE1335" s="24"/>
      <c r="AF1335" s="35"/>
      <c r="AG1335" s="23"/>
      <c r="AH1335" s="24"/>
      <c r="AI1335" s="35"/>
      <c r="AJ1335" s="23"/>
      <c r="AK1335" s="24"/>
      <c r="AL1335" s="35"/>
      <c r="AM1335" s="23"/>
      <c r="AN1335" s="24"/>
      <c r="AO1335" s="35"/>
      <c r="AP1335" s="23"/>
      <c r="AQ1335" s="24"/>
      <c r="AR1335" s="35"/>
      <c r="AS1335" s="23"/>
      <c r="AT1335" s="24"/>
      <c r="AU1335" s="35"/>
      <c r="AV1335" s="23"/>
      <c r="AW1335" s="24"/>
      <c r="AX1335" s="35"/>
      <c r="AY1335" s="23"/>
      <c r="AZ1335" s="24"/>
      <c r="BA1335" s="35"/>
      <c r="BB1335" s="23"/>
      <c r="BC1335" s="24"/>
      <c r="BD1335" s="35"/>
      <c r="BE1335" s="23"/>
      <c r="BF1335" s="24"/>
      <c r="BG1335" s="35"/>
      <c r="BH1335" s="23"/>
      <c r="BI1335" s="24"/>
      <c r="BJ1335" s="35"/>
      <c r="BK1335" s="23"/>
      <c r="BL1335" s="24"/>
      <c r="BM1335" s="35"/>
      <c r="BN1335" s="23"/>
      <c r="BO1335" s="24"/>
      <c r="BP1335" s="35"/>
      <c r="BQ1335" s="23"/>
      <c r="BR1335" s="24"/>
      <c r="BS1335" s="35"/>
      <c r="BT1335" s="23"/>
      <c r="BU1335" s="24"/>
      <c r="BV1335" s="35"/>
      <c r="BW1335" s="23"/>
      <c r="BX1335" s="24"/>
      <c r="BY1335" s="35"/>
      <c r="BZ1335" s="23"/>
      <c r="CA1335" s="24"/>
      <c r="CB1335" s="35"/>
      <c r="CC1335" s="23"/>
      <c r="CD1335" s="24"/>
      <c r="CE1335" s="35"/>
      <c r="CF1335" s="23"/>
      <c r="CG1335" s="24"/>
      <c r="CH1335" s="35"/>
      <c r="CI1335" s="23"/>
      <c r="CJ1335" s="24"/>
      <c r="CK1335" s="35"/>
      <c r="CL1335" s="23"/>
      <c r="CM1335" s="24"/>
      <c r="CN1335" s="35"/>
      <c r="CO1335" s="23"/>
      <c r="CP1335" s="24"/>
      <c r="CQ1335" s="38"/>
    </row>
    <row r="1336" spans="2:95">
      <c r="B1336" s="34"/>
      <c r="C1336" s="23"/>
      <c r="D1336" s="24"/>
      <c r="E1336" s="35"/>
      <c r="F1336" s="23"/>
      <c r="G1336" s="24"/>
      <c r="H1336" s="35"/>
      <c r="I1336" s="23"/>
      <c r="J1336" s="24"/>
      <c r="K1336" s="35"/>
      <c r="L1336" s="23"/>
      <c r="M1336" s="24"/>
      <c r="N1336" s="35"/>
      <c r="O1336" s="23"/>
      <c r="P1336" s="24"/>
      <c r="Q1336" s="35"/>
      <c r="R1336" s="23"/>
      <c r="S1336" s="24"/>
      <c r="T1336" s="35"/>
      <c r="U1336" s="23"/>
      <c r="V1336" s="24"/>
      <c r="W1336" s="35"/>
      <c r="X1336" s="23"/>
      <c r="Y1336" s="24"/>
      <c r="Z1336" s="35"/>
      <c r="AA1336" s="23"/>
      <c r="AB1336" s="24"/>
      <c r="AC1336" s="35"/>
      <c r="AD1336" s="23"/>
      <c r="AE1336" s="24"/>
      <c r="AF1336" s="35"/>
      <c r="AG1336" s="23"/>
      <c r="AH1336" s="24"/>
      <c r="AI1336" s="35"/>
      <c r="AJ1336" s="23"/>
      <c r="AK1336" s="24"/>
      <c r="AL1336" s="35"/>
      <c r="AM1336" s="23"/>
      <c r="AN1336" s="24"/>
      <c r="AO1336" s="35"/>
      <c r="AP1336" s="23"/>
      <c r="AQ1336" s="24"/>
      <c r="AR1336" s="35"/>
      <c r="AS1336" s="23"/>
      <c r="AT1336" s="24"/>
      <c r="AU1336" s="35"/>
      <c r="AV1336" s="23"/>
      <c r="AW1336" s="24"/>
      <c r="AX1336" s="35"/>
      <c r="AY1336" s="23"/>
      <c r="AZ1336" s="24"/>
      <c r="BA1336" s="35"/>
      <c r="BB1336" s="23"/>
      <c r="BC1336" s="24"/>
      <c r="BD1336" s="35"/>
      <c r="BE1336" s="23"/>
      <c r="BF1336" s="24"/>
      <c r="BG1336" s="35"/>
      <c r="BH1336" s="23"/>
      <c r="BI1336" s="24"/>
      <c r="BJ1336" s="35"/>
      <c r="BK1336" s="23"/>
      <c r="BL1336" s="24"/>
      <c r="BM1336" s="35"/>
      <c r="BN1336" s="23"/>
      <c r="BO1336" s="24"/>
      <c r="BP1336" s="35"/>
      <c r="BQ1336" s="23"/>
      <c r="BR1336" s="24"/>
      <c r="BS1336" s="35"/>
      <c r="BT1336" s="23"/>
      <c r="BU1336" s="24"/>
      <c r="BV1336" s="35"/>
      <c r="BW1336" s="23"/>
      <c r="BX1336" s="24"/>
      <c r="BY1336" s="35"/>
      <c r="BZ1336" s="23"/>
      <c r="CA1336" s="24"/>
      <c r="CB1336" s="35"/>
      <c r="CC1336" s="23"/>
      <c r="CD1336" s="24"/>
      <c r="CE1336" s="35"/>
      <c r="CF1336" s="23"/>
      <c r="CG1336" s="24"/>
      <c r="CH1336" s="35"/>
      <c r="CI1336" s="23"/>
      <c r="CJ1336" s="24"/>
      <c r="CK1336" s="35"/>
      <c r="CL1336" s="23"/>
      <c r="CM1336" s="24"/>
      <c r="CN1336" s="35"/>
      <c r="CO1336" s="23"/>
      <c r="CP1336" s="24"/>
      <c r="CQ1336" s="38"/>
    </row>
    <row r="1337" spans="2:95">
      <c r="B1337" s="34"/>
      <c r="C1337" s="23"/>
      <c r="D1337" s="24"/>
      <c r="E1337" s="35"/>
      <c r="F1337" s="23"/>
      <c r="G1337" s="24"/>
      <c r="H1337" s="35"/>
      <c r="I1337" s="23"/>
      <c r="J1337" s="24"/>
      <c r="K1337" s="35"/>
      <c r="L1337" s="23"/>
      <c r="M1337" s="24"/>
      <c r="N1337" s="35"/>
      <c r="O1337" s="23"/>
      <c r="P1337" s="24"/>
      <c r="Q1337" s="35"/>
      <c r="R1337" s="23"/>
      <c r="S1337" s="24"/>
      <c r="T1337" s="35"/>
      <c r="U1337" s="23"/>
      <c r="V1337" s="24"/>
      <c r="W1337" s="35"/>
      <c r="X1337" s="23"/>
      <c r="Y1337" s="24"/>
      <c r="Z1337" s="35"/>
      <c r="AA1337" s="23"/>
      <c r="AB1337" s="24"/>
      <c r="AC1337" s="35"/>
      <c r="AD1337" s="23"/>
      <c r="AE1337" s="24"/>
      <c r="AF1337" s="35"/>
      <c r="AG1337" s="23"/>
      <c r="AH1337" s="24"/>
      <c r="AI1337" s="35"/>
      <c r="AJ1337" s="23"/>
      <c r="AK1337" s="24"/>
      <c r="AL1337" s="35"/>
      <c r="AM1337" s="23"/>
      <c r="AN1337" s="24"/>
      <c r="AO1337" s="35"/>
      <c r="AP1337" s="23"/>
      <c r="AQ1337" s="24"/>
      <c r="AR1337" s="35"/>
      <c r="AS1337" s="23"/>
      <c r="AT1337" s="24"/>
      <c r="AU1337" s="35"/>
      <c r="AV1337" s="23"/>
      <c r="AW1337" s="24"/>
      <c r="AX1337" s="35"/>
      <c r="AY1337" s="23"/>
      <c r="AZ1337" s="24"/>
      <c r="BA1337" s="35"/>
      <c r="BB1337" s="23"/>
      <c r="BC1337" s="24"/>
      <c r="BD1337" s="35"/>
      <c r="BE1337" s="23"/>
      <c r="BF1337" s="24"/>
      <c r="BG1337" s="35"/>
      <c r="BH1337" s="23"/>
      <c r="BI1337" s="24"/>
      <c r="BJ1337" s="35"/>
      <c r="BK1337" s="23"/>
      <c r="BL1337" s="24"/>
      <c r="BM1337" s="35"/>
      <c r="BN1337" s="23"/>
      <c r="BO1337" s="24"/>
      <c r="BP1337" s="35"/>
      <c r="BQ1337" s="23"/>
      <c r="BR1337" s="24"/>
      <c r="BS1337" s="35"/>
      <c r="BT1337" s="23"/>
      <c r="BU1337" s="24"/>
      <c r="BV1337" s="35"/>
      <c r="BW1337" s="23"/>
      <c r="BX1337" s="24"/>
      <c r="BY1337" s="35"/>
      <c r="BZ1337" s="23"/>
      <c r="CA1337" s="24"/>
      <c r="CB1337" s="35"/>
      <c r="CC1337" s="23"/>
      <c r="CD1337" s="24"/>
      <c r="CE1337" s="35"/>
      <c r="CF1337" s="23"/>
      <c r="CG1337" s="24"/>
      <c r="CH1337" s="35"/>
      <c r="CI1337" s="23"/>
      <c r="CJ1337" s="24"/>
      <c r="CK1337" s="35"/>
      <c r="CL1337" s="23"/>
      <c r="CM1337" s="24"/>
      <c r="CN1337" s="35"/>
      <c r="CO1337" s="23"/>
      <c r="CP1337" s="24"/>
      <c r="CQ1337" s="38"/>
    </row>
    <row r="1338" spans="2:95">
      <c r="B1338" s="34"/>
      <c r="C1338" s="23"/>
      <c r="D1338" s="24"/>
      <c r="E1338" s="35"/>
      <c r="F1338" s="23"/>
      <c r="G1338" s="24"/>
      <c r="H1338" s="35"/>
      <c r="I1338" s="23"/>
      <c r="J1338" s="24"/>
      <c r="K1338" s="35"/>
      <c r="L1338" s="23"/>
      <c r="M1338" s="24"/>
      <c r="N1338" s="35"/>
      <c r="O1338" s="23"/>
      <c r="P1338" s="24"/>
      <c r="Q1338" s="35"/>
      <c r="R1338" s="23"/>
      <c r="S1338" s="24"/>
      <c r="T1338" s="35"/>
      <c r="U1338" s="23"/>
      <c r="V1338" s="24"/>
      <c r="W1338" s="35"/>
      <c r="X1338" s="23"/>
      <c r="Y1338" s="24"/>
      <c r="Z1338" s="35"/>
      <c r="AA1338" s="23"/>
      <c r="AB1338" s="24"/>
      <c r="AC1338" s="35"/>
      <c r="AD1338" s="23"/>
      <c r="AE1338" s="24"/>
      <c r="AF1338" s="35"/>
      <c r="AG1338" s="23"/>
      <c r="AH1338" s="24"/>
      <c r="AI1338" s="35"/>
      <c r="AJ1338" s="23"/>
      <c r="AK1338" s="24"/>
      <c r="AL1338" s="35"/>
      <c r="AM1338" s="23"/>
      <c r="AN1338" s="24"/>
      <c r="AO1338" s="35"/>
      <c r="AP1338" s="23"/>
      <c r="AQ1338" s="24"/>
      <c r="AR1338" s="35"/>
      <c r="AS1338" s="23"/>
      <c r="AT1338" s="24"/>
      <c r="AU1338" s="35"/>
      <c r="AV1338" s="23"/>
      <c r="AW1338" s="24"/>
      <c r="AX1338" s="35"/>
      <c r="AY1338" s="23"/>
      <c r="AZ1338" s="24"/>
      <c r="BA1338" s="35"/>
      <c r="BB1338" s="23"/>
      <c r="BC1338" s="24"/>
      <c r="BD1338" s="35"/>
      <c r="BE1338" s="23"/>
      <c r="BF1338" s="24"/>
      <c r="BG1338" s="35"/>
      <c r="BH1338" s="23"/>
      <c r="BI1338" s="24"/>
      <c r="BJ1338" s="35"/>
      <c r="BK1338" s="23"/>
      <c r="BL1338" s="24"/>
      <c r="BM1338" s="35"/>
      <c r="BN1338" s="23"/>
      <c r="BO1338" s="24"/>
      <c r="BP1338" s="35"/>
      <c r="BQ1338" s="23"/>
      <c r="BR1338" s="24"/>
      <c r="BS1338" s="35"/>
      <c r="BT1338" s="23"/>
      <c r="BU1338" s="24"/>
      <c r="BV1338" s="35"/>
      <c r="BW1338" s="23"/>
      <c r="BX1338" s="24"/>
      <c r="BY1338" s="35"/>
      <c r="BZ1338" s="23"/>
      <c r="CA1338" s="24"/>
      <c r="CB1338" s="35"/>
      <c r="CC1338" s="23"/>
      <c r="CD1338" s="24"/>
      <c r="CE1338" s="35"/>
      <c r="CF1338" s="23"/>
      <c r="CG1338" s="24"/>
      <c r="CH1338" s="35"/>
      <c r="CI1338" s="23"/>
      <c r="CJ1338" s="24"/>
      <c r="CK1338" s="35"/>
      <c r="CL1338" s="23"/>
      <c r="CM1338" s="24"/>
      <c r="CN1338" s="35"/>
      <c r="CO1338" s="23"/>
      <c r="CP1338" s="24"/>
      <c r="CQ1338" s="38"/>
    </row>
    <row r="1339" spans="2:95">
      <c r="B1339" s="34"/>
      <c r="C1339" s="23"/>
      <c r="D1339" s="24"/>
      <c r="E1339" s="35"/>
      <c r="F1339" s="23"/>
      <c r="G1339" s="24"/>
      <c r="H1339" s="35"/>
      <c r="I1339" s="23"/>
      <c r="J1339" s="24"/>
      <c r="K1339" s="35"/>
      <c r="L1339" s="23"/>
      <c r="M1339" s="24"/>
      <c r="N1339" s="35"/>
      <c r="O1339" s="23"/>
      <c r="P1339" s="24"/>
      <c r="Q1339" s="35"/>
      <c r="R1339" s="23"/>
      <c r="S1339" s="24"/>
      <c r="T1339" s="35"/>
      <c r="U1339" s="23"/>
      <c r="V1339" s="24"/>
      <c r="W1339" s="35"/>
      <c r="X1339" s="23"/>
      <c r="Y1339" s="24"/>
      <c r="Z1339" s="35"/>
      <c r="AA1339" s="23"/>
      <c r="AB1339" s="24"/>
      <c r="AC1339" s="35"/>
      <c r="AD1339" s="23"/>
      <c r="AE1339" s="24"/>
      <c r="AF1339" s="35"/>
      <c r="AG1339" s="23"/>
      <c r="AH1339" s="24"/>
      <c r="AI1339" s="35"/>
      <c r="AJ1339" s="23"/>
      <c r="AK1339" s="24"/>
      <c r="AL1339" s="35"/>
      <c r="AM1339" s="23"/>
      <c r="AN1339" s="24"/>
      <c r="AO1339" s="35"/>
      <c r="AP1339" s="23"/>
      <c r="AQ1339" s="24"/>
      <c r="AR1339" s="35"/>
      <c r="AS1339" s="23"/>
      <c r="AT1339" s="24"/>
      <c r="AU1339" s="35"/>
      <c r="AV1339" s="23"/>
      <c r="AW1339" s="24"/>
      <c r="AX1339" s="35"/>
      <c r="AY1339" s="23"/>
      <c r="AZ1339" s="24"/>
      <c r="BA1339" s="35"/>
      <c r="BB1339" s="23"/>
      <c r="BC1339" s="24"/>
      <c r="BD1339" s="35"/>
      <c r="BE1339" s="23"/>
      <c r="BF1339" s="24"/>
      <c r="BG1339" s="35"/>
      <c r="BH1339" s="23"/>
      <c r="BI1339" s="24"/>
      <c r="BJ1339" s="35"/>
      <c r="BK1339" s="23"/>
      <c r="BL1339" s="24"/>
      <c r="BM1339" s="35"/>
      <c r="BN1339" s="23"/>
      <c r="BO1339" s="24"/>
      <c r="BP1339" s="35"/>
      <c r="BQ1339" s="23"/>
      <c r="BR1339" s="24"/>
      <c r="BS1339" s="35"/>
      <c r="BT1339" s="23"/>
      <c r="BU1339" s="24"/>
      <c r="BV1339" s="35"/>
      <c r="BW1339" s="23"/>
      <c r="BX1339" s="24"/>
      <c r="BY1339" s="35"/>
      <c r="BZ1339" s="23"/>
      <c r="CA1339" s="24"/>
      <c r="CB1339" s="35"/>
      <c r="CC1339" s="23"/>
      <c r="CD1339" s="24"/>
      <c r="CE1339" s="35"/>
      <c r="CF1339" s="23"/>
      <c r="CG1339" s="24"/>
      <c r="CH1339" s="35"/>
      <c r="CI1339" s="23"/>
      <c r="CJ1339" s="24"/>
      <c r="CK1339" s="35"/>
      <c r="CL1339" s="23"/>
      <c r="CM1339" s="24"/>
      <c r="CN1339" s="35"/>
      <c r="CO1339" s="23"/>
      <c r="CP1339" s="24"/>
      <c r="CQ1339" s="38"/>
    </row>
    <row r="1340" spans="2:95">
      <c r="B1340" s="34"/>
      <c r="C1340" s="23"/>
      <c r="D1340" s="24"/>
      <c r="E1340" s="35"/>
      <c r="F1340" s="23"/>
      <c r="G1340" s="24"/>
      <c r="H1340" s="35"/>
      <c r="I1340" s="23"/>
      <c r="J1340" s="24"/>
      <c r="K1340" s="35"/>
      <c r="L1340" s="23"/>
      <c r="M1340" s="24"/>
      <c r="N1340" s="35"/>
      <c r="O1340" s="23"/>
      <c r="P1340" s="24"/>
      <c r="Q1340" s="35"/>
      <c r="R1340" s="23"/>
      <c r="S1340" s="24"/>
      <c r="T1340" s="35"/>
      <c r="U1340" s="23"/>
      <c r="V1340" s="24"/>
      <c r="W1340" s="35"/>
      <c r="X1340" s="23"/>
      <c r="Y1340" s="24"/>
      <c r="Z1340" s="35"/>
      <c r="AA1340" s="23"/>
      <c r="AB1340" s="24"/>
      <c r="AC1340" s="35"/>
      <c r="AD1340" s="23"/>
      <c r="AE1340" s="24"/>
      <c r="AF1340" s="35"/>
      <c r="AG1340" s="23"/>
      <c r="AH1340" s="24"/>
      <c r="AI1340" s="35"/>
      <c r="AJ1340" s="23"/>
      <c r="AK1340" s="24"/>
      <c r="AL1340" s="35"/>
      <c r="AM1340" s="23"/>
      <c r="AN1340" s="24"/>
      <c r="AO1340" s="35"/>
      <c r="AP1340" s="23"/>
      <c r="AQ1340" s="24"/>
      <c r="AR1340" s="35"/>
      <c r="AS1340" s="23"/>
      <c r="AT1340" s="24"/>
      <c r="AU1340" s="35"/>
      <c r="AV1340" s="23"/>
      <c r="AW1340" s="24"/>
      <c r="AX1340" s="35"/>
      <c r="AY1340" s="23"/>
      <c r="AZ1340" s="24"/>
      <c r="BA1340" s="35"/>
      <c r="BB1340" s="23"/>
      <c r="BC1340" s="24"/>
      <c r="BD1340" s="35"/>
      <c r="BE1340" s="23"/>
      <c r="BF1340" s="24"/>
      <c r="BG1340" s="35"/>
      <c r="BH1340" s="23"/>
      <c r="BI1340" s="24"/>
      <c r="BJ1340" s="35"/>
      <c r="BK1340" s="23"/>
      <c r="BL1340" s="24"/>
      <c r="BM1340" s="35"/>
      <c r="BN1340" s="23"/>
      <c r="BO1340" s="24"/>
      <c r="BP1340" s="35"/>
      <c r="BQ1340" s="23"/>
      <c r="BR1340" s="24"/>
      <c r="BS1340" s="35"/>
      <c r="BT1340" s="23"/>
      <c r="BU1340" s="24"/>
      <c r="BV1340" s="35"/>
      <c r="BW1340" s="23"/>
      <c r="BX1340" s="24"/>
      <c r="BY1340" s="35"/>
      <c r="BZ1340" s="23"/>
      <c r="CA1340" s="24"/>
      <c r="CB1340" s="35"/>
      <c r="CC1340" s="23"/>
      <c r="CD1340" s="24"/>
      <c r="CE1340" s="35"/>
      <c r="CF1340" s="23"/>
      <c r="CG1340" s="24"/>
      <c r="CH1340" s="35"/>
      <c r="CI1340" s="23"/>
      <c r="CJ1340" s="24"/>
      <c r="CK1340" s="35"/>
      <c r="CL1340" s="23"/>
      <c r="CM1340" s="24"/>
      <c r="CN1340" s="35"/>
      <c r="CO1340" s="23"/>
      <c r="CP1340" s="24"/>
      <c r="CQ1340" s="38"/>
    </row>
    <row r="1341" spans="2:95">
      <c r="B1341" s="34"/>
      <c r="C1341" s="23"/>
      <c r="D1341" s="24"/>
      <c r="E1341" s="35"/>
      <c r="F1341" s="23"/>
      <c r="G1341" s="24"/>
      <c r="H1341" s="35"/>
      <c r="I1341" s="23"/>
      <c r="J1341" s="24"/>
      <c r="K1341" s="35"/>
      <c r="L1341" s="23"/>
      <c r="M1341" s="24"/>
      <c r="N1341" s="35"/>
      <c r="O1341" s="23"/>
      <c r="P1341" s="24"/>
      <c r="Q1341" s="35"/>
      <c r="R1341" s="23"/>
      <c r="S1341" s="24"/>
      <c r="T1341" s="35"/>
      <c r="U1341" s="23"/>
      <c r="V1341" s="24"/>
      <c r="W1341" s="35"/>
      <c r="X1341" s="23"/>
      <c r="Y1341" s="24"/>
      <c r="Z1341" s="35"/>
      <c r="AA1341" s="23"/>
      <c r="AB1341" s="24"/>
      <c r="AC1341" s="35"/>
      <c r="AD1341" s="23"/>
      <c r="AE1341" s="24"/>
      <c r="AF1341" s="35"/>
      <c r="AG1341" s="23"/>
      <c r="AH1341" s="24"/>
      <c r="AI1341" s="35"/>
      <c r="AJ1341" s="23"/>
      <c r="AK1341" s="24"/>
      <c r="AL1341" s="35"/>
      <c r="AM1341" s="23"/>
      <c r="AN1341" s="24"/>
      <c r="AO1341" s="35"/>
      <c r="AP1341" s="23"/>
      <c r="AQ1341" s="24"/>
      <c r="AR1341" s="35"/>
      <c r="AS1341" s="23"/>
      <c r="AT1341" s="24"/>
      <c r="AU1341" s="35"/>
      <c r="AV1341" s="23"/>
      <c r="AW1341" s="24"/>
      <c r="AX1341" s="35"/>
      <c r="AY1341" s="23"/>
      <c r="AZ1341" s="24"/>
      <c r="BA1341" s="35"/>
      <c r="BB1341" s="23"/>
      <c r="BC1341" s="24"/>
      <c r="BD1341" s="35"/>
      <c r="BE1341" s="23"/>
      <c r="BF1341" s="24"/>
      <c r="BG1341" s="35"/>
      <c r="BH1341" s="23"/>
      <c r="BI1341" s="24"/>
      <c r="BJ1341" s="35"/>
      <c r="BK1341" s="23"/>
      <c r="BL1341" s="24"/>
      <c r="BM1341" s="35"/>
      <c r="BN1341" s="23"/>
      <c r="BO1341" s="24"/>
      <c r="BP1341" s="35"/>
      <c r="BQ1341" s="23"/>
      <c r="BR1341" s="24"/>
      <c r="BS1341" s="35"/>
      <c r="BT1341" s="23"/>
      <c r="BU1341" s="24"/>
      <c r="BV1341" s="35"/>
      <c r="BW1341" s="23"/>
      <c r="BX1341" s="24"/>
      <c r="BY1341" s="35"/>
      <c r="BZ1341" s="23"/>
      <c r="CA1341" s="24"/>
      <c r="CB1341" s="35"/>
      <c r="CC1341" s="23"/>
      <c r="CD1341" s="24"/>
      <c r="CE1341" s="35"/>
      <c r="CF1341" s="23"/>
      <c r="CG1341" s="24"/>
      <c r="CH1341" s="35"/>
      <c r="CI1341" s="23"/>
      <c r="CJ1341" s="24"/>
      <c r="CK1341" s="35"/>
      <c r="CL1341" s="23"/>
      <c r="CM1341" s="24"/>
      <c r="CN1341" s="35"/>
      <c r="CO1341" s="23"/>
      <c r="CP1341" s="24"/>
      <c r="CQ1341" s="38"/>
    </row>
    <row r="1342" spans="2:95">
      <c r="B1342" s="34"/>
      <c r="C1342" s="23"/>
      <c r="D1342" s="24"/>
      <c r="E1342" s="35"/>
      <c r="F1342" s="23"/>
      <c r="G1342" s="24"/>
      <c r="H1342" s="35"/>
      <c r="I1342" s="23"/>
      <c r="J1342" s="24"/>
      <c r="K1342" s="35"/>
      <c r="L1342" s="23"/>
      <c r="M1342" s="24"/>
      <c r="N1342" s="35"/>
      <c r="O1342" s="23"/>
      <c r="P1342" s="24"/>
      <c r="Q1342" s="35"/>
      <c r="R1342" s="23"/>
      <c r="S1342" s="24"/>
      <c r="T1342" s="35"/>
      <c r="U1342" s="23"/>
      <c r="V1342" s="24"/>
      <c r="W1342" s="35"/>
      <c r="X1342" s="23"/>
      <c r="Y1342" s="24"/>
      <c r="Z1342" s="35"/>
      <c r="AA1342" s="23"/>
      <c r="AB1342" s="24"/>
      <c r="AC1342" s="35"/>
      <c r="AD1342" s="23"/>
      <c r="AE1342" s="24"/>
      <c r="AF1342" s="35"/>
      <c r="AG1342" s="23"/>
      <c r="AH1342" s="24"/>
      <c r="AI1342" s="35"/>
      <c r="AJ1342" s="23"/>
      <c r="AK1342" s="24"/>
      <c r="AL1342" s="35"/>
      <c r="AM1342" s="23"/>
      <c r="AN1342" s="24"/>
      <c r="AO1342" s="35"/>
      <c r="AP1342" s="23"/>
      <c r="AQ1342" s="24"/>
      <c r="AR1342" s="35"/>
      <c r="AS1342" s="23"/>
      <c r="AT1342" s="24"/>
      <c r="AU1342" s="35"/>
      <c r="AV1342" s="23"/>
      <c r="AW1342" s="24"/>
      <c r="AX1342" s="35"/>
      <c r="AY1342" s="23"/>
      <c r="AZ1342" s="24"/>
      <c r="BA1342" s="35"/>
      <c r="BB1342" s="23"/>
      <c r="BC1342" s="24"/>
      <c r="BD1342" s="35"/>
      <c r="BE1342" s="23"/>
      <c r="BF1342" s="24"/>
      <c r="BG1342" s="35"/>
      <c r="BH1342" s="23"/>
      <c r="BI1342" s="24"/>
      <c r="BJ1342" s="35"/>
      <c r="BK1342" s="23"/>
      <c r="BL1342" s="24"/>
      <c r="BM1342" s="35"/>
      <c r="BN1342" s="23"/>
      <c r="BO1342" s="24"/>
      <c r="BP1342" s="35"/>
      <c r="BQ1342" s="23"/>
      <c r="BR1342" s="24"/>
      <c r="BS1342" s="35"/>
      <c r="BT1342" s="23"/>
      <c r="BU1342" s="24"/>
      <c r="BV1342" s="35"/>
      <c r="BW1342" s="23"/>
      <c r="BX1342" s="24"/>
      <c r="BY1342" s="35"/>
      <c r="BZ1342" s="23"/>
      <c r="CA1342" s="24"/>
      <c r="CB1342" s="35"/>
      <c r="CC1342" s="23"/>
      <c r="CD1342" s="24"/>
      <c r="CE1342" s="35"/>
      <c r="CF1342" s="23"/>
      <c r="CG1342" s="24"/>
      <c r="CH1342" s="35"/>
      <c r="CI1342" s="23"/>
      <c r="CJ1342" s="24"/>
      <c r="CK1342" s="35"/>
      <c r="CL1342" s="23"/>
      <c r="CM1342" s="24"/>
      <c r="CN1342" s="35"/>
      <c r="CO1342" s="23"/>
      <c r="CP1342" s="24"/>
      <c r="CQ1342" s="38"/>
    </row>
    <row r="1343" spans="2:95">
      <c r="B1343" s="34"/>
      <c r="C1343" s="23"/>
      <c r="D1343" s="24"/>
      <c r="E1343" s="35"/>
      <c r="F1343" s="23"/>
      <c r="G1343" s="24"/>
      <c r="H1343" s="35"/>
      <c r="I1343" s="23"/>
      <c r="J1343" s="24"/>
      <c r="K1343" s="35"/>
      <c r="L1343" s="23"/>
      <c r="M1343" s="24"/>
      <c r="N1343" s="35"/>
      <c r="O1343" s="23"/>
      <c r="P1343" s="24"/>
      <c r="Q1343" s="35"/>
      <c r="R1343" s="23"/>
      <c r="S1343" s="24"/>
      <c r="T1343" s="35"/>
      <c r="U1343" s="23"/>
      <c r="V1343" s="24"/>
      <c r="W1343" s="35"/>
      <c r="X1343" s="23"/>
      <c r="Y1343" s="24"/>
      <c r="Z1343" s="35"/>
      <c r="AA1343" s="23"/>
      <c r="AB1343" s="24"/>
      <c r="AC1343" s="35"/>
      <c r="AD1343" s="23"/>
      <c r="AE1343" s="24"/>
      <c r="AF1343" s="35"/>
      <c r="AG1343" s="23"/>
      <c r="AH1343" s="24"/>
      <c r="AI1343" s="35"/>
      <c r="AJ1343" s="23"/>
      <c r="AK1343" s="24"/>
      <c r="AL1343" s="35"/>
      <c r="AM1343" s="23"/>
      <c r="AN1343" s="24"/>
      <c r="AO1343" s="35"/>
      <c r="AP1343" s="23"/>
      <c r="AQ1343" s="24"/>
      <c r="AR1343" s="35"/>
      <c r="AS1343" s="23"/>
      <c r="AT1343" s="24"/>
      <c r="AU1343" s="35"/>
      <c r="AV1343" s="23"/>
      <c r="AW1343" s="24"/>
      <c r="AX1343" s="35"/>
      <c r="AY1343" s="23"/>
      <c r="AZ1343" s="24"/>
      <c r="BA1343" s="35"/>
      <c r="BB1343" s="23"/>
      <c r="BC1343" s="24"/>
      <c r="BD1343" s="35"/>
      <c r="BE1343" s="23"/>
      <c r="BF1343" s="24"/>
      <c r="BG1343" s="35"/>
      <c r="BH1343" s="23"/>
      <c r="BI1343" s="24"/>
      <c r="BJ1343" s="35"/>
      <c r="BK1343" s="23"/>
      <c r="BL1343" s="24"/>
      <c r="BM1343" s="35"/>
      <c r="BN1343" s="23"/>
      <c r="BO1343" s="24"/>
      <c r="BP1343" s="35"/>
      <c r="BQ1343" s="23"/>
      <c r="BR1343" s="24"/>
      <c r="BS1343" s="35"/>
      <c r="BT1343" s="23"/>
      <c r="BU1343" s="24"/>
      <c r="BV1343" s="35"/>
      <c r="BW1343" s="23"/>
      <c r="BX1343" s="24"/>
      <c r="BY1343" s="35"/>
      <c r="BZ1343" s="23"/>
      <c r="CA1343" s="24"/>
      <c r="CB1343" s="35"/>
      <c r="CC1343" s="23"/>
      <c r="CD1343" s="24"/>
      <c r="CE1343" s="35"/>
      <c r="CF1343" s="23"/>
      <c r="CG1343" s="24"/>
      <c r="CH1343" s="35"/>
      <c r="CI1343" s="23"/>
      <c r="CJ1343" s="24"/>
      <c r="CK1343" s="35"/>
      <c r="CL1343" s="23"/>
      <c r="CM1343" s="24"/>
      <c r="CN1343" s="35"/>
      <c r="CO1343" s="23"/>
      <c r="CP1343" s="24"/>
      <c r="CQ1343" s="38"/>
    </row>
    <row r="1344" spans="2:95">
      <c r="B1344" s="34"/>
      <c r="C1344" s="23"/>
      <c r="D1344" s="24"/>
      <c r="E1344" s="35"/>
      <c r="F1344" s="23"/>
      <c r="G1344" s="24"/>
      <c r="H1344" s="35"/>
      <c r="I1344" s="23"/>
      <c r="J1344" s="24"/>
      <c r="K1344" s="35"/>
      <c r="L1344" s="23"/>
      <c r="M1344" s="24"/>
      <c r="N1344" s="35"/>
      <c r="O1344" s="23"/>
      <c r="P1344" s="24"/>
      <c r="Q1344" s="35"/>
      <c r="R1344" s="23"/>
      <c r="S1344" s="24"/>
      <c r="T1344" s="35"/>
      <c r="U1344" s="23"/>
      <c r="V1344" s="24"/>
      <c r="W1344" s="35"/>
      <c r="X1344" s="23"/>
      <c r="Y1344" s="24"/>
      <c r="Z1344" s="35"/>
      <c r="AA1344" s="23"/>
      <c r="AB1344" s="24"/>
      <c r="AC1344" s="35"/>
      <c r="AD1344" s="23"/>
      <c r="AE1344" s="24"/>
      <c r="AF1344" s="35"/>
      <c r="AG1344" s="23"/>
      <c r="AH1344" s="24"/>
      <c r="AI1344" s="35"/>
      <c r="AJ1344" s="23"/>
      <c r="AK1344" s="24"/>
      <c r="AL1344" s="35"/>
      <c r="AM1344" s="23"/>
      <c r="AN1344" s="24"/>
      <c r="AO1344" s="35"/>
      <c r="AP1344" s="23"/>
      <c r="AQ1344" s="24"/>
      <c r="AR1344" s="35"/>
      <c r="AS1344" s="23"/>
      <c r="AT1344" s="24"/>
      <c r="AU1344" s="35"/>
      <c r="AV1344" s="23"/>
      <c r="AW1344" s="24"/>
      <c r="AX1344" s="35"/>
      <c r="AY1344" s="23"/>
      <c r="AZ1344" s="24"/>
      <c r="BA1344" s="35"/>
      <c r="BB1344" s="23"/>
      <c r="BC1344" s="24"/>
      <c r="BD1344" s="35"/>
      <c r="BE1344" s="23"/>
      <c r="BF1344" s="24"/>
      <c r="BG1344" s="35"/>
      <c r="BH1344" s="23"/>
      <c r="BI1344" s="24"/>
      <c r="BJ1344" s="35"/>
      <c r="BK1344" s="23"/>
      <c r="BL1344" s="24"/>
      <c r="BM1344" s="35"/>
      <c r="BN1344" s="23"/>
      <c r="BO1344" s="24"/>
      <c r="BP1344" s="35"/>
      <c r="BQ1344" s="23"/>
      <c r="BR1344" s="24"/>
      <c r="BS1344" s="35"/>
      <c r="BT1344" s="23"/>
      <c r="BU1344" s="24"/>
      <c r="BV1344" s="35"/>
      <c r="BW1344" s="23"/>
      <c r="BX1344" s="24"/>
      <c r="BY1344" s="35"/>
      <c r="BZ1344" s="23"/>
      <c r="CA1344" s="24"/>
      <c r="CB1344" s="35"/>
      <c r="CC1344" s="23"/>
      <c r="CD1344" s="24"/>
      <c r="CE1344" s="35"/>
      <c r="CF1344" s="23"/>
      <c r="CG1344" s="24"/>
      <c r="CH1344" s="35"/>
      <c r="CI1344" s="23"/>
      <c r="CJ1344" s="24"/>
      <c r="CK1344" s="35"/>
      <c r="CL1344" s="23"/>
      <c r="CM1344" s="24"/>
      <c r="CN1344" s="35"/>
      <c r="CO1344" s="23"/>
      <c r="CP1344" s="24"/>
      <c r="CQ1344" s="38"/>
    </row>
    <row r="1345" spans="2:95">
      <c r="B1345" s="34"/>
      <c r="C1345" s="23"/>
      <c r="D1345" s="24"/>
      <c r="E1345" s="35"/>
      <c r="F1345" s="23"/>
      <c r="G1345" s="24"/>
      <c r="H1345" s="35"/>
      <c r="I1345" s="23"/>
      <c r="J1345" s="24"/>
      <c r="K1345" s="35"/>
      <c r="L1345" s="23"/>
      <c r="M1345" s="24"/>
      <c r="N1345" s="35"/>
      <c r="O1345" s="23"/>
      <c r="P1345" s="24"/>
      <c r="Q1345" s="35"/>
      <c r="R1345" s="23"/>
      <c r="S1345" s="24"/>
      <c r="T1345" s="35"/>
      <c r="U1345" s="23"/>
      <c r="V1345" s="24"/>
      <c r="W1345" s="35"/>
      <c r="X1345" s="23"/>
      <c r="Y1345" s="24"/>
      <c r="Z1345" s="35"/>
      <c r="AA1345" s="23"/>
      <c r="AB1345" s="24"/>
      <c r="AC1345" s="35"/>
      <c r="AD1345" s="23"/>
      <c r="AE1345" s="24"/>
      <c r="AF1345" s="35"/>
      <c r="AG1345" s="23"/>
      <c r="AH1345" s="24"/>
      <c r="AI1345" s="35"/>
      <c r="AJ1345" s="23"/>
      <c r="AK1345" s="24"/>
      <c r="AL1345" s="35"/>
      <c r="AM1345" s="23"/>
      <c r="AN1345" s="24"/>
      <c r="AO1345" s="35"/>
      <c r="AP1345" s="23"/>
      <c r="AQ1345" s="24"/>
      <c r="AR1345" s="35"/>
      <c r="AS1345" s="23"/>
      <c r="AT1345" s="24"/>
      <c r="AU1345" s="35"/>
      <c r="AV1345" s="23"/>
      <c r="AW1345" s="24"/>
      <c r="AX1345" s="35"/>
      <c r="AY1345" s="23"/>
      <c r="AZ1345" s="24"/>
      <c r="BA1345" s="35"/>
      <c r="BB1345" s="23"/>
      <c r="BC1345" s="24"/>
      <c r="BD1345" s="35"/>
      <c r="BE1345" s="23"/>
      <c r="BF1345" s="24"/>
      <c r="BG1345" s="35"/>
      <c r="BH1345" s="23"/>
      <c r="BI1345" s="24"/>
      <c r="BJ1345" s="35"/>
      <c r="BK1345" s="23"/>
      <c r="BL1345" s="24"/>
      <c r="BM1345" s="35"/>
      <c r="BN1345" s="23"/>
      <c r="BO1345" s="24"/>
      <c r="BP1345" s="35"/>
      <c r="BQ1345" s="23"/>
      <c r="BR1345" s="24"/>
      <c r="BS1345" s="35"/>
      <c r="BT1345" s="23"/>
      <c r="BU1345" s="24"/>
      <c r="BV1345" s="35"/>
      <c r="BW1345" s="23"/>
      <c r="BX1345" s="24"/>
      <c r="BY1345" s="35"/>
      <c r="BZ1345" s="23"/>
      <c r="CA1345" s="24"/>
      <c r="CB1345" s="35"/>
      <c r="CC1345" s="23"/>
      <c r="CD1345" s="24"/>
      <c r="CE1345" s="35"/>
      <c r="CF1345" s="23"/>
      <c r="CG1345" s="24"/>
      <c r="CH1345" s="35"/>
      <c r="CI1345" s="23"/>
      <c r="CJ1345" s="24"/>
      <c r="CK1345" s="35"/>
      <c r="CL1345" s="23"/>
      <c r="CM1345" s="24"/>
      <c r="CN1345" s="35"/>
      <c r="CO1345" s="23"/>
      <c r="CP1345" s="24"/>
      <c r="CQ1345" s="38"/>
    </row>
    <row r="1346" spans="2:95">
      <c r="B1346" s="34"/>
      <c r="C1346" s="23"/>
      <c r="D1346" s="24"/>
      <c r="E1346" s="35"/>
      <c r="F1346" s="23"/>
      <c r="G1346" s="24"/>
      <c r="H1346" s="35"/>
      <c r="I1346" s="23"/>
      <c r="J1346" s="24"/>
      <c r="K1346" s="35"/>
      <c r="L1346" s="23"/>
      <c r="M1346" s="24"/>
      <c r="N1346" s="35"/>
      <c r="O1346" s="23"/>
      <c r="P1346" s="24"/>
      <c r="Q1346" s="35"/>
      <c r="R1346" s="23"/>
      <c r="S1346" s="24"/>
      <c r="T1346" s="35"/>
      <c r="U1346" s="23"/>
      <c r="V1346" s="24"/>
      <c r="W1346" s="35"/>
      <c r="X1346" s="23"/>
      <c r="Y1346" s="24"/>
      <c r="Z1346" s="35"/>
      <c r="AA1346" s="23"/>
      <c r="AB1346" s="24"/>
      <c r="AC1346" s="35"/>
      <c r="AD1346" s="23"/>
      <c r="AE1346" s="24"/>
      <c r="AF1346" s="35"/>
      <c r="AG1346" s="23"/>
      <c r="AH1346" s="24"/>
      <c r="AI1346" s="35"/>
      <c r="AJ1346" s="23"/>
      <c r="AK1346" s="24"/>
      <c r="AL1346" s="35"/>
      <c r="AM1346" s="23"/>
      <c r="AN1346" s="24"/>
      <c r="AO1346" s="35"/>
      <c r="AP1346" s="23"/>
      <c r="AQ1346" s="24"/>
      <c r="AR1346" s="35"/>
      <c r="AS1346" s="23"/>
      <c r="AT1346" s="24"/>
      <c r="AU1346" s="35"/>
      <c r="AV1346" s="23"/>
      <c r="AW1346" s="24"/>
      <c r="AX1346" s="35"/>
      <c r="AY1346" s="23"/>
      <c r="AZ1346" s="24"/>
      <c r="BA1346" s="35"/>
      <c r="BB1346" s="23"/>
      <c r="BC1346" s="24"/>
      <c r="BD1346" s="35"/>
      <c r="BE1346" s="23"/>
      <c r="BF1346" s="24"/>
      <c r="BG1346" s="35"/>
      <c r="BH1346" s="23"/>
      <c r="BI1346" s="24"/>
      <c r="BJ1346" s="35"/>
      <c r="BK1346" s="23"/>
      <c r="BL1346" s="24"/>
      <c r="BM1346" s="35"/>
      <c r="BN1346" s="23"/>
      <c r="BO1346" s="24"/>
      <c r="BP1346" s="35"/>
      <c r="BQ1346" s="23"/>
      <c r="BR1346" s="24"/>
      <c r="BS1346" s="35"/>
      <c r="BT1346" s="23"/>
      <c r="BU1346" s="24"/>
      <c r="BV1346" s="35"/>
      <c r="BW1346" s="23"/>
      <c r="BX1346" s="24"/>
      <c r="BY1346" s="35"/>
      <c r="BZ1346" s="23"/>
      <c r="CA1346" s="24"/>
      <c r="CB1346" s="35"/>
      <c r="CC1346" s="23"/>
      <c r="CD1346" s="24"/>
      <c r="CE1346" s="35"/>
      <c r="CF1346" s="23"/>
      <c r="CG1346" s="24"/>
      <c r="CH1346" s="35"/>
      <c r="CI1346" s="23"/>
      <c r="CJ1346" s="24"/>
      <c r="CK1346" s="35"/>
      <c r="CL1346" s="23"/>
      <c r="CM1346" s="24"/>
      <c r="CN1346" s="35"/>
      <c r="CO1346" s="23"/>
      <c r="CP1346" s="24"/>
      <c r="CQ1346" s="38"/>
    </row>
    <row r="1347" spans="2:95">
      <c r="B1347" s="34"/>
      <c r="C1347" s="23"/>
      <c r="D1347" s="24"/>
      <c r="E1347" s="35"/>
      <c r="F1347" s="23"/>
      <c r="G1347" s="24"/>
      <c r="H1347" s="35"/>
      <c r="I1347" s="23"/>
      <c r="J1347" s="24"/>
      <c r="K1347" s="35"/>
      <c r="L1347" s="23"/>
      <c r="M1347" s="24"/>
      <c r="N1347" s="35"/>
      <c r="O1347" s="23"/>
      <c r="P1347" s="24"/>
      <c r="Q1347" s="35"/>
      <c r="R1347" s="23"/>
      <c r="S1347" s="24"/>
      <c r="T1347" s="35"/>
      <c r="U1347" s="23"/>
      <c r="V1347" s="24"/>
      <c r="W1347" s="35"/>
      <c r="X1347" s="23"/>
      <c r="Y1347" s="24"/>
      <c r="Z1347" s="35"/>
      <c r="AA1347" s="23"/>
      <c r="AB1347" s="24"/>
      <c r="AC1347" s="35"/>
      <c r="AD1347" s="23"/>
      <c r="AE1347" s="24"/>
      <c r="AF1347" s="35"/>
      <c r="AG1347" s="23"/>
      <c r="AH1347" s="24"/>
      <c r="AI1347" s="35"/>
      <c r="AJ1347" s="23"/>
      <c r="AK1347" s="24"/>
      <c r="AL1347" s="35"/>
      <c r="AM1347" s="23"/>
      <c r="AN1347" s="24"/>
      <c r="AO1347" s="35"/>
      <c r="AP1347" s="23"/>
      <c r="AQ1347" s="24"/>
      <c r="AR1347" s="35"/>
      <c r="AS1347" s="23"/>
      <c r="AT1347" s="24"/>
      <c r="AU1347" s="35"/>
      <c r="AV1347" s="23"/>
      <c r="AW1347" s="24"/>
      <c r="AX1347" s="35"/>
      <c r="AY1347" s="23"/>
      <c r="AZ1347" s="24"/>
      <c r="BA1347" s="35"/>
      <c r="BB1347" s="23"/>
      <c r="BC1347" s="24"/>
      <c r="BD1347" s="35"/>
      <c r="BE1347" s="23"/>
      <c r="BF1347" s="24"/>
      <c r="BG1347" s="35"/>
      <c r="BH1347" s="23"/>
      <c r="BI1347" s="24"/>
      <c r="BJ1347" s="35"/>
      <c r="BK1347" s="23"/>
      <c r="BL1347" s="24"/>
      <c r="BM1347" s="35"/>
      <c r="BN1347" s="23"/>
      <c r="BO1347" s="24"/>
      <c r="BP1347" s="35"/>
      <c r="BQ1347" s="23"/>
      <c r="BR1347" s="24"/>
      <c r="BS1347" s="35"/>
      <c r="BT1347" s="23"/>
      <c r="BU1347" s="24"/>
      <c r="BV1347" s="35"/>
      <c r="BW1347" s="23"/>
      <c r="BX1347" s="24"/>
      <c r="BY1347" s="35"/>
      <c r="BZ1347" s="23"/>
      <c r="CA1347" s="24"/>
      <c r="CB1347" s="35"/>
      <c r="CC1347" s="23"/>
      <c r="CD1347" s="24"/>
      <c r="CE1347" s="35"/>
      <c r="CF1347" s="23"/>
      <c r="CG1347" s="24"/>
      <c r="CH1347" s="35"/>
      <c r="CI1347" s="23"/>
      <c r="CJ1347" s="24"/>
      <c r="CK1347" s="35"/>
      <c r="CL1347" s="23"/>
      <c r="CM1347" s="24"/>
      <c r="CN1347" s="35"/>
      <c r="CO1347" s="23"/>
      <c r="CP1347" s="24"/>
      <c r="CQ1347" s="38"/>
    </row>
    <row r="1348" spans="2:95">
      <c r="B1348" s="34"/>
      <c r="C1348" s="23"/>
      <c r="D1348" s="24"/>
      <c r="E1348" s="35"/>
      <c r="F1348" s="23"/>
      <c r="G1348" s="24"/>
      <c r="H1348" s="35"/>
      <c r="I1348" s="23"/>
      <c r="J1348" s="24"/>
      <c r="K1348" s="35"/>
      <c r="L1348" s="23"/>
      <c r="M1348" s="24"/>
      <c r="N1348" s="35"/>
      <c r="O1348" s="23"/>
      <c r="P1348" s="24"/>
      <c r="Q1348" s="35"/>
      <c r="R1348" s="23"/>
      <c r="S1348" s="24"/>
      <c r="T1348" s="35"/>
      <c r="U1348" s="23"/>
      <c r="V1348" s="24"/>
      <c r="W1348" s="35"/>
      <c r="X1348" s="23"/>
      <c r="Y1348" s="24"/>
      <c r="Z1348" s="35"/>
      <c r="AA1348" s="23"/>
      <c r="AB1348" s="24"/>
      <c r="AC1348" s="35"/>
      <c r="AD1348" s="23"/>
      <c r="AE1348" s="24"/>
      <c r="AF1348" s="35"/>
      <c r="AG1348" s="23"/>
      <c r="AH1348" s="24"/>
      <c r="AI1348" s="35"/>
      <c r="AJ1348" s="23"/>
      <c r="AK1348" s="24"/>
      <c r="AL1348" s="35"/>
      <c r="AM1348" s="23"/>
      <c r="AN1348" s="24"/>
      <c r="AO1348" s="35"/>
      <c r="AP1348" s="23"/>
      <c r="AQ1348" s="24"/>
      <c r="AR1348" s="35"/>
      <c r="AS1348" s="23"/>
      <c r="AT1348" s="24"/>
      <c r="AU1348" s="35"/>
      <c r="AV1348" s="23"/>
      <c r="AW1348" s="24"/>
      <c r="AX1348" s="35"/>
      <c r="AY1348" s="23"/>
      <c r="AZ1348" s="24"/>
      <c r="BA1348" s="35"/>
      <c r="BB1348" s="23"/>
      <c r="BC1348" s="24"/>
      <c r="BD1348" s="35"/>
      <c r="BE1348" s="23"/>
      <c r="BF1348" s="24"/>
      <c r="BG1348" s="35"/>
      <c r="BH1348" s="23"/>
      <c r="BI1348" s="24"/>
      <c r="BJ1348" s="35"/>
      <c r="BK1348" s="23"/>
      <c r="BL1348" s="24"/>
      <c r="BM1348" s="35"/>
      <c r="BN1348" s="23"/>
      <c r="BO1348" s="24"/>
      <c r="BP1348" s="35"/>
      <c r="BQ1348" s="23"/>
      <c r="BR1348" s="24"/>
      <c r="BS1348" s="35"/>
      <c r="BT1348" s="23"/>
      <c r="BU1348" s="24"/>
      <c r="BV1348" s="35"/>
      <c r="BW1348" s="23"/>
      <c r="BX1348" s="24"/>
      <c r="BY1348" s="35"/>
      <c r="BZ1348" s="23"/>
      <c r="CA1348" s="24"/>
      <c r="CB1348" s="35"/>
      <c r="CC1348" s="23"/>
      <c r="CD1348" s="24"/>
      <c r="CE1348" s="35"/>
      <c r="CF1348" s="23"/>
      <c r="CG1348" s="24"/>
      <c r="CH1348" s="35"/>
      <c r="CI1348" s="23"/>
      <c r="CJ1348" s="24"/>
      <c r="CK1348" s="35"/>
      <c r="CL1348" s="23"/>
      <c r="CM1348" s="24"/>
      <c r="CN1348" s="35"/>
      <c r="CO1348" s="23"/>
      <c r="CP1348" s="24"/>
      <c r="CQ1348" s="38"/>
    </row>
    <row r="1349" spans="2:95">
      <c r="B1349" s="34"/>
      <c r="C1349" s="23"/>
      <c r="D1349" s="24"/>
      <c r="E1349" s="35"/>
      <c r="F1349" s="23"/>
      <c r="G1349" s="24"/>
      <c r="H1349" s="35"/>
      <c r="I1349" s="23"/>
      <c r="J1349" s="24"/>
      <c r="K1349" s="35"/>
      <c r="L1349" s="23"/>
      <c r="M1349" s="24"/>
      <c r="N1349" s="35"/>
      <c r="O1349" s="23"/>
      <c r="P1349" s="24"/>
      <c r="Q1349" s="35"/>
      <c r="R1349" s="23"/>
      <c r="S1349" s="24"/>
      <c r="T1349" s="35"/>
      <c r="U1349" s="23"/>
      <c r="V1349" s="24"/>
      <c r="W1349" s="35"/>
      <c r="X1349" s="23"/>
      <c r="Y1349" s="24"/>
      <c r="Z1349" s="35"/>
      <c r="AA1349" s="23"/>
      <c r="AB1349" s="24"/>
      <c r="AC1349" s="35"/>
      <c r="AD1349" s="23"/>
      <c r="AE1349" s="24"/>
      <c r="AF1349" s="35"/>
      <c r="AG1349" s="23"/>
      <c r="AH1349" s="24"/>
      <c r="AI1349" s="35"/>
      <c r="AJ1349" s="23"/>
      <c r="AK1349" s="24"/>
      <c r="AL1349" s="35"/>
      <c r="AM1349" s="23"/>
      <c r="AN1349" s="24"/>
      <c r="AO1349" s="35"/>
      <c r="AP1349" s="23"/>
      <c r="AQ1349" s="24"/>
      <c r="AR1349" s="35"/>
      <c r="AS1349" s="23"/>
      <c r="AT1349" s="24"/>
      <c r="AU1349" s="35"/>
      <c r="AV1349" s="23"/>
      <c r="AW1349" s="24"/>
      <c r="AX1349" s="35"/>
      <c r="AY1349" s="23"/>
      <c r="AZ1349" s="24"/>
      <c r="BA1349" s="35"/>
      <c r="BB1349" s="23"/>
      <c r="BC1349" s="24"/>
      <c r="BD1349" s="35"/>
      <c r="BE1349" s="23"/>
      <c r="BF1349" s="24"/>
      <c r="BG1349" s="35"/>
      <c r="BH1349" s="23"/>
      <c r="BI1349" s="24"/>
      <c r="BJ1349" s="35"/>
      <c r="BK1349" s="23"/>
      <c r="BL1349" s="24"/>
      <c r="BM1349" s="35"/>
      <c r="BN1349" s="23"/>
      <c r="BO1349" s="24"/>
      <c r="BP1349" s="35"/>
      <c r="BQ1349" s="23"/>
      <c r="BR1349" s="24"/>
      <c r="BS1349" s="35"/>
      <c r="BT1349" s="23"/>
      <c r="BU1349" s="24"/>
      <c r="BV1349" s="35"/>
      <c r="BW1349" s="23"/>
      <c r="BX1349" s="24"/>
      <c r="BY1349" s="35"/>
      <c r="BZ1349" s="23"/>
      <c r="CA1349" s="24"/>
      <c r="CB1349" s="35"/>
      <c r="CC1349" s="23"/>
      <c r="CD1349" s="24"/>
      <c r="CE1349" s="35"/>
      <c r="CF1349" s="23"/>
      <c r="CG1349" s="24"/>
      <c r="CH1349" s="35"/>
      <c r="CI1349" s="23"/>
      <c r="CJ1349" s="24"/>
      <c r="CK1349" s="35"/>
      <c r="CL1349" s="23"/>
      <c r="CM1349" s="24"/>
      <c r="CN1349" s="35"/>
      <c r="CO1349" s="23"/>
      <c r="CP1349" s="24"/>
      <c r="CQ1349" s="38"/>
    </row>
    <row r="1350" spans="2:95">
      <c r="B1350" s="34"/>
      <c r="C1350" s="23"/>
      <c r="D1350" s="24"/>
      <c r="E1350" s="35"/>
      <c r="F1350" s="23"/>
      <c r="G1350" s="24"/>
      <c r="H1350" s="35"/>
      <c r="I1350" s="23"/>
      <c r="J1350" s="24"/>
      <c r="K1350" s="35"/>
      <c r="L1350" s="23"/>
      <c r="M1350" s="24"/>
      <c r="N1350" s="35"/>
      <c r="O1350" s="23"/>
      <c r="P1350" s="24"/>
      <c r="Q1350" s="35"/>
      <c r="R1350" s="23"/>
      <c r="S1350" s="24"/>
      <c r="T1350" s="35"/>
      <c r="U1350" s="23"/>
      <c r="V1350" s="24"/>
      <c r="W1350" s="35"/>
      <c r="X1350" s="23"/>
      <c r="Y1350" s="24"/>
      <c r="Z1350" s="35"/>
      <c r="AA1350" s="23"/>
      <c r="AB1350" s="24"/>
      <c r="AC1350" s="35"/>
      <c r="AD1350" s="23"/>
      <c r="AE1350" s="24"/>
      <c r="AF1350" s="35"/>
      <c r="AG1350" s="23"/>
      <c r="AH1350" s="24"/>
      <c r="AI1350" s="35"/>
      <c r="AJ1350" s="23"/>
      <c r="AK1350" s="24"/>
      <c r="AL1350" s="35"/>
      <c r="AM1350" s="23"/>
      <c r="AN1350" s="24"/>
      <c r="AO1350" s="35"/>
      <c r="AP1350" s="23"/>
      <c r="AQ1350" s="24"/>
      <c r="AR1350" s="35"/>
      <c r="AS1350" s="23"/>
      <c r="AT1350" s="24"/>
      <c r="AU1350" s="35"/>
      <c r="AV1350" s="23"/>
      <c r="AW1350" s="24"/>
      <c r="AX1350" s="35"/>
      <c r="AY1350" s="23"/>
      <c r="AZ1350" s="24"/>
      <c r="BA1350" s="35"/>
      <c r="BB1350" s="23"/>
      <c r="BC1350" s="24"/>
      <c r="BD1350" s="35"/>
      <c r="BE1350" s="23"/>
      <c r="BF1350" s="24"/>
      <c r="BG1350" s="35"/>
      <c r="BH1350" s="23"/>
      <c r="BI1350" s="24"/>
      <c r="BJ1350" s="35"/>
      <c r="BK1350" s="23"/>
      <c r="BL1350" s="24"/>
      <c r="BM1350" s="35"/>
      <c r="BN1350" s="23"/>
      <c r="BO1350" s="24"/>
      <c r="BP1350" s="35"/>
      <c r="BQ1350" s="23"/>
      <c r="BR1350" s="24"/>
      <c r="BS1350" s="35"/>
      <c r="BT1350" s="23"/>
      <c r="BU1350" s="24"/>
      <c r="BV1350" s="35"/>
      <c r="BW1350" s="23"/>
      <c r="BX1350" s="24"/>
      <c r="BY1350" s="35"/>
      <c r="BZ1350" s="23"/>
      <c r="CA1350" s="24"/>
      <c r="CB1350" s="35"/>
      <c r="CC1350" s="23"/>
      <c r="CD1350" s="24"/>
      <c r="CE1350" s="35"/>
      <c r="CF1350" s="23"/>
      <c r="CG1350" s="24"/>
      <c r="CH1350" s="35"/>
      <c r="CI1350" s="23"/>
      <c r="CJ1350" s="24"/>
      <c r="CK1350" s="35"/>
      <c r="CL1350" s="23"/>
      <c r="CM1350" s="24"/>
      <c r="CN1350" s="35"/>
      <c r="CO1350" s="23"/>
      <c r="CP1350" s="24"/>
      <c r="CQ1350" s="38"/>
    </row>
    <row r="1351" spans="2:95">
      <c r="B1351" s="34"/>
      <c r="C1351" s="23"/>
      <c r="D1351" s="24"/>
      <c r="E1351" s="35"/>
      <c r="F1351" s="23"/>
      <c r="G1351" s="24"/>
      <c r="H1351" s="35"/>
      <c r="I1351" s="23"/>
      <c r="J1351" s="24"/>
      <c r="K1351" s="35"/>
      <c r="L1351" s="23"/>
      <c r="M1351" s="24"/>
      <c r="N1351" s="35"/>
      <c r="O1351" s="23"/>
      <c r="P1351" s="24"/>
      <c r="Q1351" s="35"/>
      <c r="R1351" s="23"/>
      <c r="S1351" s="24"/>
      <c r="T1351" s="35"/>
      <c r="U1351" s="23"/>
      <c r="V1351" s="24"/>
      <c r="W1351" s="35"/>
      <c r="X1351" s="23"/>
      <c r="Y1351" s="24"/>
      <c r="Z1351" s="35"/>
      <c r="AA1351" s="23"/>
      <c r="AB1351" s="24"/>
      <c r="AC1351" s="35"/>
      <c r="AD1351" s="23"/>
      <c r="AE1351" s="24"/>
      <c r="AF1351" s="35"/>
      <c r="AG1351" s="23"/>
      <c r="AH1351" s="24"/>
      <c r="AI1351" s="35"/>
      <c r="AJ1351" s="23"/>
      <c r="AK1351" s="24"/>
      <c r="AL1351" s="35"/>
      <c r="AM1351" s="23"/>
      <c r="AN1351" s="24"/>
      <c r="AO1351" s="35"/>
      <c r="AP1351" s="23"/>
      <c r="AQ1351" s="24"/>
      <c r="AR1351" s="35"/>
      <c r="AS1351" s="23"/>
      <c r="AT1351" s="24"/>
      <c r="AU1351" s="35"/>
      <c r="AV1351" s="23"/>
      <c r="AW1351" s="24"/>
      <c r="AX1351" s="35"/>
      <c r="AY1351" s="23"/>
      <c r="AZ1351" s="24"/>
      <c r="BA1351" s="35"/>
      <c r="BB1351" s="23"/>
      <c r="BC1351" s="24"/>
      <c r="BD1351" s="35"/>
      <c r="BE1351" s="23"/>
      <c r="BF1351" s="24"/>
      <c r="BG1351" s="35"/>
      <c r="BH1351" s="23"/>
      <c r="BI1351" s="24"/>
      <c r="BJ1351" s="35"/>
      <c r="BK1351" s="23"/>
      <c r="BL1351" s="24"/>
      <c r="BM1351" s="35"/>
      <c r="BN1351" s="23"/>
      <c r="BO1351" s="24"/>
      <c r="BP1351" s="35"/>
      <c r="BQ1351" s="23"/>
      <c r="BR1351" s="24"/>
      <c r="BS1351" s="35"/>
      <c r="BT1351" s="23"/>
      <c r="BU1351" s="24"/>
      <c r="BV1351" s="35"/>
      <c r="BW1351" s="23"/>
      <c r="BX1351" s="24"/>
      <c r="BY1351" s="35"/>
      <c r="BZ1351" s="23"/>
      <c r="CA1351" s="24"/>
      <c r="CB1351" s="35"/>
      <c r="CC1351" s="23"/>
      <c r="CD1351" s="24"/>
      <c r="CE1351" s="35"/>
      <c r="CF1351" s="23"/>
      <c r="CG1351" s="24"/>
      <c r="CH1351" s="35"/>
      <c r="CI1351" s="23"/>
      <c r="CJ1351" s="24"/>
      <c r="CK1351" s="35"/>
      <c r="CL1351" s="23"/>
      <c r="CM1351" s="24"/>
      <c r="CN1351" s="35"/>
      <c r="CO1351" s="23"/>
      <c r="CP1351" s="24"/>
      <c r="CQ1351" s="38"/>
    </row>
    <row r="1352" spans="2:95">
      <c r="B1352" s="34"/>
      <c r="C1352" s="23"/>
      <c r="D1352" s="24"/>
      <c r="E1352" s="35"/>
      <c r="F1352" s="23"/>
      <c r="G1352" s="24"/>
      <c r="H1352" s="35"/>
      <c r="I1352" s="23"/>
      <c r="J1352" s="24"/>
      <c r="K1352" s="35"/>
      <c r="L1352" s="23"/>
      <c r="M1352" s="24"/>
      <c r="N1352" s="35"/>
      <c r="O1352" s="23"/>
      <c r="P1352" s="24"/>
      <c r="Q1352" s="35"/>
      <c r="R1352" s="23"/>
      <c r="S1352" s="24"/>
      <c r="T1352" s="35"/>
      <c r="U1352" s="23"/>
      <c r="V1352" s="24"/>
      <c r="W1352" s="35"/>
      <c r="X1352" s="23"/>
      <c r="Y1352" s="24"/>
      <c r="Z1352" s="35"/>
      <c r="AA1352" s="23"/>
      <c r="AB1352" s="24"/>
      <c r="AC1352" s="35"/>
      <c r="AD1352" s="23"/>
      <c r="AE1352" s="24"/>
      <c r="AF1352" s="35"/>
      <c r="AG1352" s="23"/>
      <c r="AH1352" s="24"/>
      <c r="AI1352" s="35"/>
      <c r="AJ1352" s="23"/>
      <c r="AK1352" s="24"/>
      <c r="AL1352" s="35"/>
      <c r="AM1352" s="23"/>
      <c r="AN1352" s="24"/>
      <c r="AO1352" s="35"/>
      <c r="AP1352" s="23"/>
      <c r="AQ1352" s="24"/>
      <c r="AR1352" s="35"/>
      <c r="AS1352" s="23"/>
      <c r="AT1352" s="24"/>
      <c r="AU1352" s="35"/>
      <c r="AV1352" s="23"/>
      <c r="AW1352" s="24"/>
      <c r="AX1352" s="35"/>
      <c r="AY1352" s="23"/>
      <c r="AZ1352" s="24"/>
      <c r="BA1352" s="35"/>
      <c r="BB1352" s="23"/>
      <c r="BC1352" s="24"/>
      <c r="BD1352" s="35"/>
      <c r="BE1352" s="23"/>
      <c r="BF1352" s="24"/>
      <c r="BG1352" s="35"/>
      <c r="BH1352" s="23"/>
      <c r="BI1352" s="24"/>
      <c r="BJ1352" s="35"/>
      <c r="BK1352" s="23"/>
      <c r="BL1352" s="24"/>
      <c r="BM1352" s="35"/>
      <c r="BN1352" s="23"/>
      <c r="BO1352" s="24"/>
      <c r="BP1352" s="35"/>
      <c r="BQ1352" s="23"/>
      <c r="BR1352" s="24"/>
      <c r="BS1352" s="35"/>
      <c r="BT1352" s="23"/>
      <c r="BU1352" s="24"/>
      <c r="BV1352" s="35"/>
      <c r="BW1352" s="23"/>
      <c r="BX1352" s="24"/>
      <c r="BY1352" s="35"/>
      <c r="BZ1352" s="23"/>
      <c r="CA1352" s="24"/>
      <c r="CB1352" s="35"/>
      <c r="CC1352" s="23"/>
      <c r="CD1352" s="24"/>
      <c r="CE1352" s="35"/>
      <c r="CF1352" s="23"/>
      <c r="CG1352" s="24"/>
      <c r="CH1352" s="35"/>
      <c r="CI1352" s="23"/>
      <c r="CJ1352" s="24"/>
      <c r="CK1352" s="35"/>
      <c r="CL1352" s="23"/>
      <c r="CM1352" s="24"/>
      <c r="CN1352" s="35"/>
      <c r="CO1352" s="23"/>
      <c r="CP1352" s="24"/>
      <c r="CQ1352" s="38"/>
    </row>
    <row r="1353" spans="2:95">
      <c r="B1353" s="34"/>
      <c r="C1353" s="23"/>
      <c r="D1353" s="24"/>
      <c r="E1353" s="35"/>
      <c r="F1353" s="23"/>
      <c r="G1353" s="24"/>
      <c r="H1353" s="35"/>
      <c r="I1353" s="23"/>
      <c r="J1353" s="24"/>
      <c r="K1353" s="35"/>
      <c r="L1353" s="23"/>
      <c r="M1353" s="24"/>
      <c r="N1353" s="35"/>
      <c r="O1353" s="23"/>
      <c r="P1353" s="24"/>
      <c r="Q1353" s="35"/>
      <c r="R1353" s="23"/>
      <c r="S1353" s="24"/>
      <c r="T1353" s="35"/>
      <c r="U1353" s="23"/>
      <c r="V1353" s="24"/>
      <c r="W1353" s="35"/>
      <c r="X1353" s="23"/>
      <c r="Y1353" s="24"/>
      <c r="Z1353" s="35"/>
      <c r="AA1353" s="23"/>
      <c r="AB1353" s="24"/>
      <c r="AC1353" s="35"/>
      <c r="AD1353" s="23"/>
      <c r="AE1353" s="24"/>
      <c r="AF1353" s="35"/>
      <c r="AG1353" s="23"/>
      <c r="AH1353" s="24"/>
      <c r="AI1353" s="35"/>
      <c r="AJ1353" s="23"/>
      <c r="AK1353" s="24"/>
      <c r="AL1353" s="35"/>
      <c r="AM1353" s="23"/>
      <c r="AN1353" s="24"/>
      <c r="AO1353" s="35"/>
      <c r="AP1353" s="23"/>
      <c r="AQ1353" s="24"/>
      <c r="AR1353" s="35"/>
      <c r="AS1353" s="23"/>
      <c r="AT1353" s="24"/>
      <c r="AU1353" s="35"/>
      <c r="AV1353" s="23"/>
      <c r="AW1353" s="24"/>
      <c r="AX1353" s="35"/>
      <c r="AY1353" s="23"/>
      <c r="AZ1353" s="24"/>
      <c r="BA1353" s="35"/>
      <c r="BB1353" s="23"/>
      <c r="BC1353" s="24"/>
      <c r="BD1353" s="35"/>
      <c r="BE1353" s="23"/>
      <c r="BF1353" s="24"/>
      <c r="BG1353" s="35"/>
      <c r="BH1353" s="23"/>
      <c r="BI1353" s="24"/>
      <c r="BJ1353" s="35"/>
      <c r="BK1353" s="23"/>
      <c r="BL1353" s="24"/>
      <c r="BM1353" s="35"/>
      <c r="BN1353" s="23"/>
      <c r="BO1353" s="24"/>
      <c r="BP1353" s="35"/>
      <c r="BQ1353" s="23"/>
      <c r="BR1353" s="24"/>
      <c r="BS1353" s="35"/>
      <c r="BT1353" s="23"/>
      <c r="BU1353" s="24"/>
      <c r="BV1353" s="35"/>
      <c r="BW1353" s="23"/>
      <c r="BX1353" s="24"/>
      <c r="BY1353" s="35"/>
      <c r="BZ1353" s="23"/>
      <c r="CA1353" s="24"/>
      <c r="CB1353" s="35"/>
      <c r="CC1353" s="23"/>
      <c r="CD1353" s="24"/>
      <c r="CE1353" s="35"/>
      <c r="CF1353" s="23"/>
      <c r="CG1353" s="24"/>
      <c r="CH1353" s="35"/>
      <c r="CI1353" s="23"/>
      <c r="CJ1353" s="24"/>
      <c r="CK1353" s="35"/>
      <c r="CL1353" s="23"/>
      <c r="CM1353" s="24"/>
      <c r="CN1353" s="35"/>
      <c r="CO1353" s="23"/>
      <c r="CP1353" s="24"/>
      <c r="CQ1353" s="38"/>
    </row>
    <row r="1354" spans="2:95">
      <c r="B1354" s="34"/>
      <c r="C1354" s="23"/>
      <c r="D1354" s="24"/>
      <c r="E1354" s="35"/>
      <c r="F1354" s="23"/>
      <c r="G1354" s="24"/>
      <c r="H1354" s="35"/>
      <c r="I1354" s="23"/>
      <c r="J1354" s="24"/>
      <c r="K1354" s="35"/>
      <c r="L1354" s="23"/>
      <c r="M1354" s="24"/>
      <c r="N1354" s="35"/>
      <c r="O1354" s="23"/>
      <c r="P1354" s="24"/>
      <c r="Q1354" s="35"/>
      <c r="R1354" s="23"/>
      <c r="S1354" s="24"/>
      <c r="T1354" s="35"/>
      <c r="U1354" s="23"/>
      <c r="V1354" s="24"/>
      <c r="W1354" s="35"/>
      <c r="X1354" s="23"/>
      <c r="Y1354" s="24"/>
      <c r="Z1354" s="35"/>
      <c r="AA1354" s="23"/>
      <c r="AB1354" s="24"/>
      <c r="AC1354" s="35"/>
      <c r="AD1354" s="23"/>
      <c r="AE1354" s="24"/>
      <c r="AF1354" s="35"/>
      <c r="AG1354" s="23"/>
      <c r="AH1354" s="24"/>
      <c r="AI1354" s="35"/>
      <c r="AJ1354" s="23"/>
      <c r="AK1354" s="24"/>
      <c r="AL1354" s="35"/>
      <c r="AM1354" s="23"/>
      <c r="AN1354" s="24"/>
      <c r="AO1354" s="35"/>
      <c r="AP1354" s="23"/>
      <c r="AQ1354" s="24"/>
      <c r="AR1354" s="35"/>
      <c r="AS1354" s="23"/>
      <c r="AT1354" s="24"/>
      <c r="AU1354" s="35"/>
      <c r="AV1354" s="23"/>
      <c r="AW1354" s="24"/>
      <c r="AX1354" s="35"/>
      <c r="AY1354" s="23"/>
      <c r="AZ1354" s="24"/>
      <c r="BA1354" s="35"/>
      <c r="BB1354" s="23"/>
      <c r="BC1354" s="24"/>
      <c r="BD1354" s="35"/>
      <c r="BE1354" s="23"/>
      <c r="BF1354" s="24"/>
      <c r="BG1354" s="35"/>
      <c r="BH1354" s="23"/>
      <c r="BI1354" s="24"/>
      <c r="BJ1354" s="35"/>
      <c r="BK1354" s="23"/>
      <c r="BL1354" s="24"/>
      <c r="BM1354" s="35"/>
      <c r="BN1354" s="23"/>
      <c r="BO1354" s="24"/>
      <c r="BP1354" s="35"/>
      <c r="BQ1354" s="23"/>
      <c r="BR1354" s="24"/>
      <c r="BS1354" s="35"/>
      <c r="BT1354" s="23"/>
      <c r="BU1354" s="24"/>
      <c r="BV1354" s="35"/>
      <c r="BW1354" s="23"/>
      <c r="BX1354" s="24"/>
      <c r="BY1354" s="35"/>
      <c r="BZ1354" s="23"/>
      <c r="CA1354" s="24"/>
      <c r="CB1354" s="35"/>
      <c r="CC1354" s="23"/>
      <c r="CD1354" s="24"/>
      <c r="CE1354" s="35"/>
      <c r="CF1354" s="23"/>
      <c r="CG1354" s="24"/>
      <c r="CH1354" s="35"/>
      <c r="CI1354" s="23"/>
      <c r="CJ1354" s="24"/>
      <c r="CK1354" s="35"/>
      <c r="CL1354" s="23"/>
      <c r="CM1354" s="24"/>
      <c r="CN1354" s="35"/>
      <c r="CO1354" s="23"/>
      <c r="CP1354" s="24"/>
      <c r="CQ1354" s="38"/>
    </row>
    <row r="1355" spans="2:95">
      <c r="B1355" s="34"/>
      <c r="C1355" s="23"/>
      <c r="D1355" s="24"/>
      <c r="E1355" s="35"/>
      <c r="F1355" s="23"/>
      <c r="G1355" s="24"/>
      <c r="H1355" s="35"/>
      <c r="I1355" s="23"/>
      <c r="J1355" s="24"/>
      <c r="K1355" s="35"/>
      <c r="L1355" s="23"/>
      <c r="M1355" s="24"/>
      <c r="N1355" s="35"/>
      <c r="O1355" s="23"/>
      <c r="P1355" s="24"/>
      <c r="Q1355" s="35"/>
      <c r="R1355" s="23"/>
      <c r="S1355" s="24"/>
      <c r="T1355" s="35"/>
      <c r="U1355" s="23"/>
      <c r="V1355" s="24"/>
      <c r="W1355" s="35"/>
      <c r="X1355" s="23"/>
      <c r="Y1355" s="24"/>
      <c r="Z1355" s="35"/>
      <c r="AA1355" s="23"/>
      <c r="AB1355" s="24"/>
      <c r="AC1355" s="35"/>
      <c r="AD1355" s="23"/>
      <c r="AE1355" s="24"/>
      <c r="AF1355" s="35"/>
      <c r="AG1355" s="23"/>
      <c r="AH1355" s="24"/>
      <c r="AI1355" s="35"/>
      <c r="AJ1355" s="23"/>
      <c r="AK1355" s="24"/>
      <c r="AL1355" s="35"/>
      <c r="AM1355" s="23"/>
      <c r="AN1355" s="24"/>
      <c r="AO1355" s="35"/>
      <c r="AP1355" s="23"/>
      <c r="AQ1355" s="24"/>
      <c r="AR1355" s="35"/>
      <c r="AS1355" s="23"/>
      <c r="AT1355" s="24"/>
      <c r="AU1355" s="35"/>
      <c r="AV1355" s="23"/>
      <c r="AW1355" s="24"/>
      <c r="AX1355" s="35"/>
      <c r="AY1355" s="23"/>
      <c r="AZ1355" s="24"/>
      <c r="BA1355" s="35"/>
      <c r="BB1355" s="23"/>
      <c r="BC1355" s="24"/>
      <c r="BD1355" s="35"/>
      <c r="BE1355" s="23"/>
      <c r="BF1355" s="24"/>
      <c r="BG1355" s="35"/>
      <c r="BH1355" s="23"/>
      <c r="BI1355" s="24"/>
      <c r="BJ1355" s="35"/>
      <c r="BK1355" s="23"/>
      <c r="BL1355" s="24"/>
      <c r="BM1355" s="35"/>
      <c r="BN1355" s="23"/>
      <c r="BO1355" s="24"/>
      <c r="BP1355" s="35"/>
      <c r="BQ1355" s="23"/>
      <c r="BR1355" s="24"/>
      <c r="BS1355" s="35"/>
      <c r="BT1355" s="23"/>
      <c r="BU1355" s="24"/>
      <c r="BV1355" s="35"/>
      <c r="BW1355" s="23"/>
      <c r="BX1355" s="24"/>
      <c r="BY1355" s="35"/>
      <c r="BZ1355" s="23"/>
      <c r="CA1355" s="24"/>
      <c r="CB1355" s="35"/>
      <c r="CC1355" s="23"/>
      <c r="CD1355" s="24"/>
      <c r="CE1355" s="35"/>
      <c r="CF1355" s="23"/>
      <c r="CG1355" s="24"/>
      <c r="CH1355" s="35"/>
      <c r="CI1355" s="23"/>
      <c r="CJ1355" s="24"/>
      <c r="CK1355" s="35"/>
      <c r="CL1355" s="23"/>
      <c r="CM1355" s="24"/>
      <c r="CN1355" s="35"/>
      <c r="CO1355" s="23"/>
      <c r="CP1355" s="24"/>
      <c r="CQ1355" s="38"/>
    </row>
    <row r="1356" spans="2:95">
      <c r="B1356" s="34"/>
      <c r="C1356" s="23"/>
      <c r="D1356" s="24"/>
      <c r="E1356" s="35"/>
      <c r="F1356" s="23"/>
      <c r="G1356" s="24"/>
      <c r="H1356" s="35"/>
      <c r="I1356" s="23"/>
      <c r="J1356" s="24"/>
      <c r="K1356" s="35"/>
      <c r="L1356" s="23"/>
      <c r="M1356" s="24"/>
      <c r="N1356" s="35"/>
      <c r="O1356" s="23"/>
      <c r="P1356" s="24"/>
      <c r="Q1356" s="35"/>
      <c r="R1356" s="23"/>
      <c r="S1356" s="24"/>
      <c r="T1356" s="35"/>
      <c r="U1356" s="23"/>
      <c r="V1356" s="24"/>
      <c r="W1356" s="35"/>
      <c r="X1356" s="23"/>
      <c r="Y1356" s="24"/>
      <c r="Z1356" s="35"/>
      <c r="AA1356" s="23"/>
      <c r="AB1356" s="24"/>
      <c r="AC1356" s="35"/>
      <c r="AD1356" s="23"/>
      <c r="AE1356" s="24"/>
      <c r="AF1356" s="35"/>
      <c r="AG1356" s="23"/>
      <c r="AH1356" s="24"/>
      <c r="AI1356" s="35"/>
      <c r="AJ1356" s="23"/>
      <c r="AK1356" s="24"/>
      <c r="AL1356" s="35"/>
      <c r="AM1356" s="23"/>
      <c r="AN1356" s="24"/>
      <c r="AO1356" s="35"/>
      <c r="AP1356" s="23"/>
      <c r="AQ1356" s="24"/>
      <c r="AR1356" s="35"/>
      <c r="AS1356" s="23"/>
      <c r="AT1356" s="24"/>
      <c r="AU1356" s="35"/>
      <c r="AV1356" s="23"/>
      <c r="AW1356" s="24"/>
      <c r="AX1356" s="35"/>
      <c r="AY1356" s="23"/>
      <c r="AZ1356" s="24"/>
      <c r="BA1356" s="35"/>
      <c r="BB1356" s="23"/>
      <c r="BC1356" s="24"/>
      <c r="BD1356" s="35"/>
      <c r="BE1356" s="23"/>
      <c r="BF1356" s="24"/>
      <c r="BG1356" s="35"/>
      <c r="BH1356" s="23"/>
      <c r="BI1356" s="24"/>
      <c r="BJ1356" s="35"/>
      <c r="BK1356" s="23"/>
      <c r="BL1356" s="24"/>
      <c r="BM1356" s="35"/>
      <c r="BN1356" s="23"/>
      <c r="BO1356" s="24"/>
      <c r="BP1356" s="35"/>
      <c r="BQ1356" s="23"/>
      <c r="BR1356" s="24"/>
      <c r="BS1356" s="35"/>
      <c r="BT1356" s="23"/>
      <c r="BU1356" s="24"/>
      <c r="BV1356" s="35"/>
      <c r="BW1356" s="23"/>
      <c r="BX1356" s="24"/>
      <c r="BY1356" s="35"/>
      <c r="BZ1356" s="23"/>
      <c r="CA1356" s="24"/>
      <c r="CB1356" s="35"/>
      <c r="CC1356" s="23"/>
      <c r="CD1356" s="24"/>
      <c r="CE1356" s="35"/>
      <c r="CF1356" s="23"/>
      <c r="CG1356" s="24"/>
      <c r="CH1356" s="35"/>
      <c r="CI1356" s="23"/>
      <c r="CJ1356" s="24"/>
      <c r="CK1356" s="35"/>
      <c r="CL1356" s="23"/>
      <c r="CM1356" s="24"/>
      <c r="CN1356" s="35"/>
      <c r="CO1356" s="23"/>
      <c r="CP1356" s="24"/>
      <c r="CQ1356" s="38"/>
    </row>
    <row r="1357" spans="2:95">
      <c r="B1357" s="34"/>
      <c r="C1357" s="23"/>
      <c r="D1357" s="24"/>
      <c r="E1357" s="35"/>
      <c r="F1357" s="23"/>
      <c r="G1357" s="24"/>
      <c r="H1357" s="35"/>
      <c r="I1357" s="23"/>
      <c r="J1357" s="24"/>
      <c r="K1357" s="35"/>
      <c r="L1357" s="23"/>
      <c r="M1357" s="24"/>
      <c r="N1357" s="35"/>
      <c r="O1357" s="23"/>
      <c r="P1357" s="24"/>
      <c r="Q1357" s="35"/>
      <c r="R1357" s="23"/>
      <c r="S1357" s="24"/>
      <c r="T1357" s="35"/>
      <c r="U1357" s="23"/>
      <c r="V1357" s="24"/>
      <c r="W1357" s="35"/>
      <c r="X1357" s="23"/>
      <c r="Y1357" s="24"/>
      <c r="Z1357" s="35"/>
      <c r="AA1357" s="23"/>
      <c r="AB1357" s="24"/>
      <c r="AC1357" s="35"/>
      <c r="AD1357" s="23"/>
      <c r="AE1357" s="24"/>
      <c r="AF1357" s="35"/>
      <c r="AG1357" s="23"/>
      <c r="AH1357" s="24"/>
      <c r="AI1357" s="35"/>
      <c r="AJ1357" s="23"/>
      <c r="AK1357" s="24"/>
      <c r="AL1357" s="35"/>
      <c r="AM1357" s="23"/>
      <c r="AN1357" s="24"/>
      <c r="AO1357" s="35"/>
      <c r="AP1357" s="23"/>
      <c r="AQ1357" s="24"/>
      <c r="AR1357" s="35"/>
      <c r="AS1357" s="23"/>
      <c r="AT1357" s="24"/>
      <c r="AU1357" s="35"/>
      <c r="AV1357" s="23"/>
      <c r="AW1357" s="24"/>
      <c r="AX1357" s="35"/>
      <c r="AY1357" s="23"/>
      <c r="AZ1357" s="24"/>
      <c r="BA1357" s="35"/>
      <c r="BB1357" s="23"/>
      <c r="BC1357" s="24"/>
      <c r="BD1357" s="35"/>
      <c r="BE1357" s="23"/>
      <c r="BF1357" s="24"/>
      <c r="BG1357" s="35"/>
      <c r="BH1357" s="23"/>
      <c r="BI1357" s="24"/>
      <c r="BJ1357" s="35"/>
      <c r="BK1357" s="23"/>
      <c r="BL1357" s="24"/>
      <c r="BM1357" s="35"/>
      <c r="BN1357" s="23"/>
      <c r="BO1357" s="24"/>
      <c r="BP1357" s="35"/>
      <c r="BQ1357" s="23"/>
      <c r="BR1357" s="24"/>
      <c r="BS1357" s="35"/>
      <c r="BT1357" s="23"/>
      <c r="BU1357" s="24"/>
      <c r="BV1357" s="35"/>
      <c r="BW1357" s="23"/>
      <c r="BX1357" s="24"/>
      <c r="BY1357" s="35"/>
      <c r="BZ1357" s="23"/>
      <c r="CA1357" s="24"/>
      <c r="CB1357" s="35"/>
      <c r="CC1357" s="23"/>
      <c r="CD1357" s="24"/>
      <c r="CE1357" s="35"/>
      <c r="CF1357" s="23"/>
      <c r="CG1357" s="24"/>
      <c r="CH1357" s="35"/>
      <c r="CI1357" s="23"/>
      <c r="CJ1357" s="24"/>
      <c r="CK1357" s="35"/>
      <c r="CL1357" s="23"/>
      <c r="CM1357" s="24"/>
      <c r="CN1357" s="35"/>
      <c r="CO1357" s="23"/>
      <c r="CP1357" s="24"/>
      <c r="CQ1357" s="38"/>
    </row>
    <row r="1358" spans="2:95">
      <c r="B1358" s="34"/>
      <c r="C1358" s="23"/>
      <c r="D1358" s="24"/>
      <c r="E1358" s="35"/>
      <c r="F1358" s="23"/>
      <c r="G1358" s="24"/>
      <c r="H1358" s="35"/>
      <c r="I1358" s="23"/>
      <c r="J1358" s="24"/>
      <c r="K1358" s="35"/>
      <c r="L1358" s="23"/>
      <c r="M1358" s="24"/>
      <c r="N1358" s="35"/>
      <c r="O1358" s="23"/>
      <c r="P1358" s="24"/>
      <c r="Q1358" s="35"/>
      <c r="R1358" s="23"/>
      <c r="S1358" s="24"/>
      <c r="T1358" s="35"/>
      <c r="U1358" s="23"/>
      <c r="V1358" s="24"/>
      <c r="W1358" s="35"/>
      <c r="X1358" s="23"/>
      <c r="Y1358" s="24"/>
      <c r="Z1358" s="35"/>
      <c r="AA1358" s="23"/>
      <c r="AB1358" s="24"/>
      <c r="AC1358" s="35"/>
      <c r="AD1358" s="23"/>
      <c r="AE1358" s="24"/>
      <c r="AF1358" s="35"/>
      <c r="AG1358" s="23"/>
      <c r="AH1358" s="24"/>
      <c r="AI1358" s="35"/>
      <c r="AJ1358" s="23"/>
      <c r="AK1358" s="24"/>
      <c r="AL1358" s="35"/>
      <c r="AM1358" s="23"/>
      <c r="AN1358" s="24"/>
      <c r="AO1358" s="35"/>
      <c r="AP1358" s="23"/>
      <c r="AQ1358" s="24"/>
      <c r="AR1358" s="35"/>
      <c r="AS1358" s="23"/>
      <c r="AT1358" s="24"/>
      <c r="AU1358" s="35"/>
      <c r="AV1358" s="23"/>
      <c r="AW1358" s="24"/>
      <c r="AX1358" s="35"/>
      <c r="AY1358" s="23"/>
      <c r="AZ1358" s="24"/>
      <c r="BA1358" s="35"/>
      <c r="BB1358" s="23"/>
      <c r="BC1358" s="24"/>
      <c r="BD1358" s="35"/>
      <c r="BE1358" s="23"/>
      <c r="BF1358" s="24"/>
      <c r="BG1358" s="35"/>
      <c r="BH1358" s="23"/>
      <c r="BI1358" s="24"/>
      <c r="BJ1358" s="35"/>
      <c r="BK1358" s="23"/>
      <c r="BL1358" s="24"/>
      <c r="BM1358" s="35"/>
      <c r="BN1358" s="23"/>
      <c r="BO1358" s="24"/>
      <c r="BP1358" s="35"/>
      <c r="BQ1358" s="23"/>
      <c r="BR1358" s="24"/>
      <c r="BS1358" s="35"/>
      <c r="BT1358" s="23"/>
      <c r="BU1358" s="24"/>
      <c r="BV1358" s="35"/>
      <c r="BW1358" s="23"/>
      <c r="BX1358" s="24"/>
      <c r="BY1358" s="35"/>
      <c r="BZ1358" s="23"/>
      <c r="CA1358" s="24"/>
      <c r="CB1358" s="35"/>
      <c r="CC1358" s="23"/>
      <c r="CD1358" s="24"/>
      <c r="CE1358" s="35"/>
      <c r="CF1358" s="23"/>
      <c r="CG1358" s="24"/>
      <c r="CH1358" s="35"/>
      <c r="CI1358" s="23"/>
      <c r="CJ1358" s="24"/>
      <c r="CK1358" s="35"/>
      <c r="CL1358" s="23"/>
      <c r="CM1358" s="24"/>
      <c r="CN1358" s="35"/>
      <c r="CO1358" s="23"/>
      <c r="CP1358" s="24"/>
      <c r="CQ1358" s="38"/>
    </row>
    <row r="1359" spans="2:95">
      <c r="B1359" s="34"/>
      <c r="C1359" s="23"/>
      <c r="D1359" s="24"/>
      <c r="E1359" s="35"/>
      <c r="F1359" s="23"/>
      <c r="G1359" s="24"/>
      <c r="H1359" s="35"/>
      <c r="I1359" s="23"/>
      <c r="J1359" s="24"/>
      <c r="K1359" s="35"/>
      <c r="L1359" s="23"/>
      <c r="M1359" s="24"/>
      <c r="N1359" s="35"/>
      <c r="O1359" s="23"/>
      <c r="P1359" s="24"/>
      <c r="Q1359" s="35"/>
      <c r="R1359" s="23"/>
      <c r="S1359" s="24"/>
      <c r="T1359" s="35"/>
      <c r="U1359" s="23"/>
      <c r="V1359" s="24"/>
      <c r="W1359" s="35"/>
      <c r="X1359" s="23"/>
      <c r="Y1359" s="24"/>
      <c r="Z1359" s="35"/>
      <c r="AA1359" s="23"/>
      <c r="AB1359" s="24"/>
      <c r="AC1359" s="35"/>
      <c r="AD1359" s="23"/>
      <c r="AE1359" s="24"/>
      <c r="AF1359" s="35"/>
      <c r="AG1359" s="23"/>
      <c r="AH1359" s="24"/>
      <c r="AI1359" s="35"/>
      <c r="AJ1359" s="23"/>
      <c r="AK1359" s="24"/>
      <c r="AL1359" s="35"/>
      <c r="AM1359" s="23"/>
      <c r="AN1359" s="24"/>
      <c r="AO1359" s="35"/>
      <c r="AP1359" s="23"/>
      <c r="AQ1359" s="24"/>
      <c r="AR1359" s="35"/>
      <c r="AS1359" s="23"/>
      <c r="AT1359" s="24"/>
      <c r="AU1359" s="35"/>
      <c r="AV1359" s="23"/>
      <c r="AW1359" s="24"/>
      <c r="AX1359" s="35"/>
      <c r="AY1359" s="23"/>
      <c r="AZ1359" s="24"/>
      <c r="BA1359" s="35"/>
      <c r="BB1359" s="23"/>
      <c r="BC1359" s="24"/>
      <c r="BD1359" s="35"/>
      <c r="BE1359" s="23"/>
      <c r="BF1359" s="24"/>
      <c r="BG1359" s="35"/>
      <c r="BH1359" s="23"/>
      <c r="BI1359" s="24"/>
      <c r="BJ1359" s="35"/>
      <c r="BK1359" s="23"/>
      <c r="BL1359" s="24"/>
      <c r="BM1359" s="35"/>
      <c r="BN1359" s="23"/>
      <c r="BO1359" s="24"/>
      <c r="BP1359" s="35"/>
      <c r="BQ1359" s="23"/>
      <c r="BR1359" s="24"/>
      <c r="BS1359" s="35"/>
      <c r="BT1359" s="23"/>
      <c r="BU1359" s="24"/>
      <c r="BV1359" s="35"/>
      <c r="BW1359" s="23"/>
      <c r="BX1359" s="24"/>
      <c r="BY1359" s="35"/>
      <c r="BZ1359" s="23"/>
      <c r="CA1359" s="24"/>
      <c r="CB1359" s="35"/>
      <c r="CC1359" s="23"/>
      <c r="CD1359" s="24"/>
      <c r="CE1359" s="35"/>
      <c r="CF1359" s="23"/>
      <c r="CG1359" s="24"/>
      <c r="CH1359" s="35"/>
      <c r="CI1359" s="23"/>
      <c r="CJ1359" s="24"/>
      <c r="CK1359" s="35"/>
      <c r="CL1359" s="23"/>
      <c r="CM1359" s="24"/>
      <c r="CN1359" s="35"/>
      <c r="CO1359" s="23"/>
      <c r="CP1359" s="24"/>
      <c r="CQ1359" s="38"/>
    </row>
    <row r="1360" spans="2:95">
      <c r="B1360" s="34"/>
      <c r="C1360" s="23"/>
      <c r="D1360" s="24"/>
      <c r="E1360" s="35"/>
      <c r="F1360" s="23"/>
      <c r="G1360" s="24"/>
      <c r="H1360" s="35"/>
      <c r="I1360" s="23"/>
      <c r="J1360" s="24"/>
      <c r="K1360" s="35"/>
      <c r="L1360" s="23"/>
      <c r="M1360" s="24"/>
      <c r="N1360" s="35"/>
      <c r="O1360" s="23"/>
      <c r="P1360" s="24"/>
      <c r="Q1360" s="35"/>
      <c r="R1360" s="23"/>
      <c r="S1360" s="24"/>
      <c r="T1360" s="35"/>
      <c r="U1360" s="23"/>
      <c r="V1360" s="24"/>
      <c r="W1360" s="35"/>
      <c r="X1360" s="23"/>
      <c r="Y1360" s="24"/>
      <c r="Z1360" s="35"/>
      <c r="AA1360" s="23"/>
      <c r="AB1360" s="24"/>
      <c r="AC1360" s="35"/>
      <c r="AD1360" s="23"/>
      <c r="AE1360" s="24"/>
      <c r="AF1360" s="35"/>
      <c r="AG1360" s="23"/>
      <c r="AH1360" s="24"/>
      <c r="AI1360" s="35"/>
      <c r="AJ1360" s="23"/>
      <c r="AK1360" s="24"/>
      <c r="AL1360" s="35"/>
      <c r="AM1360" s="23"/>
      <c r="AN1360" s="24"/>
      <c r="AO1360" s="35"/>
      <c r="AP1360" s="23"/>
      <c r="AQ1360" s="24"/>
      <c r="AR1360" s="35"/>
      <c r="AS1360" s="23"/>
      <c r="AT1360" s="24"/>
      <c r="AU1360" s="35"/>
      <c r="AV1360" s="23"/>
      <c r="AW1360" s="24"/>
      <c r="AX1360" s="35"/>
      <c r="AY1360" s="23"/>
      <c r="AZ1360" s="24"/>
      <c r="BA1360" s="35"/>
      <c r="BB1360" s="23"/>
      <c r="BC1360" s="24"/>
      <c r="BD1360" s="35"/>
      <c r="BE1360" s="23"/>
      <c r="BF1360" s="24"/>
      <c r="BG1360" s="35"/>
      <c r="BH1360" s="23"/>
      <c r="BI1360" s="24"/>
      <c r="BJ1360" s="35"/>
      <c r="BK1360" s="23"/>
      <c r="BL1360" s="24"/>
      <c r="BM1360" s="35"/>
      <c r="BN1360" s="23"/>
      <c r="BO1360" s="24"/>
      <c r="BP1360" s="35"/>
      <c r="BQ1360" s="23"/>
      <c r="BR1360" s="24"/>
      <c r="BS1360" s="35"/>
      <c r="BT1360" s="23"/>
      <c r="BU1360" s="24"/>
      <c r="BV1360" s="35"/>
      <c r="BW1360" s="23"/>
      <c r="BX1360" s="24"/>
      <c r="BY1360" s="35"/>
      <c r="BZ1360" s="23"/>
      <c r="CA1360" s="24"/>
      <c r="CB1360" s="35"/>
      <c r="CC1360" s="23"/>
      <c r="CD1360" s="24"/>
      <c r="CE1360" s="35"/>
      <c r="CF1360" s="23"/>
      <c r="CG1360" s="24"/>
      <c r="CH1360" s="35"/>
      <c r="CI1360" s="23"/>
      <c r="CJ1360" s="24"/>
      <c r="CK1360" s="35"/>
      <c r="CL1360" s="23"/>
      <c r="CM1360" s="24"/>
      <c r="CN1360" s="35"/>
      <c r="CO1360" s="23"/>
      <c r="CP1360" s="24"/>
      <c r="CQ1360" s="38"/>
    </row>
    <row r="1361" spans="2:95">
      <c r="B1361" s="34"/>
      <c r="C1361" s="23"/>
      <c r="D1361" s="24"/>
      <c r="E1361" s="35"/>
      <c r="F1361" s="23"/>
      <c r="G1361" s="24"/>
      <c r="H1361" s="35"/>
      <c r="I1361" s="23"/>
      <c r="J1361" s="24"/>
      <c r="K1361" s="35"/>
      <c r="L1361" s="23"/>
      <c r="M1361" s="24"/>
      <c r="N1361" s="35"/>
      <c r="O1361" s="23"/>
      <c r="P1361" s="24"/>
      <c r="Q1361" s="35"/>
      <c r="R1361" s="23"/>
      <c r="S1361" s="24"/>
      <c r="T1361" s="35"/>
      <c r="U1361" s="23"/>
      <c r="V1361" s="24"/>
      <c r="W1361" s="35"/>
      <c r="X1361" s="23"/>
      <c r="Y1361" s="24"/>
      <c r="Z1361" s="35"/>
      <c r="AA1361" s="23"/>
      <c r="AB1361" s="24"/>
      <c r="AC1361" s="35"/>
      <c r="AD1361" s="23"/>
      <c r="AE1361" s="24"/>
      <c r="AF1361" s="35"/>
      <c r="AG1361" s="23"/>
      <c r="AH1361" s="24"/>
      <c r="AI1361" s="35"/>
      <c r="AJ1361" s="23"/>
      <c r="AK1361" s="24"/>
      <c r="AL1361" s="35"/>
      <c r="AM1361" s="23"/>
      <c r="AN1361" s="24"/>
      <c r="AO1361" s="35"/>
      <c r="AP1361" s="23"/>
      <c r="AQ1361" s="24"/>
      <c r="AR1361" s="35"/>
      <c r="AS1361" s="23"/>
      <c r="AT1361" s="24"/>
      <c r="AU1361" s="35"/>
      <c r="AV1361" s="23"/>
      <c r="AW1361" s="24"/>
      <c r="AX1361" s="35"/>
      <c r="AY1361" s="23"/>
      <c r="AZ1361" s="24"/>
      <c r="BA1361" s="35"/>
      <c r="BB1361" s="23"/>
      <c r="BC1361" s="24"/>
      <c r="BD1361" s="35"/>
      <c r="BE1361" s="23"/>
      <c r="BF1361" s="24"/>
      <c r="BG1361" s="35"/>
      <c r="BH1361" s="23"/>
      <c r="BI1361" s="24"/>
      <c r="BJ1361" s="35"/>
      <c r="BK1361" s="23"/>
      <c r="BL1361" s="24"/>
      <c r="BM1361" s="35"/>
      <c r="BN1361" s="23"/>
      <c r="BO1361" s="24"/>
      <c r="BP1361" s="35"/>
      <c r="BQ1361" s="23"/>
      <c r="BR1361" s="24"/>
      <c r="BS1361" s="35"/>
      <c r="BT1361" s="23"/>
      <c r="BU1361" s="24"/>
      <c r="BV1361" s="35"/>
      <c r="BW1361" s="23"/>
      <c r="BX1361" s="24"/>
      <c r="BY1361" s="35"/>
      <c r="BZ1361" s="23"/>
      <c r="CA1361" s="24"/>
      <c r="CB1361" s="35"/>
      <c r="CC1361" s="23"/>
      <c r="CD1361" s="24"/>
      <c r="CE1361" s="35"/>
      <c r="CF1361" s="23"/>
      <c r="CG1361" s="24"/>
      <c r="CH1361" s="35"/>
      <c r="CI1361" s="23"/>
      <c r="CJ1361" s="24"/>
      <c r="CK1361" s="35"/>
      <c r="CL1361" s="23"/>
      <c r="CM1361" s="24"/>
      <c r="CN1361" s="35"/>
      <c r="CO1361" s="23"/>
      <c r="CP1361" s="24"/>
      <c r="CQ1361" s="38"/>
    </row>
    <row r="1362" spans="2:95">
      <c r="B1362" s="34"/>
      <c r="C1362" s="23"/>
      <c r="D1362" s="24"/>
      <c r="E1362" s="35"/>
      <c r="F1362" s="23"/>
      <c r="G1362" s="24"/>
      <c r="H1362" s="35"/>
      <c r="I1362" s="23"/>
      <c r="J1362" s="24"/>
      <c r="K1362" s="35"/>
      <c r="L1362" s="23"/>
      <c r="M1362" s="24"/>
      <c r="N1362" s="35"/>
      <c r="O1362" s="23"/>
      <c r="P1362" s="24"/>
      <c r="Q1362" s="35"/>
      <c r="R1362" s="23"/>
      <c r="S1362" s="24"/>
      <c r="T1362" s="35"/>
      <c r="U1362" s="23"/>
      <c r="V1362" s="24"/>
      <c r="W1362" s="35"/>
      <c r="X1362" s="23"/>
      <c r="Y1362" s="24"/>
      <c r="Z1362" s="35"/>
      <c r="AA1362" s="23"/>
      <c r="AB1362" s="24"/>
      <c r="AC1362" s="35"/>
      <c r="AD1362" s="23"/>
      <c r="AE1362" s="24"/>
      <c r="AF1362" s="35"/>
      <c r="AG1362" s="23"/>
      <c r="AH1362" s="24"/>
      <c r="AI1362" s="35"/>
      <c r="AJ1362" s="23"/>
      <c r="AK1362" s="24"/>
      <c r="AL1362" s="35"/>
      <c r="AM1362" s="23"/>
      <c r="AN1362" s="24"/>
      <c r="AO1362" s="35"/>
      <c r="AP1362" s="23"/>
      <c r="AQ1362" s="24"/>
      <c r="AR1362" s="35"/>
      <c r="AS1362" s="23"/>
      <c r="AT1362" s="24"/>
      <c r="AU1362" s="35"/>
      <c r="AV1362" s="23"/>
      <c r="AW1362" s="24"/>
      <c r="AX1362" s="35"/>
      <c r="AY1362" s="23"/>
      <c r="AZ1362" s="24"/>
      <c r="BA1362" s="35"/>
      <c r="BB1362" s="23"/>
      <c r="BC1362" s="24"/>
      <c r="BD1362" s="35"/>
      <c r="BE1362" s="23"/>
      <c r="BF1362" s="24"/>
      <c r="BG1362" s="35"/>
      <c r="BH1362" s="23"/>
      <c r="BI1362" s="24"/>
      <c r="BJ1362" s="35"/>
      <c r="BK1362" s="23"/>
      <c r="BL1362" s="24"/>
      <c r="BM1362" s="35"/>
      <c r="BN1362" s="23"/>
      <c r="BO1362" s="24"/>
      <c r="BP1362" s="35"/>
      <c r="BQ1362" s="23"/>
      <c r="BR1362" s="24"/>
      <c r="BS1362" s="35"/>
      <c r="BT1362" s="23"/>
      <c r="BU1362" s="24"/>
      <c r="BV1362" s="35"/>
      <c r="BW1362" s="23"/>
      <c r="BX1362" s="24"/>
      <c r="BY1362" s="35"/>
      <c r="BZ1362" s="23"/>
      <c r="CA1362" s="24"/>
      <c r="CB1362" s="35"/>
      <c r="CC1362" s="23"/>
      <c r="CD1362" s="24"/>
      <c r="CE1362" s="35"/>
      <c r="CF1362" s="23"/>
      <c r="CG1362" s="24"/>
      <c r="CH1362" s="35"/>
      <c r="CI1362" s="23"/>
      <c r="CJ1362" s="24"/>
      <c r="CK1362" s="35"/>
      <c r="CL1362" s="23"/>
      <c r="CM1362" s="24"/>
      <c r="CN1362" s="35"/>
      <c r="CO1362" s="23"/>
      <c r="CP1362" s="24"/>
      <c r="CQ1362" s="38"/>
    </row>
    <row r="1363" spans="2:95">
      <c r="B1363" s="34"/>
      <c r="C1363" s="23"/>
      <c r="D1363" s="24"/>
      <c r="E1363" s="35"/>
      <c r="F1363" s="23"/>
      <c r="G1363" s="24"/>
      <c r="H1363" s="35"/>
      <c r="I1363" s="23"/>
      <c r="J1363" s="24"/>
      <c r="K1363" s="35"/>
      <c r="L1363" s="23"/>
      <c r="M1363" s="24"/>
      <c r="N1363" s="35"/>
      <c r="O1363" s="23"/>
      <c r="P1363" s="24"/>
      <c r="Q1363" s="35"/>
      <c r="R1363" s="23"/>
      <c r="S1363" s="24"/>
      <c r="T1363" s="35"/>
      <c r="U1363" s="23"/>
      <c r="V1363" s="24"/>
      <c r="W1363" s="35"/>
      <c r="X1363" s="23"/>
      <c r="Y1363" s="24"/>
      <c r="Z1363" s="35"/>
      <c r="AA1363" s="23"/>
      <c r="AB1363" s="24"/>
      <c r="AC1363" s="35"/>
      <c r="AD1363" s="23"/>
      <c r="AE1363" s="24"/>
      <c r="AF1363" s="35"/>
      <c r="AG1363" s="23"/>
      <c r="AH1363" s="24"/>
      <c r="AI1363" s="35"/>
      <c r="AJ1363" s="23"/>
      <c r="AK1363" s="24"/>
      <c r="AL1363" s="35"/>
      <c r="AM1363" s="23"/>
      <c r="AN1363" s="24"/>
      <c r="AO1363" s="35"/>
      <c r="AP1363" s="23"/>
      <c r="AQ1363" s="24"/>
      <c r="AR1363" s="35"/>
      <c r="AS1363" s="23"/>
      <c r="AT1363" s="24"/>
      <c r="AU1363" s="35"/>
      <c r="AV1363" s="23"/>
      <c r="AW1363" s="24"/>
      <c r="AX1363" s="35"/>
      <c r="AY1363" s="23"/>
      <c r="AZ1363" s="24"/>
      <c r="BA1363" s="35"/>
      <c r="BB1363" s="23"/>
      <c r="BC1363" s="24"/>
      <c r="BD1363" s="35"/>
      <c r="BE1363" s="23"/>
      <c r="BF1363" s="24"/>
      <c r="BG1363" s="35"/>
      <c r="BH1363" s="23"/>
      <c r="BI1363" s="24"/>
      <c r="BJ1363" s="35"/>
      <c r="BK1363" s="23"/>
      <c r="BL1363" s="24"/>
      <c r="BM1363" s="35"/>
      <c r="BN1363" s="23"/>
      <c r="BO1363" s="24"/>
      <c r="BP1363" s="35"/>
      <c r="BQ1363" s="23"/>
      <c r="BR1363" s="24"/>
      <c r="BS1363" s="35"/>
      <c r="BT1363" s="23"/>
      <c r="BU1363" s="24"/>
      <c r="BV1363" s="35"/>
      <c r="BW1363" s="23"/>
      <c r="BX1363" s="24"/>
      <c r="BY1363" s="35"/>
      <c r="BZ1363" s="23"/>
      <c r="CA1363" s="24"/>
      <c r="CB1363" s="35"/>
      <c r="CC1363" s="23"/>
      <c r="CD1363" s="24"/>
      <c r="CE1363" s="35"/>
      <c r="CF1363" s="23"/>
      <c r="CG1363" s="24"/>
      <c r="CH1363" s="35"/>
      <c r="CI1363" s="23"/>
      <c r="CJ1363" s="24"/>
      <c r="CK1363" s="35"/>
      <c r="CL1363" s="23"/>
      <c r="CM1363" s="24"/>
      <c r="CN1363" s="35"/>
      <c r="CO1363" s="23"/>
      <c r="CP1363" s="24"/>
      <c r="CQ1363" s="38"/>
    </row>
    <row r="1364" spans="2:95">
      <c r="B1364" s="34"/>
      <c r="C1364" s="23"/>
      <c r="D1364" s="24"/>
      <c r="E1364" s="35"/>
      <c r="F1364" s="23"/>
      <c r="G1364" s="24"/>
      <c r="H1364" s="35"/>
      <c r="I1364" s="23"/>
      <c r="J1364" s="24"/>
      <c r="K1364" s="35"/>
      <c r="L1364" s="23"/>
      <c r="M1364" s="24"/>
      <c r="N1364" s="35"/>
      <c r="O1364" s="23"/>
      <c r="P1364" s="24"/>
      <c r="Q1364" s="35"/>
      <c r="R1364" s="23"/>
      <c r="S1364" s="24"/>
      <c r="T1364" s="35"/>
      <c r="U1364" s="23"/>
      <c r="V1364" s="24"/>
      <c r="W1364" s="35"/>
      <c r="X1364" s="23"/>
      <c r="Y1364" s="24"/>
      <c r="Z1364" s="35"/>
      <c r="AA1364" s="23"/>
      <c r="AB1364" s="24"/>
      <c r="AC1364" s="35"/>
      <c r="AD1364" s="23"/>
      <c r="AE1364" s="24"/>
      <c r="AF1364" s="35"/>
      <c r="AG1364" s="23"/>
      <c r="AH1364" s="24"/>
      <c r="AI1364" s="35"/>
      <c r="AJ1364" s="23"/>
      <c r="AK1364" s="24"/>
      <c r="AL1364" s="35"/>
      <c r="AM1364" s="23"/>
      <c r="AN1364" s="24"/>
      <c r="AO1364" s="35"/>
      <c r="AP1364" s="23"/>
      <c r="AQ1364" s="24"/>
      <c r="AR1364" s="35"/>
      <c r="AS1364" s="23"/>
      <c r="AT1364" s="24"/>
      <c r="AU1364" s="35"/>
      <c r="AV1364" s="23"/>
      <c r="AW1364" s="24"/>
      <c r="AX1364" s="35"/>
      <c r="AY1364" s="23"/>
      <c r="AZ1364" s="24"/>
      <c r="BA1364" s="35"/>
      <c r="BB1364" s="23"/>
      <c r="BC1364" s="24"/>
      <c r="BD1364" s="35"/>
      <c r="BE1364" s="23"/>
      <c r="BF1364" s="24"/>
      <c r="BG1364" s="35"/>
      <c r="BH1364" s="23"/>
      <c r="BI1364" s="24"/>
      <c r="BJ1364" s="35"/>
      <c r="BK1364" s="23"/>
      <c r="BL1364" s="24"/>
      <c r="BM1364" s="35"/>
      <c r="BN1364" s="23"/>
      <c r="BO1364" s="24"/>
      <c r="BP1364" s="35"/>
      <c r="BQ1364" s="23"/>
      <c r="BR1364" s="24"/>
      <c r="BS1364" s="35"/>
      <c r="BT1364" s="23"/>
      <c r="BU1364" s="24"/>
      <c r="BV1364" s="35"/>
      <c r="BW1364" s="23"/>
      <c r="BX1364" s="24"/>
      <c r="BY1364" s="35"/>
      <c r="BZ1364" s="23"/>
      <c r="CA1364" s="24"/>
      <c r="CB1364" s="35"/>
      <c r="CC1364" s="23"/>
      <c r="CD1364" s="24"/>
      <c r="CE1364" s="35"/>
      <c r="CF1364" s="23"/>
      <c r="CG1364" s="24"/>
      <c r="CH1364" s="35"/>
      <c r="CI1364" s="23"/>
      <c r="CJ1364" s="24"/>
      <c r="CK1364" s="35"/>
      <c r="CL1364" s="23"/>
      <c r="CM1364" s="24"/>
      <c r="CN1364" s="35"/>
      <c r="CO1364" s="23"/>
      <c r="CP1364" s="24"/>
      <c r="CQ1364" s="38"/>
    </row>
    <row r="1365" spans="2:95">
      <c r="B1365" s="34"/>
      <c r="C1365" s="23"/>
      <c r="D1365" s="24"/>
      <c r="E1365" s="35"/>
      <c r="F1365" s="23"/>
      <c r="G1365" s="24"/>
      <c r="H1365" s="35"/>
      <c r="I1365" s="23"/>
      <c r="J1365" s="24"/>
      <c r="K1365" s="35"/>
      <c r="L1365" s="23"/>
      <c r="M1365" s="24"/>
      <c r="N1365" s="35"/>
      <c r="O1365" s="23"/>
      <c r="P1365" s="24"/>
      <c r="Q1365" s="35"/>
      <c r="R1365" s="23"/>
      <c r="S1365" s="24"/>
      <c r="T1365" s="35"/>
      <c r="U1365" s="23"/>
      <c r="V1365" s="24"/>
      <c r="W1365" s="35"/>
      <c r="X1365" s="23"/>
      <c r="Y1365" s="24"/>
      <c r="Z1365" s="35"/>
      <c r="AA1365" s="23"/>
      <c r="AB1365" s="24"/>
      <c r="AC1365" s="35"/>
      <c r="AD1365" s="23"/>
      <c r="AE1365" s="24"/>
      <c r="AF1365" s="35"/>
      <c r="AG1365" s="23"/>
      <c r="AH1365" s="24"/>
      <c r="AI1365" s="35"/>
      <c r="AJ1365" s="23"/>
      <c r="AK1365" s="24"/>
      <c r="AL1365" s="35"/>
      <c r="AM1365" s="23"/>
      <c r="AN1365" s="24"/>
      <c r="AO1365" s="35"/>
      <c r="AP1365" s="23"/>
      <c r="AQ1365" s="24"/>
      <c r="AR1365" s="35"/>
      <c r="AS1365" s="23"/>
      <c r="AT1365" s="24"/>
      <c r="AU1365" s="35"/>
      <c r="AV1365" s="23"/>
      <c r="AW1365" s="24"/>
      <c r="AX1365" s="35"/>
      <c r="AY1365" s="23"/>
      <c r="AZ1365" s="24"/>
      <c r="BA1365" s="35"/>
      <c r="BB1365" s="23"/>
      <c r="BC1365" s="24"/>
      <c r="BD1365" s="35"/>
      <c r="BE1365" s="23"/>
      <c r="BF1365" s="24"/>
      <c r="BG1365" s="35"/>
      <c r="BH1365" s="23"/>
      <c r="BI1365" s="24"/>
      <c r="BJ1365" s="35"/>
      <c r="BK1365" s="23"/>
      <c r="BL1365" s="24"/>
      <c r="BM1365" s="35"/>
      <c r="BN1365" s="23"/>
      <c r="BO1365" s="24"/>
      <c r="BP1365" s="35"/>
      <c r="BQ1365" s="23"/>
      <c r="BR1365" s="24"/>
      <c r="BS1365" s="35"/>
      <c r="BT1365" s="23"/>
      <c r="BU1365" s="24"/>
      <c r="BV1365" s="35"/>
      <c r="BW1365" s="23"/>
      <c r="BX1365" s="24"/>
      <c r="BY1365" s="35"/>
      <c r="BZ1365" s="23"/>
      <c r="CA1365" s="24"/>
      <c r="CB1365" s="35"/>
      <c r="CC1365" s="23"/>
      <c r="CD1365" s="24"/>
      <c r="CE1365" s="35"/>
      <c r="CF1365" s="23"/>
      <c r="CG1365" s="24"/>
      <c r="CH1365" s="35"/>
      <c r="CI1365" s="23"/>
      <c r="CJ1365" s="24"/>
      <c r="CK1365" s="35"/>
      <c r="CL1365" s="23"/>
      <c r="CM1365" s="24"/>
      <c r="CN1365" s="35"/>
      <c r="CO1365" s="23"/>
      <c r="CP1365" s="24"/>
      <c r="CQ1365" s="38"/>
    </row>
    <row r="1366" spans="2:95">
      <c r="B1366" s="34"/>
      <c r="C1366" s="23"/>
      <c r="D1366" s="24"/>
      <c r="E1366" s="35"/>
      <c r="F1366" s="23"/>
      <c r="G1366" s="24"/>
      <c r="H1366" s="35"/>
      <c r="I1366" s="23"/>
      <c r="J1366" s="24"/>
      <c r="K1366" s="35"/>
      <c r="L1366" s="23"/>
      <c r="M1366" s="24"/>
      <c r="N1366" s="35"/>
      <c r="O1366" s="23"/>
      <c r="P1366" s="24"/>
      <c r="Q1366" s="35"/>
      <c r="R1366" s="23"/>
      <c r="S1366" s="24"/>
      <c r="T1366" s="35"/>
      <c r="U1366" s="23"/>
      <c r="V1366" s="24"/>
      <c r="W1366" s="35"/>
      <c r="X1366" s="23"/>
      <c r="Y1366" s="24"/>
      <c r="Z1366" s="35"/>
      <c r="AA1366" s="23"/>
      <c r="AB1366" s="24"/>
      <c r="AC1366" s="35"/>
      <c r="AD1366" s="23"/>
      <c r="AE1366" s="24"/>
      <c r="AF1366" s="35"/>
      <c r="AG1366" s="23"/>
      <c r="AH1366" s="24"/>
      <c r="AI1366" s="35"/>
      <c r="AJ1366" s="23"/>
      <c r="AK1366" s="24"/>
      <c r="AL1366" s="35"/>
      <c r="AM1366" s="23"/>
      <c r="AN1366" s="24"/>
      <c r="AO1366" s="35"/>
      <c r="AP1366" s="23"/>
      <c r="AQ1366" s="24"/>
      <c r="AR1366" s="35"/>
      <c r="AS1366" s="23"/>
      <c r="AT1366" s="24"/>
      <c r="AU1366" s="35"/>
      <c r="AV1366" s="23"/>
      <c r="AW1366" s="24"/>
      <c r="AX1366" s="35"/>
      <c r="AY1366" s="23"/>
      <c r="AZ1366" s="24"/>
      <c r="BA1366" s="35"/>
      <c r="BB1366" s="23"/>
      <c r="BC1366" s="24"/>
      <c r="BD1366" s="35"/>
      <c r="BE1366" s="23"/>
      <c r="BF1366" s="24"/>
      <c r="BG1366" s="35"/>
      <c r="BH1366" s="23"/>
      <c r="BI1366" s="24"/>
      <c r="BJ1366" s="35"/>
      <c r="BK1366" s="23"/>
      <c r="BL1366" s="24"/>
      <c r="BM1366" s="35"/>
      <c r="BN1366" s="23"/>
      <c r="BO1366" s="24"/>
      <c r="BP1366" s="35"/>
      <c r="BQ1366" s="23"/>
      <c r="BR1366" s="24"/>
      <c r="BS1366" s="35"/>
      <c r="BT1366" s="23"/>
      <c r="BU1366" s="24"/>
      <c r="BV1366" s="35"/>
      <c r="BW1366" s="23"/>
      <c r="BX1366" s="24"/>
      <c r="BY1366" s="35"/>
      <c r="BZ1366" s="23"/>
      <c r="CA1366" s="24"/>
      <c r="CB1366" s="35"/>
      <c r="CC1366" s="23"/>
      <c r="CD1366" s="24"/>
      <c r="CE1366" s="35"/>
      <c r="CF1366" s="23"/>
      <c r="CG1366" s="24"/>
      <c r="CH1366" s="35"/>
      <c r="CI1366" s="23"/>
      <c r="CJ1366" s="24"/>
      <c r="CK1366" s="35"/>
      <c r="CL1366" s="23"/>
      <c r="CM1366" s="24"/>
      <c r="CN1366" s="35"/>
      <c r="CO1366" s="23"/>
      <c r="CP1366" s="24"/>
      <c r="CQ1366" s="38"/>
    </row>
    <row r="1367" spans="2:95">
      <c r="B1367" s="34"/>
      <c r="C1367" s="23"/>
      <c r="D1367" s="24"/>
      <c r="E1367" s="35"/>
      <c r="F1367" s="23"/>
      <c r="G1367" s="24"/>
      <c r="H1367" s="35"/>
      <c r="I1367" s="23"/>
      <c r="J1367" s="24"/>
      <c r="K1367" s="35"/>
      <c r="L1367" s="23"/>
      <c r="M1367" s="24"/>
      <c r="N1367" s="35"/>
      <c r="O1367" s="23"/>
      <c r="P1367" s="24"/>
      <c r="Q1367" s="35"/>
      <c r="R1367" s="23"/>
      <c r="S1367" s="24"/>
      <c r="T1367" s="35"/>
      <c r="U1367" s="23"/>
      <c r="V1367" s="24"/>
      <c r="W1367" s="35"/>
      <c r="X1367" s="23"/>
      <c r="Y1367" s="24"/>
      <c r="Z1367" s="35"/>
      <c r="AA1367" s="23"/>
      <c r="AB1367" s="24"/>
      <c r="AC1367" s="35"/>
      <c r="AD1367" s="23"/>
      <c r="AE1367" s="24"/>
      <c r="AF1367" s="35"/>
      <c r="AG1367" s="23"/>
      <c r="AH1367" s="24"/>
      <c r="AI1367" s="35"/>
      <c r="AJ1367" s="23"/>
      <c r="AK1367" s="24"/>
      <c r="AL1367" s="35"/>
      <c r="AM1367" s="23"/>
      <c r="AN1367" s="24"/>
      <c r="AO1367" s="35"/>
      <c r="AP1367" s="23"/>
      <c r="AQ1367" s="24"/>
      <c r="AR1367" s="35"/>
      <c r="AS1367" s="23"/>
      <c r="AT1367" s="24"/>
      <c r="AU1367" s="35"/>
      <c r="AV1367" s="23"/>
      <c r="AW1367" s="24"/>
      <c r="AX1367" s="35"/>
      <c r="AY1367" s="23"/>
      <c r="AZ1367" s="24"/>
      <c r="BA1367" s="35"/>
      <c r="BB1367" s="23"/>
      <c r="BC1367" s="24"/>
      <c r="BD1367" s="35"/>
      <c r="BE1367" s="23"/>
      <c r="BF1367" s="24"/>
      <c r="BG1367" s="35"/>
      <c r="BH1367" s="23"/>
      <c r="BI1367" s="24"/>
      <c r="BJ1367" s="35"/>
      <c r="BK1367" s="23"/>
      <c r="BL1367" s="24"/>
      <c r="BM1367" s="35"/>
      <c r="BN1367" s="23"/>
      <c r="BO1367" s="24"/>
      <c r="BP1367" s="35"/>
      <c r="BQ1367" s="23"/>
      <c r="BR1367" s="24"/>
      <c r="BS1367" s="35"/>
      <c r="BT1367" s="23"/>
      <c r="BU1367" s="24"/>
      <c r="BV1367" s="35"/>
      <c r="BW1367" s="23"/>
      <c r="BX1367" s="24"/>
      <c r="BY1367" s="35"/>
      <c r="BZ1367" s="23"/>
      <c r="CA1367" s="24"/>
      <c r="CB1367" s="35"/>
      <c r="CC1367" s="23"/>
      <c r="CD1367" s="24"/>
      <c r="CE1367" s="35"/>
      <c r="CF1367" s="23"/>
      <c r="CG1367" s="24"/>
      <c r="CH1367" s="35"/>
      <c r="CI1367" s="23"/>
      <c r="CJ1367" s="24"/>
      <c r="CK1367" s="35"/>
      <c r="CL1367" s="23"/>
      <c r="CM1367" s="24"/>
      <c r="CN1367" s="35"/>
      <c r="CO1367" s="23"/>
      <c r="CP1367" s="24"/>
      <c r="CQ1367" s="38"/>
    </row>
    <row r="1368" spans="2:95">
      <c r="B1368" s="34"/>
      <c r="C1368" s="23"/>
      <c r="D1368" s="24"/>
      <c r="E1368" s="35"/>
      <c r="F1368" s="23"/>
      <c r="G1368" s="24"/>
      <c r="H1368" s="35"/>
      <c r="I1368" s="23"/>
      <c r="J1368" s="24"/>
      <c r="K1368" s="35"/>
      <c r="L1368" s="23"/>
      <c r="M1368" s="24"/>
      <c r="N1368" s="35"/>
      <c r="O1368" s="23"/>
      <c r="P1368" s="24"/>
      <c r="Q1368" s="35"/>
      <c r="R1368" s="23"/>
      <c r="S1368" s="24"/>
      <c r="T1368" s="35"/>
      <c r="U1368" s="23"/>
      <c r="V1368" s="24"/>
      <c r="W1368" s="35"/>
      <c r="X1368" s="23"/>
      <c r="Y1368" s="24"/>
      <c r="Z1368" s="35"/>
      <c r="AA1368" s="23"/>
      <c r="AB1368" s="24"/>
      <c r="AC1368" s="35"/>
      <c r="AD1368" s="23"/>
      <c r="AE1368" s="24"/>
      <c r="AF1368" s="35"/>
      <c r="AG1368" s="23"/>
      <c r="AH1368" s="24"/>
      <c r="AI1368" s="35"/>
      <c r="AJ1368" s="23"/>
      <c r="AK1368" s="24"/>
      <c r="AL1368" s="35"/>
      <c r="AM1368" s="23"/>
      <c r="AN1368" s="24"/>
      <c r="AO1368" s="35"/>
      <c r="AP1368" s="23"/>
      <c r="AQ1368" s="24"/>
      <c r="AR1368" s="35"/>
      <c r="AS1368" s="23"/>
      <c r="AT1368" s="24"/>
      <c r="AU1368" s="35"/>
      <c r="AV1368" s="23"/>
      <c r="AW1368" s="24"/>
      <c r="AX1368" s="35"/>
      <c r="AY1368" s="23"/>
      <c r="AZ1368" s="24"/>
      <c r="BA1368" s="35"/>
      <c r="BB1368" s="23"/>
      <c r="BC1368" s="24"/>
      <c r="BD1368" s="35"/>
      <c r="BE1368" s="23"/>
      <c r="BF1368" s="24"/>
      <c r="BG1368" s="35"/>
      <c r="BH1368" s="23"/>
      <c r="BI1368" s="24"/>
      <c r="BJ1368" s="35"/>
      <c r="BK1368" s="23"/>
      <c r="BL1368" s="24"/>
      <c r="BM1368" s="35"/>
      <c r="BN1368" s="23"/>
      <c r="BO1368" s="24"/>
      <c r="BP1368" s="35"/>
      <c r="BQ1368" s="23"/>
      <c r="BR1368" s="24"/>
      <c r="BS1368" s="35"/>
      <c r="BT1368" s="23"/>
      <c r="BU1368" s="24"/>
      <c r="BV1368" s="35"/>
      <c r="BW1368" s="23"/>
      <c r="BX1368" s="24"/>
      <c r="BY1368" s="35"/>
      <c r="BZ1368" s="23"/>
      <c r="CA1368" s="24"/>
      <c r="CB1368" s="35"/>
      <c r="CC1368" s="23"/>
      <c r="CD1368" s="24"/>
      <c r="CE1368" s="35"/>
      <c r="CF1368" s="23"/>
      <c r="CG1368" s="24"/>
      <c r="CH1368" s="35"/>
      <c r="CI1368" s="23"/>
      <c r="CJ1368" s="24"/>
      <c r="CK1368" s="35"/>
      <c r="CL1368" s="23"/>
      <c r="CM1368" s="24"/>
      <c r="CN1368" s="35"/>
      <c r="CO1368" s="23"/>
      <c r="CP1368" s="24"/>
      <c r="CQ1368" s="38"/>
    </row>
    <row r="1369" spans="2:95">
      <c r="B1369" s="34"/>
      <c r="C1369" s="23"/>
      <c r="D1369" s="24"/>
      <c r="E1369" s="35"/>
      <c r="F1369" s="23"/>
      <c r="G1369" s="24"/>
      <c r="H1369" s="35"/>
      <c r="I1369" s="23"/>
      <c r="J1369" s="24"/>
      <c r="K1369" s="35"/>
      <c r="L1369" s="23"/>
      <c r="M1369" s="24"/>
      <c r="N1369" s="35"/>
      <c r="O1369" s="23"/>
      <c r="P1369" s="24"/>
      <c r="Q1369" s="35"/>
      <c r="R1369" s="23"/>
      <c r="S1369" s="24"/>
      <c r="T1369" s="35"/>
      <c r="U1369" s="23"/>
      <c r="V1369" s="24"/>
      <c r="W1369" s="35"/>
      <c r="X1369" s="23"/>
      <c r="Y1369" s="24"/>
      <c r="Z1369" s="35"/>
      <c r="AA1369" s="23"/>
      <c r="AB1369" s="24"/>
      <c r="AC1369" s="35"/>
      <c r="AD1369" s="23"/>
      <c r="AE1369" s="24"/>
      <c r="AF1369" s="35"/>
      <c r="AG1369" s="23"/>
      <c r="AH1369" s="24"/>
      <c r="AI1369" s="35"/>
      <c r="AJ1369" s="23"/>
      <c r="AK1369" s="24"/>
      <c r="AL1369" s="35"/>
      <c r="AM1369" s="23"/>
      <c r="AN1369" s="24"/>
      <c r="AO1369" s="35"/>
      <c r="AP1369" s="23"/>
      <c r="AQ1369" s="24"/>
      <c r="AR1369" s="35"/>
      <c r="AS1369" s="23"/>
      <c r="AT1369" s="24"/>
      <c r="AU1369" s="35"/>
      <c r="AV1369" s="23"/>
      <c r="AW1369" s="24"/>
      <c r="AX1369" s="35"/>
      <c r="AY1369" s="23"/>
      <c r="AZ1369" s="24"/>
      <c r="BA1369" s="35"/>
      <c r="BB1369" s="23"/>
      <c r="BC1369" s="24"/>
      <c r="BD1369" s="35"/>
      <c r="BE1369" s="23"/>
      <c r="BF1369" s="24"/>
      <c r="BG1369" s="35"/>
      <c r="BH1369" s="23"/>
      <c r="BI1369" s="24"/>
      <c r="BJ1369" s="35"/>
      <c r="BK1369" s="23"/>
      <c r="BL1369" s="24"/>
      <c r="BM1369" s="35"/>
      <c r="BN1369" s="23"/>
      <c r="BO1369" s="24"/>
      <c r="BP1369" s="35"/>
      <c r="BQ1369" s="23"/>
      <c r="BR1369" s="24"/>
      <c r="BS1369" s="35"/>
      <c r="BT1369" s="23"/>
      <c r="BU1369" s="24"/>
      <c r="BV1369" s="35"/>
      <c r="BW1369" s="23"/>
      <c r="BX1369" s="24"/>
      <c r="BY1369" s="35"/>
      <c r="BZ1369" s="23"/>
      <c r="CA1369" s="24"/>
      <c r="CB1369" s="35"/>
      <c r="CC1369" s="23"/>
      <c r="CD1369" s="24"/>
      <c r="CE1369" s="35"/>
      <c r="CF1369" s="23"/>
      <c r="CG1369" s="24"/>
      <c r="CH1369" s="35"/>
      <c r="CI1369" s="23"/>
      <c r="CJ1369" s="24"/>
      <c r="CK1369" s="35"/>
      <c r="CL1369" s="23"/>
      <c r="CM1369" s="24"/>
      <c r="CN1369" s="35"/>
      <c r="CO1369" s="23"/>
      <c r="CP1369" s="24"/>
      <c r="CQ1369" s="38"/>
    </row>
    <row r="1370" spans="2:95">
      <c r="B1370" s="34"/>
      <c r="C1370" s="23"/>
      <c r="D1370" s="24"/>
      <c r="E1370" s="35"/>
      <c r="F1370" s="23"/>
      <c r="G1370" s="24"/>
      <c r="H1370" s="35"/>
      <c r="I1370" s="23"/>
      <c r="J1370" s="24"/>
      <c r="K1370" s="35"/>
      <c r="L1370" s="23"/>
      <c r="M1370" s="24"/>
      <c r="N1370" s="35"/>
      <c r="O1370" s="23"/>
      <c r="P1370" s="24"/>
      <c r="Q1370" s="35"/>
      <c r="R1370" s="23"/>
      <c r="S1370" s="24"/>
      <c r="T1370" s="35"/>
      <c r="U1370" s="23"/>
      <c r="V1370" s="24"/>
      <c r="W1370" s="35"/>
      <c r="X1370" s="23"/>
      <c r="Y1370" s="24"/>
      <c r="Z1370" s="35"/>
      <c r="AA1370" s="23"/>
      <c r="AB1370" s="24"/>
      <c r="AC1370" s="35"/>
      <c r="AD1370" s="23"/>
      <c r="AE1370" s="24"/>
      <c r="AF1370" s="35"/>
      <c r="AG1370" s="23"/>
      <c r="AH1370" s="24"/>
      <c r="AI1370" s="35"/>
      <c r="AJ1370" s="23"/>
      <c r="AK1370" s="24"/>
      <c r="AL1370" s="35"/>
      <c r="AM1370" s="23"/>
      <c r="AN1370" s="24"/>
      <c r="AO1370" s="35"/>
      <c r="AP1370" s="23"/>
      <c r="AQ1370" s="24"/>
      <c r="AR1370" s="35"/>
      <c r="AS1370" s="23"/>
      <c r="AT1370" s="24"/>
      <c r="AU1370" s="35"/>
      <c r="AV1370" s="23"/>
      <c r="AW1370" s="24"/>
      <c r="AX1370" s="35"/>
      <c r="AY1370" s="23"/>
      <c r="AZ1370" s="24"/>
      <c r="BA1370" s="35"/>
      <c r="BB1370" s="23"/>
      <c r="BC1370" s="24"/>
      <c r="BD1370" s="35"/>
      <c r="BE1370" s="23"/>
      <c r="BF1370" s="24"/>
      <c r="BG1370" s="35"/>
      <c r="BH1370" s="23"/>
      <c r="BI1370" s="24"/>
      <c r="BJ1370" s="35"/>
      <c r="BK1370" s="23"/>
      <c r="BL1370" s="24"/>
      <c r="BM1370" s="35"/>
      <c r="BN1370" s="23"/>
      <c r="BO1370" s="24"/>
      <c r="BP1370" s="35"/>
      <c r="BQ1370" s="23"/>
      <c r="BR1370" s="24"/>
      <c r="BS1370" s="35"/>
      <c r="BT1370" s="23"/>
      <c r="BU1370" s="24"/>
      <c r="BV1370" s="35"/>
      <c r="BW1370" s="23"/>
      <c r="BX1370" s="24"/>
      <c r="BY1370" s="35"/>
      <c r="BZ1370" s="23"/>
      <c r="CA1370" s="24"/>
      <c r="CB1370" s="35"/>
      <c r="CC1370" s="23"/>
      <c r="CD1370" s="24"/>
      <c r="CE1370" s="35"/>
      <c r="CF1370" s="23"/>
      <c r="CG1370" s="24"/>
      <c r="CH1370" s="35"/>
      <c r="CI1370" s="23"/>
      <c r="CJ1370" s="24"/>
      <c r="CK1370" s="35"/>
      <c r="CL1370" s="23"/>
      <c r="CM1370" s="24"/>
      <c r="CN1370" s="35"/>
      <c r="CO1370" s="23"/>
      <c r="CP1370" s="24"/>
      <c r="CQ1370" s="38"/>
    </row>
    <row r="1371" spans="2:95">
      <c r="B1371" s="34"/>
      <c r="C1371" s="23"/>
      <c r="D1371" s="24"/>
      <c r="E1371" s="35"/>
      <c r="F1371" s="23"/>
      <c r="G1371" s="24"/>
      <c r="H1371" s="35"/>
      <c r="I1371" s="23"/>
      <c r="J1371" s="24"/>
      <c r="K1371" s="35"/>
      <c r="L1371" s="23"/>
      <c r="M1371" s="24"/>
      <c r="N1371" s="35"/>
      <c r="O1371" s="23"/>
      <c r="P1371" s="24"/>
      <c r="Q1371" s="35"/>
      <c r="R1371" s="23"/>
      <c r="S1371" s="24"/>
      <c r="T1371" s="35"/>
      <c r="U1371" s="23"/>
      <c r="V1371" s="24"/>
      <c r="W1371" s="35"/>
      <c r="X1371" s="23"/>
      <c r="Y1371" s="24"/>
      <c r="Z1371" s="35"/>
      <c r="AA1371" s="23"/>
      <c r="AB1371" s="24"/>
      <c r="AC1371" s="35"/>
      <c r="AD1371" s="23"/>
      <c r="AE1371" s="24"/>
      <c r="AF1371" s="35"/>
      <c r="AG1371" s="23"/>
      <c r="AH1371" s="24"/>
      <c r="AI1371" s="35"/>
      <c r="AJ1371" s="23"/>
      <c r="AK1371" s="24"/>
      <c r="AL1371" s="35"/>
      <c r="AM1371" s="23"/>
      <c r="AN1371" s="24"/>
      <c r="AO1371" s="35"/>
      <c r="AP1371" s="23"/>
      <c r="AQ1371" s="24"/>
      <c r="AR1371" s="35"/>
      <c r="AS1371" s="23"/>
      <c r="AT1371" s="24"/>
      <c r="AU1371" s="35"/>
      <c r="AV1371" s="23"/>
      <c r="AW1371" s="24"/>
      <c r="AX1371" s="35"/>
      <c r="AY1371" s="23"/>
      <c r="AZ1371" s="24"/>
      <c r="BA1371" s="35"/>
      <c r="BB1371" s="23"/>
      <c r="BC1371" s="24"/>
      <c r="BD1371" s="35"/>
      <c r="BE1371" s="23"/>
      <c r="BF1371" s="24"/>
      <c r="BG1371" s="35"/>
      <c r="BH1371" s="23"/>
      <c r="BI1371" s="24"/>
      <c r="BJ1371" s="35"/>
      <c r="BK1371" s="23"/>
      <c r="BL1371" s="24"/>
      <c r="BM1371" s="35"/>
      <c r="BN1371" s="23"/>
      <c r="BO1371" s="24"/>
      <c r="BP1371" s="35"/>
      <c r="BQ1371" s="23"/>
      <c r="BR1371" s="24"/>
      <c r="BS1371" s="35"/>
      <c r="BT1371" s="23"/>
      <c r="BU1371" s="24"/>
      <c r="BV1371" s="35"/>
      <c r="BW1371" s="23"/>
      <c r="BX1371" s="24"/>
      <c r="BY1371" s="35"/>
      <c r="BZ1371" s="23"/>
      <c r="CA1371" s="24"/>
      <c r="CB1371" s="35"/>
      <c r="CC1371" s="23"/>
      <c r="CD1371" s="24"/>
      <c r="CE1371" s="35"/>
      <c r="CF1371" s="23"/>
      <c r="CG1371" s="24"/>
      <c r="CH1371" s="35"/>
      <c r="CI1371" s="23"/>
      <c r="CJ1371" s="24"/>
      <c r="CK1371" s="35"/>
      <c r="CL1371" s="23"/>
      <c r="CM1371" s="24"/>
      <c r="CN1371" s="35"/>
      <c r="CO1371" s="23"/>
      <c r="CP1371" s="24"/>
      <c r="CQ1371" s="38"/>
    </row>
    <row r="1372" spans="2:95">
      <c r="B1372" s="34"/>
      <c r="C1372" s="23"/>
      <c r="D1372" s="24"/>
      <c r="E1372" s="35"/>
      <c r="F1372" s="23"/>
      <c r="G1372" s="24"/>
      <c r="H1372" s="35"/>
      <c r="I1372" s="23"/>
      <c r="J1372" s="24"/>
      <c r="K1372" s="35"/>
      <c r="L1372" s="23"/>
      <c r="M1372" s="24"/>
      <c r="N1372" s="35"/>
      <c r="O1372" s="23"/>
      <c r="P1372" s="24"/>
      <c r="Q1372" s="35"/>
      <c r="R1372" s="23"/>
      <c r="S1372" s="24"/>
      <c r="T1372" s="35"/>
      <c r="U1372" s="23"/>
      <c r="V1372" s="24"/>
      <c r="W1372" s="35"/>
      <c r="X1372" s="23"/>
      <c r="Y1372" s="24"/>
      <c r="Z1372" s="35"/>
      <c r="AA1372" s="23"/>
      <c r="AB1372" s="24"/>
      <c r="AC1372" s="35"/>
      <c r="AD1372" s="23"/>
      <c r="AE1372" s="24"/>
      <c r="AF1372" s="35"/>
      <c r="AG1372" s="23"/>
      <c r="AH1372" s="24"/>
      <c r="AI1372" s="35"/>
      <c r="AJ1372" s="23"/>
      <c r="AK1372" s="24"/>
      <c r="AL1372" s="35"/>
      <c r="AM1372" s="23"/>
      <c r="AN1372" s="24"/>
      <c r="AO1372" s="35"/>
      <c r="AP1372" s="23"/>
      <c r="AQ1372" s="24"/>
      <c r="AR1372" s="35"/>
      <c r="AS1372" s="23"/>
      <c r="AT1372" s="24"/>
      <c r="AU1372" s="35"/>
      <c r="AV1372" s="23"/>
      <c r="AW1372" s="24"/>
      <c r="AX1372" s="35"/>
      <c r="AY1372" s="23"/>
      <c r="AZ1372" s="24"/>
      <c r="BA1372" s="35"/>
      <c r="BB1372" s="23"/>
      <c r="BC1372" s="24"/>
      <c r="BD1372" s="35"/>
      <c r="BE1372" s="23"/>
      <c r="BF1372" s="24"/>
      <c r="BG1372" s="35"/>
      <c r="BH1372" s="23"/>
      <c r="BI1372" s="24"/>
      <c r="BJ1372" s="35"/>
      <c r="BK1372" s="23"/>
      <c r="BL1372" s="24"/>
      <c r="BM1372" s="35"/>
      <c r="BN1372" s="23"/>
      <c r="BO1372" s="24"/>
      <c r="BP1372" s="35"/>
      <c r="BQ1372" s="23"/>
      <c r="BR1372" s="24"/>
      <c r="BS1372" s="35"/>
      <c r="BT1372" s="23"/>
      <c r="BU1372" s="24"/>
      <c r="BV1372" s="35"/>
      <c r="BW1372" s="23"/>
      <c r="BX1372" s="24"/>
      <c r="BY1372" s="35"/>
      <c r="BZ1372" s="23"/>
      <c r="CA1372" s="24"/>
      <c r="CB1372" s="35"/>
      <c r="CC1372" s="23"/>
      <c r="CD1372" s="24"/>
      <c r="CE1372" s="35"/>
      <c r="CF1372" s="23"/>
      <c r="CG1372" s="24"/>
      <c r="CH1372" s="35"/>
      <c r="CI1372" s="23"/>
      <c r="CJ1372" s="24"/>
      <c r="CK1372" s="35"/>
      <c r="CL1372" s="23"/>
      <c r="CM1372" s="24"/>
      <c r="CN1372" s="35"/>
      <c r="CO1372" s="23"/>
      <c r="CP1372" s="24"/>
      <c r="CQ1372" s="38"/>
    </row>
    <row r="1373" spans="2:95">
      <c r="B1373" s="34"/>
      <c r="C1373" s="23"/>
      <c r="D1373" s="24"/>
      <c r="E1373" s="35"/>
      <c r="F1373" s="23"/>
      <c r="G1373" s="24"/>
      <c r="H1373" s="35"/>
      <c r="I1373" s="23"/>
      <c r="J1373" s="24"/>
      <c r="K1373" s="35"/>
      <c r="L1373" s="23"/>
      <c r="M1373" s="24"/>
      <c r="N1373" s="35"/>
      <c r="O1373" s="23"/>
      <c r="P1373" s="24"/>
      <c r="Q1373" s="35"/>
      <c r="R1373" s="23"/>
      <c r="S1373" s="24"/>
      <c r="T1373" s="35"/>
      <c r="U1373" s="23"/>
      <c r="V1373" s="24"/>
      <c r="W1373" s="35"/>
      <c r="X1373" s="23"/>
      <c r="Y1373" s="24"/>
      <c r="Z1373" s="35"/>
      <c r="AA1373" s="23"/>
      <c r="AB1373" s="24"/>
      <c r="AC1373" s="35"/>
      <c r="AD1373" s="23"/>
      <c r="AE1373" s="24"/>
      <c r="AF1373" s="35"/>
      <c r="AG1373" s="23"/>
      <c r="AH1373" s="24"/>
      <c r="AI1373" s="35"/>
      <c r="AJ1373" s="23"/>
      <c r="AK1373" s="24"/>
      <c r="AL1373" s="35"/>
      <c r="AM1373" s="23"/>
      <c r="AN1373" s="24"/>
      <c r="AO1373" s="35"/>
      <c r="AP1373" s="23"/>
      <c r="AQ1373" s="24"/>
      <c r="AR1373" s="35"/>
      <c r="AS1373" s="23"/>
      <c r="AT1373" s="24"/>
      <c r="AU1373" s="35"/>
      <c r="AV1373" s="23"/>
      <c r="AW1373" s="24"/>
      <c r="AX1373" s="35"/>
      <c r="AY1373" s="23"/>
      <c r="AZ1373" s="24"/>
      <c r="BA1373" s="35"/>
      <c r="BB1373" s="23"/>
      <c r="BC1373" s="24"/>
      <c r="BD1373" s="35"/>
      <c r="BE1373" s="23"/>
      <c r="BF1373" s="24"/>
      <c r="BG1373" s="35"/>
      <c r="BH1373" s="23"/>
      <c r="BI1373" s="24"/>
      <c r="BJ1373" s="35"/>
      <c r="BK1373" s="23"/>
      <c r="BL1373" s="24"/>
      <c r="BM1373" s="35"/>
      <c r="BN1373" s="23"/>
      <c r="BO1373" s="24"/>
      <c r="BP1373" s="35"/>
      <c r="BQ1373" s="23"/>
      <c r="BR1373" s="24"/>
      <c r="BS1373" s="35"/>
      <c r="BT1373" s="23"/>
      <c r="BU1373" s="24"/>
      <c r="BV1373" s="35"/>
      <c r="BW1373" s="23"/>
      <c r="BX1373" s="24"/>
      <c r="BY1373" s="35"/>
      <c r="BZ1373" s="23"/>
      <c r="CA1373" s="24"/>
      <c r="CB1373" s="35"/>
      <c r="CC1373" s="23"/>
      <c r="CD1373" s="24"/>
      <c r="CE1373" s="35"/>
      <c r="CF1373" s="23"/>
      <c r="CG1373" s="24"/>
      <c r="CH1373" s="35"/>
      <c r="CI1373" s="23"/>
      <c r="CJ1373" s="24"/>
      <c r="CK1373" s="35"/>
      <c r="CL1373" s="23"/>
      <c r="CM1373" s="24"/>
      <c r="CN1373" s="35"/>
      <c r="CO1373" s="23"/>
      <c r="CP1373" s="24"/>
      <c r="CQ1373" s="38"/>
    </row>
    <row r="1374" spans="2:95">
      <c r="B1374" s="34"/>
      <c r="C1374" s="23"/>
      <c r="D1374" s="24"/>
      <c r="E1374" s="35"/>
      <c r="F1374" s="23"/>
      <c r="G1374" s="24"/>
      <c r="H1374" s="35"/>
      <c r="I1374" s="23"/>
      <c r="J1374" s="24"/>
      <c r="K1374" s="35"/>
      <c r="L1374" s="23"/>
      <c r="M1374" s="24"/>
      <c r="N1374" s="35"/>
      <c r="O1374" s="23"/>
      <c r="P1374" s="24"/>
      <c r="Q1374" s="35"/>
      <c r="R1374" s="23"/>
      <c r="S1374" s="24"/>
      <c r="T1374" s="35"/>
      <c r="U1374" s="23"/>
      <c r="V1374" s="24"/>
      <c r="W1374" s="35"/>
      <c r="X1374" s="23"/>
      <c r="Y1374" s="24"/>
      <c r="Z1374" s="35"/>
      <c r="AA1374" s="23"/>
      <c r="AB1374" s="24"/>
      <c r="AC1374" s="35"/>
      <c r="AD1374" s="23"/>
      <c r="AE1374" s="24"/>
      <c r="AF1374" s="35"/>
      <c r="AG1374" s="23"/>
      <c r="AH1374" s="24"/>
      <c r="AI1374" s="35"/>
      <c r="AJ1374" s="23"/>
      <c r="AK1374" s="24"/>
      <c r="AL1374" s="35"/>
      <c r="AM1374" s="23"/>
      <c r="AN1374" s="24"/>
      <c r="AO1374" s="35"/>
      <c r="AP1374" s="23"/>
      <c r="AQ1374" s="24"/>
      <c r="AR1374" s="35"/>
      <c r="AS1374" s="23"/>
      <c r="AT1374" s="24"/>
      <c r="AU1374" s="35"/>
      <c r="AV1374" s="23"/>
      <c r="AW1374" s="24"/>
      <c r="AX1374" s="35"/>
      <c r="AY1374" s="23"/>
      <c r="AZ1374" s="24"/>
      <c r="BA1374" s="35"/>
      <c r="BB1374" s="23"/>
      <c r="BC1374" s="24"/>
      <c r="BD1374" s="35"/>
      <c r="BE1374" s="23"/>
      <c r="BF1374" s="24"/>
      <c r="BG1374" s="35"/>
      <c r="BH1374" s="23"/>
      <c r="BI1374" s="24"/>
      <c r="BJ1374" s="35"/>
      <c r="BK1374" s="23"/>
      <c r="BL1374" s="24"/>
      <c r="BM1374" s="35"/>
      <c r="BN1374" s="23"/>
      <c r="BO1374" s="24"/>
      <c r="BP1374" s="35"/>
      <c r="BQ1374" s="23"/>
      <c r="BR1374" s="24"/>
      <c r="BS1374" s="35"/>
      <c r="BT1374" s="23"/>
      <c r="BU1374" s="24"/>
      <c r="BV1374" s="35"/>
      <c r="BW1374" s="23"/>
      <c r="BX1374" s="24"/>
      <c r="BY1374" s="35"/>
      <c r="BZ1374" s="23"/>
      <c r="CA1374" s="24"/>
      <c r="CB1374" s="35"/>
      <c r="CC1374" s="23"/>
      <c r="CD1374" s="24"/>
      <c r="CE1374" s="35"/>
      <c r="CF1374" s="23"/>
      <c r="CG1374" s="24"/>
      <c r="CH1374" s="35"/>
      <c r="CI1374" s="23"/>
      <c r="CJ1374" s="24"/>
      <c r="CK1374" s="35"/>
      <c r="CL1374" s="23"/>
      <c r="CM1374" s="24"/>
      <c r="CN1374" s="35"/>
      <c r="CO1374" s="23"/>
      <c r="CP1374" s="24"/>
      <c r="CQ1374" s="38"/>
    </row>
    <row r="1375" spans="2:95">
      <c r="B1375" s="34"/>
      <c r="C1375" s="23"/>
      <c r="D1375" s="24"/>
      <c r="E1375" s="35"/>
      <c r="F1375" s="23"/>
      <c r="G1375" s="24"/>
      <c r="H1375" s="35"/>
      <c r="I1375" s="23"/>
      <c r="J1375" s="24"/>
      <c r="K1375" s="35"/>
      <c r="L1375" s="23"/>
      <c r="M1375" s="24"/>
      <c r="N1375" s="35"/>
      <c r="O1375" s="23"/>
      <c r="P1375" s="24"/>
      <c r="Q1375" s="35"/>
      <c r="R1375" s="23"/>
      <c r="S1375" s="24"/>
      <c r="T1375" s="35"/>
      <c r="U1375" s="23"/>
      <c r="V1375" s="24"/>
      <c r="W1375" s="35"/>
      <c r="X1375" s="23"/>
      <c r="Y1375" s="24"/>
      <c r="Z1375" s="35"/>
      <c r="AA1375" s="23"/>
      <c r="AB1375" s="24"/>
      <c r="AC1375" s="35"/>
      <c r="AD1375" s="23"/>
      <c r="AE1375" s="24"/>
      <c r="AF1375" s="35"/>
      <c r="AG1375" s="23"/>
      <c r="AH1375" s="24"/>
      <c r="AI1375" s="35"/>
      <c r="AJ1375" s="23"/>
      <c r="AK1375" s="24"/>
      <c r="AL1375" s="35"/>
      <c r="AM1375" s="23"/>
      <c r="AN1375" s="24"/>
      <c r="AO1375" s="35"/>
      <c r="AP1375" s="23"/>
      <c r="AQ1375" s="24"/>
      <c r="AR1375" s="35"/>
      <c r="AS1375" s="23"/>
      <c r="AT1375" s="24"/>
      <c r="AU1375" s="35"/>
      <c r="AV1375" s="23"/>
      <c r="AW1375" s="24"/>
      <c r="AX1375" s="35"/>
      <c r="AY1375" s="23"/>
      <c r="AZ1375" s="24"/>
      <c r="BA1375" s="35"/>
      <c r="BB1375" s="23"/>
      <c r="BC1375" s="24"/>
      <c r="BD1375" s="35"/>
      <c r="BE1375" s="23"/>
      <c r="BF1375" s="24"/>
      <c r="BG1375" s="35"/>
      <c r="BH1375" s="23"/>
      <c r="BI1375" s="24"/>
      <c r="BJ1375" s="35"/>
      <c r="BK1375" s="23"/>
      <c r="BL1375" s="24"/>
      <c r="BM1375" s="35"/>
      <c r="BN1375" s="23"/>
      <c r="BO1375" s="24"/>
      <c r="BP1375" s="35"/>
      <c r="BQ1375" s="23"/>
      <c r="BR1375" s="24"/>
      <c r="BS1375" s="35"/>
      <c r="BT1375" s="23"/>
      <c r="BU1375" s="24"/>
      <c r="BV1375" s="35"/>
      <c r="BW1375" s="23"/>
      <c r="BX1375" s="24"/>
      <c r="BY1375" s="35"/>
      <c r="BZ1375" s="23"/>
      <c r="CA1375" s="24"/>
      <c r="CB1375" s="35"/>
      <c r="CC1375" s="23"/>
      <c r="CD1375" s="24"/>
      <c r="CE1375" s="35"/>
      <c r="CF1375" s="23"/>
      <c r="CG1375" s="24"/>
      <c r="CH1375" s="35"/>
      <c r="CI1375" s="23"/>
      <c r="CJ1375" s="24"/>
      <c r="CK1375" s="35"/>
      <c r="CL1375" s="23"/>
      <c r="CM1375" s="24"/>
      <c r="CN1375" s="35"/>
      <c r="CO1375" s="23"/>
      <c r="CP1375" s="24"/>
      <c r="CQ1375" s="38"/>
    </row>
    <row r="1376" spans="2:95">
      <c r="B1376" s="34"/>
      <c r="C1376" s="23"/>
      <c r="D1376" s="24"/>
      <c r="E1376" s="35"/>
      <c r="F1376" s="23"/>
      <c r="G1376" s="24"/>
      <c r="H1376" s="35"/>
      <c r="I1376" s="23"/>
      <c r="J1376" s="24"/>
      <c r="K1376" s="35"/>
      <c r="L1376" s="23"/>
      <c r="M1376" s="24"/>
      <c r="N1376" s="35"/>
      <c r="O1376" s="23"/>
      <c r="P1376" s="24"/>
      <c r="Q1376" s="35"/>
      <c r="R1376" s="23"/>
      <c r="S1376" s="24"/>
      <c r="T1376" s="35"/>
      <c r="U1376" s="23"/>
      <c r="V1376" s="24"/>
      <c r="W1376" s="35"/>
      <c r="X1376" s="23"/>
      <c r="Y1376" s="24"/>
      <c r="Z1376" s="35"/>
      <c r="AA1376" s="23"/>
      <c r="AB1376" s="24"/>
      <c r="AC1376" s="35"/>
      <c r="AD1376" s="23"/>
      <c r="AE1376" s="24"/>
      <c r="AF1376" s="35"/>
      <c r="AG1376" s="23"/>
      <c r="AH1376" s="24"/>
      <c r="AI1376" s="35"/>
      <c r="AJ1376" s="23"/>
      <c r="AK1376" s="24"/>
      <c r="AL1376" s="35"/>
      <c r="AM1376" s="23"/>
      <c r="AN1376" s="24"/>
      <c r="AO1376" s="35"/>
      <c r="AP1376" s="23"/>
      <c r="AQ1376" s="24"/>
      <c r="AR1376" s="35"/>
      <c r="AS1376" s="23"/>
      <c r="AT1376" s="24"/>
      <c r="AU1376" s="35"/>
      <c r="AV1376" s="23"/>
      <c r="AW1376" s="24"/>
      <c r="AX1376" s="35"/>
      <c r="AY1376" s="23"/>
      <c r="AZ1376" s="24"/>
      <c r="BA1376" s="35"/>
      <c r="BB1376" s="23"/>
      <c r="BC1376" s="24"/>
      <c r="BD1376" s="35"/>
      <c r="BE1376" s="23"/>
      <c r="BF1376" s="24"/>
      <c r="BG1376" s="35"/>
      <c r="BH1376" s="23"/>
      <c r="BI1376" s="24"/>
      <c r="BJ1376" s="35"/>
      <c r="BK1376" s="23"/>
      <c r="BL1376" s="24"/>
      <c r="BM1376" s="35"/>
      <c r="BN1376" s="23"/>
      <c r="BO1376" s="24"/>
      <c r="BP1376" s="35"/>
      <c r="BQ1376" s="23"/>
      <c r="BR1376" s="24"/>
      <c r="BS1376" s="35"/>
      <c r="BT1376" s="23"/>
      <c r="BU1376" s="24"/>
      <c r="BV1376" s="35"/>
      <c r="BW1376" s="23"/>
      <c r="BX1376" s="24"/>
      <c r="BY1376" s="35"/>
      <c r="BZ1376" s="23"/>
      <c r="CA1376" s="24"/>
      <c r="CB1376" s="35"/>
      <c r="CC1376" s="23"/>
      <c r="CD1376" s="24"/>
      <c r="CE1376" s="35"/>
      <c r="CF1376" s="23"/>
      <c r="CG1376" s="24"/>
      <c r="CH1376" s="35"/>
      <c r="CI1376" s="23"/>
      <c r="CJ1376" s="24"/>
      <c r="CK1376" s="35"/>
      <c r="CL1376" s="23"/>
      <c r="CM1376" s="24"/>
      <c r="CN1376" s="35"/>
      <c r="CO1376" s="23"/>
      <c r="CP1376" s="24"/>
      <c r="CQ1376" s="38"/>
    </row>
    <row r="1377" spans="2:95">
      <c r="B1377" s="34"/>
      <c r="C1377" s="23"/>
      <c r="D1377" s="24"/>
      <c r="E1377" s="35"/>
      <c r="F1377" s="23"/>
      <c r="G1377" s="24"/>
      <c r="H1377" s="35"/>
      <c r="I1377" s="23"/>
      <c r="J1377" s="24"/>
      <c r="K1377" s="35"/>
      <c r="L1377" s="23"/>
      <c r="M1377" s="24"/>
      <c r="N1377" s="35"/>
      <c r="O1377" s="23"/>
      <c r="P1377" s="24"/>
      <c r="Q1377" s="35"/>
      <c r="R1377" s="23"/>
      <c r="S1377" s="24"/>
      <c r="T1377" s="35"/>
      <c r="U1377" s="23"/>
      <c r="V1377" s="24"/>
      <c r="W1377" s="35"/>
      <c r="X1377" s="23"/>
      <c r="Y1377" s="24"/>
      <c r="Z1377" s="35"/>
      <c r="AA1377" s="23"/>
      <c r="AB1377" s="24"/>
      <c r="AC1377" s="35"/>
      <c r="AD1377" s="23"/>
      <c r="AE1377" s="24"/>
      <c r="AF1377" s="35"/>
      <c r="AG1377" s="23"/>
      <c r="AH1377" s="24"/>
      <c r="AI1377" s="35"/>
      <c r="AJ1377" s="23"/>
      <c r="AK1377" s="24"/>
      <c r="AL1377" s="35"/>
      <c r="AM1377" s="23"/>
      <c r="AN1377" s="24"/>
      <c r="AO1377" s="35"/>
      <c r="AP1377" s="23"/>
      <c r="AQ1377" s="24"/>
      <c r="AR1377" s="35"/>
      <c r="AS1377" s="23"/>
      <c r="AT1377" s="24"/>
      <c r="AU1377" s="35"/>
      <c r="AV1377" s="23"/>
      <c r="AW1377" s="24"/>
      <c r="AX1377" s="35"/>
      <c r="AY1377" s="23"/>
      <c r="AZ1377" s="24"/>
      <c r="BA1377" s="35"/>
      <c r="BB1377" s="23"/>
      <c r="BC1377" s="24"/>
      <c r="BD1377" s="35"/>
      <c r="BE1377" s="23"/>
      <c r="BF1377" s="24"/>
      <c r="BG1377" s="35"/>
      <c r="BH1377" s="23"/>
      <c r="BI1377" s="24"/>
      <c r="BJ1377" s="35"/>
      <c r="BK1377" s="23"/>
      <c r="BL1377" s="24"/>
      <c r="BM1377" s="35"/>
      <c r="BN1377" s="23"/>
      <c r="BO1377" s="24"/>
      <c r="BP1377" s="35"/>
      <c r="BQ1377" s="23"/>
      <c r="BR1377" s="24"/>
      <c r="BS1377" s="35"/>
      <c r="BT1377" s="23"/>
      <c r="BU1377" s="24"/>
      <c r="BV1377" s="35"/>
      <c r="BW1377" s="23"/>
      <c r="BX1377" s="24"/>
      <c r="BY1377" s="35"/>
      <c r="BZ1377" s="23"/>
      <c r="CA1377" s="24"/>
      <c r="CB1377" s="35"/>
      <c r="CC1377" s="23"/>
      <c r="CD1377" s="24"/>
      <c r="CE1377" s="35"/>
      <c r="CF1377" s="23"/>
      <c r="CG1377" s="24"/>
      <c r="CH1377" s="35"/>
      <c r="CI1377" s="23"/>
      <c r="CJ1377" s="24"/>
      <c r="CK1377" s="35"/>
      <c r="CL1377" s="23"/>
      <c r="CM1377" s="24"/>
      <c r="CN1377" s="35"/>
      <c r="CO1377" s="23"/>
      <c r="CP1377" s="24"/>
      <c r="CQ1377" s="38"/>
    </row>
    <row r="1378" spans="2:95">
      <c r="B1378" s="34"/>
      <c r="C1378" s="23"/>
      <c r="D1378" s="24"/>
      <c r="E1378" s="35"/>
      <c r="F1378" s="23"/>
      <c r="G1378" s="24"/>
      <c r="H1378" s="35"/>
      <c r="I1378" s="23"/>
      <c r="J1378" s="24"/>
      <c r="K1378" s="35"/>
      <c r="L1378" s="23"/>
      <c r="M1378" s="24"/>
      <c r="N1378" s="35"/>
      <c r="O1378" s="23"/>
      <c r="P1378" s="24"/>
      <c r="Q1378" s="35"/>
      <c r="R1378" s="23"/>
      <c r="S1378" s="24"/>
      <c r="T1378" s="35"/>
      <c r="U1378" s="23"/>
      <c r="V1378" s="24"/>
      <c r="W1378" s="35"/>
      <c r="X1378" s="23"/>
      <c r="Y1378" s="24"/>
      <c r="Z1378" s="35"/>
      <c r="AA1378" s="23"/>
      <c r="AB1378" s="24"/>
      <c r="AC1378" s="35"/>
      <c r="AD1378" s="23"/>
      <c r="AE1378" s="24"/>
      <c r="AF1378" s="35"/>
      <c r="AG1378" s="23"/>
      <c r="AH1378" s="24"/>
      <c r="AI1378" s="35"/>
      <c r="AJ1378" s="23"/>
      <c r="AK1378" s="24"/>
      <c r="AL1378" s="35"/>
      <c r="AM1378" s="23"/>
      <c r="AN1378" s="24"/>
      <c r="AO1378" s="35"/>
      <c r="AP1378" s="23"/>
      <c r="AQ1378" s="24"/>
      <c r="AR1378" s="35"/>
      <c r="AS1378" s="23"/>
      <c r="AT1378" s="24"/>
      <c r="AU1378" s="35"/>
      <c r="AV1378" s="23"/>
      <c r="AW1378" s="24"/>
      <c r="AX1378" s="35"/>
      <c r="AY1378" s="23"/>
      <c r="AZ1378" s="24"/>
      <c r="BA1378" s="35"/>
      <c r="BB1378" s="23"/>
      <c r="BC1378" s="24"/>
      <c r="BD1378" s="35"/>
      <c r="BE1378" s="23"/>
      <c r="BF1378" s="24"/>
      <c r="BG1378" s="35"/>
      <c r="BH1378" s="23"/>
      <c r="BI1378" s="24"/>
      <c r="BJ1378" s="35"/>
      <c r="BK1378" s="23"/>
      <c r="BL1378" s="24"/>
      <c r="BM1378" s="35"/>
      <c r="BN1378" s="23"/>
      <c r="BO1378" s="24"/>
      <c r="BP1378" s="35"/>
      <c r="BQ1378" s="23"/>
      <c r="BR1378" s="24"/>
      <c r="BS1378" s="35"/>
      <c r="BT1378" s="23"/>
      <c r="BU1378" s="24"/>
      <c r="BV1378" s="35"/>
      <c r="BW1378" s="23"/>
      <c r="BX1378" s="24"/>
      <c r="BY1378" s="35"/>
      <c r="BZ1378" s="23"/>
      <c r="CA1378" s="24"/>
      <c r="CB1378" s="35"/>
      <c r="CC1378" s="23"/>
      <c r="CD1378" s="24"/>
      <c r="CE1378" s="35"/>
      <c r="CF1378" s="23"/>
      <c r="CG1378" s="24"/>
      <c r="CH1378" s="35"/>
      <c r="CI1378" s="23"/>
      <c r="CJ1378" s="24"/>
      <c r="CK1378" s="35"/>
      <c r="CL1378" s="23"/>
      <c r="CM1378" s="24"/>
      <c r="CN1378" s="35"/>
      <c r="CO1378" s="23"/>
      <c r="CP1378" s="24"/>
      <c r="CQ1378" s="38"/>
    </row>
    <row r="1379" spans="2:95">
      <c r="B1379" s="34"/>
      <c r="C1379" s="23"/>
      <c r="D1379" s="24"/>
      <c r="E1379" s="35"/>
      <c r="F1379" s="23"/>
      <c r="G1379" s="24"/>
      <c r="H1379" s="35"/>
      <c r="I1379" s="23"/>
      <c r="J1379" s="24"/>
      <c r="K1379" s="35"/>
      <c r="L1379" s="23"/>
      <c r="M1379" s="24"/>
      <c r="N1379" s="35"/>
      <c r="O1379" s="23"/>
      <c r="P1379" s="24"/>
      <c r="Q1379" s="35"/>
      <c r="R1379" s="23"/>
      <c r="S1379" s="24"/>
      <c r="T1379" s="35"/>
      <c r="U1379" s="23"/>
      <c r="V1379" s="24"/>
      <c r="W1379" s="35"/>
      <c r="X1379" s="23"/>
      <c r="Y1379" s="24"/>
      <c r="Z1379" s="35"/>
      <c r="AA1379" s="23"/>
      <c r="AB1379" s="24"/>
      <c r="AC1379" s="35"/>
      <c r="AD1379" s="23"/>
      <c r="AE1379" s="24"/>
      <c r="AF1379" s="35"/>
      <c r="AG1379" s="23"/>
      <c r="AH1379" s="24"/>
      <c r="AI1379" s="35"/>
      <c r="AJ1379" s="23"/>
      <c r="AK1379" s="24"/>
      <c r="AL1379" s="35"/>
      <c r="AM1379" s="23"/>
      <c r="AN1379" s="24"/>
      <c r="AO1379" s="35"/>
      <c r="AP1379" s="23"/>
      <c r="AQ1379" s="24"/>
      <c r="AR1379" s="35"/>
      <c r="AS1379" s="23"/>
      <c r="AT1379" s="24"/>
      <c r="AU1379" s="35"/>
      <c r="AV1379" s="23"/>
      <c r="AW1379" s="24"/>
      <c r="AX1379" s="35"/>
      <c r="AY1379" s="23"/>
      <c r="AZ1379" s="24"/>
      <c r="BA1379" s="35"/>
      <c r="BB1379" s="23"/>
      <c r="BC1379" s="24"/>
      <c r="BD1379" s="35"/>
      <c r="BE1379" s="23"/>
      <c r="BF1379" s="24"/>
      <c r="BG1379" s="35"/>
      <c r="BH1379" s="23"/>
      <c r="BI1379" s="24"/>
      <c r="BJ1379" s="35"/>
      <c r="BK1379" s="23"/>
      <c r="BL1379" s="24"/>
      <c r="BM1379" s="35"/>
      <c r="BN1379" s="23"/>
      <c r="BO1379" s="24"/>
      <c r="BP1379" s="35"/>
      <c r="BQ1379" s="23"/>
      <c r="BR1379" s="24"/>
      <c r="BS1379" s="35"/>
      <c r="BT1379" s="23"/>
      <c r="BU1379" s="24"/>
      <c r="BV1379" s="35"/>
      <c r="BW1379" s="23"/>
      <c r="BX1379" s="24"/>
      <c r="BY1379" s="35"/>
      <c r="BZ1379" s="23"/>
      <c r="CA1379" s="24"/>
      <c r="CB1379" s="35"/>
      <c r="CC1379" s="23"/>
      <c r="CD1379" s="24"/>
      <c r="CE1379" s="35"/>
      <c r="CF1379" s="23"/>
      <c r="CG1379" s="24"/>
      <c r="CH1379" s="35"/>
      <c r="CI1379" s="23"/>
      <c r="CJ1379" s="24"/>
      <c r="CK1379" s="35"/>
      <c r="CL1379" s="23"/>
      <c r="CM1379" s="24"/>
      <c r="CN1379" s="35"/>
      <c r="CO1379" s="23"/>
      <c r="CP1379" s="24"/>
      <c r="CQ1379" s="38"/>
    </row>
    <row r="1380" spans="2:95">
      <c r="B1380" s="34"/>
      <c r="C1380" s="23"/>
      <c r="D1380" s="24"/>
      <c r="E1380" s="35"/>
      <c r="F1380" s="23"/>
      <c r="G1380" s="24"/>
      <c r="H1380" s="35"/>
      <c r="I1380" s="23"/>
      <c r="J1380" s="24"/>
      <c r="K1380" s="35"/>
      <c r="L1380" s="23"/>
      <c r="M1380" s="24"/>
      <c r="N1380" s="35"/>
      <c r="O1380" s="23"/>
      <c r="P1380" s="24"/>
      <c r="Q1380" s="35"/>
      <c r="R1380" s="23"/>
      <c r="S1380" s="24"/>
      <c r="T1380" s="35"/>
      <c r="U1380" s="23"/>
      <c r="V1380" s="24"/>
      <c r="W1380" s="35"/>
      <c r="X1380" s="23"/>
      <c r="Y1380" s="24"/>
      <c r="Z1380" s="35"/>
      <c r="AA1380" s="23"/>
      <c r="AB1380" s="24"/>
      <c r="AC1380" s="35"/>
      <c r="AD1380" s="23"/>
      <c r="AE1380" s="24"/>
      <c r="AF1380" s="35"/>
      <c r="AG1380" s="23"/>
      <c r="AH1380" s="24"/>
      <c r="AI1380" s="35"/>
      <c r="AJ1380" s="23"/>
      <c r="AK1380" s="24"/>
      <c r="AL1380" s="35"/>
      <c r="AM1380" s="23"/>
      <c r="AN1380" s="24"/>
      <c r="AO1380" s="35"/>
      <c r="AP1380" s="23"/>
      <c r="AQ1380" s="24"/>
      <c r="AR1380" s="35"/>
      <c r="AS1380" s="23"/>
      <c r="AT1380" s="24"/>
      <c r="AU1380" s="35"/>
      <c r="AV1380" s="23"/>
      <c r="AW1380" s="24"/>
      <c r="AX1380" s="35"/>
      <c r="AY1380" s="23"/>
      <c r="AZ1380" s="24"/>
      <c r="BA1380" s="35"/>
      <c r="BB1380" s="23"/>
      <c r="BC1380" s="24"/>
      <c r="BD1380" s="35"/>
      <c r="BE1380" s="23"/>
      <c r="BF1380" s="24"/>
      <c r="BG1380" s="35"/>
      <c r="BH1380" s="23"/>
      <c r="BI1380" s="24"/>
      <c r="BJ1380" s="35"/>
      <c r="BK1380" s="23"/>
      <c r="BL1380" s="24"/>
      <c r="BM1380" s="35"/>
      <c r="BN1380" s="23"/>
      <c r="BO1380" s="24"/>
      <c r="BP1380" s="35"/>
      <c r="BQ1380" s="23"/>
      <c r="BR1380" s="24"/>
      <c r="BS1380" s="35"/>
      <c r="BT1380" s="23"/>
      <c r="BU1380" s="24"/>
      <c r="BV1380" s="35"/>
      <c r="BW1380" s="23"/>
      <c r="BX1380" s="24"/>
      <c r="BY1380" s="35"/>
      <c r="BZ1380" s="23"/>
      <c r="CA1380" s="24"/>
      <c r="CB1380" s="35"/>
      <c r="CC1380" s="23"/>
      <c r="CD1380" s="24"/>
      <c r="CE1380" s="35"/>
      <c r="CF1380" s="23"/>
      <c r="CG1380" s="24"/>
      <c r="CH1380" s="35"/>
      <c r="CI1380" s="23"/>
      <c r="CJ1380" s="24"/>
      <c r="CK1380" s="35"/>
      <c r="CL1380" s="23"/>
      <c r="CM1380" s="24"/>
      <c r="CN1380" s="35"/>
      <c r="CO1380" s="23"/>
      <c r="CP1380" s="24"/>
      <c r="CQ1380" s="38"/>
    </row>
    <row r="1381" spans="2:95">
      <c r="B1381" s="34"/>
      <c r="C1381" s="23"/>
      <c r="D1381" s="24"/>
      <c r="E1381" s="35"/>
      <c r="F1381" s="23"/>
      <c r="G1381" s="24"/>
      <c r="H1381" s="35"/>
      <c r="I1381" s="23"/>
      <c r="J1381" s="24"/>
      <c r="K1381" s="35"/>
      <c r="L1381" s="23"/>
      <c r="M1381" s="24"/>
      <c r="N1381" s="35"/>
      <c r="O1381" s="23"/>
      <c r="P1381" s="24"/>
      <c r="Q1381" s="35"/>
      <c r="R1381" s="23"/>
      <c r="S1381" s="24"/>
      <c r="T1381" s="35"/>
      <c r="U1381" s="23"/>
      <c r="V1381" s="24"/>
      <c r="W1381" s="35"/>
      <c r="X1381" s="23"/>
      <c r="Y1381" s="24"/>
      <c r="Z1381" s="35"/>
      <c r="AA1381" s="23"/>
      <c r="AB1381" s="24"/>
      <c r="AC1381" s="35"/>
      <c r="AD1381" s="23"/>
      <c r="AE1381" s="24"/>
      <c r="AF1381" s="35"/>
      <c r="AG1381" s="23"/>
      <c r="AH1381" s="24"/>
      <c r="AI1381" s="35"/>
      <c r="AJ1381" s="23"/>
      <c r="AK1381" s="24"/>
      <c r="AL1381" s="35"/>
      <c r="AM1381" s="23"/>
      <c r="AN1381" s="24"/>
      <c r="AO1381" s="35"/>
      <c r="AP1381" s="23"/>
      <c r="AQ1381" s="24"/>
      <c r="AR1381" s="35"/>
      <c r="AS1381" s="23"/>
      <c r="AT1381" s="24"/>
      <c r="AU1381" s="35"/>
      <c r="AV1381" s="23"/>
      <c r="AW1381" s="24"/>
      <c r="AX1381" s="35"/>
      <c r="AY1381" s="23"/>
      <c r="AZ1381" s="24"/>
      <c r="BA1381" s="35"/>
      <c r="BB1381" s="23"/>
      <c r="BC1381" s="24"/>
      <c r="BD1381" s="35"/>
      <c r="BE1381" s="23"/>
      <c r="BF1381" s="24"/>
      <c r="BG1381" s="35"/>
      <c r="BH1381" s="23"/>
      <c r="BI1381" s="24"/>
      <c r="BJ1381" s="35"/>
      <c r="BK1381" s="23"/>
      <c r="BL1381" s="24"/>
      <c r="BM1381" s="35"/>
      <c r="BN1381" s="23"/>
      <c r="BO1381" s="24"/>
      <c r="BP1381" s="35"/>
      <c r="BQ1381" s="23"/>
      <c r="BR1381" s="24"/>
      <c r="BS1381" s="35"/>
      <c r="BT1381" s="23"/>
      <c r="BU1381" s="24"/>
      <c r="BV1381" s="35"/>
      <c r="BW1381" s="23"/>
      <c r="BX1381" s="24"/>
      <c r="BY1381" s="35"/>
      <c r="BZ1381" s="23"/>
      <c r="CA1381" s="24"/>
      <c r="CB1381" s="35"/>
      <c r="CC1381" s="23"/>
      <c r="CD1381" s="24"/>
      <c r="CE1381" s="35"/>
      <c r="CF1381" s="23"/>
      <c r="CG1381" s="24"/>
      <c r="CH1381" s="35"/>
      <c r="CI1381" s="23"/>
      <c r="CJ1381" s="24"/>
      <c r="CK1381" s="35"/>
      <c r="CL1381" s="23"/>
      <c r="CM1381" s="24"/>
      <c r="CN1381" s="35"/>
      <c r="CO1381" s="23"/>
      <c r="CP1381" s="24"/>
      <c r="CQ1381" s="38"/>
    </row>
    <row r="1382" spans="2:95">
      <c r="B1382" s="34"/>
      <c r="C1382" s="23"/>
      <c r="D1382" s="24"/>
      <c r="E1382" s="35"/>
      <c r="F1382" s="23"/>
      <c r="G1382" s="24"/>
      <c r="H1382" s="35"/>
      <c r="I1382" s="23"/>
      <c r="J1382" s="24"/>
      <c r="K1382" s="35"/>
      <c r="L1382" s="23"/>
      <c r="M1382" s="24"/>
      <c r="N1382" s="35"/>
      <c r="O1382" s="23"/>
      <c r="P1382" s="24"/>
      <c r="Q1382" s="35"/>
      <c r="R1382" s="23"/>
      <c r="S1382" s="24"/>
      <c r="T1382" s="35"/>
      <c r="U1382" s="23"/>
      <c r="V1382" s="24"/>
      <c r="W1382" s="35"/>
      <c r="X1382" s="23"/>
      <c r="Y1382" s="24"/>
      <c r="Z1382" s="35"/>
      <c r="AA1382" s="23"/>
      <c r="AB1382" s="24"/>
      <c r="AC1382" s="35"/>
      <c r="AD1382" s="23"/>
      <c r="AE1382" s="24"/>
      <c r="AF1382" s="35"/>
      <c r="AG1382" s="23"/>
      <c r="AH1382" s="24"/>
      <c r="AI1382" s="35"/>
      <c r="AJ1382" s="23"/>
      <c r="AK1382" s="24"/>
      <c r="AL1382" s="35"/>
      <c r="AM1382" s="23"/>
      <c r="AN1382" s="24"/>
      <c r="AO1382" s="35"/>
      <c r="AP1382" s="23"/>
      <c r="AQ1382" s="24"/>
      <c r="AR1382" s="35"/>
      <c r="AS1382" s="23"/>
      <c r="AT1382" s="24"/>
      <c r="AU1382" s="35"/>
      <c r="AV1382" s="23"/>
      <c r="AW1382" s="24"/>
      <c r="AX1382" s="35"/>
      <c r="AY1382" s="23"/>
      <c r="AZ1382" s="24"/>
      <c r="BA1382" s="35"/>
      <c r="BB1382" s="23"/>
      <c r="BC1382" s="24"/>
      <c r="BD1382" s="35"/>
      <c r="BE1382" s="23"/>
      <c r="BF1382" s="24"/>
      <c r="BG1382" s="35"/>
      <c r="BH1382" s="23"/>
      <c r="BI1382" s="24"/>
      <c r="BJ1382" s="35"/>
      <c r="BK1382" s="23"/>
      <c r="BL1382" s="24"/>
      <c r="BM1382" s="35"/>
      <c r="BN1382" s="23"/>
      <c r="BO1382" s="24"/>
      <c r="BP1382" s="35"/>
      <c r="BQ1382" s="23"/>
      <c r="BR1382" s="24"/>
      <c r="BS1382" s="35"/>
      <c r="BT1382" s="23"/>
      <c r="BU1382" s="24"/>
      <c r="BV1382" s="35"/>
      <c r="BW1382" s="23"/>
      <c r="BX1382" s="24"/>
      <c r="BY1382" s="35"/>
      <c r="BZ1382" s="23"/>
      <c r="CA1382" s="24"/>
      <c r="CB1382" s="35"/>
      <c r="CC1382" s="23"/>
      <c r="CD1382" s="24"/>
      <c r="CE1382" s="35"/>
      <c r="CF1382" s="23"/>
      <c r="CG1382" s="24"/>
      <c r="CH1382" s="35"/>
      <c r="CI1382" s="23"/>
      <c r="CJ1382" s="24"/>
      <c r="CK1382" s="35"/>
      <c r="CL1382" s="23"/>
      <c r="CM1382" s="24"/>
      <c r="CN1382" s="35"/>
      <c r="CO1382" s="23"/>
      <c r="CP1382" s="24"/>
      <c r="CQ1382" s="38"/>
    </row>
    <row r="1383" spans="2:95">
      <c r="B1383" s="34"/>
      <c r="C1383" s="23"/>
      <c r="D1383" s="24"/>
      <c r="E1383" s="35"/>
      <c r="F1383" s="23"/>
      <c r="G1383" s="24"/>
      <c r="H1383" s="35"/>
      <c r="I1383" s="23"/>
      <c r="J1383" s="24"/>
      <c r="K1383" s="35"/>
      <c r="L1383" s="23"/>
      <c r="M1383" s="24"/>
      <c r="N1383" s="35"/>
      <c r="O1383" s="23"/>
      <c r="P1383" s="24"/>
      <c r="Q1383" s="35"/>
      <c r="R1383" s="23"/>
      <c r="S1383" s="24"/>
      <c r="T1383" s="35"/>
      <c r="U1383" s="23"/>
      <c r="V1383" s="24"/>
      <c r="W1383" s="35"/>
      <c r="X1383" s="23"/>
      <c r="Y1383" s="24"/>
      <c r="Z1383" s="35"/>
      <c r="AA1383" s="23"/>
      <c r="AB1383" s="24"/>
      <c r="AC1383" s="35"/>
      <c r="AD1383" s="23"/>
      <c r="AE1383" s="24"/>
      <c r="AF1383" s="35"/>
      <c r="AG1383" s="23"/>
      <c r="AH1383" s="24"/>
      <c r="AI1383" s="35"/>
      <c r="AJ1383" s="23"/>
      <c r="AK1383" s="24"/>
      <c r="AL1383" s="35"/>
      <c r="AM1383" s="23"/>
      <c r="AN1383" s="24"/>
      <c r="AO1383" s="35"/>
      <c r="AP1383" s="23"/>
      <c r="AQ1383" s="24"/>
      <c r="AR1383" s="35"/>
      <c r="AS1383" s="23"/>
      <c r="AT1383" s="24"/>
      <c r="AU1383" s="35"/>
      <c r="AV1383" s="23"/>
      <c r="AW1383" s="24"/>
      <c r="AX1383" s="35"/>
      <c r="AY1383" s="23"/>
      <c r="AZ1383" s="24"/>
      <c r="BA1383" s="35"/>
      <c r="BB1383" s="23"/>
      <c r="BC1383" s="24"/>
      <c r="BD1383" s="35"/>
      <c r="BE1383" s="23"/>
      <c r="BF1383" s="24"/>
      <c r="BG1383" s="35"/>
      <c r="BH1383" s="23"/>
      <c r="BI1383" s="24"/>
      <c r="BJ1383" s="35"/>
      <c r="BK1383" s="23"/>
      <c r="BL1383" s="24"/>
      <c r="BM1383" s="35"/>
      <c r="BN1383" s="23"/>
      <c r="BO1383" s="24"/>
      <c r="BP1383" s="35"/>
      <c r="BQ1383" s="23"/>
      <c r="BR1383" s="24"/>
      <c r="BS1383" s="35"/>
      <c r="BT1383" s="23"/>
      <c r="BU1383" s="24"/>
      <c r="BV1383" s="35"/>
      <c r="BW1383" s="23"/>
      <c r="BX1383" s="24"/>
      <c r="BY1383" s="35"/>
      <c r="BZ1383" s="23"/>
      <c r="CA1383" s="24"/>
      <c r="CB1383" s="35"/>
      <c r="CC1383" s="23"/>
      <c r="CD1383" s="24"/>
      <c r="CE1383" s="35"/>
      <c r="CF1383" s="23"/>
      <c r="CG1383" s="24"/>
      <c r="CH1383" s="35"/>
      <c r="CI1383" s="23"/>
      <c r="CJ1383" s="24"/>
      <c r="CK1383" s="35"/>
      <c r="CL1383" s="23"/>
      <c r="CM1383" s="24"/>
      <c r="CN1383" s="35"/>
      <c r="CO1383" s="23"/>
      <c r="CP1383" s="24"/>
      <c r="CQ1383" s="38"/>
    </row>
    <row r="1384" spans="2:95">
      <c r="B1384" s="34"/>
      <c r="C1384" s="23"/>
      <c r="D1384" s="24"/>
      <c r="E1384" s="35"/>
      <c r="F1384" s="23"/>
      <c r="G1384" s="24"/>
      <c r="H1384" s="35"/>
      <c r="I1384" s="23"/>
      <c r="J1384" s="24"/>
      <c r="K1384" s="35"/>
      <c r="L1384" s="23"/>
      <c r="M1384" s="24"/>
      <c r="N1384" s="35"/>
      <c r="O1384" s="23"/>
      <c r="P1384" s="24"/>
      <c r="Q1384" s="35"/>
      <c r="R1384" s="23"/>
      <c r="S1384" s="24"/>
      <c r="T1384" s="35"/>
      <c r="U1384" s="23"/>
      <c r="V1384" s="24"/>
      <c r="W1384" s="35"/>
      <c r="X1384" s="23"/>
      <c r="Y1384" s="24"/>
      <c r="Z1384" s="35"/>
      <c r="AA1384" s="23"/>
      <c r="AB1384" s="24"/>
      <c r="AC1384" s="35"/>
      <c r="AD1384" s="23"/>
      <c r="AE1384" s="24"/>
      <c r="AF1384" s="35"/>
      <c r="AG1384" s="23"/>
      <c r="AH1384" s="24"/>
      <c r="AI1384" s="35"/>
      <c r="AJ1384" s="23"/>
      <c r="AK1384" s="24"/>
      <c r="AL1384" s="35"/>
      <c r="AM1384" s="23"/>
      <c r="AN1384" s="24"/>
      <c r="AO1384" s="35"/>
      <c r="AP1384" s="23"/>
      <c r="AQ1384" s="24"/>
      <c r="AR1384" s="35"/>
      <c r="AS1384" s="23"/>
      <c r="AT1384" s="24"/>
      <c r="AU1384" s="35"/>
      <c r="AV1384" s="23"/>
      <c r="AW1384" s="24"/>
      <c r="AX1384" s="35"/>
      <c r="AY1384" s="23"/>
      <c r="AZ1384" s="24"/>
      <c r="BA1384" s="35"/>
      <c r="BB1384" s="23"/>
      <c r="BC1384" s="24"/>
      <c r="BD1384" s="35"/>
      <c r="BE1384" s="23"/>
      <c r="BF1384" s="24"/>
      <c r="BG1384" s="35"/>
      <c r="BH1384" s="23"/>
      <c r="BI1384" s="24"/>
      <c r="BJ1384" s="35"/>
      <c r="BK1384" s="23"/>
      <c r="BL1384" s="24"/>
      <c r="BM1384" s="35"/>
      <c r="BN1384" s="23"/>
      <c r="BO1384" s="24"/>
      <c r="BP1384" s="35"/>
      <c r="BQ1384" s="23"/>
      <c r="BR1384" s="24"/>
      <c r="BS1384" s="35"/>
      <c r="BT1384" s="23"/>
      <c r="BU1384" s="24"/>
      <c r="BV1384" s="35"/>
      <c r="BW1384" s="23"/>
      <c r="BX1384" s="24"/>
      <c r="BY1384" s="35"/>
      <c r="BZ1384" s="23"/>
      <c r="CA1384" s="24"/>
      <c r="CB1384" s="35"/>
      <c r="CC1384" s="23"/>
      <c r="CD1384" s="24"/>
      <c r="CE1384" s="35"/>
      <c r="CF1384" s="23"/>
      <c r="CG1384" s="24"/>
      <c r="CH1384" s="35"/>
      <c r="CI1384" s="23"/>
      <c r="CJ1384" s="24"/>
      <c r="CK1384" s="35"/>
      <c r="CL1384" s="23"/>
      <c r="CM1384" s="24"/>
      <c r="CN1384" s="35"/>
      <c r="CO1384" s="23"/>
      <c r="CP1384" s="24"/>
      <c r="CQ1384" s="38"/>
    </row>
    <row r="1385" spans="2:95">
      <c r="B1385" s="34"/>
      <c r="C1385" s="23"/>
      <c r="D1385" s="24"/>
      <c r="E1385" s="35"/>
      <c r="F1385" s="23"/>
      <c r="G1385" s="24"/>
      <c r="H1385" s="35"/>
      <c r="I1385" s="23"/>
      <c r="J1385" s="24"/>
      <c r="K1385" s="35"/>
      <c r="L1385" s="23"/>
      <c r="M1385" s="24"/>
      <c r="N1385" s="35"/>
      <c r="O1385" s="23"/>
      <c r="P1385" s="24"/>
      <c r="Q1385" s="35"/>
      <c r="R1385" s="23"/>
      <c r="S1385" s="24"/>
      <c r="T1385" s="35"/>
      <c r="U1385" s="23"/>
      <c r="V1385" s="24"/>
      <c r="W1385" s="35"/>
      <c r="X1385" s="23"/>
      <c r="Y1385" s="24"/>
      <c r="Z1385" s="35"/>
      <c r="AA1385" s="23"/>
      <c r="AB1385" s="24"/>
      <c r="AC1385" s="35"/>
      <c r="AD1385" s="23"/>
      <c r="AE1385" s="24"/>
      <c r="AF1385" s="35"/>
      <c r="AG1385" s="23"/>
      <c r="AH1385" s="24"/>
      <c r="AI1385" s="35"/>
      <c r="AJ1385" s="23"/>
      <c r="AK1385" s="24"/>
      <c r="AL1385" s="35"/>
      <c r="AM1385" s="23"/>
      <c r="AN1385" s="24"/>
      <c r="AO1385" s="35"/>
      <c r="AP1385" s="23"/>
      <c r="AQ1385" s="24"/>
      <c r="AR1385" s="35"/>
      <c r="AS1385" s="23"/>
      <c r="AT1385" s="24"/>
      <c r="AU1385" s="35"/>
      <c r="AV1385" s="23"/>
      <c r="AW1385" s="24"/>
      <c r="AX1385" s="35"/>
      <c r="AY1385" s="23"/>
      <c r="AZ1385" s="24"/>
      <c r="BA1385" s="35"/>
      <c r="BB1385" s="23"/>
      <c r="BC1385" s="24"/>
      <c r="BD1385" s="35"/>
      <c r="BE1385" s="23"/>
      <c r="BF1385" s="24"/>
      <c r="BG1385" s="35"/>
      <c r="BH1385" s="23"/>
      <c r="BI1385" s="24"/>
      <c r="BJ1385" s="35"/>
      <c r="BK1385" s="23"/>
      <c r="BL1385" s="24"/>
      <c r="BM1385" s="35"/>
      <c r="BN1385" s="23"/>
      <c r="BO1385" s="24"/>
      <c r="BP1385" s="35"/>
      <c r="BQ1385" s="23"/>
      <c r="BR1385" s="24"/>
      <c r="BS1385" s="35"/>
      <c r="BT1385" s="23"/>
      <c r="BU1385" s="24"/>
      <c r="BV1385" s="35"/>
      <c r="BW1385" s="23"/>
      <c r="BX1385" s="24"/>
      <c r="BY1385" s="35"/>
      <c r="BZ1385" s="23"/>
      <c r="CA1385" s="24"/>
      <c r="CB1385" s="35"/>
      <c r="CC1385" s="23"/>
      <c r="CD1385" s="24"/>
      <c r="CE1385" s="35"/>
      <c r="CF1385" s="23"/>
      <c r="CG1385" s="24"/>
      <c r="CH1385" s="35"/>
      <c r="CI1385" s="23"/>
      <c r="CJ1385" s="24"/>
      <c r="CK1385" s="35"/>
      <c r="CL1385" s="23"/>
      <c r="CM1385" s="24"/>
      <c r="CN1385" s="35"/>
      <c r="CO1385" s="23"/>
      <c r="CP1385" s="24"/>
      <c r="CQ1385" s="38"/>
    </row>
    <row r="1386" spans="2:95">
      <c r="B1386" s="34"/>
      <c r="C1386" s="23"/>
      <c r="D1386" s="24"/>
      <c r="E1386" s="35"/>
      <c r="F1386" s="23"/>
      <c r="G1386" s="24"/>
      <c r="H1386" s="35"/>
      <c r="I1386" s="23"/>
      <c r="J1386" s="24"/>
      <c r="K1386" s="35"/>
      <c r="L1386" s="23"/>
      <c r="M1386" s="24"/>
      <c r="N1386" s="35"/>
      <c r="O1386" s="23"/>
      <c r="P1386" s="24"/>
      <c r="Q1386" s="35"/>
      <c r="R1386" s="23"/>
      <c r="S1386" s="24"/>
      <c r="T1386" s="35"/>
      <c r="U1386" s="23"/>
      <c r="V1386" s="24"/>
      <c r="W1386" s="35"/>
      <c r="X1386" s="23"/>
      <c r="Y1386" s="24"/>
      <c r="Z1386" s="35"/>
      <c r="AA1386" s="23"/>
      <c r="AB1386" s="24"/>
      <c r="AC1386" s="35"/>
      <c r="AD1386" s="23"/>
      <c r="AE1386" s="24"/>
      <c r="AF1386" s="35"/>
      <c r="AG1386" s="23"/>
      <c r="AH1386" s="24"/>
      <c r="AI1386" s="35"/>
      <c r="AJ1386" s="23"/>
      <c r="AK1386" s="24"/>
      <c r="AL1386" s="35"/>
      <c r="AM1386" s="23"/>
      <c r="AN1386" s="24"/>
      <c r="AO1386" s="35"/>
      <c r="AP1386" s="23"/>
      <c r="AQ1386" s="24"/>
      <c r="AR1386" s="35"/>
      <c r="AS1386" s="23"/>
      <c r="AT1386" s="24"/>
      <c r="AU1386" s="35"/>
      <c r="AV1386" s="23"/>
      <c r="AW1386" s="24"/>
      <c r="AX1386" s="35"/>
      <c r="AY1386" s="23"/>
      <c r="AZ1386" s="24"/>
      <c r="BA1386" s="35"/>
      <c r="BB1386" s="23"/>
      <c r="BC1386" s="24"/>
      <c r="BD1386" s="35"/>
      <c r="BE1386" s="23"/>
      <c r="BF1386" s="24"/>
      <c r="BG1386" s="35"/>
      <c r="BH1386" s="23"/>
      <c r="BI1386" s="24"/>
      <c r="BJ1386" s="35"/>
      <c r="BK1386" s="23"/>
      <c r="BL1386" s="24"/>
      <c r="BM1386" s="35"/>
      <c r="BN1386" s="23"/>
      <c r="BO1386" s="24"/>
      <c r="BP1386" s="35"/>
      <c r="BQ1386" s="23"/>
      <c r="BR1386" s="24"/>
      <c r="BS1386" s="35"/>
      <c r="BT1386" s="23"/>
      <c r="BU1386" s="24"/>
      <c r="BV1386" s="35"/>
      <c r="BW1386" s="23"/>
      <c r="BX1386" s="24"/>
      <c r="BY1386" s="35"/>
      <c r="BZ1386" s="23"/>
      <c r="CA1386" s="24"/>
      <c r="CB1386" s="35"/>
      <c r="CC1386" s="23"/>
      <c r="CD1386" s="24"/>
      <c r="CE1386" s="35"/>
      <c r="CF1386" s="23"/>
      <c r="CG1386" s="24"/>
      <c r="CH1386" s="35"/>
      <c r="CI1386" s="23"/>
      <c r="CJ1386" s="24"/>
      <c r="CK1386" s="35"/>
      <c r="CL1386" s="23"/>
      <c r="CM1386" s="24"/>
      <c r="CN1386" s="35"/>
      <c r="CO1386" s="23"/>
      <c r="CP1386" s="24"/>
      <c r="CQ1386" s="38"/>
    </row>
    <row r="1387" spans="2:95">
      <c r="B1387" s="34"/>
      <c r="C1387" s="23"/>
      <c r="D1387" s="24"/>
      <c r="E1387" s="35"/>
      <c r="F1387" s="23"/>
      <c r="G1387" s="24"/>
      <c r="H1387" s="35"/>
      <c r="I1387" s="23"/>
      <c r="J1387" s="24"/>
      <c r="K1387" s="35"/>
      <c r="L1387" s="23"/>
      <c r="M1387" s="24"/>
      <c r="N1387" s="35"/>
      <c r="O1387" s="23"/>
      <c r="P1387" s="24"/>
      <c r="Q1387" s="35"/>
      <c r="R1387" s="23"/>
      <c r="S1387" s="24"/>
      <c r="T1387" s="35"/>
      <c r="U1387" s="23"/>
      <c r="V1387" s="24"/>
      <c r="W1387" s="35"/>
      <c r="X1387" s="23"/>
      <c r="Y1387" s="24"/>
      <c r="Z1387" s="35"/>
      <c r="AA1387" s="23"/>
      <c r="AB1387" s="24"/>
      <c r="AC1387" s="35"/>
      <c r="AD1387" s="23"/>
      <c r="AE1387" s="24"/>
      <c r="AF1387" s="35"/>
      <c r="AG1387" s="23"/>
      <c r="AH1387" s="24"/>
      <c r="AI1387" s="35"/>
      <c r="AJ1387" s="23"/>
      <c r="AK1387" s="24"/>
      <c r="AL1387" s="35"/>
      <c r="AM1387" s="23"/>
      <c r="AN1387" s="24"/>
      <c r="AO1387" s="35"/>
      <c r="AP1387" s="23"/>
      <c r="AQ1387" s="24"/>
      <c r="AR1387" s="35"/>
      <c r="AS1387" s="23"/>
      <c r="AT1387" s="24"/>
      <c r="AU1387" s="35"/>
      <c r="AV1387" s="23"/>
      <c r="AW1387" s="24"/>
      <c r="AX1387" s="35"/>
      <c r="AY1387" s="23"/>
      <c r="AZ1387" s="24"/>
      <c r="BA1387" s="35"/>
      <c r="BB1387" s="23"/>
      <c r="BC1387" s="24"/>
      <c r="BD1387" s="35"/>
      <c r="BE1387" s="23"/>
      <c r="BF1387" s="24"/>
      <c r="BG1387" s="35"/>
      <c r="BH1387" s="23"/>
      <c r="BI1387" s="24"/>
      <c r="BJ1387" s="35"/>
      <c r="BK1387" s="23"/>
      <c r="BL1387" s="24"/>
      <c r="BM1387" s="35"/>
      <c r="BN1387" s="23"/>
      <c r="BO1387" s="24"/>
      <c r="BP1387" s="35"/>
      <c r="BQ1387" s="23"/>
      <c r="BR1387" s="24"/>
      <c r="BS1387" s="35"/>
      <c r="BT1387" s="23"/>
      <c r="BU1387" s="24"/>
      <c r="BV1387" s="35"/>
      <c r="BW1387" s="23"/>
      <c r="BX1387" s="24"/>
      <c r="BY1387" s="35"/>
      <c r="BZ1387" s="23"/>
      <c r="CA1387" s="24"/>
      <c r="CB1387" s="35"/>
      <c r="CC1387" s="23"/>
      <c r="CD1387" s="24"/>
      <c r="CE1387" s="35"/>
      <c r="CF1387" s="23"/>
      <c r="CG1387" s="24"/>
      <c r="CH1387" s="35"/>
      <c r="CI1387" s="23"/>
      <c r="CJ1387" s="24"/>
      <c r="CK1387" s="35"/>
      <c r="CL1387" s="23"/>
      <c r="CM1387" s="24"/>
      <c r="CN1387" s="35"/>
      <c r="CO1387" s="23"/>
      <c r="CP1387" s="24"/>
      <c r="CQ1387" s="38"/>
    </row>
    <row r="1388" spans="2:95">
      <c r="B1388" s="34"/>
      <c r="C1388" s="23"/>
      <c r="D1388" s="24"/>
      <c r="E1388" s="35"/>
      <c r="F1388" s="23"/>
      <c r="G1388" s="24"/>
      <c r="H1388" s="35"/>
      <c r="I1388" s="23"/>
      <c r="J1388" s="24"/>
      <c r="K1388" s="35"/>
      <c r="L1388" s="23"/>
      <c r="M1388" s="24"/>
      <c r="N1388" s="35"/>
      <c r="O1388" s="23"/>
      <c r="P1388" s="24"/>
      <c r="Q1388" s="35"/>
      <c r="R1388" s="23"/>
      <c r="S1388" s="24"/>
      <c r="T1388" s="35"/>
      <c r="U1388" s="23"/>
      <c r="V1388" s="24"/>
      <c r="W1388" s="35"/>
      <c r="X1388" s="23"/>
      <c r="Y1388" s="24"/>
      <c r="Z1388" s="35"/>
      <c r="AA1388" s="23"/>
      <c r="AB1388" s="24"/>
      <c r="AC1388" s="35"/>
      <c r="AD1388" s="23"/>
      <c r="AE1388" s="24"/>
      <c r="AF1388" s="35"/>
      <c r="AG1388" s="23"/>
      <c r="AH1388" s="24"/>
      <c r="AI1388" s="35"/>
      <c r="AJ1388" s="23"/>
      <c r="AK1388" s="24"/>
      <c r="AL1388" s="35"/>
      <c r="AM1388" s="23"/>
      <c r="AN1388" s="24"/>
      <c r="AO1388" s="35"/>
      <c r="AP1388" s="23"/>
      <c r="AQ1388" s="24"/>
      <c r="AR1388" s="35"/>
      <c r="AS1388" s="23"/>
      <c r="AT1388" s="24"/>
      <c r="AU1388" s="35"/>
      <c r="AV1388" s="23"/>
      <c r="AW1388" s="24"/>
      <c r="AX1388" s="35"/>
      <c r="AY1388" s="23"/>
      <c r="AZ1388" s="24"/>
      <c r="BA1388" s="35"/>
      <c r="BB1388" s="23"/>
      <c r="BC1388" s="24"/>
      <c r="BD1388" s="35"/>
      <c r="BE1388" s="23"/>
      <c r="BF1388" s="24"/>
      <c r="BG1388" s="35"/>
      <c r="BH1388" s="23"/>
      <c r="BI1388" s="24"/>
      <c r="BJ1388" s="35"/>
      <c r="BK1388" s="23"/>
      <c r="BL1388" s="24"/>
      <c r="BM1388" s="35"/>
      <c r="BN1388" s="23"/>
      <c r="BO1388" s="24"/>
      <c r="BP1388" s="35"/>
      <c r="BQ1388" s="23"/>
      <c r="BR1388" s="24"/>
      <c r="BS1388" s="35"/>
      <c r="BT1388" s="23"/>
      <c r="BU1388" s="24"/>
      <c r="BV1388" s="35"/>
      <c r="BW1388" s="23"/>
      <c r="BX1388" s="24"/>
      <c r="BY1388" s="35"/>
      <c r="BZ1388" s="23"/>
      <c r="CA1388" s="24"/>
      <c r="CB1388" s="35"/>
      <c r="CC1388" s="23"/>
      <c r="CD1388" s="24"/>
      <c r="CE1388" s="35"/>
      <c r="CF1388" s="23"/>
      <c r="CG1388" s="24"/>
      <c r="CH1388" s="35"/>
      <c r="CI1388" s="23"/>
      <c r="CJ1388" s="24"/>
      <c r="CK1388" s="35"/>
      <c r="CL1388" s="23"/>
      <c r="CM1388" s="24"/>
      <c r="CN1388" s="35"/>
      <c r="CO1388" s="23"/>
      <c r="CP1388" s="24"/>
      <c r="CQ1388" s="38"/>
    </row>
    <row r="1389" spans="2:95">
      <c r="B1389" s="34"/>
      <c r="C1389" s="23"/>
      <c r="D1389" s="24"/>
      <c r="E1389" s="35"/>
      <c r="F1389" s="23"/>
      <c r="G1389" s="24"/>
      <c r="H1389" s="35"/>
      <c r="I1389" s="23"/>
      <c r="J1389" s="24"/>
      <c r="K1389" s="35"/>
      <c r="L1389" s="23"/>
      <c r="M1389" s="24"/>
      <c r="N1389" s="35"/>
      <c r="O1389" s="23"/>
      <c r="P1389" s="24"/>
      <c r="Q1389" s="35"/>
      <c r="R1389" s="23"/>
      <c r="S1389" s="24"/>
      <c r="T1389" s="35"/>
      <c r="U1389" s="23"/>
      <c r="V1389" s="24"/>
      <c r="W1389" s="35"/>
      <c r="X1389" s="23"/>
      <c r="Y1389" s="24"/>
      <c r="Z1389" s="35"/>
      <c r="AA1389" s="23"/>
      <c r="AB1389" s="24"/>
      <c r="AC1389" s="35"/>
      <c r="AD1389" s="23"/>
      <c r="AE1389" s="24"/>
      <c r="AF1389" s="35"/>
      <c r="AG1389" s="23"/>
      <c r="AH1389" s="24"/>
      <c r="AI1389" s="35"/>
      <c r="AJ1389" s="23"/>
      <c r="AK1389" s="24"/>
      <c r="AL1389" s="35"/>
      <c r="AM1389" s="23"/>
      <c r="AN1389" s="24"/>
      <c r="AO1389" s="35"/>
      <c r="AP1389" s="23"/>
      <c r="AQ1389" s="24"/>
      <c r="AR1389" s="35"/>
      <c r="AS1389" s="23"/>
      <c r="AT1389" s="24"/>
      <c r="AU1389" s="35"/>
      <c r="AV1389" s="23"/>
      <c r="AW1389" s="24"/>
      <c r="AX1389" s="35"/>
      <c r="AY1389" s="23"/>
      <c r="AZ1389" s="24"/>
      <c r="BA1389" s="35"/>
      <c r="BB1389" s="23"/>
      <c r="BC1389" s="24"/>
      <c r="BD1389" s="35"/>
      <c r="BE1389" s="23"/>
      <c r="BF1389" s="24"/>
      <c r="BG1389" s="35"/>
      <c r="BH1389" s="23"/>
      <c r="BI1389" s="24"/>
      <c r="BJ1389" s="35"/>
      <c r="BK1389" s="23"/>
      <c r="BL1389" s="24"/>
      <c r="BM1389" s="35"/>
      <c r="BN1389" s="23"/>
      <c r="BO1389" s="24"/>
      <c r="BP1389" s="35"/>
      <c r="BQ1389" s="23"/>
      <c r="BR1389" s="24"/>
      <c r="BS1389" s="35"/>
      <c r="BT1389" s="23"/>
      <c r="BU1389" s="24"/>
      <c r="BV1389" s="35"/>
      <c r="BW1389" s="23"/>
      <c r="BX1389" s="24"/>
      <c r="BY1389" s="35"/>
      <c r="BZ1389" s="23"/>
      <c r="CA1389" s="24"/>
      <c r="CB1389" s="35"/>
      <c r="CC1389" s="23"/>
      <c r="CD1389" s="24"/>
      <c r="CE1389" s="35"/>
      <c r="CF1389" s="23"/>
      <c r="CG1389" s="24"/>
      <c r="CH1389" s="35"/>
      <c r="CI1389" s="23"/>
      <c r="CJ1389" s="24"/>
      <c r="CK1389" s="35"/>
      <c r="CL1389" s="23"/>
      <c r="CM1389" s="24"/>
      <c r="CN1389" s="35"/>
      <c r="CO1389" s="23"/>
      <c r="CP1389" s="24"/>
      <c r="CQ1389" s="38"/>
    </row>
    <row r="1390" spans="2:95">
      <c r="B1390" s="34"/>
      <c r="C1390" s="23"/>
      <c r="D1390" s="24"/>
      <c r="E1390" s="35"/>
      <c r="F1390" s="23"/>
      <c r="G1390" s="24"/>
      <c r="H1390" s="35"/>
      <c r="I1390" s="23"/>
      <c r="J1390" s="24"/>
      <c r="K1390" s="35"/>
      <c r="L1390" s="23"/>
      <c r="M1390" s="24"/>
      <c r="N1390" s="35"/>
      <c r="O1390" s="23"/>
      <c r="P1390" s="24"/>
      <c r="Q1390" s="35"/>
      <c r="R1390" s="23"/>
      <c r="S1390" s="24"/>
      <c r="T1390" s="35"/>
      <c r="U1390" s="23"/>
      <c r="V1390" s="24"/>
      <c r="W1390" s="35"/>
      <c r="X1390" s="23"/>
      <c r="Y1390" s="24"/>
      <c r="Z1390" s="35"/>
      <c r="AA1390" s="23"/>
      <c r="AB1390" s="24"/>
      <c r="AC1390" s="35"/>
      <c r="AD1390" s="23"/>
      <c r="AE1390" s="24"/>
      <c r="AF1390" s="35"/>
      <c r="AG1390" s="23"/>
      <c r="AH1390" s="24"/>
      <c r="AI1390" s="35"/>
      <c r="AJ1390" s="23"/>
      <c r="AK1390" s="24"/>
      <c r="AL1390" s="35"/>
      <c r="AM1390" s="23"/>
      <c r="AN1390" s="24"/>
      <c r="AO1390" s="35"/>
      <c r="AP1390" s="23"/>
      <c r="AQ1390" s="24"/>
      <c r="AR1390" s="35"/>
      <c r="AS1390" s="23"/>
      <c r="AT1390" s="24"/>
      <c r="AU1390" s="35"/>
      <c r="AV1390" s="23"/>
      <c r="AW1390" s="24"/>
      <c r="AX1390" s="35"/>
      <c r="AY1390" s="23"/>
      <c r="AZ1390" s="24"/>
      <c r="BA1390" s="35"/>
      <c r="BB1390" s="23"/>
      <c r="BC1390" s="24"/>
      <c r="BD1390" s="35"/>
      <c r="BE1390" s="23"/>
      <c r="BF1390" s="24"/>
      <c r="BG1390" s="35"/>
      <c r="BH1390" s="23"/>
      <c r="BI1390" s="24"/>
      <c r="BJ1390" s="35"/>
      <c r="BK1390" s="23"/>
      <c r="BL1390" s="24"/>
      <c r="BM1390" s="35"/>
      <c r="BN1390" s="23"/>
      <c r="BO1390" s="24"/>
      <c r="BP1390" s="35"/>
      <c r="BQ1390" s="23"/>
      <c r="BR1390" s="24"/>
      <c r="BS1390" s="35"/>
      <c r="BT1390" s="23"/>
      <c r="BU1390" s="24"/>
      <c r="BV1390" s="35"/>
      <c r="BW1390" s="23"/>
      <c r="BX1390" s="24"/>
      <c r="BY1390" s="35"/>
      <c r="BZ1390" s="23"/>
      <c r="CA1390" s="24"/>
      <c r="CB1390" s="35"/>
      <c r="CC1390" s="23"/>
      <c r="CD1390" s="24"/>
      <c r="CE1390" s="35"/>
      <c r="CF1390" s="23"/>
      <c r="CG1390" s="24"/>
      <c r="CH1390" s="35"/>
      <c r="CI1390" s="23"/>
      <c r="CJ1390" s="24"/>
      <c r="CK1390" s="35"/>
      <c r="CL1390" s="23"/>
      <c r="CM1390" s="24"/>
      <c r="CN1390" s="35"/>
      <c r="CO1390" s="23"/>
      <c r="CP1390" s="24"/>
      <c r="CQ1390" s="38"/>
    </row>
    <row r="1391" spans="2:95">
      <c r="B1391" s="34"/>
      <c r="C1391" s="23"/>
      <c r="D1391" s="24"/>
      <c r="E1391" s="35"/>
      <c r="F1391" s="23"/>
      <c r="G1391" s="24"/>
      <c r="H1391" s="35"/>
      <c r="I1391" s="23"/>
      <c r="J1391" s="24"/>
      <c r="K1391" s="35"/>
      <c r="L1391" s="23"/>
      <c r="M1391" s="24"/>
      <c r="N1391" s="35"/>
      <c r="O1391" s="23"/>
      <c r="P1391" s="24"/>
      <c r="Q1391" s="35"/>
      <c r="R1391" s="23"/>
      <c r="S1391" s="24"/>
      <c r="T1391" s="35"/>
      <c r="U1391" s="23"/>
      <c r="V1391" s="24"/>
      <c r="W1391" s="35"/>
      <c r="X1391" s="23"/>
      <c r="Y1391" s="24"/>
      <c r="Z1391" s="35"/>
      <c r="AA1391" s="23"/>
      <c r="AB1391" s="24"/>
      <c r="AC1391" s="35"/>
      <c r="AD1391" s="23"/>
      <c r="AE1391" s="24"/>
      <c r="AF1391" s="35"/>
      <c r="AG1391" s="23"/>
      <c r="AH1391" s="24"/>
      <c r="AI1391" s="35"/>
      <c r="AJ1391" s="23"/>
      <c r="AK1391" s="24"/>
      <c r="AL1391" s="35"/>
      <c r="AM1391" s="23"/>
      <c r="AN1391" s="24"/>
      <c r="AO1391" s="35"/>
      <c r="AP1391" s="23"/>
      <c r="AQ1391" s="24"/>
      <c r="AR1391" s="35"/>
      <c r="AS1391" s="23"/>
      <c r="AT1391" s="24"/>
      <c r="AU1391" s="35"/>
      <c r="AV1391" s="23"/>
      <c r="AW1391" s="24"/>
      <c r="AX1391" s="35"/>
      <c r="AY1391" s="23"/>
      <c r="AZ1391" s="24"/>
      <c r="BA1391" s="35"/>
      <c r="BB1391" s="23"/>
      <c r="BC1391" s="24"/>
      <c r="BD1391" s="35"/>
      <c r="BE1391" s="23"/>
      <c r="BF1391" s="24"/>
      <c r="BG1391" s="35"/>
      <c r="BH1391" s="23"/>
      <c r="BI1391" s="24"/>
      <c r="BJ1391" s="35"/>
      <c r="BK1391" s="23"/>
      <c r="BL1391" s="24"/>
      <c r="BM1391" s="35"/>
      <c r="BN1391" s="23"/>
      <c r="BO1391" s="24"/>
      <c r="BP1391" s="35"/>
      <c r="BQ1391" s="23"/>
      <c r="BR1391" s="24"/>
      <c r="BS1391" s="35"/>
      <c r="BT1391" s="23"/>
      <c r="BU1391" s="24"/>
      <c r="BV1391" s="35"/>
      <c r="BW1391" s="23"/>
      <c r="BX1391" s="24"/>
      <c r="BY1391" s="35"/>
      <c r="BZ1391" s="23"/>
      <c r="CA1391" s="24"/>
      <c r="CB1391" s="35"/>
      <c r="CC1391" s="23"/>
      <c r="CD1391" s="24"/>
      <c r="CE1391" s="35"/>
      <c r="CF1391" s="23"/>
      <c r="CG1391" s="24"/>
      <c r="CH1391" s="35"/>
      <c r="CI1391" s="23"/>
      <c r="CJ1391" s="24"/>
      <c r="CK1391" s="35"/>
      <c r="CL1391" s="23"/>
      <c r="CM1391" s="24"/>
      <c r="CN1391" s="35"/>
      <c r="CO1391" s="23"/>
      <c r="CP1391" s="24"/>
      <c r="CQ1391" s="38"/>
    </row>
    <row r="1392" spans="2:95">
      <c r="B1392" s="34"/>
      <c r="C1392" s="23"/>
      <c r="D1392" s="24"/>
      <c r="E1392" s="35"/>
      <c r="F1392" s="23"/>
      <c r="G1392" s="24"/>
      <c r="H1392" s="35"/>
      <c r="I1392" s="23"/>
      <c r="J1392" s="24"/>
      <c r="K1392" s="35"/>
      <c r="L1392" s="23"/>
      <c r="M1392" s="24"/>
      <c r="N1392" s="35"/>
      <c r="O1392" s="23"/>
      <c r="P1392" s="24"/>
      <c r="Q1392" s="35"/>
      <c r="R1392" s="23"/>
      <c r="S1392" s="24"/>
      <c r="T1392" s="35"/>
      <c r="U1392" s="23"/>
      <c r="V1392" s="24"/>
      <c r="W1392" s="35"/>
      <c r="X1392" s="23"/>
      <c r="Y1392" s="24"/>
      <c r="Z1392" s="35"/>
      <c r="AA1392" s="23"/>
      <c r="AB1392" s="24"/>
      <c r="AC1392" s="35"/>
      <c r="AD1392" s="23"/>
      <c r="AE1392" s="24"/>
      <c r="AF1392" s="35"/>
      <c r="AG1392" s="23"/>
      <c r="AH1392" s="24"/>
      <c r="AI1392" s="35"/>
      <c r="AJ1392" s="23"/>
      <c r="AK1392" s="24"/>
      <c r="AL1392" s="35"/>
      <c r="AM1392" s="23"/>
      <c r="AN1392" s="24"/>
      <c r="AO1392" s="35"/>
      <c r="AP1392" s="23"/>
      <c r="AQ1392" s="24"/>
      <c r="AR1392" s="35"/>
      <c r="AS1392" s="23"/>
      <c r="AT1392" s="24"/>
      <c r="AU1392" s="35"/>
      <c r="AV1392" s="23"/>
      <c r="AW1392" s="24"/>
      <c r="AX1392" s="35"/>
      <c r="AY1392" s="23"/>
      <c r="AZ1392" s="24"/>
      <c r="BA1392" s="35"/>
      <c r="BB1392" s="23"/>
      <c r="BC1392" s="24"/>
      <c r="BD1392" s="35"/>
      <c r="BE1392" s="23"/>
      <c r="BF1392" s="24"/>
      <c r="BG1392" s="35"/>
      <c r="BH1392" s="23"/>
      <c r="BI1392" s="24"/>
      <c r="BJ1392" s="35"/>
      <c r="BK1392" s="23"/>
      <c r="BL1392" s="24"/>
      <c r="BM1392" s="35"/>
      <c r="BN1392" s="23"/>
      <c r="BO1392" s="24"/>
      <c r="BP1392" s="35"/>
      <c r="BQ1392" s="23"/>
      <c r="BR1392" s="24"/>
      <c r="BS1392" s="35"/>
      <c r="BT1392" s="23"/>
      <c r="BU1392" s="24"/>
      <c r="BV1392" s="35"/>
      <c r="BW1392" s="23"/>
      <c r="BX1392" s="24"/>
      <c r="BY1392" s="35"/>
      <c r="BZ1392" s="23"/>
      <c r="CA1392" s="24"/>
      <c r="CB1392" s="35"/>
      <c r="CC1392" s="23"/>
      <c r="CD1392" s="24"/>
      <c r="CE1392" s="35"/>
      <c r="CF1392" s="23"/>
      <c r="CG1392" s="24"/>
      <c r="CH1392" s="35"/>
      <c r="CI1392" s="23"/>
      <c r="CJ1392" s="24"/>
      <c r="CK1392" s="35"/>
      <c r="CL1392" s="23"/>
      <c r="CM1392" s="24"/>
      <c r="CN1392" s="35"/>
      <c r="CO1392" s="23"/>
      <c r="CP1392" s="24"/>
      <c r="CQ1392" s="38"/>
    </row>
    <row r="1393" spans="2:95">
      <c r="B1393" s="34"/>
      <c r="C1393" s="23"/>
      <c r="D1393" s="24"/>
      <c r="E1393" s="35"/>
      <c r="F1393" s="23"/>
      <c r="G1393" s="24"/>
      <c r="H1393" s="35"/>
      <c r="I1393" s="23"/>
      <c r="J1393" s="24"/>
      <c r="K1393" s="35"/>
      <c r="L1393" s="23"/>
      <c r="M1393" s="24"/>
      <c r="N1393" s="35"/>
      <c r="O1393" s="23"/>
      <c r="P1393" s="24"/>
      <c r="Q1393" s="35"/>
      <c r="R1393" s="23"/>
      <c r="S1393" s="24"/>
      <c r="T1393" s="35"/>
      <c r="U1393" s="23"/>
      <c r="V1393" s="24"/>
      <c r="W1393" s="35"/>
      <c r="X1393" s="23"/>
      <c r="Y1393" s="24"/>
      <c r="Z1393" s="35"/>
      <c r="AA1393" s="23"/>
      <c r="AB1393" s="24"/>
      <c r="AC1393" s="35"/>
      <c r="AD1393" s="23"/>
      <c r="AE1393" s="24"/>
      <c r="AF1393" s="35"/>
      <c r="AG1393" s="23"/>
      <c r="AH1393" s="24"/>
      <c r="AI1393" s="35"/>
      <c r="AJ1393" s="23"/>
      <c r="AK1393" s="24"/>
      <c r="AL1393" s="35"/>
      <c r="AM1393" s="23"/>
      <c r="AN1393" s="24"/>
      <c r="AO1393" s="35"/>
      <c r="AP1393" s="23"/>
      <c r="AQ1393" s="24"/>
      <c r="AR1393" s="35"/>
      <c r="AS1393" s="23"/>
      <c r="AT1393" s="24"/>
      <c r="AU1393" s="35"/>
      <c r="AV1393" s="23"/>
      <c r="AW1393" s="24"/>
      <c r="AX1393" s="35"/>
      <c r="AY1393" s="23"/>
      <c r="AZ1393" s="24"/>
      <c r="BA1393" s="35"/>
      <c r="BB1393" s="23"/>
      <c r="BC1393" s="24"/>
      <c r="BD1393" s="35"/>
      <c r="BE1393" s="23"/>
      <c r="BF1393" s="24"/>
      <c r="BG1393" s="35"/>
      <c r="BH1393" s="23"/>
      <c r="BI1393" s="24"/>
      <c r="BJ1393" s="35"/>
      <c r="BK1393" s="23"/>
      <c r="BL1393" s="24"/>
      <c r="BM1393" s="35"/>
      <c r="BN1393" s="23"/>
      <c r="BO1393" s="24"/>
      <c r="BP1393" s="35"/>
      <c r="BQ1393" s="23"/>
      <c r="BR1393" s="24"/>
      <c r="BS1393" s="35"/>
      <c r="BT1393" s="23"/>
      <c r="BU1393" s="24"/>
      <c r="BV1393" s="35"/>
      <c r="BW1393" s="23"/>
      <c r="BX1393" s="24"/>
      <c r="BY1393" s="35"/>
      <c r="BZ1393" s="23"/>
      <c r="CA1393" s="24"/>
      <c r="CB1393" s="35"/>
      <c r="CC1393" s="23"/>
      <c r="CD1393" s="24"/>
      <c r="CE1393" s="35"/>
      <c r="CF1393" s="23"/>
      <c r="CG1393" s="24"/>
      <c r="CH1393" s="35"/>
      <c r="CI1393" s="23"/>
      <c r="CJ1393" s="24"/>
      <c r="CK1393" s="35"/>
      <c r="CL1393" s="23"/>
      <c r="CM1393" s="24"/>
      <c r="CN1393" s="35"/>
      <c r="CO1393" s="23"/>
      <c r="CP1393" s="24"/>
      <c r="CQ1393" s="38"/>
    </row>
    <row r="1394" spans="2:95">
      <c r="B1394" s="34"/>
      <c r="C1394" s="23"/>
      <c r="D1394" s="24"/>
      <c r="E1394" s="35"/>
      <c r="F1394" s="23"/>
      <c r="G1394" s="24"/>
      <c r="H1394" s="35"/>
      <c r="I1394" s="23"/>
      <c r="J1394" s="24"/>
      <c r="K1394" s="35"/>
      <c r="L1394" s="23"/>
      <c r="M1394" s="24"/>
      <c r="N1394" s="35"/>
      <c r="O1394" s="23"/>
      <c r="P1394" s="24"/>
      <c r="Q1394" s="35"/>
      <c r="R1394" s="23"/>
      <c r="S1394" s="24"/>
      <c r="T1394" s="35"/>
      <c r="U1394" s="23"/>
      <c r="V1394" s="24"/>
      <c r="W1394" s="35"/>
      <c r="X1394" s="23"/>
      <c r="Y1394" s="24"/>
      <c r="Z1394" s="35"/>
      <c r="AA1394" s="23"/>
      <c r="AB1394" s="24"/>
      <c r="AC1394" s="35"/>
      <c r="AD1394" s="23"/>
      <c r="AE1394" s="24"/>
      <c r="AF1394" s="35"/>
      <c r="AG1394" s="23"/>
      <c r="AH1394" s="24"/>
      <c r="AI1394" s="35"/>
      <c r="AJ1394" s="23"/>
      <c r="AK1394" s="24"/>
      <c r="AL1394" s="35"/>
      <c r="AM1394" s="23"/>
      <c r="AN1394" s="24"/>
      <c r="AO1394" s="35"/>
      <c r="AP1394" s="23"/>
      <c r="AQ1394" s="24"/>
      <c r="AR1394" s="35"/>
      <c r="AS1394" s="23"/>
      <c r="AT1394" s="24"/>
      <c r="AU1394" s="35"/>
      <c r="AV1394" s="23"/>
      <c r="AW1394" s="24"/>
      <c r="AX1394" s="35"/>
      <c r="AY1394" s="23"/>
      <c r="AZ1394" s="24"/>
      <c r="BA1394" s="35"/>
      <c r="BB1394" s="23"/>
      <c r="BC1394" s="24"/>
      <c r="BD1394" s="35"/>
      <c r="BE1394" s="23"/>
      <c r="BF1394" s="24"/>
      <c r="BG1394" s="35"/>
      <c r="BH1394" s="23"/>
      <c r="BI1394" s="24"/>
      <c r="BJ1394" s="35"/>
      <c r="BK1394" s="23"/>
      <c r="BL1394" s="24"/>
      <c r="BM1394" s="35"/>
      <c r="BN1394" s="23"/>
      <c r="BO1394" s="24"/>
      <c r="BP1394" s="35"/>
      <c r="BQ1394" s="23"/>
      <c r="BR1394" s="24"/>
      <c r="BS1394" s="35"/>
      <c r="BT1394" s="23"/>
      <c r="BU1394" s="24"/>
      <c r="BV1394" s="35"/>
      <c r="BW1394" s="23"/>
      <c r="BX1394" s="24"/>
      <c r="BY1394" s="35"/>
      <c r="BZ1394" s="23"/>
      <c r="CA1394" s="24"/>
      <c r="CB1394" s="35"/>
      <c r="CC1394" s="23"/>
      <c r="CD1394" s="24"/>
      <c r="CE1394" s="35"/>
      <c r="CF1394" s="23"/>
      <c r="CG1394" s="24"/>
      <c r="CH1394" s="35"/>
      <c r="CI1394" s="23"/>
      <c r="CJ1394" s="24"/>
      <c r="CK1394" s="35"/>
      <c r="CL1394" s="23"/>
      <c r="CM1394" s="24"/>
      <c r="CN1394" s="35"/>
      <c r="CO1394" s="23"/>
      <c r="CP1394" s="24"/>
      <c r="CQ1394" s="38"/>
    </row>
    <row r="1395" spans="2:95">
      <c r="B1395" s="34"/>
      <c r="C1395" s="23"/>
      <c r="D1395" s="24"/>
      <c r="E1395" s="35"/>
      <c r="F1395" s="23"/>
      <c r="G1395" s="24"/>
      <c r="H1395" s="35"/>
      <c r="I1395" s="23"/>
      <c r="J1395" s="24"/>
      <c r="K1395" s="35"/>
      <c r="L1395" s="23"/>
      <c r="M1395" s="24"/>
      <c r="N1395" s="35"/>
      <c r="O1395" s="23"/>
      <c r="P1395" s="24"/>
      <c r="Q1395" s="35"/>
      <c r="R1395" s="23"/>
      <c r="S1395" s="24"/>
      <c r="T1395" s="35"/>
      <c r="U1395" s="23"/>
      <c r="V1395" s="24"/>
      <c r="W1395" s="35"/>
      <c r="X1395" s="23"/>
      <c r="Y1395" s="24"/>
      <c r="Z1395" s="35"/>
      <c r="AA1395" s="23"/>
      <c r="AB1395" s="24"/>
      <c r="AC1395" s="35"/>
      <c r="AD1395" s="23"/>
      <c r="AE1395" s="24"/>
      <c r="AF1395" s="35"/>
      <c r="AG1395" s="23"/>
      <c r="AH1395" s="24"/>
      <c r="AI1395" s="35"/>
      <c r="AJ1395" s="23"/>
      <c r="AK1395" s="24"/>
      <c r="AL1395" s="35"/>
      <c r="AM1395" s="23"/>
      <c r="AN1395" s="24"/>
      <c r="AO1395" s="35"/>
      <c r="AP1395" s="23"/>
      <c r="AQ1395" s="24"/>
      <c r="AR1395" s="35"/>
      <c r="AS1395" s="23"/>
      <c r="AT1395" s="24"/>
      <c r="AU1395" s="35"/>
      <c r="AV1395" s="23"/>
      <c r="AW1395" s="24"/>
      <c r="AX1395" s="35"/>
      <c r="AY1395" s="23"/>
      <c r="AZ1395" s="24"/>
      <c r="BA1395" s="35"/>
      <c r="BB1395" s="23"/>
      <c r="BC1395" s="24"/>
      <c r="BD1395" s="35"/>
      <c r="BE1395" s="23"/>
      <c r="BF1395" s="24"/>
      <c r="BG1395" s="35"/>
      <c r="BH1395" s="23"/>
      <c r="BI1395" s="24"/>
      <c r="BJ1395" s="35"/>
      <c r="BK1395" s="23"/>
      <c r="BL1395" s="24"/>
      <c r="BM1395" s="35"/>
      <c r="BN1395" s="23"/>
      <c r="BO1395" s="24"/>
      <c r="BP1395" s="35"/>
      <c r="BQ1395" s="23"/>
      <c r="BR1395" s="24"/>
      <c r="BS1395" s="35"/>
      <c r="BT1395" s="23"/>
      <c r="BU1395" s="24"/>
      <c r="BV1395" s="35"/>
      <c r="BW1395" s="23"/>
      <c r="BX1395" s="24"/>
      <c r="BY1395" s="35"/>
      <c r="BZ1395" s="23"/>
      <c r="CA1395" s="24"/>
      <c r="CB1395" s="35"/>
      <c r="CC1395" s="23"/>
      <c r="CD1395" s="24"/>
      <c r="CE1395" s="35"/>
      <c r="CF1395" s="23"/>
      <c r="CG1395" s="24"/>
      <c r="CH1395" s="35"/>
      <c r="CI1395" s="23"/>
      <c r="CJ1395" s="24"/>
      <c r="CK1395" s="35"/>
      <c r="CL1395" s="23"/>
      <c r="CM1395" s="24"/>
      <c r="CN1395" s="35"/>
      <c r="CO1395" s="23"/>
      <c r="CP1395" s="24"/>
      <c r="CQ1395" s="38"/>
    </row>
    <row r="1396" spans="2:95">
      <c r="B1396" s="34"/>
      <c r="C1396" s="23"/>
      <c r="D1396" s="24"/>
      <c r="E1396" s="35"/>
      <c r="F1396" s="23"/>
      <c r="G1396" s="24"/>
      <c r="H1396" s="35"/>
      <c r="I1396" s="23"/>
      <c r="J1396" s="24"/>
      <c r="K1396" s="35"/>
      <c r="L1396" s="23"/>
      <c r="M1396" s="24"/>
      <c r="N1396" s="35"/>
      <c r="O1396" s="23"/>
      <c r="P1396" s="24"/>
      <c r="Q1396" s="35"/>
      <c r="R1396" s="23"/>
      <c r="S1396" s="24"/>
      <c r="T1396" s="35"/>
      <c r="U1396" s="23"/>
      <c r="V1396" s="24"/>
      <c r="W1396" s="35"/>
      <c r="X1396" s="23"/>
      <c r="Y1396" s="24"/>
      <c r="Z1396" s="35"/>
      <c r="AA1396" s="23"/>
      <c r="AB1396" s="24"/>
      <c r="AC1396" s="35"/>
      <c r="AD1396" s="23"/>
      <c r="AE1396" s="24"/>
      <c r="AF1396" s="35"/>
      <c r="AG1396" s="23"/>
      <c r="AH1396" s="24"/>
      <c r="AI1396" s="35"/>
      <c r="AJ1396" s="23"/>
      <c r="AK1396" s="24"/>
      <c r="AL1396" s="35"/>
      <c r="AM1396" s="23"/>
      <c r="AN1396" s="24"/>
      <c r="AO1396" s="35"/>
      <c r="AP1396" s="23"/>
      <c r="AQ1396" s="24"/>
      <c r="AR1396" s="35"/>
      <c r="AS1396" s="23"/>
      <c r="AT1396" s="24"/>
      <c r="AU1396" s="35"/>
      <c r="AV1396" s="23"/>
      <c r="AW1396" s="24"/>
      <c r="AX1396" s="35"/>
      <c r="AY1396" s="23"/>
      <c r="AZ1396" s="24"/>
      <c r="BA1396" s="35"/>
      <c r="BB1396" s="23"/>
      <c r="BC1396" s="24"/>
      <c r="BD1396" s="35"/>
      <c r="BE1396" s="23"/>
      <c r="BF1396" s="24"/>
      <c r="BG1396" s="35"/>
      <c r="BH1396" s="23"/>
      <c r="BI1396" s="24"/>
      <c r="BJ1396" s="35"/>
      <c r="BK1396" s="23"/>
      <c r="BL1396" s="24"/>
      <c r="BM1396" s="35"/>
      <c r="BN1396" s="23"/>
      <c r="BO1396" s="24"/>
      <c r="BP1396" s="35"/>
      <c r="BQ1396" s="23"/>
      <c r="BR1396" s="24"/>
      <c r="BS1396" s="35"/>
      <c r="BT1396" s="23"/>
      <c r="BU1396" s="24"/>
      <c r="BV1396" s="35"/>
      <c r="BW1396" s="23"/>
      <c r="BX1396" s="24"/>
      <c r="BY1396" s="35"/>
      <c r="BZ1396" s="23"/>
      <c r="CA1396" s="24"/>
      <c r="CB1396" s="35"/>
      <c r="CC1396" s="23"/>
      <c r="CD1396" s="24"/>
      <c r="CE1396" s="35"/>
      <c r="CF1396" s="23"/>
      <c r="CG1396" s="24"/>
      <c r="CH1396" s="35"/>
      <c r="CI1396" s="23"/>
      <c r="CJ1396" s="24"/>
      <c r="CK1396" s="35"/>
      <c r="CL1396" s="23"/>
      <c r="CM1396" s="24"/>
      <c r="CN1396" s="35"/>
      <c r="CO1396" s="23"/>
      <c r="CP1396" s="24"/>
      <c r="CQ1396" s="38"/>
    </row>
    <row r="1397" spans="2:95">
      <c r="B1397" s="34"/>
      <c r="C1397" s="23"/>
      <c r="D1397" s="24"/>
      <c r="E1397" s="35"/>
      <c r="F1397" s="23"/>
      <c r="G1397" s="24"/>
      <c r="H1397" s="35"/>
      <c r="I1397" s="23"/>
      <c r="J1397" s="24"/>
      <c r="K1397" s="35"/>
      <c r="L1397" s="23"/>
      <c r="M1397" s="24"/>
      <c r="N1397" s="35"/>
      <c r="O1397" s="23"/>
      <c r="P1397" s="24"/>
      <c r="Q1397" s="35"/>
      <c r="R1397" s="23"/>
      <c r="S1397" s="24"/>
      <c r="T1397" s="35"/>
      <c r="U1397" s="23"/>
      <c r="V1397" s="24"/>
      <c r="W1397" s="35"/>
      <c r="X1397" s="23"/>
      <c r="Y1397" s="24"/>
      <c r="Z1397" s="35"/>
      <c r="AA1397" s="23"/>
      <c r="AB1397" s="24"/>
      <c r="AC1397" s="35"/>
      <c r="AD1397" s="23"/>
      <c r="AE1397" s="24"/>
      <c r="AF1397" s="35"/>
      <c r="AG1397" s="23"/>
      <c r="AH1397" s="24"/>
      <c r="AI1397" s="35"/>
      <c r="AJ1397" s="23"/>
      <c r="AK1397" s="24"/>
      <c r="AL1397" s="35"/>
      <c r="AM1397" s="23"/>
      <c r="AN1397" s="24"/>
      <c r="AO1397" s="35"/>
      <c r="AP1397" s="23"/>
      <c r="AQ1397" s="24"/>
      <c r="AR1397" s="35"/>
      <c r="AS1397" s="23"/>
      <c r="AT1397" s="24"/>
      <c r="AU1397" s="35"/>
      <c r="AV1397" s="23"/>
      <c r="AW1397" s="24"/>
      <c r="AX1397" s="35"/>
      <c r="AY1397" s="23"/>
      <c r="AZ1397" s="24"/>
      <c r="BA1397" s="35"/>
      <c r="BB1397" s="23"/>
      <c r="BC1397" s="24"/>
      <c r="BD1397" s="35"/>
      <c r="BE1397" s="23"/>
      <c r="BF1397" s="24"/>
      <c r="BG1397" s="35"/>
      <c r="BH1397" s="23"/>
      <c r="BI1397" s="24"/>
      <c r="BJ1397" s="35"/>
      <c r="BK1397" s="23"/>
      <c r="BL1397" s="24"/>
      <c r="BM1397" s="35"/>
      <c r="BN1397" s="23"/>
      <c r="BO1397" s="24"/>
      <c r="BP1397" s="35"/>
      <c r="BQ1397" s="23"/>
      <c r="BR1397" s="24"/>
      <c r="BS1397" s="35"/>
      <c r="BT1397" s="23"/>
      <c r="BU1397" s="24"/>
      <c r="BV1397" s="35"/>
      <c r="BW1397" s="23"/>
      <c r="BX1397" s="24"/>
      <c r="BY1397" s="35"/>
      <c r="BZ1397" s="23"/>
      <c r="CA1397" s="24"/>
      <c r="CB1397" s="35"/>
      <c r="CC1397" s="23"/>
      <c r="CD1397" s="24"/>
      <c r="CE1397" s="35"/>
      <c r="CF1397" s="23"/>
      <c r="CG1397" s="24"/>
      <c r="CH1397" s="35"/>
      <c r="CI1397" s="23"/>
      <c r="CJ1397" s="24"/>
      <c r="CK1397" s="35"/>
      <c r="CL1397" s="23"/>
      <c r="CM1397" s="24"/>
      <c r="CN1397" s="35"/>
      <c r="CO1397" s="23"/>
      <c r="CP1397" s="24"/>
      <c r="CQ1397" s="38"/>
    </row>
    <row r="1398" spans="2:95">
      <c r="B1398" s="34"/>
      <c r="C1398" s="23"/>
      <c r="D1398" s="24"/>
      <c r="E1398" s="35"/>
      <c r="F1398" s="23"/>
      <c r="G1398" s="24"/>
      <c r="H1398" s="35"/>
      <c r="I1398" s="23"/>
      <c r="J1398" s="24"/>
      <c r="K1398" s="35"/>
      <c r="L1398" s="23"/>
      <c r="M1398" s="24"/>
      <c r="N1398" s="35"/>
      <c r="O1398" s="23"/>
      <c r="P1398" s="24"/>
      <c r="Q1398" s="35"/>
      <c r="R1398" s="23"/>
      <c r="S1398" s="24"/>
      <c r="T1398" s="35"/>
      <c r="U1398" s="23"/>
      <c r="V1398" s="24"/>
      <c r="W1398" s="35"/>
      <c r="X1398" s="23"/>
      <c r="Y1398" s="24"/>
      <c r="Z1398" s="35"/>
      <c r="AA1398" s="23"/>
      <c r="AB1398" s="24"/>
      <c r="AC1398" s="35"/>
      <c r="AD1398" s="23"/>
      <c r="AE1398" s="24"/>
      <c r="AF1398" s="35"/>
      <c r="AG1398" s="23"/>
      <c r="AH1398" s="24"/>
      <c r="AI1398" s="35"/>
      <c r="AJ1398" s="23"/>
      <c r="AK1398" s="24"/>
      <c r="AL1398" s="35"/>
      <c r="AM1398" s="23"/>
      <c r="AN1398" s="24"/>
      <c r="AO1398" s="35"/>
      <c r="AP1398" s="23"/>
      <c r="AQ1398" s="24"/>
      <c r="AR1398" s="35"/>
      <c r="AS1398" s="23"/>
      <c r="AT1398" s="24"/>
      <c r="AU1398" s="35"/>
      <c r="AV1398" s="23"/>
      <c r="AW1398" s="24"/>
      <c r="AX1398" s="35"/>
      <c r="AY1398" s="23"/>
      <c r="AZ1398" s="24"/>
      <c r="BA1398" s="35"/>
      <c r="BB1398" s="23"/>
      <c r="BC1398" s="24"/>
      <c r="BD1398" s="35"/>
      <c r="BE1398" s="23"/>
      <c r="BF1398" s="24"/>
      <c r="BG1398" s="35"/>
      <c r="BH1398" s="23"/>
      <c r="BI1398" s="24"/>
      <c r="BJ1398" s="35"/>
      <c r="BK1398" s="23"/>
      <c r="BL1398" s="24"/>
      <c r="BM1398" s="35"/>
      <c r="BN1398" s="23"/>
      <c r="BO1398" s="24"/>
      <c r="BP1398" s="35"/>
      <c r="BQ1398" s="23"/>
      <c r="BR1398" s="24"/>
      <c r="BS1398" s="35"/>
      <c r="BT1398" s="23"/>
      <c r="BU1398" s="24"/>
      <c r="BV1398" s="35"/>
      <c r="BW1398" s="23"/>
      <c r="BX1398" s="24"/>
      <c r="BY1398" s="35"/>
      <c r="BZ1398" s="23"/>
      <c r="CA1398" s="24"/>
      <c r="CB1398" s="35"/>
      <c r="CC1398" s="23"/>
      <c r="CD1398" s="24"/>
      <c r="CE1398" s="35"/>
      <c r="CF1398" s="23"/>
      <c r="CG1398" s="24"/>
      <c r="CH1398" s="35"/>
      <c r="CI1398" s="23"/>
      <c r="CJ1398" s="24"/>
      <c r="CK1398" s="35"/>
      <c r="CL1398" s="23"/>
      <c r="CM1398" s="24"/>
      <c r="CN1398" s="35"/>
      <c r="CO1398" s="23"/>
      <c r="CP1398" s="24"/>
      <c r="CQ1398" s="38"/>
    </row>
    <row r="1399" spans="2:95">
      <c r="B1399" s="34"/>
      <c r="C1399" s="23"/>
      <c r="D1399" s="24"/>
      <c r="E1399" s="35"/>
      <c r="F1399" s="23"/>
      <c r="G1399" s="24"/>
      <c r="H1399" s="35"/>
      <c r="I1399" s="23"/>
      <c r="J1399" s="24"/>
      <c r="K1399" s="35"/>
      <c r="L1399" s="23"/>
      <c r="M1399" s="24"/>
      <c r="N1399" s="35"/>
      <c r="O1399" s="23"/>
      <c r="P1399" s="24"/>
      <c r="Q1399" s="35"/>
      <c r="R1399" s="23"/>
      <c r="S1399" s="24"/>
      <c r="T1399" s="35"/>
      <c r="U1399" s="23"/>
      <c r="V1399" s="24"/>
      <c r="W1399" s="35"/>
      <c r="X1399" s="23"/>
      <c r="Y1399" s="24"/>
      <c r="Z1399" s="35"/>
      <c r="AA1399" s="23"/>
      <c r="AB1399" s="24"/>
      <c r="AC1399" s="35"/>
      <c r="AD1399" s="23"/>
      <c r="AE1399" s="24"/>
      <c r="AF1399" s="35"/>
      <c r="AG1399" s="23"/>
      <c r="AH1399" s="24"/>
      <c r="AI1399" s="35"/>
      <c r="AJ1399" s="23"/>
      <c r="AK1399" s="24"/>
      <c r="AL1399" s="35"/>
      <c r="AM1399" s="23"/>
      <c r="AN1399" s="24"/>
      <c r="AO1399" s="35"/>
      <c r="AP1399" s="23"/>
      <c r="AQ1399" s="24"/>
      <c r="AR1399" s="35"/>
      <c r="AS1399" s="23"/>
      <c r="AT1399" s="24"/>
      <c r="AU1399" s="35"/>
      <c r="AV1399" s="23"/>
      <c r="AW1399" s="24"/>
      <c r="AX1399" s="35"/>
      <c r="AY1399" s="23"/>
      <c r="AZ1399" s="24"/>
      <c r="BA1399" s="35"/>
      <c r="BB1399" s="23"/>
      <c r="BC1399" s="24"/>
      <c r="BD1399" s="35"/>
      <c r="BE1399" s="23"/>
      <c r="BF1399" s="24"/>
      <c r="BG1399" s="35"/>
      <c r="BH1399" s="23"/>
      <c r="BI1399" s="24"/>
      <c r="BJ1399" s="35"/>
      <c r="BK1399" s="23"/>
      <c r="BL1399" s="24"/>
      <c r="BM1399" s="35"/>
      <c r="BN1399" s="23"/>
      <c r="BO1399" s="24"/>
      <c r="BP1399" s="35"/>
      <c r="BQ1399" s="23"/>
      <c r="BR1399" s="24"/>
      <c r="BS1399" s="35"/>
      <c r="BT1399" s="23"/>
      <c r="BU1399" s="24"/>
      <c r="BV1399" s="35"/>
      <c r="BW1399" s="23"/>
      <c r="BX1399" s="24"/>
      <c r="BY1399" s="35"/>
      <c r="BZ1399" s="23"/>
      <c r="CA1399" s="24"/>
      <c r="CB1399" s="35"/>
      <c r="CC1399" s="23"/>
      <c r="CD1399" s="24"/>
      <c r="CE1399" s="35"/>
      <c r="CF1399" s="23"/>
      <c r="CG1399" s="24"/>
      <c r="CH1399" s="35"/>
      <c r="CI1399" s="23"/>
      <c r="CJ1399" s="24"/>
      <c r="CK1399" s="35"/>
      <c r="CL1399" s="23"/>
      <c r="CM1399" s="24"/>
      <c r="CN1399" s="35"/>
      <c r="CO1399" s="23"/>
      <c r="CP1399" s="24"/>
      <c r="CQ1399" s="38"/>
    </row>
    <row r="1400" spans="2:95">
      <c r="B1400" s="34"/>
      <c r="C1400" s="23"/>
      <c r="D1400" s="24"/>
      <c r="E1400" s="35"/>
      <c r="F1400" s="23"/>
      <c r="G1400" s="24"/>
      <c r="H1400" s="35"/>
      <c r="I1400" s="23"/>
      <c r="J1400" s="24"/>
      <c r="K1400" s="35"/>
      <c r="L1400" s="23"/>
      <c r="M1400" s="24"/>
      <c r="N1400" s="35"/>
      <c r="O1400" s="23"/>
      <c r="P1400" s="24"/>
      <c r="Q1400" s="35"/>
      <c r="R1400" s="23"/>
      <c r="S1400" s="24"/>
      <c r="T1400" s="35"/>
      <c r="U1400" s="23"/>
      <c r="V1400" s="24"/>
      <c r="W1400" s="35"/>
      <c r="X1400" s="23"/>
      <c r="Y1400" s="24"/>
      <c r="Z1400" s="35"/>
      <c r="AA1400" s="23"/>
      <c r="AB1400" s="24"/>
      <c r="AC1400" s="35"/>
      <c r="AD1400" s="23"/>
      <c r="AE1400" s="24"/>
      <c r="AF1400" s="35"/>
      <c r="AG1400" s="23"/>
      <c r="AH1400" s="24"/>
      <c r="AI1400" s="35"/>
      <c r="AJ1400" s="23"/>
      <c r="AK1400" s="24"/>
      <c r="AL1400" s="35"/>
      <c r="AM1400" s="23"/>
      <c r="AN1400" s="24"/>
      <c r="AO1400" s="35"/>
      <c r="AP1400" s="23"/>
      <c r="AQ1400" s="24"/>
      <c r="AR1400" s="35"/>
      <c r="AS1400" s="23"/>
      <c r="AT1400" s="24"/>
      <c r="AU1400" s="35"/>
      <c r="AV1400" s="23"/>
      <c r="AW1400" s="24"/>
      <c r="AX1400" s="35"/>
      <c r="AY1400" s="23"/>
      <c r="AZ1400" s="24"/>
      <c r="BA1400" s="35"/>
      <c r="BB1400" s="23"/>
      <c r="BC1400" s="24"/>
      <c r="BD1400" s="35"/>
      <c r="BE1400" s="23"/>
      <c r="BF1400" s="24"/>
      <c r="BG1400" s="35"/>
      <c r="BH1400" s="23"/>
      <c r="BI1400" s="24"/>
      <c r="BJ1400" s="35"/>
      <c r="BK1400" s="23"/>
      <c r="BL1400" s="24"/>
      <c r="BM1400" s="35"/>
      <c r="BN1400" s="23"/>
      <c r="BO1400" s="24"/>
      <c r="BP1400" s="35"/>
      <c r="BQ1400" s="23"/>
      <c r="BR1400" s="24"/>
      <c r="BS1400" s="35"/>
      <c r="BT1400" s="23"/>
      <c r="BU1400" s="24"/>
      <c r="BV1400" s="35"/>
      <c r="BW1400" s="23"/>
      <c r="BX1400" s="24"/>
      <c r="BY1400" s="35"/>
      <c r="BZ1400" s="23"/>
      <c r="CA1400" s="24"/>
      <c r="CB1400" s="35"/>
      <c r="CC1400" s="23"/>
      <c r="CD1400" s="24"/>
      <c r="CE1400" s="35"/>
      <c r="CF1400" s="23"/>
      <c r="CG1400" s="24"/>
      <c r="CH1400" s="35"/>
      <c r="CI1400" s="23"/>
      <c r="CJ1400" s="24"/>
      <c r="CK1400" s="35"/>
      <c r="CL1400" s="23"/>
      <c r="CM1400" s="24"/>
      <c r="CN1400" s="35"/>
      <c r="CO1400" s="23"/>
      <c r="CP1400" s="24"/>
      <c r="CQ1400" s="38"/>
    </row>
    <row r="1401" spans="2:95">
      <c r="B1401" s="34"/>
      <c r="C1401" s="23"/>
      <c r="D1401" s="24"/>
      <c r="E1401" s="35"/>
      <c r="F1401" s="23"/>
      <c r="G1401" s="24"/>
      <c r="H1401" s="35"/>
      <c r="I1401" s="23"/>
      <c r="J1401" s="24"/>
      <c r="K1401" s="35"/>
      <c r="L1401" s="23"/>
      <c r="M1401" s="24"/>
      <c r="N1401" s="35"/>
      <c r="O1401" s="23"/>
      <c r="P1401" s="24"/>
      <c r="Q1401" s="35"/>
      <c r="R1401" s="23"/>
      <c r="S1401" s="24"/>
      <c r="T1401" s="35"/>
      <c r="U1401" s="23"/>
      <c r="V1401" s="24"/>
      <c r="W1401" s="35"/>
      <c r="X1401" s="23"/>
      <c r="Y1401" s="24"/>
      <c r="Z1401" s="35"/>
      <c r="AA1401" s="23"/>
      <c r="AB1401" s="24"/>
      <c r="AC1401" s="35"/>
      <c r="AD1401" s="23"/>
      <c r="AE1401" s="24"/>
      <c r="AF1401" s="35"/>
      <c r="AG1401" s="23"/>
      <c r="AH1401" s="24"/>
      <c r="AI1401" s="35"/>
      <c r="AJ1401" s="23"/>
      <c r="AK1401" s="24"/>
      <c r="AL1401" s="35"/>
      <c r="AM1401" s="23"/>
      <c r="AN1401" s="24"/>
      <c r="AO1401" s="35"/>
      <c r="AP1401" s="23"/>
      <c r="AQ1401" s="24"/>
      <c r="AR1401" s="35"/>
      <c r="AS1401" s="23"/>
      <c r="AT1401" s="24"/>
      <c r="AU1401" s="35"/>
      <c r="AV1401" s="23"/>
      <c r="AW1401" s="24"/>
      <c r="AX1401" s="35"/>
      <c r="AY1401" s="23"/>
      <c r="AZ1401" s="24"/>
      <c r="BA1401" s="35"/>
      <c r="BB1401" s="23"/>
      <c r="BC1401" s="24"/>
      <c r="BD1401" s="35"/>
      <c r="BE1401" s="23"/>
      <c r="BF1401" s="24"/>
      <c r="BG1401" s="35"/>
      <c r="BH1401" s="23"/>
      <c r="BI1401" s="24"/>
      <c r="BJ1401" s="35"/>
      <c r="BK1401" s="23"/>
      <c r="BL1401" s="24"/>
      <c r="BM1401" s="35"/>
      <c r="BN1401" s="23"/>
      <c r="BO1401" s="24"/>
      <c r="BP1401" s="35"/>
      <c r="BQ1401" s="23"/>
      <c r="BR1401" s="24"/>
      <c r="BS1401" s="35"/>
      <c r="BT1401" s="23"/>
      <c r="BU1401" s="24"/>
      <c r="BV1401" s="35"/>
      <c r="BW1401" s="23"/>
      <c r="BX1401" s="24"/>
      <c r="BY1401" s="35"/>
      <c r="BZ1401" s="23"/>
      <c r="CA1401" s="24"/>
      <c r="CB1401" s="35"/>
      <c r="CC1401" s="23"/>
      <c r="CD1401" s="24"/>
      <c r="CE1401" s="35"/>
      <c r="CF1401" s="23"/>
      <c r="CG1401" s="24"/>
      <c r="CH1401" s="35"/>
      <c r="CI1401" s="23"/>
      <c r="CJ1401" s="24"/>
      <c r="CK1401" s="35"/>
      <c r="CL1401" s="23"/>
      <c r="CM1401" s="24"/>
      <c r="CN1401" s="35"/>
      <c r="CO1401" s="23"/>
      <c r="CP1401" s="24"/>
      <c r="CQ1401" s="38"/>
    </row>
    <row r="1402" spans="2:95">
      <c r="B1402" s="34"/>
      <c r="C1402" s="23"/>
      <c r="D1402" s="24"/>
      <c r="E1402" s="35"/>
      <c r="F1402" s="23"/>
      <c r="G1402" s="24"/>
      <c r="H1402" s="35"/>
      <c r="I1402" s="23"/>
      <c r="J1402" s="24"/>
      <c r="K1402" s="35"/>
      <c r="L1402" s="23"/>
      <c r="M1402" s="24"/>
      <c r="N1402" s="35"/>
      <c r="O1402" s="23"/>
      <c r="P1402" s="24"/>
      <c r="Q1402" s="35"/>
      <c r="R1402" s="23"/>
      <c r="S1402" s="24"/>
      <c r="T1402" s="35"/>
      <c r="U1402" s="23"/>
      <c r="V1402" s="24"/>
      <c r="W1402" s="35"/>
      <c r="X1402" s="23"/>
      <c r="Y1402" s="24"/>
      <c r="Z1402" s="35"/>
      <c r="AA1402" s="23"/>
      <c r="AB1402" s="24"/>
      <c r="AC1402" s="35"/>
      <c r="AD1402" s="23"/>
      <c r="AE1402" s="24"/>
      <c r="AF1402" s="35"/>
      <c r="AG1402" s="23"/>
      <c r="AH1402" s="24"/>
      <c r="AI1402" s="35"/>
      <c r="AJ1402" s="23"/>
      <c r="AK1402" s="24"/>
      <c r="AL1402" s="35"/>
      <c r="AM1402" s="23"/>
      <c r="AN1402" s="24"/>
      <c r="AO1402" s="35"/>
      <c r="AP1402" s="23"/>
      <c r="AQ1402" s="24"/>
      <c r="AR1402" s="35"/>
      <c r="AS1402" s="23"/>
      <c r="AT1402" s="24"/>
      <c r="AU1402" s="35"/>
      <c r="AV1402" s="23"/>
      <c r="AW1402" s="24"/>
      <c r="AX1402" s="35"/>
      <c r="AY1402" s="23"/>
      <c r="AZ1402" s="24"/>
      <c r="BA1402" s="35"/>
      <c r="BB1402" s="23"/>
      <c r="BC1402" s="24"/>
      <c r="BD1402" s="35"/>
      <c r="BE1402" s="23"/>
      <c r="BF1402" s="24"/>
      <c r="BG1402" s="35"/>
      <c r="BH1402" s="23"/>
      <c r="BI1402" s="24"/>
      <c r="BJ1402" s="35"/>
      <c r="BK1402" s="23"/>
      <c r="BL1402" s="24"/>
      <c r="BM1402" s="35"/>
      <c r="BN1402" s="23"/>
      <c r="BO1402" s="24"/>
      <c r="BP1402" s="35"/>
      <c r="BQ1402" s="23"/>
      <c r="BR1402" s="24"/>
      <c r="BS1402" s="35"/>
      <c r="BT1402" s="23"/>
      <c r="BU1402" s="24"/>
      <c r="BV1402" s="35"/>
      <c r="BW1402" s="23"/>
      <c r="BX1402" s="24"/>
      <c r="BY1402" s="35"/>
      <c r="BZ1402" s="23"/>
      <c r="CA1402" s="24"/>
      <c r="CB1402" s="35"/>
      <c r="CC1402" s="23"/>
      <c r="CD1402" s="24"/>
      <c r="CE1402" s="35"/>
      <c r="CF1402" s="23"/>
      <c r="CG1402" s="24"/>
      <c r="CH1402" s="35"/>
      <c r="CI1402" s="23"/>
      <c r="CJ1402" s="24"/>
      <c r="CK1402" s="35"/>
      <c r="CL1402" s="23"/>
      <c r="CM1402" s="24"/>
      <c r="CN1402" s="35"/>
      <c r="CO1402" s="23"/>
      <c r="CP1402" s="24"/>
      <c r="CQ1402" s="38"/>
    </row>
    <row r="1403" spans="2:95">
      <c r="B1403" s="34"/>
      <c r="C1403" s="23"/>
      <c r="D1403" s="24"/>
      <c r="E1403" s="35"/>
      <c r="F1403" s="23"/>
      <c r="G1403" s="24"/>
      <c r="H1403" s="35"/>
      <c r="I1403" s="23"/>
      <c r="J1403" s="24"/>
      <c r="K1403" s="35"/>
      <c r="L1403" s="23"/>
      <c r="M1403" s="24"/>
      <c r="N1403" s="35"/>
      <c r="O1403" s="23"/>
      <c r="P1403" s="24"/>
      <c r="Q1403" s="35"/>
      <c r="R1403" s="23"/>
      <c r="S1403" s="24"/>
      <c r="T1403" s="35"/>
      <c r="U1403" s="23"/>
      <c r="V1403" s="24"/>
      <c r="W1403" s="35"/>
      <c r="X1403" s="23"/>
      <c r="Y1403" s="24"/>
      <c r="Z1403" s="35"/>
      <c r="AA1403" s="23"/>
      <c r="AB1403" s="24"/>
      <c r="AC1403" s="35"/>
      <c r="AD1403" s="23"/>
      <c r="AE1403" s="24"/>
      <c r="AF1403" s="35"/>
      <c r="AG1403" s="23"/>
      <c r="AH1403" s="24"/>
      <c r="AI1403" s="35"/>
      <c r="AJ1403" s="23"/>
      <c r="AK1403" s="24"/>
      <c r="AL1403" s="35"/>
      <c r="AM1403" s="23"/>
      <c r="AN1403" s="24"/>
      <c r="AO1403" s="35"/>
      <c r="AP1403" s="23"/>
      <c r="AQ1403" s="24"/>
      <c r="AR1403" s="35"/>
      <c r="AS1403" s="23"/>
      <c r="AT1403" s="24"/>
      <c r="AU1403" s="35"/>
      <c r="AV1403" s="23"/>
      <c r="AW1403" s="24"/>
      <c r="AX1403" s="35"/>
      <c r="AY1403" s="23"/>
      <c r="AZ1403" s="24"/>
      <c r="BA1403" s="35"/>
      <c r="BB1403" s="23"/>
      <c r="BC1403" s="24"/>
      <c r="BD1403" s="35"/>
      <c r="BE1403" s="23"/>
      <c r="BF1403" s="24"/>
      <c r="BG1403" s="35"/>
      <c r="BH1403" s="23"/>
      <c r="BI1403" s="24"/>
      <c r="BJ1403" s="35"/>
      <c r="BK1403" s="23"/>
      <c r="BL1403" s="24"/>
      <c r="BM1403" s="35"/>
      <c r="BN1403" s="23"/>
      <c r="BO1403" s="24"/>
      <c r="BP1403" s="35"/>
      <c r="BQ1403" s="23"/>
      <c r="BR1403" s="24"/>
      <c r="BS1403" s="35"/>
      <c r="BT1403" s="23"/>
      <c r="BU1403" s="24"/>
      <c r="BV1403" s="35"/>
      <c r="BW1403" s="23"/>
      <c r="BX1403" s="24"/>
      <c r="BY1403" s="35"/>
      <c r="BZ1403" s="23"/>
      <c r="CA1403" s="24"/>
      <c r="CB1403" s="35"/>
      <c r="CC1403" s="23"/>
      <c r="CD1403" s="24"/>
      <c r="CE1403" s="35"/>
      <c r="CF1403" s="23"/>
      <c r="CG1403" s="24"/>
      <c r="CH1403" s="35"/>
      <c r="CI1403" s="23"/>
      <c r="CJ1403" s="24"/>
      <c r="CK1403" s="35"/>
      <c r="CL1403" s="23"/>
      <c r="CM1403" s="24"/>
      <c r="CN1403" s="35"/>
      <c r="CO1403" s="23"/>
      <c r="CP1403" s="24"/>
      <c r="CQ1403" s="38"/>
    </row>
    <row r="1404" spans="2:95">
      <c r="B1404" s="34"/>
      <c r="C1404" s="23"/>
      <c r="D1404" s="24"/>
      <c r="E1404" s="35"/>
      <c r="F1404" s="23"/>
      <c r="G1404" s="24"/>
      <c r="H1404" s="35"/>
      <c r="I1404" s="23"/>
      <c r="J1404" s="24"/>
      <c r="K1404" s="35"/>
      <c r="L1404" s="23"/>
      <c r="M1404" s="24"/>
      <c r="N1404" s="35"/>
      <c r="O1404" s="23"/>
      <c r="P1404" s="24"/>
      <c r="Q1404" s="35"/>
      <c r="R1404" s="23"/>
      <c r="S1404" s="24"/>
      <c r="T1404" s="35"/>
      <c r="U1404" s="23"/>
      <c r="V1404" s="24"/>
      <c r="W1404" s="35"/>
      <c r="X1404" s="23"/>
      <c r="Y1404" s="24"/>
      <c r="Z1404" s="35"/>
      <c r="AA1404" s="23"/>
      <c r="AB1404" s="24"/>
      <c r="AC1404" s="35"/>
      <c r="AD1404" s="23"/>
      <c r="AE1404" s="24"/>
      <c r="AF1404" s="35"/>
      <c r="AG1404" s="23"/>
      <c r="AH1404" s="24"/>
      <c r="AI1404" s="35"/>
      <c r="AJ1404" s="23"/>
      <c r="AK1404" s="24"/>
      <c r="AL1404" s="35"/>
      <c r="AM1404" s="23"/>
      <c r="AN1404" s="24"/>
      <c r="AO1404" s="35"/>
      <c r="AP1404" s="23"/>
      <c r="AQ1404" s="24"/>
      <c r="AR1404" s="35"/>
      <c r="AS1404" s="23"/>
      <c r="AT1404" s="24"/>
      <c r="AU1404" s="35"/>
      <c r="AV1404" s="23"/>
      <c r="AW1404" s="24"/>
      <c r="AX1404" s="35"/>
      <c r="AY1404" s="23"/>
      <c r="AZ1404" s="24"/>
      <c r="BA1404" s="35"/>
      <c r="BB1404" s="23"/>
      <c r="BC1404" s="24"/>
      <c r="BD1404" s="35"/>
      <c r="BE1404" s="23"/>
      <c r="BF1404" s="24"/>
      <c r="BG1404" s="35"/>
      <c r="BH1404" s="23"/>
      <c r="BI1404" s="24"/>
      <c r="BJ1404" s="35"/>
      <c r="BK1404" s="23"/>
      <c r="BL1404" s="24"/>
      <c r="BM1404" s="35"/>
      <c r="BN1404" s="23"/>
      <c r="BO1404" s="24"/>
      <c r="BP1404" s="35"/>
      <c r="BQ1404" s="23"/>
      <c r="BR1404" s="24"/>
      <c r="BS1404" s="35"/>
      <c r="BT1404" s="23"/>
      <c r="BU1404" s="24"/>
      <c r="BV1404" s="35"/>
      <c r="BW1404" s="23"/>
      <c r="BX1404" s="24"/>
      <c r="BY1404" s="35"/>
      <c r="BZ1404" s="23"/>
      <c r="CA1404" s="24"/>
      <c r="CB1404" s="35"/>
      <c r="CC1404" s="23"/>
      <c r="CD1404" s="24"/>
      <c r="CE1404" s="35"/>
      <c r="CF1404" s="23"/>
      <c r="CG1404" s="24"/>
      <c r="CH1404" s="35"/>
      <c r="CI1404" s="23"/>
      <c r="CJ1404" s="24"/>
      <c r="CK1404" s="35"/>
      <c r="CL1404" s="23"/>
      <c r="CM1404" s="24"/>
      <c r="CN1404" s="35"/>
      <c r="CO1404" s="23"/>
      <c r="CP1404" s="24"/>
      <c r="CQ1404" s="38"/>
    </row>
    <row r="1405" spans="2:95">
      <c r="B1405" s="34"/>
      <c r="C1405" s="23"/>
      <c r="D1405" s="24"/>
      <c r="E1405" s="35"/>
      <c r="F1405" s="23"/>
      <c r="G1405" s="24"/>
      <c r="H1405" s="35"/>
      <c r="I1405" s="23"/>
      <c r="J1405" s="24"/>
      <c r="K1405" s="35"/>
      <c r="L1405" s="23"/>
      <c r="M1405" s="24"/>
      <c r="N1405" s="35"/>
      <c r="O1405" s="23"/>
      <c r="P1405" s="24"/>
      <c r="Q1405" s="35"/>
      <c r="R1405" s="23"/>
      <c r="S1405" s="24"/>
      <c r="T1405" s="35"/>
      <c r="U1405" s="23"/>
      <c r="V1405" s="24"/>
      <c r="W1405" s="35"/>
      <c r="X1405" s="23"/>
      <c r="Y1405" s="24"/>
      <c r="Z1405" s="35"/>
      <c r="AA1405" s="23"/>
      <c r="AB1405" s="24"/>
      <c r="AC1405" s="35"/>
      <c r="AD1405" s="23"/>
      <c r="AE1405" s="24"/>
      <c r="AF1405" s="35"/>
      <c r="AG1405" s="23"/>
      <c r="AH1405" s="24"/>
      <c r="AI1405" s="35"/>
      <c r="AJ1405" s="23"/>
      <c r="AK1405" s="24"/>
      <c r="AL1405" s="35"/>
      <c r="AM1405" s="23"/>
      <c r="AN1405" s="24"/>
      <c r="AO1405" s="35"/>
      <c r="AP1405" s="23"/>
      <c r="AQ1405" s="24"/>
      <c r="AR1405" s="35"/>
      <c r="AS1405" s="23"/>
      <c r="AT1405" s="24"/>
      <c r="AU1405" s="35"/>
      <c r="AV1405" s="23"/>
      <c r="AW1405" s="24"/>
      <c r="AX1405" s="35"/>
      <c r="AY1405" s="23"/>
      <c r="AZ1405" s="24"/>
      <c r="BA1405" s="35"/>
      <c r="BB1405" s="23"/>
      <c r="BC1405" s="24"/>
      <c r="BD1405" s="35"/>
      <c r="BE1405" s="23"/>
      <c r="BF1405" s="24"/>
      <c r="BG1405" s="35"/>
      <c r="BH1405" s="23"/>
      <c r="BI1405" s="24"/>
      <c r="BJ1405" s="35"/>
      <c r="BK1405" s="23"/>
      <c r="BL1405" s="24"/>
      <c r="BM1405" s="35"/>
      <c r="BN1405" s="23"/>
      <c r="BO1405" s="24"/>
      <c r="BP1405" s="35"/>
      <c r="BQ1405" s="23"/>
      <c r="BR1405" s="24"/>
      <c r="BS1405" s="35"/>
      <c r="BT1405" s="23"/>
      <c r="BU1405" s="24"/>
      <c r="BV1405" s="35"/>
      <c r="BW1405" s="23"/>
      <c r="BX1405" s="24"/>
      <c r="BY1405" s="35"/>
      <c r="BZ1405" s="23"/>
      <c r="CA1405" s="24"/>
      <c r="CB1405" s="35"/>
      <c r="CC1405" s="23"/>
      <c r="CD1405" s="24"/>
      <c r="CE1405" s="35"/>
      <c r="CF1405" s="23"/>
      <c r="CG1405" s="24"/>
      <c r="CH1405" s="35"/>
      <c r="CI1405" s="23"/>
      <c r="CJ1405" s="24"/>
      <c r="CK1405" s="35"/>
      <c r="CL1405" s="23"/>
      <c r="CM1405" s="24"/>
      <c r="CN1405" s="35"/>
      <c r="CO1405" s="23"/>
      <c r="CP1405" s="24"/>
      <c r="CQ1405" s="38"/>
    </row>
    <row r="1406" spans="2:95">
      <c r="B1406" s="34"/>
      <c r="C1406" s="23"/>
      <c r="D1406" s="24"/>
      <c r="E1406" s="35"/>
      <c r="F1406" s="23"/>
      <c r="G1406" s="24"/>
      <c r="H1406" s="35"/>
      <c r="I1406" s="23"/>
      <c r="J1406" s="24"/>
      <c r="K1406" s="35"/>
      <c r="L1406" s="23"/>
      <c r="M1406" s="24"/>
      <c r="N1406" s="35"/>
      <c r="O1406" s="23"/>
      <c r="P1406" s="24"/>
      <c r="Q1406" s="35"/>
      <c r="R1406" s="23"/>
      <c r="S1406" s="24"/>
      <c r="T1406" s="35"/>
      <c r="U1406" s="23"/>
      <c r="V1406" s="24"/>
      <c r="W1406" s="35"/>
      <c r="X1406" s="23"/>
      <c r="Y1406" s="24"/>
      <c r="Z1406" s="35"/>
      <c r="AA1406" s="23"/>
      <c r="AB1406" s="24"/>
      <c r="AC1406" s="35"/>
      <c r="AD1406" s="23"/>
      <c r="AE1406" s="24"/>
      <c r="AF1406" s="35"/>
      <c r="AG1406" s="23"/>
      <c r="AH1406" s="24"/>
      <c r="AI1406" s="35"/>
      <c r="AJ1406" s="23"/>
      <c r="AK1406" s="24"/>
      <c r="AL1406" s="35"/>
      <c r="AM1406" s="23"/>
      <c r="AN1406" s="24"/>
      <c r="AO1406" s="35"/>
      <c r="AP1406" s="23"/>
      <c r="AQ1406" s="24"/>
      <c r="AR1406" s="35"/>
      <c r="AS1406" s="23"/>
      <c r="AT1406" s="24"/>
      <c r="AU1406" s="35"/>
      <c r="AV1406" s="23"/>
      <c r="AW1406" s="24"/>
      <c r="AX1406" s="35"/>
      <c r="AY1406" s="23"/>
      <c r="AZ1406" s="24"/>
      <c r="BA1406" s="35"/>
      <c r="BB1406" s="23"/>
      <c r="BC1406" s="24"/>
      <c r="BD1406" s="35"/>
      <c r="BE1406" s="23"/>
      <c r="BF1406" s="24"/>
      <c r="BG1406" s="35"/>
      <c r="BH1406" s="23"/>
      <c r="BI1406" s="24"/>
      <c r="BJ1406" s="35"/>
      <c r="BK1406" s="23"/>
      <c r="BL1406" s="24"/>
      <c r="BM1406" s="35"/>
      <c r="BN1406" s="23"/>
      <c r="BO1406" s="24"/>
      <c r="BP1406" s="35"/>
      <c r="BQ1406" s="23"/>
      <c r="BR1406" s="24"/>
      <c r="BS1406" s="35"/>
      <c r="BT1406" s="23"/>
      <c r="BU1406" s="24"/>
      <c r="BV1406" s="35"/>
      <c r="BW1406" s="23"/>
      <c r="BX1406" s="24"/>
      <c r="BY1406" s="35"/>
      <c r="BZ1406" s="23"/>
      <c r="CA1406" s="24"/>
      <c r="CB1406" s="35"/>
      <c r="CC1406" s="23"/>
      <c r="CD1406" s="24"/>
      <c r="CE1406" s="35"/>
      <c r="CF1406" s="23"/>
      <c r="CG1406" s="24"/>
      <c r="CH1406" s="35"/>
      <c r="CI1406" s="23"/>
      <c r="CJ1406" s="24"/>
      <c r="CK1406" s="35"/>
      <c r="CL1406" s="23"/>
      <c r="CM1406" s="24"/>
      <c r="CN1406" s="35"/>
      <c r="CO1406" s="23"/>
      <c r="CP1406" s="24"/>
      <c r="CQ1406" s="38"/>
    </row>
    <row r="1407" spans="2:95">
      <c r="B1407" s="34"/>
      <c r="C1407" s="23"/>
      <c r="D1407" s="24"/>
      <c r="E1407" s="35"/>
      <c r="F1407" s="23"/>
      <c r="G1407" s="24"/>
      <c r="H1407" s="35"/>
      <c r="I1407" s="23"/>
      <c r="J1407" s="24"/>
      <c r="K1407" s="35"/>
      <c r="L1407" s="23"/>
      <c r="M1407" s="24"/>
      <c r="N1407" s="35"/>
      <c r="O1407" s="23"/>
      <c r="P1407" s="24"/>
      <c r="Q1407" s="35"/>
      <c r="R1407" s="23"/>
      <c r="S1407" s="24"/>
      <c r="T1407" s="35"/>
      <c r="U1407" s="23"/>
      <c r="V1407" s="24"/>
      <c r="W1407" s="35"/>
      <c r="X1407" s="23"/>
      <c r="Y1407" s="24"/>
      <c r="Z1407" s="35"/>
      <c r="AA1407" s="23"/>
      <c r="AB1407" s="24"/>
      <c r="AC1407" s="35"/>
      <c r="AD1407" s="23"/>
      <c r="AE1407" s="24"/>
      <c r="AF1407" s="35"/>
      <c r="AG1407" s="23"/>
      <c r="AH1407" s="24"/>
      <c r="AI1407" s="35"/>
      <c r="AJ1407" s="23"/>
      <c r="AK1407" s="24"/>
      <c r="AL1407" s="35"/>
      <c r="AM1407" s="23"/>
      <c r="AN1407" s="24"/>
      <c r="AO1407" s="35"/>
      <c r="AP1407" s="23"/>
      <c r="AQ1407" s="24"/>
      <c r="AR1407" s="35"/>
      <c r="AS1407" s="23"/>
      <c r="AT1407" s="24"/>
      <c r="AU1407" s="35"/>
      <c r="AV1407" s="23"/>
      <c r="AW1407" s="24"/>
      <c r="AX1407" s="35"/>
      <c r="AY1407" s="23"/>
      <c r="AZ1407" s="24"/>
      <c r="BA1407" s="35"/>
      <c r="BB1407" s="23"/>
      <c r="BC1407" s="24"/>
      <c r="BD1407" s="35"/>
      <c r="BE1407" s="23"/>
      <c r="BF1407" s="24"/>
      <c r="BG1407" s="35"/>
      <c r="BH1407" s="23"/>
      <c r="BI1407" s="24"/>
      <c r="BJ1407" s="35"/>
      <c r="BK1407" s="23"/>
      <c r="BL1407" s="24"/>
      <c r="BM1407" s="35"/>
      <c r="BN1407" s="23"/>
      <c r="BO1407" s="24"/>
      <c r="BP1407" s="35"/>
      <c r="BQ1407" s="23"/>
      <c r="BR1407" s="24"/>
      <c r="BS1407" s="35"/>
      <c r="BT1407" s="23"/>
      <c r="BU1407" s="24"/>
      <c r="BV1407" s="35"/>
      <c r="BW1407" s="23"/>
      <c r="BX1407" s="24"/>
      <c r="BY1407" s="35"/>
      <c r="BZ1407" s="23"/>
      <c r="CA1407" s="24"/>
      <c r="CB1407" s="35"/>
      <c r="CC1407" s="23"/>
      <c r="CD1407" s="24"/>
      <c r="CE1407" s="35"/>
      <c r="CF1407" s="23"/>
      <c r="CG1407" s="24"/>
      <c r="CH1407" s="35"/>
      <c r="CI1407" s="23"/>
      <c r="CJ1407" s="24"/>
      <c r="CK1407" s="35"/>
      <c r="CL1407" s="23"/>
      <c r="CM1407" s="24"/>
      <c r="CN1407" s="35"/>
      <c r="CO1407" s="23"/>
      <c r="CP1407" s="24"/>
      <c r="CQ1407" s="38"/>
    </row>
    <row r="1408" spans="2:95">
      <c r="B1408" s="34"/>
      <c r="C1408" s="23"/>
      <c r="D1408" s="24"/>
      <c r="E1408" s="35"/>
      <c r="F1408" s="23"/>
      <c r="G1408" s="24"/>
      <c r="H1408" s="35"/>
      <c r="I1408" s="23"/>
      <c r="J1408" s="24"/>
      <c r="K1408" s="35"/>
      <c r="L1408" s="23"/>
      <c r="M1408" s="24"/>
      <c r="N1408" s="35"/>
      <c r="O1408" s="23"/>
      <c r="P1408" s="24"/>
      <c r="Q1408" s="35"/>
      <c r="R1408" s="23"/>
      <c r="S1408" s="24"/>
      <c r="T1408" s="35"/>
      <c r="U1408" s="23"/>
      <c r="V1408" s="24"/>
      <c r="W1408" s="35"/>
      <c r="X1408" s="23"/>
      <c r="Y1408" s="24"/>
      <c r="Z1408" s="35"/>
      <c r="AA1408" s="23"/>
      <c r="AB1408" s="24"/>
      <c r="AC1408" s="35"/>
      <c r="AD1408" s="23"/>
      <c r="AE1408" s="24"/>
      <c r="AF1408" s="35"/>
      <c r="AG1408" s="23"/>
      <c r="AH1408" s="24"/>
      <c r="AI1408" s="35"/>
      <c r="AJ1408" s="23"/>
      <c r="AK1408" s="24"/>
      <c r="AL1408" s="35"/>
      <c r="AM1408" s="23"/>
      <c r="AN1408" s="24"/>
      <c r="AO1408" s="35"/>
      <c r="AP1408" s="23"/>
      <c r="AQ1408" s="24"/>
      <c r="AR1408" s="35"/>
      <c r="AS1408" s="23"/>
      <c r="AT1408" s="24"/>
      <c r="AU1408" s="35"/>
      <c r="AV1408" s="23"/>
      <c r="AW1408" s="24"/>
      <c r="AX1408" s="35"/>
      <c r="AY1408" s="23"/>
      <c r="AZ1408" s="24"/>
      <c r="BA1408" s="35"/>
      <c r="BB1408" s="23"/>
      <c r="BC1408" s="24"/>
      <c r="BD1408" s="35"/>
      <c r="BE1408" s="23"/>
      <c r="BF1408" s="24"/>
      <c r="BG1408" s="35"/>
      <c r="BH1408" s="23"/>
      <c r="BI1408" s="24"/>
      <c r="BJ1408" s="35"/>
      <c r="BK1408" s="23"/>
      <c r="BL1408" s="24"/>
      <c r="BM1408" s="35"/>
      <c r="BN1408" s="23"/>
      <c r="BO1408" s="24"/>
      <c r="BP1408" s="35"/>
      <c r="BQ1408" s="23"/>
      <c r="BR1408" s="24"/>
      <c r="BS1408" s="35"/>
      <c r="BT1408" s="23"/>
      <c r="BU1408" s="24"/>
      <c r="BV1408" s="35"/>
      <c r="BW1408" s="23"/>
      <c r="BX1408" s="24"/>
      <c r="BY1408" s="35"/>
      <c r="BZ1408" s="23"/>
      <c r="CA1408" s="24"/>
      <c r="CB1408" s="35"/>
      <c r="CC1408" s="23"/>
      <c r="CD1408" s="24"/>
      <c r="CE1408" s="35"/>
      <c r="CF1408" s="23"/>
      <c r="CG1408" s="24"/>
      <c r="CH1408" s="35"/>
      <c r="CI1408" s="23"/>
      <c r="CJ1408" s="24"/>
      <c r="CK1408" s="35"/>
      <c r="CL1408" s="23"/>
      <c r="CM1408" s="24"/>
      <c r="CN1408" s="35"/>
      <c r="CO1408" s="23"/>
      <c r="CP1408" s="24"/>
      <c r="CQ1408" s="38"/>
    </row>
    <row r="1409" spans="2:95">
      <c r="B1409" s="34"/>
      <c r="C1409" s="23"/>
      <c r="D1409" s="24"/>
      <c r="E1409" s="35"/>
      <c r="F1409" s="23"/>
      <c r="G1409" s="24"/>
      <c r="H1409" s="35"/>
      <c r="I1409" s="23"/>
      <c r="J1409" s="24"/>
      <c r="K1409" s="35"/>
      <c r="L1409" s="23"/>
      <c r="M1409" s="24"/>
      <c r="N1409" s="35"/>
      <c r="O1409" s="23"/>
      <c r="P1409" s="24"/>
      <c r="Q1409" s="35"/>
      <c r="R1409" s="23"/>
      <c r="S1409" s="24"/>
      <c r="T1409" s="35"/>
      <c r="U1409" s="23"/>
      <c r="V1409" s="24"/>
      <c r="W1409" s="35"/>
      <c r="X1409" s="23"/>
      <c r="Y1409" s="24"/>
      <c r="Z1409" s="35"/>
      <c r="AA1409" s="23"/>
      <c r="AB1409" s="24"/>
      <c r="AC1409" s="35"/>
      <c r="AD1409" s="23"/>
      <c r="AE1409" s="24"/>
      <c r="AF1409" s="35"/>
      <c r="AG1409" s="23"/>
      <c r="AH1409" s="24"/>
      <c r="AI1409" s="35"/>
      <c r="AJ1409" s="23"/>
      <c r="AK1409" s="24"/>
      <c r="AL1409" s="35"/>
      <c r="AM1409" s="23"/>
      <c r="AN1409" s="24"/>
      <c r="AO1409" s="35"/>
      <c r="AP1409" s="23"/>
      <c r="AQ1409" s="24"/>
      <c r="AR1409" s="35"/>
      <c r="AS1409" s="23"/>
      <c r="AT1409" s="24"/>
      <c r="AU1409" s="35"/>
      <c r="AV1409" s="23"/>
      <c r="AW1409" s="24"/>
      <c r="AX1409" s="35"/>
      <c r="AY1409" s="23"/>
      <c r="AZ1409" s="24"/>
      <c r="BA1409" s="35"/>
      <c r="BB1409" s="23"/>
      <c r="BC1409" s="24"/>
      <c r="BD1409" s="35"/>
      <c r="BE1409" s="23"/>
      <c r="BF1409" s="24"/>
      <c r="BG1409" s="35"/>
      <c r="BH1409" s="23"/>
      <c r="BI1409" s="24"/>
      <c r="BJ1409" s="35"/>
      <c r="BK1409" s="23"/>
      <c r="BL1409" s="24"/>
      <c r="BM1409" s="35"/>
      <c r="BN1409" s="23"/>
      <c r="BO1409" s="24"/>
      <c r="BP1409" s="35"/>
      <c r="BQ1409" s="23"/>
      <c r="BR1409" s="24"/>
      <c r="BS1409" s="35"/>
      <c r="BT1409" s="23"/>
      <c r="BU1409" s="24"/>
      <c r="BV1409" s="35"/>
      <c r="BW1409" s="23"/>
      <c r="BX1409" s="24"/>
      <c r="BY1409" s="35"/>
      <c r="BZ1409" s="23"/>
      <c r="CA1409" s="24"/>
      <c r="CB1409" s="35"/>
      <c r="CC1409" s="23"/>
      <c r="CD1409" s="24"/>
      <c r="CE1409" s="35"/>
      <c r="CF1409" s="23"/>
      <c r="CG1409" s="24"/>
      <c r="CH1409" s="35"/>
      <c r="CI1409" s="23"/>
      <c r="CJ1409" s="24"/>
      <c r="CK1409" s="35"/>
      <c r="CL1409" s="23"/>
      <c r="CM1409" s="24"/>
      <c r="CN1409" s="35"/>
      <c r="CO1409" s="23"/>
      <c r="CP1409" s="24"/>
      <c r="CQ1409" s="38"/>
    </row>
    <row r="1410" spans="2:95">
      <c r="B1410" s="34"/>
      <c r="C1410" s="23"/>
      <c r="D1410" s="24"/>
      <c r="E1410" s="35"/>
      <c r="F1410" s="23"/>
      <c r="G1410" s="24"/>
      <c r="H1410" s="35"/>
      <c r="I1410" s="23"/>
      <c r="J1410" s="24"/>
      <c r="K1410" s="35"/>
      <c r="L1410" s="23"/>
      <c r="M1410" s="24"/>
      <c r="N1410" s="35"/>
      <c r="O1410" s="23"/>
      <c r="P1410" s="24"/>
      <c r="Q1410" s="35"/>
      <c r="R1410" s="23"/>
      <c r="S1410" s="24"/>
      <c r="T1410" s="35"/>
      <c r="U1410" s="23"/>
      <c r="V1410" s="24"/>
      <c r="W1410" s="35"/>
      <c r="X1410" s="23"/>
      <c r="Y1410" s="24"/>
      <c r="Z1410" s="35"/>
      <c r="AA1410" s="23"/>
      <c r="AB1410" s="24"/>
      <c r="AC1410" s="35"/>
      <c r="AD1410" s="23"/>
      <c r="AE1410" s="24"/>
      <c r="AF1410" s="35"/>
      <c r="AG1410" s="23"/>
      <c r="AH1410" s="24"/>
      <c r="AI1410" s="35"/>
      <c r="AJ1410" s="23"/>
      <c r="AK1410" s="24"/>
      <c r="AL1410" s="35"/>
      <c r="AM1410" s="23"/>
      <c r="AN1410" s="24"/>
      <c r="AO1410" s="35"/>
      <c r="AP1410" s="23"/>
      <c r="AQ1410" s="24"/>
      <c r="AR1410" s="35"/>
      <c r="AS1410" s="23"/>
      <c r="AT1410" s="24"/>
      <c r="AU1410" s="35"/>
      <c r="AV1410" s="23"/>
      <c r="AW1410" s="24"/>
      <c r="AX1410" s="35"/>
      <c r="AY1410" s="23"/>
      <c r="AZ1410" s="24"/>
      <c r="BA1410" s="35"/>
      <c r="BB1410" s="23"/>
      <c r="BC1410" s="24"/>
      <c r="BD1410" s="35"/>
      <c r="BE1410" s="23"/>
      <c r="BF1410" s="24"/>
      <c r="BG1410" s="35"/>
      <c r="BH1410" s="23"/>
      <c r="BI1410" s="24"/>
      <c r="BJ1410" s="35"/>
      <c r="BK1410" s="23"/>
      <c r="BL1410" s="24"/>
      <c r="BM1410" s="35"/>
      <c r="BN1410" s="23"/>
      <c r="BO1410" s="24"/>
      <c r="BP1410" s="35"/>
      <c r="BQ1410" s="23"/>
      <c r="BR1410" s="24"/>
      <c r="BS1410" s="35"/>
      <c r="BT1410" s="23"/>
      <c r="BU1410" s="24"/>
      <c r="BV1410" s="35"/>
      <c r="BW1410" s="23"/>
      <c r="BX1410" s="24"/>
      <c r="BY1410" s="35"/>
      <c r="BZ1410" s="23"/>
      <c r="CA1410" s="24"/>
      <c r="CB1410" s="35"/>
      <c r="CC1410" s="23"/>
      <c r="CD1410" s="24"/>
      <c r="CE1410" s="35"/>
      <c r="CF1410" s="23"/>
      <c r="CG1410" s="24"/>
      <c r="CH1410" s="35"/>
      <c r="CI1410" s="23"/>
      <c r="CJ1410" s="24"/>
      <c r="CK1410" s="35"/>
      <c r="CL1410" s="23"/>
      <c r="CM1410" s="24"/>
      <c r="CN1410" s="35"/>
      <c r="CO1410" s="23"/>
      <c r="CP1410" s="24"/>
      <c r="CQ1410" s="38"/>
    </row>
    <row r="1411" spans="2:95">
      <c r="B1411" s="34"/>
      <c r="C1411" s="23"/>
      <c r="D1411" s="24"/>
      <c r="E1411" s="35"/>
      <c r="F1411" s="23"/>
      <c r="G1411" s="24"/>
      <c r="H1411" s="35"/>
      <c r="I1411" s="23"/>
      <c r="J1411" s="24"/>
      <c r="K1411" s="35"/>
      <c r="L1411" s="23"/>
      <c r="M1411" s="24"/>
      <c r="N1411" s="35"/>
      <c r="O1411" s="23"/>
      <c r="P1411" s="24"/>
      <c r="Q1411" s="35"/>
      <c r="R1411" s="23"/>
      <c r="S1411" s="24"/>
      <c r="T1411" s="35"/>
      <c r="U1411" s="23"/>
      <c r="V1411" s="24"/>
      <c r="W1411" s="35"/>
      <c r="X1411" s="23"/>
      <c r="Y1411" s="24"/>
      <c r="Z1411" s="35"/>
      <c r="AA1411" s="23"/>
      <c r="AB1411" s="24"/>
      <c r="AC1411" s="35"/>
      <c r="AD1411" s="23"/>
      <c r="AE1411" s="24"/>
      <c r="AF1411" s="35"/>
      <c r="AG1411" s="23"/>
      <c r="AH1411" s="24"/>
      <c r="AI1411" s="35"/>
      <c r="AJ1411" s="23"/>
      <c r="AK1411" s="24"/>
      <c r="AL1411" s="35"/>
      <c r="AM1411" s="23"/>
      <c r="AN1411" s="24"/>
      <c r="AO1411" s="35"/>
      <c r="AP1411" s="23"/>
      <c r="AQ1411" s="24"/>
      <c r="AR1411" s="35"/>
      <c r="AS1411" s="23"/>
      <c r="AT1411" s="24"/>
      <c r="AU1411" s="35"/>
      <c r="AV1411" s="23"/>
      <c r="AW1411" s="24"/>
      <c r="AX1411" s="35"/>
      <c r="AY1411" s="23"/>
      <c r="AZ1411" s="24"/>
      <c r="BA1411" s="35"/>
      <c r="BB1411" s="23"/>
      <c r="BC1411" s="24"/>
      <c r="BD1411" s="35"/>
      <c r="BE1411" s="23"/>
      <c r="BF1411" s="24"/>
      <c r="BG1411" s="35"/>
      <c r="BH1411" s="23"/>
      <c r="BI1411" s="24"/>
      <c r="BJ1411" s="35"/>
      <c r="BK1411" s="23"/>
      <c r="BL1411" s="24"/>
      <c r="BM1411" s="35"/>
      <c r="BN1411" s="23"/>
      <c r="BO1411" s="24"/>
      <c r="BP1411" s="35"/>
      <c r="BQ1411" s="23"/>
      <c r="BR1411" s="24"/>
      <c r="BS1411" s="35"/>
      <c r="BT1411" s="23"/>
      <c r="BU1411" s="24"/>
      <c r="BV1411" s="35"/>
      <c r="BW1411" s="23"/>
      <c r="BX1411" s="24"/>
      <c r="BY1411" s="35"/>
      <c r="BZ1411" s="23"/>
      <c r="CA1411" s="24"/>
      <c r="CB1411" s="35"/>
      <c r="CC1411" s="23"/>
      <c r="CD1411" s="24"/>
      <c r="CE1411" s="35"/>
      <c r="CF1411" s="23"/>
      <c r="CG1411" s="24"/>
      <c r="CH1411" s="35"/>
      <c r="CI1411" s="23"/>
      <c r="CJ1411" s="24"/>
      <c r="CK1411" s="35"/>
      <c r="CL1411" s="23"/>
      <c r="CM1411" s="24"/>
      <c r="CN1411" s="35"/>
      <c r="CO1411" s="23"/>
      <c r="CP1411" s="24"/>
      <c r="CQ1411" s="38"/>
    </row>
    <row r="1412" spans="2:95">
      <c r="B1412" s="34"/>
      <c r="C1412" s="23"/>
      <c r="D1412" s="24"/>
      <c r="E1412" s="35"/>
      <c r="F1412" s="23"/>
      <c r="G1412" s="24"/>
      <c r="H1412" s="35"/>
      <c r="I1412" s="23"/>
      <c r="J1412" s="24"/>
      <c r="K1412" s="35"/>
      <c r="L1412" s="23"/>
      <c r="M1412" s="24"/>
      <c r="N1412" s="35"/>
      <c r="O1412" s="23"/>
      <c r="P1412" s="24"/>
      <c r="Q1412" s="35"/>
      <c r="R1412" s="23"/>
      <c r="S1412" s="24"/>
      <c r="T1412" s="35"/>
      <c r="U1412" s="23"/>
      <c r="V1412" s="24"/>
      <c r="W1412" s="35"/>
      <c r="X1412" s="23"/>
      <c r="Y1412" s="24"/>
      <c r="Z1412" s="35"/>
      <c r="AA1412" s="23"/>
      <c r="AB1412" s="24"/>
      <c r="AC1412" s="35"/>
      <c r="AD1412" s="23"/>
      <c r="AE1412" s="24"/>
      <c r="AF1412" s="35"/>
      <c r="AG1412" s="23"/>
      <c r="AH1412" s="24"/>
      <c r="AI1412" s="35"/>
      <c r="AJ1412" s="23"/>
      <c r="AK1412" s="24"/>
      <c r="AL1412" s="35"/>
      <c r="AM1412" s="23"/>
      <c r="AN1412" s="24"/>
      <c r="AO1412" s="35"/>
      <c r="AP1412" s="23"/>
      <c r="AQ1412" s="24"/>
      <c r="AR1412" s="35"/>
      <c r="AS1412" s="23"/>
      <c r="AT1412" s="24"/>
      <c r="AU1412" s="35"/>
      <c r="AV1412" s="23"/>
      <c r="AW1412" s="24"/>
      <c r="AX1412" s="35"/>
      <c r="AY1412" s="23"/>
      <c r="AZ1412" s="24"/>
      <c r="BA1412" s="35"/>
      <c r="BB1412" s="23"/>
      <c r="BC1412" s="24"/>
      <c r="BD1412" s="35"/>
      <c r="BE1412" s="23"/>
      <c r="BF1412" s="24"/>
      <c r="BG1412" s="35"/>
      <c r="BH1412" s="23"/>
      <c r="BI1412" s="24"/>
      <c r="BJ1412" s="35"/>
      <c r="BK1412" s="23"/>
      <c r="BL1412" s="24"/>
      <c r="BM1412" s="35"/>
      <c r="BN1412" s="23"/>
      <c r="BO1412" s="24"/>
      <c r="BP1412" s="35"/>
      <c r="BQ1412" s="23"/>
      <c r="BR1412" s="24"/>
      <c r="BS1412" s="35"/>
      <c r="BT1412" s="23"/>
      <c r="BU1412" s="24"/>
      <c r="BV1412" s="35"/>
      <c r="BW1412" s="23"/>
      <c r="BX1412" s="24"/>
      <c r="BY1412" s="35"/>
      <c r="BZ1412" s="23"/>
      <c r="CA1412" s="24"/>
      <c r="CB1412" s="35"/>
      <c r="CC1412" s="23"/>
      <c r="CD1412" s="24"/>
      <c r="CE1412" s="35"/>
      <c r="CF1412" s="23"/>
      <c r="CG1412" s="24"/>
      <c r="CH1412" s="35"/>
      <c r="CI1412" s="23"/>
      <c r="CJ1412" s="24"/>
      <c r="CK1412" s="35"/>
      <c r="CL1412" s="23"/>
      <c r="CM1412" s="24"/>
      <c r="CN1412" s="35"/>
      <c r="CO1412" s="23"/>
      <c r="CP1412" s="24"/>
      <c r="CQ1412" s="38"/>
    </row>
    <row r="1413" spans="2:95">
      <c r="B1413" s="34"/>
      <c r="C1413" s="23"/>
      <c r="D1413" s="24"/>
      <c r="E1413" s="35"/>
      <c r="F1413" s="23"/>
      <c r="G1413" s="24"/>
      <c r="H1413" s="35"/>
      <c r="I1413" s="23"/>
      <c r="J1413" s="24"/>
      <c r="K1413" s="35"/>
      <c r="L1413" s="23"/>
      <c r="M1413" s="24"/>
      <c r="N1413" s="35"/>
      <c r="O1413" s="23"/>
      <c r="P1413" s="24"/>
      <c r="Q1413" s="35"/>
      <c r="R1413" s="23"/>
      <c r="S1413" s="24"/>
      <c r="T1413" s="35"/>
      <c r="U1413" s="23"/>
      <c r="V1413" s="24"/>
      <c r="W1413" s="35"/>
      <c r="X1413" s="23"/>
      <c r="Y1413" s="24"/>
      <c r="Z1413" s="35"/>
      <c r="AA1413" s="23"/>
      <c r="AB1413" s="24"/>
      <c r="AC1413" s="35"/>
      <c r="AD1413" s="23"/>
      <c r="AE1413" s="24"/>
      <c r="AF1413" s="35"/>
      <c r="AG1413" s="23"/>
      <c r="AH1413" s="24"/>
      <c r="AI1413" s="35"/>
      <c r="AJ1413" s="23"/>
      <c r="AK1413" s="24"/>
      <c r="AL1413" s="35"/>
      <c r="AM1413" s="23"/>
      <c r="AN1413" s="24"/>
      <c r="AO1413" s="35"/>
      <c r="AP1413" s="23"/>
      <c r="AQ1413" s="24"/>
      <c r="AR1413" s="35"/>
      <c r="AS1413" s="23"/>
      <c r="AT1413" s="24"/>
      <c r="AU1413" s="35"/>
      <c r="AV1413" s="23"/>
      <c r="AW1413" s="24"/>
      <c r="AX1413" s="35"/>
      <c r="AY1413" s="23"/>
      <c r="AZ1413" s="24"/>
      <c r="BA1413" s="35"/>
      <c r="BB1413" s="23"/>
      <c r="BC1413" s="24"/>
      <c r="BD1413" s="35"/>
      <c r="BE1413" s="23"/>
      <c r="BF1413" s="24"/>
      <c r="BG1413" s="35"/>
      <c r="BH1413" s="23"/>
      <c r="BI1413" s="24"/>
      <c r="BJ1413" s="35"/>
      <c r="BK1413" s="23"/>
      <c r="BL1413" s="24"/>
      <c r="BM1413" s="35"/>
      <c r="BN1413" s="23"/>
      <c r="BO1413" s="24"/>
      <c r="BP1413" s="35"/>
      <c r="BQ1413" s="23"/>
      <c r="BR1413" s="24"/>
      <c r="BS1413" s="35"/>
      <c r="BT1413" s="23"/>
      <c r="BU1413" s="24"/>
      <c r="BV1413" s="35"/>
      <c r="BW1413" s="23"/>
      <c r="BX1413" s="24"/>
      <c r="BY1413" s="35"/>
      <c r="BZ1413" s="23"/>
      <c r="CA1413" s="24"/>
      <c r="CB1413" s="35"/>
      <c r="CC1413" s="23"/>
      <c r="CD1413" s="24"/>
      <c r="CE1413" s="35"/>
      <c r="CF1413" s="23"/>
      <c r="CG1413" s="24"/>
      <c r="CH1413" s="35"/>
      <c r="CI1413" s="23"/>
      <c r="CJ1413" s="24"/>
      <c r="CK1413" s="35"/>
      <c r="CL1413" s="23"/>
      <c r="CM1413" s="24"/>
      <c r="CN1413" s="35"/>
      <c r="CO1413" s="23"/>
      <c r="CP1413" s="24"/>
      <c r="CQ1413" s="38"/>
    </row>
    <row r="1414" spans="2:95">
      <c r="B1414" s="34"/>
      <c r="C1414" s="23"/>
      <c r="D1414" s="24"/>
      <c r="E1414" s="35"/>
      <c r="F1414" s="23"/>
      <c r="G1414" s="24"/>
      <c r="H1414" s="35"/>
      <c r="I1414" s="23"/>
      <c r="J1414" s="24"/>
      <c r="K1414" s="35"/>
      <c r="L1414" s="23"/>
      <c r="M1414" s="24"/>
      <c r="N1414" s="35"/>
      <c r="O1414" s="23"/>
      <c r="P1414" s="24"/>
      <c r="Q1414" s="35"/>
      <c r="R1414" s="23"/>
      <c r="S1414" s="24"/>
      <c r="T1414" s="35"/>
      <c r="U1414" s="23"/>
      <c r="V1414" s="24"/>
      <c r="W1414" s="35"/>
      <c r="X1414" s="23"/>
      <c r="Y1414" s="24"/>
      <c r="Z1414" s="35"/>
      <c r="AA1414" s="23"/>
      <c r="AB1414" s="24"/>
      <c r="AC1414" s="35"/>
      <c r="AD1414" s="23"/>
      <c r="AE1414" s="24"/>
      <c r="AF1414" s="35"/>
      <c r="AG1414" s="23"/>
      <c r="AH1414" s="24"/>
      <c r="AI1414" s="35"/>
      <c r="AJ1414" s="23"/>
      <c r="AK1414" s="24"/>
      <c r="AL1414" s="35"/>
      <c r="AM1414" s="23"/>
      <c r="AN1414" s="24"/>
      <c r="AO1414" s="35"/>
      <c r="AP1414" s="23"/>
      <c r="AQ1414" s="24"/>
      <c r="AR1414" s="35"/>
      <c r="AS1414" s="23"/>
      <c r="AT1414" s="24"/>
      <c r="AU1414" s="35"/>
      <c r="AV1414" s="23"/>
      <c r="AW1414" s="24"/>
      <c r="AX1414" s="35"/>
      <c r="AY1414" s="23"/>
      <c r="AZ1414" s="24"/>
      <c r="BA1414" s="35"/>
      <c r="BB1414" s="23"/>
      <c r="BC1414" s="24"/>
      <c r="BD1414" s="35"/>
      <c r="BE1414" s="23"/>
      <c r="BF1414" s="24"/>
      <c r="BG1414" s="35"/>
      <c r="BH1414" s="23"/>
      <c r="BI1414" s="24"/>
      <c r="BJ1414" s="35"/>
      <c r="BK1414" s="23"/>
      <c r="BL1414" s="24"/>
      <c r="BM1414" s="35"/>
      <c r="BN1414" s="23"/>
      <c r="BO1414" s="24"/>
      <c r="BP1414" s="35"/>
      <c r="BQ1414" s="23"/>
      <c r="BR1414" s="24"/>
      <c r="BS1414" s="35"/>
      <c r="BT1414" s="23"/>
      <c r="BU1414" s="24"/>
      <c r="BV1414" s="35"/>
      <c r="BW1414" s="23"/>
      <c r="BX1414" s="24"/>
      <c r="BY1414" s="35"/>
      <c r="BZ1414" s="23"/>
      <c r="CA1414" s="24"/>
      <c r="CB1414" s="35"/>
      <c r="CC1414" s="23"/>
      <c r="CD1414" s="24"/>
      <c r="CE1414" s="35"/>
      <c r="CF1414" s="23"/>
      <c r="CG1414" s="24"/>
      <c r="CH1414" s="35"/>
      <c r="CI1414" s="23"/>
      <c r="CJ1414" s="24"/>
      <c r="CK1414" s="35"/>
      <c r="CL1414" s="23"/>
      <c r="CM1414" s="24"/>
      <c r="CN1414" s="35"/>
      <c r="CO1414" s="23"/>
      <c r="CP1414" s="24"/>
      <c r="CQ1414" s="38"/>
    </row>
    <row r="1415" spans="2:95">
      <c r="B1415" s="34"/>
      <c r="C1415" s="23"/>
      <c r="D1415" s="24"/>
      <c r="E1415" s="35"/>
      <c r="F1415" s="23"/>
      <c r="G1415" s="24"/>
      <c r="H1415" s="35"/>
      <c r="I1415" s="23"/>
      <c r="J1415" s="24"/>
      <c r="K1415" s="35"/>
      <c r="L1415" s="23"/>
      <c r="M1415" s="24"/>
      <c r="N1415" s="35"/>
      <c r="O1415" s="23"/>
      <c r="P1415" s="24"/>
      <c r="Q1415" s="35"/>
      <c r="R1415" s="23"/>
      <c r="S1415" s="24"/>
      <c r="T1415" s="35"/>
      <c r="U1415" s="23"/>
      <c r="V1415" s="24"/>
      <c r="W1415" s="35"/>
      <c r="X1415" s="23"/>
      <c r="Y1415" s="24"/>
      <c r="Z1415" s="35"/>
      <c r="AA1415" s="23"/>
      <c r="AB1415" s="24"/>
      <c r="AC1415" s="35"/>
      <c r="AD1415" s="23"/>
      <c r="AE1415" s="24"/>
      <c r="AF1415" s="35"/>
      <c r="AG1415" s="23"/>
      <c r="AH1415" s="24"/>
      <c r="AI1415" s="35"/>
      <c r="AJ1415" s="23"/>
      <c r="AK1415" s="24"/>
      <c r="AL1415" s="35"/>
      <c r="AM1415" s="23"/>
      <c r="AN1415" s="24"/>
      <c r="AO1415" s="35"/>
      <c r="AP1415" s="23"/>
      <c r="AQ1415" s="24"/>
      <c r="AR1415" s="35"/>
      <c r="AS1415" s="23"/>
      <c r="AT1415" s="24"/>
      <c r="AU1415" s="35"/>
      <c r="AV1415" s="23"/>
      <c r="AW1415" s="24"/>
      <c r="AX1415" s="35"/>
      <c r="AY1415" s="23"/>
      <c r="AZ1415" s="24"/>
      <c r="BA1415" s="35"/>
      <c r="BB1415" s="23"/>
      <c r="BC1415" s="24"/>
      <c r="BD1415" s="35"/>
      <c r="BE1415" s="23"/>
      <c r="BF1415" s="24"/>
      <c r="BG1415" s="35"/>
      <c r="BH1415" s="23"/>
      <c r="BI1415" s="24"/>
      <c r="BJ1415" s="35"/>
      <c r="BK1415" s="23"/>
      <c r="BL1415" s="24"/>
      <c r="BM1415" s="35"/>
      <c r="BN1415" s="23"/>
      <c r="BO1415" s="24"/>
      <c r="BP1415" s="35"/>
      <c r="BQ1415" s="23"/>
      <c r="BR1415" s="24"/>
      <c r="BS1415" s="35"/>
      <c r="BT1415" s="23"/>
      <c r="BU1415" s="24"/>
      <c r="BV1415" s="35"/>
      <c r="BW1415" s="23"/>
      <c r="BX1415" s="24"/>
      <c r="BY1415" s="35"/>
      <c r="BZ1415" s="23"/>
      <c r="CA1415" s="24"/>
      <c r="CB1415" s="35"/>
      <c r="CC1415" s="23"/>
      <c r="CD1415" s="24"/>
      <c r="CE1415" s="35"/>
      <c r="CF1415" s="23"/>
      <c r="CG1415" s="24"/>
      <c r="CH1415" s="35"/>
      <c r="CI1415" s="23"/>
      <c r="CJ1415" s="24"/>
      <c r="CK1415" s="35"/>
      <c r="CL1415" s="23"/>
      <c r="CM1415" s="24"/>
      <c r="CN1415" s="35"/>
      <c r="CO1415" s="23"/>
      <c r="CP1415" s="24"/>
      <c r="CQ1415" s="38"/>
    </row>
    <row r="1416" spans="2:95">
      <c r="B1416" s="34"/>
      <c r="C1416" s="23"/>
      <c r="D1416" s="24"/>
      <c r="E1416" s="35"/>
      <c r="F1416" s="23"/>
      <c r="G1416" s="24"/>
      <c r="H1416" s="35"/>
      <c r="I1416" s="23"/>
      <c r="J1416" s="24"/>
      <c r="K1416" s="35"/>
      <c r="L1416" s="23"/>
      <c r="M1416" s="24"/>
      <c r="N1416" s="35"/>
      <c r="O1416" s="23"/>
      <c r="P1416" s="24"/>
      <c r="Q1416" s="35"/>
      <c r="R1416" s="23"/>
      <c r="S1416" s="24"/>
      <c r="T1416" s="35"/>
      <c r="U1416" s="23"/>
      <c r="V1416" s="24"/>
      <c r="W1416" s="35"/>
      <c r="X1416" s="23"/>
      <c r="Y1416" s="24"/>
      <c r="Z1416" s="35"/>
      <c r="AA1416" s="23"/>
      <c r="AB1416" s="24"/>
      <c r="AC1416" s="35"/>
      <c r="AD1416" s="23"/>
      <c r="AE1416" s="24"/>
      <c r="AF1416" s="35"/>
      <c r="AG1416" s="23"/>
      <c r="AH1416" s="24"/>
      <c r="AI1416" s="35"/>
      <c r="AJ1416" s="23"/>
      <c r="AK1416" s="24"/>
      <c r="AL1416" s="35"/>
      <c r="AM1416" s="23"/>
      <c r="AN1416" s="24"/>
      <c r="AO1416" s="35"/>
      <c r="AP1416" s="23"/>
      <c r="AQ1416" s="24"/>
      <c r="AR1416" s="35"/>
      <c r="AS1416" s="23"/>
      <c r="AT1416" s="24"/>
      <c r="AU1416" s="35"/>
      <c r="AV1416" s="23"/>
      <c r="AW1416" s="24"/>
      <c r="AX1416" s="35"/>
      <c r="AY1416" s="23"/>
      <c r="AZ1416" s="24"/>
      <c r="BA1416" s="35"/>
      <c r="BB1416" s="23"/>
      <c r="BC1416" s="24"/>
      <c r="BD1416" s="35"/>
      <c r="BE1416" s="23"/>
      <c r="BF1416" s="24"/>
      <c r="BG1416" s="35"/>
      <c r="BH1416" s="23"/>
      <c r="BI1416" s="24"/>
      <c r="BJ1416" s="35"/>
      <c r="BK1416" s="23"/>
      <c r="BL1416" s="24"/>
      <c r="BM1416" s="35"/>
      <c r="BN1416" s="23"/>
      <c r="BO1416" s="24"/>
      <c r="BP1416" s="35"/>
      <c r="BQ1416" s="23"/>
      <c r="BR1416" s="24"/>
      <c r="BS1416" s="35"/>
      <c r="BT1416" s="23"/>
      <c r="BU1416" s="24"/>
      <c r="BV1416" s="35"/>
      <c r="BW1416" s="23"/>
      <c r="BX1416" s="24"/>
      <c r="BY1416" s="35"/>
      <c r="BZ1416" s="23"/>
      <c r="CA1416" s="24"/>
      <c r="CB1416" s="35"/>
      <c r="CC1416" s="23"/>
      <c r="CD1416" s="24"/>
      <c r="CE1416" s="35"/>
      <c r="CF1416" s="23"/>
      <c r="CG1416" s="24"/>
      <c r="CH1416" s="35"/>
      <c r="CI1416" s="23"/>
      <c r="CJ1416" s="24"/>
      <c r="CK1416" s="35"/>
      <c r="CL1416" s="23"/>
      <c r="CM1416" s="24"/>
      <c r="CN1416" s="35"/>
      <c r="CO1416" s="23"/>
      <c r="CP1416" s="24"/>
      <c r="CQ1416" s="38"/>
    </row>
    <row r="1417" spans="2:95">
      <c r="B1417" s="34"/>
      <c r="C1417" s="23"/>
      <c r="D1417" s="24"/>
      <c r="E1417" s="35"/>
      <c r="F1417" s="23"/>
      <c r="G1417" s="24"/>
      <c r="H1417" s="35"/>
      <c r="I1417" s="23"/>
      <c r="J1417" s="24"/>
      <c r="K1417" s="35"/>
      <c r="L1417" s="23"/>
      <c r="M1417" s="24"/>
      <c r="N1417" s="35"/>
      <c r="O1417" s="23"/>
      <c r="P1417" s="24"/>
      <c r="Q1417" s="35"/>
      <c r="R1417" s="23"/>
      <c r="S1417" s="24"/>
      <c r="T1417" s="35"/>
      <c r="U1417" s="23"/>
      <c r="V1417" s="24"/>
      <c r="W1417" s="35"/>
      <c r="X1417" s="23"/>
      <c r="Y1417" s="24"/>
      <c r="Z1417" s="35"/>
      <c r="AA1417" s="23"/>
      <c r="AB1417" s="24"/>
      <c r="AC1417" s="35"/>
      <c r="AD1417" s="23"/>
      <c r="AE1417" s="24"/>
      <c r="AF1417" s="35"/>
      <c r="AG1417" s="23"/>
      <c r="AH1417" s="24"/>
      <c r="AI1417" s="35"/>
      <c r="AJ1417" s="23"/>
      <c r="AK1417" s="24"/>
      <c r="AL1417" s="35"/>
      <c r="AM1417" s="23"/>
      <c r="AN1417" s="24"/>
      <c r="AO1417" s="35"/>
      <c r="AP1417" s="23"/>
      <c r="AQ1417" s="24"/>
      <c r="AR1417" s="35"/>
      <c r="AS1417" s="23"/>
      <c r="AT1417" s="24"/>
      <c r="AU1417" s="35"/>
      <c r="AV1417" s="23"/>
      <c r="AW1417" s="24"/>
      <c r="AX1417" s="35"/>
      <c r="AY1417" s="23"/>
      <c r="AZ1417" s="24"/>
      <c r="BA1417" s="35"/>
      <c r="BB1417" s="23"/>
      <c r="BC1417" s="24"/>
      <c r="BD1417" s="35"/>
      <c r="BE1417" s="23"/>
      <c r="BF1417" s="24"/>
      <c r="BG1417" s="35"/>
      <c r="BH1417" s="23"/>
      <c r="BI1417" s="24"/>
      <c r="BJ1417" s="35"/>
      <c r="BK1417" s="23"/>
      <c r="BL1417" s="24"/>
      <c r="BM1417" s="35"/>
      <c r="BN1417" s="23"/>
      <c r="BO1417" s="24"/>
      <c r="BP1417" s="35"/>
      <c r="BQ1417" s="23"/>
      <c r="BR1417" s="24"/>
      <c r="BS1417" s="35"/>
      <c r="BT1417" s="23"/>
      <c r="BU1417" s="24"/>
      <c r="BV1417" s="35"/>
      <c r="BW1417" s="23"/>
      <c r="BX1417" s="24"/>
      <c r="BY1417" s="35"/>
      <c r="BZ1417" s="23"/>
      <c r="CA1417" s="24"/>
      <c r="CB1417" s="35"/>
      <c r="CC1417" s="23"/>
      <c r="CD1417" s="24"/>
      <c r="CE1417" s="35"/>
      <c r="CF1417" s="23"/>
      <c r="CG1417" s="24"/>
      <c r="CH1417" s="35"/>
      <c r="CI1417" s="23"/>
      <c r="CJ1417" s="24"/>
      <c r="CK1417" s="35"/>
      <c r="CL1417" s="23"/>
      <c r="CM1417" s="24"/>
      <c r="CN1417" s="35"/>
      <c r="CO1417" s="23"/>
      <c r="CP1417" s="24"/>
      <c r="CQ1417" s="38"/>
    </row>
    <row r="1418" spans="2:95">
      <c r="B1418" s="34"/>
      <c r="C1418" s="23"/>
      <c r="D1418" s="24"/>
      <c r="E1418" s="35"/>
      <c r="F1418" s="23"/>
      <c r="G1418" s="24"/>
      <c r="H1418" s="35"/>
      <c r="I1418" s="23"/>
      <c r="J1418" s="24"/>
      <c r="K1418" s="35"/>
      <c r="L1418" s="23"/>
      <c r="M1418" s="24"/>
      <c r="N1418" s="35"/>
      <c r="O1418" s="23"/>
      <c r="P1418" s="24"/>
      <c r="Q1418" s="35"/>
      <c r="R1418" s="23"/>
      <c r="S1418" s="24"/>
      <c r="T1418" s="35"/>
      <c r="U1418" s="23"/>
      <c r="V1418" s="24"/>
      <c r="W1418" s="35"/>
      <c r="X1418" s="23"/>
      <c r="Y1418" s="24"/>
      <c r="Z1418" s="35"/>
      <c r="AA1418" s="23"/>
      <c r="AB1418" s="24"/>
      <c r="AC1418" s="35"/>
      <c r="AD1418" s="23"/>
      <c r="AE1418" s="24"/>
      <c r="AF1418" s="35"/>
      <c r="AG1418" s="23"/>
      <c r="AH1418" s="24"/>
      <c r="AI1418" s="35"/>
      <c r="AJ1418" s="23"/>
      <c r="AK1418" s="24"/>
      <c r="AL1418" s="35"/>
      <c r="AM1418" s="23"/>
      <c r="AN1418" s="24"/>
      <c r="AO1418" s="35"/>
      <c r="AP1418" s="23"/>
      <c r="AQ1418" s="24"/>
      <c r="AR1418" s="35"/>
      <c r="AS1418" s="23"/>
      <c r="AT1418" s="24"/>
      <c r="AU1418" s="35"/>
      <c r="AV1418" s="23"/>
      <c r="AW1418" s="24"/>
      <c r="AX1418" s="35"/>
      <c r="AY1418" s="23"/>
      <c r="AZ1418" s="24"/>
      <c r="BA1418" s="35"/>
      <c r="BB1418" s="23"/>
      <c r="BC1418" s="24"/>
      <c r="BD1418" s="35"/>
      <c r="BE1418" s="23"/>
      <c r="BF1418" s="24"/>
      <c r="BG1418" s="35"/>
      <c r="BH1418" s="23"/>
      <c r="BI1418" s="24"/>
      <c r="BJ1418" s="35"/>
      <c r="BK1418" s="23"/>
      <c r="BL1418" s="24"/>
      <c r="BM1418" s="35"/>
      <c r="BN1418" s="23"/>
      <c r="BO1418" s="24"/>
      <c r="BP1418" s="35"/>
      <c r="BQ1418" s="23"/>
      <c r="BR1418" s="24"/>
      <c r="BS1418" s="35"/>
      <c r="BT1418" s="23"/>
      <c r="BU1418" s="24"/>
      <c r="BV1418" s="35"/>
      <c r="BW1418" s="23"/>
      <c r="BX1418" s="24"/>
      <c r="BY1418" s="35"/>
      <c r="BZ1418" s="23"/>
      <c r="CA1418" s="24"/>
      <c r="CB1418" s="35"/>
      <c r="CC1418" s="23"/>
      <c r="CD1418" s="24"/>
      <c r="CE1418" s="35"/>
      <c r="CF1418" s="23"/>
      <c r="CG1418" s="24"/>
      <c r="CH1418" s="35"/>
      <c r="CI1418" s="23"/>
      <c r="CJ1418" s="24"/>
      <c r="CK1418" s="35"/>
      <c r="CL1418" s="23"/>
      <c r="CM1418" s="24"/>
      <c r="CN1418" s="35"/>
      <c r="CO1418" s="23"/>
      <c r="CP1418" s="24"/>
      <c r="CQ1418" s="38"/>
    </row>
    <row r="1419" spans="2:95">
      <c r="B1419" s="34"/>
      <c r="C1419" s="23"/>
      <c r="D1419" s="24"/>
      <c r="E1419" s="35"/>
      <c r="F1419" s="23"/>
      <c r="G1419" s="24"/>
      <c r="H1419" s="35"/>
      <c r="I1419" s="23"/>
      <c r="J1419" s="24"/>
      <c r="K1419" s="35"/>
      <c r="L1419" s="23"/>
      <c r="M1419" s="24"/>
      <c r="N1419" s="35"/>
      <c r="O1419" s="23"/>
      <c r="P1419" s="24"/>
      <c r="Q1419" s="35"/>
      <c r="R1419" s="23"/>
      <c r="S1419" s="24"/>
      <c r="T1419" s="35"/>
      <c r="U1419" s="23"/>
      <c r="V1419" s="24"/>
      <c r="W1419" s="35"/>
      <c r="X1419" s="23"/>
      <c r="Y1419" s="24"/>
      <c r="Z1419" s="35"/>
      <c r="AA1419" s="23"/>
      <c r="AB1419" s="24"/>
      <c r="AC1419" s="35"/>
      <c r="AD1419" s="23"/>
      <c r="AE1419" s="24"/>
      <c r="AF1419" s="35"/>
      <c r="AG1419" s="23"/>
      <c r="AH1419" s="24"/>
      <c r="AI1419" s="35"/>
      <c r="AJ1419" s="23"/>
      <c r="AK1419" s="24"/>
      <c r="AL1419" s="35"/>
      <c r="AM1419" s="23"/>
      <c r="AN1419" s="24"/>
      <c r="AO1419" s="35"/>
      <c r="AP1419" s="23"/>
      <c r="AQ1419" s="24"/>
      <c r="AR1419" s="35"/>
      <c r="AS1419" s="23"/>
      <c r="AT1419" s="24"/>
      <c r="AU1419" s="35"/>
      <c r="AV1419" s="23"/>
      <c r="AW1419" s="24"/>
      <c r="AX1419" s="35"/>
      <c r="AY1419" s="23"/>
      <c r="AZ1419" s="24"/>
      <c r="BA1419" s="35"/>
      <c r="BB1419" s="23"/>
      <c r="BC1419" s="24"/>
      <c r="BD1419" s="35"/>
      <c r="BE1419" s="23"/>
      <c r="BF1419" s="24"/>
      <c r="BG1419" s="35"/>
      <c r="BH1419" s="23"/>
      <c r="BI1419" s="24"/>
      <c r="BJ1419" s="35"/>
      <c r="BK1419" s="23"/>
      <c r="BL1419" s="24"/>
      <c r="BM1419" s="35"/>
      <c r="BN1419" s="23"/>
      <c r="BO1419" s="24"/>
      <c r="BP1419" s="35"/>
      <c r="BQ1419" s="23"/>
      <c r="BR1419" s="24"/>
      <c r="BS1419" s="35"/>
      <c r="BT1419" s="23"/>
      <c r="BU1419" s="24"/>
      <c r="BV1419" s="35"/>
      <c r="BW1419" s="23"/>
      <c r="BX1419" s="24"/>
      <c r="BY1419" s="35"/>
      <c r="BZ1419" s="23"/>
      <c r="CA1419" s="24"/>
      <c r="CB1419" s="35"/>
      <c r="CC1419" s="23"/>
      <c r="CD1419" s="24"/>
      <c r="CE1419" s="35"/>
      <c r="CF1419" s="23"/>
      <c r="CG1419" s="24"/>
      <c r="CH1419" s="35"/>
      <c r="CI1419" s="23"/>
      <c r="CJ1419" s="24"/>
      <c r="CK1419" s="35"/>
      <c r="CL1419" s="23"/>
      <c r="CM1419" s="24"/>
      <c r="CN1419" s="35"/>
      <c r="CO1419" s="23"/>
      <c r="CP1419" s="24"/>
      <c r="CQ1419" s="38"/>
    </row>
    <row r="1420" spans="2:95">
      <c r="B1420" s="34"/>
      <c r="C1420" s="23"/>
      <c r="D1420" s="24"/>
      <c r="E1420" s="35"/>
      <c r="F1420" s="23"/>
      <c r="G1420" s="24"/>
      <c r="H1420" s="35"/>
      <c r="I1420" s="23"/>
      <c r="J1420" s="24"/>
      <c r="K1420" s="35"/>
      <c r="L1420" s="23"/>
      <c r="M1420" s="24"/>
      <c r="N1420" s="35"/>
      <c r="O1420" s="23"/>
      <c r="P1420" s="24"/>
      <c r="Q1420" s="35"/>
      <c r="R1420" s="23"/>
      <c r="S1420" s="24"/>
      <c r="T1420" s="35"/>
      <c r="U1420" s="23"/>
      <c r="V1420" s="24"/>
      <c r="W1420" s="35"/>
      <c r="X1420" s="23"/>
      <c r="Y1420" s="24"/>
      <c r="Z1420" s="35"/>
      <c r="AA1420" s="23"/>
      <c r="AB1420" s="24"/>
      <c r="AC1420" s="35"/>
      <c r="AD1420" s="23"/>
      <c r="AE1420" s="24"/>
      <c r="AF1420" s="35"/>
      <c r="AG1420" s="23"/>
      <c r="AH1420" s="24"/>
      <c r="AI1420" s="35"/>
      <c r="AJ1420" s="23"/>
      <c r="AK1420" s="24"/>
      <c r="AL1420" s="35"/>
      <c r="AM1420" s="23"/>
      <c r="AN1420" s="24"/>
      <c r="AO1420" s="35"/>
      <c r="AP1420" s="23"/>
      <c r="AQ1420" s="24"/>
      <c r="AR1420" s="35"/>
      <c r="AS1420" s="23"/>
      <c r="AT1420" s="24"/>
      <c r="AU1420" s="35"/>
      <c r="AV1420" s="23"/>
      <c r="AW1420" s="24"/>
      <c r="AX1420" s="35"/>
      <c r="AY1420" s="23"/>
      <c r="AZ1420" s="24"/>
      <c r="BA1420" s="35"/>
      <c r="BB1420" s="23"/>
      <c r="BC1420" s="24"/>
      <c r="BD1420" s="35"/>
      <c r="BE1420" s="23"/>
      <c r="BF1420" s="24"/>
      <c r="BG1420" s="35"/>
      <c r="BH1420" s="23"/>
      <c r="BI1420" s="24"/>
      <c r="BJ1420" s="35"/>
      <c r="BK1420" s="23"/>
      <c r="BL1420" s="24"/>
      <c r="BM1420" s="35"/>
      <c r="BN1420" s="23"/>
      <c r="BO1420" s="24"/>
      <c r="BP1420" s="35"/>
      <c r="BQ1420" s="23"/>
      <c r="BR1420" s="24"/>
      <c r="BS1420" s="35"/>
      <c r="BT1420" s="23"/>
      <c r="BU1420" s="24"/>
      <c r="BV1420" s="35"/>
      <c r="BW1420" s="23"/>
      <c r="BX1420" s="24"/>
      <c r="BY1420" s="35"/>
      <c r="BZ1420" s="23"/>
      <c r="CA1420" s="24"/>
      <c r="CB1420" s="35"/>
      <c r="CC1420" s="23"/>
      <c r="CD1420" s="24"/>
      <c r="CE1420" s="35"/>
      <c r="CF1420" s="23"/>
      <c r="CG1420" s="24"/>
      <c r="CH1420" s="35"/>
      <c r="CI1420" s="23"/>
      <c r="CJ1420" s="24"/>
      <c r="CK1420" s="35"/>
      <c r="CL1420" s="23"/>
      <c r="CM1420" s="24"/>
      <c r="CN1420" s="35"/>
      <c r="CO1420" s="23"/>
      <c r="CP1420" s="24"/>
      <c r="CQ1420" s="38"/>
    </row>
    <row r="1421" spans="2:95">
      <c r="B1421" s="34"/>
      <c r="C1421" s="23"/>
      <c r="D1421" s="24"/>
      <c r="E1421" s="35"/>
      <c r="F1421" s="23"/>
      <c r="G1421" s="24"/>
      <c r="H1421" s="35"/>
      <c r="I1421" s="23"/>
      <c r="J1421" s="24"/>
      <c r="K1421" s="35"/>
      <c r="L1421" s="23"/>
      <c r="M1421" s="24"/>
      <c r="N1421" s="35"/>
      <c r="O1421" s="23"/>
      <c r="P1421" s="24"/>
      <c r="Q1421" s="35"/>
      <c r="R1421" s="23"/>
      <c r="S1421" s="24"/>
      <c r="T1421" s="35"/>
      <c r="U1421" s="23"/>
      <c r="V1421" s="24"/>
      <c r="W1421" s="35"/>
      <c r="X1421" s="23"/>
      <c r="Y1421" s="24"/>
      <c r="Z1421" s="35"/>
      <c r="AA1421" s="23"/>
      <c r="AB1421" s="24"/>
      <c r="AC1421" s="35"/>
      <c r="AD1421" s="23"/>
      <c r="AE1421" s="24"/>
      <c r="AF1421" s="35"/>
      <c r="AG1421" s="23"/>
      <c r="AH1421" s="24"/>
      <c r="AI1421" s="35"/>
      <c r="AJ1421" s="23"/>
      <c r="AK1421" s="24"/>
      <c r="AL1421" s="35"/>
      <c r="AM1421" s="23"/>
      <c r="AN1421" s="24"/>
      <c r="AO1421" s="35"/>
      <c r="AP1421" s="23"/>
      <c r="AQ1421" s="24"/>
      <c r="AR1421" s="35"/>
      <c r="AS1421" s="23"/>
      <c r="AT1421" s="24"/>
      <c r="AU1421" s="35"/>
      <c r="AV1421" s="23"/>
      <c r="AW1421" s="24"/>
      <c r="AX1421" s="35"/>
      <c r="AY1421" s="23"/>
      <c r="AZ1421" s="24"/>
      <c r="BA1421" s="35"/>
      <c r="BB1421" s="23"/>
      <c r="BC1421" s="24"/>
      <c r="BD1421" s="35"/>
      <c r="BE1421" s="23"/>
      <c r="BF1421" s="24"/>
      <c r="BG1421" s="35"/>
      <c r="BH1421" s="23"/>
      <c r="BI1421" s="24"/>
      <c r="BJ1421" s="35"/>
      <c r="BK1421" s="23"/>
      <c r="BL1421" s="24"/>
      <c r="BM1421" s="35"/>
      <c r="BN1421" s="23"/>
      <c r="BO1421" s="24"/>
      <c r="BP1421" s="35"/>
      <c r="BQ1421" s="23"/>
      <c r="BR1421" s="24"/>
      <c r="BS1421" s="35"/>
      <c r="BT1421" s="23"/>
      <c r="BU1421" s="24"/>
      <c r="BV1421" s="35"/>
      <c r="BW1421" s="23"/>
      <c r="BX1421" s="24"/>
      <c r="BY1421" s="35"/>
      <c r="BZ1421" s="23"/>
      <c r="CA1421" s="24"/>
      <c r="CB1421" s="35"/>
      <c r="CC1421" s="23"/>
      <c r="CD1421" s="24"/>
      <c r="CE1421" s="35"/>
      <c r="CF1421" s="23"/>
      <c r="CG1421" s="24"/>
      <c r="CH1421" s="35"/>
      <c r="CI1421" s="23"/>
      <c r="CJ1421" s="24"/>
      <c r="CK1421" s="35"/>
      <c r="CL1421" s="23"/>
      <c r="CM1421" s="24"/>
      <c r="CN1421" s="35"/>
      <c r="CO1421" s="23"/>
      <c r="CP1421" s="24"/>
      <c r="CQ1421" s="38"/>
    </row>
    <row r="1422" spans="2:95">
      <c r="B1422" s="34"/>
      <c r="C1422" s="23"/>
      <c r="D1422" s="24"/>
      <c r="E1422" s="35"/>
      <c r="F1422" s="23"/>
      <c r="G1422" s="24"/>
      <c r="H1422" s="35"/>
      <c r="I1422" s="23"/>
      <c r="J1422" s="24"/>
      <c r="K1422" s="35"/>
      <c r="L1422" s="23"/>
      <c r="M1422" s="24"/>
      <c r="N1422" s="35"/>
      <c r="O1422" s="23"/>
      <c r="P1422" s="24"/>
      <c r="Q1422" s="35"/>
      <c r="R1422" s="23"/>
      <c r="S1422" s="24"/>
      <c r="T1422" s="35"/>
      <c r="U1422" s="23"/>
      <c r="V1422" s="24"/>
      <c r="W1422" s="35"/>
      <c r="X1422" s="23"/>
      <c r="Y1422" s="24"/>
      <c r="Z1422" s="35"/>
      <c r="AA1422" s="23"/>
      <c r="AB1422" s="24"/>
      <c r="AC1422" s="35"/>
      <c r="AD1422" s="23"/>
      <c r="AE1422" s="24"/>
      <c r="AF1422" s="35"/>
      <c r="AG1422" s="23"/>
      <c r="AH1422" s="24"/>
      <c r="AI1422" s="35"/>
      <c r="AJ1422" s="23"/>
      <c r="AK1422" s="24"/>
      <c r="AL1422" s="35"/>
      <c r="AM1422" s="23"/>
      <c r="AN1422" s="24"/>
      <c r="AO1422" s="35"/>
      <c r="AP1422" s="23"/>
      <c r="AQ1422" s="24"/>
      <c r="AR1422" s="35"/>
      <c r="AS1422" s="23"/>
      <c r="AT1422" s="24"/>
      <c r="AU1422" s="35"/>
      <c r="AV1422" s="23"/>
      <c r="AW1422" s="24"/>
      <c r="AX1422" s="35"/>
      <c r="AY1422" s="23"/>
      <c r="AZ1422" s="24"/>
      <c r="BA1422" s="35"/>
      <c r="BB1422" s="23"/>
      <c r="BC1422" s="24"/>
      <c r="BD1422" s="35"/>
      <c r="BE1422" s="23"/>
      <c r="BF1422" s="24"/>
      <c r="BG1422" s="35"/>
      <c r="BH1422" s="23"/>
      <c r="BI1422" s="24"/>
      <c r="BJ1422" s="35"/>
      <c r="BK1422" s="23"/>
      <c r="BL1422" s="24"/>
      <c r="BM1422" s="35"/>
      <c r="BN1422" s="23"/>
      <c r="BO1422" s="24"/>
      <c r="BP1422" s="35"/>
      <c r="BQ1422" s="23"/>
      <c r="BR1422" s="24"/>
      <c r="BS1422" s="35"/>
      <c r="BT1422" s="23"/>
      <c r="BU1422" s="24"/>
      <c r="BV1422" s="35"/>
      <c r="BW1422" s="23"/>
      <c r="BX1422" s="24"/>
      <c r="BY1422" s="35"/>
      <c r="BZ1422" s="23"/>
      <c r="CA1422" s="24"/>
      <c r="CB1422" s="35"/>
      <c r="CC1422" s="23"/>
      <c r="CD1422" s="24"/>
      <c r="CE1422" s="35"/>
      <c r="CF1422" s="23"/>
      <c r="CG1422" s="24"/>
      <c r="CH1422" s="35"/>
      <c r="CI1422" s="23"/>
      <c r="CJ1422" s="24"/>
      <c r="CK1422" s="35"/>
      <c r="CL1422" s="23"/>
      <c r="CM1422" s="24"/>
      <c r="CN1422" s="35"/>
      <c r="CO1422" s="23"/>
      <c r="CP1422" s="24"/>
      <c r="CQ1422" s="38"/>
    </row>
    <row r="1423" spans="2:95">
      <c r="B1423" s="34"/>
      <c r="C1423" s="23"/>
      <c r="D1423" s="24"/>
      <c r="E1423" s="35"/>
      <c r="F1423" s="23"/>
      <c r="G1423" s="24"/>
      <c r="H1423" s="35"/>
      <c r="I1423" s="23"/>
      <c r="J1423" s="24"/>
      <c r="K1423" s="35"/>
      <c r="L1423" s="23"/>
      <c r="M1423" s="24"/>
      <c r="N1423" s="35"/>
      <c r="O1423" s="23"/>
      <c r="P1423" s="24"/>
      <c r="Q1423" s="35"/>
      <c r="R1423" s="23"/>
      <c r="S1423" s="24"/>
      <c r="T1423" s="35"/>
      <c r="U1423" s="23"/>
      <c r="V1423" s="24"/>
      <c r="W1423" s="35"/>
      <c r="X1423" s="23"/>
      <c r="Y1423" s="24"/>
      <c r="Z1423" s="35"/>
      <c r="AA1423" s="23"/>
      <c r="AB1423" s="24"/>
      <c r="AC1423" s="35"/>
      <c r="AD1423" s="23"/>
      <c r="AE1423" s="24"/>
      <c r="AF1423" s="35"/>
      <c r="AG1423" s="23"/>
      <c r="AH1423" s="24"/>
      <c r="AI1423" s="35"/>
      <c r="AJ1423" s="23"/>
      <c r="AK1423" s="24"/>
      <c r="AL1423" s="35"/>
      <c r="AM1423" s="23"/>
      <c r="AN1423" s="24"/>
      <c r="AO1423" s="35"/>
      <c r="AP1423" s="23"/>
      <c r="AQ1423" s="24"/>
      <c r="AR1423" s="35"/>
      <c r="AS1423" s="23"/>
      <c r="AT1423" s="24"/>
      <c r="AU1423" s="35"/>
      <c r="AV1423" s="23"/>
      <c r="AW1423" s="24"/>
      <c r="AX1423" s="35"/>
      <c r="AY1423" s="23"/>
      <c r="AZ1423" s="24"/>
      <c r="BA1423" s="35"/>
      <c r="BB1423" s="23"/>
      <c r="BC1423" s="24"/>
      <c r="BD1423" s="35"/>
      <c r="BE1423" s="23"/>
      <c r="BF1423" s="24"/>
      <c r="BG1423" s="35"/>
      <c r="BH1423" s="23"/>
      <c r="BI1423" s="24"/>
      <c r="BJ1423" s="35"/>
      <c r="BK1423" s="23"/>
      <c r="BL1423" s="24"/>
      <c r="BM1423" s="35"/>
      <c r="BN1423" s="23"/>
      <c r="BO1423" s="24"/>
      <c r="BP1423" s="35"/>
      <c r="BQ1423" s="23"/>
      <c r="BR1423" s="24"/>
      <c r="BS1423" s="35"/>
      <c r="BT1423" s="23"/>
      <c r="BU1423" s="24"/>
      <c r="BV1423" s="35"/>
      <c r="BW1423" s="23"/>
      <c r="BX1423" s="24"/>
      <c r="BY1423" s="35"/>
      <c r="BZ1423" s="23"/>
      <c r="CA1423" s="24"/>
      <c r="CB1423" s="35"/>
      <c r="CC1423" s="23"/>
      <c r="CD1423" s="24"/>
      <c r="CE1423" s="35"/>
      <c r="CF1423" s="23"/>
      <c r="CG1423" s="24"/>
      <c r="CH1423" s="35"/>
      <c r="CI1423" s="23"/>
      <c r="CJ1423" s="24"/>
      <c r="CK1423" s="35"/>
      <c r="CL1423" s="23"/>
      <c r="CM1423" s="24"/>
      <c r="CN1423" s="35"/>
      <c r="CO1423" s="23"/>
      <c r="CP1423" s="24"/>
      <c r="CQ1423" s="38"/>
    </row>
    <row r="1424" spans="2:95">
      <c r="B1424" s="34"/>
      <c r="C1424" s="23"/>
      <c r="D1424" s="24"/>
      <c r="E1424" s="35"/>
      <c r="F1424" s="23"/>
      <c r="G1424" s="24"/>
      <c r="H1424" s="35"/>
      <c r="I1424" s="23"/>
      <c r="J1424" s="24"/>
      <c r="K1424" s="35"/>
      <c r="L1424" s="23"/>
      <c r="M1424" s="24"/>
      <c r="N1424" s="35"/>
      <c r="O1424" s="23"/>
      <c r="P1424" s="24"/>
      <c r="Q1424" s="35"/>
      <c r="R1424" s="23"/>
      <c r="S1424" s="24"/>
      <c r="T1424" s="35"/>
      <c r="U1424" s="23"/>
      <c r="V1424" s="24"/>
      <c r="W1424" s="35"/>
      <c r="X1424" s="23"/>
      <c r="Y1424" s="24"/>
      <c r="Z1424" s="35"/>
      <c r="AA1424" s="23"/>
      <c r="AB1424" s="24"/>
      <c r="AC1424" s="35"/>
      <c r="AD1424" s="23"/>
      <c r="AE1424" s="24"/>
      <c r="AF1424" s="35"/>
      <c r="AG1424" s="23"/>
      <c r="AH1424" s="24"/>
      <c r="AI1424" s="35"/>
      <c r="AJ1424" s="23"/>
      <c r="AK1424" s="24"/>
      <c r="AL1424" s="35"/>
      <c r="AM1424" s="23"/>
      <c r="AN1424" s="24"/>
      <c r="AO1424" s="35"/>
      <c r="AP1424" s="23"/>
      <c r="AQ1424" s="24"/>
      <c r="AR1424" s="35"/>
      <c r="AS1424" s="23"/>
      <c r="AT1424" s="24"/>
      <c r="AU1424" s="35"/>
      <c r="AV1424" s="23"/>
      <c r="AW1424" s="24"/>
      <c r="AX1424" s="35"/>
      <c r="AY1424" s="23"/>
      <c r="AZ1424" s="24"/>
      <c r="BA1424" s="35"/>
      <c r="BB1424" s="23"/>
      <c r="BC1424" s="24"/>
      <c r="BD1424" s="35"/>
      <c r="BE1424" s="23"/>
      <c r="BF1424" s="24"/>
      <c r="BG1424" s="35"/>
      <c r="BH1424" s="23"/>
      <c r="BI1424" s="24"/>
      <c r="BJ1424" s="35"/>
      <c r="BK1424" s="23"/>
      <c r="BL1424" s="24"/>
      <c r="BM1424" s="35"/>
      <c r="BN1424" s="23"/>
      <c r="BO1424" s="24"/>
      <c r="BP1424" s="35"/>
      <c r="BQ1424" s="23"/>
      <c r="BR1424" s="24"/>
      <c r="BS1424" s="35"/>
      <c r="BT1424" s="23"/>
      <c r="BU1424" s="24"/>
      <c r="BV1424" s="35"/>
      <c r="BW1424" s="23"/>
      <c r="BX1424" s="24"/>
      <c r="BY1424" s="35"/>
      <c r="BZ1424" s="23"/>
      <c r="CA1424" s="24"/>
      <c r="CB1424" s="35"/>
      <c r="CC1424" s="23"/>
      <c r="CD1424" s="24"/>
      <c r="CE1424" s="35"/>
      <c r="CF1424" s="23"/>
      <c r="CG1424" s="24"/>
      <c r="CH1424" s="35"/>
      <c r="CI1424" s="23"/>
      <c r="CJ1424" s="24"/>
      <c r="CK1424" s="35"/>
      <c r="CL1424" s="23"/>
      <c r="CM1424" s="24"/>
      <c r="CN1424" s="35"/>
      <c r="CO1424" s="23"/>
      <c r="CP1424" s="24"/>
      <c r="CQ1424" s="38"/>
    </row>
    <row r="1425" spans="2:95">
      <c r="B1425" s="34"/>
      <c r="C1425" s="23"/>
      <c r="D1425" s="24"/>
      <c r="E1425" s="35"/>
      <c r="F1425" s="23"/>
      <c r="G1425" s="24"/>
      <c r="H1425" s="35"/>
      <c r="I1425" s="23"/>
      <c r="J1425" s="24"/>
      <c r="K1425" s="35"/>
      <c r="L1425" s="23"/>
      <c r="M1425" s="24"/>
      <c r="N1425" s="35"/>
      <c r="O1425" s="23"/>
      <c r="P1425" s="24"/>
      <c r="Q1425" s="35"/>
      <c r="R1425" s="23"/>
      <c r="S1425" s="24"/>
      <c r="T1425" s="35"/>
      <c r="U1425" s="23"/>
      <c r="V1425" s="24"/>
      <c r="W1425" s="35"/>
      <c r="X1425" s="23"/>
      <c r="Y1425" s="24"/>
      <c r="Z1425" s="35"/>
      <c r="AA1425" s="23"/>
      <c r="AB1425" s="24"/>
      <c r="AC1425" s="35"/>
      <c r="AD1425" s="23"/>
      <c r="AE1425" s="24"/>
      <c r="AF1425" s="35"/>
      <c r="AG1425" s="23"/>
      <c r="AH1425" s="24"/>
      <c r="AI1425" s="35"/>
      <c r="AJ1425" s="23"/>
      <c r="AK1425" s="24"/>
      <c r="AL1425" s="35"/>
      <c r="AM1425" s="23"/>
      <c r="AN1425" s="24"/>
      <c r="AO1425" s="35"/>
      <c r="AP1425" s="23"/>
      <c r="AQ1425" s="24"/>
      <c r="AR1425" s="35"/>
      <c r="AS1425" s="23"/>
      <c r="AT1425" s="24"/>
      <c r="AU1425" s="35"/>
      <c r="AV1425" s="23"/>
      <c r="AW1425" s="24"/>
      <c r="AX1425" s="35"/>
      <c r="AY1425" s="23"/>
      <c r="AZ1425" s="24"/>
      <c r="BA1425" s="35"/>
      <c r="BB1425" s="23"/>
      <c r="BC1425" s="24"/>
      <c r="BD1425" s="35"/>
      <c r="BE1425" s="23"/>
      <c r="BF1425" s="24"/>
      <c r="BG1425" s="35"/>
      <c r="BH1425" s="23"/>
      <c r="BI1425" s="24"/>
      <c r="BJ1425" s="35"/>
      <c r="BK1425" s="23"/>
      <c r="BL1425" s="24"/>
      <c r="BM1425" s="35"/>
      <c r="BN1425" s="23"/>
      <c r="BO1425" s="24"/>
      <c r="BP1425" s="35"/>
      <c r="BQ1425" s="23"/>
      <c r="BR1425" s="24"/>
      <c r="BS1425" s="35"/>
      <c r="BT1425" s="23"/>
      <c r="BU1425" s="24"/>
      <c r="BV1425" s="35"/>
      <c r="BW1425" s="23"/>
      <c r="BX1425" s="24"/>
      <c r="BY1425" s="35"/>
      <c r="BZ1425" s="23"/>
      <c r="CA1425" s="24"/>
      <c r="CB1425" s="35"/>
      <c r="CC1425" s="23"/>
      <c r="CD1425" s="24"/>
      <c r="CE1425" s="35"/>
      <c r="CF1425" s="23"/>
      <c r="CG1425" s="24"/>
      <c r="CH1425" s="35"/>
      <c r="CI1425" s="23"/>
      <c r="CJ1425" s="24"/>
      <c r="CK1425" s="35"/>
      <c r="CL1425" s="23"/>
      <c r="CM1425" s="24"/>
      <c r="CN1425" s="35"/>
      <c r="CO1425" s="23"/>
      <c r="CP1425" s="24"/>
      <c r="CQ1425" s="38"/>
    </row>
    <row r="1426" spans="2:95">
      <c r="B1426" s="34"/>
      <c r="C1426" s="23"/>
      <c r="D1426" s="24"/>
      <c r="E1426" s="35"/>
      <c r="F1426" s="23"/>
      <c r="G1426" s="24"/>
      <c r="H1426" s="35"/>
      <c r="I1426" s="23"/>
      <c r="J1426" s="24"/>
      <c r="K1426" s="35"/>
      <c r="L1426" s="23"/>
      <c r="M1426" s="24"/>
      <c r="N1426" s="35"/>
      <c r="O1426" s="23"/>
      <c r="P1426" s="24"/>
      <c r="Q1426" s="35"/>
      <c r="R1426" s="23"/>
      <c r="S1426" s="24"/>
      <c r="T1426" s="35"/>
      <c r="U1426" s="23"/>
      <c r="V1426" s="24"/>
      <c r="W1426" s="35"/>
      <c r="X1426" s="23"/>
      <c r="Y1426" s="24"/>
      <c r="Z1426" s="35"/>
      <c r="AA1426" s="23"/>
      <c r="AB1426" s="24"/>
      <c r="AC1426" s="35"/>
      <c r="AD1426" s="23"/>
      <c r="AE1426" s="24"/>
      <c r="AF1426" s="35"/>
      <c r="AG1426" s="23"/>
      <c r="AH1426" s="24"/>
      <c r="AI1426" s="35"/>
      <c r="AJ1426" s="23"/>
      <c r="AK1426" s="24"/>
      <c r="AL1426" s="35"/>
      <c r="AM1426" s="23"/>
      <c r="AN1426" s="24"/>
      <c r="AO1426" s="35"/>
      <c r="AP1426" s="23"/>
      <c r="AQ1426" s="24"/>
      <c r="AR1426" s="35"/>
      <c r="AS1426" s="23"/>
      <c r="AT1426" s="24"/>
      <c r="AU1426" s="35"/>
      <c r="AV1426" s="23"/>
      <c r="AW1426" s="24"/>
      <c r="AX1426" s="35"/>
      <c r="AY1426" s="23"/>
      <c r="AZ1426" s="24"/>
      <c r="BA1426" s="35"/>
      <c r="BB1426" s="23"/>
      <c r="BC1426" s="24"/>
      <c r="BD1426" s="35"/>
      <c r="BE1426" s="23"/>
      <c r="BF1426" s="24"/>
      <c r="BG1426" s="35"/>
      <c r="BH1426" s="23"/>
      <c r="BI1426" s="24"/>
      <c r="BJ1426" s="35"/>
      <c r="BK1426" s="23"/>
      <c r="BL1426" s="24"/>
      <c r="BM1426" s="35"/>
      <c r="BN1426" s="23"/>
      <c r="BO1426" s="24"/>
      <c r="BP1426" s="35"/>
      <c r="BQ1426" s="23"/>
      <c r="BR1426" s="24"/>
      <c r="BS1426" s="35"/>
      <c r="BT1426" s="23"/>
      <c r="BU1426" s="24"/>
      <c r="BV1426" s="35"/>
      <c r="BW1426" s="23"/>
      <c r="BX1426" s="24"/>
      <c r="BY1426" s="35"/>
      <c r="BZ1426" s="23"/>
      <c r="CA1426" s="24"/>
      <c r="CB1426" s="35"/>
      <c r="CC1426" s="23"/>
      <c r="CD1426" s="24"/>
      <c r="CE1426" s="35"/>
      <c r="CF1426" s="23"/>
      <c r="CG1426" s="24"/>
      <c r="CH1426" s="35"/>
      <c r="CI1426" s="23"/>
      <c r="CJ1426" s="24"/>
      <c r="CK1426" s="35"/>
      <c r="CL1426" s="23"/>
      <c r="CM1426" s="24"/>
      <c r="CN1426" s="35"/>
      <c r="CO1426" s="23"/>
      <c r="CP1426" s="24"/>
      <c r="CQ1426" s="38"/>
    </row>
    <row r="1427" spans="2:95">
      <c r="B1427" s="34"/>
      <c r="C1427" s="23"/>
      <c r="D1427" s="24"/>
      <c r="E1427" s="35"/>
      <c r="F1427" s="23"/>
      <c r="G1427" s="24"/>
      <c r="H1427" s="35"/>
      <c r="I1427" s="23"/>
      <c r="J1427" s="24"/>
      <c r="K1427" s="35"/>
      <c r="L1427" s="23"/>
      <c r="M1427" s="24"/>
      <c r="N1427" s="35"/>
      <c r="O1427" s="23"/>
      <c r="P1427" s="24"/>
      <c r="Q1427" s="35"/>
      <c r="R1427" s="23"/>
      <c r="S1427" s="24"/>
      <c r="T1427" s="35"/>
      <c r="U1427" s="23"/>
      <c r="V1427" s="24"/>
      <c r="W1427" s="35"/>
      <c r="X1427" s="23"/>
      <c r="Y1427" s="24"/>
      <c r="Z1427" s="35"/>
      <c r="AA1427" s="23"/>
      <c r="AB1427" s="24"/>
      <c r="AC1427" s="35"/>
      <c r="AD1427" s="23"/>
      <c r="AE1427" s="24"/>
      <c r="AF1427" s="35"/>
      <c r="AG1427" s="23"/>
      <c r="AH1427" s="24"/>
      <c r="AI1427" s="35"/>
      <c r="AJ1427" s="23"/>
      <c r="AK1427" s="24"/>
      <c r="AL1427" s="35"/>
      <c r="AM1427" s="23"/>
      <c r="AN1427" s="24"/>
      <c r="AO1427" s="35"/>
      <c r="AP1427" s="23"/>
      <c r="AQ1427" s="24"/>
      <c r="AR1427" s="35"/>
      <c r="AS1427" s="23"/>
      <c r="AT1427" s="24"/>
      <c r="AU1427" s="35"/>
      <c r="AV1427" s="23"/>
      <c r="AW1427" s="24"/>
      <c r="AX1427" s="35"/>
      <c r="AY1427" s="23"/>
      <c r="AZ1427" s="24"/>
      <c r="BA1427" s="35"/>
      <c r="BB1427" s="23"/>
      <c r="BC1427" s="24"/>
      <c r="BD1427" s="35"/>
      <c r="BE1427" s="23"/>
      <c r="BF1427" s="24"/>
      <c r="BG1427" s="35"/>
      <c r="BH1427" s="23"/>
      <c r="BI1427" s="24"/>
      <c r="BJ1427" s="35"/>
      <c r="BK1427" s="23"/>
      <c r="BL1427" s="24"/>
      <c r="BM1427" s="35"/>
      <c r="BN1427" s="23"/>
      <c r="BO1427" s="24"/>
      <c r="BP1427" s="35"/>
      <c r="BQ1427" s="23"/>
      <c r="BR1427" s="24"/>
      <c r="BS1427" s="35"/>
      <c r="BT1427" s="23"/>
      <c r="BU1427" s="24"/>
      <c r="BV1427" s="35"/>
      <c r="BW1427" s="23"/>
      <c r="BX1427" s="24"/>
      <c r="BY1427" s="35"/>
      <c r="BZ1427" s="23"/>
      <c r="CA1427" s="24"/>
      <c r="CB1427" s="35"/>
      <c r="CC1427" s="23"/>
      <c r="CD1427" s="24"/>
      <c r="CE1427" s="35"/>
      <c r="CF1427" s="23"/>
      <c r="CG1427" s="24"/>
      <c r="CH1427" s="35"/>
      <c r="CI1427" s="23"/>
      <c r="CJ1427" s="24"/>
      <c r="CK1427" s="35"/>
      <c r="CL1427" s="23"/>
      <c r="CM1427" s="24"/>
      <c r="CN1427" s="35"/>
      <c r="CO1427" s="23"/>
      <c r="CP1427" s="24"/>
      <c r="CQ1427" s="38"/>
    </row>
    <row r="1428" spans="2:95">
      <c r="B1428" s="34"/>
      <c r="C1428" s="23"/>
      <c r="D1428" s="24"/>
      <c r="E1428" s="35"/>
      <c r="F1428" s="23"/>
      <c r="G1428" s="24"/>
      <c r="H1428" s="35"/>
      <c r="I1428" s="23"/>
      <c r="J1428" s="24"/>
      <c r="K1428" s="35"/>
      <c r="L1428" s="23"/>
      <c r="M1428" s="24"/>
      <c r="N1428" s="35"/>
      <c r="O1428" s="23"/>
      <c r="P1428" s="24"/>
      <c r="Q1428" s="35"/>
      <c r="R1428" s="23"/>
      <c r="S1428" s="24"/>
      <c r="T1428" s="35"/>
      <c r="U1428" s="23"/>
      <c r="V1428" s="24"/>
      <c r="W1428" s="35"/>
      <c r="X1428" s="23"/>
      <c r="Y1428" s="24"/>
      <c r="Z1428" s="35"/>
      <c r="AA1428" s="23"/>
      <c r="AB1428" s="24"/>
      <c r="AC1428" s="35"/>
      <c r="AD1428" s="23"/>
      <c r="AE1428" s="24"/>
      <c r="AF1428" s="35"/>
      <c r="AG1428" s="23"/>
      <c r="AH1428" s="24"/>
      <c r="AI1428" s="35"/>
      <c r="AJ1428" s="23"/>
      <c r="AK1428" s="24"/>
      <c r="AL1428" s="35"/>
      <c r="AM1428" s="23"/>
      <c r="AN1428" s="24"/>
      <c r="AO1428" s="35"/>
      <c r="AP1428" s="23"/>
      <c r="AQ1428" s="24"/>
      <c r="AR1428" s="35"/>
      <c r="AS1428" s="23"/>
      <c r="AT1428" s="24"/>
      <c r="AU1428" s="35"/>
      <c r="AV1428" s="23"/>
      <c r="AW1428" s="24"/>
      <c r="AX1428" s="35"/>
      <c r="AY1428" s="23"/>
      <c r="AZ1428" s="24"/>
      <c r="BA1428" s="35"/>
      <c r="BB1428" s="23"/>
      <c r="BC1428" s="24"/>
      <c r="BD1428" s="35"/>
      <c r="BE1428" s="23"/>
      <c r="BF1428" s="24"/>
      <c r="BG1428" s="35"/>
      <c r="BH1428" s="23"/>
      <c r="BI1428" s="24"/>
      <c r="BJ1428" s="35"/>
      <c r="BK1428" s="23"/>
      <c r="BL1428" s="24"/>
      <c r="BM1428" s="35"/>
      <c r="BN1428" s="23"/>
      <c r="BO1428" s="24"/>
      <c r="BP1428" s="35"/>
      <c r="BQ1428" s="23"/>
      <c r="BR1428" s="24"/>
      <c r="BS1428" s="35"/>
      <c r="BT1428" s="23"/>
      <c r="BU1428" s="24"/>
      <c r="BV1428" s="35"/>
      <c r="BW1428" s="23"/>
      <c r="BX1428" s="24"/>
      <c r="BY1428" s="35"/>
      <c r="BZ1428" s="23"/>
      <c r="CA1428" s="24"/>
      <c r="CB1428" s="35"/>
      <c r="CC1428" s="23"/>
      <c r="CD1428" s="24"/>
      <c r="CE1428" s="35"/>
      <c r="CF1428" s="23"/>
      <c r="CG1428" s="24"/>
      <c r="CH1428" s="35"/>
      <c r="CI1428" s="23"/>
      <c r="CJ1428" s="24"/>
      <c r="CK1428" s="35"/>
      <c r="CL1428" s="23"/>
      <c r="CM1428" s="24"/>
      <c r="CN1428" s="35"/>
      <c r="CO1428" s="23"/>
      <c r="CP1428" s="24"/>
      <c r="CQ1428" s="38"/>
    </row>
    <row r="1429" spans="2:95">
      <c r="B1429" s="34"/>
      <c r="C1429" s="23"/>
      <c r="D1429" s="24"/>
      <c r="E1429" s="35"/>
      <c r="F1429" s="23"/>
      <c r="G1429" s="24"/>
      <c r="H1429" s="35"/>
      <c r="I1429" s="23"/>
      <c r="J1429" s="24"/>
      <c r="K1429" s="35"/>
      <c r="L1429" s="23"/>
      <c r="M1429" s="24"/>
      <c r="N1429" s="35"/>
      <c r="O1429" s="23"/>
      <c r="P1429" s="24"/>
      <c r="Q1429" s="35"/>
      <c r="R1429" s="23"/>
      <c r="S1429" s="24"/>
      <c r="T1429" s="35"/>
      <c r="U1429" s="23"/>
      <c r="V1429" s="24"/>
      <c r="W1429" s="35"/>
      <c r="X1429" s="23"/>
      <c r="Y1429" s="24"/>
      <c r="Z1429" s="35"/>
      <c r="AA1429" s="23"/>
      <c r="AB1429" s="24"/>
      <c r="AC1429" s="35"/>
      <c r="AD1429" s="23"/>
      <c r="AE1429" s="24"/>
      <c r="AF1429" s="35"/>
      <c r="AG1429" s="23"/>
      <c r="AH1429" s="24"/>
      <c r="AI1429" s="35"/>
      <c r="AJ1429" s="23"/>
      <c r="AK1429" s="24"/>
      <c r="AL1429" s="35"/>
      <c r="AM1429" s="23"/>
      <c r="AN1429" s="24"/>
      <c r="AO1429" s="35"/>
      <c r="AP1429" s="23"/>
      <c r="AQ1429" s="24"/>
      <c r="AR1429" s="35"/>
      <c r="AS1429" s="23"/>
      <c r="AT1429" s="24"/>
      <c r="AU1429" s="35"/>
      <c r="AV1429" s="23"/>
      <c r="AW1429" s="24"/>
      <c r="AX1429" s="35"/>
      <c r="AY1429" s="23"/>
      <c r="AZ1429" s="24"/>
      <c r="BA1429" s="35"/>
      <c r="BB1429" s="23"/>
      <c r="BC1429" s="24"/>
      <c r="BD1429" s="35"/>
      <c r="BE1429" s="23"/>
      <c r="BF1429" s="24"/>
      <c r="BG1429" s="35"/>
      <c r="BH1429" s="23"/>
      <c r="BI1429" s="24"/>
      <c r="BJ1429" s="35"/>
      <c r="BK1429" s="23"/>
      <c r="BL1429" s="24"/>
      <c r="BM1429" s="35"/>
      <c r="BN1429" s="23"/>
      <c r="BO1429" s="24"/>
      <c r="BP1429" s="35"/>
      <c r="BQ1429" s="23"/>
      <c r="BR1429" s="24"/>
      <c r="BS1429" s="35"/>
      <c r="BT1429" s="23"/>
      <c r="BU1429" s="24"/>
      <c r="BV1429" s="35"/>
      <c r="BW1429" s="23"/>
      <c r="BX1429" s="24"/>
      <c r="BY1429" s="35"/>
      <c r="BZ1429" s="23"/>
      <c r="CA1429" s="24"/>
      <c r="CB1429" s="35"/>
      <c r="CC1429" s="23"/>
      <c r="CD1429" s="24"/>
      <c r="CE1429" s="35"/>
      <c r="CF1429" s="23"/>
      <c r="CG1429" s="24"/>
      <c r="CH1429" s="35"/>
      <c r="CI1429" s="23"/>
      <c r="CJ1429" s="24"/>
      <c r="CK1429" s="35"/>
      <c r="CL1429" s="23"/>
      <c r="CM1429" s="24"/>
      <c r="CN1429" s="35"/>
      <c r="CO1429" s="23"/>
      <c r="CP1429" s="24"/>
      <c r="CQ1429" s="38"/>
    </row>
    <row r="1430" spans="2:95">
      <c r="B1430" s="34"/>
      <c r="C1430" s="23"/>
      <c r="D1430" s="24"/>
      <c r="E1430" s="35"/>
      <c r="F1430" s="23"/>
      <c r="G1430" s="24"/>
      <c r="H1430" s="35"/>
      <c r="I1430" s="23"/>
      <c r="J1430" s="24"/>
      <c r="K1430" s="35"/>
      <c r="L1430" s="23"/>
      <c r="M1430" s="24"/>
      <c r="N1430" s="35"/>
      <c r="O1430" s="23"/>
      <c r="P1430" s="24"/>
      <c r="Q1430" s="35"/>
      <c r="R1430" s="23"/>
      <c r="S1430" s="24"/>
      <c r="T1430" s="35"/>
      <c r="U1430" s="23"/>
      <c r="V1430" s="24"/>
      <c r="W1430" s="35"/>
      <c r="X1430" s="23"/>
      <c r="Y1430" s="24"/>
      <c r="Z1430" s="35"/>
      <c r="AA1430" s="23"/>
      <c r="AB1430" s="24"/>
      <c r="AC1430" s="35"/>
      <c r="AD1430" s="23"/>
      <c r="AE1430" s="24"/>
      <c r="AF1430" s="35"/>
      <c r="AG1430" s="23"/>
      <c r="AH1430" s="24"/>
      <c r="AI1430" s="35"/>
      <c r="AJ1430" s="23"/>
      <c r="AK1430" s="24"/>
      <c r="AL1430" s="35"/>
      <c r="AM1430" s="23"/>
      <c r="AN1430" s="24"/>
      <c r="AO1430" s="35"/>
      <c r="AP1430" s="23"/>
      <c r="AQ1430" s="24"/>
      <c r="AR1430" s="35"/>
      <c r="AS1430" s="23"/>
      <c r="AT1430" s="24"/>
      <c r="AU1430" s="35"/>
      <c r="AV1430" s="23"/>
      <c r="AW1430" s="24"/>
      <c r="AX1430" s="35"/>
      <c r="AY1430" s="23"/>
      <c r="AZ1430" s="24"/>
      <c r="BA1430" s="35"/>
      <c r="BB1430" s="23"/>
      <c r="BC1430" s="24"/>
      <c r="BD1430" s="35"/>
      <c r="BE1430" s="23"/>
      <c r="BF1430" s="24"/>
      <c r="BG1430" s="35"/>
      <c r="BH1430" s="23"/>
      <c r="BI1430" s="24"/>
      <c r="BJ1430" s="35"/>
      <c r="BK1430" s="23"/>
      <c r="BL1430" s="24"/>
      <c r="BM1430" s="35"/>
      <c r="BN1430" s="23"/>
      <c r="BO1430" s="24"/>
      <c r="BP1430" s="35"/>
      <c r="BQ1430" s="23"/>
      <c r="BR1430" s="24"/>
      <c r="BS1430" s="35"/>
      <c r="BT1430" s="23"/>
      <c r="BU1430" s="24"/>
      <c r="BV1430" s="35"/>
      <c r="BW1430" s="23"/>
      <c r="BX1430" s="24"/>
      <c r="BY1430" s="35"/>
      <c r="BZ1430" s="23"/>
      <c r="CA1430" s="24"/>
      <c r="CB1430" s="35"/>
      <c r="CC1430" s="23"/>
      <c r="CD1430" s="24"/>
      <c r="CE1430" s="35"/>
      <c r="CF1430" s="23"/>
      <c r="CG1430" s="24"/>
      <c r="CH1430" s="35"/>
      <c r="CI1430" s="23"/>
      <c r="CJ1430" s="24"/>
      <c r="CK1430" s="35"/>
      <c r="CL1430" s="23"/>
      <c r="CM1430" s="24"/>
      <c r="CN1430" s="35"/>
      <c r="CO1430" s="23"/>
      <c r="CP1430" s="24"/>
      <c r="CQ1430" s="38"/>
    </row>
    <row r="1431" spans="2:95">
      <c r="B1431" s="34"/>
      <c r="C1431" s="23"/>
      <c r="D1431" s="24"/>
      <c r="E1431" s="35"/>
      <c r="F1431" s="23"/>
      <c r="G1431" s="24"/>
      <c r="H1431" s="35"/>
      <c r="I1431" s="23"/>
      <c r="J1431" s="24"/>
      <c r="K1431" s="35"/>
      <c r="L1431" s="23"/>
      <c r="M1431" s="24"/>
      <c r="N1431" s="35"/>
      <c r="O1431" s="23"/>
      <c r="P1431" s="24"/>
      <c r="Q1431" s="35"/>
      <c r="R1431" s="23"/>
      <c r="S1431" s="24"/>
      <c r="T1431" s="35"/>
      <c r="U1431" s="23"/>
      <c r="V1431" s="24"/>
      <c r="W1431" s="35"/>
      <c r="X1431" s="23"/>
      <c r="Y1431" s="24"/>
      <c r="Z1431" s="35"/>
      <c r="AA1431" s="23"/>
      <c r="AB1431" s="24"/>
      <c r="AC1431" s="35"/>
      <c r="AD1431" s="23"/>
      <c r="AE1431" s="24"/>
      <c r="AF1431" s="35"/>
      <c r="AG1431" s="23"/>
      <c r="AH1431" s="24"/>
      <c r="AI1431" s="35"/>
      <c r="AJ1431" s="23"/>
      <c r="AK1431" s="24"/>
      <c r="AL1431" s="35"/>
      <c r="AM1431" s="23"/>
      <c r="AN1431" s="24"/>
      <c r="AO1431" s="35"/>
      <c r="AP1431" s="23"/>
      <c r="AQ1431" s="24"/>
      <c r="AR1431" s="35"/>
      <c r="AS1431" s="23"/>
      <c r="AT1431" s="24"/>
      <c r="AU1431" s="35"/>
      <c r="AV1431" s="23"/>
      <c r="AW1431" s="24"/>
      <c r="AX1431" s="35"/>
      <c r="AY1431" s="23"/>
      <c r="AZ1431" s="24"/>
      <c r="BA1431" s="35"/>
      <c r="BB1431" s="23"/>
      <c r="BC1431" s="24"/>
      <c r="BD1431" s="35"/>
      <c r="BE1431" s="23"/>
      <c r="BF1431" s="24"/>
      <c r="BG1431" s="35"/>
      <c r="BH1431" s="23"/>
      <c r="BI1431" s="24"/>
      <c r="BJ1431" s="35"/>
      <c r="BK1431" s="23"/>
      <c r="BL1431" s="24"/>
      <c r="BM1431" s="35"/>
      <c r="BN1431" s="23"/>
      <c r="BO1431" s="24"/>
      <c r="BP1431" s="35"/>
      <c r="BQ1431" s="23"/>
      <c r="BR1431" s="24"/>
      <c r="BS1431" s="35"/>
      <c r="BT1431" s="23"/>
      <c r="BU1431" s="24"/>
      <c r="BV1431" s="35"/>
      <c r="BW1431" s="23"/>
      <c r="BX1431" s="24"/>
      <c r="BY1431" s="35"/>
      <c r="BZ1431" s="23"/>
      <c r="CA1431" s="24"/>
      <c r="CB1431" s="35"/>
      <c r="CC1431" s="23"/>
      <c r="CD1431" s="24"/>
      <c r="CE1431" s="35"/>
      <c r="CF1431" s="23"/>
      <c r="CG1431" s="24"/>
      <c r="CH1431" s="35"/>
      <c r="CI1431" s="23"/>
      <c r="CJ1431" s="24"/>
      <c r="CK1431" s="35"/>
      <c r="CL1431" s="23"/>
      <c r="CM1431" s="24"/>
      <c r="CN1431" s="35"/>
      <c r="CO1431" s="23"/>
      <c r="CP1431" s="24"/>
      <c r="CQ1431" s="38"/>
    </row>
    <row r="1432" spans="2:95">
      <c r="B1432" s="34"/>
      <c r="C1432" s="23"/>
      <c r="D1432" s="24"/>
      <c r="E1432" s="35"/>
      <c r="F1432" s="23"/>
      <c r="G1432" s="24"/>
      <c r="H1432" s="35"/>
      <c r="I1432" s="23"/>
      <c r="J1432" s="24"/>
      <c r="K1432" s="35"/>
      <c r="L1432" s="23"/>
      <c r="M1432" s="24"/>
      <c r="N1432" s="35"/>
      <c r="O1432" s="23"/>
      <c r="P1432" s="24"/>
      <c r="Q1432" s="35"/>
      <c r="R1432" s="23"/>
      <c r="S1432" s="24"/>
      <c r="T1432" s="35"/>
      <c r="U1432" s="23"/>
      <c r="V1432" s="24"/>
      <c r="W1432" s="35"/>
      <c r="X1432" s="23"/>
      <c r="Y1432" s="24"/>
      <c r="Z1432" s="35"/>
      <c r="AA1432" s="23"/>
      <c r="AB1432" s="24"/>
      <c r="AC1432" s="35"/>
      <c r="AD1432" s="23"/>
      <c r="AE1432" s="24"/>
      <c r="AF1432" s="35"/>
      <c r="AG1432" s="23"/>
      <c r="AH1432" s="24"/>
      <c r="AI1432" s="35"/>
      <c r="AJ1432" s="23"/>
      <c r="AK1432" s="24"/>
      <c r="AL1432" s="35"/>
      <c r="AM1432" s="23"/>
      <c r="AN1432" s="24"/>
      <c r="AO1432" s="35"/>
      <c r="AP1432" s="23"/>
      <c r="AQ1432" s="24"/>
      <c r="AR1432" s="35"/>
      <c r="AS1432" s="23"/>
      <c r="AT1432" s="24"/>
      <c r="AU1432" s="35"/>
      <c r="AV1432" s="23"/>
      <c r="AW1432" s="24"/>
      <c r="AX1432" s="35"/>
      <c r="AY1432" s="23"/>
      <c r="AZ1432" s="24"/>
      <c r="BA1432" s="35"/>
      <c r="BB1432" s="23"/>
      <c r="BC1432" s="24"/>
      <c r="BD1432" s="35"/>
      <c r="BE1432" s="23"/>
      <c r="BF1432" s="24"/>
      <c r="BG1432" s="35"/>
      <c r="BH1432" s="23"/>
      <c r="BI1432" s="24"/>
      <c r="BJ1432" s="35"/>
      <c r="BK1432" s="23"/>
      <c r="BL1432" s="24"/>
      <c r="BM1432" s="35"/>
      <c r="BN1432" s="23"/>
      <c r="BO1432" s="24"/>
      <c r="BP1432" s="35"/>
      <c r="BQ1432" s="23"/>
      <c r="BR1432" s="24"/>
      <c r="BS1432" s="35"/>
      <c r="BT1432" s="23"/>
      <c r="BU1432" s="24"/>
      <c r="BV1432" s="35"/>
      <c r="BW1432" s="23"/>
      <c r="BX1432" s="24"/>
      <c r="BY1432" s="35"/>
      <c r="BZ1432" s="23"/>
      <c r="CA1432" s="24"/>
      <c r="CB1432" s="35"/>
      <c r="CC1432" s="23"/>
      <c r="CD1432" s="24"/>
      <c r="CE1432" s="35"/>
      <c r="CF1432" s="23"/>
      <c r="CG1432" s="24"/>
      <c r="CH1432" s="35"/>
      <c r="CI1432" s="23"/>
      <c r="CJ1432" s="24"/>
      <c r="CK1432" s="35"/>
      <c r="CL1432" s="23"/>
      <c r="CM1432" s="24"/>
      <c r="CN1432" s="35"/>
      <c r="CO1432" s="23"/>
      <c r="CP1432" s="24"/>
      <c r="CQ1432" s="38"/>
    </row>
    <row r="1433" spans="2:95">
      <c r="B1433" s="34"/>
      <c r="C1433" s="23"/>
      <c r="D1433" s="24"/>
      <c r="E1433" s="35"/>
      <c r="F1433" s="23"/>
      <c r="G1433" s="24"/>
      <c r="H1433" s="35"/>
      <c r="I1433" s="23"/>
      <c r="J1433" s="24"/>
      <c r="K1433" s="35"/>
      <c r="L1433" s="23"/>
      <c r="M1433" s="24"/>
      <c r="N1433" s="35"/>
      <c r="O1433" s="23"/>
      <c r="P1433" s="24"/>
      <c r="Q1433" s="35"/>
      <c r="R1433" s="23"/>
      <c r="S1433" s="24"/>
      <c r="T1433" s="35"/>
      <c r="U1433" s="23"/>
      <c r="V1433" s="24"/>
      <c r="W1433" s="35"/>
      <c r="X1433" s="23"/>
      <c r="Y1433" s="24"/>
      <c r="Z1433" s="35"/>
      <c r="AA1433" s="23"/>
      <c r="AB1433" s="24"/>
      <c r="AC1433" s="35"/>
      <c r="AD1433" s="23"/>
      <c r="AE1433" s="24"/>
      <c r="AF1433" s="35"/>
      <c r="AG1433" s="23"/>
      <c r="AH1433" s="24"/>
      <c r="AI1433" s="35"/>
      <c r="AJ1433" s="23"/>
      <c r="AK1433" s="24"/>
      <c r="AL1433" s="35"/>
      <c r="AM1433" s="23"/>
      <c r="AN1433" s="24"/>
      <c r="AO1433" s="35"/>
      <c r="AP1433" s="23"/>
      <c r="AQ1433" s="24"/>
      <c r="AR1433" s="35"/>
      <c r="AS1433" s="23"/>
      <c r="AT1433" s="24"/>
      <c r="AU1433" s="35"/>
      <c r="AV1433" s="23"/>
      <c r="AW1433" s="24"/>
      <c r="AX1433" s="35"/>
      <c r="AY1433" s="23"/>
      <c r="AZ1433" s="24"/>
      <c r="BA1433" s="35"/>
      <c r="BB1433" s="23"/>
      <c r="BC1433" s="24"/>
      <c r="BD1433" s="35"/>
      <c r="BE1433" s="23"/>
      <c r="BF1433" s="24"/>
      <c r="BG1433" s="35"/>
      <c r="BH1433" s="23"/>
      <c r="BI1433" s="24"/>
      <c r="BJ1433" s="35"/>
      <c r="BK1433" s="23"/>
      <c r="BL1433" s="24"/>
      <c r="BM1433" s="35"/>
      <c r="BN1433" s="23"/>
      <c r="BO1433" s="24"/>
      <c r="BP1433" s="35"/>
      <c r="BQ1433" s="23"/>
      <c r="BR1433" s="24"/>
      <c r="BS1433" s="35"/>
      <c r="BT1433" s="23"/>
      <c r="BU1433" s="24"/>
      <c r="BV1433" s="35"/>
      <c r="BW1433" s="23"/>
      <c r="BX1433" s="24"/>
      <c r="BY1433" s="35"/>
      <c r="BZ1433" s="23"/>
      <c r="CA1433" s="24"/>
      <c r="CB1433" s="35"/>
      <c r="CC1433" s="23"/>
      <c r="CD1433" s="24"/>
      <c r="CE1433" s="35"/>
      <c r="CF1433" s="23"/>
      <c r="CG1433" s="24"/>
      <c r="CH1433" s="35"/>
      <c r="CI1433" s="23"/>
      <c r="CJ1433" s="24"/>
      <c r="CK1433" s="35"/>
      <c r="CL1433" s="23"/>
      <c r="CM1433" s="24"/>
      <c r="CN1433" s="35"/>
      <c r="CO1433" s="23"/>
      <c r="CP1433" s="24"/>
      <c r="CQ1433" s="38"/>
    </row>
    <row r="1434" spans="2:95">
      <c r="B1434" s="34"/>
      <c r="C1434" s="23"/>
      <c r="D1434" s="24"/>
      <c r="E1434" s="35"/>
      <c r="F1434" s="23"/>
      <c r="G1434" s="24"/>
      <c r="H1434" s="35"/>
      <c r="I1434" s="23"/>
      <c r="J1434" s="24"/>
      <c r="K1434" s="35"/>
      <c r="L1434" s="23"/>
      <c r="M1434" s="24"/>
      <c r="N1434" s="35"/>
      <c r="O1434" s="23"/>
      <c r="P1434" s="24"/>
      <c r="Q1434" s="35"/>
      <c r="R1434" s="23"/>
      <c r="S1434" s="24"/>
      <c r="T1434" s="35"/>
      <c r="U1434" s="23"/>
      <c r="V1434" s="24"/>
      <c r="W1434" s="35"/>
      <c r="X1434" s="23"/>
      <c r="Y1434" s="24"/>
      <c r="Z1434" s="35"/>
      <c r="AA1434" s="23"/>
      <c r="AB1434" s="24"/>
      <c r="AC1434" s="35"/>
      <c r="AD1434" s="23"/>
      <c r="AE1434" s="24"/>
      <c r="AF1434" s="35"/>
      <c r="AG1434" s="23"/>
      <c r="AH1434" s="24"/>
      <c r="AI1434" s="35"/>
      <c r="AJ1434" s="23"/>
      <c r="AK1434" s="24"/>
      <c r="AL1434" s="35"/>
      <c r="AM1434" s="23"/>
      <c r="AN1434" s="24"/>
      <c r="AO1434" s="35"/>
      <c r="AP1434" s="23"/>
      <c r="AQ1434" s="24"/>
      <c r="AR1434" s="35"/>
      <c r="AS1434" s="23"/>
      <c r="AT1434" s="24"/>
      <c r="AU1434" s="35"/>
      <c r="AV1434" s="23"/>
      <c r="AW1434" s="24"/>
      <c r="AX1434" s="35"/>
      <c r="AY1434" s="23"/>
      <c r="AZ1434" s="24"/>
      <c r="BA1434" s="35"/>
      <c r="BB1434" s="23"/>
      <c r="BC1434" s="24"/>
      <c r="BD1434" s="35"/>
      <c r="BE1434" s="23"/>
      <c r="BF1434" s="24"/>
      <c r="BG1434" s="35"/>
      <c r="BH1434" s="23"/>
      <c r="BI1434" s="24"/>
      <c r="BJ1434" s="35"/>
      <c r="BK1434" s="23"/>
      <c r="BL1434" s="24"/>
      <c r="BM1434" s="35"/>
      <c r="BN1434" s="23"/>
      <c r="BO1434" s="24"/>
      <c r="BP1434" s="35"/>
      <c r="BQ1434" s="23"/>
      <c r="BR1434" s="24"/>
      <c r="BS1434" s="35"/>
      <c r="BT1434" s="23"/>
      <c r="BU1434" s="24"/>
      <c r="BV1434" s="35"/>
      <c r="BW1434" s="23"/>
      <c r="BX1434" s="24"/>
      <c r="BY1434" s="35"/>
      <c r="BZ1434" s="23"/>
      <c r="CA1434" s="24"/>
      <c r="CB1434" s="35"/>
      <c r="CC1434" s="23"/>
      <c r="CD1434" s="24"/>
      <c r="CE1434" s="35"/>
      <c r="CF1434" s="23"/>
      <c r="CG1434" s="24"/>
      <c r="CH1434" s="35"/>
      <c r="CI1434" s="23"/>
      <c r="CJ1434" s="24"/>
      <c r="CK1434" s="35"/>
      <c r="CL1434" s="23"/>
      <c r="CM1434" s="24"/>
      <c r="CN1434" s="35"/>
      <c r="CO1434" s="23"/>
      <c r="CP1434" s="24"/>
      <c r="CQ1434" s="38"/>
    </row>
    <row r="1435" spans="2:95">
      <c r="B1435" s="34"/>
      <c r="C1435" s="23"/>
      <c r="D1435" s="24"/>
      <c r="E1435" s="35"/>
      <c r="F1435" s="23"/>
      <c r="G1435" s="24"/>
      <c r="H1435" s="35"/>
      <c r="I1435" s="23"/>
      <c r="J1435" s="24"/>
      <c r="K1435" s="35"/>
      <c r="L1435" s="23"/>
      <c r="M1435" s="24"/>
      <c r="N1435" s="35"/>
      <c r="O1435" s="23"/>
      <c r="P1435" s="24"/>
      <c r="Q1435" s="35"/>
      <c r="R1435" s="23"/>
      <c r="S1435" s="24"/>
      <c r="T1435" s="35"/>
      <c r="U1435" s="23"/>
      <c r="V1435" s="24"/>
      <c r="W1435" s="35"/>
      <c r="X1435" s="23"/>
      <c r="Y1435" s="24"/>
      <c r="Z1435" s="35"/>
      <c r="AA1435" s="23"/>
      <c r="AB1435" s="24"/>
      <c r="AC1435" s="35"/>
      <c r="AD1435" s="23"/>
      <c r="AE1435" s="24"/>
      <c r="AF1435" s="35"/>
      <c r="AG1435" s="23"/>
      <c r="AH1435" s="24"/>
      <c r="AI1435" s="35"/>
      <c r="AJ1435" s="23"/>
      <c r="AK1435" s="24"/>
      <c r="AL1435" s="35"/>
      <c r="AM1435" s="23"/>
      <c r="AN1435" s="24"/>
      <c r="AO1435" s="35"/>
      <c r="AP1435" s="23"/>
      <c r="AQ1435" s="24"/>
      <c r="AR1435" s="35"/>
      <c r="AS1435" s="23"/>
      <c r="AT1435" s="24"/>
      <c r="AU1435" s="35"/>
      <c r="AV1435" s="23"/>
      <c r="AW1435" s="24"/>
      <c r="AX1435" s="35"/>
      <c r="AY1435" s="23"/>
      <c r="AZ1435" s="24"/>
      <c r="BA1435" s="35"/>
      <c r="BB1435" s="23"/>
      <c r="BC1435" s="24"/>
      <c r="BD1435" s="35"/>
      <c r="BE1435" s="23"/>
      <c r="BF1435" s="24"/>
      <c r="BG1435" s="35"/>
      <c r="BH1435" s="23"/>
      <c r="BI1435" s="24"/>
      <c r="BJ1435" s="35"/>
      <c r="BK1435" s="23"/>
      <c r="BL1435" s="24"/>
      <c r="BM1435" s="35"/>
      <c r="BN1435" s="23"/>
      <c r="BO1435" s="24"/>
      <c r="BP1435" s="35"/>
      <c r="BQ1435" s="23"/>
      <c r="BR1435" s="24"/>
      <c r="BS1435" s="35"/>
      <c r="BT1435" s="23"/>
      <c r="BU1435" s="24"/>
      <c r="BV1435" s="35"/>
      <c r="BW1435" s="23"/>
      <c r="BX1435" s="24"/>
      <c r="BY1435" s="35"/>
      <c r="BZ1435" s="23"/>
      <c r="CA1435" s="24"/>
      <c r="CB1435" s="35"/>
      <c r="CC1435" s="23"/>
      <c r="CD1435" s="24"/>
      <c r="CE1435" s="35"/>
      <c r="CF1435" s="23"/>
      <c r="CG1435" s="24"/>
      <c r="CH1435" s="35"/>
      <c r="CI1435" s="23"/>
      <c r="CJ1435" s="24"/>
      <c r="CK1435" s="35"/>
      <c r="CL1435" s="23"/>
      <c r="CM1435" s="24"/>
      <c r="CN1435" s="35"/>
      <c r="CO1435" s="23"/>
      <c r="CP1435" s="24"/>
      <c r="CQ1435" s="38"/>
    </row>
    <row r="1436" spans="2:95">
      <c r="B1436" s="34"/>
      <c r="C1436" s="23"/>
      <c r="D1436" s="24"/>
      <c r="E1436" s="35"/>
      <c r="F1436" s="23"/>
      <c r="G1436" s="24"/>
      <c r="H1436" s="35"/>
      <c r="I1436" s="23"/>
      <c r="J1436" s="24"/>
      <c r="K1436" s="35"/>
      <c r="L1436" s="23"/>
      <c r="M1436" s="24"/>
      <c r="N1436" s="35"/>
      <c r="O1436" s="23"/>
      <c r="P1436" s="24"/>
      <c r="Q1436" s="35"/>
      <c r="R1436" s="23"/>
      <c r="S1436" s="24"/>
      <c r="T1436" s="35"/>
      <c r="U1436" s="23"/>
      <c r="V1436" s="24"/>
      <c r="W1436" s="35"/>
      <c r="X1436" s="23"/>
      <c r="Y1436" s="24"/>
      <c r="Z1436" s="35"/>
      <c r="AA1436" s="23"/>
      <c r="AB1436" s="24"/>
      <c r="AC1436" s="35"/>
      <c r="AD1436" s="23"/>
      <c r="AE1436" s="24"/>
      <c r="AF1436" s="35"/>
      <c r="AG1436" s="23"/>
      <c r="AH1436" s="24"/>
      <c r="AI1436" s="35"/>
      <c r="AJ1436" s="23"/>
      <c r="AK1436" s="24"/>
      <c r="AL1436" s="35"/>
      <c r="AM1436" s="23"/>
      <c r="AN1436" s="24"/>
      <c r="AO1436" s="35"/>
      <c r="AP1436" s="23"/>
      <c r="AQ1436" s="24"/>
      <c r="AR1436" s="35"/>
      <c r="AS1436" s="23"/>
      <c r="AT1436" s="24"/>
      <c r="AU1436" s="35"/>
      <c r="AV1436" s="23"/>
      <c r="AW1436" s="24"/>
      <c r="AX1436" s="35"/>
      <c r="AY1436" s="23"/>
      <c r="AZ1436" s="24"/>
      <c r="BA1436" s="35"/>
      <c r="BB1436" s="23"/>
      <c r="BC1436" s="24"/>
      <c r="BD1436" s="35"/>
      <c r="BE1436" s="23"/>
      <c r="BF1436" s="24"/>
      <c r="BG1436" s="35"/>
      <c r="BH1436" s="23"/>
      <c r="BI1436" s="24"/>
      <c r="BJ1436" s="35"/>
      <c r="BK1436" s="23"/>
      <c r="BL1436" s="24"/>
      <c r="BM1436" s="35"/>
      <c r="BN1436" s="23"/>
      <c r="BO1436" s="24"/>
      <c r="BP1436" s="35"/>
      <c r="BQ1436" s="23"/>
      <c r="BR1436" s="24"/>
      <c r="BS1436" s="35"/>
      <c r="BT1436" s="23"/>
      <c r="BU1436" s="24"/>
      <c r="BV1436" s="35"/>
      <c r="BW1436" s="23"/>
      <c r="BX1436" s="24"/>
      <c r="BY1436" s="35"/>
      <c r="BZ1436" s="23"/>
      <c r="CA1436" s="24"/>
      <c r="CB1436" s="35"/>
      <c r="CC1436" s="23"/>
      <c r="CD1436" s="24"/>
      <c r="CE1436" s="35"/>
      <c r="CF1436" s="23"/>
      <c r="CG1436" s="24"/>
      <c r="CH1436" s="35"/>
      <c r="CI1436" s="23"/>
      <c r="CJ1436" s="24"/>
      <c r="CK1436" s="35"/>
      <c r="CL1436" s="23"/>
      <c r="CM1436" s="24"/>
      <c r="CN1436" s="35"/>
      <c r="CO1436" s="23"/>
      <c r="CP1436" s="24"/>
      <c r="CQ1436" s="38"/>
    </row>
    <row r="1437" spans="2:95">
      <c r="B1437" s="34"/>
      <c r="C1437" s="23"/>
      <c r="D1437" s="24"/>
      <c r="E1437" s="35"/>
      <c r="F1437" s="23"/>
      <c r="G1437" s="24"/>
      <c r="H1437" s="35"/>
      <c r="I1437" s="23"/>
      <c r="J1437" s="24"/>
      <c r="K1437" s="35"/>
      <c r="L1437" s="23"/>
      <c r="M1437" s="24"/>
      <c r="N1437" s="35"/>
      <c r="O1437" s="23"/>
      <c r="P1437" s="24"/>
      <c r="Q1437" s="35"/>
      <c r="R1437" s="23"/>
      <c r="S1437" s="24"/>
      <c r="T1437" s="35"/>
      <c r="U1437" s="23"/>
      <c r="V1437" s="24"/>
      <c r="W1437" s="35"/>
      <c r="X1437" s="23"/>
      <c r="Y1437" s="24"/>
      <c r="Z1437" s="35"/>
      <c r="AA1437" s="23"/>
      <c r="AB1437" s="24"/>
      <c r="AC1437" s="35"/>
      <c r="AD1437" s="23"/>
      <c r="AE1437" s="24"/>
      <c r="AF1437" s="35"/>
      <c r="AG1437" s="23"/>
      <c r="AH1437" s="24"/>
      <c r="AI1437" s="35"/>
      <c r="AJ1437" s="23"/>
      <c r="AK1437" s="24"/>
      <c r="AL1437" s="35"/>
      <c r="AM1437" s="23"/>
      <c r="AN1437" s="24"/>
      <c r="AO1437" s="35"/>
      <c r="AP1437" s="23"/>
      <c r="AQ1437" s="24"/>
      <c r="AR1437" s="35"/>
      <c r="AS1437" s="23"/>
      <c r="AT1437" s="24"/>
      <c r="AU1437" s="35"/>
      <c r="AV1437" s="23"/>
      <c r="AW1437" s="24"/>
      <c r="AX1437" s="35"/>
      <c r="AY1437" s="23"/>
      <c r="AZ1437" s="24"/>
      <c r="BA1437" s="35"/>
      <c r="BB1437" s="23"/>
      <c r="BC1437" s="24"/>
      <c r="BD1437" s="35"/>
      <c r="BE1437" s="23"/>
      <c r="BF1437" s="24"/>
      <c r="BG1437" s="35"/>
      <c r="BH1437" s="23"/>
      <c r="BI1437" s="24"/>
      <c r="BJ1437" s="35"/>
      <c r="BK1437" s="23"/>
      <c r="BL1437" s="24"/>
      <c r="BM1437" s="35"/>
      <c r="BN1437" s="23"/>
      <c r="BO1437" s="24"/>
      <c r="BP1437" s="35"/>
      <c r="BQ1437" s="23"/>
      <c r="BR1437" s="24"/>
      <c r="BS1437" s="35"/>
      <c r="BT1437" s="23"/>
      <c r="BU1437" s="24"/>
      <c r="BV1437" s="35"/>
      <c r="BW1437" s="23"/>
      <c r="BX1437" s="24"/>
      <c r="BY1437" s="35"/>
      <c r="BZ1437" s="23"/>
      <c r="CA1437" s="24"/>
      <c r="CB1437" s="35"/>
      <c r="CC1437" s="23"/>
      <c r="CD1437" s="24"/>
      <c r="CE1437" s="35"/>
      <c r="CF1437" s="23"/>
      <c r="CG1437" s="24"/>
      <c r="CH1437" s="35"/>
      <c r="CI1437" s="23"/>
      <c r="CJ1437" s="24"/>
      <c r="CK1437" s="35"/>
      <c r="CL1437" s="23"/>
      <c r="CM1437" s="24"/>
      <c r="CN1437" s="35"/>
      <c r="CO1437" s="23"/>
      <c r="CP1437" s="24"/>
      <c r="CQ1437" s="38"/>
    </row>
    <row r="1438" spans="2:95">
      <c r="B1438" s="34"/>
      <c r="C1438" s="23"/>
      <c r="D1438" s="24"/>
      <c r="E1438" s="35"/>
      <c r="F1438" s="23"/>
      <c r="G1438" s="24"/>
      <c r="H1438" s="35"/>
      <c r="I1438" s="23"/>
      <c r="J1438" s="24"/>
      <c r="K1438" s="35"/>
      <c r="L1438" s="23"/>
      <c r="M1438" s="24"/>
      <c r="N1438" s="35"/>
      <c r="O1438" s="23"/>
      <c r="P1438" s="24"/>
      <c r="Q1438" s="35"/>
      <c r="R1438" s="23"/>
      <c r="S1438" s="24"/>
      <c r="T1438" s="35"/>
      <c r="U1438" s="23"/>
      <c r="V1438" s="24"/>
      <c r="W1438" s="35"/>
      <c r="X1438" s="23"/>
      <c r="Y1438" s="24"/>
      <c r="Z1438" s="35"/>
      <c r="AA1438" s="23"/>
      <c r="AB1438" s="24"/>
      <c r="AC1438" s="35"/>
      <c r="AD1438" s="23"/>
      <c r="AE1438" s="24"/>
      <c r="AF1438" s="35"/>
      <c r="AG1438" s="23"/>
      <c r="AH1438" s="24"/>
      <c r="AI1438" s="35"/>
      <c r="AJ1438" s="23"/>
      <c r="AK1438" s="24"/>
      <c r="AL1438" s="35"/>
      <c r="AM1438" s="23"/>
      <c r="AN1438" s="24"/>
      <c r="AO1438" s="35"/>
      <c r="AP1438" s="23"/>
      <c r="AQ1438" s="24"/>
      <c r="AR1438" s="35"/>
      <c r="AS1438" s="23"/>
      <c r="AT1438" s="24"/>
      <c r="AU1438" s="35"/>
      <c r="AV1438" s="23"/>
      <c r="AW1438" s="24"/>
      <c r="AX1438" s="35"/>
      <c r="AY1438" s="23"/>
      <c r="AZ1438" s="24"/>
      <c r="BA1438" s="35"/>
      <c r="BB1438" s="23"/>
      <c r="BC1438" s="24"/>
      <c r="BD1438" s="35"/>
      <c r="BE1438" s="23"/>
      <c r="BF1438" s="24"/>
      <c r="BG1438" s="35"/>
      <c r="BH1438" s="23"/>
      <c r="BI1438" s="24"/>
      <c r="BJ1438" s="35"/>
      <c r="BK1438" s="23"/>
      <c r="BL1438" s="24"/>
      <c r="BM1438" s="35"/>
      <c r="BN1438" s="23"/>
      <c r="BO1438" s="24"/>
      <c r="BP1438" s="35"/>
      <c r="BQ1438" s="23"/>
      <c r="BR1438" s="24"/>
      <c r="BS1438" s="35"/>
      <c r="BT1438" s="23"/>
      <c r="BU1438" s="24"/>
      <c r="BV1438" s="35"/>
      <c r="BW1438" s="23"/>
      <c r="BX1438" s="24"/>
      <c r="BY1438" s="35"/>
      <c r="BZ1438" s="23"/>
      <c r="CA1438" s="24"/>
      <c r="CB1438" s="35"/>
      <c r="CC1438" s="23"/>
      <c r="CD1438" s="24"/>
      <c r="CE1438" s="35"/>
      <c r="CF1438" s="23"/>
      <c r="CG1438" s="24"/>
      <c r="CH1438" s="35"/>
      <c r="CI1438" s="23"/>
      <c r="CJ1438" s="24"/>
      <c r="CK1438" s="35"/>
      <c r="CL1438" s="23"/>
      <c r="CM1438" s="24"/>
      <c r="CN1438" s="35"/>
      <c r="CO1438" s="23"/>
      <c r="CP1438" s="24"/>
      <c r="CQ1438" s="38"/>
    </row>
    <row r="1439" spans="2:95">
      <c r="B1439" s="34"/>
      <c r="C1439" s="23"/>
      <c r="D1439" s="24"/>
      <c r="E1439" s="35"/>
      <c r="F1439" s="23"/>
      <c r="G1439" s="24"/>
      <c r="H1439" s="35"/>
      <c r="I1439" s="23"/>
      <c r="J1439" s="24"/>
      <c r="K1439" s="35"/>
      <c r="L1439" s="23"/>
      <c r="M1439" s="24"/>
      <c r="N1439" s="35"/>
      <c r="O1439" s="23"/>
      <c r="P1439" s="24"/>
      <c r="Q1439" s="35"/>
      <c r="R1439" s="23"/>
      <c r="S1439" s="24"/>
      <c r="T1439" s="35"/>
      <c r="U1439" s="23"/>
      <c r="V1439" s="24"/>
      <c r="W1439" s="35"/>
      <c r="X1439" s="23"/>
      <c r="Y1439" s="24"/>
      <c r="Z1439" s="35"/>
      <c r="AA1439" s="23"/>
      <c r="AB1439" s="24"/>
      <c r="AC1439" s="35"/>
      <c r="AD1439" s="23"/>
      <c r="AE1439" s="24"/>
      <c r="AF1439" s="35"/>
      <c r="AG1439" s="23"/>
      <c r="AH1439" s="24"/>
      <c r="AI1439" s="35"/>
      <c r="AJ1439" s="23"/>
      <c r="AK1439" s="24"/>
      <c r="AL1439" s="35"/>
      <c r="AM1439" s="23"/>
      <c r="AN1439" s="24"/>
      <c r="AO1439" s="35"/>
      <c r="AP1439" s="23"/>
      <c r="AQ1439" s="24"/>
      <c r="AR1439" s="35"/>
      <c r="AS1439" s="23"/>
      <c r="AT1439" s="24"/>
      <c r="AU1439" s="35"/>
      <c r="AV1439" s="23"/>
      <c r="AW1439" s="24"/>
      <c r="AX1439" s="35"/>
      <c r="AY1439" s="23"/>
      <c r="AZ1439" s="24"/>
      <c r="BA1439" s="35"/>
      <c r="BB1439" s="23"/>
      <c r="BC1439" s="24"/>
      <c r="BD1439" s="35"/>
      <c r="BE1439" s="23"/>
      <c r="BF1439" s="24"/>
      <c r="BG1439" s="35"/>
      <c r="BH1439" s="23"/>
      <c r="BI1439" s="24"/>
      <c r="BJ1439" s="35"/>
      <c r="BK1439" s="23"/>
      <c r="BL1439" s="24"/>
      <c r="BM1439" s="35"/>
      <c r="BN1439" s="23"/>
      <c r="BO1439" s="24"/>
      <c r="BP1439" s="35"/>
      <c r="BQ1439" s="23"/>
      <c r="BR1439" s="24"/>
      <c r="BS1439" s="35"/>
      <c r="BT1439" s="23"/>
      <c r="BU1439" s="24"/>
      <c r="BV1439" s="35"/>
      <c r="BW1439" s="23"/>
      <c r="BX1439" s="24"/>
      <c r="BY1439" s="35"/>
      <c r="BZ1439" s="23"/>
      <c r="CA1439" s="24"/>
      <c r="CB1439" s="35"/>
      <c r="CC1439" s="23"/>
      <c r="CD1439" s="24"/>
      <c r="CE1439" s="35"/>
      <c r="CF1439" s="23"/>
      <c r="CG1439" s="24"/>
      <c r="CH1439" s="35"/>
      <c r="CI1439" s="23"/>
      <c r="CJ1439" s="24"/>
      <c r="CK1439" s="35"/>
      <c r="CL1439" s="23"/>
      <c r="CM1439" s="24"/>
      <c r="CN1439" s="35"/>
      <c r="CO1439" s="23"/>
      <c r="CP1439" s="24"/>
      <c r="CQ1439" s="38"/>
    </row>
    <row r="1440" spans="2:95">
      <c r="B1440" s="34"/>
      <c r="C1440" s="23"/>
      <c r="D1440" s="24"/>
      <c r="E1440" s="35"/>
      <c r="F1440" s="23"/>
      <c r="G1440" s="24"/>
      <c r="H1440" s="35"/>
      <c r="I1440" s="23"/>
      <c r="J1440" s="24"/>
      <c r="K1440" s="35"/>
      <c r="L1440" s="23"/>
      <c r="M1440" s="24"/>
      <c r="N1440" s="35"/>
      <c r="O1440" s="23"/>
      <c r="P1440" s="24"/>
      <c r="Q1440" s="35"/>
      <c r="R1440" s="23"/>
      <c r="S1440" s="24"/>
      <c r="T1440" s="35"/>
      <c r="U1440" s="23"/>
      <c r="V1440" s="24"/>
      <c r="W1440" s="35"/>
      <c r="X1440" s="23"/>
      <c r="Y1440" s="24"/>
      <c r="Z1440" s="35"/>
      <c r="AA1440" s="23"/>
      <c r="AB1440" s="24"/>
      <c r="AC1440" s="35"/>
      <c r="AD1440" s="23"/>
      <c r="AE1440" s="24"/>
      <c r="AF1440" s="35"/>
      <c r="AG1440" s="23"/>
      <c r="AH1440" s="24"/>
      <c r="AI1440" s="35"/>
      <c r="AJ1440" s="23"/>
      <c r="AK1440" s="24"/>
      <c r="AL1440" s="35"/>
      <c r="AM1440" s="23"/>
      <c r="AN1440" s="24"/>
      <c r="AO1440" s="35"/>
      <c r="AP1440" s="23"/>
      <c r="AQ1440" s="24"/>
      <c r="AR1440" s="35"/>
      <c r="AS1440" s="23"/>
      <c r="AT1440" s="24"/>
      <c r="AU1440" s="35"/>
      <c r="AV1440" s="23"/>
      <c r="AW1440" s="24"/>
      <c r="AX1440" s="35"/>
      <c r="AY1440" s="23"/>
      <c r="AZ1440" s="24"/>
      <c r="BA1440" s="35"/>
      <c r="BB1440" s="23"/>
      <c r="BC1440" s="24"/>
      <c r="BD1440" s="35"/>
      <c r="BE1440" s="23"/>
      <c r="BF1440" s="24"/>
      <c r="BG1440" s="35"/>
      <c r="BH1440" s="23"/>
      <c r="BI1440" s="24"/>
      <c r="BJ1440" s="35"/>
      <c r="BK1440" s="23"/>
      <c r="BL1440" s="24"/>
      <c r="BM1440" s="35"/>
      <c r="BN1440" s="23"/>
      <c r="BO1440" s="24"/>
      <c r="BP1440" s="35"/>
      <c r="BQ1440" s="23"/>
      <c r="BR1440" s="24"/>
      <c r="BS1440" s="35"/>
      <c r="BT1440" s="23"/>
      <c r="BU1440" s="24"/>
      <c r="BV1440" s="35"/>
      <c r="BW1440" s="23"/>
      <c r="BX1440" s="24"/>
      <c r="BY1440" s="35"/>
      <c r="BZ1440" s="23"/>
      <c r="CA1440" s="24"/>
      <c r="CB1440" s="35"/>
      <c r="CC1440" s="23"/>
      <c r="CD1440" s="24"/>
      <c r="CE1440" s="35"/>
      <c r="CF1440" s="23"/>
      <c r="CG1440" s="24"/>
      <c r="CH1440" s="35"/>
      <c r="CI1440" s="23"/>
      <c r="CJ1440" s="24"/>
      <c r="CK1440" s="35"/>
      <c r="CL1440" s="23"/>
      <c r="CM1440" s="24"/>
      <c r="CN1440" s="35"/>
      <c r="CO1440" s="23"/>
      <c r="CP1440" s="24"/>
      <c r="CQ1440" s="38"/>
    </row>
    <row r="1441" spans="2:95">
      <c r="B1441" s="34"/>
      <c r="C1441" s="23"/>
      <c r="D1441" s="24"/>
      <c r="E1441" s="35"/>
      <c r="F1441" s="23"/>
      <c r="G1441" s="24"/>
      <c r="H1441" s="35"/>
      <c r="I1441" s="23"/>
      <c r="J1441" s="24"/>
      <c r="K1441" s="35"/>
      <c r="L1441" s="23"/>
      <c r="M1441" s="24"/>
      <c r="N1441" s="35"/>
      <c r="O1441" s="23"/>
      <c r="P1441" s="24"/>
      <c r="Q1441" s="35"/>
      <c r="R1441" s="23"/>
      <c r="S1441" s="24"/>
      <c r="T1441" s="35"/>
      <c r="U1441" s="23"/>
      <c r="V1441" s="24"/>
      <c r="W1441" s="35"/>
      <c r="X1441" s="23"/>
      <c r="Y1441" s="24"/>
      <c r="Z1441" s="35"/>
      <c r="AA1441" s="23"/>
      <c r="AB1441" s="24"/>
      <c r="AC1441" s="35"/>
      <c r="AD1441" s="23"/>
      <c r="AE1441" s="24"/>
      <c r="AF1441" s="35"/>
      <c r="AG1441" s="23"/>
      <c r="AH1441" s="24"/>
      <c r="AI1441" s="35"/>
      <c r="AJ1441" s="23"/>
      <c r="AK1441" s="24"/>
      <c r="AL1441" s="35"/>
      <c r="AM1441" s="23"/>
      <c r="AN1441" s="24"/>
      <c r="AO1441" s="35"/>
      <c r="AP1441" s="23"/>
      <c r="AQ1441" s="24"/>
      <c r="AR1441" s="35"/>
      <c r="AS1441" s="23"/>
      <c r="AT1441" s="24"/>
      <c r="AU1441" s="35"/>
      <c r="AV1441" s="23"/>
      <c r="AW1441" s="24"/>
      <c r="AX1441" s="35"/>
      <c r="AY1441" s="23"/>
      <c r="AZ1441" s="24"/>
      <c r="BA1441" s="35"/>
      <c r="BB1441" s="23"/>
      <c r="BC1441" s="24"/>
      <c r="BD1441" s="35"/>
      <c r="BE1441" s="23"/>
      <c r="BF1441" s="24"/>
      <c r="BG1441" s="35"/>
      <c r="BH1441" s="23"/>
      <c r="BI1441" s="24"/>
      <c r="BJ1441" s="35"/>
      <c r="BK1441" s="23"/>
      <c r="BL1441" s="24"/>
      <c r="BM1441" s="35"/>
      <c r="BN1441" s="23"/>
      <c r="BO1441" s="24"/>
      <c r="BP1441" s="35"/>
      <c r="BQ1441" s="23"/>
      <c r="BR1441" s="24"/>
      <c r="BS1441" s="35"/>
      <c r="BT1441" s="23"/>
      <c r="BU1441" s="24"/>
      <c r="BV1441" s="35"/>
      <c r="BW1441" s="23"/>
      <c r="BX1441" s="24"/>
      <c r="BY1441" s="35"/>
      <c r="BZ1441" s="23"/>
      <c r="CA1441" s="24"/>
      <c r="CB1441" s="35"/>
      <c r="CC1441" s="23"/>
      <c r="CD1441" s="24"/>
      <c r="CE1441" s="35"/>
      <c r="CF1441" s="23"/>
      <c r="CG1441" s="24"/>
      <c r="CH1441" s="35"/>
      <c r="CI1441" s="23"/>
      <c r="CJ1441" s="24"/>
      <c r="CK1441" s="35"/>
      <c r="CL1441" s="23"/>
      <c r="CM1441" s="24"/>
      <c r="CN1441" s="35"/>
      <c r="CO1441" s="23"/>
      <c r="CP1441" s="24"/>
      <c r="CQ1441" s="38"/>
    </row>
    <row r="1442" spans="2:95">
      <c r="B1442" s="34"/>
      <c r="C1442" s="23"/>
      <c r="D1442" s="24"/>
      <c r="E1442" s="35"/>
      <c r="F1442" s="23"/>
      <c r="G1442" s="24"/>
      <c r="H1442" s="35"/>
      <c r="I1442" s="23"/>
      <c r="J1442" s="24"/>
      <c r="K1442" s="35"/>
      <c r="L1442" s="23"/>
      <c r="M1442" s="24"/>
      <c r="N1442" s="35"/>
      <c r="O1442" s="23"/>
      <c r="P1442" s="24"/>
      <c r="Q1442" s="35"/>
      <c r="R1442" s="23"/>
      <c r="S1442" s="24"/>
      <c r="T1442" s="35"/>
      <c r="U1442" s="23"/>
      <c r="V1442" s="24"/>
      <c r="W1442" s="35"/>
      <c r="X1442" s="23"/>
      <c r="Y1442" s="24"/>
      <c r="Z1442" s="35"/>
      <c r="AA1442" s="23"/>
      <c r="AB1442" s="24"/>
      <c r="AC1442" s="35"/>
      <c r="AD1442" s="23"/>
      <c r="AE1442" s="24"/>
      <c r="AF1442" s="35"/>
      <c r="AG1442" s="23"/>
      <c r="AH1442" s="24"/>
      <c r="AI1442" s="35"/>
      <c r="AJ1442" s="23"/>
      <c r="AK1442" s="24"/>
      <c r="AL1442" s="35"/>
      <c r="AM1442" s="23"/>
      <c r="AN1442" s="24"/>
      <c r="AO1442" s="35"/>
      <c r="AP1442" s="23"/>
      <c r="AQ1442" s="24"/>
      <c r="AR1442" s="35"/>
      <c r="AS1442" s="23"/>
      <c r="AT1442" s="24"/>
      <c r="AU1442" s="35"/>
      <c r="AV1442" s="23"/>
      <c r="AW1442" s="24"/>
      <c r="AX1442" s="35"/>
      <c r="AY1442" s="23"/>
      <c r="AZ1442" s="24"/>
      <c r="BA1442" s="35"/>
      <c r="BB1442" s="23"/>
      <c r="BC1442" s="24"/>
      <c r="BD1442" s="35"/>
      <c r="BE1442" s="23"/>
      <c r="BF1442" s="24"/>
      <c r="BG1442" s="35"/>
      <c r="BH1442" s="23"/>
      <c r="BI1442" s="24"/>
      <c r="BJ1442" s="35"/>
      <c r="BK1442" s="23"/>
      <c r="BL1442" s="24"/>
      <c r="BM1442" s="35"/>
      <c r="BN1442" s="23"/>
      <c r="BO1442" s="24"/>
      <c r="BP1442" s="35"/>
      <c r="BQ1442" s="23"/>
      <c r="BR1442" s="24"/>
      <c r="BS1442" s="35"/>
      <c r="BT1442" s="23"/>
      <c r="BU1442" s="24"/>
      <c r="BV1442" s="35"/>
      <c r="BW1442" s="23"/>
      <c r="BX1442" s="24"/>
      <c r="BY1442" s="35"/>
      <c r="BZ1442" s="23"/>
      <c r="CA1442" s="24"/>
      <c r="CB1442" s="35"/>
      <c r="CC1442" s="23"/>
      <c r="CD1442" s="24"/>
      <c r="CE1442" s="35"/>
      <c r="CF1442" s="23"/>
      <c r="CG1442" s="24"/>
      <c r="CH1442" s="35"/>
      <c r="CI1442" s="23"/>
      <c r="CJ1442" s="24"/>
      <c r="CK1442" s="35"/>
      <c r="CL1442" s="23"/>
      <c r="CM1442" s="24"/>
      <c r="CN1442" s="35"/>
      <c r="CO1442" s="23"/>
      <c r="CP1442" s="24"/>
      <c r="CQ1442" s="38"/>
    </row>
    <row r="1443" spans="2:95">
      <c r="B1443" s="34"/>
      <c r="C1443" s="23"/>
      <c r="D1443" s="24"/>
      <c r="E1443" s="35"/>
      <c r="F1443" s="23"/>
      <c r="G1443" s="24"/>
      <c r="H1443" s="35"/>
      <c r="I1443" s="23"/>
      <c r="J1443" s="24"/>
      <c r="K1443" s="35"/>
      <c r="L1443" s="23"/>
      <c r="M1443" s="24"/>
      <c r="N1443" s="35"/>
      <c r="O1443" s="23"/>
      <c r="P1443" s="24"/>
      <c r="Q1443" s="35"/>
      <c r="R1443" s="23"/>
      <c r="S1443" s="24"/>
      <c r="T1443" s="35"/>
      <c r="U1443" s="23"/>
      <c r="V1443" s="24"/>
      <c r="W1443" s="35"/>
      <c r="X1443" s="23"/>
      <c r="Y1443" s="24"/>
      <c r="Z1443" s="35"/>
      <c r="AA1443" s="23"/>
      <c r="AB1443" s="24"/>
      <c r="AC1443" s="35"/>
      <c r="AD1443" s="23"/>
      <c r="AE1443" s="24"/>
      <c r="AF1443" s="35"/>
      <c r="AG1443" s="23"/>
      <c r="AH1443" s="24"/>
      <c r="AI1443" s="35"/>
      <c r="AJ1443" s="23"/>
      <c r="AK1443" s="24"/>
      <c r="AL1443" s="35"/>
      <c r="AM1443" s="23"/>
      <c r="AN1443" s="24"/>
      <c r="AO1443" s="35"/>
      <c r="AP1443" s="23"/>
      <c r="AQ1443" s="24"/>
      <c r="AR1443" s="35"/>
      <c r="AS1443" s="23"/>
      <c r="AT1443" s="24"/>
      <c r="AU1443" s="35"/>
      <c r="AV1443" s="23"/>
      <c r="AW1443" s="24"/>
      <c r="AX1443" s="35"/>
      <c r="AY1443" s="23"/>
      <c r="AZ1443" s="24"/>
      <c r="BA1443" s="35"/>
      <c r="BB1443" s="23"/>
      <c r="BC1443" s="24"/>
      <c r="BD1443" s="35"/>
      <c r="BE1443" s="23"/>
      <c r="BF1443" s="24"/>
      <c r="BG1443" s="35"/>
      <c r="BH1443" s="23"/>
      <c r="BI1443" s="24"/>
      <c r="BJ1443" s="35"/>
      <c r="BK1443" s="23"/>
      <c r="BL1443" s="24"/>
      <c r="BM1443" s="35"/>
      <c r="BN1443" s="23"/>
      <c r="BO1443" s="24"/>
      <c r="BP1443" s="35"/>
      <c r="BQ1443" s="23"/>
      <c r="BR1443" s="24"/>
      <c r="BS1443" s="35"/>
      <c r="BT1443" s="23"/>
      <c r="BU1443" s="24"/>
      <c r="BV1443" s="35"/>
      <c r="BW1443" s="23"/>
      <c r="BX1443" s="24"/>
      <c r="BY1443" s="35"/>
      <c r="BZ1443" s="23"/>
      <c r="CA1443" s="24"/>
      <c r="CB1443" s="35"/>
      <c r="CC1443" s="23"/>
      <c r="CD1443" s="24"/>
      <c r="CE1443" s="35"/>
      <c r="CF1443" s="23"/>
      <c r="CG1443" s="24"/>
      <c r="CH1443" s="35"/>
      <c r="CI1443" s="23"/>
      <c r="CJ1443" s="24"/>
      <c r="CK1443" s="35"/>
      <c r="CL1443" s="23"/>
      <c r="CM1443" s="24"/>
      <c r="CN1443" s="35"/>
      <c r="CO1443" s="23"/>
      <c r="CP1443" s="24"/>
      <c r="CQ1443" s="38"/>
    </row>
    <row r="1444" spans="2:95">
      <c r="B1444" s="34"/>
      <c r="C1444" s="23"/>
      <c r="D1444" s="24"/>
      <c r="E1444" s="35"/>
      <c r="F1444" s="23"/>
      <c r="G1444" s="24"/>
      <c r="H1444" s="35"/>
      <c r="I1444" s="23"/>
      <c r="J1444" s="24"/>
      <c r="K1444" s="35"/>
      <c r="L1444" s="23"/>
      <c r="M1444" s="24"/>
      <c r="N1444" s="35"/>
      <c r="O1444" s="23"/>
      <c r="P1444" s="24"/>
      <c r="Q1444" s="35"/>
      <c r="R1444" s="23"/>
      <c r="S1444" s="24"/>
      <c r="T1444" s="35"/>
      <c r="U1444" s="23"/>
      <c r="V1444" s="24"/>
      <c r="W1444" s="35"/>
      <c r="X1444" s="23"/>
      <c r="Y1444" s="24"/>
      <c r="Z1444" s="35"/>
      <c r="AA1444" s="23"/>
      <c r="AB1444" s="24"/>
      <c r="AC1444" s="35"/>
      <c r="AD1444" s="23"/>
      <c r="AE1444" s="24"/>
      <c r="AF1444" s="35"/>
      <c r="AG1444" s="23"/>
      <c r="AH1444" s="24"/>
      <c r="AI1444" s="35"/>
      <c r="AJ1444" s="23"/>
      <c r="AK1444" s="24"/>
      <c r="AL1444" s="35"/>
      <c r="AM1444" s="23"/>
      <c r="AN1444" s="24"/>
      <c r="AO1444" s="35"/>
      <c r="AP1444" s="23"/>
      <c r="AQ1444" s="24"/>
      <c r="AR1444" s="35"/>
      <c r="AS1444" s="23"/>
      <c r="AT1444" s="24"/>
      <c r="AU1444" s="35"/>
      <c r="AV1444" s="23"/>
      <c r="AW1444" s="24"/>
      <c r="AX1444" s="35"/>
      <c r="AY1444" s="23"/>
      <c r="AZ1444" s="24"/>
      <c r="BA1444" s="35"/>
      <c r="BB1444" s="23"/>
      <c r="BC1444" s="24"/>
      <c r="BD1444" s="35"/>
      <c r="BE1444" s="23"/>
      <c r="BF1444" s="24"/>
      <c r="BG1444" s="35"/>
      <c r="BH1444" s="23"/>
      <c r="BI1444" s="24"/>
      <c r="BJ1444" s="35"/>
      <c r="BK1444" s="23"/>
      <c r="BL1444" s="24"/>
      <c r="BM1444" s="35"/>
      <c r="BN1444" s="23"/>
      <c r="BO1444" s="24"/>
      <c r="BP1444" s="35"/>
      <c r="BQ1444" s="23"/>
      <c r="BR1444" s="24"/>
      <c r="BS1444" s="35"/>
      <c r="BT1444" s="23"/>
      <c r="BU1444" s="24"/>
      <c r="BV1444" s="35"/>
      <c r="BW1444" s="23"/>
      <c r="BX1444" s="24"/>
      <c r="BY1444" s="35"/>
      <c r="BZ1444" s="23"/>
      <c r="CA1444" s="24"/>
      <c r="CB1444" s="35"/>
      <c r="CC1444" s="23"/>
      <c r="CD1444" s="24"/>
      <c r="CE1444" s="35"/>
      <c r="CF1444" s="23"/>
      <c r="CG1444" s="24"/>
      <c r="CH1444" s="35"/>
      <c r="CI1444" s="23"/>
      <c r="CJ1444" s="24"/>
      <c r="CK1444" s="35"/>
      <c r="CL1444" s="23"/>
      <c r="CM1444" s="24"/>
      <c r="CN1444" s="35"/>
      <c r="CO1444" s="23"/>
      <c r="CP1444" s="24"/>
      <c r="CQ1444" s="38"/>
    </row>
    <row r="1445" spans="2:95">
      <c r="B1445" s="34"/>
      <c r="C1445" s="23"/>
      <c r="D1445" s="24"/>
      <c r="E1445" s="35"/>
      <c r="F1445" s="23"/>
      <c r="G1445" s="24"/>
      <c r="H1445" s="35"/>
      <c r="I1445" s="23"/>
      <c r="J1445" s="24"/>
      <c r="K1445" s="35"/>
      <c r="L1445" s="23"/>
      <c r="M1445" s="24"/>
      <c r="N1445" s="35"/>
      <c r="O1445" s="23"/>
      <c r="P1445" s="24"/>
      <c r="Q1445" s="35"/>
      <c r="R1445" s="23"/>
      <c r="S1445" s="24"/>
      <c r="T1445" s="35"/>
      <c r="U1445" s="23"/>
      <c r="V1445" s="24"/>
      <c r="W1445" s="35"/>
      <c r="X1445" s="23"/>
      <c r="Y1445" s="24"/>
      <c r="Z1445" s="35"/>
      <c r="AA1445" s="23"/>
      <c r="AB1445" s="24"/>
      <c r="AC1445" s="35"/>
      <c r="AD1445" s="23"/>
      <c r="AE1445" s="24"/>
      <c r="AF1445" s="35"/>
      <c r="AG1445" s="23"/>
      <c r="AH1445" s="24"/>
      <c r="AI1445" s="35"/>
      <c r="AJ1445" s="23"/>
      <c r="AK1445" s="24"/>
      <c r="AL1445" s="35"/>
      <c r="AM1445" s="23"/>
      <c r="AN1445" s="24"/>
      <c r="AO1445" s="35"/>
      <c r="AP1445" s="23"/>
      <c r="AQ1445" s="24"/>
      <c r="AR1445" s="35"/>
      <c r="AS1445" s="23"/>
      <c r="AT1445" s="24"/>
      <c r="AU1445" s="35"/>
      <c r="AV1445" s="23"/>
      <c r="AW1445" s="24"/>
      <c r="AX1445" s="35"/>
      <c r="AY1445" s="23"/>
      <c r="AZ1445" s="24"/>
      <c r="BA1445" s="35"/>
      <c r="BB1445" s="23"/>
      <c r="BC1445" s="24"/>
      <c r="BD1445" s="35"/>
      <c r="BE1445" s="23"/>
      <c r="BF1445" s="24"/>
      <c r="BG1445" s="35"/>
      <c r="BH1445" s="23"/>
      <c r="BI1445" s="24"/>
      <c r="BJ1445" s="35"/>
      <c r="BK1445" s="23"/>
      <c r="BL1445" s="24"/>
      <c r="BM1445" s="35"/>
      <c r="BN1445" s="23"/>
      <c r="BO1445" s="24"/>
      <c r="BP1445" s="35"/>
      <c r="BQ1445" s="23"/>
      <c r="BR1445" s="24"/>
      <c r="BS1445" s="35"/>
      <c r="BT1445" s="23"/>
      <c r="BU1445" s="24"/>
      <c r="BV1445" s="35"/>
      <c r="BW1445" s="23"/>
      <c r="BX1445" s="24"/>
      <c r="BY1445" s="35"/>
      <c r="BZ1445" s="23"/>
      <c r="CA1445" s="24"/>
      <c r="CB1445" s="35"/>
      <c r="CC1445" s="23"/>
      <c r="CD1445" s="24"/>
      <c r="CE1445" s="35"/>
      <c r="CF1445" s="23"/>
      <c r="CG1445" s="24"/>
      <c r="CH1445" s="35"/>
      <c r="CI1445" s="23"/>
      <c r="CJ1445" s="24"/>
      <c r="CK1445" s="35"/>
      <c r="CL1445" s="23"/>
      <c r="CM1445" s="24"/>
      <c r="CN1445" s="35"/>
      <c r="CO1445" s="23"/>
      <c r="CP1445" s="24"/>
      <c r="CQ1445" s="38"/>
    </row>
    <row r="1446" spans="2:95">
      <c r="B1446" s="34"/>
      <c r="C1446" s="23"/>
      <c r="D1446" s="24"/>
      <c r="E1446" s="35"/>
      <c r="F1446" s="23"/>
      <c r="G1446" s="24"/>
      <c r="H1446" s="35"/>
      <c r="I1446" s="23"/>
      <c r="J1446" s="24"/>
      <c r="K1446" s="35"/>
      <c r="L1446" s="23"/>
      <c r="M1446" s="24"/>
      <c r="N1446" s="35"/>
      <c r="O1446" s="23"/>
      <c r="P1446" s="24"/>
      <c r="Q1446" s="35"/>
      <c r="R1446" s="23"/>
      <c r="S1446" s="24"/>
      <c r="T1446" s="35"/>
      <c r="U1446" s="23"/>
      <c r="V1446" s="24"/>
      <c r="W1446" s="35"/>
      <c r="X1446" s="23"/>
      <c r="Y1446" s="24"/>
      <c r="Z1446" s="35"/>
      <c r="AA1446" s="23"/>
      <c r="AB1446" s="24"/>
      <c r="AC1446" s="35"/>
      <c r="AD1446" s="23"/>
      <c r="AE1446" s="24"/>
      <c r="AF1446" s="35"/>
      <c r="AG1446" s="23"/>
      <c r="AH1446" s="24"/>
      <c r="AI1446" s="35"/>
      <c r="AJ1446" s="23"/>
      <c r="AK1446" s="24"/>
      <c r="AL1446" s="35"/>
      <c r="AM1446" s="23"/>
      <c r="AN1446" s="24"/>
      <c r="AO1446" s="35"/>
      <c r="AP1446" s="23"/>
      <c r="AQ1446" s="24"/>
      <c r="AR1446" s="35"/>
      <c r="AS1446" s="23"/>
      <c r="AT1446" s="24"/>
      <c r="AU1446" s="35"/>
      <c r="AV1446" s="23"/>
      <c r="AW1446" s="24"/>
      <c r="AX1446" s="35"/>
      <c r="AY1446" s="23"/>
      <c r="AZ1446" s="24"/>
      <c r="BA1446" s="35"/>
      <c r="BB1446" s="23"/>
      <c r="BC1446" s="24"/>
      <c r="BD1446" s="35"/>
      <c r="BE1446" s="23"/>
      <c r="BF1446" s="24"/>
      <c r="BG1446" s="35"/>
      <c r="BH1446" s="23"/>
      <c r="BI1446" s="24"/>
      <c r="BJ1446" s="35"/>
      <c r="BK1446" s="23"/>
      <c r="BL1446" s="24"/>
      <c r="BM1446" s="35"/>
      <c r="BN1446" s="23"/>
      <c r="BO1446" s="24"/>
      <c r="BP1446" s="35"/>
      <c r="BQ1446" s="23"/>
      <c r="BR1446" s="24"/>
      <c r="BS1446" s="35"/>
      <c r="BT1446" s="23"/>
      <c r="BU1446" s="24"/>
      <c r="BV1446" s="35"/>
      <c r="BW1446" s="23"/>
      <c r="BX1446" s="24"/>
      <c r="BY1446" s="35"/>
      <c r="BZ1446" s="23"/>
      <c r="CA1446" s="24"/>
      <c r="CB1446" s="35"/>
      <c r="CC1446" s="23"/>
      <c r="CD1446" s="24"/>
      <c r="CE1446" s="35"/>
      <c r="CF1446" s="23"/>
      <c r="CG1446" s="24"/>
      <c r="CH1446" s="35"/>
      <c r="CI1446" s="23"/>
      <c r="CJ1446" s="24"/>
      <c r="CK1446" s="35"/>
      <c r="CL1446" s="23"/>
      <c r="CM1446" s="24"/>
      <c r="CN1446" s="35"/>
      <c r="CO1446" s="23"/>
      <c r="CP1446" s="24"/>
      <c r="CQ1446" s="38"/>
    </row>
    <row r="1447" spans="2:95">
      <c r="B1447" s="34"/>
      <c r="C1447" s="23"/>
      <c r="D1447" s="24"/>
      <c r="E1447" s="35"/>
      <c r="F1447" s="23"/>
      <c r="G1447" s="24"/>
      <c r="H1447" s="35"/>
      <c r="I1447" s="23"/>
      <c r="J1447" s="24"/>
      <c r="K1447" s="35"/>
      <c r="L1447" s="23"/>
      <c r="M1447" s="24"/>
      <c r="N1447" s="35"/>
      <c r="O1447" s="23"/>
      <c r="P1447" s="24"/>
      <c r="Q1447" s="35"/>
      <c r="R1447" s="23"/>
      <c r="S1447" s="24"/>
      <c r="T1447" s="35"/>
      <c r="U1447" s="23"/>
      <c r="V1447" s="24"/>
      <c r="W1447" s="35"/>
      <c r="X1447" s="23"/>
      <c r="Y1447" s="24"/>
      <c r="Z1447" s="35"/>
      <c r="AA1447" s="23"/>
      <c r="AB1447" s="24"/>
      <c r="AC1447" s="35"/>
      <c r="AD1447" s="23"/>
      <c r="AE1447" s="24"/>
      <c r="AF1447" s="35"/>
      <c r="AG1447" s="23"/>
      <c r="AH1447" s="24"/>
      <c r="AI1447" s="35"/>
      <c r="AJ1447" s="23"/>
      <c r="AK1447" s="24"/>
      <c r="AL1447" s="35"/>
      <c r="AM1447" s="23"/>
      <c r="AN1447" s="24"/>
      <c r="AO1447" s="35"/>
      <c r="AP1447" s="23"/>
      <c r="AQ1447" s="24"/>
      <c r="AR1447" s="35"/>
      <c r="AS1447" s="23"/>
      <c r="AT1447" s="24"/>
      <c r="AU1447" s="35"/>
      <c r="AV1447" s="23"/>
      <c r="AW1447" s="24"/>
      <c r="AX1447" s="35"/>
      <c r="AY1447" s="23"/>
      <c r="AZ1447" s="24"/>
      <c r="BA1447" s="35"/>
      <c r="BB1447" s="23"/>
      <c r="BC1447" s="24"/>
      <c r="BD1447" s="35"/>
      <c r="BE1447" s="23"/>
      <c r="BF1447" s="24"/>
      <c r="BG1447" s="35"/>
      <c r="BH1447" s="23"/>
      <c r="BI1447" s="24"/>
      <c r="BJ1447" s="35"/>
      <c r="BK1447" s="23"/>
      <c r="BL1447" s="24"/>
      <c r="BM1447" s="35"/>
      <c r="BN1447" s="23"/>
      <c r="BO1447" s="24"/>
      <c r="BP1447" s="35"/>
      <c r="BQ1447" s="23"/>
      <c r="BR1447" s="24"/>
      <c r="BS1447" s="35"/>
      <c r="BT1447" s="23"/>
      <c r="BU1447" s="24"/>
      <c r="BV1447" s="35"/>
      <c r="BW1447" s="23"/>
      <c r="BX1447" s="24"/>
      <c r="BY1447" s="35"/>
      <c r="BZ1447" s="23"/>
      <c r="CA1447" s="24"/>
      <c r="CB1447" s="35"/>
      <c r="CC1447" s="23"/>
      <c r="CD1447" s="24"/>
      <c r="CE1447" s="35"/>
      <c r="CF1447" s="23"/>
      <c r="CG1447" s="24"/>
      <c r="CH1447" s="35"/>
      <c r="CI1447" s="23"/>
      <c r="CJ1447" s="24"/>
      <c r="CK1447" s="35"/>
      <c r="CL1447" s="23"/>
      <c r="CM1447" s="24"/>
      <c r="CN1447" s="35"/>
      <c r="CO1447" s="23"/>
      <c r="CP1447" s="24"/>
      <c r="CQ1447" s="38"/>
    </row>
    <row r="1448" spans="2:95">
      <c r="B1448" s="34"/>
      <c r="C1448" s="23"/>
      <c r="D1448" s="24"/>
      <c r="E1448" s="35"/>
      <c r="F1448" s="23"/>
      <c r="G1448" s="24"/>
      <c r="H1448" s="35"/>
      <c r="I1448" s="23"/>
      <c r="J1448" s="24"/>
      <c r="K1448" s="35"/>
      <c r="L1448" s="23"/>
      <c r="M1448" s="24"/>
      <c r="N1448" s="35"/>
      <c r="O1448" s="23"/>
      <c r="P1448" s="24"/>
      <c r="Q1448" s="35"/>
      <c r="R1448" s="23"/>
      <c r="S1448" s="24"/>
      <c r="T1448" s="35"/>
      <c r="U1448" s="23"/>
      <c r="V1448" s="24"/>
      <c r="W1448" s="35"/>
      <c r="X1448" s="23"/>
      <c r="Y1448" s="24"/>
      <c r="Z1448" s="35"/>
      <c r="AA1448" s="23"/>
      <c r="AB1448" s="24"/>
      <c r="AC1448" s="35"/>
      <c r="AD1448" s="23"/>
      <c r="AE1448" s="24"/>
      <c r="AF1448" s="35"/>
      <c r="AG1448" s="23"/>
      <c r="AH1448" s="24"/>
      <c r="AI1448" s="35"/>
      <c r="AJ1448" s="23"/>
      <c r="AK1448" s="24"/>
      <c r="AL1448" s="35"/>
      <c r="AM1448" s="23"/>
      <c r="AN1448" s="24"/>
      <c r="AO1448" s="35"/>
      <c r="AP1448" s="23"/>
      <c r="AQ1448" s="24"/>
      <c r="AR1448" s="35"/>
      <c r="AS1448" s="23"/>
      <c r="AT1448" s="24"/>
      <c r="AU1448" s="35"/>
      <c r="AV1448" s="23"/>
      <c r="AW1448" s="24"/>
      <c r="AX1448" s="35"/>
      <c r="AY1448" s="23"/>
      <c r="AZ1448" s="24"/>
      <c r="BA1448" s="35"/>
      <c r="BB1448" s="23"/>
      <c r="BC1448" s="24"/>
      <c r="BD1448" s="35"/>
      <c r="BE1448" s="23"/>
      <c r="BF1448" s="24"/>
      <c r="BG1448" s="35"/>
      <c r="BH1448" s="23"/>
      <c r="BI1448" s="24"/>
      <c r="BJ1448" s="35"/>
      <c r="BK1448" s="23"/>
      <c r="BL1448" s="24"/>
      <c r="BM1448" s="35"/>
      <c r="BN1448" s="23"/>
      <c r="BO1448" s="24"/>
      <c r="BP1448" s="35"/>
      <c r="BQ1448" s="23"/>
      <c r="BR1448" s="24"/>
      <c r="BS1448" s="35"/>
      <c r="BT1448" s="23"/>
      <c r="BU1448" s="24"/>
      <c r="BV1448" s="35"/>
      <c r="BW1448" s="23"/>
      <c r="BX1448" s="24"/>
      <c r="BY1448" s="35"/>
      <c r="BZ1448" s="23"/>
      <c r="CA1448" s="24"/>
      <c r="CB1448" s="35"/>
      <c r="CC1448" s="23"/>
      <c r="CD1448" s="24"/>
      <c r="CE1448" s="35"/>
      <c r="CF1448" s="23"/>
      <c r="CG1448" s="24"/>
      <c r="CH1448" s="35"/>
      <c r="CI1448" s="23"/>
      <c r="CJ1448" s="24"/>
      <c r="CK1448" s="35"/>
      <c r="CL1448" s="23"/>
      <c r="CM1448" s="24"/>
      <c r="CN1448" s="35"/>
      <c r="CO1448" s="23"/>
      <c r="CP1448" s="24"/>
      <c r="CQ1448" s="38"/>
    </row>
    <row r="1449" spans="2:95">
      <c r="B1449" s="34"/>
      <c r="C1449" s="23"/>
      <c r="D1449" s="24"/>
      <c r="E1449" s="35"/>
      <c r="F1449" s="23"/>
      <c r="G1449" s="24"/>
      <c r="H1449" s="35"/>
      <c r="I1449" s="23"/>
      <c r="J1449" s="24"/>
      <c r="K1449" s="35"/>
      <c r="L1449" s="23"/>
      <c r="M1449" s="24"/>
      <c r="N1449" s="35"/>
      <c r="O1449" s="23"/>
      <c r="P1449" s="24"/>
      <c r="Q1449" s="35"/>
      <c r="R1449" s="23"/>
      <c r="S1449" s="24"/>
      <c r="T1449" s="35"/>
      <c r="U1449" s="23"/>
      <c r="V1449" s="24"/>
      <c r="W1449" s="35"/>
      <c r="X1449" s="23"/>
      <c r="Y1449" s="24"/>
      <c r="Z1449" s="35"/>
      <c r="AA1449" s="23"/>
      <c r="AB1449" s="24"/>
      <c r="AC1449" s="35"/>
      <c r="AD1449" s="23"/>
      <c r="AE1449" s="24"/>
      <c r="AF1449" s="35"/>
      <c r="AG1449" s="23"/>
      <c r="AH1449" s="24"/>
      <c r="AI1449" s="35"/>
      <c r="AJ1449" s="23"/>
      <c r="AK1449" s="24"/>
      <c r="AL1449" s="35"/>
      <c r="AM1449" s="23"/>
      <c r="AN1449" s="24"/>
      <c r="AO1449" s="35"/>
      <c r="AP1449" s="23"/>
      <c r="AQ1449" s="24"/>
      <c r="AR1449" s="35"/>
      <c r="AS1449" s="23"/>
      <c r="AT1449" s="24"/>
      <c r="AU1449" s="35"/>
      <c r="AV1449" s="23"/>
      <c r="AW1449" s="24"/>
      <c r="AX1449" s="35"/>
      <c r="AY1449" s="23"/>
      <c r="AZ1449" s="24"/>
      <c r="BA1449" s="35"/>
      <c r="BB1449" s="23"/>
      <c r="BC1449" s="24"/>
      <c r="BD1449" s="35"/>
      <c r="BE1449" s="23"/>
      <c r="BF1449" s="24"/>
      <c r="BG1449" s="35"/>
      <c r="BH1449" s="23"/>
      <c r="BI1449" s="24"/>
      <c r="BJ1449" s="35"/>
      <c r="BK1449" s="23"/>
      <c r="BL1449" s="24"/>
      <c r="BM1449" s="35"/>
      <c r="BN1449" s="23"/>
      <c r="BO1449" s="24"/>
      <c r="BP1449" s="35"/>
      <c r="BQ1449" s="23"/>
      <c r="BR1449" s="24"/>
      <c r="BS1449" s="35"/>
      <c r="BT1449" s="23"/>
      <c r="BU1449" s="24"/>
      <c r="BV1449" s="35"/>
      <c r="BW1449" s="23"/>
      <c r="BX1449" s="24"/>
      <c r="BY1449" s="35"/>
      <c r="BZ1449" s="23"/>
      <c r="CA1449" s="24"/>
      <c r="CB1449" s="35"/>
      <c r="CC1449" s="23"/>
      <c r="CD1449" s="24"/>
      <c r="CE1449" s="35"/>
      <c r="CF1449" s="23"/>
      <c r="CG1449" s="24"/>
      <c r="CH1449" s="35"/>
      <c r="CI1449" s="23"/>
      <c r="CJ1449" s="24"/>
      <c r="CK1449" s="35"/>
      <c r="CL1449" s="23"/>
      <c r="CM1449" s="24"/>
      <c r="CN1449" s="35"/>
      <c r="CO1449" s="23"/>
      <c r="CP1449" s="24"/>
      <c r="CQ1449" s="38"/>
    </row>
    <row r="1450" spans="2:95">
      <c r="B1450" s="34"/>
      <c r="C1450" s="23"/>
      <c r="D1450" s="24"/>
      <c r="E1450" s="35"/>
      <c r="F1450" s="23"/>
      <c r="G1450" s="24"/>
      <c r="H1450" s="35"/>
      <c r="I1450" s="23"/>
      <c r="J1450" s="24"/>
      <c r="K1450" s="35"/>
      <c r="L1450" s="23"/>
      <c r="M1450" s="24"/>
      <c r="N1450" s="35"/>
      <c r="O1450" s="23"/>
      <c r="P1450" s="24"/>
      <c r="Q1450" s="35"/>
      <c r="R1450" s="23"/>
      <c r="S1450" s="24"/>
      <c r="T1450" s="35"/>
      <c r="U1450" s="23"/>
      <c r="V1450" s="24"/>
      <c r="W1450" s="35"/>
      <c r="X1450" s="23"/>
      <c r="Y1450" s="24"/>
      <c r="Z1450" s="35"/>
      <c r="AA1450" s="23"/>
      <c r="AB1450" s="24"/>
      <c r="AC1450" s="35"/>
      <c r="AD1450" s="23"/>
      <c r="AE1450" s="24"/>
      <c r="AF1450" s="35"/>
      <c r="AG1450" s="23"/>
      <c r="AH1450" s="24"/>
      <c r="AI1450" s="35"/>
      <c r="AJ1450" s="23"/>
      <c r="AK1450" s="24"/>
      <c r="AL1450" s="35"/>
      <c r="AM1450" s="23"/>
      <c r="AN1450" s="24"/>
      <c r="AO1450" s="35"/>
      <c r="AP1450" s="23"/>
      <c r="AQ1450" s="24"/>
      <c r="AR1450" s="35"/>
      <c r="AS1450" s="23"/>
      <c r="AT1450" s="24"/>
      <c r="AU1450" s="35"/>
      <c r="AV1450" s="23"/>
      <c r="AW1450" s="24"/>
      <c r="AX1450" s="35"/>
      <c r="AY1450" s="23"/>
      <c r="AZ1450" s="24"/>
      <c r="BA1450" s="35"/>
      <c r="BB1450" s="23"/>
      <c r="BC1450" s="24"/>
      <c r="BD1450" s="35"/>
      <c r="BE1450" s="23"/>
      <c r="BF1450" s="24"/>
      <c r="BG1450" s="35"/>
      <c r="BH1450" s="23"/>
      <c r="BI1450" s="24"/>
      <c r="BJ1450" s="35"/>
      <c r="BK1450" s="23"/>
      <c r="BL1450" s="24"/>
      <c r="BM1450" s="35"/>
      <c r="BN1450" s="23"/>
      <c r="BO1450" s="24"/>
      <c r="BP1450" s="35"/>
      <c r="BQ1450" s="23"/>
      <c r="BR1450" s="24"/>
      <c r="BS1450" s="35"/>
      <c r="BT1450" s="23"/>
      <c r="BU1450" s="24"/>
      <c r="BV1450" s="35"/>
      <c r="BW1450" s="23"/>
      <c r="BX1450" s="24"/>
      <c r="BY1450" s="35"/>
      <c r="BZ1450" s="23"/>
      <c r="CA1450" s="24"/>
      <c r="CB1450" s="35"/>
      <c r="CC1450" s="23"/>
      <c r="CD1450" s="24"/>
      <c r="CE1450" s="35"/>
      <c r="CF1450" s="23"/>
      <c r="CG1450" s="24"/>
      <c r="CH1450" s="35"/>
      <c r="CI1450" s="23"/>
      <c r="CJ1450" s="24"/>
      <c r="CK1450" s="35"/>
      <c r="CL1450" s="23"/>
      <c r="CM1450" s="24"/>
      <c r="CN1450" s="35"/>
      <c r="CO1450" s="23"/>
      <c r="CP1450" s="24"/>
      <c r="CQ1450" s="38"/>
    </row>
    <row r="1451" spans="2:95">
      <c r="B1451" s="34"/>
      <c r="C1451" s="23"/>
      <c r="D1451" s="24"/>
      <c r="E1451" s="35"/>
      <c r="F1451" s="23"/>
      <c r="G1451" s="24"/>
      <c r="H1451" s="35"/>
      <c r="I1451" s="23"/>
      <c r="J1451" s="24"/>
      <c r="K1451" s="35"/>
      <c r="L1451" s="23"/>
      <c r="M1451" s="24"/>
      <c r="N1451" s="35"/>
      <c r="O1451" s="23"/>
      <c r="P1451" s="24"/>
      <c r="Q1451" s="35"/>
      <c r="R1451" s="23"/>
      <c r="S1451" s="24"/>
      <c r="T1451" s="35"/>
      <c r="U1451" s="23"/>
      <c r="V1451" s="24"/>
      <c r="W1451" s="35"/>
      <c r="X1451" s="23"/>
      <c r="Y1451" s="24"/>
      <c r="Z1451" s="35"/>
      <c r="AA1451" s="23"/>
      <c r="AB1451" s="24"/>
      <c r="AC1451" s="35"/>
      <c r="AD1451" s="23"/>
      <c r="AE1451" s="24"/>
      <c r="AF1451" s="35"/>
      <c r="AG1451" s="23"/>
      <c r="AH1451" s="24"/>
      <c r="AI1451" s="35"/>
      <c r="AJ1451" s="23"/>
      <c r="AK1451" s="24"/>
      <c r="AL1451" s="35"/>
      <c r="AM1451" s="23"/>
      <c r="AN1451" s="24"/>
      <c r="AO1451" s="35"/>
      <c r="AP1451" s="23"/>
      <c r="AQ1451" s="24"/>
      <c r="AR1451" s="35"/>
      <c r="AS1451" s="23"/>
      <c r="AT1451" s="24"/>
      <c r="AU1451" s="35"/>
      <c r="AV1451" s="23"/>
      <c r="AW1451" s="24"/>
      <c r="AX1451" s="35"/>
      <c r="AY1451" s="23"/>
      <c r="AZ1451" s="24"/>
      <c r="BA1451" s="35"/>
      <c r="BB1451" s="23"/>
      <c r="BC1451" s="24"/>
      <c r="BD1451" s="35"/>
      <c r="BE1451" s="23"/>
      <c r="BF1451" s="24"/>
      <c r="BG1451" s="35"/>
      <c r="BH1451" s="23"/>
      <c r="BI1451" s="24"/>
      <c r="BJ1451" s="35"/>
      <c r="BK1451" s="23"/>
      <c r="BL1451" s="24"/>
      <c r="BM1451" s="35"/>
      <c r="BN1451" s="23"/>
      <c r="BO1451" s="24"/>
      <c r="BP1451" s="35"/>
      <c r="BQ1451" s="23"/>
      <c r="BR1451" s="24"/>
      <c r="BS1451" s="35"/>
      <c r="BT1451" s="23"/>
      <c r="BU1451" s="24"/>
      <c r="BV1451" s="35"/>
      <c r="BW1451" s="23"/>
      <c r="BX1451" s="24"/>
      <c r="BY1451" s="35"/>
      <c r="BZ1451" s="23"/>
      <c r="CA1451" s="24"/>
      <c r="CB1451" s="35"/>
      <c r="CC1451" s="23"/>
      <c r="CD1451" s="24"/>
      <c r="CE1451" s="35"/>
      <c r="CF1451" s="23"/>
      <c r="CG1451" s="24"/>
      <c r="CH1451" s="35"/>
      <c r="CI1451" s="23"/>
      <c r="CJ1451" s="24"/>
      <c r="CK1451" s="35"/>
      <c r="CL1451" s="23"/>
      <c r="CM1451" s="24"/>
      <c r="CN1451" s="35"/>
      <c r="CO1451" s="23"/>
      <c r="CP1451" s="24"/>
      <c r="CQ1451" s="38"/>
    </row>
    <row r="1452" spans="2:95">
      <c r="B1452" s="34"/>
      <c r="C1452" s="23"/>
      <c r="D1452" s="24"/>
      <c r="E1452" s="35"/>
      <c r="F1452" s="23"/>
      <c r="G1452" s="24"/>
      <c r="H1452" s="35"/>
      <c r="I1452" s="23"/>
      <c r="J1452" s="24"/>
      <c r="K1452" s="35"/>
      <c r="L1452" s="23"/>
      <c r="M1452" s="24"/>
      <c r="N1452" s="35"/>
      <c r="O1452" s="23"/>
      <c r="P1452" s="24"/>
      <c r="Q1452" s="35"/>
      <c r="R1452" s="23"/>
      <c r="S1452" s="24"/>
      <c r="T1452" s="35"/>
      <c r="U1452" s="23"/>
      <c r="V1452" s="24"/>
      <c r="W1452" s="35"/>
      <c r="X1452" s="23"/>
      <c r="Y1452" s="24"/>
      <c r="Z1452" s="35"/>
      <c r="AA1452" s="23"/>
      <c r="AB1452" s="24"/>
      <c r="AC1452" s="35"/>
      <c r="AD1452" s="23"/>
      <c r="AE1452" s="24"/>
      <c r="AF1452" s="35"/>
      <c r="AG1452" s="23"/>
      <c r="AH1452" s="24"/>
      <c r="AI1452" s="35"/>
      <c r="AJ1452" s="23"/>
      <c r="AK1452" s="24"/>
      <c r="AL1452" s="35"/>
      <c r="AM1452" s="23"/>
      <c r="AN1452" s="24"/>
      <c r="AO1452" s="35"/>
      <c r="AP1452" s="23"/>
      <c r="AQ1452" s="24"/>
      <c r="AR1452" s="35"/>
      <c r="AS1452" s="23"/>
      <c r="AT1452" s="24"/>
      <c r="AU1452" s="35"/>
      <c r="AV1452" s="23"/>
      <c r="AW1452" s="24"/>
      <c r="AX1452" s="35"/>
      <c r="AY1452" s="23"/>
      <c r="AZ1452" s="24"/>
      <c r="BA1452" s="35"/>
      <c r="BB1452" s="23"/>
      <c r="BC1452" s="24"/>
      <c r="BD1452" s="35"/>
      <c r="BE1452" s="23"/>
      <c r="BF1452" s="24"/>
      <c r="BG1452" s="35"/>
      <c r="BH1452" s="23"/>
      <c r="BI1452" s="24"/>
      <c r="BJ1452" s="35"/>
      <c r="BK1452" s="23"/>
      <c r="BL1452" s="24"/>
      <c r="BM1452" s="35"/>
      <c r="BN1452" s="23"/>
      <c r="BO1452" s="24"/>
      <c r="BP1452" s="35"/>
      <c r="BQ1452" s="23"/>
      <c r="BR1452" s="24"/>
      <c r="BS1452" s="35"/>
      <c r="BT1452" s="23"/>
      <c r="BU1452" s="24"/>
      <c r="BV1452" s="35"/>
      <c r="BW1452" s="23"/>
      <c r="BX1452" s="24"/>
      <c r="BY1452" s="35"/>
      <c r="BZ1452" s="23"/>
      <c r="CA1452" s="24"/>
      <c r="CB1452" s="35"/>
      <c r="CC1452" s="23"/>
      <c r="CD1452" s="24"/>
      <c r="CE1452" s="35"/>
      <c r="CF1452" s="23"/>
      <c r="CG1452" s="24"/>
      <c r="CH1452" s="35"/>
      <c r="CI1452" s="23"/>
      <c r="CJ1452" s="24"/>
      <c r="CK1452" s="35"/>
      <c r="CL1452" s="23"/>
      <c r="CM1452" s="24"/>
      <c r="CN1452" s="35"/>
      <c r="CO1452" s="23"/>
      <c r="CP1452" s="24"/>
      <c r="CQ1452" s="38"/>
    </row>
    <row r="1453" spans="2:95">
      <c r="B1453" s="34"/>
      <c r="C1453" s="23"/>
      <c r="D1453" s="24"/>
      <c r="E1453" s="35"/>
      <c r="F1453" s="23"/>
      <c r="G1453" s="24"/>
      <c r="H1453" s="35"/>
      <c r="I1453" s="23"/>
      <c r="J1453" s="24"/>
      <c r="K1453" s="35"/>
      <c r="L1453" s="23"/>
      <c r="M1453" s="24"/>
      <c r="N1453" s="35"/>
      <c r="O1453" s="23"/>
      <c r="P1453" s="24"/>
      <c r="Q1453" s="35"/>
      <c r="R1453" s="23"/>
      <c r="S1453" s="24"/>
      <c r="T1453" s="35"/>
      <c r="U1453" s="23"/>
      <c r="V1453" s="24"/>
      <c r="W1453" s="35"/>
      <c r="X1453" s="23"/>
      <c r="Y1453" s="24"/>
      <c r="Z1453" s="35"/>
      <c r="AA1453" s="23"/>
      <c r="AB1453" s="24"/>
      <c r="AC1453" s="35"/>
      <c r="AD1453" s="23"/>
      <c r="AE1453" s="24"/>
      <c r="AF1453" s="35"/>
      <c r="AG1453" s="23"/>
      <c r="AH1453" s="24"/>
      <c r="AI1453" s="35"/>
      <c r="AJ1453" s="23"/>
      <c r="AK1453" s="24"/>
      <c r="AL1453" s="35"/>
      <c r="AM1453" s="23"/>
      <c r="AN1453" s="24"/>
      <c r="AO1453" s="35"/>
      <c r="AP1453" s="23"/>
      <c r="AQ1453" s="24"/>
      <c r="AR1453" s="35"/>
      <c r="AS1453" s="23"/>
      <c r="AT1453" s="24"/>
      <c r="AU1453" s="35"/>
      <c r="AV1453" s="23"/>
      <c r="AW1453" s="24"/>
      <c r="AX1453" s="35"/>
      <c r="AY1453" s="23"/>
      <c r="AZ1453" s="24"/>
      <c r="BA1453" s="35"/>
      <c r="BB1453" s="23"/>
      <c r="BC1453" s="24"/>
      <c r="BD1453" s="35"/>
      <c r="BE1453" s="23"/>
      <c r="BF1453" s="24"/>
      <c r="BG1453" s="35"/>
      <c r="BH1453" s="23"/>
      <c r="BI1453" s="24"/>
      <c r="BJ1453" s="35"/>
      <c r="BK1453" s="23"/>
      <c r="BL1453" s="24"/>
      <c r="BM1453" s="35"/>
      <c r="BN1453" s="23"/>
      <c r="BO1453" s="24"/>
      <c r="BP1453" s="35"/>
      <c r="BQ1453" s="23"/>
      <c r="BR1453" s="24"/>
      <c r="BS1453" s="35"/>
      <c r="BT1453" s="23"/>
      <c r="BU1453" s="24"/>
      <c r="BV1453" s="35"/>
      <c r="BW1453" s="23"/>
      <c r="BX1453" s="24"/>
      <c r="BY1453" s="35"/>
      <c r="BZ1453" s="23"/>
      <c r="CA1453" s="24"/>
      <c r="CB1453" s="35"/>
      <c r="CC1453" s="23"/>
      <c r="CD1453" s="24"/>
      <c r="CE1453" s="35"/>
      <c r="CF1453" s="23"/>
      <c r="CG1453" s="24"/>
      <c r="CH1453" s="35"/>
      <c r="CI1453" s="23"/>
      <c r="CJ1453" s="24"/>
      <c r="CK1453" s="35"/>
      <c r="CL1453" s="23"/>
      <c r="CM1453" s="24"/>
      <c r="CN1453" s="35"/>
      <c r="CO1453" s="23"/>
      <c r="CP1453" s="24"/>
      <c r="CQ1453" s="38"/>
    </row>
    <row r="1454" spans="2:95">
      <c r="B1454" s="34"/>
      <c r="C1454" s="23"/>
      <c r="D1454" s="24"/>
      <c r="E1454" s="35"/>
      <c r="F1454" s="23"/>
      <c r="G1454" s="24"/>
      <c r="H1454" s="35"/>
      <c r="I1454" s="23"/>
      <c r="J1454" s="24"/>
      <c r="K1454" s="35"/>
      <c r="L1454" s="23"/>
      <c r="M1454" s="24"/>
      <c r="N1454" s="35"/>
      <c r="O1454" s="23"/>
      <c r="P1454" s="24"/>
      <c r="Q1454" s="35"/>
      <c r="R1454" s="23"/>
      <c r="S1454" s="24"/>
      <c r="T1454" s="35"/>
      <c r="U1454" s="23"/>
      <c r="V1454" s="24"/>
      <c r="W1454" s="35"/>
      <c r="X1454" s="23"/>
      <c r="Y1454" s="24"/>
      <c r="Z1454" s="35"/>
      <c r="AA1454" s="23"/>
      <c r="AB1454" s="24"/>
      <c r="AC1454" s="35"/>
      <c r="AD1454" s="23"/>
      <c r="AE1454" s="24"/>
      <c r="AF1454" s="35"/>
      <c r="AG1454" s="23"/>
      <c r="AH1454" s="24"/>
      <c r="AI1454" s="35"/>
      <c r="AJ1454" s="23"/>
      <c r="AK1454" s="24"/>
      <c r="AL1454" s="35"/>
      <c r="AM1454" s="23"/>
      <c r="AN1454" s="24"/>
      <c r="AO1454" s="35"/>
      <c r="AP1454" s="23"/>
      <c r="AQ1454" s="24"/>
      <c r="AR1454" s="35"/>
      <c r="AS1454" s="23"/>
      <c r="AT1454" s="24"/>
      <c r="AU1454" s="35"/>
      <c r="AV1454" s="23"/>
      <c r="AW1454" s="24"/>
      <c r="AX1454" s="35"/>
      <c r="AY1454" s="23"/>
      <c r="AZ1454" s="24"/>
      <c r="BA1454" s="35"/>
      <c r="BB1454" s="23"/>
      <c r="BC1454" s="24"/>
      <c r="BD1454" s="35"/>
      <c r="BE1454" s="23"/>
      <c r="BF1454" s="24"/>
      <c r="BG1454" s="35"/>
      <c r="BH1454" s="23"/>
      <c r="BI1454" s="24"/>
      <c r="BJ1454" s="35"/>
      <c r="BK1454" s="23"/>
      <c r="BL1454" s="24"/>
      <c r="BM1454" s="35"/>
      <c r="BN1454" s="23"/>
      <c r="BO1454" s="24"/>
      <c r="BP1454" s="35"/>
      <c r="BQ1454" s="23"/>
      <c r="BR1454" s="24"/>
      <c r="BS1454" s="35"/>
      <c r="BT1454" s="23"/>
      <c r="BU1454" s="24"/>
      <c r="BV1454" s="35"/>
      <c r="BW1454" s="23"/>
      <c r="BX1454" s="24"/>
      <c r="BY1454" s="35"/>
      <c r="BZ1454" s="23"/>
      <c r="CA1454" s="24"/>
      <c r="CB1454" s="35"/>
      <c r="CC1454" s="23"/>
      <c r="CD1454" s="24"/>
      <c r="CE1454" s="35"/>
      <c r="CF1454" s="23"/>
      <c r="CG1454" s="24"/>
      <c r="CH1454" s="35"/>
      <c r="CI1454" s="23"/>
      <c r="CJ1454" s="24"/>
      <c r="CK1454" s="35"/>
      <c r="CL1454" s="23"/>
      <c r="CM1454" s="24"/>
      <c r="CN1454" s="35"/>
      <c r="CO1454" s="23"/>
      <c r="CP1454" s="24"/>
      <c r="CQ1454" s="38"/>
    </row>
    <row r="1455" spans="2:95">
      <c r="B1455" s="34"/>
      <c r="C1455" s="23"/>
      <c r="D1455" s="24"/>
      <c r="E1455" s="35"/>
      <c r="F1455" s="23"/>
      <c r="G1455" s="24"/>
      <c r="H1455" s="35"/>
      <c r="I1455" s="23"/>
      <c r="J1455" s="24"/>
      <c r="K1455" s="35"/>
      <c r="L1455" s="23"/>
      <c r="M1455" s="24"/>
      <c r="N1455" s="35"/>
      <c r="O1455" s="23"/>
      <c r="P1455" s="24"/>
      <c r="Q1455" s="35"/>
      <c r="R1455" s="23"/>
      <c r="S1455" s="24"/>
      <c r="T1455" s="35"/>
      <c r="U1455" s="23"/>
      <c r="V1455" s="24"/>
      <c r="W1455" s="35"/>
      <c r="X1455" s="23"/>
      <c r="Y1455" s="24"/>
      <c r="Z1455" s="35"/>
      <c r="AA1455" s="23"/>
      <c r="AB1455" s="24"/>
      <c r="AC1455" s="35"/>
      <c r="AD1455" s="23"/>
      <c r="AE1455" s="24"/>
      <c r="AF1455" s="35"/>
      <c r="AG1455" s="23"/>
      <c r="AH1455" s="24"/>
      <c r="AI1455" s="35"/>
      <c r="AJ1455" s="23"/>
      <c r="AK1455" s="24"/>
      <c r="AL1455" s="35"/>
      <c r="AM1455" s="23"/>
      <c r="AN1455" s="24"/>
      <c r="AO1455" s="35"/>
      <c r="AP1455" s="23"/>
      <c r="AQ1455" s="24"/>
      <c r="AR1455" s="35"/>
      <c r="AS1455" s="23"/>
      <c r="AT1455" s="24"/>
      <c r="AU1455" s="35"/>
      <c r="AV1455" s="23"/>
      <c r="AW1455" s="24"/>
      <c r="AX1455" s="35"/>
      <c r="AY1455" s="23"/>
      <c r="AZ1455" s="24"/>
      <c r="BA1455" s="35"/>
      <c r="BB1455" s="23"/>
      <c r="BC1455" s="24"/>
      <c r="BD1455" s="35"/>
      <c r="BE1455" s="23"/>
      <c r="BF1455" s="24"/>
      <c r="BG1455" s="35"/>
      <c r="BH1455" s="23"/>
      <c r="BI1455" s="24"/>
      <c r="BJ1455" s="35"/>
      <c r="BK1455" s="23"/>
      <c r="BL1455" s="24"/>
      <c r="BM1455" s="35"/>
      <c r="BN1455" s="23"/>
      <c r="BO1455" s="24"/>
      <c r="BP1455" s="35"/>
      <c r="BQ1455" s="23"/>
      <c r="BR1455" s="24"/>
      <c r="BS1455" s="35"/>
      <c r="BT1455" s="23"/>
      <c r="BU1455" s="24"/>
      <c r="BV1455" s="35"/>
      <c r="BW1455" s="23"/>
      <c r="BX1455" s="24"/>
      <c r="BY1455" s="35"/>
      <c r="BZ1455" s="23"/>
      <c r="CA1455" s="24"/>
      <c r="CB1455" s="35"/>
      <c r="CC1455" s="23"/>
      <c r="CD1455" s="24"/>
      <c r="CE1455" s="35"/>
      <c r="CF1455" s="23"/>
      <c r="CG1455" s="24"/>
      <c r="CH1455" s="35"/>
      <c r="CI1455" s="23"/>
      <c r="CJ1455" s="24"/>
      <c r="CK1455" s="35"/>
      <c r="CL1455" s="23"/>
      <c r="CM1455" s="24"/>
      <c r="CN1455" s="35"/>
      <c r="CO1455" s="23"/>
      <c r="CP1455" s="24"/>
      <c r="CQ1455" s="38"/>
    </row>
    <row r="1456" spans="2:95">
      <c r="B1456" s="34"/>
      <c r="C1456" s="23"/>
      <c r="D1456" s="24"/>
      <c r="E1456" s="35"/>
      <c r="F1456" s="23"/>
      <c r="G1456" s="24"/>
      <c r="H1456" s="35"/>
      <c r="I1456" s="23"/>
      <c r="J1456" s="24"/>
      <c r="K1456" s="35"/>
      <c r="L1456" s="23"/>
      <c r="M1456" s="24"/>
      <c r="N1456" s="35"/>
      <c r="O1456" s="23"/>
      <c r="P1456" s="24"/>
      <c r="Q1456" s="35"/>
      <c r="R1456" s="23"/>
      <c r="S1456" s="24"/>
      <c r="T1456" s="35"/>
      <c r="U1456" s="23"/>
      <c r="V1456" s="24"/>
      <c r="W1456" s="35"/>
      <c r="X1456" s="23"/>
      <c r="Y1456" s="24"/>
      <c r="Z1456" s="35"/>
      <c r="AA1456" s="23"/>
      <c r="AB1456" s="24"/>
      <c r="AC1456" s="35"/>
      <c r="AD1456" s="23"/>
      <c r="AE1456" s="24"/>
      <c r="AF1456" s="35"/>
      <c r="AG1456" s="23"/>
      <c r="AH1456" s="24"/>
      <c r="AI1456" s="35"/>
      <c r="AJ1456" s="23"/>
      <c r="AK1456" s="24"/>
      <c r="AL1456" s="35"/>
      <c r="AM1456" s="23"/>
      <c r="AN1456" s="24"/>
      <c r="AO1456" s="35"/>
      <c r="AP1456" s="23"/>
      <c r="AQ1456" s="24"/>
      <c r="AR1456" s="35"/>
      <c r="AS1456" s="23"/>
      <c r="AT1456" s="24"/>
      <c r="AU1456" s="35"/>
      <c r="AV1456" s="23"/>
      <c r="AW1456" s="24"/>
      <c r="AX1456" s="35"/>
      <c r="AY1456" s="23"/>
      <c r="AZ1456" s="24"/>
      <c r="BA1456" s="35"/>
      <c r="BB1456" s="23"/>
      <c r="BC1456" s="24"/>
      <c r="BD1456" s="35"/>
      <c r="BE1456" s="23"/>
      <c r="BF1456" s="24"/>
      <c r="BG1456" s="35"/>
      <c r="BH1456" s="23"/>
      <c r="BI1456" s="24"/>
      <c r="BJ1456" s="35"/>
      <c r="BK1456" s="23"/>
      <c r="BL1456" s="24"/>
      <c r="BM1456" s="35"/>
      <c r="BN1456" s="23"/>
      <c r="BO1456" s="24"/>
      <c r="BP1456" s="35"/>
      <c r="BQ1456" s="23"/>
      <c r="BR1456" s="24"/>
      <c r="BS1456" s="35"/>
      <c r="BT1456" s="23"/>
      <c r="BU1456" s="24"/>
      <c r="BV1456" s="35"/>
      <c r="BW1456" s="23"/>
      <c r="BX1456" s="24"/>
      <c r="BY1456" s="35"/>
      <c r="BZ1456" s="23"/>
      <c r="CA1456" s="24"/>
      <c r="CB1456" s="35"/>
      <c r="CC1456" s="23"/>
      <c r="CD1456" s="24"/>
      <c r="CE1456" s="35"/>
      <c r="CF1456" s="23"/>
      <c r="CG1456" s="24"/>
      <c r="CH1456" s="35"/>
      <c r="CI1456" s="23"/>
      <c r="CJ1456" s="24"/>
      <c r="CK1456" s="35"/>
      <c r="CL1456" s="23"/>
      <c r="CM1456" s="24"/>
      <c r="CN1456" s="35"/>
      <c r="CO1456" s="23"/>
      <c r="CP1456" s="24"/>
      <c r="CQ1456" s="38"/>
    </row>
    <row r="1457" spans="2:95">
      <c r="B1457" s="34"/>
      <c r="C1457" s="23"/>
      <c r="D1457" s="24"/>
      <c r="E1457" s="35"/>
      <c r="F1457" s="23"/>
      <c r="G1457" s="24"/>
      <c r="H1457" s="35"/>
      <c r="I1457" s="23"/>
      <c r="J1457" s="24"/>
      <c r="K1457" s="35"/>
      <c r="L1457" s="23"/>
      <c r="M1457" s="24"/>
      <c r="N1457" s="35"/>
      <c r="O1457" s="23"/>
      <c r="P1457" s="24"/>
      <c r="Q1457" s="35"/>
      <c r="R1457" s="23"/>
      <c r="S1457" s="24"/>
      <c r="T1457" s="35"/>
      <c r="U1457" s="23"/>
      <c r="V1457" s="24"/>
      <c r="W1457" s="35"/>
      <c r="X1457" s="23"/>
      <c r="Y1457" s="24"/>
      <c r="Z1457" s="35"/>
      <c r="AA1457" s="23"/>
      <c r="AB1457" s="24"/>
      <c r="AC1457" s="35"/>
      <c r="AD1457" s="23"/>
      <c r="AE1457" s="24"/>
      <c r="AF1457" s="35"/>
      <c r="AG1457" s="23"/>
      <c r="AH1457" s="24"/>
      <c r="AI1457" s="35"/>
      <c r="AJ1457" s="23"/>
      <c r="AK1457" s="24"/>
      <c r="AL1457" s="35"/>
      <c r="AM1457" s="23"/>
      <c r="AN1457" s="24"/>
      <c r="AO1457" s="35"/>
      <c r="AP1457" s="23"/>
      <c r="AQ1457" s="24"/>
      <c r="AR1457" s="35"/>
      <c r="AS1457" s="23"/>
      <c r="AT1457" s="24"/>
      <c r="AU1457" s="35"/>
      <c r="AV1457" s="23"/>
      <c r="AW1457" s="24"/>
      <c r="AX1457" s="35"/>
      <c r="AY1457" s="23"/>
      <c r="AZ1457" s="24"/>
      <c r="BA1457" s="35"/>
      <c r="BB1457" s="23"/>
      <c r="BC1457" s="24"/>
      <c r="BD1457" s="35"/>
      <c r="BE1457" s="23"/>
      <c r="BF1457" s="24"/>
      <c r="BG1457" s="35"/>
      <c r="BH1457" s="23"/>
      <c r="BI1457" s="24"/>
      <c r="BJ1457" s="35"/>
      <c r="BK1457" s="23"/>
      <c r="BL1457" s="24"/>
      <c r="BM1457" s="35"/>
      <c r="BN1457" s="23"/>
      <c r="BO1457" s="24"/>
      <c r="BP1457" s="35"/>
      <c r="BQ1457" s="23"/>
      <c r="BR1457" s="24"/>
      <c r="BS1457" s="35"/>
      <c r="BT1457" s="23"/>
      <c r="BU1457" s="24"/>
      <c r="BV1457" s="35"/>
      <c r="BW1457" s="23"/>
      <c r="BX1457" s="24"/>
      <c r="BY1457" s="35"/>
      <c r="BZ1457" s="23"/>
      <c r="CA1457" s="24"/>
      <c r="CB1457" s="35"/>
      <c r="CC1457" s="23"/>
      <c r="CD1457" s="24"/>
      <c r="CE1457" s="35"/>
      <c r="CF1457" s="23"/>
      <c r="CG1457" s="24"/>
      <c r="CH1457" s="35"/>
      <c r="CI1457" s="23"/>
      <c r="CJ1457" s="24"/>
      <c r="CK1457" s="35"/>
      <c r="CL1457" s="23"/>
      <c r="CM1457" s="24"/>
      <c r="CN1457" s="35"/>
      <c r="CO1457" s="23"/>
      <c r="CP1457" s="24"/>
      <c r="CQ1457" s="38"/>
    </row>
    <row r="1458" spans="2:95">
      <c r="B1458" s="34"/>
      <c r="C1458" s="23"/>
      <c r="D1458" s="24"/>
      <c r="E1458" s="35"/>
      <c r="F1458" s="23"/>
      <c r="G1458" s="24"/>
      <c r="H1458" s="35"/>
      <c r="I1458" s="23"/>
      <c r="J1458" s="24"/>
      <c r="K1458" s="35"/>
      <c r="L1458" s="23"/>
      <c r="M1458" s="24"/>
      <c r="N1458" s="35"/>
      <c r="O1458" s="23"/>
      <c r="P1458" s="24"/>
      <c r="Q1458" s="35"/>
      <c r="R1458" s="23"/>
      <c r="S1458" s="24"/>
      <c r="T1458" s="35"/>
      <c r="U1458" s="23"/>
      <c r="V1458" s="24"/>
      <c r="W1458" s="35"/>
      <c r="X1458" s="23"/>
      <c r="Y1458" s="24"/>
      <c r="Z1458" s="35"/>
      <c r="AA1458" s="23"/>
      <c r="AB1458" s="24"/>
      <c r="AC1458" s="35"/>
      <c r="AD1458" s="23"/>
      <c r="AE1458" s="24"/>
      <c r="AF1458" s="35"/>
      <c r="AG1458" s="23"/>
      <c r="AH1458" s="24"/>
      <c r="AI1458" s="35"/>
      <c r="AJ1458" s="23"/>
      <c r="AK1458" s="24"/>
      <c r="AL1458" s="35"/>
      <c r="AM1458" s="23"/>
      <c r="AN1458" s="24"/>
      <c r="AO1458" s="35"/>
      <c r="AP1458" s="23"/>
      <c r="AQ1458" s="24"/>
      <c r="AR1458" s="35"/>
      <c r="AS1458" s="23"/>
      <c r="AT1458" s="24"/>
      <c r="AU1458" s="35"/>
      <c r="AV1458" s="23"/>
      <c r="AW1458" s="24"/>
      <c r="AX1458" s="35"/>
      <c r="AY1458" s="23"/>
      <c r="AZ1458" s="24"/>
      <c r="BA1458" s="35"/>
      <c r="BB1458" s="23"/>
      <c r="BC1458" s="24"/>
      <c r="BD1458" s="35"/>
      <c r="BE1458" s="23"/>
      <c r="BF1458" s="24"/>
      <c r="BG1458" s="35"/>
      <c r="BH1458" s="23"/>
      <c r="BI1458" s="24"/>
      <c r="BJ1458" s="35"/>
      <c r="BK1458" s="23"/>
      <c r="BL1458" s="24"/>
      <c r="BM1458" s="35"/>
      <c r="BN1458" s="23"/>
      <c r="BO1458" s="24"/>
      <c r="BP1458" s="35"/>
      <c r="BQ1458" s="23"/>
      <c r="BR1458" s="24"/>
      <c r="BS1458" s="35"/>
      <c r="BT1458" s="23"/>
      <c r="BU1458" s="24"/>
      <c r="BV1458" s="35"/>
      <c r="BW1458" s="23"/>
      <c r="BX1458" s="24"/>
      <c r="BY1458" s="35"/>
      <c r="BZ1458" s="23"/>
      <c r="CA1458" s="24"/>
      <c r="CB1458" s="35"/>
      <c r="CC1458" s="23"/>
      <c r="CD1458" s="24"/>
      <c r="CE1458" s="35"/>
      <c r="CF1458" s="23"/>
      <c r="CG1458" s="24"/>
      <c r="CH1458" s="35"/>
      <c r="CI1458" s="23"/>
      <c r="CJ1458" s="24"/>
      <c r="CK1458" s="35"/>
      <c r="CL1458" s="23"/>
      <c r="CM1458" s="24"/>
      <c r="CN1458" s="35"/>
      <c r="CO1458" s="23"/>
      <c r="CP1458" s="24"/>
      <c r="CQ1458" s="38"/>
    </row>
    <row r="1459" spans="2:95">
      <c r="B1459" s="34"/>
      <c r="C1459" s="23"/>
      <c r="D1459" s="24"/>
      <c r="E1459" s="35"/>
      <c r="F1459" s="23"/>
      <c r="G1459" s="24"/>
      <c r="H1459" s="35"/>
      <c r="I1459" s="23"/>
      <c r="J1459" s="24"/>
      <c r="K1459" s="35"/>
      <c r="L1459" s="23"/>
      <c r="M1459" s="24"/>
      <c r="N1459" s="35"/>
      <c r="O1459" s="23"/>
      <c r="P1459" s="24"/>
      <c r="Q1459" s="35"/>
      <c r="R1459" s="23"/>
      <c r="S1459" s="24"/>
      <c r="T1459" s="35"/>
      <c r="U1459" s="23"/>
      <c r="V1459" s="24"/>
      <c r="W1459" s="35"/>
      <c r="X1459" s="23"/>
      <c r="Y1459" s="24"/>
      <c r="Z1459" s="35"/>
      <c r="AA1459" s="23"/>
      <c r="AB1459" s="24"/>
      <c r="AC1459" s="35"/>
      <c r="AD1459" s="23"/>
      <c r="AE1459" s="24"/>
      <c r="AF1459" s="35"/>
      <c r="AG1459" s="23"/>
      <c r="AH1459" s="24"/>
      <c r="AI1459" s="35"/>
      <c r="AJ1459" s="23"/>
      <c r="AK1459" s="24"/>
      <c r="AL1459" s="35"/>
      <c r="AM1459" s="23"/>
      <c r="AN1459" s="24"/>
      <c r="AO1459" s="35"/>
      <c r="AP1459" s="23"/>
      <c r="AQ1459" s="24"/>
      <c r="AR1459" s="35"/>
      <c r="AS1459" s="23"/>
      <c r="AT1459" s="24"/>
      <c r="AU1459" s="35"/>
      <c r="AV1459" s="23"/>
      <c r="AW1459" s="24"/>
      <c r="AX1459" s="35"/>
      <c r="AY1459" s="23"/>
      <c r="AZ1459" s="24"/>
      <c r="BA1459" s="35"/>
      <c r="BB1459" s="23"/>
      <c r="BC1459" s="24"/>
      <c r="BD1459" s="35"/>
      <c r="BE1459" s="23"/>
      <c r="BF1459" s="24"/>
      <c r="BG1459" s="35"/>
      <c r="BH1459" s="23"/>
      <c r="BI1459" s="24"/>
      <c r="BJ1459" s="35"/>
      <c r="BK1459" s="23"/>
      <c r="BL1459" s="24"/>
      <c r="BM1459" s="35"/>
      <c r="BN1459" s="23"/>
      <c r="BO1459" s="24"/>
      <c r="BP1459" s="35"/>
      <c r="BQ1459" s="23"/>
      <c r="BR1459" s="24"/>
      <c r="BS1459" s="35"/>
      <c r="BT1459" s="23"/>
      <c r="BU1459" s="24"/>
      <c r="BV1459" s="35"/>
      <c r="BW1459" s="23"/>
      <c r="BX1459" s="24"/>
      <c r="BY1459" s="35"/>
      <c r="BZ1459" s="23"/>
      <c r="CA1459" s="24"/>
      <c r="CB1459" s="35"/>
      <c r="CC1459" s="23"/>
      <c r="CD1459" s="24"/>
      <c r="CE1459" s="35"/>
      <c r="CF1459" s="23"/>
      <c r="CG1459" s="24"/>
      <c r="CH1459" s="35"/>
      <c r="CI1459" s="23"/>
      <c r="CJ1459" s="24"/>
      <c r="CK1459" s="35"/>
      <c r="CL1459" s="23"/>
      <c r="CM1459" s="24"/>
      <c r="CN1459" s="35"/>
      <c r="CO1459" s="23"/>
      <c r="CP1459" s="24"/>
      <c r="CQ1459" s="38"/>
    </row>
    <row r="1460" spans="2:95">
      <c r="B1460" s="34"/>
      <c r="C1460" s="23"/>
      <c r="D1460" s="24"/>
      <c r="E1460" s="35"/>
      <c r="F1460" s="23"/>
      <c r="G1460" s="24"/>
      <c r="H1460" s="35"/>
      <c r="I1460" s="23"/>
      <c r="J1460" s="24"/>
      <c r="K1460" s="35"/>
      <c r="L1460" s="23"/>
      <c r="M1460" s="24"/>
      <c r="N1460" s="35"/>
      <c r="O1460" s="23"/>
      <c r="P1460" s="24"/>
      <c r="Q1460" s="35"/>
      <c r="R1460" s="23"/>
      <c r="S1460" s="24"/>
      <c r="T1460" s="35"/>
      <c r="U1460" s="23"/>
      <c r="V1460" s="24"/>
      <c r="W1460" s="35"/>
      <c r="X1460" s="23"/>
      <c r="Y1460" s="24"/>
      <c r="Z1460" s="35"/>
      <c r="AA1460" s="23"/>
      <c r="AB1460" s="24"/>
      <c r="AC1460" s="35"/>
      <c r="AD1460" s="23"/>
      <c r="AE1460" s="24"/>
      <c r="AF1460" s="35"/>
      <c r="AG1460" s="23"/>
      <c r="AH1460" s="24"/>
      <c r="AI1460" s="35"/>
      <c r="AJ1460" s="23"/>
      <c r="AK1460" s="24"/>
      <c r="AL1460" s="35"/>
      <c r="AM1460" s="23"/>
      <c r="AN1460" s="24"/>
      <c r="AO1460" s="35"/>
      <c r="AP1460" s="23"/>
      <c r="AQ1460" s="24"/>
      <c r="AR1460" s="35"/>
      <c r="AS1460" s="23"/>
      <c r="AT1460" s="24"/>
      <c r="AU1460" s="35"/>
      <c r="AV1460" s="23"/>
      <c r="AW1460" s="24"/>
      <c r="AX1460" s="35"/>
      <c r="AY1460" s="23"/>
      <c r="AZ1460" s="24"/>
      <c r="BA1460" s="35"/>
      <c r="BB1460" s="23"/>
      <c r="BC1460" s="24"/>
      <c r="BD1460" s="35"/>
      <c r="BE1460" s="23"/>
      <c r="BF1460" s="24"/>
      <c r="BG1460" s="35"/>
      <c r="BH1460" s="23"/>
      <c r="BI1460" s="24"/>
      <c r="BJ1460" s="35"/>
      <c r="BK1460" s="23"/>
      <c r="BL1460" s="24"/>
      <c r="BM1460" s="35"/>
      <c r="BN1460" s="23"/>
      <c r="BO1460" s="24"/>
      <c r="BP1460" s="35"/>
      <c r="BQ1460" s="23"/>
      <c r="BR1460" s="24"/>
      <c r="BS1460" s="35"/>
      <c r="BT1460" s="23"/>
      <c r="BU1460" s="24"/>
      <c r="BV1460" s="35"/>
      <c r="BW1460" s="23"/>
      <c r="BX1460" s="24"/>
      <c r="BY1460" s="35"/>
      <c r="BZ1460" s="23"/>
      <c r="CA1460" s="24"/>
      <c r="CB1460" s="35"/>
      <c r="CC1460" s="23"/>
      <c r="CD1460" s="24"/>
      <c r="CE1460" s="35"/>
      <c r="CF1460" s="23"/>
      <c r="CG1460" s="24"/>
      <c r="CH1460" s="35"/>
      <c r="CI1460" s="23"/>
      <c r="CJ1460" s="24"/>
      <c r="CK1460" s="35"/>
      <c r="CL1460" s="23"/>
      <c r="CM1460" s="24"/>
      <c r="CN1460" s="35"/>
      <c r="CO1460" s="23"/>
      <c r="CP1460" s="24"/>
      <c r="CQ1460" s="38"/>
    </row>
    <row r="1461" spans="2:95">
      <c r="B1461" s="34"/>
      <c r="C1461" s="23"/>
      <c r="D1461" s="24"/>
      <c r="E1461" s="35"/>
      <c r="F1461" s="23"/>
      <c r="G1461" s="24"/>
      <c r="H1461" s="35"/>
      <c r="I1461" s="23"/>
      <c r="J1461" s="24"/>
      <c r="K1461" s="35"/>
      <c r="L1461" s="23"/>
      <c r="M1461" s="24"/>
      <c r="N1461" s="35"/>
      <c r="O1461" s="23"/>
      <c r="P1461" s="24"/>
      <c r="Q1461" s="35"/>
      <c r="R1461" s="23"/>
      <c r="S1461" s="24"/>
      <c r="T1461" s="35"/>
      <c r="U1461" s="23"/>
      <c r="V1461" s="24"/>
      <c r="W1461" s="35"/>
      <c r="X1461" s="23"/>
      <c r="Y1461" s="24"/>
      <c r="Z1461" s="35"/>
      <c r="AA1461" s="23"/>
      <c r="AB1461" s="24"/>
      <c r="AC1461" s="35"/>
      <c r="AD1461" s="23"/>
      <c r="AE1461" s="24"/>
      <c r="AF1461" s="35"/>
      <c r="AG1461" s="23"/>
      <c r="AH1461" s="24"/>
      <c r="AI1461" s="35"/>
      <c r="AJ1461" s="23"/>
      <c r="AK1461" s="24"/>
      <c r="AL1461" s="35"/>
      <c r="AM1461" s="23"/>
      <c r="AN1461" s="24"/>
      <c r="AO1461" s="35"/>
      <c r="AP1461" s="23"/>
      <c r="AQ1461" s="24"/>
      <c r="AR1461" s="35"/>
      <c r="AS1461" s="23"/>
      <c r="AT1461" s="24"/>
      <c r="AU1461" s="35"/>
      <c r="AV1461" s="23"/>
      <c r="AW1461" s="24"/>
      <c r="AX1461" s="35"/>
      <c r="AY1461" s="23"/>
      <c r="AZ1461" s="24"/>
      <c r="BA1461" s="35"/>
      <c r="BB1461" s="23"/>
      <c r="BC1461" s="24"/>
      <c r="BD1461" s="35"/>
      <c r="BE1461" s="23"/>
      <c r="BF1461" s="24"/>
      <c r="BG1461" s="35"/>
      <c r="BH1461" s="23"/>
      <c r="BI1461" s="24"/>
      <c r="BJ1461" s="35"/>
      <c r="BK1461" s="23"/>
      <c r="BL1461" s="24"/>
      <c r="BM1461" s="35"/>
      <c r="BN1461" s="23"/>
      <c r="BO1461" s="24"/>
      <c r="BP1461" s="35"/>
      <c r="BQ1461" s="23"/>
      <c r="BR1461" s="24"/>
      <c r="BS1461" s="35"/>
      <c r="BT1461" s="23"/>
      <c r="BU1461" s="24"/>
      <c r="BV1461" s="35"/>
      <c r="BW1461" s="23"/>
      <c r="BX1461" s="24"/>
      <c r="BY1461" s="35"/>
      <c r="BZ1461" s="23"/>
      <c r="CA1461" s="24"/>
      <c r="CB1461" s="35"/>
      <c r="CC1461" s="23"/>
      <c r="CD1461" s="24"/>
      <c r="CE1461" s="35"/>
      <c r="CF1461" s="23"/>
      <c r="CG1461" s="24"/>
      <c r="CH1461" s="35"/>
      <c r="CI1461" s="23"/>
      <c r="CJ1461" s="24"/>
      <c r="CK1461" s="35"/>
      <c r="CL1461" s="23"/>
      <c r="CM1461" s="24"/>
      <c r="CN1461" s="35"/>
      <c r="CO1461" s="23"/>
      <c r="CP1461" s="24"/>
      <c r="CQ1461" s="38"/>
    </row>
    <row r="1462" spans="2:95">
      <c r="B1462" s="34"/>
      <c r="C1462" s="23"/>
      <c r="D1462" s="24"/>
      <c r="E1462" s="35"/>
      <c r="F1462" s="23"/>
      <c r="G1462" s="24"/>
      <c r="H1462" s="35"/>
      <c r="I1462" s="23"/>
      <c r="J1462" s="24"/>
      <c r="K1462" s="35"/>
      <c r="L1462" s="23"/>
      <c r="M1462" s="24"/>
      <c r="N1462" s="35"/>
      <c r="O1462" s="23"/>
      <c r="P1462" s="24"/>
      <c r="Q1462" s="35"/>
      <c r="R1462" s="23"/>
      <c r="S1462" s="24"/>
      <c r="T1462" s="35"/>
      <c r="U1462" s="23"/>
      <c r="V1462" s="24"/>
      <c r="W1462" s="35"/>
      <c r="X1462" s="23"/>
      <c r="Y1462" s="24"/>
      <c r="Z1462" s="35"/>
      <c r="AA1462" s="23"/>
      <c r="AB1462" s="24"/>
      <c r="AC1462" s="35"/>
      <c r="AD1462" s="23"/>
      <c r="AE1462" s="24"/>
      <c r="AF1462" s="35"/>
      <c r="AG1462" s="23"/>
      <c r="AH1462" s="24"/>
      <c r="AI1462" s="35"/>
      <c r="AJ1462" s="23"/>
      <c r="AK1462" s="24"/>
      <c r="AL1462" s="35"/>
      <c r="AM1462" s="23"/>
      <c r="AN1462" s="24"/>
      <c r="AO1462" s="35"/>
      <c r="AP1462" s="23"/>
      <c r="AQ1462" s="24"/>
      <c r="AR1462" s="35"/>
      <c r="AS1462" s="23"/>
      <c r="AT1462" s="24"/>
      <c r="AU1462" s="35"/>
      <c r="AV1462" s="23"/>
      <c r="AW1462" s="24"/>
      <c r="AX1462" s="35"/>
      <c r="AY1462" s="23"/>
      <c r="AZ1462" s="24"/>
      <c r="BA1462" s="35"/>
      <c r="BB1462" s="23"/>
      <c r="BC1462" s="24"/>
      <c r="BD1462" s="35"/>
      <c r="BE1462" s="23"/>
      <c r="BF1462" s="24"/>
      <c r="BG1462" s="35"/>
      <c r="BH1462" s="23"/>
      <c r="BI1462" s="24"/>
      <c r="BJ1462" s="35"/>
      <c r="BK1462" s="23"/>
      <c r="BL1462" s="24"/>
      <c r="BM1462" s="35"/>
      <c r="BN1462" s="23"/>
      <c r="BO1462" s="24"/>
      <c r="BP1462" s="35"/>
      <c r="BQ1462" s="23"/>
      <c r="BR1462" s="24"/>
      <c r="BS1462" s="35"/>
      <c r="BT1462" s="23"/>
      <c r="BU1462" s="24"/>
      <c r="BV1462" s="35"/>
      <c r="BW1462" s="23"/>
      <c r="BX1462" s="24"/>
      <c r="BY1462" s="35"/>
      <c r="BZ1462" s="23"/>
      <c r="CA1462" s="24"/>
      <c r="CB1462" s="35"/>
      <c r="CC1462" s="23"/>
      <c r="CD1462" s="24"/>
      <c r="CE1462" s="35"/>
      <c r="CF1462" s="23"/>
      <c r="CG1462" s="24"/>
      <c r="CH1462" s="35"/>
      <c r="CI1462" s="23"/>
      <c r="CJ1462" s="24"/>
      <c r="CK1462" s="35"/>
      <c r="CL1462" s="23"/>
      <c r="CM1462" s="24"/>
      <c r="CN1462" s="35"/>
      <c r="CO1462" s="23"/>
      <c r="CP1462" s="24"/>
      <c r="CQ1462" s="38"/>
    </row>
    <row r="1463" spans="2:95">
      <c r="B1463" s="34"/>
      <c r="C1463" s="23"/>
      <c r="D1463" s="24"/>
      <c r="E1463" s="35"/>
      <c r="F1463" s="23"/>
      <c r="G1463" s="24"/>
      <c r="H1463" s="35"/>
      <c r="I1463" s="23"/>
      <c r="J1463" s="24"/>
      <c r="K1463" s="35"/>
      <c r="L1463" s="23"/>
      <c r="M1463" s="24"/>
      <c r="N1463" s="35"/>
      <c r="O1463" s="23"/>
      <c r="P1463" s="24"/>
      <c r="Q1463" s="35"/>
      <c r="R1463" s="23"/>
      <c r="S1463" s="24"/>
      <c r="T1463" s="35"/>
      <c r="U1463" s="23"/>
      <c r="V1463" s="24"/>
      <c r="W1463" s="35"/>
      <c r="X1463" s="23"/>
      <c r="Y1463" s="24"/>
      <c r="Z1463" s="35"/>
      <c r="AA1463" s="23"/>
      <c r="AB1463" s="24"/>
      <c r="AC1463" s="35"/>
      <c r="AD1463" s="23"/>
      <c r="AE1463" s="24"/>
      <c r="AF1463" s="35"/>
      <c r="AG1463" s="23"/>
      <c r="AH1463" s="24"/>
      <c r="AI1463" s="35"/>
      <c r="AJ1463" s="23"/>
      <c r="AK1463" s="24"/>
      <c r="AL1463" s="35"/>
      <c r="AM1463" s="23"/>
      <c r="AN1463" s="24"/>
      <c r="AO1463" s="35"/>
      <c r="AP1463" s="23"/>
      <c r="AQ1463" s="24"/>
      <c r="AR1463" s="35"/>
      <c r="AS1463" s="23"/>
      <c r="AT1463" s="24"/>
      <c r="AU1463" s="35"/>
      <c r="AV1463" s="23"/>
      <c r="AW1463" s="24"/>
      <c r="AX1463" s="35"/>
      <c r="AY1463" s="23"/>
      <c r="AZ1463" s="24"/>
      <c r="BA1463" s="35"/>
      <c r="BB1463" s="23"/>
      <c r="BC1463" s="24"/>
      <c r="BD1463" s="35"/>
      <c r="BE1463" s="23"/>
      <c r="BF1463" s="24"/>
      <c r="BG1463" s="35"/>
      <c r="BH1463" s="23"/>
      <c r="BI1463" s="24"/>
      <c r="BJ1463" s="35"/>
      <c r="BK1463" s="23"/>
      <c r="BL1463" s="24"/>
      <c r="BM1463" s="35"/>
      <c r="BN1463" s="23"/>
      <c r="BO1463" s="24"/>
      <c r="BP1463" s="35"/>
      <c r="BQ1463" s="23"/>
      <c r="BR1463" s="24"/>
      <c r="BS1463" s="35"/>
      <c r="BT1463" s="23"/>
      <c r="BU1463" s="24"/>
      <c r="BV1463" s="35"/>
      <c r="BW1463" s="23"/>
      <c r="BX1463" s="24"/>
      <c r="BY1463" s="35"/>
      <c r="BZ1463" s="23"/>
      <c r="CA1463" s="24"/>
      <c r="CB1463" s="35"/>
      <c r="CC1463" s="23"/>
      <c r="CD1463" s="24"/>
      <c r="CE1463" s="35"/>
      <c r="CF1463" s="23"/>
      <c r="CG1463" s="24"/>
      <c r="CH1463" s="35"/>
      <c r="CI1463" s="23"/>
      <c r="CJ1463" s="24"/>
      <c r="CK1463" s="35"/>
      <c r="CL1463" s="23"/>
      <c r="CM1463" s="24"/>
      <c r="CN1463" s="35"/>
      <c r="CO1463" s="23"/>
      <c r="CP1463" s="24"/>
      <c r="CQ1463" s="38"/>
    </row>
    <row r="1464" spans="2:95">
      <c r="B1464" s="34"/>
      <c r="C1464" s="23"/>
      <c r="D1464" s="24"/>
      <c r="E1464" s="35"/>
      <c r="F1464" s="23"/>
      <c r="G1464" s="24"/>
      <c r="H1464" s="35"/>
      <c r="I1464" s="23"/>
      <c r="J1464" s="24"/>
      <c r="K1464" s="35"/>
      <c r="L1464" s="23"/>
      <c r="M1464" s="24"/>
      <c r="N1464" s="35"/>
      <c r="O1464" s="23"/>
      <c r="P1464" s="24"/>
      <c r="Q1464" s="35"/>
      <c r="R1464" s="23"/>
      <c r="S1464" s="24"/>
      <c r="T1464" s="35"/>
      <c r="U1464" s="23"/>
      <c r="V1464" s="24"/>
      <c r="W1464" s="35"/>
      <c r="X1464" s="23"/>
      <c r="Y1464" s="24"/>
      <c r="Z1464" s="35"/>
      <c r="AA1464" s="23"/>
      <c r="AB1464" s="24"/>
      <c r="AC1464" s="35"/>
      <c r="AD1464" s="23"/>
      <c r="AE1464" s="24"/>
      <c r="AF1464" s="35"/>
      <c r="AG1464" s="23"/>
      <c r="AH1464" s="24"/>
      <c r="AI1464" s="35"/>
      <c r="AJ1464" s="23"/>
      <c r="AK1464" s="24"/>
      <c r="AL1464" s="35"/>
      <c r="AM1464" s="23"/>
      <c r="AN1464" s="24"/>
      <c r="AO1464" s="35"/>
      <c r="AP1464" s="23"/>
      <c r="AQ1464" s="24"/>
      <c r="AR1464" s="35"/>
      <c r="AS1464" s="23"/>
      <c r="AT1464" s="24"/>
      <c r="AU1464" s="35"/>
      <c r="AV1464" s="23"/>
      <c r="AW1464" s="24"/>
      <c r="AX1464" s="35"/>
      <c r="AY1464" s="23"/>
      <c r="AZ1464" s="24"/>
      <c r="BA1464" s="35"/>
      <c r="BB1464" s="23"/>
      <c r="BC1464" s="24"/>
      <c r="BD1464" s="35"/>
      <c r="BE1464" s="23"/>
      <c r="BF1464" s="24"/>
      <c r="BG1464" s="35"/>
      <c r="BH1464" s="23"/>
      <c r="BI1464" s="24"/>
      <c r="BJ1464" s="35"/>
      <c r="BK1464" s="23"/>
      <c r="BL1464" s="24"/>
      <c r="BM1464" s="35"/>
      <c r="BN1464" s="23"/>
      <c r="BO1464" s="24"/>
      <c r="BP1464" s="35"/>
      <c r="BQ1464" s="23"/>
      <c r="BR1464" s="24"/>
      <c r="BS1464" s="35"/>
      <c r="BT1464" s="23"/>
      <c r="BU1464" s="24"/>
      <c r="BV1464" s="35"/>
      <c r="BW1464" s="23"/>
      <c r="BX1464" s="24"/>
      <c r="BY1464" s="35"/>
      <c r="BZ1464" s="23"/>
      <c r="CA1464" s="24"/>
      <c r="CB1464" s="35"/>
      <c r="CC1464" s="23"/>
      <c r="CD1464" s="24"/>
      <c r="CE1464" s="35"/>
      <c r="CF1464" s="23"/>
      <c r="CG1464" s="24"/>
      <c r="CH1464" s="35"/>
      <c r="CI1464" s="23"/>
      <c r="CJ1464" s="24"/>
      <c r="CK1464" s="35"/>
      <c r="CL1464" s="23"/>
      <c r="CM1464" s="24"/>
      <c r="CN1464" s="35"/>
      <c r="CO1464" s="23"/>
      <c r="CP1464" s="24"/>
      <c r="CQ1464" s="38"/>
    </row>
    <row r="1465" spans="2:95">
      <c r="B1465" s="34"/>
      <c r="C1465" s="23"/>
      <c r="D1465" s="24"/>
      <c r="E1465" s="35"/>
      <c r="F1465" s="23"/>
      <c r="G1465" s="24"/>
      <c r="H1465" s="35"/>
      <c r="I1465" s="23"/>
      <c r="J1465" s="24"/>
      <c r="K1465" s="35"/>
      <c r="L1465" s="23"/>
      <c r="M1465" s="24"/>
      <c r="N1465" s="35"/>
      <c r="O1465" s="23"/>
      <c r="P1465" s="24"/>
      <c r="Q1465" s="35"/>
      <c r="R1465" s="23"/>
      <c r="S1465" s="24"/>
      <c r="T1465" s="35"/>
      <c r="U1465" s="23"/>
      <c r="V1465" s="24"/>
      <c r="W1465" s="35"/>
      <c r="X1465" s="23"/>
      <c r="Y1465" s="24"/>
      <c r="Z1465" s="35"/>
      <c r="AA1465" s="23"/>
      <c r="AB1465" s="24"/>
      <c r="AC1465" s="35"/>
      <c r="AD1465" s="23"/>
      <c r="AE1465" s="24"/>
      <c r="AF1465" s="35"/>
      <c r="AG1465" s="23"/>
      <c r="AH1465" s="24"/>
      <c r="AI1465" s="35"/>
      <c r="AJ1465" s="23"/>
      <c r="AK1465" s="24"/>
      <c r="AL1465" s="35"/>
      <c r="AM1465" s="23"/>
      <c r="AN1465" s="24"/>
      <c r="AO1465" s="35"/>
      <c r="AP1465" s="23"/>
      <c r="AQ1465" s="24"/>
      <c r="AR1465" s="35"/>
      <c r="AS1465" s="23"/>
      <c r="AT1465" s="24"/>
      <c r="AU1465" s="35"/>
      <c r="AV1465" s="23"/>
      <c r="AW1465" s="24"/>
      <c r="AX1465" s="35"/>
      <c r="AY1465" s="23"/>
      <c r="AZ1465" s="24"/>
      <c r="BA1465" s="35"/>
      <c r="BB1465" s="23"/>
      <c r="BC1465" s="24"/>
      <c r="BD1465" s="35"/>
      <c r="BE1465" s="23"/>
      <c r="BF1465" s="24"/>
      <c r="BG1465" s="35"/>
      <c r="BH1465" s="23"/>
      <c r="BI1465" s="24"/>
      <c r="BJ1465" s="35"/>
      <c r="BK1465" s="23"/>
      <c r="BL1465" s="24"/>
      <c r="BM1465" s="35"/>
      <c r="BN1465" s="23"/>
      <c r="BO1465" s="24"/>
      <c r="BP1465" s="35"/>
      <c r="BQ1465" s="23"/>
      <c r="BR1465" s="24"/>
      <c r="BS1465" s="35"/>
      <c r="BT1465" s="23"/>
      <c r="BU1465" s="24"/>
      <c r="BV1465" s="35"/>
      <c r="BW1465" s="23"/>
      <c r="BX1465" s="24"/>
      <c r="BY1465" s="35"/>
      <c r="BZ1465" s="23"/>
      <c r="CA1465" s="24"/>
      <c r="CB1465" s="35"/>
      <c r="CC1465" s="23"/>
      <c r="CD1465" s="24"/>
      <c r="CE1465" s="35"/>
      <c r="CF1465" s="23"/>
      <c r="CG1465" s="24"/>
      <c r="CH1465" s="35"/>
      <c r="CI1465" s="23"/>
      <c r="CJ1465" s="24"/>
      <c r="CK1465" s="35"/>
      <c r="CL1465" s="23"/>
      <c r="CM1465" s="24"/>
      <c r="CN1465" s="35"/>
      <c r="CO1465" s="23"/>
      <c r="CP1465" s="24"/>
      <c r="CQ1465" s="38"/>
    </row>
    <row r="1466" spans="2:95">
      <c r="B1466" s="34"/>
      <c r="C1466" s="23"/>
      <c r="D1466" s="24"/>
      <c r="E1466" s="35"/>
      <c r="F1466" s="23"/>
      <c r="G1466" s="24"/>
      <c r="H1466" s="35"/>
      <c r="I1466" s="23"/>
      <c r="J1466" s="24"/>
      <c r="K1466" s="35"/>
      <c r="L1466" s="23"/>
      <c r="M1466" s="24"/>
      <c r="N1466" s="35"/>
      <c r="O1466" s="23"/>
      <c r="P1466" s="24"/>
      <c r="Q1466" s="35"/>
      <c r="R1466" s="23"/>
      <c r="S1466" s="24"/>
      <c r="T1466" s="35"/>
      <c r="U1466" s="23"/>
      <c r="V1466" s="24"/>
      <c r="W1466" s="35"/>
      <c r="X1466" s="23"/>
      <c r="Y1466" s="24"/>
      <c r="Z1466" s="35"/>
      <c r="AA1466" s="23"/>
      <c r="AB1466" s="24"/>
      <c r="AC1466" s="35"/>
      <c r="AD1466" s="23"/>
      <c r="AE1466" s="24"/>
      <c r="AF1466" s="35"/>
      <c r="AG1466" s="23"/>
      <c r="AH1466" s="24"/>
      <c r="AI1466" s="35"/>
      <c r="AJ1466" s="23"/>
      <c r="AK1466" s="24"/>
      <c r="AL1466" s="35"/>
      <c r="AM1466" s="23"/>
      <c r="AN1466" s="24"/>
      <c r="AO1466" s="35"/>
      <c r="AP1466" s="23"/>
      <c r="AQ1466" s="24"/>
      <c r="AR1466" s="35"/>
      <c r="AS1466" s="23"/>
      <c r="AT1466" s="24"/>
      <c r="AU1466" s="35"/>
      <c r="AV1466" s="23"/>
      <c r="AW1466" s="24"/>
      <c r="AX1466" s="35"/>
      <c r="AY1466" s="23"/>
      <c r="AZ1466" s="24"/>
      <c r="BA1466" s="35"/>
      <c r="BB1466" s="23"/>
      <c r="BC1466" s="24"/>
      <c r="BD1466" s="35"/>
      <c r="BE1466" s="23"/>
      <c r="BF1466" s="24"/>
      <c r="BG1466" s="35"/>
      <c r="BH1466" s="23"/>
      <c r="BI1466" s="24"/>
      <c r="BJ1466" s="35"/>
      <c r="BK1466" s="23"/>
      <c r="BL1466" s="24"/>
      <c r="BM1466" s="35"/>
      <c r="BN1466" s="23"/>
      <c r="BO1466" s="24"/>
      <c r="BP1466" s="35"/>
      <c r="BQ1466" s="23"/>
      <c r="BR1466" s="24"/>
      <c r="BS1466" s="35"/>
      <c r="BT1466" s="23"/>
      <c r="BU1466" s="24"/>
      <c r="BV1466" s="35"/>
      <c r="BW1466" s="23"/>
      <c r="BX1466" s="24"/>
      <c r="BY1466" s="35"/>
      <c r="BZ1466" s="23"/>
      <c r="CA1466" s="24"/>
      <c r="CB1466" s="35"/>
      <c r="CC1466" s="23"/>
      <c r="CD1466" s="24"/>
      <c r="CE1466" s="35"/>
      <c r="CF1466" s="23"/>
      <c r="CG1466" s="24"/>
      <c r="CH1466" s="35"/>
      <c r="CI1466" s="23"/>
      <c r="CJ1466" s="24"/>
      <c r="CK1466" s="35"/>
      <c r="CL1466" s="23"/>
      <c r="CM1466" s="24"/>
      <c r="CN1466" s="35"/>
      <c r="CO1466" s="23"/>
      <c r="CP1466" s="24"/>
      <c r="CQ1466" s="38"/>
    </row>
    <row r="1467" spans="2:95">
      <c r="B1467" s="34"/>
      <c r="C1467" s="23"/>
      <c r="D1467" s="24"/>
      <c r="E1467" s="35"/>
      <c r="F1467" s="23"/>
      <c r="G1467" s="24"/>
      <c r="H1467" s="35"/>
      <c r="I1467" s="23"/>
      <c r="J1467" s="24"/>
      <c r="K1467" s="35"/>
      <c r="L1467" s="23"/>
      <c r="M1467" s="24"/>
      <c r="N1467" s="35"/>
      <c r="O1467" s="23"/>
      <c r="P1467" s="24"/>
      <c r="Q1467" s="35"/>
      <c r="R1467" s="23"/>
      <c r="S1467" s="24"/>
      <c r="T1467" s="35"/>
      <c r="U1467" s="23"/>
      <c r="V1467" s="24"/>
      <c r="W1467" s="35"/>
      <c r="X1467" s="23"/>
      <c r="Y1467" s="24"/>
      <c r="Z1467" s="35"/>
      <c r="AA1467" s="23"/>
      <c r="AB1467" s="24"/>
      <c r="AC1467" s="35"/>
      <c r="AD1467" s="23"/>
      <c r="AE1467" s="24"/>
      <c r="AF1467" s="35"/>
      <c r="AG1467" s="23"/>
      <c r="AH1467" s="24"/>
      <c r="AI1467" s="35"/>
      <c r="AJ1467" s="23"/>
      <c r="AK1467" s="24"/>
      <c r="AL1467" s="35"/>
      <c r="AM1467" s="23"/>
      <c r="AN1467" s="24"/>
      <c r="AO1467" s="35"/>
      <c r="AP1467" s="23"/>
      <c r="AQ1467" s="24"/>
      <c r="AR1467" s="35"/>
      <c r="AS1467" s="23"/>
      <c r="AT1467" s="24"/>
      <c r="AU1467" s="35"/>
      <c r="AV1467" s="23"/>
      <c r="AW1467" s="24"/>
      <c r="AX1467" s="35"/>
      <c r="AY1467" s="23"/>
      <c r="AZ1467" s="24"/>
      <c r="BA1467" s="35"/>
      <c r="BB1467" s="23"/>
      <c r="BC1467" s="24"/>
      <c r="BD1467" s="35"/>
      <c r="BE1467" s="23"/>
      <c r="BF1467" s="24"/>
      <c r="BG1467" s="35"/>
      <c r="BH1467" s="23"/>
      <c r="BI1467" s="24"/>
      <c r="BJ1467" s="35"/>
      <c r="BK1467" s="23"/>
      <c r="BL1467" s="24"/>
      <c r="BM1467" s="35"/>
      <c r="BN1467" s="23"/>
      <c r="BO1467" s="24"/>
      <c r="BP1467" s="35"/>
      <c r="BQ1467" s="23"/>
      <c r="BR1467" s="24"/>
      <c r="BS1467" s="35"/>
      <c r="BT1467" s="23"/>
      <c r="BU1467" s="24"/>
      <c r="BV1467" s="35"/>
      <c r="BW1467" s="23"/>
      <c r="BX1467" s="24"/>
      <c r="BY1467" s="35"/>
      <c r="BZ1467" s="23"/>
      <c r="CA1467" s="24"/>
      <c r="CB1467" s="35"/>
      <c r="CC1467" s="23"/>
      <c r="CD1467" s="24"/>
      <c r="CE1467" s="35"/>
      <c r="CF1467" s="23"/>
      <c r="CG1467" s="24"/>
      <c r="CH1467" s="35"/>
      <c r="CI1467" s="23"/>
      <c r="CJ1467" s="24"/>
      <c r="CK1467" s="35"/>
      <c r="CL1467" s="23"/>
      <c r="CM1467" s="24"/>
      <c r="CN1467" s="35"/>
      <c r="CO1467" s="23"/>
      <c r="CP1467" s="24"/>
      <c r="CQ1467" s="38"/>
    </row>
    <row r="1468" spans="2:95">
      <c r="B1468" s="34"/>
      <c r="C1468" s="23"/>
      <c r="D1468" s="24"/>
      <c r="E1468" s="35"/>
      <c r="F1468" s="23"/>
      <c r="G1468" s="24"/>
      <c r="H1468" s="35"/>
      <c r="I1468" s="23"/>
      <c r="J1468" s="24"/>
      <c r="K1468" s="35"/>
      <c r="L1468" s="23"/>
      <c r="M1468" s="24"/>
      <c r="N1468" s="35"/>
      <c r="O1468" s="23"/>
      <c r="P1468" s="24"/>
      <c r="Q1468" s="35"/>
      <c r="R1468" s="23"/>
      <c r="S1468" s="24"/>
      <c r="T1468" s="35"/>
      <c r="U1468" s="23"/>
      <c r="V1468" s="24"/>
      <c r="W1468" s="35"/>
      <c r="X1468" s="23"/>
      <c r="Y1468" s="24"/>
      <c r="Z1468" s="35"/>
      <c r="AA1468" s="23"/>
      <c r="AB1468" s="24"/>
      <c r="AC1468" s="35"/>
      <c r="AD1468" s="23"/>
      <c r="AE1468" s="24"/>
      <c r="AF1468" s="35"/>
      <c r="AG1468" s="23"/>
      <c r="AH1468" s="24"/>
      <c r="AI1468" s="35"/>
      <c r="AJ1468" s="23"/>
      <c r="AK1468" s="24"/>
      <c r="AL1468" s="35"/>
      <c r="AM1468" s="23"/>
      <c r="AN1468" s="24"/>
      <c r="AO1468" s="35"/>
      <c r="AP1468" s="23"/>
      <c r="AQ1468" s="24"/>
      <c r="AR1468" s="35"/>
      <c r="AS1468" s="23"/>
      <c r="AT1468" s="24"/>
      <c r="AU1468" s="35"/>
      <c r="AV1468" s="23"/>
      <c r="AW1468" s="24"/>
      <c r="AX1468" s="35"/>
      <c r="AY1468" s="23"/>
      <c r="AZ1468" s="24"/>
      <c r="BA1468" s="35"/>
      <c r="BB1468" s="23"/>
      <c r="BC1468" s="24"/>
      <c r="BD1468" s="35"/>
      <c r="BE1468" s="23"/>
      <c r="BF1468" s="24"/>
      <c r="BG1468" s="35"/>
      <c r="BH1468" s="23"/>
      <c r="BI1468" s="24"/>
      <c r="BJ1468" s="35"/>
      <c r="BK1468" s="23"/>
      <c r="BL1468" s="24"/>
      <c r="BM1468" s="35"/>
      <c r="BN1468" s="23"/>
      <c r="BO1468" s="24"/>
      <c r="BP1468" s="35"/>
      <c r="BQ1468" s="23"/>
      <c r="BR1468" s="24"/>
      <c r="BS1468" s="35"/>
      <c r="BT1468" s="23"/>
      <c r="BU1468" s="24"/>
      <c r="BV1468" s="35"/>
      <c r="BW1468" s="23"/>
      <c r="BX1468" s="24"/>
      <c r="BY1468" s="35"/>
      <c r="BZ1468" s="23"/>
      <c r="CA1468" s="24"/>
      <c r="CB1468" s="35"/>
      <c r="CC1468" s="23"/>
      <c r="CD1468" s="24"/>
      <c r="CE1468" s="35"/>
      <c r="CF1468" s="23"/>
      <c r="CG1468" s="24"/>
      <c r="CH1468" s="35"/>
      <c r="CI1468" s="23"/>
      <c r="CJ1468" s="24"/>
      <c r="CK1468" s="35"/>
      <c r="CL1468" s="23"/>
      <c r="CM1468" s="24"/>
      <c r="CN1468" s="35"/>
      <c r="CO1468" s="23"/>
      <c r="CP1468" s="24"/>
      <c r="CQ1468" s="38"/>
    </row>
    <row r="1469" spans="2:95">
      <c r="B1469" s="34"/>
      <c r="C1469" s="23"/>
      <c r="D1469" s="24"/>
      <c r="E1469" s="35"/>
      <c r="F1469" s="23"/>
      <c r="G1469" s="24"/>
      <c r="H1469" s="35"/>
      <c r="I1469" s="23"/>
      <c r="J1469" s="24"/>
      <c r="K1469" s="35"/>
      <c r="L1469" s="23"/>
      <c r="M1469" s="24"/>
      <c r="N1469" s="35"/>
      <c r="O1469" s="23"/>
      <c r="P1469" s="24"/>
      <c r="Q1469" s="35"/>
      <c r="R1469" s="23"/>
      <c r="S1469" s="24"/>
      <c r="T1469" s="35"/>
      <c r="U1469" s="23"/>
      <c r="V1469" s="24"/>
      <c r="W1469" s="35"/>
      <c r="X1469" s="23"/>
      <c r="Y1469" s="24"/>
      <c r="Z1469" s="35"/>
      <c r="AA1469" s="23"/>
      <c r="AB1469" s="24"/>
      <c r="AC1469" s="35"/>
      <c r="AD1469" s="23"/>
      <c r="AE1469" s="24"/>
      <c r="AF1469" s="35"/>
      <c r="AG1469" s="23"/>
      <c r="AH1469" s="24"/>
      <c r="AI1469" s="35"/>
      <c r="AJ1469" s="23"/>
      <c r="AK1469" s="24"/>
      <c r="AL1469" s="35"/>
      <c r="AM1469" s="23"/>
      <c r="AN1469" s="24"/>
      <c r="AO1469" s="35"/>
      <c r="AP1469" s="23"/>
      <c r="AQ1469" s="24"/>
      <c r="AR1469" s="35"/>
      <c r="AS1469" s="23"/>
      <c r="AT1469" s="24"/>
      <c r="AU1469" s="35"/>
      <c r="AV1469" s="23"/>
      <c r="AW1469" s="24"/>
      <c r="AX1469" s="35"/>
      <c r="AY1469" s="23"/>
      <c r="AZ1469" s="24"/>
      <c r="BA1469" s="35"/>
      <c r="BB1469" s="23"/>
      <c r="BC1469" s="24"/>
      <c r="BD1469" s="35"/>
      <c r="BE1469" s="23"/>
      <c r="BF1469" s="24"/>
      <c r="BG1469" s="35"/>
      <c r="BH1469" s="23"/>
      <c r="BI1469" s="24"/>
      <c r="BJ1469" s="35"/>
      <c r="BK1469" s="23"/>
      <c r="BL1469" s="24"/>
      <c r="BM1469" s="35"/>
      <c r="BN1469" s="23"/>
      <c r="BO1469" s="24"/>
      <c r="BP1469" s="35"/>
      <c r="BQ1469" s="23"/>
      <c r="BR1469" s="24"/>
      <c r="BS1469" s="35"/>
      <c r="BT1469" s="23"/>
      <c r="BU1469" s="24"/>
      <c r="BV1469" s="35"/>
      <c r="BW1469" s="23"/>
      <c r="BX1469" s="24"/>
      <c r="BY1469" s="35"/>
      <c r="BZ1469" s="23"/>
      <c r="CA1469" s="24"/>
      <c r="CB1469" s="35"/>
      <c r="CC1469" s="23"/>
      <c r="CD1469" s="24"/>
      <c r="CE1469" s="35"/>
      <c r="CF1469" s="23"/>
      <c r="CG1469" s="24"/>
      <c r="CH1469" s="35"/>
      <c r="CI1469" s="23"/>
      <c r="CJ1469" s="24"/>
      <c r="CK1469" s="35"/>
      <c r="CL1469" s="23"/>
      <c r="CM1469" s="24"/>
      <c r="CN1469" s="35"/>
      <c r="CO1469" s="23"/>
      <c r="CP1469" s="24"/>
      <c r="CQ1469" s="38"/>
    </row>
    <row r="1470" spans="2:95">
      <c r="B1470" s="34"/>
      <c r="C1470" s="23"/>
      <c r="D1470" s="24"/>
      <c r="E1470" s="35"/>
      <c r="F1470" s="23"/>
      <c r="G1470" s="24"/>
      <c r="H1470" s="35"/>
      <c r="I1470" s="23"/>
      <c r="J1470" s="24"/>
      <c r="K1470" s="35"/>
      <c r="L1470" s="23"/>
      <c r="M1470" s="24"/>
      <c r="N1470" s="35"/>
      <c r="O1470" s="23"/>
      <c r="P1470" s="24"/>
      <c r="Q1470" s="35"/>
      <c r="R1470" s="23"/>
      <c r="S1470" s="24"/>
      <c r="T1470" s="35"/>
      <c r="U1470" s="23"/>
      <c r="V1470" s="24"/>
      <c r="W1470" s="35"/>
      <c r="X1470" s="23"/>
      <c r="Y1470" s="24"/>
      <c r="Z1470" s="35"/>
      <c r="AA1470" s="23"/>
      <c r="AB1470" s="24"/>
      <c r="AC1470" s="35"/>
      <c r="AD1470" s="23"/>
      <c r="AE1470" s="24"/>
      <c r="AF1470" s="35"/>
      <c r="AG1470" s="23"/>
      <c r="AH1470" s="24"/>
      <c r="AI1470" s="35"/>
      <c r="AJ1470" s="23"/>
      <c r="AK1470" s="24"/>
      <c r="AL1470" s="35"/>
      <c r="AM1470" s="23"/>
      <c r="AN1470" s="24"/>
      <c r="AO1470" s="35"/>
      <c r="AP1470" s="23"/>
      <c r="AQ1470" s="24"/>
      <c r="AR1470" s="35"/>
      <c r="AS1470" s="23"/>
      <c r="AT1470" s="24"/>
      <c r="AU1470" s="35"/>
      <c r="AV1470" s="23"/>
      <c r="AW1470" s="24"/>
      <c r="AX1470" s="35"/>
      <c r="AY1470" s="23"/>
      <c r="AZ1470" s="24"/>
      <c r="BA1470" s="35"/>
      <c r="BB1470" s="23"/>
      <c r="BC1470" s="24"/>
      <c r="BD1470" s="35"/>
      <c r="BE1470" s="23"/>
      <c r="BF1470" s="24"/>
      <c r="BG1470" s="35"/>
      <c r="BH1470" s="23"/>
      <c r="BI1470" s="24"/>
      <c r="BJ1470" s="35"/>
      <c r="BK1470" s="23"/>
      <c r="BL1470" s="24"/>
      <c r="BM1470" s="35"/>
      <c r="BN1470" s="23"/>
      <c r="BO1470" s="24"/>
      <c r="BP1470" s="35"/>
      <c r="BQ1470" s="23"/>
      <c r="BR1470" s="24"/>
      <c r="BS1470" s="35"/>
      <c r="BT1470" s="23"/>
      <c r="BU1470" s="24"/>
      <c r="BV1470" s="35"/>
      <c r="BW1470" s="23"/>
      <c r="BX1470" s="24"/>
      <c r="BY1470" s="35"/>
      <c r="BZ1470" s="23"/>
      <c r="CA1470" s="24"/>
      <c r="CB1470" s="35"/>
      <c r="CC1470" s="23"/>
      <c r="CD1470" s="24"/>
      <c r="CE1470" s="35"/>
      <c r="CF1470" s="23"/>
      <c r="CG1470" s="24"/>
      <c r="CH1470" s="35"/>
      <c r="CI1470" s="23"/>
      <c r="CJ1470" s="24"/>
      <c r="CK1470" s="35"/>
      <c r="CL1470" s="23"/>
      <c r="CM1470" s="24"/>
      <c r="CN1470" s="35"/>
      <c r="CO1470" s="23"/>
      <c r="CP1470" s="24"/>
      <c r="CQ1470" s="38"/>
    </row>
    <row r="1471" spans="2:95">
      <c r="B1471" s="34"/>
      <c r="C1471" s="23"/>
      <c r="D1471" s="24"/>
      <c r="E1471" s="35"/>
      <c r="F1471" s="23"/>
      <c r="G1471" s="24"/>
      <c r="H1471" s="35"/>
      <c r="I1471" s="23"/>
      <c r="J1471" s="24"/>
      <c r="K1471" s="35"/>
      <c r="L1471" s="23"/>
      <c r="M1471" s="24"/>
      <c r="N1471" s="35"/>
      <c r="O1471" s="23"/>
      <c r="P1471" s="24"/>
      <c r="Q1471" s="35"/>
      <c r="R1471" s="23"/>
      <c r="S1471" s="24"/>
      <c r="T1471" s="35"/>
      <c r="U1471" s="23"/>
      <c r="V1471" s="24"/>
      <c r="W1471" s="35"/>
      <c r="X1471" s="23"/>
      <c r="Y1471" s="24"/>
      <c r="Z1471" s="35"/>
      <c r="AA1471" s="23"/>
      <c r="AB1471" s="24"/>
      <c r="AC1471" s="35"/>
      <c r="AD1471" s="23"/>
      <c r="AE1471" s="24"/>
      <c r="AF1471" s="35"/>
      <c r="AG1471" s="23"/>
      <c r="AH1471" s="24"/>
      <c r="AI1471" s="35"/>
      <c r="AJ1471" s="23"/>
      <c r="AK1471" s="24"/>
      <c r="AL1471" s="35"/>
      <c r="AM1471" s="23"/>
      <c r="AN1471" s="24"/>
      <c r="AO1471" s="35"/>
      <c r="AP1471" s="23"/>
      <c r="AQ1471" s="24"/>
      <c r="AR1471" s="35"/>
      <c r="AS1471" s="23"/>
      <c r="AT1471" s="24"/>
      <c r="AU1471" s="35"/>
      <c r="AV1471" s="23"/>
      <c r="AW1471" s="24"/>
      <c r="AX1471" s="35"/>
      <c r="AY1471" s="23"/>
      <c r="AZ1471" s="24"/>
      <c r="BA1471" s="35"/>
      <c r="BB1471" s="23"/>
      <c r="BC1471" s="24"/>
      <c r="BD1471" s="35"/>
      <c r="BE1471" s="23"/>
      <c r="BF1471" s="24"/>
      <c r="BG1471" s="35"/>
      <c r="BH1471" s="23"/>
      <c r="BI1471" s="24"/>
      <c r="BJ1471" s="35"/>
      <c r="BK1471" s="23"/>
      <c r="BL1471" s="24"/>
      <c r="BM1471" s="35"/>
      <c r="BN1471" s="23"/>
      <c r="BO1471" s="24"/>
      <c r="BP1471" s="35"/>
      <c r="BQ1471" s="23"/>
      <c r="BR1471" s="24"/>
      <c r="BS1471" s="35"/>
      <c r="BT1471" s="23"/>
      <c r="BU1471" s="24"/>
      <c r="BV1471" s="35"/>
      <c r="BW1471" s="23"/>
      <c r="BX1471" s="24"/>
      <c r="BY1471" s="35"/>
      <c r="BZ1471" s="23"/>
      <c r="CA1471" s="24"/>
      <c r="CB1471" s="35"/>
      <c r="CC1471" s="23"/>
      <c r="CD1471" s="24"/>
      <c r="CE1471" s="35"/>
      <c r="CF1471" s="23"/>
      <c r="CG1471" s="24"/>
      <c r="CH1471" s="35"/>
      <c r="CI1471" s="23"/>
      <c r="CJ1471" s="24"/>
      <c r="CK1471" s="35"/>
      <c r="CL1471" s="23"/>
      <c r="CM1471" s="24"/>
      <c r="CN1471" s="35"/>
      <c r="CO1471" s="23"/>
      <c r="CP1471" s="24"/>
      <c r="CQ1471" s="38"/>
    </row>
    <row r="1472" spans="2:95">
      <c r="B1472" s="34"/>
      <c r="C1472" s="23"/>
      <c r="D1472" s="24"/>
      <c r="E1472" s="35"/>
      <c r="F1472" s="23"/>
      <c r="G1472" s="24"/>
      <c r="H1472" s="35"/>
      <c r="I1472" s="23"/>
      <c r="J1472" s="24"/>
      <c r="K1472" s="35"/>
      <c r="L1472" s="23"/>
      <c r="M1472" s="24"/>
      <c r="N1472" s="35"/>
      <c r="O1472" s="23"/>
      <c r="P1472" s="24"/>
      <c r="Q1472" s="35"/>
      <c r="R1472" s="23"/>
      <c r="S1472" s="24"/>
      <c r="T1472" s="35"/>
      <c r="U1472" s="23"/>
      <c r="V1472" s="24"/>
      <c r="W1472" s="35"/>
      <c r="X1472" s="23"/>
      <c r="Y1472" s="24"/>
      <c r="Z1472" s="35"/>
      <c r="AA1472" s="23"/>
      <c r="AB1472" s="24"/>
      <c r="AC1472" s="35"/>
      <c r="AD1472" s="23"/>
      <c r="AE1472" s="24"/>
      <c r="AF1472" s="35"/>
      <c r="AG1472" s="23"/>
      <c r="AH1472" s="24"/>
      <c r="AI1472" s="35"/>
      <c r="AJ1472" s="23"/>
      <c r="AK1472" s="24"/>
      <c r="AL1472" s="35"/>
      <c r="AM1472" s="23"/>
      <c r="AN1472" s="24"/>
      <c r="AO1472" s="35"/>
      <c r="AP1472" s="23"/>
      <c r="AQ1472" s="24"/>
      <c r="AR1472" s="35"/>
      <c r="AS1472" s="23"/>
      <c r="AT1472" s="24"/>
      <c r="AU1472" s="35"/>
      <c r="AV1472" s="23"/>
      <c r="AW1472" s="24"/>
      <c r="AX1472" s="35"/>
      <c r="AY1472" s="23"/>
      <c r="AZ1472" s="24"/>
      <c r="BA1472" s="35"/>
      <c r="BB1472" s="23"/>
      <c r="BC1472" s="24"/>
      <c r="BD1472" s="35"/>
      <c r="BE1472" s="23"/>
      <c r="BF1472" s="24"/>
      <c r="BG1472" s="35"/>
      <c r="BH1472" s="23"/>
      <c r="BI1472" s="24"/>
      <c r="BJ1472" s="35"/>
      <c r="BK1472" s="23"/>
      <c r="BL1472" s="24"/>
      <c r="BM1472" s="35"/>
      <c r="BN1472" s="23"/>
      <c r="BO1472" s="24"/>
      <c r="BP1472" s="35"/>
      <c r="BQ1472" s="23"/>
      <c r="BR1472" s="24"/>
      <c r="BS1472" s="35"/>
      <c r="BT1472" s="23"/>
      <c r="BU1472" s="24"/>
      <c r="BV1472" s="35"/>
      <c r="BW1472" s="23"/>
      <c r="BX1472" s="24"/>
      <c r="BY1472" s="35"/>
      <c r="BZ1472" s="23"/>
      <c r="CA1472" s="24"/>
      <c r="CB1472" s="35"/>
      <c r="CC1472" s="23"/>
      <c r="CD1472" s="24"/>
      <c r="CE1472" s="35"/>
      <c r="CF1472" s="23"/>
      <c r="CG1472" s="24"/>
      <c r="CH1472" s="35"/>
      <c r="CI1472" s="23"/>
      <c r="CJ1472" s="24"/>
      <c r="CK1472" s="35"/>
      <c r="CL1472" s="23"/>
      <c r="CM1472" s="24"/>
      <c r="CN1472" s="35"/>
      <c r="CO1472" s="23"/>
      <c r="CP1472" s="24"/>
      <c r="CQ1472" s="38"/>
    </row>
    <row r="1473" spans="2:95">
      <c r="B1473" s="34"/>
      <c r="C1473" s="23"/>
      <c r="D1473" s="24"/>
      <c r="E1473" s="35"/>
      <c r="F1473" s="23"/>
      <c r="G1473" s="24"/>
      <c r="H1473" s="35"/>
      <c r="I1473" s="23"/>
      <c r="J1473" s="24"/>
      <c r="K1473" s="35"/>
      <c r="L1473" s="23"/>
      <c r="M1473" s="24"/>
      <c r="N1473" s="35"/>
      <c r="O1473" s="23"/>
      <c r="P1473" s="24"/>
      <c r="Q1473" s="35"/>
      <c r="R1473" s="23"/>
      <c r="S1473" s="24"/>
      <c r="T1473" s="35"/>
      <c r="U1473" s="23"/>
      <c r="V1473" s="24"/>
      <c r="W1473" s="35"/>
      <c r="X1473" s="23"/>
      <c r="Y1473" s="24"/>
      <c r="Z1473" s="35"/>
      <c r="AA1473" s="23"/>
      <c r="AB1473" s="24"/>
      <c r="AC1473" s="35"/>
      <c r="AD1473" s="23"/>
      <c r="AE1473" s="24"/>
      <c r="AF1473" s="35"/>
      <c r="AG1473" s="23"/>
      <c r="AH1473" s="24"/>
      <c r="AI1473" s="35"/>
      <c r="AJ1473" s="23"/>
      <c r="AK1473" s="24"/>
      <c r="AL1473" s="35"/>
      <c r="AM1473" s="23"/>
      <c r="AN1473" s="24"/>
      <c r="AO1473" s="35"/>
      <c r="AP1473" s="23"/>
      <c r="AQ1473" s="24"/>
      <c r="AR1473" s="35"/>
      <c r="AS1473" s="23"/>
      <c r="AT1473" s="24"/>
      <c r="AU1473" s="35"/>
      <c r="AV1473" s="23"/>
      <c r="AW1473" s="24"/>
      <c r="AX1473" s="35"/>
      <c r="AY1473" s="23"/>
      <c r="AZ1473" s="24"/>
      <c r="BA1473" s="35"/>
      <c r="BB1473" s="23"/>
      <c r="BC1473" s="24"/>
      <c r="BD1473" s="35"/>
      <c r="BE1473" s="23"/>
      <c r="BF1473" s="24"/>
      <c r="BG1473" s="35"/>
      <c r="BH1473" s="23"/>
      <c r="BI1473" s="24"/>
      <c r="BJ1473" s="35"/>
      <c r="BK1473" s="23"/>
      <c r="BL1473" s="24"/>
      <c r="BM1473" s="35"/>
      <c r="BN1473" s="23"/>
      <c r="BO1473" s="24"/>
      <c r="BP1473" s="35"/>
      <c r="BQ1473" s="23"/>
      <c r="BR1473" s="24"/>
      <c r="BS1473" s="35"/>
      <c r="BT1473" s="23"/>
      <c r="BU1473" s="24"/>
      <c r="BV1473" s="35"/>
      <c r="BW1473" s="23"/>
      <c r="BX1473" s="24"/>
      <c r="BY1473" s="35"/>
      <c r="BZ1473" s="23"/>
      <c r="CA1473" s="24"/>
      <c r="CB1473" s="35"/>
      <c r="CC1473" s="23"/>
      <c r="CD1473" s="24"/>
      <c r="CE1473" s="35"/>
      <c r="CF1473" s="23"/>
      <c r="CG1473" s="24"/>
      <c r="CH1473" s="35"/>
      <c r="CI1473" s="23"/>
      <c r="CJ1473" s="24"/>
      <c r="CK1473" s="35"/>
      <c r="CL1473" s="23"/>
      <c r="CM1473" s="24"/>
      <c r="CN1473" s="35"/>
      <c r="CO1473" s="23"/>
      <c r="CP1473" s="24"/>
      <c r="CQ1473" s="38"/>
    </row>
    <row r="1474" spans="2:95">
      <c r="B1474" s="34"/>
      <c r="C1474" s="23"/>
      <c r="D1474" s="24"/>
      <c r="E1474" s="35"/>
      <c r="F1474" s="23"/>
      <c r="G1474" s="24"/>
      <c r="H1474" s="35"/>
      <c r="I1474" s="23"/>
      <c r="J1474" s="24"/>
      <c r="K1474" s="35"/>
      <c r="L1474" s="23"/>
      <c r="M1474" s="24"/>
      <c r="N1474" s="35"/>
      <c r="O1474" s="23"/>
      <c r="P1474" s="24"/>
      <c r="Q1474" s="35"/>
      <c r="R1474" s="23"/>
      <c r="S1474" s="24"/>
      <c r="T1474" s="35"/>
      <c r="U1474" s="23"/>
      <c r="V1474" s="24"/>
      <c r="W1474" s="35"/>
      <c r="X1474" s="23"/>
      <c r="Y1474" s="24"/>
      <c r="Z1474" s="35"/>
      <c r="AA1474" s="23"/>
      <c r="AB1474" s="24"/>
      <c r="AC1474" s="35"/>
      <c r="AD1474" s="23"/>
      <c r="AE1474" s="24"/>
      <c r="AF1474" s="35"/>
      <c r="AG1474" s="23"/>
      <c r="AH1474" s="24"/>
      <c r="AI1474" s="35"/>
      <c r="AJ1474" s="23"/>
      <c r="AK1474" s="24"/>
      <c r="AL1474" s="35"/>
      <c r="AM1474" s="23"/>
      <c r="AN1474" s="24"/>
      <c r="AO1474" s="35"/>
      <c r="AP1474" s="23"/>
      <c r="AQ1474" s="24"/>
      <c r="AR1474" s="35"/>
      <c r="AS1474" s="23"/>
      <c r="AT1474" s="24"/>
      <c r="AU1474" s="35"/>
      <c r="AV1474" s="23"/>
      <c r="AW1474" s="24"/>
      <c r="AX1474" s="35"/>
      <c r="AY1474" s="23"/>
      <c r="AZ1474" s="24"/>
      <c r="BA1474" s="35"/>
      <c r="BB1474" s="23"/>
      <c r="BC1474" s="24"/>
      <c r="BD1474" s="35"/>
      <c r="BE1474" s="23"/>
      <c r="BF1474" s="24"/>
      <c r="BG1474" s="35"/>
      <c r="BH1474" s="23"/>
      <c r="BI1474" s="24"/>
      <c r="BJ1474" s="35"/>
      <c r="BK1474" s="23"/>
      <c r="BL1474" s="24"/>
      <c r="BM1474" s="35"/>
      <c r="BN1474" s="23"/>
      <c r="BO1474" s="24"/>
      <c r="BP1474" s="35"/>
      <c r="BQ1474" s="23"/>
      <c r="BR1474" s="24"/>
      <c r="BS1474" s="35"/>
      <c r="BT1474" s="23"/>
      <c r="BU1474" s="24"/>
      <c r="BV1474" s="35"/>
      <c r="BW1474" s="23"/>
      <c r="BX1474" s="24"/>
      <c r="BY1474" s="35"/>
      <c r="BZ1474" s="23"/>
      <c r="CA1474" s="24"/>
      <c r="CB1474" s="35"/>
      <c r="CC1474" s="23"/>
      <c r="CD1474" s="24"/>
      <c r="CE1474" s="35"/>
      <c r="CF1474" s="23"/>
      <c r="CG1474" s="24"/>
      <c r="CH1474" s="35"/>
      <c r="CI1474" s="23"/>
      <c r="CJ1474" s="24"/>
      <c r="CK1474" s="35"/>
      <c r="CL1474" s="23"/>
      <c r="CM1474" s="24"/>
      <c r="CN1474" s="35"/>
      <c r="CO1474" s="23"/>
      <c r="CP1474" s="24"/>
      <c r="CQ1474" s="38"/>
    </row>
    <row r="1475" spans="2:95">
      <c r="B1475" s="34"/>
      <c r="C1475" s="23"/>
      <c r="D1475" s="24"/>
      <c r="E1475" s="35"/>
      <c r="F1475" s="23"/>
      <c r="G1475" s="24"/>
      <c r="H1475" s="35"/>
      <c r="I1475" s="23"/>
      <c r="J1475" s="24"/>
      <c r="K1475" s="35"/>
      <c r="L1475" s="23"/>
      <c r="M1475" s="24"/>
      <c r="N1475" s="35"/>
      <c r="O1475" s="23"/>
      <c r="P1475" s="24"/>
      <c r="Q1475" s="35"/>
      <c r="R1475" s="23"/>
      <c r="S1475" s="24"/>
      <c r="T1475" s="35"/>
      <c r="U1475" s="23"/>
      <c r="V1475" s="24"/>
      <c r="W1475" s="35"/>
      <c r="X1475" s="23"/>
      <c r="Y1475" s="24"/>
      <c r="Z1475" s="35"/>
      <c r="AA1475" s="23"/>
      <c r="AB1475" s="24"/>
      <c r="AC1475" s="35"/>
      <c r="AD1475" s="23"/>
      <c r="AE1475" s="24"/>
      <c r="AF1475" s="35"/>
      <c r="AG1475" s="23"/>
      <c r="AH1475" s="24"/>
      <c r="AI1475" s="35"/>
      <c r="AJ1475" s="23"/>
      <c r="AK1475" s="24"/>
      <c r="AL1475" s="35"/>
      <c r="AM1475" s="23"/>
      <c r="AN1475" s="24"/>
      <c r="AO1475" s="35"/>
      <c r="AP1475" s="23"/>
      <c r="AQ1475" s="24"/>
      <c r="AR1475" s="35"/>
      <c r="AS1475" s="23"/>
      <c r="AT1475" s="24"/>
      <c r="AU1475" s="35"/>
      <c r="AV1475" s="23"/>
      <c r="AW1475" s="24"/>
      <c r="AX1475" s="35"/>
      <c r="AY1475" s="23"/>
      <c r="AZ1475" s="24"/>
      <c r="BA1475" s="35"/>
      <c r="BB1475" s="23"/>
      <c r="BC1475" s="24"/>
      <c r="BD1475" s="35"/>
      <c r="BE1475" s="23"/>
      <c r="BF1475" s="24"/>
      <c r="BG1475" s="35"/>
      <c r="BH1475" s="23"/>
      <c r="BI1475" s="24"/>
      <c r="BJ1475" s="35"/>
      <c r="BK1475" s="23"/>
      <c r="BL1475" s="24"/>
      <c r="BM1475" s="35"/>
      <c r="BN1475" s="23"/>
      <c r="BO1475" s="24"/>
      <c r="BP1475" s="35"/>
      <c r="BQ1475" s="23"/>
      <c r="BR1475" s="24"/>
      <c r="BS1475" s="35"/>
      <c r="BT1475" s="23"/>
      <c r="BU1475" s="24"/>
      <c r="BV1475" s="35"/>
      <c r="BW1475" s="23"/>
      <c r="BX1475" s="24"/>
      <c r="BY1475" s="35"/>
      <c r="BZ1475" s="23"/>
      <c r="CA1475" s="24"/>
      <c r="CB1475" s="35"/>
      <c r="CC1475" s="23"/>
      <c r="CD1475" s="24"/>
      <c r="CE1475" s="35"/>
      <c r="CF1475" s="23"/>
      <c r="CG1475" s="24"/>
      <c r="CH1475" s="35"/>
      <c r="CI1475" s="23"/>
      <c r="CJ1475" s="24"/>
      <c r="CK1475" s="35"/>
      <c r="CL1475" s="23"/>
      <c r="CM1475" s="24"/>
      <c r="CN1475" s="35"/>
      <c r="CO1475" s="23"/>
      <c r="CP1475" s="24"/>
      <c r="CQ1475" s="38"/>
    </row>
    <row r="1476" spans="2:95">
      <c r="B1476" s="34"/>
      <c r="C1476" s="23"/>
      <c r="D1476" s="24"/>
      <c r="E1476" s="35"/>
      <c r="F1476" s="23"/>
      <c r="G1476" s="24"/>
      <c r="H1476" s="35"/>
      <c r="I1476" s="23"/>
      <c r="J1476" s="24"/>
      <c r="K1476" s="35"/>
      <c r="L1476" s="23"/>
      <c r="M1476" s="24"/>
      <c r="N1476" s="35"/>
      <c r="O1476" s="23"/>
      <c r="P1476" s="24"/>
      <c r="Q1476" s="35"/>
      <c r="R1476" s="23"/>
      <c r="S1476" s="24"/>
      <c r="T1476" s="35"/>
      <c r="U1476" s="23"/>
      <c r="V1476" s="24"/>
      <c r="W1476" s="35"/>
      <c r="X1476" s="23"/>
      <c r="Y1476" s="24"/>
      <c r="Z1476" s="35"/>
      <c r="AA1476" s="23"/>
      <c r="AB1476" s="24"/>
      <c r="AC1476" s="35"/>
      <c r="AD1476" s="23"/>
      <c r="AE1476" s="24"/>
      <c r="AF1476" s="35"/>
      <c r="AG1476" s="23"/>
      <c r="AH1476" s="24"/>
      <c r="AI1476" s="35"/>
      <c r="AJ1476" s="23"/>
      <c r="AK1476" s="24"/>
      <c r="AL1476" s="35"/>
      <c r="AM1476" s="23"/>
      <c r="AN1476" s="24"/>
      <c r="AO1476" s="35"/>
      <c r="AP1476" s="23"/>
      <c r="AQ1476" s="24"/>
      <c r="AR1476" s="35"/>
      <c r="AS1476" s="23"/>
      <c r="AT1476" s="24"/>
      <c r="AU1476" s="35"/>
      <c r="AV1476" s="23"/>
      <c r="AW1476" s="24"/>
      <c r="AX1476" s="35"/>
      <c r="AY1476" s="23"/>
      <c r="AZ1476" s="24"/>
      <c r="BA1476" s="35"/>
      <c r="BB1476" s="23"/>
      <c r="BC1476" s="24"/>
      <c r="BD1476" s="35"/>
      <c r="BE1476" s="23"/>
      <c r="BF1476" s="24"/>
      <c r="BG1476" s="35"/>
      <c r="BH1476" s="23"/>
      <c r="BI1476" s="24"/>
      <c r="BJ1476" s="35"/>
      <c r="BK1476" s="23"/>
      <c r="BL1476" s="24"/>
      <c r="BM1476" s="35"/>
      <c r="BN1476" s="23"/>
      <c r="BO1476" s="24"/>
      <c r="BP1476" s="35"/>
      <c r="BQ1476" s="23"/>
      <c r="BR1476" s="24"/>
      <c r="BS1476" s="35"/>
      <c r="BT1476" s="23"/>
      <c r="BU1476" s="24"/>
      <c r="BV1476" s="35"/>
      <c r="BW1476" s="23"/>
      <c r="BX1476" s="24"/>
      <c r="BY1476" s="35"/>
      <c r="BZ1476" s="23"/>
      <c r="CA1476" s="24"/>
      <c r="CB1476" s="35"/>
      <c r="CC1476" s="23"/>
      <c r="CD1476" s="24"/>
      <c r="CE1476" s="35"/>
      <c r="CF1476" s="23"/>
      <c r="CG1476" s="24"/>
      <c r="CH1476" s="35"/>
      <c r="CI1476" s="23"/>
      <c r="CJ1476" s="24"/>
      <c r="CK1476" s="35"/>
      <c r="CL1476" s="23"/>
      <c r="CM1476" s="24"/>
      <c r="CN1476" s="35"/>
      <c r="CO1476" s="23"/>
      <c r="CP1476" s="24"/>
      <c r="CQ1476" s="38"/>
    </row>
    <row r="1477" spans="2:95">
      <c r="B1477" s="34"/>
      <c r="C1477" s="23"/>
      <c r="D1477" s="24"/>
      <c r="E1477" s="35"/>
      <c r="F1477" s="23"/>
      <c r="G1477" s="24"/>
      <c r="H1477" s="35"/>
      <c r="I1477" s="23"/>
      <c r="J1477" s="24"/>
      <c r="K1477" s="35"/>
      <c r="L1477" s="23"/>
      <c r="M1477" s="24"/>
      <c r="N1477" s="35"/>
      <c r="O1477" s="23"/>
      <c r="P1477" s="24"/>
      <c r="Q1477" s="35"/>
      <c r="R1477" s="23"/>
      <c r="S1477" s="24"/>
      <c r="T1477" s="35"/>
      <c r="U1477" s="23"/>
      <c r="V1477" s="24"/>
      <c r="W1477" s="35"/>
      <c r="X1477" s="23"/>
      <c r="Y1477" s="24"/>
      <c r="Z1477" s="35"/>
      <c r="AA1477" s="23"/>
      <c r="AB1477" s="24"/>
      <c r="AC1477" s="35"/>
      <c r="AD1477" s="23"/>
      <c r="AE1477" s="24"/>
      <c r="AF1477" s="35"/>
      <c r="AG1477" s="23"/>
      <c r="AH1477" s="24"/>
      <c r="AI1477" s="35"/>
      <c r="AJ1477" s="23"/>
      <c r="AK1477" s="24"/>
      <c r="AL1477" s="35"/>
      <c r="AM1477" s="23"/>
      <c r="AN1477" s="24"/>
      <c r="AO1477" s="35"/>
      <c r="AP1477" s="23"/>
      <c r="AQ1477" s="24"/>
      <c r="AR1477" s="35"/>
      <c r="AS1477" s="23"/>
      <c r="AT1477" s="24"/>
      <c r="AU1477" s="35"/>
      <c r="AV1477" s="23"/>
      <c r="AW1477" s="24"/>
      <c r="AX1477" s="35"/>
      <c r="AY1477" s="23"/>
      <c r="AZ1477" s="24"/>
      <c r="BA1477" s="35"/>
      <c r="BB1477" s="23"/>
      <c r="BC1477" s="24"/>
      <c r="BD1477" s="35"/>
      <c r="BE1477" s="23"/>
      <c r="BF1477" s="24"/>
      <c r="BG1477" s="35"/>
      <c r="BH1477" s="23"/>
      <c r="BI1477" s="24"/>
      <c r="BJ1477" s="35"/>
      <c r="BK1477" s="23"/>
      <c r="BL1477" s="24"/>
      <c r="BM1477" s="35"/>
      <c r="BN1477" s="23"/>
      <c r="BO1477" s="24"/>
      <c r="BP1477" s="35"/>
      <c r="BQ1477" s="23"/>
      <c r="BR1477" s="24"/>
      <c r="BS1477" s="35"/>
      <c r="BT1477" s="23"/>
      <c r="BU1477" s="24"/>
      <c r="BV1477" s="35"/>
      <c r="BW1477" s="23"/>
      <c r="BX1477" s="24"/>
      <c r="BY1477" s="35"/>
      <c r="BZ1477" s="23"/>
      <c r="CA1477" s="24"/>
      <c r="CB1477" s="35"/>
      <c r="CC1477" s="23"/>
      <c r="CD1477" s="24"/>
      <c r="CE1477" s="35"/>
      <c r="CF1477" s="23"/>
      <c r="CG1477" s="24"/>
      <c r="CH1477" s="35"/>
      <c r="CI1477" s="23"/>
      <c r="CJ1477" s="24"/>
      <c r="CK1477" s="35"/>
      <c r="CL1477" s="23"/>
      <c r="CM1477" s="24"/>
      <c r="CN1477" s="35"/>
      <c r="CO1477" s="23"/>
      <c r="CP1477" s="24"/>
      <c r="CQ1477" s="38"/>
    </row>
    <row r="1478" spans="2:95">
      <c r="B1478" s="34"/>
      <c r="C1478" s="23"/>
      <c r="D1478" s="24"/>
      <c r="E1478" s="35"/>
      <c r="F1478" s="23"/>
      <c r="G1478" s="24"/>
      <c r="H1478" s="35"/>
      <c r="I1478" s="23"/>
      <c r="J1478" s="24"/>
      <c r="K1478" s="35"/>
      <c r="L1478" s="23"/>
      <c r="M1478" s="24"/>
      <c r="N1478" s="35"/>
      <c r="O1478" s="23"/>
      <c r="P1478" s="24"/>
      <c r="Q1478" s="35"/>
      <c r="R1478" s="23"/>
      <c r="S1478" s="24"/>
      <c r="T1478" s="35"/>
      <c r="U1478" s="23"/>
      <c r="V1478" s="24"/>
      <c r="W1478" s="35"/>
      <c r="X1478" s="23"/>
      <c r="Y1478" s="24"/>
      <c r="Z1478" s="35"/>
      <c r="AA1478" s="23"/>
      <c r="AB1478" s="24"/>
      <c r="AC1478" s="35"/>
      <c r="AD1478" s="23"/>
      <c r="AE1478" s="24"/>
      <c r="AF1478" s="35"/>
      <c r="AG1478" s="23"/>
      <c r="AH1478" s="24"/>
      <c r="AI1478" s="35"/>
      <c r="AJ1478" s="23"/>
      <c r="AK1478" s="24"/>
      <c r="AL1478" s="35"/>
      <c r="AM1478" s="23"/>
      <c r="AN1478" s="24"/>
      <c r="AO1478" s="35"/>
      <c r="AP1478" s="23"/>
      <c r="AQ1478" s="24"/>
      <c r="AR1478" s="35"/>
      <c r="AS1478" s="23"/>
      <c r="AT1478" s="24"/>
      <c r="AU1478" s="35"/>
      <c r="AV1478" s="23"/>
      <c r="AW1478" s="24"/>
      <c r="AX1478" s="35"/>
      <c r="AY1478" s="23"/>
      <c r="AZ1478" s="24"/>
      <c r="BA1478" s="35"/>
      <c r="BB1478" s="23"/>
      <c r="BC1478" s="24"/>
      <c r="BD1478" s="35"/>
      <c r="BE1478" s="23"/>
      <c r="BF1478" s="24"/>
      <c r="BG1478" s="35"/>
      <c r="BH1478" s="23"/>
      <c r="BI1478" s="24"/>
      <c r="BJ1478" s="35"/>
      <c r="BK1478" s="23"/>
      <c r="BL1478" s="24"/>
      <c r="BM1478" s="35"/>
      <c r="BN1478" s="23"/>
      <c r="BO1478" s="24"/>
      <c r="BP1478" s="35"/>
      <c r="BQ1478" s="23"/>
      <c r="BR1478" s="24"/>
      <c r="BS1478" s="35"/>
      <c r="BT1478" s="23"/>
      <c r="BU1478" s="24"/>
      <c r="BV1478" s="35"/>
      <c r="BW1478" s="23"/>
      <c r="BX1478" s="24"/>
      <c r="BY1478" s="35"/>
      <c r="BZ1478" s="23"/>
      <c r="CA1478" s="24"/>
      <c r="CB1478" s="35"/>
      <c r="CC1478" s="23"/>
      <c r="CD1478" s="24"/>
      <c r="CE1478" s="35"/>
      <c r="CF1478" s="23"/>
      <c r="CG1478" s="24"/>
      <c r="CH1478" s="35"/>
      <c r="CI1478" s="23"/>
      <c r="CJ1478" s="24"/>
      <c r="CK1478" s="35"/>
      <c r="CL1478" s="23"/>
      <c r="CM1478" s="24"/>
      <c r="CN1478" s="35"/>
      <c r="CO1478" s="23"/>
      <c r="CP1478" s="24"/>
      <c r="CQ1478" s="38"/>
    </row>
    <row r="1479" spans="2:95">
      <c r="B1479" s="34"/>
      <c r="C1479" s="23"/>
      <c r="D1479" s="24"/>
      <c r="E1479" s="35"/>
      <c r="F1479" s="23"/>
      <c r="G1479" s="24"/>
      <c r="H1479" s="35"/>
      <c r="I1479" s="23"/>
      <c r="J1479" s="24"/>
      <c r="K1479" s="35"/>
      <c r="L1479" s="23"/>
      <c r="M1479" s="24"/>
      <c r="N1479" s="35"/>
      <c r="O1479" s="23"/>
      <c r="P1479" s="24"/>
      <c r="Q1479" s="35"/>
      <c r="R1479" s="23"/>
      <c r="S1479" s="24"/>
      <c r="T1479" s="35"/>
      <c r="U1479" s="23"/>
      <c r="V1479" s="24"/>
      <c r="W1479" s="35"/>
      <c r="X1479" s="23"/>
      <c r="Y1479" s="24"/>
      <c r="Z1479" s="35"/>
      <c r="AA1479" s="23"/>
      <c r="AB1479" s="24"/>
      <c r="AC1479" s="35"/>
      <c r="AD1479" s="23"/>
      <c r="AE1479" s="24"/>
      <c r="AF1479" s="35"/>
      <c r="AG1479" s="23"/>
      <c r="AH1479" s="24"/>
      <c r="AI1479" s="35"/>
      <c r="AJ1479" s="23"/>
      <c r="AK1479" s="24"/>
      <c r="AL1479" s="35"/>
      <c r="AM1479" s="23"/>
      <c r="AN1479" s="24"/>
      <c r="AO1479" s="35"/>
      <c r="AP1479" s="23"/>
      <c r="AQ1479" s="24"/>
      <c r="AR1479" s="35"/>
      <c r="AS1479" s="23"/>
      <c r="AT1479" s="24"/>
      <c r="AU1479" s="35"/>
      <c r="AV1479" s="23"/>
      <c r="AW1479" s="24"/>
      <c r="AX1479" s="35"/>
      <c r="AY1479" s="23"/>
      <c r="AZ1479" s="24"/>
      <c r="BA1479" s="35"/>
      <c r="BB1479" s="23"/>
      <c r="BC1479" s="24"/>
      <c r="BD1479" s="35"/>
      <c r="BE1479" s="23"/>
      <c r="BF1479" s="24"/>
      <c r="BG1479" s="35"/>
      <c r="BH1479" s="23"/>
      <c r="BI1479" s="24"/>
      <c r="BJ1479" s="35"/>
      <c r="BK1479" s="23"/>
      <c r="BL1479" s="24"/>
      <c r="BM1479" s="35"/>
      <c r="BN1479" s="23"/>
      <c r="BO1479" s="24"/>
      <c r="BP1479" s="35"/>
      <c r="BQ1479" s="23"/>
      <c r="BR1479" s="24"/>
      <c r="BS1479" s="35"/>
      <c r="BT1479" s="23"/>
      <c r="BU1479" s="24"/>
      <c r="BV1479" s="35"/>
      <c r="BW1479" s="23"/>
      <c r="BX1479" s="24"/>
      <c r="BY1479" s="35"/>
      <c r="BZ1479" s="23"/>
      <c r="CA1479" s="24"/>
      <c r="CB1479" s="35"/>
      <c r="CC1479" s="23"/>
      <c r="CD1479" s="24"/>
      <c r="CE1479" s="35"/>
      <c r="CF1479" s="23"/>
      <c r="CG1479" s="24"/>
      <c r="CH1479" s="35"/>
      <c r="CI1479" s="23"/>
      <c r="CJ1479" s="24"/>
      <c r="CK1479" s="35"/>
      <c r="CL1479" s="23"/>
      <c r="CM1479" s="24"/>
      <c r="CN1479" s="35"/>
      <c r="CO1479" s="23"/>
      <c r="CP1479" s="24"/>
      <c r="CQ1479" s="38"/>
    </row>
    <row r="1480" spans="2:95">
      <c r="B1480" s="34"/>
      <c r="C1480" s="23"/>
      <c r="D1480" s="24"/>
      <c r="E1480" s="35"/>
      <c r="F1480" s="23"/>
      <c r="G1480" s="24"/>
      <c r="H1480" s="35"/>
      <c r="I1480" s="23"/>
      <c r="J1480" s="24"/>
      <c r="K1480" s="35"/>
      <c r="L1480" s="23"/>
      <c r="M1480" s="24"/>
      <c r="N1480" s="35"/>
      <c r="O1480" s="23"/>
      <c r="P1480" s="24"/>
      <c r="Q1480" s="35"/>
      <c r="R1480" s="23"/>
      <c r="S1480" s="24"/>
      <c r="T1480" s="35"/>
      <c r="U1480" s="23"/>
      <c r="V1480" s="24"/>
      <c r="W1480" s="35"/>
      <c r="X1480" s="23"/>
      <c r="Y1480" s="24"/>
      <c r="Z1480" s="35"/>
      <c r="AA1480" s="23"/>
      <c r="AB1480" s="24"/>
      <c r="AC1480" s="35"/>
      <c r="AD1480" s="23"/>
      <c r="AE1480" s="24"/>
      <c r="AF1480" s="35"/>
      <c r="AG1480" s="23"/>
      <c r="AH1480" s="24"/>
      <c r="AI1480" s="35"/>
      <c r="AJ1480" s="23"/>
      <c r="AK1480" s="24"/>
      <c r="AL1480" s="35"/>
      <c r="AM1480" s="23"/>
      <c r="AN1480" s="24"/>
      <c r="AO1480" s="35"/>
      <c r="AP1480" s="23"/>
      <c r="AQ1480" s="24"/>
      <c r="AR1480" s="35"/>
      <c r="AS1480" s="23"/>
      <c r="AT1480" s="24"/>
      <c r="AU1480" s="35"/>
      <c r="AV1480" s="23"/>
      <c r="AW1480" s="24"/>
      <c r="AX1480" s="35"/>
      <c r="AY1480" s="23"/>
      <c r="AZ1480" s="24"/>
      <c r="BA1480" s="35"/>
      <c r="BB1480" s="23"/>
      <c r="BC1480" s="24"/>
      <c r="BD1480" s="35"/>
      <c r="BE1480" s="23"/>
      <c r="BF1480" s="24"/>
      <c r="BG1480" s="35"/>
      <c r="BH1480" s="23"/>
      <c r="BI1480" s="24"/>
      <c r="BJ1480" s="35"/>
      <c r="BK1480" s="23"/>
      <c r="BL1480" s="24"/>
      <c r="BM1480" s="35"/>
      <c r="BN1480" s="23"/>
      <c r="BO1480" s="24"/>
      <c r="BP1480" s="35"/>
      <c r="BQ1480" s="23"/>
      <c r="BR1480" s="24"/>
      <c r="BS1480" s="35"/>
      <c r="BT1480" s="23"/>
      <c r="BU1480" s="24"/>
      <c r="BV1480" s="35"/>
      <c r="BW1480" s="23"/>
      <c r="BX1480" s="24"/>
      <c r="BY1480" s="35"/>
      <c r="BZ1480" s="23"/>
      <c r="CA1480" s="24"/>
      <c r="CB1480" s="35"/>
      <c r="CC1480" s="23"/>
      <c r="CD1480" s="24"/>
      <c r="CE1480" s="35"/>
      <c r="CF1480" s="23"/>
      <c r="CG1480" s="24"/>
      <c r="CH1480" s="35"/>
      <c r="CI1480" s="23"/>
      <c r="CJ1480" s="24"/>
      <c r="CK1480" s="35"/>
      <c r="CL1480" s="23"/>
      <c r="CM1480" s="24"/>
      <c r="CN1480" s="35"/>
      <c r="CO1480" s="23"/>
      <c r="CP1480" s="24"/>
      <c r="CQ1480" s="38"/>
    </row>
    <row r="1481" spans="2:95">
      <c r="B1481" s="34"/>
      <c r="C1481" s="23"/>
      <c r="D1481" s="24"/>
      <c r="E1481" s="35"/>
      <c r="F1481" s="23"/>
      <c r="G1481" s="24"/>
      <c r="H1481" s="35"/>
      <c r="I1481" s="23"/>
      <c r="J1481" s="24"/>
      <c r="K1481" s="35"/>
      <c r="L1481" s="23"/>
      <c r="M1481" s="24"/>
      <c r="N1481" s="35"/>
      <c r="O1481" s="23"/>
      <c r="P1481" s="24"/>
      <c r="Q1481" s="35"/>
      <c r="R1481" s="23"/>
      <c r="S1481" s="24"/>
      <c r="T1481" s="35"/>
      <c r="U1481" s="23"/>
      <c r="V1481" s="24"/>
      <c r="W1481" s="35"/>
      <c r="X1481" s="23"/>
      <c r="Y1481" s="24"/>
      <c r="Z1481" s="35"/>
      <c r="AA1481" s="23"/>
      <c r="AB1481" s="24"/>
      <c r="AC1481" s="35"/>
      <c r="AD1481" s="23"/>
      <c r="AE1481" s="24"/>
      <c r="AF1481" s="35"/>
      <c r="AG1481" s="23"/>
      <c r="AH1481" s="24"/>
      <c r="AI1481" s="35"/>
      <c r="AJ1481" s="23"/>
      <c r="AK1481" s="24"/>
      <c r="AL1481" s="35"/>
      <c r="AM1481" s="23"/>
      <c r="AN1481" s="24"/>
      <c r="AO1481" s="35"/>
      <c r="AP1481" s="23"/>
      <c r="AQ1481" s="24"/>
      <c r="AR1481" s="35"/>
      <c r="AS1481" s="23"/>
      <c r="AT1481" s="24"/>
      <c r="AU1481" s="35"/>
      <c r="AV1481" s="23"/>
      <c r="AW1481" s="24"/>
      <c r="AX1481" s="35"/>
      <c r="AY1481" s="23"/>
      <c r="AZ1481" s="24"/>
      <c r="BA1481" s="35"/>
      <c r="BB1481" s="23"/>
      <c r="BC1481" s="24"/>
      <c r="BD1481" s="35"/>
      <c r="BE1481" s="23"/>
      <c r="BF1481" s="24"/>
      <c r="BG1481" s="35"/>
      <c r="BH1481" s="23"/>
      <c r="BI1481" s="24"/>
      <c r="BJ1481" s="35"/>
      <c r="BK1481" s="23"/>
      <c r="BL1481" s="24"/>
      <c r="BM1481" s="35"/>
      <c r="BN1481" s="23"/>
      <c r="BO1481" s="24"/>
      <c r="BP1481" s="35"/>
      <c r="BQ1481" s="23"/>
      <c r="BR1481" s="24"/>
      <c r="BS1481" s="35"/>
      <c r="BT1481" s="23"/>
      <c r="BU1481" s="24"/>
      <c r="BV1481" s="35"/>
      <c r="BW1481" s="23"/>
      <c r="BX1481" s="24"/>
      <c r="BY1481" s="35"/>
      <c r="BZ1481" s="23"/>
      <c r="CA1481" s="24"/>
      <c r="CB1481" s="35"/>
      <c r="CC1481" s="23"/>
      <c r="CD1481" s="24"/>
      <c r="CE1481" s="35"/>
      <c r="CF1481" s="23"/>
      <c r="CG1481" s="24"/>
      <c r="CH1481" s="35"/>
      <c r="CI1481" s="23"/>
      <c r="CJ1481" s="24"/>
      <c r="CK1481" s="35"/>
      <c r="CL1481" s="23"/>
      <c r="CM1481" s="24"/>
      <c r="CN1481" s="35"/>
      <c r="CO1481" s="23"/>
      <c r="CP1481" s="24"/>
      <c r="CQ1481" s="38"/>
    </row>
    <row r="1482" spans="2:95">
      <c r="B1482" s="34"/>
      <c r="C1482" s="23"/>
      <c r="D1482" s="24"/>
      <c r="E1482" s="35"/>
      <c r="F1482" s="23"/>
      <c r="G1482" s="24"/>
      <c r="H1482" s="35"/>
      <c r="I1482" s="23"/>
      <c r="J1482" s="24"/>
      <c r="K1482" s="35"/>
      <c r="L1482" s="23"/>
      <c r="M1482" s="24"/>
      <c r="N1482" s="35"/>
      <c r="O1482" s="23"/>
      <c r="P1482" s="24"/>
      <c r="Q1482" s="35"/>
      <c r="R1482" s="23"/>
      <c r="S1482" s="24"/>
      <c r="T1482" s="35"/>
      <c r="U1482" s="23"/>
      <c r="V1482" s="24"/>
      <c r="W1482" s="35"/>
      <c r="X1482" s="23"/>
      <c r="Y1482" s="24"/>
      <c r="Z1482" s="35"/>
      <c r="AA1482" s="23"/>
      <c r="AB1482" s="24"/>
      <c r="AC1482" s="35"/>
      <c r="AD1482" s="23"/>
      <c r="AE1482" s="24"/>
      <c r="AF1482" s="35"/>
      <c r="AG1482" s="23"/>
      <c r="AH1482" s="24"/>
      <c r="AI1482" s="35"/>
      <c r="AJ1482" s="23"/>
      <c r="AK1482" s="24"/>
      <c r="AL1482" s="35"/>
      <c r="AM1482" s="23"/>
      <c r="AN1482" s="24"/>
      <c r="AO1482" s="35"/>
      <c r="AP1482" s="23"/>
      <c r="AQ1482" s="24"/>
      <c r="AR1482" s="35"/>
      <c r="AS1482" s="23"/>
      <c r="AT1482" s="24"/>
      <c r="AU1482" s="35"/>
      <c r="AV1482" s="23"/>
      <c r="AW1482" s="24"/>
      <c r="AX1482" s="35"/>
      <c r="AY1482" s="23"/>
      <c r="AZ1482" s="24"/>
      <c r="BA1482" s="35"/>
      <c r="BB1482" s="23"/>
      <c r="BC1482" s="24"/>
      <c r="BD1482" s="35"/>
      <c r="BE1482" s="23"/>
      <c r="BF1482" s="24"/>
      <c r="BG1482" s="35"/>
      <c r="BH1482" s="23"/>
      <c r="BI1482" s="24"/>
      <c r="BJ1482" s="35"/>
      <c r="BK1482" s="23"/>
      <c r="BL1482" s="24"/>
      <c r="BM1482" s="35"/>
      <c r="BN1482" s="23"/>
      <c r="BO1482" s="24"/>
      <c r="BP1482" s="35"/>
      <c r="BQ1482" s="23"/>
      <c r="BR1482" s="24"/>
      <c r="BS1482" s="35"/>
      <c r="BT1482" s="23"/>
      <c r="BU1482" s="24"/>
      <c r="BV1482" s="35"/>
      <c r="BW1482" s="23"/>
      <c r="BX1482" s="24"/>
      <c r="BY1482" s="35"/>
      <c r="BZ1482" s="23"/>
      <c r="CA1482" s="24"/>
      <c r="CB1482" s="35"/>
      <c r="CC1482" s="23"/>
      <c r="CD1482" s="24"/>
      <c r="CE1482" s="35"/>
      <c r="CF1482" s="23"/>
      <c r="CG1482" s="24"/>
      <c r="CH1482" s="35"/>
      <c r="CI1482" s="23"/>
      <c r="CJ1482" s="24"/>
      <c r="CK1482" s="35"/>
      <c r="CL1482" s="23"/>
      <c r="CM1482" s="24"/>
      <c r="CN1482" s="35"/>
      <c r="CO1482" s="23"/>
      <c r="CP1482" s="24"/>
      <c r="CQ1482" s="38"/>
    </row>
    <row r="1483" spans="2:95">
      <c r="B1483" s="34"/>
      <c r="C1483" s="23"/>
      <c r="D1483" s="24"/>
      <c r="E1483" s="35"/>
      <c r="F1483" s="23"/>
      <c r="G1483" s="24"/>
      <c r="H1483" s="35"/>
      <c r="I1483" s="23"/>
      <c r="J1483" s="24"/>
      <c r="K1483" s="35"/>
      <c r="L1483" s="23"/>
      <c r="M1483" s="24"/>
      <c r="N1483" s="35"/>
      <c r="O1483" s="23"/>
      <c r="P1483" s="24"/>
      <c r="Q1483" s="35"/>
      <c r="R1483" s="23"/>
      <c r="S1483" s="24"/>
      <c r="T1483" s="35"/>
      <c r="U1483" s="23"/>
      <c r="V1483" s="24"/>
      <c r="W1483" s="35"/>
      <c r="X1483" s="23"/>
      <c r="Y1483" s="24"/>
      <c r="Z1483" s="35"/>
      <c r="AA1483" s="23"/>
      <c r="AB1483" s="24"/>
      <c r="AC1483" s="35"/>
      <c r="AD1483" s="23"/>
      <c r="AE1483" s="24"/>
      <c r="AF1483" s="35"/>
      <c r="AG1483" s="23"/>
      <c r="AH1483" s="24"/>
      <c r="AI1483" s="35"/>
      <c r="AJ1483" s="23"/>
      <c r="AK1483" s="24"/>
      <c r="AL1483" s="35"/>
      <c r="AM1483" s="23"/>
      <c r="AN1483" s="24"/>
      <c r="AO1483" s="35"/>
      <c r="AP1483" s="23"/>
      <c r="AQ1483" s="24"/>
      <c r="AR1483" s="35"/>
      <c r="AS1483" s="23"/>
      <c r="AT1483" s="24"/>
      <c r="AU1483" s="35"/>
      <c r="AV1483" s="23"/>
      <c r="AW1483" s="24"/>
      <c r="AX1483" s="35"/>
      <c r="AY1483" s="23"/>
      <c r="AZ1483" s="24"/>
      <c r="BA1483" s="35"/>
      <c r="BB1483" s="23"/>
      <c r="BC1483" s="24"/>
      <c r="BD1483" s="35"/>
      <c r="BE1483" s="23"/>
      <c r="BF1483" s="24"/>
      <c r="BG1483" s="35"/>
      <c r="BH1483" s="23"/>
      <c r="BI1483" s="24"/>
      <c r="BJ1483" s="35"/>
      <c r="BK1483" s="23"/>
      <c r="BL1483" s="24"/>
      <c r="BM1483" s="35"/>
      <c r="BN1483" s="23"/>
      <c r="BO1483" s="24"/>
      <c r="BP1483" s="35"/>
      <c r="BQ1483" s="23"/>
      <c r="BR1483" s="24"/>
      <c r="BS1483" s="35"/>
      <c r="BT1483" s="23"/>
      <c r="BU1483" s="24"/>
      <c r="BV1483" s="35"/>
      <c r="BW1483" s="23"/>
      <c r="BX1483" s="24"/>
      <c r="BY1483" s="35"/>
      <c r="BZ1483" s="23"/>
      <c r="CA1483" s="24"/>
      <c r="CB1483" s="35"/>
      <c r="CC1483" s="23"/>
      <c r="CD1483" s="24"/>
      <c r="CE1483" s="35"/>
      <c r="CF1483" s="23"/>
      <c r="CG1483" s="24"/>
      <c r="CH1483" s="35"/>
      <c r="CI1483" s="23"/>
      <c r="CJ1483" s="24"/>
      <c r="CK1483" s="35"/>
      <c r="CL1483" s="23"/>
      <c r="CM1483" s="24"/>
      <c r="CN1483" s="35"/>
      <c r="CO1483" s="23"/>
      <c r="CP1483" s="24"/>
      <c r="CQ1483" s="38"/>
    </row>
    <row r="1484" spans="2:95">
      <c r="B1484" s="34"/>
      <c r="C1484" s="23"/>
      <c r="D1484" s="24"/>
      <c r="E1484" s="35"/>
      <c r="F1484" s="23"/>
      <c r="G1484" s="24"/>
      <c r="H1484" s="35"/>
      <c r="I1484" s="23"/>
      <c r="J1484" s="24"/>
      <c r="K1484" s="35"/>
      <c r="L1484" s="23"/>
      <c r="M1484" s="24"/>
      <c r="N1484" s="35"/>
      <c r="O1484" s="23"/>
      <c r="P1484" s="24"/>
      <c r="Q1484" s="35"/>
      <c r="R1484" s="23"/>
      <c r="S1484" s="24"/>
      <c r="T1484" s="35"/>
      <c r="U1484" s="23"/>
      <c r="V1484" s="24"/>
      <c r="W1484" s="35"/>
      <c r="X1484" s="23"/>
      <c r="Y1484" s="24"/>
      <c r="Z1484" s="35"/>
      <c r="AA1484" s="23"/>
      <c r="AB1484" s="24"/>
      <c r="AC1484" s="35"/>
      <c r="AD1484" s="23"/>
      <c r="AE1484" s="24"/>
      <c r="AF1484" s="35"/>
      <c r="AG1484" s="23"/>
      <c r="AH1484" s="24"/>
      <c r="AI1484" s="35"/>
      <c r="AJ1484" s="23"/>
      <c r="AK1484" s="24"/>
      <c r="AL1484" s="35"/>
      <c r="AM1484" s="23"/>
      <c r="AN1484" s="24"/>
      <c r="AO1484" s="35"/>
      <c r="AP1484" s="23"/>
      <c r="AQ1484" s="24"/>
      <c r="AR1484" s="35"/>
      <c r="AS1484" s="23"/>
      <c r="AT1484" s="24"/>
      <c r="AU1484" s="35"/>
      <c r="AV1484" s="23"/>
      <c r="AW1484" s="24"/>
      <c r="AX1484" s="35"/>
      <c r="AY1484" s="23"/>
      <c r="AZ1484" s="24"/>
      <c r="BA1484" s="35"/>
      <c r="BB1484" s="23"/>
      <c r="BC1484" s="24"/>
      <c r="BD1484" s="35"/>
      <c r="BE1484" s="23"/>
      <c r="BF1484" s="24"/>
      <c r="BG1484" s="35"/>
      <c r="BH1484" s="23"/>
      <c r="BI1484" s="24"/>
      <c r="BJ1484" s="35"/>
      <c r="BK1484" s="23"/>
      <c r="BL1484" s="24"/>
      <c r="BM1484" s="35"/>
      <c r="BN1484" s="23"/>
      <c r="BO1484" s="24"/>
      <c r="BP1484" s="35"/>
      <c r="BQ1484" s="23"/>
      <c r="BR1484" s="24"/>
      <c r="BS1484" s="35"/>
      <c r="BT1484" s="23"/>
      <c r="BU1484" s="24"/>
      <c r="BV1484" s="35"/>
      <c r="BW1484" s="23"/>
      <c r="BX1484" s="24"/>
      <c r="BY1484" s="35"/>
      <c r="BZ1484" s="23"/>
      <c r="CA1484" s="24"/>
      <c r="CB1484" s="35"/>
      <c r="CC1484" s="23"/>
      <c r="CD1484" s="24"/>
      <c r="CE1484" s="35"/>
      <c r="CF1484" s="23"/>
      <c r="CG1484" s="24"/>
      <c r="CH1484" s="35"/>
      <c r="CI1484" s="23"/>
      <c r="CJ1484" s="24"/>
      <c r="CK1484" s="35"/>
      <c r="CL1484" s="23"/>
      <c r="CM1484" s="24"/>
      <c r="CN1484" s="35"/>
      <c r="CO1484" s="23"/>
      <c r="CP1484" s="24"/>
      <c r="CQ1484" s="38"/>
    </row>
    <row r="1485" spans="2:95">
      <c r="B1485" s="34"/>
      <c r="C1485" s="23"/>
      <c r="D1485" s="24"/>
      <c r="E1485" s="35"/>
      <c r="F1485" s="23"/>
      <c r="G1485" s="24"/>
      <c r="H1485" s="35"/>
      <c r="I1485" s="23"/>
      <c r="J1485" s="24"/>
      <c r="K1485" s="35"/>
      <c r="L1485" s="23"/>
      <c r="M1485" s="24"/>
      <c r="N1485" s="35"/>
      <c r="O1485" s="23"/>
      <c r="P1485" s="24"/>
      <c r="Q1485" s="35"/>
      <c r="R1485" s="23"/>
      <c r="S1485" s="24"/>
      <c r="T1485" s="35"/>
      <c r="U1485" s="23"/>
      <c r="V1485" s="24"/>
      <c r="W1485" s="35"/>
      <c r="X1485" s="23"/>
      <c r="Y1485" s="24"/>
      <c r="Z1485" s="35"/>
      <c r="AA1485" s="23"/>
      <c r="AB1485" s="24"/>
      <c r="AC1485" s="35"/>
      <c r="AD1485" s="23"/>
      <c r="AE1485" s="24"/>
      <c r="AF1485" s="35"/>
      <c r="AG1485" s="23"/>
      <c r="AH1485" s="24"/>
      <c r="AI1485" s="35"/>
      <c r="AJ1485" s="23"/>
      <c r="AK1485" s="24"/>
      <c r="AL1485" s="35"/>
      <c r="AM1485" s="23"/>
      <c r="AN1485" s="24"/>
      <c r="AO1485" s="35"/>
      <c r="AP1485" s="23"/>
      <c r="AQ1485" s="24"/>
      <c r="AR1485" s="35"/>
      <c r="AS1485" s="23"/>
      <c r="AT1485" s="24"/>
      <c r="AU1485" s="35"/>
      <c r="AV1485" s="23"/>
      <c r="AW1485" s="24"/>
      <c r="AX1485" s="35"/>
      <c r="AY1485" s="23"/>
      <c r="AZ1485" s="24"/>
      <c r="BA1485" s="35"/>
      <c r="BB1485" s="23"/>
      <c r="BC1485" s="24"/>
      <c r="BD1485" s="35"/>
      <c r="BE1485" s="23"/>
      <c r="BF1485" s="24"/>
      <c r="BG1485" s="35"/>
      <c r="BH1485" s="23"/>
      <c r="BI1485" s="24"/>
      <c r="BJ1485" s="35"/>
      <c r="BK1485" s="23"/>
      <c r="BL1485" s="24"/>
      <c r="BM1485" s="35"/>
      <c r="BN1485" s="23"/>
      <c r="BO1485" s="24"/>
      <c r="BP1485" s="35"/>
      <c r="BQ1485" s="23"/>
      <c r="BR1485" s="24"/>
      <c r="BS1485" s="35"/>
      <c r="BT1485" s="23"/>
      <c r="BU1485" s="24"/>
      <c r="BV1485" s="35"/>
      <c r="BW1485" s="23"/>
      <c r="BX1485" s="24"/>
      <c r="BY1485" s="35"/>
      <c r="BZ1485" s="23"/>
      <c r="CA1485" s="24"/>
      <c r="CB1485" s="35"/>
      <c r="CC1485" s="23"/>
      <c r="CD1485" s="24"/>
      <c r="CE1485" s="35"/>
      <c r="CF1485" s="23"/>
      <c r="CG1485" s="24"/>
      <c r="CH1485" s="35"/>
      <c r="CI1485" s="23"/>
      <c r="CJ1485" s="24"/>
      <c r="CK1485" s="35"/>
      <c r="CL1485" s="23"/>
      <c r="CM1485" s="24"/>
      <c r="CN1485" s="35"/>
      <c r="CO1485" s="23"/>
      <c r="CP1485" s="24"/>
      <c r="CQ1485" s="38"/>
    </row>
    <row r="1486" spans="2:95">
      <c r="B1486" s="34"/>
      <c r="C1486" s="23"/>
      <c r="D1486" s="24"/>
      <c r="E1486" s="35"/>
      <c r="F1486" s="23"/>
      <c r="G1486" s="24"/>
      <c r="H1486" s="35"/>
      <c r="I1486" s="23"/>
      <c r="J1486" s="24"/>
      <c r="K1486" s="35"/>
      <c r="L1486" s="23"/>
      <c r="M1486" s="24"/>
      <c r="N1486" s="35"/>
      <c r="O1486" s="23"/>
      <c r="P1486" s="24"/>
      <c r="Q1486" s="35"/>
      <c r="R1486" s="23"/>
      <c r="S1486" s="24"/>
      <c r="T1486" s="35"/>
      <c r="U1486" s="23"/>
      <c r="V1486" s="24"/>
      <c r="W1486" s="35"/>
      <c r="X1486" s="23"/>
      <c r="Y1486" s="24"/>
      <c r="Z1486" s="35"/>
      <c r="AA1486" s="23"/>
      <c r="AB1486" s="24"/>
      <c r="AC1486" s="35"/>
      <c r="AD1486" s="23"/>
      <c r="AE1486" s="24"/>
      <c r="AF1486" s="35"/>
      <c r="AG1486" s="23"/>
      <c r="AH1486" s="24"/>
      <c r="AI1486" s="35"/>
      <c r="AJ1486" s="23"/>
      <c r="AK1486" s="24"/>
      <c r="AL1486" s="35"/>
      <c r="AM1486" s="23"/>
      <c r="AN1486" s="24"/>
      <c r="AO1486" s="35"/>
      <c r="AP1486" s="23"/>
      <c r="AQ1486" s="24"/>
      <c r="AR1486" s="35"/>
      <c r="AS1486" s="23"/>
      <c r="AT1486" s="24"/>
      <c r="AU1486" s="35"/>
      <c r="AV1486" s="23"/>
      <c r="AW1486" s="24"/>
      <c r="AX1486" s="35"/>
      <c r="AY1486" s="23"/>
      <c r="AZ1486" s="24"/>
      <c r="BA1486" s="35"/>
      <c r="BB1486" s="23"/>
      <c r="BC1486" s="24"/>
      <c r="BD1486" s="35"/>
      <c r="BE1486" s="23"/>
      <c r="BF1486" s="24"/>
      <c r="BG1486" s="35"/>
      <c r="BH1486" s="23"/>
      <c r="BI1486" s="24"/>
      <c r="BJ1486" s="35"/>
      <c r="BK1486" s="23"/>
      <c r="BL1486" s="24"/>
      <c r="BM1486" s="35"/>
      <c r="BN1486" s="23"/>
      <c r="BO1486" s="24"/>
      <c r="BP1486" s="35"/>
      <c r="BQ1486" s="23"/>
      <c r="BR1486" s="24"/>
      <c r="BS1486" s="35"/>
      <c r="BT1486" s="23"/>
      <c r="BU1486" s="24"/>
      <c r="BV1486" s="35"/>
      <c r="BW1486" s="23"/>
      <c r="BX1486" s="24"/>
      <c r="BY1486" s="35"/>
      <c r="BZ1486" s="23"/>
      <c r="CA1486" s="24"/>
      <c r="CB1486" s="35"/>
      <c r="CC1486" s="23"/>
      <c r="CD1486" s="24"/>
      <c r="CE1486" s="35"/>
      <c r="CF1486" s="23"/>
      <c r="CG1486" s="24"/>
      <c r="CH1486" s="35"/>
      <c r="CI1486" s="23"/>
      <c r="CJ1486" s="24"/>
      <c r="CK1486" s="35"/>
      <c r="CL1486" s="23"/>
      <c r="CM1486" s="24"/>
      <c r="CN1486" s="35"/>
      <c r="CO1486" s="23"/>
      <c r="CP1486" s="24"/>
      <c r="CQ1486" s="38"/>
    </row>
    <row r="1487" spans="2:95">
      <c r="B1487" s="34"/>
      <c r="C1487" s="23"/>
      <c r="D1487" s="24"/>
      <c r="E1487" s="35"/>
      <c r="F1487" s="23"/>
      <c r="G1487" s="24"/>
      <c r="H1487" s="35"/>
      <c r="I1487" s="23"/>
      <c r="J1487" s="24"/>
      <c r="K1487" s="35"/>
      <c r="L1487" s="23"/>
      <c r="M1487" s="24"/>
      <c r="N1487" s="35"/>
      <c r="O1487" s="23"/>
      <c r="P1487" s="24"/>
      <c r="Q1487" s="35"/>
      <c r="R1487" s="23"/>
      <c r="S1487" s="24"/>
      <c r="T1487" s="35"/>
      <c r="U1487" s="23"/>
      <c r="V1487" s="24"/>
      <c r="W1487" s="35"/>
      <c r="X1487" s="23"/>
      <c r="Y1487" s="24"/>
      <c r="Z1487" s="35"/>
      <c r="AA1487" s="23"/>
      <c r="AB1487" s="24"/>
      <c r="AC1487" s="35"/>
      <c r="AD1487" s="23"/>
      <c r="AE1487" s="24"/>
      <c r="AF1487" s="35"/>
      <c r="AG1487" s="23"/>
      <c r="AH1487" s="24"/>
      <c r="AI1487" s="35"/>
      <c r="AJ1487" s="23"/>
      <c r="AK1487" s="24"/>
      <c r="AL1487" s="35"/>
      <c r="AM1487" s="23"/>
      <c r="AN1487" s="24"/>
      <c r="AO1487" s="35"/>
      <c r="AP1487" s="23"/>
      <c r="AQ1487" s="24"/>
      <c r="AR1487" s="35"/>
      <c r="AS1487" s="23"/>
      <c r="AT1487" s="24"/>
      <c r="AU1487" s="35"/>
      <c r="AV1487" s="23"/>
      <c r="AW1487" s="24"/>
      <c r="AX1487" s="35"/>
      <c r="AY1487" s="23"/>
      <c r="AZ1487" s="24"/>
      <c r="BA1487" s="35"/>
      <c r="BB1487" s="23"/>
      <c r="BC1487" s="24"/>
      <c r="BD1487" s="35"/>
      <c r="BE1487" s="23"/>
      <c r="BF1487" s="24"/>
      <c r="BG1487" s="35"/>
      <c r="BH1487" s="23"/>
      <c r="BI1487" s="24"/>
      <c r="BJ1487" s="35"/>
      <c r="BK1487" s="23"/>
      <c r="BL1487" s="24"/>
      <c r="BM1487" s="35"/>
      <c r="BN1487" s="23"/>
      <c r="BO1487" s="24"/>
      <c r="BP1487" s="35"/>
      <c r="BQ1487" s="23"/>
      <c r="BR1487" s="24"/>
      <c r="BS1487" s="35"/>
      <c r="BT1487" s="23"/>
      <c r="BU1487" s="24"/>
      <c r="BV1487" s="35"/>
      <c r="BW1487" s="23"/>
      <c r="BX1487" s="24"/>
      <c r="BY1487" s="35"/>
      <c r="BZ1487" s="23"/>
      <c r="CA1487" s="24"/>
      <c r="CB1487" s="35"/>
      <c r="CC1487" s="23"/>
      <c r="CD1487" s="24"/>
      <c r="CE1487" s="35"/>
      <c r="CF1487" s="23"/>
      <c r="CG1487" s="24"/>
      <c r="CH1487" s="35"/>
      <c r="CI1487" s="23"/>
      <c r="CJ1487" s="24"/>
      <c r="CK1487" s="35"/>
      <c r="CL1487" s="23"/>
      <c r="CM1487" s="24"/>
      <c r="CN1487" s="35"/>
      <c r="CO1487" s="23"/>
      <c r="CP1487" s="24"/>
      <c r="CQ1487" s="38"/>
    </row>
    <row r="1488" spans="2:95">
      <c r="B1488" s="34"/>
      <c r="C1488" s="23"/>
      <c r="D1488" s="24"/>
      <c r="E1488" s="35"/>
      <c r="F1488" s="23"/>
      <c r="G1488" s="24"/>
      <c r="H1488" s="35"/>
      <c r="I1488" s="23"/>
      <c r="J1488" s="24"/>
      <c r="K1488" s="35"/>
      <c r="L1488" s="23"/>
      <c r="M1488" s="24"/>
      <c r="N1488" s="35"/>
      <c r="O1488" s="23"/>
      <c r="P1488" s="24"/>
      <c r="Q1488" s="35"/>
      <c r="R1488" s="23"/>
      <c r="S1488" s="24"/>
      <c r="T1488" s="35"/>
      <c r="U1488" s="23"/>
      <c r="V1488" s="24"/>
      <c r="W1488" s="35"/>
      <c r="X1488" s="23"/>
      <c r="Y1488" s="24"/>
      <c r="Z1488" s="35"/>
      <c r="AA1488" s="23"/>
      <c r="AB1488" s="24"/>
      <c r="AC1488" s="35"/>
      <c r="AD1488" s="23"/>
      <c r="AE1488" s="24"/>
      <c r="AF1488" s="35"/>
      <c r="AG1488" s="23"/>
      <c r="AH1488" s="24"/>
      <c r="AI1488" s="35"/>
      <c r="AJ1488" s="23"/>
      <c r="AK1488" s="24"/>
      <c r="AL1488" s="35"/>
      <c r="AM1488" s="23"/>
      <c r="AN1488" s="24"/>
      <c r="AO1488" s="35"/>
      <c r="AP1488" s="23"/>
      <c r="AQ1488" s="24"/>
      <c r="AR1488" s="35"/>
      <c r="AS1488" s="23"/>
      <c r="AT1488" s="24"/>
      <c r="AU1488" s="35"/>
      <c r="AV1488" s="23"/>
      <c r="AW1488" s="24"/>
      <c r="AX1488" s="35"/>
      <c r="AY1488" s="23"/>
      <c r="AZ1488" s="24"/>
      <c r="BA1488" s="35"/>
      <c r="BB1488" s="23"/>
      <c r="BC1488" s="24"/>
      <c r="BD1488" s="35"/>
      <c r="BE1488" s="23"/>
      <c r="BF1488" s="24"/>
      <c r="BG1488" s="35"/>
      <c r="BH1488" s="23"/>
      <c r="BI1488" s="24"/>
      <c r="BJ1488" s="35"/>
      <c r="BK1488" s="23"/>
      <c r="BL1488" s="24"/>
      <c r="BM1488" s="35"/>
      <c r="BN1488" s="23"/>
      <c r="BO1488" s="24"/>
      <c r="BP1488" s="35"/>
      <c r="BQ1488" s="23"/>
      <c r="BR1488" s="24"/>
      <c r="BS1488" s="35"/>
      <c r="BT1488" s="23"/>
      <c r="BU1488" s="24"/>
      <c r="BV1488" s="35"/>
      <c r="BW1488" s="23"/>
      <c r="BX1488" s="24"/>
      <c r="BY1488" s="35"/>
      <c r="BZ1488" s="23"/>
      <c r="CA1488" s="24"/>
      <c r="CB1488" s="35"/>
      <c r="CC1488" s="23"/>
      <c r="CD1488" s="24"/>
      <c r="CE1488" s="35"/>
      <c r="CF1488" s="23"/>
      <c r="CG1488" s="24"/>
      <c r="CH1488" s="35"/>
      <c r="CI1488" s="23"/>
      <c r="CJ1488" s="24"/>
      <c r="CK1488" s="35"/>
      <c r="CL1488" s="23"/>
      <c r="CM1488" s="24"/>
      <c r="CN1488" s="35"/>
      <c r="CO1488" s="23"/>
      <c r="CP1488" s="24"/>
      <c r="CQ1488" s="38"/>
    </row>
    <row r="1489" spans="2:95">
      <c r="B1489" s="34"/>
      <c r="C1489" s="23"/>
      <c r="D1489" s="24"/>
      <c r="E1489" s="35"/>
      <c r="F1489" s="23"/>
      <c r="G1489" s="24"/>
      <c r="H1489" s="35"/>
      <c r="I1489" s="23"/>
      <c r="J1489" s="24"/>
      <c r="K1489" s="35"/>
      <c r="L1489" s="23"/>
      <c r="M1489" s="24"/>
      <c r="N1489" s="35"/>
      <c r="O1489" s="23"/>
      <c r="P1489" s="24"/>
      <c r="Q1489" s="35"/>
      <c r="R1489" s="23"/>
      <c r="S1489" s="24"/>
      <c r="T1489" s="35"/>
      <c r="U1489" s="23"/>
      <c r="V1489" s="24"/>
      <c r="W1489" s="35"/>
      <c r="X1489" s="23"/>
      <c r="Y1489" s="24"/>
      <c r="Z1489" s="35"/>
      <c r="AA1489" s="23"/>
      <c r="AB1489" s="24"/>
      <c r="AC1489" s="35"/>
      <c r="AD1489" s="23"/>
      <c r="AE1489" s="24"/>
      <c r="AF1489" s="35"/>
      <c r="AG1489" s="23"/>
      <c r="AH1489" s="24"/>
      <c r="AI1489" s="35"/>
      <c r="AJ1489" s="23"/>
      <c r="AK1489" s="24"/>
      <c r="AL1489" s="35"/>
      <c r="AM1489" s="23"/>
      <c r="AN1489" s="24"/>
      <c r="AO1489" s="35"/>
      <c r="AP1489" s="23"/>
      <c r="AQ1489" s="24"/>
      <c r="AR1489" s="35"/>
      <c r="AS1489" s="23"/>
      <c r="AT1489" s="24"/>
      <c r="AU1489" s="35"/>
      <c r="AV1489" s="23"/>
      <c r="AW1489" s="24"/>
      <c r="AX1489" s="35"/>
      <c r="AY1489" s="23"/>
      <c r="AZ1489" s="24"/>
      <c r="BA1489" s="35"/>
      <c r="BB1489" s="23"/>
      <c r="BC1489" s="24"/>
      <c r="BD1489" s="35"/>
      <c r="BE1489" s="23"/>
      <c r="BF1489" s="24"/>
      <c r="BG1489" s="35"/>
      <c r="BH1489" s="23"/>
      <c r="BI1489" s="24"/>
      <c r="BJ1489" s="35"/>
      <c r="BK1489" s="23"/>
      <c r="BL1489" s="24"/>
      <c r="BM1489" s="35"/>
      <c r="BN1489" s="23"/>
      <c r="BO1489" s="24"/>
      <c r="BP1489" s="35"/>
      <c r="BQ1489" s="23"/>
      <c r="BR1489" s="24"/>
      <c r="BS1489" s="35"/>
      <c r="BT1489" s="23"/>
      <c r="BU1489" s="24"/>
      <c r="BV1489" s="35"/>
      <c r="BW1489" s="23"/>
      <c r="BX1489" s="24"/>
      <c r="BY1489" s="35"/>
      <c r="BZ1489" s="23"/>
      <c r="CA1489" s="24"/>
      <c r="CB1489" s="35"/>
      <c r="CC1489" s="23"/>
      <c r="CD1489" s="24"/>
      <c r="CE1489" s="35"/>
      <c r="CF1489" s="23"/>
      <c r="CG1489" s="24"/>
      <c r="CH1489" s="35"/>
      <c r="CI1489" s="23"/>
      <c r="CJ1489" s="24"/>
      <c r="CK1489" s="35"/>
      <c r="CL1489" s="23"/>
      <c r="CM1489" s="24"/>
      <c r="CN1489" s="35"/>
      <c r="CO1489" s="23"/>
      <c r="CP1489" s="24"/>
      <c r="CQ1489" s="38"/>
    </row>
    <row r="1490" spans="2:95">
      <c r="B1490" s="34"/>
      <c r="C1490" s="23"/>
      <c r="D1490" s="24"/>
      <c r="E1490" s="35"/>
      <c r="F1490" s="23"/>
      <c r="G1490" s="24"/>
      <c r="H1490" s="35"/>
      <c r="I1490" s="23"/>
      <c r="J1490" s="24"/>
      <c r="K1490" s="35"/>
      <c r="L1490" s="23"/>
      <c r="M1490" s="24"/>
      <c r="N1490" s="35"/>
      <c r="O1490" s="23"/>
      <c r="P1490" s="24"/>
      <c r="Q1490" s="35"/>
      <c r="R1490" s="23"/>
      <c r="S1490" s="24"/>
      <c r="T1490" s="35"/>
      <c r="U1490" s="23"/>
      <c r="V1490" s="24"/>
      <c r="W1490" s="35"/>
      <c r="X1490" s="23"/>
      <c r="Y1490" s="24"/>
      <c r="Z1490" s="35"/>
      <c r="AA1490" s="23"/>
      <c r="AB1490" s="24"/>
      <c r="AC1490" s="35"/>
      <c r="AD1490" s="23"/>
      <c r="AE1490" s="24"/>
      <c r="AF1490" s="35"/>
      <c r="AG1490" s="23"/>
      <c r="AH1490" s="24"/>
      <c r="AI1490" s="35"/>
      <c r="AJ1490" s="23"/>
      <c r="AK1490" s="24"/>
      <c r="AL1490" s="35"/>
      <c r="AM1490" s="23"/>
      <c r="AN1490" s="24"/>
      <c r="AO1490" s="35"/>
      <c r="AP1490" s="23"/>
      <c r="AQ1490" s="24"/>
      <c r="AR1490" s="35"/>
      <c r="AS1490" s="23"/>
      <c r="AT1490" s="24"/>
      <c r="AU1490" s="35"/>
      <c r="AV1490" s="23"/>
      <c r="AW1490" s="24"/>
      <c r="AX1490" s="35"/>
      <c r="AY1490" s="23"/>
      <c r="AZ1490" s="24"/>
      <c r="BA1490" s="35"/>
      <c r="BB1490" s="23"/>
      <c r="BC1490" s="24"/>
      <c r="BD1490" s="35"/>
      <c r="BE1490" s="23"/>
      <c r="BF1490" s="24"/>
      <c r="BG1490" s="35"/>
      <c r="BH1490" s="23"/>
      <c r="BI1490" s="24"/>
      <c r="BJ1490" s="35"/>
      <c r="BK1490" s="23"/>
      <c r="BL1490" s="24"/>
      <c r="BM1490" s="35"/>
      <c r="BN1490" s="23"/>
      <c r="BO1490" s="24"/>
      <c r="BP1490" s="35"/>
      <c r="BQ1490" s="23"/>
      <c r="BR1490" s="24"/>
      <c r="BS1490" s="35"/>
      <c r="BT1490" s="23"/>
      <c r="BU1490" s="24"/>
      <c r="BV1490" s="35"/>
      <c r="BW1490" s="23"/>
      <c r="BX1490" s="24"/>
      <c r="BY1490" s="35"/>
      <c r="BZ1490" s="23"/>
      <c r="CA1490" s="24"/>
      <c r="CB1490" s="35"/>
      <c r="CC1490" s="23"/>
      <c r="CD1490" s="24"/>
      <c r="CE1490" s="35"/>
      <c r="CF1490" s="23"/>
      <c r="CG1490" s="24"/>
      <c r="CH1490" s="35"/>
      <c r="CI1490" s="23"/>
      <c r="CJ1490" s="24"/>
      <c r="CK1490" s="35"/>
      <c r="CL1490" s="23"/>
      <c r="CM1490" s="24"/>
      <c r="CN1490" s="35"/>
      <c r="CO1490" s="23"/>
      <c r="CP1490" s="24"/>
      <c r="CQ1490" s="38"/>
    </row>
    <row r="1491" spans="2:95">
      <c r="B1491" s="34"/>
      <c r="C1491" s="23"/>
      <c r="D1491" s="24"/>
      <c r="E1491" s="35"/>
      <c r="F1491" s="23"/>
      <c r="G1491" s="24"/>
      <c r="H1491" s="35"/>
      <c r="I1491" s="23"/>
      <c r="J1491" s="24"/>
      <c r="K1491" s="35"/>
      <c r="L1491" s="23"/>
      <c r="M1491" s="24"/>
      <c r="N1491" s="35"/>
      <c r="O1491" s="23"/>
      <c r="P1491" s="24"/>
      <c r="Q1491" s="35"/>
      <c r="R1491" s="23"/>
      <c r="S1491" s="24"/>
      <c r="T1491" s="35"/>
      <c r="U1491" s="23"/>
      <c r="V1491" s="24"/>
      <c r="W1491" s="35"/>
      <c r="X1491" s="23"/>
      <c r="Y1491" s="24"/>
      <c r="Z1491" s="35"/>
      <c r="AA1491" s="23"/>
      <c r="AB1491" s="24"/>
      <c r="AC1491" s="35"/>
      <c r="AD1491" s="23"/>
      <c r="AE1491" s="24"/>
      <c r="AF1491" s="35"/>
      <c r="AG1491" s="23"/>
      <c r="AH1491" s="24"/>
      <c r="AI1491" s="35"/>
      <c r="AJ1491" s="23"/>
      <c r="AK1491" s="24"/>
      <c r="AL1491" s="35"/>
      <c r="AM1491" s="23"/>
      <c r="AN1491" s="24"/>
      <c r="AO1491" s="35"/>
      <c r="AP1491" s="23"/>
      <c r="AQ1491" s="24"/>
      <c r="AR1491" s="35"/>
      <c r="AS1491" s="23"/>
      <c r="AT1491" s="24"/>
      <c r="AU1491" s="35"/>
      <c r="AV1491" s="23"/>
      <c r="AW1491" s="24"/>
      <c r="AX1491" s="35"/>
      <c r="AY1491" s="23"/>
      <c r="AZ1491" s="24"/>
      <c r="BA1491" s="35"/>
      <c r="BB1491" s="23"/>
      <c r="BC1491" s="24"/>
      <c r="BD1491" s="35"/>
      <c r="BE1491" s="23"/>
      <c r="BF1491" s="24"/>
      <c r="BG1491" s="35"/>
      <c r="BH1491" s="23"/>
      <c r="BI1491" s="24"/>
      <c r="BJ1491" s="35"/>
      <c r="BK1491" s="23"/>
      <c r="BL1491" s="24"/>
      <c r="BM1491" s="35"/>
      <c r="BN1491" s="23"/>
      <c r="BO1491" s="24"/>
      <c r="BP1491" s="35"/>
      <c r="BQ1491" s="23"/>
      <c r="BR1491" s="24"/>
      <c r="BS1491" s="35"/>
      <c r="BT1491" s="23"/>
      <c r="BU1491" s="24"/>
      <c r="BV1491" s="35"/>
      <c r="BW1491" s="23"/>
      <c r="BX1491" s="24"/>
      <c r="BY1491" s="35"/>
      <c r="BZ1491" s="23"/>
      <c r="CA1491" s="24"/>
      <c r="CB1491" s="35"/>
      <c r="CC1491" s="23"/>
      <c r="CD1491" s="24"/>
      <c r="CE1491" s="35"/>
      <c r="CF1491" s="23"/>
      <c r="CG1491" s="24"/>
      <c r="CH1491" s="35"/>
      <c r="CI1491" s="23"/>
      <c r="CJ1491" s="24"/>
      <c r="CK1491" s="35"/>
      <c r="CL1491" s="23"/>
      <c r="CM1491" s="24"/>
      <c r="CN1491" s="35"/>
      <c r="CO1491" s="23"/>
      <c r="CP1491" s="24"/>
      <c r="CQ1491" s="38"/>
    </row>
    <row r="1492" spans="2:95">
      <c r="B1492" s="34"/>
      <c r="C1492" s="23"/>
      <c r="D1492" s="24"/>
      <c r="E1492" s="35"/>
      <c r="F1492" s="23"/>
      <c r="G1492" s="24"/>
      <c r="H1492" s="35"/>
      <c r="I1492" s="23"/>
      <c r="J1492" s="24"/>
      <c r="K1492" s="35"/>
      <c r="L1492" s="23"/>
      <c r="M1492" s="24"/>
      <c r="N1492" s="35"/>
      <c r="O1492" s="23"/>
      <c r="P1492" s="24"/>
      <c r="Q1492" s="35"/>
      <c r="R1492" s="23"/>
      <c r="S1492" s="24"/>
      <c r="T1492" s="35"/>
      <c r="U1492" s="23"/>
      <c r="V1492" s="24"/>
      <c r="W1492" s="35"/>
      <c r="X1492" s="23"/>
      <c r="Y1492" s="24"/>
      <c r="Z1492" s="35"/>
      <c r="AA1492" s="23"/>
      <c r="AB1492" s="24"/>
      <c r="AC1492" s="35"/>
      <c r="AD1492" s="23"/>
      <c r="AE1492" s="24"/>
      <c r="AF1492" s="35"/>
      <c r="AG1492" s="23"/>
      <c r="AH1492" s="24"/>
      <c r="AI1492" s="35"/>
      <c r="AJ1492" s="23"/>
      <c r="AK1492" s="24"/>
      <c r="AL1492" s="35"/>
      <c r="AM1492" s="23"/>
      <c r="AN1492" s="24"/>
      <c r="AO1492" s="35"/>
      <c r="AP1492" s="23"/>
      <c r="AQ1492" s="24"/>
      <c r="AR1492" s="35"/>
      <c r="AS1492" s="23"/>
      <c r="AT1492" s="24"/>
      <c r="AU1492" s="35"/>
      <c r="AV1492" s="23"/>
      <c r="AW1492" s="24"/>
      <c r="AX1492" s="35"/>
      <c r="AY1492" s="23"/>
      <c r="AZ1492" s="24"/>
      <c r="BA1492" s="35"/>
      <c r="BB1492" s="23"/>
      <c r="BC1492" s="24"/>
      <c r="BD1492" s="35"/>
      <c r="BE1492" s="23"/>
      <c r="BF1492" s="24"/>
      <c r="BG1492" s="35"/>
      <c r="BH1492" s="23"/>
      <c r="BI1492" s="24"/>
      <c r="BJ1492" s="35"/>
      <c r="BK1492" s="23"/>
      <c r="BL1492" s="24"/>
      <c r="BM1492" s="35"/>
      <c r="BN1492" s="23"/>
      <c r="BO1492" s="24"/>
      <c r="BP1492" s="35"/>
      <c r="BQ1492" s="23"/>
      <c r="BR1492" s="24"/>
      <c r="BS1492" s="35"/>
      <c r="BT1492" s="23"/>
      <c r="BU1492" s="24"/>
      <c r="BV1492" s="35"/>
      <c r="BW1492" s="23"/>
      <c r="BX1492" s="24"/>
      <c r="BY1492" s="35"/>
      <c r="BZ1492" s="23"/>
      <c r="CA1492" s="24"/>
      <c r="CB1492" s="35"/>
      <c r="CC1492" s="23"/>
      <c r="CD1492" s="24"/>
      <c r="CE1492" s="35"/>
      <c r="CF1492" s="23"/>
      <c r="CG1492" s="24"/>
      <c r="CH1492" s="35"/>
      <c r="CI1492" s="23"/>
      <c r="CJ1492" s="24"/>
      <c r="CK1492" s="35"/>
      <c r="CL1492" s="23"/>
      <c r="CM1492" s="24"/>
      <c r="CN1492" s="35"/>
      <c r="CO1492" s="23"/>
      <c r="CP1492" s="24"/>
      <c r="CQ1492" s="38"/>
    </row>
    <row r="1493" spans="2:95">
      <c r="B1493" s="34"/>
      <c r="C1493" s="23"/>
      <c r="D1493" s="24"/>
      <c r="E1493" s="35"/>
      <c r="F1493" s="23"/>
      <c r="G1493" s="24"/>
      <c r="H1493" s="35"/>
      <c r="I1493" s="23"/>
      <c r="J1493" s="24"/>
      <c r="K1493" s="35"/>
      <c r="L1493" s="23"/>
      <c r="M1493" s="24"/>
      <c r="N1493" s="35"/>
      <c r="O1493" s="23"/>
      <c r="P1493" s="24"/>
      <c r="Q1493" s="35"/>
      <c r="R1493" s="23"/>
      <c r="S1493" s="24"/>
      <c r="T1493" s="35"/>
      <c r="U1493" s="23"/>
      <c r="V1493" s="24"/>
      <c r="W1493" s="35"/>
      <c r="X1493" s="23"/>
      <c r="Y1493" s="24"/>
      <c r="Z1493" s="35"/>
      <c r="AA1493" s="23"/>
      <c r="AB1493" s="24"/>
      <c r="AC1493" s="35"/>
      <c r="AD1493" s="23"/>
      <c r="AE1493" s="24"/>
      <c r="AF1493" s="35"/>
      <c r="AG1493" s="23"/>
      <c r="AH1493" s="24"/>
      <c r="AI1493" s="35"/>
      <c r="AJ1493" s="23"/>
      <c r="AK1493" s="24"/>
      <c r="AL1493" s="35"/>
      <c r="AM1493" s="23"/>
      <c r="AN1493" s="24"/>
      <c r="AO1493" s="35"/>
      <c r="AP1493" s="23"/>
      <c r="AQ1493" s="24"/>
      <c r="AR1493" s="35"/>
      <c r="AS1493" s="23"/>
      <c r="AT1493" s="24"/>
      <c r="AU1493" s="35"/>
      <c r="AV1493" s="23"/>
      <c r="AW1493" s="24"/>
      <c r="AX1493" s="35"/>
      <c r="AY1493" s="23"/>
      <c r="AZ1493" s="24"/>
      <c r="BA1493" s="35"/>
      <c r="BB1493" s="23"/>
      <c r="BC1493" s="24"/>
      <c r="BD1493" s="35"/>
      <c r="BE1493" s="23"/>
      <c r="BF1493" s="24"/>
      <c r="BG1493" s="35"/>
      <c r="BH1493" s="23"/>
      <c r="BI1493" s="24"/>
      <c r="BJ1493" s="35"/>
      <c r="BK1493" s="23"/>
      <c r="BL1493" s="24"/>
      <c r="BM1493" s="35"/>
      <c r="BN1493" s="23"/>
      <c r="BO1493" s="24"/>
      <c r="BP1493" s="35"/>
      <c r="BQ1493" s="23"/>
      <c r="BR1493" s="24"/>
      <c r="BS1493" s="35"/>
      <c r="BT1493" s="23"/>
      <c r="BU1493" s="24"/>
      <c r="BV1493" s="35"/>
      <c r="BW1493" s="23"/>
      <c r="BX1493" s="24"/>
      <c r="BY1493" s="35"/>
      <c r="BZ1493" s="23"/>
      <c r="CA1493" s="24"/>
      <c r="CB1493" s="35"/>
      <c r="CC1493" s="23"/>
      <c r="CD1493" s="24"/>
      <c r="CE1493" s="35"/>
      <c r="CF1493" s="23"/>
      <c r="CG1493" s="24"/>
      <c r="CH1493" s="35"/>
      <c r="CI1493" s="23"/>
      <c r="CJ1493" s="24"/>
      <c r="CK1493" s="35"/>
      <c r="CL1493" s="23"/>
      <c r="CM1493" s="24"/>
      <c r="CN1493" s="35"/>
      <c r="CO1493" s="23"/>
      <c r="CP1493" s="24"/>
      <c r="CQ1493" s="38"/>
    </row>
    <row r="1494" spans="2:95">
      <c r="B1494" s="34"/>
      <c r="C1494" s="23"/>
      <c r="D1494" s="24"/>
      <c r="E1494" s="35"/>
      <c r="F1494" s="23"/>
      <c r="G1494" s="24"/>
      <c r="H1494" s="35"/>
      <c r="I1494" s="23"/>
      <c r="J1494" s="24"/>
      <c r="K1494" s="35"/>
      <c r="L1494" s="23"/>
      <c r="M1494" s="24"/>
      <c r="N1494" s="35"/>
      <c r="O1494" s="23"/>
      <c r="P1494" s="24"/>
      <c r="Q1494" s="35"/>
      <c r="R1494" s="23"/>
      <c r="S1494" s="24"/>
      <c r="T1494" s="35"/>
      <c r="U1494" s="23"/>
      <c r="V1494" s="24"/>
      <c r="W1494" s="35"/>
      <c r="X1494" s="23"/>
      <c r="Y1494" s="24"/>
      <c r="Z1494" s="35"/>
      <c r="AA1494" s="23"/>
      <c r="AB1494" s="24"/>
      <c r="AC1494" s="35"/>
      <c r="AD1494" s="23"/>
      <c r="AE1494" s="24"/>
      <c r="AF1494" s="35"/>
      <c r="AG1494" s="23"/>
      <c r="AH1494" s="24"/>
      <c r="AI1494" s="35"/>
      <c r="AJ1494" s="23"/>
      <c r="AK1494" s="24"/>
      <c r="AL1494" s="35"/>
      <c r="AM1494" s="23"/>
      <c r="AN1494" s="24"/>
      <c r="AO1494" s="35"/>
      <c r="AP1494" s="23"/>
      <c r="AQ1494" s="24"/>
      <c r="AR1494" s="35"/>
      <c r="AS1494" s="23"/>
      <c r="AT1494" s="24"/>
      <c r="AU1494" s="35"/>
      <c r="AV1494" s="23"/>
      <c r="AW1494" s="24"/>
      <c r="AX1494" s="35"/>
      <c r="AY1494" s="23"/>
      <c r="AZ1494" s="24"/>
      <c r="BA1494" s="35"/>
      <c r="BB1494" s="23"/>
      <c r="BC1494" s="24"/>
      <c r="BD1494" s="35"/>
      <c r="BE1494" s="23"/>
      <c r="BF1494" s="24"/>
      <c r="BG1494" s="35"/>
      <c r="BH1494" s="23"/>
      <c r="BI1494" s="24"/>
      <c r="BJ1494" s="35"/>
      <c r="BK1494" s="23"/>
      <c r="BL1494" s="24"/>
      <c r="BM1494" s="35"/>
      <c r="BN1494" s="23"/>
      <c r="BO1494" s="24"/>
      <c r="BP1494" s="35"/>
      <c r="BQ1494" s="23"/>
      <c r="BR1494" s="24"/>
      <c r="BS1494" s="35"/>
      <c r="BT1494" s="23"/>
      <c r="BU1494" s="24"/>
      <c r="BV1494" s="35"/>
      <c r="BW1494" s="23"/>
      <c r="BX1494" s="24"/>
      <c r="BY1494" s="35"/>
      <c r="BZ1494" s="23"/>
      <c r="CA1494" s="24"/>
      <c r="CB1494" s="35"/>
      <c r="CC1494" s="23"/>
      <c r="CD1494" s="24"/>
      <c r="CE1494" s="35"/>
      <c r="CF1494" s="23"/>
      <c r="CG1494" s="24"/>
      <c r="CH1494" s="35"/>
      <c r="CI1494" s="23"/>
      <c r="CJ1494" s="24"/>
      <c r="CK1494" s="35"/>
      <c r="CL1494" s="23"/>
      <c r="CM1494" s="24"/>
      <c r="CN1494" s="35"/>
      <c r="CO1494" s="23"/>
      <c r="CP1494" s="24"/>
      <c r="CQ1494" s="38"/>
    </row>
    <row r="1495" spans="2:95">
      <c r="B1495" s="34"/>
      <c r="C1495" s="23"/>
      <c r="D1495" s="24"/>
      <c r="E1495" s="35"/>
      <c r="F1495" s="23"/>
      <c r="G1495" s="24"/>
      <c r="H1495" s="35"/>
      <c r="I1495" s="23"/>
      <c r="J1495" s="24"/>
      <c r="K1495" s="35"/>
      <c r="L1495" s="23"/>
      <c r="M1495" s="24"/>
      <c r="N1495" s="35"/>
      <c r="O1495" s="23"/>
      <c r="P1495" s="24"/>
      <c r="Q1495" s="35"/>
      <c r="R1495" s="23"/>
      <c r="S1495" s="24"/>
      <c r="T1495" s="35"/>
      <c r="U1495" s="23"/>
      <c r="V1495" s="24"/>
      <c r="W1495" s="35"/>
      <c r="X1495" s="23"/>
      <c r="Y1495" s="24"/>
      <c r="Z1495" s="35"/>
      <c r="AA1495" s="23"/>
      <c r="AB1495" s="24"/>
      <c r="AC1495" s="35"/>
      <c r="AD1495" s="23"/>
      <c r="AE1495" s="24"/>
      <c r="AF1495" s="35"/>
      <c r="AG1495" s="23"/>
      <c r="AH1495" s="24"/>
      <c r="AI1495" s="35"/>
      <c r="AJ1495" s="23"/>
      <c r="AK1495" s="24"/>
      <c r="AL1495" s="35"/>
      <c r="AM1495" s="23"/>
      <c r="AN1495" s="24"/>
      <c r="AO1495" s="35"/>
      <c r="AP1495" s="23"/>
      <c r="AQ1495" s="24"/>
      <c r="AR1495" s="35"/>
      <c r="AS1495" s="23"/>
      <c r="AT1495" s="24"/>
      <c r="AU1495" s="35"/>
      <c r="AV1495" s="23"/>
      <c r="AW1495" s="24"/>
      <c r="AX1495" s="35"/>
      <c r="AY1495" s="23"/>
      <c r="AZ1495" s="24"/>
      <c r="BA1495" s="35"/>
      <c r="BB1495" s="23"/>
      <c r="BC1495" s="24"/>
      <c r="BD1495" s="35"/>
      <c r="BE1495" s="23"/>
      <c r="BF1495" s="24"/>
      <c r="BG1495" s="35"/>
      <c r="BH1495" s="23"/>
      <c r="BI1495" s="24"/>
      <c r="BJ1495" s="35"/>
      <c r="BK1495" s="23"/>
      <c r="BL1495" s="24"/>
      <c r="BM1495" s="35"/>
      <c r="BN1495" s="23"/>
      <c r="BO1495" s="24"/>
      <c r="BP1495" s="35"/>
      <c r="BQ1495" s="23"/>
      <c r="BR1495" s="24"/>
      <c r="BS1495" s="35"/>
      <c r="BT1495" s="23"/>
      <c r="BU1495" s="24"/>
      <c r="BV1495" s="35"/>
      <c r="BW1495" s="23"/>
      <c r="BX1495" s="24"/>
      <c r="BY1495" s="35"/>
      <c r="BZ1495" s="23"/>
      <c r="CA1495" s="24"/>
      <c r="CB1495" s="35"/>
      <c r="CC1495" s="23"/>
      <c r="CD1495" s="24"/>
      <c r="CE1495" s="35"/>
      <c r="CF1495" s="23"/>
      <c r="CG1495" s="24"/>
      <c r="CH1495" s="35"/>
      <c r="CI1495" s="23"/>
      <c r="CJ1495" s="24"/>
      <c r="CK1495" s="35"/>
      <c r="CL1495" s="23"/>
      <c r="CM1495" s="24"/>
      <c r="CN1495" s="35"/>
      <c r="CO1495" s="23"/>
      <c r="CP1495" s="24"/>
      <c r="CQ1495" s="38"/>
    </row>
    <row r="1496" spans="2:95">
      <c r="B1496" s="34"/>
      <c r="C1496" s="23"/>
      <c r="D1496" s="24"/>
      <c r="E1496" s="35"/>
      <c r="F1496" s="23"/>
      <c r="G1496" s="24"/>
      <c r="H1496" s="35"/>
      <c r="I1496" s="23"/>
      <c r="J1496" s="24"/>
      <c r="K1496" s="35"/>
      <c r="L1496" s="23"/>
      <c r="M1496" s="24"/>
      <c r="N1496" s="35"/>
      <c r="O1496" s="23"/>
      <c r="P1496" s="24"/>
      <c r="Q1496" s="35"/>
      <c r="R1496" s="23"/>
      <c r="S1496" s="24"/>
      <c r="T1496" s="35"/>
      <c r="U1496" s="23"/>
      <c r="V1496" s="24"/>
      <c r="W1496" s="35"/>
      <c r="X1496" s="23"/>
      <c r="Y1496" s="24"/>
      <c r="Z1496" s="35"/>
      <c r="AA1496" s="23"/>
      <c r="AB1496" s="24"/>
      <c r="AC1496" s="35"/>
      <c r="AD1496" s="23"/>
      <c r="AE1496" s="24"/>
      <c r="AF1496" s="35"/>
      <c r="AG1496" s="23"/>
      <c r="AH1496" s="24"/>
      <c r="AI1496" s="35"/>
      <c r="AJ1496" s="23"/>
      <c r="AK1496" s="24"/>
      <c r="AL1496" s="35"/>
      <c r="AM1496" s="23"/>
      <c r="AN1496" s="24"/>
      <c r="AO1496" s="35"/>
      <c r="AP1496" s="23"/>
      <c r="AQ1496" s="24"/>
      <c r="AR1496" s="35"/>
      <c r="AS1496" s="23"/>
      <c r="AT1496" s="24"/>
      <c r="AU1496" s="35"/>
      <c r="AV1496" s="23"/>
      <c r="AW1496" s="24"/>
      <c r="AX1496" s="35"/>
      <c r="AY1496" s="23"/>
      <c r="AZ1496" s="24"/>
      <c r="BA1496" s="35"/>
      <c r="BB1496" s="23"/>
      <c r="BC1496" s="24"/>
      <c r="BD1496" s="35"/>
      <c r="BE1496" s="23"/>
      <c r="BF1496" s="24"/>
      <c r="BG1496" s="35"/>
      <c r="BH1496" s="23"/>
      <c r="BI1496" s="24"/>
      <c r="BJ1496" s="35"/>
      <c r="BK1496" s="23"/>
      <c r="BL1496" s="24"/>
      <c r="BM1496" s="35"/>
      <c r="BN1496" s="23"/>
      <c r="BO1496" s="24"/>
      <c r="BP1496" s="35"/>
      <c r="BQ1496" s="23"/>
      <c r="BR1496" s="24"/>
      <c r="BS1496" s="35"/>
      <c r="BT1496" s="23"/>
      <c r="BU1496" s="24"/>
      <c r="BV1496" s="35"/>
      <c r="BW1496" s="23"/>
      <c r="BX1496" s="24"/>
      <c r="BY1496" s="35"/>
      <c r="BZ1496" s="23"/>
      <c r="CA1496" s="24"/>
      <c r="CB1496" s="35"/>
      <c r="CC1496" s="23"/>
      <c r="CD1496" s="24"/>
      <c r="CE1496" s="35"/>
      <c r="CF1496" s="23"/>
      <c r="CG1496" s="24"/>
      <c r="CH1496" s="35"/>
      <c r="CI1496" s="23"/>
      <c r="CJ1496" s="24"/>
      <c r="CK1496" s="35"/>
      <c r="CL1496" s="23"/>
      <c r="CM1496" s="24"/>
      <c r="CN1496" s="35"/>
      <c r="CO1496" s="23"/>
      <c r="CP1496" s="24"/>
      <c r="CQ1496" s="38"/>
    </row>
    <row r="1497" spans="2:95">
      <c r="B1497" s="34"/>
      <c r="C1497" s="23"/>
      <c r="D1497" s="24"/>
      <c r="E1497" s="35"/>
      <c r="F1497" s="23"/>
      <c r="G1497" s="24"/>
      <c r="H1497" s="35"/>
      <c r="I1497" s="23"/>
      <c r="J1497" s="24"/>
      <c r="K1497" s="35"/>
      <c r="L1497" s="23"/>
      <c r="M1497" s="24"/>
      <c r="N1497" s="35"/>
      <c r="O1497" s="23"/>
      <c r="P1497" s="24"/>
      <c r="Q1497" s="35"/>
      <c r="R1497" s="23"/>
      <c r="S1497" s="24"/>
      <c r="T1497" s="35"/>
      <c r="U1497" s="23"/>
      <c r="V1497" s="24"/>
      <c r="W1497" s="35"/>
      <c r="X1497" s="23"/>
      <c r="Y1497" s="24"/>
      <c r="Z1497" s="35"/>
      <c r="AA1497" s="23"/>
      <c r="AB1497" s="24"/>
      <c r="AC1497" s="35"/>
      <c r="AD1497" s="23"/>
      <c r="AE1497" s="24"/>
      <c r="AF1497" s="35"/>
      <c r="AG1497" s="23"/>
      <c r="AH1497" s="24"/>
      <c r="AI1497" s="35"/>
      <c r="AJ1497" s="23"/>
      <c r="AK1497" s="24"/>
      <c r="AL1497" s="35"/>
      <c r="AM1497" s="23"/>
      <c r="AN1497" s="24"/>
      <c r="AO1497" s="35"/>
      <c r="AP1497" s="23"/>
      <c r="AQ1497" s="24"/>
      <c r="AR1497" s="35"/>
      <c r="AS1497" s="23"/>
      <c r="AT1497" s="24"/>
      <c r="AU1497" s="35"/>
      <c r="AV1497" s="23"/>
      <c r="AW1497" s="24"/>
      <c r="AX1497" s="35"/>
      <c r="AY1497" s="23"/>
      <c r="AZ1497" s="24"/>
      <c r="BA1497" s="35"/>
      <c r="BB1497" s="23"/>
      <c r="BC1497" s="24"/>
      <c r="BD1497" s="35"/>
      <c r="BE1497" s="23"/>
      <c r="BF1497" s="24"/>
      <c r="BG1497" s="35"/>
      <c r="BH1497" s="23"/>
      <c r="BI1497" s="24"/>
      <c r="BJ1497" s="35"/>
      <c r="BK1497" s="23"/>
      <c r="BL1497" s="24"/>
      <c r="BM1497" s="35"/>
      <c r="BN1497" s="23"/>
      <c r="BO1497" s="24"/>
      <c r="BP1497" s="35"/>
      <c r="BQ1497" s="23"/>
      <c r="BR1497" s="24"/>
      <c r="BS1497" s="35"/>
      <c r="BT1497" s="23"/>
      <c r="BU1497" s="24"/>
      <c r="BV1497" s="35"/>
      <c r="BW1497" s="23"/>
      <c r="BX1497" s="24"/>
      <c r="BY1497" s="35"/>
      <c r="BZ1497" s="23"/>
      <c r="CA1497" s="24"/>
      <c r="CB1497" s="35"/>
      <c r="CC1497" s="23"/>
      <c r="CD1497" s="24"/>
      <c r="CE1497" s="35"/>
      <c r="CF1497" s="23"/>
      <c r="CG1497" s="24"/>
      <c r="CH1497" s="35"/>
      <c r="CI1497" s="23"/>
      <c r="CJ1497" s="24"/>
      <c r="CK1497" s="35"/>
      <c r="CL1497" s="23"/>
      <c r="CM1497" s="24"/>
      <c r="CN1497" s="35"/>
      <c r="CO1497" s="23"/>
      <c r="CP1497" s="24"/>
      <c r="CQ1497" s="38"/>
    </row>
    <row r="1498" spans="2:95">
      <c r="B1498" s="34"/>
      <c r="C1498" s="23"/>
      <c r="D1498" s="24"/>
      <c r="E1498" s="35"/>
      <c r="F1498" s="23"/>
      <c r="G1498" s="24"/>
      <c r="H1498" s="35"/>
      <c r="I1498" s="23"/>
      <c r="J1498" s="24"/>
      <c r="K1498" s="35"/>
      <c r="L1498" s="23"/>
      <c r="M1498" s="24"/>
      <c r="N1498" s="35"/>
      <c r="O1498" s="23"/>
      <c r="P1498" s="24"/>
      <c r="Q1498" s="35"/>
      <c r="R1498" s="23"/>
      <c r="S1498" s="24"/>
      <c r="T1498" s="35"/>
      <c r="U1498" s="23"/>
      <c r="V1498" s="24"/>
      <c r="W1498" s="35"/>
      <c r="X1498" s="23"/>
      <c r="Y1498" s="24"/>
      <c r="Z1498" s="35"/>
      <c r="AA1498" s="23"/>
      <c r="AB1498" s="24"/>
      <c r="AC1498" s="35"/>
      <c r="AD1498" s="23"/>
      <c r="AE1498" s="24"/>
      <c r="AF1498" s="35"/>
      <c r="AG1498" s="23"/>
      <c r="AH1498" s="24"/>
      <c r="AI1498" s="35"/>
      <c r="AJ1498" s="23"/>
      <c r="AK1498" s="24"/>
      <c r="AL1498" s="35"/>
      <c r="AM1498" s="23"/>
      <c r="AN1498" s="24"/>
      <c r="AO1498" s="35"/>
      <c r="AP1498" s="23"/>
      <c r="AQ1498" s="24"/>
      <c r="AR1498" s="35"/>
      <c r="AS1498" s="23"/>
      <c r="AT1498" s="24"/>
      <c r="AU1498" s="35"/>
      <c r="AV1498" s="23"/>
      <c r="AW1498" s="24"/>
      <c r="AX1498" s="35"/>
      <c r="AY1498" s="23"/>
      <c r="AZ1498" s="24"/>
      <c r="BA1498" s="35"/>
      <c r="BB1498" s="23"/>
      <c r="BC1498" s="24"/>
      <c r="BD1498" s="35"/>
      <c r="BE1498" s="23"/>
      <c r="BF1498" s="24"/>
      <c r="BG1498" s="35"/>
      <c r="BH1498" s="23"/>
      <c r="BI1498" s="24"/>
      <c r="BJ1498" s="35"/>
      <c r="BK1498" s="23"/>
      <c r="BL1498" s="24"/>
      <c r="BM1498" s="35"/>
      <c r="BN1498" s="23"/>
      <c r="BO1498" s="24"/>
      <c r="BP1498" s="35"/>
      <c r="BQ1498" s="23"/>
      <c r="BR1498" s="24"/>
      <c r="BS1498" s="35"/>
      <c r="BT1498" s="23"/>
      <c r="BU1498" s="24"/>
      <c r="BV1498" s="35"/>
      <c r="BW1498" s="23"/>
      <c r="BX1498" s="24"/>
      <c r="BY1498" s="35"/>
      <c r="BZ1498" s="23"/>
      <c r="CA1498" s="24"/>
      <c r="CB1498" s="35"/>
      <c r="CC1498" s="23"/>
      <c r="CD1498" s="24"/>
      <c r="CE1498" s="35"/>
      <c r="CF1498" s="23"/>
      <c r="CG1498" s="24"/>
      <c r="CH1498" s="35"/>
      <c r="CI1498" s="23"/>
      <c r="CJ1498" s="24"/>
      <c r="CK1498" s="35"/>
      <c r="CL1498" s="23"/>
      <c r="CM1498" s="24"/>
      <c r="CN1498" s="35"/>
      <c r="CO1498" s="23"/>
      <c r="CP1498" s="24"/>
      <c r="CQ1498" s="38"/>
    </row>
    <row r="1499" spans="2:95">
      <c r="B1499" s="34"/>
      <c r="C1499" s="23"/>
      <c r="D1499" s="24"/>
      <c r="E1499" s="35"/>
      <c r="F1499" s="23"/>
      <c r="G1499" s="24"/>
      <c r="H1499" s="35"/>
      <c r="I1499" s="23"/>
      <c r="J1499" s="24"/>
      <c r="K1499" s="35"/>
      <c r="L1499" s="23"/>
      <c r="M1499" s="24"/>
      <c r="N1499" s="35"/>
      <c r="O1499" s="23"/>
      <c r="P1499" s="24"/>
      <c r="Q1499" s="35"/>
      <c r="R1499" s="23"/>
      <c r="S1499" s="24"/>
      <c r="T1499" s="35"/>
      <c r="U1499" s="23"/>
      <c r="V1499" s="24"/>
      <c r="W1499" s="35"/>
      <c r="X1499" s="23"/>
      <c r="Y1499" s="24"/>
      <c r="Z1499" s="35"/>
      <c r="AA1499" s="23"/>
      <c r="AB1499" s="24"/>
      <c r="AC1499" s="35"/>
      <c r="AD1499" s="23"/>
      <c r="AE1499" s="24"/>
      <c r="AF1499" s="35"/>
      <c r="AG1499" s="23"/>
      <c r="AH1499" s="24"/>
      <c r="AI1499" s="35"/>
      <c r="AJ1499" s="23"/>
      <c r="AK1499" s="24"/>
      <c r="AL1499" s="35"/>
      <c r="AM1499" s="23"/>
      <c r="AN1499" s="24"/>
      <c r="AO1499" s="35"/>
      <c r="AP1499" s="23"/>
      <c r="AQ1499" s="24"/>
      <c r="AR1499" s="35"/>
      <c r="AS1499" s="23"/>
      <c r="AT1499" s="24"/>
      <c r="AU1499" s="35"/>
      <c r="AV1499" s="23"/>
      <c r="AW1499" s="24"/>
      <c r="AX1499" s="35"/>
      <c r="AY1499" s="23"/>
      <c r="AZ1499" s="24"/>
      <c r="BA1499" s="35"/>
      <c r="BB1499" s="23"/>
      <c r="BC1499" s="24"/>
      <c r="BD1499" s="35"/>
      <c r="BE1499" s="23"/>
      <c r="BF1499" s="24"/>
      <c r="BG1499" s="35"/>
      <c r="BH1499" s="23"/>
      <c r="BI1499" s="24"/>
      <c r="BJ1499" s="35"/>
      <c r="BK1499" s="23"/>
      <c r="BL1499" s="24"/>
      <c r="BM1499" s="35"/>
      <c r="BN1499" s="23"/>
      <c r="BO1499" s="24"/>
      <c r="BP1499" s="35"/>
      <c r="BQ1499" s="23"/>
      <c r="BR1499" s="24"/>
      <c r="BS1499" s="35"/>
      <c r="BT1499" s="23"/>
      <c r="BU1499" s="24"/>
      <c r="BV1499" s="35"/>
      <c r="BW1499" s="23"/>
      <c r="BX1499" s="24"/>
      <c r="BY1499" s="35"/>
      <c r="BZ1499" s="23"/>
      <c r="CA1499" s="24"/>
      <c r="CB1499" s="35"/>
      <c r="CC1499" s="23"/>
      <c r="CD1499" s="24"/>
      <c r="CE1499" s="35"/>
      <c r="CF1499" s="23"/>
      <c r="CG1499" s="24"/>
      <c r="CH1499" s="35"/>
      <c r="CI1499" s="23"/>
      <c r="CJ1499" s="24"/>
      <c r="CK1499" s="35"/>
      <c r="CL1499" s="23"/>
      <c r="CM1499" s="24"/>
      <c r="CN1499" s="35"/>
      <c r="CO1499" s="23"/>
      <c r="CP1499" s="24"/>
      <c r="CQ1499" s="38"/>
    </row>
    <row r="1500" spans="2:95">
      <c r="B1500" s="34"/>
      <c r="C1500" s="25"/>
      <c r="D1500" s="26"/>
      <c r="E1500" s="35"/>
      <c r="F1500" s="25"/>
      <c r="G1500" s="26"/>
      <c r="H1500" s="35"/>
      <c r="I1500" s="25"/>
      <c r="J1500" s="26"/>
      <c r="K1500" s="35"/>
      <c r="L1500" s="25"/>
      <c r="M1500" s="26"/>
      <c r="N1500" s="35"/>
      <c r="O1500" s="25"/>
      <c r="P1500" s="26"/>
      <c r="Q1500" s="35"/>
      <c r="R1500" s="25"/>
      <c r="S1500" s="26"/>
      <c r="T1500" s="35"/>
      <c r="U1500" s="25"/>
      <c r="V1500" s="26"/>
      <c r="W1500" s="35"/>
      <c r="X1500" s="25"/>
      <c r="Y1500" s="26"/>
      <c r="Z1500" s="35"/>
      <c r="AA1500" s="25"/>
      <c r="AB1500" s="26"/>
      <c r="AC1500" s="35"/>
      <c r="AD1500" s="25"/>
      <c r="AE1500" s="26"/>
      <c r="AF1500" s="35"/>
      <c r="AG1500" s="25"/>
      <c r="AH1500" s="26"/>
      <c r="AI1500" s="35"/>
      <c r="AJ1500" s="25"/>
      <c r="AK1500" s="26"/>
      <c r="AL1500" s="35"/>
      <c r="AM1500" s="25"/>
      <c r="AN1500" s="26"/>
      <c r="AO1500" s="35"/>
      <c r="AP1500" s="25"/>
      <c r="AQ1500" s="26"/>
      <c r="AR1500" s="35"/>
      <c r="AS1500" s="25"/>
      <c r="AT1500" s="26"/>
      <c r="AU1500" s="35"/>
      <c r="AV1500" s="25"/>
      <c r="AW1500" s="26"/>
      <c r="AX1500" s="35"/>
      <c r="AY1500" s="25"/>
      <c r="AZ1500" s="26"/>
      <c r="BA1500" s="35"/>
      <c r="BB1500" s="25"/>
      <c r="BC1500" s="26"/>
      <c r="BD1500" s="35"/>
      <c r="BE1500" s="25"/>
      <c r="BF1500" s="26"/>
      <c r="BG1500" s="35"/>
      <c r="BH1500" s="25"/>
      <c r="BI1500" s="26"/>
      <c r="BJ1500" s="35"/>
      <c r="BK1500" s="25"/>
      <c r="BL1500" s="26"/>
      <c r="BM1500" s="35"/>
      <c r="BN1500" s="25"/>
      <c r="BO1500" s="26"/>
      <c r="BP1500" s="35"/>
      <c r="BQ1500" s="25"/>
      <c r="BR1500" s="26"/>
      <c r="BS1500" s="35"/>
      <c r="BT1500" s="25"/>
      <c r="BU1500" s="26"/>
      <c r="BV1500" s="35"/>
      <c r="BW1500" s="25"/>
      <c r="BX1500" s="26"/>
      <c r="BY1500" s="35"/>
      <c r="BZ1500" s="25"/>
      <c r="CA1500" s="26"/>
      <c r="CB1500" s="35"/>
      <c r="CC1500" s="25"/>
      <c r="CD1500" s="26"/>
      <c r="CE1500" s="35"/>
      <c r="CF1500" s="25"/>
      <c r="CG1500" s="26"/>
      <c r="CH1500" s="35"/>
      <c r="CI1500" s="25"/>
      <c r="CJ1500" s="26"/>
      <c r="CK1500" s="35"/>
      <c r="CL1500" s="25"/>
      <c r="CM1500" s="26"/>
      <c r="CN1500" s="35"/>
      <c r="CO1500" s="25"/>
      <c r="CP1500" s="26"/>
      <c r="CQ1500" s="38"/>
    </row>
    <row r="1501" spans="2:95">
      <c r="B1501" s="34"/>
      <c r="C1501" s="35"/>
      <c r="D1501" s="35"/>
      <c r="E1501" s="35"/>
      <c r="F1501" s="35"/>
      <c r="G1501" s="35"/>
      <c r="H1501" s="35"/>
      <c r="I1501" s="35"/>
      <c r="J1501" s="35"/>
      <c r="K1501" s="35"/>
      <c r="L1501" s="35"/>
      <c r="M1501" s="35"/>
      <c r="N1501" s="35"/>
      <c r="O1501" s="35"/>
      <c r="P1501" s="35"/>
      <c r="Q1501" s="35"/>
      <c r="R1501" s="35"/>
      <c r="S1501" s="35"/>
      <c r="T1501" s="35"/>
      <c r="U1501" s="35"/>
      <c r="V1501" s="35"/>
      <c r="W1501" s="35"/>
      <c r="X1501" s="35"/>
      <c r="Y1501" s="35"/>
      <c r="Z1501" s="35"/>
      <c r="AA1501" s="35"/>
      <c r="AB1501" s="35"/>
      <c r="AC1501" s="35"/>
      <c r="AD1501" s="35"/>
      <c r="AE1501" s="35"/>
      <c r="AF1501" s="35"/>
      <c r="AG1501" s="35"/>
      <c r="AH1501" s="35"/>
      <c r="AI1501" s="35"/>
      <c r="AJ1501" s="35"/>
      <c r="AK1501" s="35"/>
      <c r="AL1501" s="35"/>
      <c r="AM1501" s="35"/>
      <c r="AN1501" s="35"/>
      <c r="AO1501" s="35"/>
      <c r="AP1501" s="35"/>
      <c r="AQ1501" s="35"/>
      <c r="AR1501" s="35"/>
      <c r="AS1501" s="35"/>
      <c r="AT1501" s="35"/>
      <c r="AU1501" s="35"/>
      <c r="AV1501" s="35"/>
      <c r="AW1501" s="35"/>
      <c r="AX1501" s="35"/>
      <c r="AY1501" s="35"/>
      <c r="AZ1501" s="35"/>
      <c r="BA1501" s="35"/>
      <c r="BB1501" s="35"/>
      <c r="BC1501" s="35"/>
      <c r="BD1501" s="35"/>
      <c r="BE1501" s="35"/>
      <c r="BF1501" s="35"/>
      <c r="BG1501" s="35"/>
      <c r="BH1501" s="35"/>
      <c r="BI1501" s="35"/>
      <c r="BJ1501" s="35"/>
      <c r="BK1501" s="35"/>
      <c r="BL1501" s="35"/>
      <c r="BM1501" s="35"/>
      <c r="BN1501" s="35"/>
      <c r="BO1501" s="35"/>
      <c r="BP1501" s="35"/>
      <c r="BQ1501" s="35"/>
      <c r="BR1501" s="35"/>
      <c r="BS1501" s="35"/>
      <c r="BT1501" s="35"/>
      <c r="BU1501" s="35"/>
      <c r="BV1501" s="35"/>
      <c r="BW1501" s="35"/>
      <c r="BX1501" s="35"/>
      <c r="BY1501" s="35"/>
      <c r="BZ1501" s="35"/>
      <c r="CA1501" s="35"/>
      <c r="CB1501" s="35"/>
      <c r="CC1501" s="35"/>
      <c r="CD1501" s="35"/>
      <c r="CE1501" s="35"/>
      <c r="CF1501" s="35"/>
      <c r="CG1501" s="35"/>
      <c r="CH1501" s="35"/>
      <c r="CI1501" s="35"/>
      <c r="CJ1501" s="35"/>
      <c r="CK1501" s="35"/>
      <c r="CL1501" s="35"/>
      <c r="CM1501" s="35"/>
      <c r="CN1501" s="35"/>
      <c r="CO1501" s="35"/>
      <c r="CP1501" s="35"/>
      <c r="CQ1501" s="38"/>
    </row>
    <row r="1502" spans="2:95">
      <c r="B1502" s="34"/>
      <c r="C1502" s="35"/>
      <c r="D1502" s="35"/>
      <c r="E1502" s="35"/>
      <c r="F1502" s="35"/>
      <c r="G1502" s="35"/>
      <c r="H1502" s="35"/>
      <c r="I1502" s="35"/>
      <c r="J1502" s="35"/>
      <c r="K1502" s="35"/>
      <c r="L1502" s="35"/>
      <c r="M1502" s="35"/>
      <c r="N1502" s="35"/>
      <c r="O1502" s="35"/>
      <c r="P1502" s="35"/>
      <c r="Q1502" s="35"/>
      <c r="R1502" s="35"/>
      <c r="S1502" s="35"/>
      <c r="T1502" s="35"/>
      <c r="U1502" s="35"/>
      <c r="V1502" s="35"/>
      <c r="W1502" s="35"/>
      <c r="X1502" s="35"/>
      <c r="Y1502" s="35"/>
      <c r="Z1502" s="35"/>
      <c r="AA1502" s="35"/>
      <c r="AB1502" s="35"/>
      <c r="AC1502" s="35"/>
      <c r="AD1502" s="35"/>
      <c r="AE1502" s="35"/>
      <c r="AF1502" s="35"/>
      <c r="AG1502" s="35"/>
      <c r="AH1502" s="35"/>
      <c r="AI1502" s="35"/>
      <c r="AJ1502" s="35"/>
      <c r="AK1502" s="35"/>
      <c r="AL1502" s="35"/>
      <c r="AM1502" s="35"/>
      <c r="AN1502" s="35"/>
      <c r="AO1502" s="35"/>
      <c r="AP1502" s="35"/>
      <c r="AQ1502" s="35"/>
      <c r="AR1502" s="35"/>
      <c r="AS1502" s="35"/>
      <c r="AT1502" s="35"/>
      <c r="AU1502" s="35"/>
      <c r="AV1502" s="35"/>
      <c r="AW1502" s="35"/>
      <c r="AX1502" s="35"/>
      <c r="AY1502" s="35"/>
      <c r="AZ1502" s="35"/>
      <c r="BA1502" s="35"/>
      <c r="BB1502" s="35"/>
      <c r="BC1502" s="35"/>
      <c r="BD1502" s="35"/>
      <c r="BE1502" s="35"/>
      <c r="BF1502" s="35"/>
      <c r="BG1502" s="35"/>
      <c r="BH1502" s="35"/>
      <c r="BI1502" s="35"/>
      <c r="BJ1502" s="35"/>
      <c r="BK1502" s="35"/>
      <c r="BL1502" s="35"/>
      <c r="BM1502" s="35"/>
      <c r="BN1502" s="35"/>
      <c r="BO1502" s="35"/>
      <c r="BP1502" s="35"/>
      <c r="BQ1502" s="35"/>
      <c r="BR1502" s="35"/>
      <c r="BS1502" s="35"/>
      <c r="BT1502" s="35"/>
      <c r="BU1502" s="35"/>
      <c r="BV1502" s="35"/>
      <c r="BW1502" s="35"/>
      <c r="BX1502" s="35"/>
      <c r="BY1502" s="35"/>
      <c r="BZ1502" s="35"/>
      <c r="CA1502" s="35"/>
      <c r="CB1502" s="35"/>
      <c r="CC1502" s="35"/>
      <c r="CD1502" s="35"/>
      <c r="CE1502" s="35"/>
      <c r="CF1502" s="35"/>
      <c r="CG1502" s="35"/>
      <c r="CH1502" s="35"/>
      <c r="CI1502" s="35"/>
      <c r="CJ1502" s="35"/>
      <c r="CK1502" s="35"/>
      <c r="CL1502" s="35"/>
      <c r="CM1502" s="35"/>
      <c r="CN1502" s="35"/>
      <c r="CO1502" s="35"/>
      <c r="CP1502" s="35"/>
      <c r="CQ1502" s="38"/>
    </row>
    <row r="1503" spans="2:95" ht="11.4" thickBot="1">
      <c r="B1503" s="36"/>
      <c r="C1503" s="37"/>
      <c r="D1503" s="37"/>
      <c r="E1503" s="37"/>
      <c r="F1503" s="37"/>
      <c r="G1503" s="37"/>
      <c r="H1503" s="37"/>
      <c r="I1503" s="37"/>
      <c r="J1503" s="37"/>
      <c r="K1503" s="37"/>
      <c r="L1503" s="37"/>
      <c r="M1503" s="37"/>
      <c r="N1503" s="37"/>
      <c r="O1503" s="37"/>
      <c r="P1503" s="37"/>
      <c r="Q1503" s="37"/>
      <c r="R1503" s="37"/>
      <c r="S1503" s="37"/>
      <c r="T1503" s="37"/>
      <c r="U1503" s="37"/>
      <c r="V1503" s="37"/>
      <c r="W1503" s="37"/>
      <c r="X1503" s="37"/>
      <c r="Y1503" s="37"/>
      <c r="Z1503" s="37"/>
      <c r="AA1503" s="37"/>
      <c r="AB1503" s="37"/>
      <c r="AC1503" s="37"/>
      <c r="AD1503" s="37"/>
      <c r="AE1503" s="37"/>
      <c r="AF1503" s="37"/>
      <c r="AG1503" s="37"/>
      <c r="AH1503" s="37"/>
      <c r="AI1503" s="37"/>
      <c r="AJ1503" s="37"/>
      <c r="AK1503" s="37"/>
      <c r="AL1503" s="37"/>
      <c r="AM1503" s="37"/>
      <c r="AN1503" s="37"/>
      <c r="AO1503" s="37"/>
      <c r="AP1503" s="37"/>
      <c r="AQ1503" s="37"/>
      <c r="AR1503" s="37"/>
      <c r="AS1503" s="37"/>
      <c r="AT1503" s="37"/>
      <c r="AU1503" s="37"/>
      <c r="AV1503" s="37"/>
      <c r="AW1503" s="37"/>
      <c r="AX1503" s="37"/>
      <c r="AY1503" s="37"/>
      <c r="AZ1503" s="37"/>
      <c r="BA1503" s="37"/>
      <c r="BB1503" s="37"/>
      <c r="BC1503" s="37"/>
      <c r="BD1503" s="37"/>
      <c r="BE1503" s="37"/>
      <c r="BF1503" s="37"/>
      <c r="BG1503" s="37"/>
      <c r="BH1503" s="37"/>
      <c r="BI1503" s="37"/>
      <c r="BJ1503" s="37"/>
      <c r="BK1503" s="37"/>
      <c r="BL1503" s="37"/>
      <c r="BM1503" s="37"/>
      <c r="BN1503" s="37"/>
      <c r="BO1503" s="37"/>
      <c r="BP1503" s="37"/>
      <c r="BQ1503" s="37"/>
      <c r="BR1503" s="37"/>
      <c r="BS1503" s="37"/>
      <c r="BT1503" s="37"/>
      <c r="BU1503" s="37"/>
      <c r="BV1503" s="37"/>
      <c r="BW1503" s="37"/>
      <c r="BX1503" s="37"/>
      <c r="BY1503" s="37"/>
      <c r="BZ1503" s="37"/>
      <c r="CA1503" s="37"/>
      <c r="CB1503" s="37"/>
      <c r="CC1503" s="37"/>
      <c r="CD1503" s="37"/>
      <c r="CE1503" s="37"/>
      <c r="CF1503" s="37"/>
      <c r="CG1503" s="37"/>
      <c r="CH1503" s="37"/>
      <c r="CI1503" s="37"/>
      <c r="CJ1503" s="37"/>
      <c r="CK1503" s="37"/>
      <c r="CL1503" s="37"/>
      <c r="CM1503" s="37"/>
      <c r="CN1503" s="37"/>
      <c r="CO1503" s="37"/>
      <c r="CP1503" s="37"/>
      <c r="CQ1503" s="39"/>
    </row>
    <row r="1504" spans="2:95"/>
  </sheetData>
  <mergeCells count="32">
    <mergeCell ref="L25:M25"/>
    <mergeCell ref="C25:D25"/>
    <mergeCell ref="F25:G25"/>
    <mergeCell ref="I25:J25"/>
    <mergeCell ref="AV25:AW25"/>
    <mergeCell ref="O25:P25"/>
    <mergeCell ref="R25:S25"/>
    <mergeCell ref="U25:V25"/>
    <mergeCell ref="X25:Y25"/>
    <mergeCell ref="AA25:AB25"/>
    <mergeCell ref="AD25:AE25"/>
    <mergeCell ref="AG25:AH25"/>
    <mergeCell ref="AJ25:AK25"/>
    <mergeCell ref="AM25:AN25"/>
    <mergeCell ref="AP25:AQ25"/>
    <mergeCell ref="AS25:AT25"/>
    <mergeCell ref="CI25:CJ25"/>
    <mergeCell ref="CL25:CM25"/>
    <mergeCell ref="CO25:CP25"/>
    <mergeCell ref="C4:AK5"/>
    <mergeCell ref="BQ25:BR25"/>
    <mergeCell ref="BT25:BU25"/>
    <mergeCell ref="BW25:BX25"/>
    <mergeCell ref="BZ25:CA25"/>
    <mergeCell ref="CC25:CD25"/>
    <mergeCell ref="CF25:CG25"/>
    <mergeCell ref="AY25:AZ25"/>
    <mergeCell ref="BB25:BC25"/>
    <mergeCell ref="BE25:BF25"/>
    <mergeCell ref="BH25:BI25"/>
    <mergeCell ref="BK25:BL25"/>
    <mergeCell ref="BN25:BO2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COMPARISON WK22</vt:lpstr>
      <vt:lpstr>COMPARISON WK21</vt:lpstr>
      <vt:lpstr>COMPARISON WK20</vt:lpstr>
      <vt:lpstr>COMPARISON WK19</vt:lpstr>
      <vt:lpstr>SUMMARY</vt:lpstr>
      <vt:lpstr>DAILYLOG</vt:lpstr>
    </vt:vector>
  </TitlesOfParts>
  <Company>Oracle Symphony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Nick Tan</cp:lastModifiedBy>
  <dcterms:created xsi:type="dcterms:W3CDTF">2014-03-26T09:55:47Z</dcterms:created>
  <dcterms:modified xsi:type="dcterms:W3CDTF">2014-05-29T11:36:51Z</dcterms:modified>
</cp:coreProperties>
</file>